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0730" windowHeight="11160" tabRatio="528" activeTab="3"/>
  </bookViews>
  <sheets>
    <sheet name="Solicitud" sheetId="9" r:id="rId1"/>
    <sheet name="PM 00" sheetId="5" r:id="rId2"/>
    <sheet name="Inventario" sheetId="2" r:id="rId3"/>
    <sheet name="Rodal" sheetId="1" r:id="rId4"/>
    <sheet name="PM 01" sheetId="4" r:id="rId5"/>
    <sheet name="PM 02" sheetId="6" r:id="rId6"/>
    <sheet name="PM 03" sheetId="7" r:id="rId7"/>
  </sheets>
  <functionGroups builtInGroupCount="17"/>
  <externalReferences>
    <externalReference r:id="rId8"/>
  </externalReferences>
  <definedNames>
    <definedName name="_xlnm._FilterDatabase" localSheetId="2" hidden="1">Inventario!$A$1:$E$4301</definedName>
    <definedName name="_xlnm._FilterDatabase" localSheetId="1" hidden="1">'PM 00'!$N$51:$N$52</definedName>
    <definedName name="_xlnm._FilterDatabase" localSheetId="3" hidden="1">Rodal!$XEL$6:$XEM$873</definedName>
    <definedName name="Abundancia_relativa">Rodal!$XEP$125:$XEP$129</definedName>
    <definedName name="Actividad">Rodal!$XER$94:$XER$127</definedName>
    <definedName name="Actividad_01">Rodal!$XES$94:$XES$154</definedName>
    <definedName name="Actividad_731">INDIRECT(ADDRESS('PM 01'!$DD$214-1,7,,,"PM 01")&amp;":"&amp;ADDRESS('PM 01'!$DB$214,7))</definedName>
    <definedName name="Actividad_camino">Rodal!$XEO$173:$XEO$178</definedName>
    <definedName name="Actividad_com_establecimiento">Rodal!$XES$162:$XES$164</definedName>
    <definedName name="Actividad_complementaria_cerco">Rodal!$XER$163:$XER$167</definedName>
    <definedName name="Actividad_corta">Rodal!$XET$94:$XET$121</definedName>
    <definedName name="Actividad_establecimiento">Rodal!$XEO$169:$XEO$171</definedName>
    <definedName name="Actividad_fuego">Rodal!$XEP$189:$XEP$191</definedName>
    <definedName name="Actividad_Inmediata_Actividad">INDIRECT(ADDRESS('PM 01'!$DD$214-1+MATCH('PM 01'!XBD33,Actividad_Inmediata_Rodal,0),7,,,"PM 01")&amp;":"&amp;ADDRESS('PM 01'!$DD$214-1+MATCH('PM 01'!XBD33,Actividad_Inmediata_Rodal,0)+COUNTIF(Actividad_Inmediata_Rodal,'PM 01'!XBD33)-1,7))</definedName>
    <definedName name="Actividad_Inmediata_Ano">INDIRECT(ADDRESS('PM 01'!$DD$214,1,,,"PM 01")&amp;":"&amp;ADDRESS('PM 01'!$DB$214,79))</definedName>
    <definedName name="Actividad_Inmediata_Rodal">INDIRECT(ADDRESS('PM 01'!$DD$214,1,,,"PM 01")&amp;":"&amp;ADDRESS('PM 01'!$DB$214,1))</definedName>
    <definedName name="Actividades_regeneración">Rodal!$XEW$140:$XEW$142</definedName>
    <definedName name="Agente">Rodal!$XEP$112:$XEP$122</definedName>
    <definedName name="Alerce">Rodal!$XEQ$7:$XEQ$9</definedName>
    <definedName name="Anillado">Rodal!$XEW$144:$XEW$188</definedName>
    <definedName name="Ano_731">INDIRECT(ADDRESS('PM 01'!$DD$214-1,80,,,"PM 01")&amp;":"&amp;ADDRESS('PM 01'!$DB$214,80))</definedName>
    <definedName name="Ano_73102">INDIRECT(ADDRESS('PM 01'!$DD$214-1,69,,,"PM 01")&amp;":"&amp;ADDRESS('PM 01'!$DB$214,69))</definedName>
    <definedName name="Antártica_Chilena">Rodal!$XFA$28:$XFA$29</definedName>
    <definedName name="Antofagasta">Rodal!$XEQ$27:$XEQ$30</definedName>
    <definedName name="Araucaria">Rodal!$XEW$7</definedName>
    <definedName name="Arauco">Rodal!$XEW$28:$XEW$34</definedName>
    <definedName name="Area_Basal">INDIRECT(ADDRESS(2,26,,,"Inventario")&amp;":"&amp;ADDRESS(Inventario!$J$1,26))</definedName>
    <definedName name="_xlnm.Extract" localSheetId="2">Inventario!$H$2</definedName>
    <definedName name="_xlnm.Extract" localSheetId="1">'PM 00'!$DJ$2</definedName>
    <definedName name="_xlnm.Print_Area" localSheetId="1">'PM 00'!$A$1:$CZ$61</definedName>
    <definedName name="_xlnm.Print_Area" localSheetId="4">'PM 01'!$A$1:$CZ$542</definedName>
    <definedName name="_xlnm.Print_Area" localSheetId="5">'PM 02'!$A$1:$CZ$48</definedName>
    <definedName name="_xlnm.Print_Area" localSheetId="6">'PM 03'!$A$1:$CZ$50</definedName>
    <definedName name="_xlnm.Print_Area" localSheetId="3">Rodal!$A$1:$AR$90</definedName>
    <definedName name="_xlnm.Print_Area" localSheetId="0">Solicitud!$A$1:$CZ$62</definedName>
    <definedName name="Arica">Rodal!$XFD$26:$XFD$27</definedName>
    <definedName name="Autor">Rodal!$XEW$145:$XEW$147</definedName>
    <definedName name="Aysén">Rodal!$XEZ$28:$XEZ$30</definedName>
    <definedName name="Biobío">Rodal!$XEW$37:$XEW$50</definedName>
    <definedName name="Cachapoal">Rodal!$XEU$27:$XEU$43</definedName>
    <definedName name="Capitán_Prat">Rodal!$XEZ$33:$XEZ$35</definedName>
    <definedName name="Carácter">Rodal!$XEQ$160:$XEQ$161</definedName>
    <definedName name="Cardenal_Caro">Rodal!$XEU$46:$XEU$51</definedName>
    <definedName name="Categorías_conservación">Rodal!$XEY$86:$XEY$97</definedName>
    <definedName name="Categorías_conservación_Fauna">Rodal!$XEZ$86:$XEZ$93</definedName>
    <definedName name="Cauquenes">Rodal!$XEV$28:$XEV$30</definedName>
    <definedName name="Causa_de_muerte">Rodal!$XEP$169:$XEP$174</definedName>
    <definedName name="Cautín">Rodal!$XEX$26:$XEX$46</definedName>
    <definedName name="Cerco">Rodal!$XER$151:$XER$159</definedName>
    <definedName name="Chacabuco">Rodal!$XFB$30:$XFB$32</definedName>
    <definedName name="Chañaral">Rodal!$XER$27:$XER$28</definedName>
    <definedName name="Chiloé">Rodal!$XEY$28:$XEY$37</definedName>
    <definedName name="Choapa">Rodal!$XES$27:$XES$30</definedName>
    <definedName name="Cipres_Cordillera">Rodal!$XEZ$7:$XEZ$8</definedName>
    <definedName name="Cipres_Guaitecas">Rodal!$XFA$7:$XFA$8</definedName>
    <definedName name="Clase_capacidad">Rodal!$XEP$155:$XEP$166</definedName>
    <definedName name="Clases">Rodal!$X$9:$X$37</definedName>
    <definedName name="Cobertura_arbórea">Rodal!$XEO$101:$XEO$106</definedName>
    <definedName name="Coberturas">Rodal!$XET$167:$XET$172</definedName>
    <definedName name="Coihue_de_Magallanes">Rodal!$XEV$7:$XEV$8</definedName>
    <definedName name="Coihue_Raulí_Tepa">Rodal!$XEY$7:$XEY$8</definedName>
    <definedName name="Colchagua">Rodal!$XEU$54:$XEU$63</definedName>
    <definedName name="comuna">Rodal!$XES$529:$XEU$873</definedName>
    <definedName name="Comunas">Rodal!$XES$529:$XEU$872</definedName>
    <definedName name="Comunas01">Rodal!$XES$529:$XES$872</definedName>
    <definedName name="Concepción">Rodal!$XEW$53:$XEW$64</definedName>
    <definedName name="Concurso_00">INDIRECT(ADDRESS('PM 00'!$DG$51+1,14,,,"PM 00")&amp;":"&amp;ADDRESS('PM 00'!$DE$51,14))</definedName>
    <definedName name="Concurso_01">INDIRECT(ADDRESS('PM 00'!$DG$51+1,13,,,"PM 00")&amp;":"&amp;ADDRESS('PM 00'!$DE$51,13))</definedName>
    <definedName name="Concurso_02">INDIRECT(ADDRESS(2,114,,,"PM 00")&amp;":"&amp;ADDRESS('PM 00'!$DK$1,114))</definedName>
    <definedName name="Condición_de_la_madera">Rodal!$XEP$182:$XEP$186</definedName>
    <definedName name="Continuidad">Rodal!$XEP$101:$XEP$105</definedName>
    <definedName name="Control_erosión">Rodal!$XES$157:$XES$159</definedName>
    <definedName name="Copiapó">Rodal!$XER$31:$XER$33</definedName>
    <definedName name="Cordillera">Rodal!$XFB$35:$XFB$37</definedName>
    <definedName name="Coyhaique">Rodal!$XEZ$38:$XEZ$39</definedName>
    <definedName name="Curicó">Rodal!$XEV$33:$XEV$41</definedName>
    <definedName name="D_minimo">Rodal!$V$9:$V$37</definedName>
    <definedName name="Dap">INDIRECT(ADDRESS(2,4,,,"Inventario")&amp;":"&amp;ADDRESS(Inventario!$J$1,4,))</definedName>
    <definedName name="DensidadPM01">INDIRECT(ADDRESS('PM 01'!$DD$236,25,,,"PM 01")&amp;":"&amp;ADDRESS('PM 01'!$DB$236,25))</definedName>
    <definedName name="Distribución">Rodal!$XEO$127:$XEO$129</definedName>
    <definedName name="Dr">INDIRECT(ADDRESS(Rodal!C1048556,25,,,"Rodal")&amp;":"&amp;ADDRESS(Rodal!D1048556,25))</definedName>
    <definedName name="EE">Rodal!$XEN$228:$XEN$229</definedName>
    <definedName name="El_Loa">Rodal!$XEQ$33:$XEQ$35</definedName>
    <definedName name="Elqui">Rodal!$XES$33:$XES$38</definedName>
    <definedName name="Erosión">Rodal!$XEQ$112:$XEQ$115</definedName>
    <definedName name="Esclerófilo">Rodal!$XER$7:$XER$10</definedName>
    <definedName name="Especie">INDIRECT(ADDRESS(2,3,,,"Inventario")&amp;":"&amp;ADDRESS(Inventario!$J$1,3,))</definedName>
    <definedName name="Especies">INDIRECT(ADDRESS(2,7,,,"Inventario")&amp;":"&amp;ADDRESS(Inventario!$M$4,7,))</definedName>
    <definedName name="Especies_01">Rodal!$XEL$7:$XEL$303</definedName>
    <definedName name="Especies_02">INDIRECT(ADDRESS(2,3,,,"Inventario")&amp;":"&amp;ADDRESS(Inventario!$J$1,3))</definedName>
    <definedName name="Estado_DD">Rodal!$XFB$7:$XFB$14</definedName>
    <definedName name="Estado_sanitario">Rodal!$XEO$122:$XEO$124</definedName>
    <definedName name="Estratos">Rodal!$XEO$116:$XEO$119</definedName>
    <definedName name="Estructura">Rodal!$XEO$94:$XEO$96</definedName>
    <definedName name="Estructura01">Rodal!$XEN$94:$XEN$95</definedName>
    <definedName name="Etnia">Rodal!$XEQ$54:$XEQ$63</definedName>
    <definedName name="Exposición">Rodal!$XEQ$101:$XEQ$109</definedName>
    <definedName name="Fauna">Rodal!$XEW$217:$XEY$612</definedName>
    <definedName name="Fauna_categoría">Rodal!$XEW$218:$XEW$612</definedName>
    <definedName name="Fisiografia">INDIRECT(ADDRESS('PM 01'!$DD$112,1,,,"PM 01")&amp;":"&amp;ADDRESS('PM 01'!$DB$112,1))</definedName>
    <definedName name="Flora">Rodal!$XES$217:$XEV$520</definedName>
    <definedName name="Flora_categoría">Rodal!$XES$218:$XES$520</definedName>
    <definedName name="Fragilidad">Rodal!$XEQ$150:$XEQ$157</definedName>
    <definedName name="Fragilidad_01">INDIRECT(ADDRESS('PM 01'!$DD$122,1,,,"PM 01")&amp;":"&amp;ADDRESS('PM 01'!$DB$122,1))</definedName>
    <definedName name="Fuente">Rodal!$XEY$102:$XEY$105</definedName>
    <definedName name="Fuente_Fauna">Rodal!$XES$175:$XES$178</definedName>
    <definedName name="fun">INDIRECT(ADDRESS('PM 02'!$DC$8,1,,,"PM 02")&amp;":"&amp;ADDRESS('PM 02'!$DD$8,28))</definedName>
    <definedName name="Funciones">INDIRECT(ADDRESS('PM 02'!$DF$36,1,,,"PM 02")&amp;":"&amp;ADDRESS('PM 02'!$DC$36,98))</definedName>
    <definedName name="General_Carrera">Rodal!$XEZ$42:$XEZ$43</definedName>
    <definedName name="Genero">Rodal!$XEO$50:$XEO$52</definedName>
    <definedName name="GEXTR">OFFSET(Rodal!$BA$3,0,0,COUNTIF(Rodal!$AT$3:$AT$42,"&lt;&gt;"&amp;" "))</definedName>
    <definedName name="GINTE">OFFSET(Rodal!$BB$3,0,0,COUNTIF(Rodal!$AT$3:$AT$42,"&lt;&gt;"&amp;" "))</definedName>
    <definedName name="GRESI">OFFSET(Rodal!$AZ$3,0,0,COUNTIF(Rodal!$AT$3:$AT$42,"&lt;&gt;"&amp;" "))</definedName>
    <definedName name="H2O">Rodal!$XEO$132:$XEO$142</definedName>
    <definedName name="Hidrografia">INDIRECT(ADDRESS('PM 01'!$DD$95,1,,,"PM 01")&amp;":"&amp;ADDRESS('PM 01'!$DB$95,1))</definedName>
    <definedName name="Huasco">Rodal!$XER$36:$XER$39</definedName>
    <definedName name="Huso">Rodal!$XEQ$42:$XEQ$43</definedName>
    <definedName name="I">Rodal!$XEP$22:$XEP$23</definedName>
    <definedName name="II">Rodal!$XEQ$22:$XEQ$24</definedName>
    <definedName name="III">Rodal!$XER$22:$XER$24</definedName>
    <definedName name="Impresion_PM_00">INDIRECT(ADDRESS(1,1,,,"PM 00")&amp;":"&amp;ADDRESS(ROW('PM 00'!$A$62)-1,104))</definedName>
    <definedName name="IN_S00">OFFSET(Rodal!$BT$6,0,0,COUNTIF(Rodal!$BN$6:$BN$34,"&lt;&gt;"&amp;" "))</definedName>
    <definedName name="IN_S01">OFFSET(Rodal!$BQ$6,0,0,COUNTIF(Rodal!$BN$6:$BN$34,"&lt;&gt;"&amp;" "))</definedName>
    <definedName name="IN_S02">OFFSET(Rodal!$BR$6,0,0,COUNTIF(Rodal!$BN$6:$BN$34,"&lt;&gt;"&amp;" "))</definedName>
    <definedName name="IN_S03">OFFSET(Rodal!$BS$6,0,0,COUNTIF(Rodal!$BN$6:$BN$34,"&lt;&gt;"&amp;" "))</definedName>
    <definedName name="Interesado">Rodal!$XEQ$182:$XEQ$183</definedName>
    <definedName name="Interven">INDIRECT(ADDRESS(Inventario!$J$5,5,,,"Inventario")&amp;":"&amp;ADDRESS(Inventario!$K$5,5))</definedName>
    <definedName name="Iquique">Rodal!$XEP$26</definedName>
    <definedName name="Isla_de_Pascua">Rodal!$XET$32</definedName>
    <definedName name="IV">Rodal!$XES$22:$XES$24</definedName>
    <definedName name="IX">Rodal!$XEX$22:$XEX$23</definedName>
    <definedName name="Lenga">Rodal!$XEP$7:$XEP$10</definedName>
    <definedName name="Limarí">Rodal!$XES$41:$XES$45</definedName>
    <definedName name="Linares">Rodal!$XEV$44:$XEV$51</definedName>
    <definedName name="Literal">Rodal!$XEP$132:$XEP$133</definedName>
    <definedName name="Llanquihue">Rodal!$XEY$40:$XEY$48</definedName>
    <definedName name="Los_Andes">Rodal!$XET$23</definedName>
    <definedName name="Magallanes">Rodal!$XFA$32:$XFA$35</definedName>
    <definedName name="Maipo">Rodal!$XFB$40:$XFB$43</definedName>
    <definedName name="Malleco">Rodal!$XEX$49:$XEX$59</definedName>
    <definedName name="Marcación">Rodal!$XEQ$176:$XEQ$177</definedName>
    <definedName name="Marga_Marga">Rodal!$XET$41:$XET$44</definedName>
    <definedName name="Max_00">Rodal!$XEQ$228:$XEQ$256</definedName>
    <definedName name="Max_05">Rodal!$XEQ$259:$XEQ$287</definedName>
    <definedName name="Melipilla">Rodal!$XFB$46:$XFB$50</definedName>
    <definedName name="Método_de_Corta_y_Regeneración">Rodal!$XEQ$94:$XEQ$98</definedName>
    <definedName name="Método_de_Manejo">Rodal!$XEP$94:$XEP$98</definedName>
    <definedName name="Min_00">Rodal!$XEP$228:$XEP$256</definedName>
    <definedName name="Min_05">Rodal!$XEP$259:$XEP$287</definedName>
    <definedName name="Monto_rodal">Rodal!$XEO$186:$XEO$187</definedName>
    <definedName name="Muestreo1">Rodal!$XEO$206:$XEO$209</definedName>
    <definedName name="Muestreo2">Rodal!$XEP$206:$XEP$208</definedName>
    <definedName name="NDISINTE">OFFSET(Rodal!$BM$6,0,0,COUNTIF(Rodal!$BN$6:$BN$34,"&lt;&gt;"&amp;" "))</definedName>
    <definedName name="NEXTR">OFFSET(Rodal!$AW$3,0,0,COUNTIF(Rodal!$AT$3:$AT$42,"&lt;&gt;"&amp;" "))</definedName>
    <definedName name="NEXTR001">OFFSET(Rodal!$CH$3,0,0,COUNTIF(Rodal!$AT$3:$AT$42,"&lt;&gt;"&amp;" "))</definedName>
    <definedName name="NEXTR01">OFFSET(Rodal!$CQ$3,0,0,COUNTIF(Rodal!$AT$3:$AT$42,"&lt;&gt;"&amp;" "))</definedName>
    <definedName name="NEXTRD">OFFSET(Rodal!$BP$6,0,0,COUNTIF(Rodal!$BN$6:$BN$34,"&lt;&gt;"&amp;" "))</definedName>
    <definedName name="NINTE">OFFSET(Rodal!$BB$3,0,0,COUNTIF(Rodal!$AT$3:$AT$42,"&lt;&gt;"&amp;" "))</definedName>
    <definedName name="NINTE001">OFFSET(Rodal!$CI$3,0,0,COUNTIF(Rodal!$AT$3:$AT$42,"&lt;&gt;"&amp;" "))</definedName>
    <definedName name="NNRRPP">OFFSET(INDIRECT(ADDRESS(3,IF(Rodal!$CS$1=0,81,89),,,"Rodal")),0,0,COUNTIF(Rodal!$AT$3:$AT$42,"&lt;&gt;"&amp;" "))</definedName>
    <definedName name="No_Actividad">Rodal!$XEW$150:$XEW$156</definedName>
    <definedName name="NPA">OFFSET([1]Estudio!$BI$37,0,0,COUNTIF([1]Estudio!$E$37:$E$66,"&lt;&gt;"&amp;" "))</definedName>
    <definedName name="NPE">OFFSET([1]Estudio!$G$37,0,0,COUNTIF([1]Estudio!$E$37:$E$66,"&lt;&gt;"&amp;" "))</definedName>
    <definedName name="NPR">OFFSET([1]Estudio!$BJ$37,0,0,COUNTIF([1]Estudio!$E$37:$E$66,"&lt;&gt;"&amp;" "))</definedName>
    <definedName name="NRESI001">OFFSET(Rodal!$CG$3,0,0,COUNTIF(Rodal!$AT$3:$AT$42,"&lt;&gt;"&amp;" "))</definedName>
    <definedName name="NRESI01">OFFSET(Rodal!$CC$3,0,0,COUNTIF(Rodal!$AT$3:$AT$42,"&lt;&gt;"&amp;" "))</definedName>
    <definedName name="NRESI02">OFFSET(Rodal!$BE$3,0,0,COUNTIF(Rodal!$AT$3:$AT$42,"&lt;&gt;"&amp;" "))</definedName>
    <definedName name="NRESI03">OFFSET(Rodal!$CP$3,0,0,COUNTIF(Rodal!$AT$3:$AT$42,"&lt;&gt;"&amp;" "))</definedName>
    <definedName name="NRESI05">OFFSET(Rodal!$CR$3,0,0,COUNTIF(Rodal!$AT$3:$AT$42,"&lt;&gt;"&amp;" "))</definedName>
    <definedName name="NRESID">OFFSET(Rodal!$BO$6,0,0,COUNTIF(Rodal!$BN$6:$BN$34,"&lt;&gt;"&amp;" "))</definedName>
    <definedName name="NSpD">OFFSET([1]Estudio!$CD$37,0,0,COUNTIF([1]Estudio!$E$37:$E$66,"&lt;&gt;"&amp;" "))</definedName>
    <definedName name="NSppO">OFFSET([1]Estudio!$CI$37,0,0,COUNTIF([1]Estudio!$E$37:$E$66,"&lt;&gt;"&amp;" "))</definedName>
    <definedName name="NSppOR">OFFSET([1]Estudio!$CJ$37,0,0,COUNTIF([1]Estudio!$E$37:$E$66,"&lt;&gt;"&amp;" "))</definedName>
    <definedName name="NSppP">OFFSET([1]Estudio!$CF$37,0,0,COUNTIF([1]Estudio!$E$37:$E$66,"&lt;&gt;"&amp;" "))</definedName>
    <definedName name="NSppR">OFFSET([1]Estudio!$CG$37,0,0,COUNTIF([1]Estudio!$E$37:$E$66,"&lt;&gt;"&amp;" "))</definedName>
    <definedName name="NSpT">OFFSET([1]Estudio!$CE$37,0,0,COUNTIF([1]Estudio!$E$37:$E$66,"&lt;&gt;"&amp;" "))</definedName>
    <definedName name="NSpU">OFFSET([1]Estudio!$CC$37,0,0,COUNTIF([1]Estudio!$E$37:$E$66,"&lt;&gt;"&amp;" "))</definedName>
    <definedName name="Ñuble">Rodal!$XEW$67:$XEW$87</definedName>
    <definedName name="OA">Rodal!$XEQ$259:$XEQ$287</definedName>
    <definedName name="Objetivo_de_manejo">Rodal!$XEO$165:$XEO$166</definedName>
    <definedName name="OO">Rodal!$XEO$228:$XEO$229</definedName>
    <definedName name="Origen_regeneración">Rodal!$XEO$110:$XEO$112</definedName>
    <definedName name="Osorno">Rodal!$XEY$51:$XEY$57</definedName>
    <definedName name="Otro">Rodal!$XEQ$15</definedName>
    <definedName name="Palena">Rodal!$XEY$60:$XEY$63</definedName>
    <definedName name="Palma_Chilena">Rodal!$XEX$7</definedName>
    <definedName name="Parámetro">Rodal!$XEQ$168:$XEQ$172</definedName>
    <definedName name="parce">INDIRECT(ADDRESS(2,14,,,"Inventario")&amp;":"&amp;ADDRESS(Inventario!$M$2,15))</definedName>
    <definedName name="Parcelas_B2">INDIRECT(ADDRESS(2,2,,,"Inventario")&amp;":"&amp;ADDRESS(Inventario!$J$1,2))</definedName>
    <definedName name="Parcelas_Rodales">INDIRECT(ADDRESS('PM 02'!$DF$42,9,,,"PM 02")&amp;":"&amp;ADDRESS('PM 02'!$DC$42,9))</definedName>
    <definedName name="ParcelasU">INDIRECT(ADDRESS(2,2,,,"Inventario")&amp;":"&amp;ADDRESS(Inventario!$J$1,2))</definedName>
    <definedName name="Parinacota">Rodal!$XFD$30:$XFD$31</definedName>
    <definedName name="Pendiente">Rodal!$XEP$140:$XEP$143</definedName>
    <definedName name="Permanencia">Rodal!$XEY$108:$XEY$110</definedName>
    <definedName name="Petorca">Rodal!$XET$47:$XET$51</definedName>
    <definedName name="Plantacion_suplementaria">Rodal!$XER$146:$XER$149</definedName>
    <definedName name="Poda">Rodal!$XER$171:$XER$174</definedName>
    <definedName name="Pondera_IMA">INDIRECT(ADDRESS(51,29,,,"Rodal")&amp;":"&amp;ADDRESS(Rodal!$AE$49+50,29))</definedName>
    <definedName name="Posición_fisiográfica">Rodal!$XEQ$138:$XEQ$147</definedName>
    <definedName name="Productos_primarios">Rodal!$XEY$113:$XEY$132</definedName>
    <definedName name="Propietario">Rodal!$XEO$45:$XEO$46</definedName>
    <definedName name="Propietario_1">Rodal!$XEO$55:$XEO$57</definedName>
    <definedName name="Proteccion_individual">Rodal!$XER$179:$XER$181</definedName>
    <definedName name="Quillota">Rodal!$XET$54:$XET$58</definedName>
    <definedName name="Ranco">Rodal!$XFC$26:$XFC$29</definedName>
    <definedName name="RanDap">INDIRECT(ADDRESS(Inventario!$J$5,4,,,"Inventario")&amp;":"&amp;ADDRESS(Inventario!$K$5,4))</definedName>
    <definedName name="RangeParcelas">INDIRECT(ADDRESS(Inventario!$J$5,2)&amp;":"&amp;ADDRESS(Inventario!$K$5,2))</definedName>
    <definedName name="Rango005">INDIRECT(ADDRESS(2,23,,,"Inventario")&amp;":"&amp;ADDRESS(Inventario!$J$1,23,))</definedName>
    <definedName name="Rango006">INDIRECT(ADDRESS(2,24,,,"Inventario")&amp;":"&amp;ADDRESS(Inventario!$J$1,24,))</definedName>
    <definedName name="Rango01">INDIRECT(ADDRESS(2,1,,,"Inventario")&amp;":"&amp;ADDRESS(Inventario!$J$1,1,))</definedName>
    <definedName name="Rango02">INDIRECT(ADDRESS(2,3,,,"Inventario")&amp;":"&amp;ADDRESS(Inventario!$J$1,3,))</definedName>
    <definedName name="Rango03">INDIRECT(ADDRESS(2,4,,,"Inventario")&amp;":"&amp;ADDRESS(Inventario!$J$1,4,))</definedName>
    <definedName name="Rango04">INDIRECT(ADDRESS(2,5,,,"Inventario")&amp;":"&amp;ADDRESS(Inventario!$J$1,5,))</definedName>
    <definedName name="Rango05">INDIRECT(ADDRESS(2,2,,,"Inventario")&amp;":"&amp;ADDRESS(Inventario!$J$1,2,))</definedName>
    <definedName name="Rango06">INDIRECT(ADDRESS(2,5,,,"Inventario")&amp;":"&amp;ADDRESS(Inventario!$J$1,5,))</definedName>
    <definedName name="Rango07">INDIRECT(ADDRESS(2,1,,,"Inventario")&amp;":"&amp;ADDRESS(Inventario!$J$1,1,))</definedName>
    <definedName name="Rango08">INT(INDIRECT(ADDRESS(2,2,,,"Inventario")&amp;":"&amp;ADDRESS(Inventario!$J$1,2,)))</definedName>
    <definedName name="Rango09">INDIRECT(ADDRESS(2,4,,,"Inventario")&amp;":"&amp;ADDRESS(Inventario!$J$1,4,))</definedName>
    <definedName name="Rango10">INDIRECT(ADDRESS(2,25,,,"Inventario")&amp;":"&amp;ADDRESS(Inventario!$J$1,25))</definedName>
    <definedName name="Rango11">POWER(INDIRECT(ADDRESS(2,26,,,"Inventario")&amp;":"&amp;ADDRESS(Inventario!$J$1,26)),2)*PI()/40000</definedName>
    <definedName name="Rango12">INDIRECT(ADDRESS(2,26,,,"Inventario")&amp;":"&amp;ADDRESS(Inventario!$J$1,26))</definedName>
    <definedName name="Rango13">INDIRECT(ADDRESS(2,30,,,"Inventario")&amp;":"&amp;ADDRESS(Inventario!$J$1,30,))</definedName>
    <definedName name="Rango14">INDIRECT(ADDRESS(2,22,,,"Inventario")&amp;":"&amp;ADDRESS(Inventario!$J$1,22))</definedName>
    <definedName name="RangoParcela">INDIRECT(ADDRESS(Inventario!$J$5,2)&amp;":"&amp;ADDRESS(Inventario!$K$5,2))</definedName>
    <definedName name="RangoRod">INDEX(INDIRECT(ADDRESS(2,1)&amp;":"&amp;ADDRESS(Inventario!$J$1,1)),MATCH(0,INDEX(COUNTIF(Inventario!A1048576:$I$1,INDIRECT(ADDRESS(2,1)&amp;":"&amp;ADDRESS(Inventario!$J$1,1))),0,0),0))</definedName>
    <definedName name="RangoRodal01">INDIRECT(ADDRESS(Inventario!$J$5,1)&amp;":"&amp;ADDRESS(Inventario!$K$5,1))</definedName>
    <definedName name="RangoSpp01">INDIRECT("C"&amp;SMALL(IF((((INDIRECT(ADDRESS(2,1)&amp;":"&amp;ADDRESS(Inventario!$J$1,1))=Inventario!$G$1)*(INDIRECT(ADDRESS(2,6)&amp;":"&amp;ADDRESS(Inventario!$J$1,6))=1))*ROW(INDIRECT(ADDRESS(2,1)&amp;":"&amp;ADDRESS(Inventario!$J$1,1))))&lt;&gt;0,(((INDIRECT(ADDRESS(2,1)&amp;":"&amp;ADDRESS(Inventario!$J$1,1))=Inventario!$G$1)*(INDIRECT(ADDRESS(2,6)&amp;":"&amp;ADDRESS(Inventario!$J$1,6))=1))*ROW(INDIRECT(ADDRESS(2,1)&amp;":"&amp;ADDRESS(Inventario!$J$1,1)))),""),ROW(Inventario!XEY1048576)))</definedName>
    <definedName name="RangoSpp02">INDEX(INDIRECT(ADDRESS(2,3)&amp;":"&amp;ADDRESS(Inventario!$J$1,3)),MATCH(0,INDEX(COUNTIF(Inventario!A1048576:$H$1,INDIRECT(ADDRESS(2,3)&amp;":"&amp;ADDRESS(Inventario!$J$1,3))),0,0),0))</definedName>
    <definedName name="RangoSpp03">INDIRECT(ADDRESS(Inventario!$J$5,3)&amp;":"&amp;ADDRESS(Inventario!$K$5,3))</definedName>
    <definedName name="RanInt">INDIRECT(ADDRESS(Inventario!$J$5,5,,,"Inventario")&amp;":"&amp;ADDRESS(Inventario!$K$5,5))</definedName>
    <definedName name="RanRod">INDIRECT(ADDRESS(Inventario!$J$5,1,,,"Inventario")&amp;":"&amp;ADDRESS(Inventario!$K$5,1))</definedName>
    <definedName name="RanSpe">INDIRECT(ADDRESS(Inventario!$J$5,3,,,"Inventario")&amp;":"&amp;ADDRESS(Inventario!$K$5,3))</definedName>
    <definedName name="RE_S0">OFFSET(Rodal!$BX$6,0,0,COUNTIF(Rodal!$BN$6:$BN$34,"&lt;&gt;"&amp;" "))</definedName>
    <definedName name="RE_S1">OFFSET(Rodal!$BU$6,0,0,COUNTIF(Rodal!$BN$6:$BN$34,"&lt;&gt;"&amp;" "))</definedName>
    <definedName name="RE_S2">OFFSET(Rodal!$BV$6,0,0,COUNTIF(Rodal!$BN$6:$BN$34,"&lt;&gt;"&amp;" "))</definedName>
    <definedName name="RE_S3">OFFSET(Rodal!$BW$6,0,0,COUNTIF(Rodal!$BN$6:$BN$34,"&lt;&gt;"&amp;" "))</definedName>
    <definedName name="Región">Rodal!$XEO$22:$XEO$37</definedName>
    <definedName name="Restricciones_medio">Rodal!$XEO$153:$XEO$163</definedName>
    <definedName name="Roble_Hualo">Rodal!$XES$7:$XES$12</definedName>
    <definedName name="Roble_Raulí_Coihue">Rodal!$XEU$7:$XEU$10</definedName>
    <definedName name="Roble_Raulí_Tepa">Rodal!$XEY$7:$XEY$8</definedName>
    <definedName name="rod">Rodal!$BY$4:$BY$5</definedName>
    <definedName name="Rodal">INDIRECT(ADDRESS(2,1,,,"Inventario")&amp;":"&amp;ADDRESS(Inventario!$J$1,1,))</definedName>
    <definedName name="Rodal_731">INDIRECT(ADDRESS('PM 01'!$DD$214-1,1,,,"PM 01")&amp;":"&amp;ADDRESS('PM 01'!$DB$214,1))</definedName>
    <definedName name="Rodales">INDIRECT(ADDRESS(2,9,,,"Inventario")&amp;":"&amp;ADDRESS(Inventario!$M$2,9,))</definedName>
    <definedName name="Rodales_00">INDIRECT(ADDRESS('PM 01'!$DD$43,1,,,"PM 01")&amp;":"&amp;ADDRESS('PM 01'!$DB$43,1))</definedName>
    <definedName name="Rodales_01">INDIRECT(ADDRESS('PM 01'!$DD$43,58,,,"PM 01")&amp;":"&amp;ADDRESS('PM 01'!$DB$43,58))</definedName>
    <definedName name="Rodales_02">INDIRECT(ADDRESS(2,108,,,"PM 01")&amp;":"&amp;ADDRESS('PM 01'!$DL$10+1,108))</definedName>
    <definedName name="Rodales_A2">INDIRECT(ADDRESS(2,1,,,"Inventario")&amp;":"&amp;ADDRESS(Inventario!$J$1,1))</definedName>
    <definedName name="RodalesPM01">INDIRECT(ADDRESS('PM 01'!$DD$236,1,,,"PM 01")&amp;":"&amp;ADDRESS('PM 01'!$DB$236,1))</definedName>
    <definedName name="S00PAR">OFFSET(Rodal!$BL$3,0,0,COUNTIF(Rodal!$AT$3:$AT$42,"&lt;&gt;"&amp;" "))</definedName>
    <definedName name="S01PAR">OFFSET(Rodal!$BI$3,0,0,COUNTIF(Rodal!$AT$3:$AT$42,"&lt;&gt;"&amp;" "))</definedName>
    <definedName name="S02PAR">OFFSET(Rodal!$BJ$3,0,0,COUNTIF(Rodal!$AT$3:$AT$42,"&lt;&gt;"&amp;" "))</definedName>
    <definedName name="S03PAR">OFFSET(Rodal!$BK$3,0,0,COUNTIF(Rodal!$AT$3:$AT$42,"&lt;&gt;"&amp;" "))</definedName>
    <definedName name="San_Antonio">Rodal!$XET$61:$XET$66</definedName>
    <definedName name="San_Felipe_de_Aconcagua">Rodal!$XET$69:$XET$74</definedName>
    <definedName name="Santiago">Rodal!$XFB$53:$XFB$84</definedName>
    <definedName name="Sección">Rodal!$XEP$145:$XEP$147</definedName>
    <definedName name="seisocho">Rodal!$XET$218:$XET$505</definedName>
    <definedName name="Series_suelos">Rodal!$XEM$7:$XEM$759</definedName>
    <definedName name="si_no">Rodal!$XEQ$47:$XEQ$48</definedName>
    <definedName name="Siempreverde">Rodal!$XET$7:$XET$12</definedName>
    <definedName name="Spp_IMA">INDIRECT(ADDRESS(51,30,,,"Rodal")&amp;":"&amp;ADDRESS(Rodal!$AE$49+50,30))</definedName>
    <definedName name="Talca">Rodal!$XEV$54:$XEV$63</definedName>
    <definedName name="Tamarugal">Rodal!$XEP$29:$XEP$33</definedName>
    <definedName name="Temporalidad">Rodal!$XEP$136:$XEP$137</definedName>
    <definedName name="Temporalidad_caminos">Rodal!$XEO$182:$XEO$183</definedName>
    <definedName name="Textura">Rodal!$XEP$149:$XEP$152</definedName>
    <definedName name="Tierra_del_Fuego">Rodal!$XFA$38:$XFA$40</definedName>
    <definedName name="Tipo_de_bosque">Rodal!$XEP$107:$XEP$108</definedName>
    <definedName name="Tipo_Forestal">Rodal!$XEO$7:$XEO$15</definedName>
    <definedName name="Tipo_Forestal_02">Rodal!$XEP$193:$XEP$194</definedName>
    <definedName name="Tipo_suelo">Rodal!$XEO$190:$XEO$201</definedName>
    <definedName name="Tipos_de_planta">Rodal!$XEQ$118:$XEQ$121</definedName>
    <definedName name="Tipos_de_planta_02">Rodal!$XER$197:$XER$199</definedName>
    <definedName name="Tipos_de_regeneración">Rodal!$XEQ$125:$XEQ$128</definedName>
    <definedName name="Tocopilla">Rodal!$XEQ$38:$XEQ$39</definedName>
    <definedName name="Ubicación">Rodal!$XEQ$132:$XEQ$134</definedName>
    <definedName name="Última_Esperanza">Rodal!$XFA$43</definedName>
    <definedName name="Unidad1">Rodal!$XEQ$164:$XEQ$165</definedName>
    <definedName name="Unidad2">Rodal!$XER$185:$XER$190</definedName>
    <definedName name="Unidad3">Rodal!$XER$193:$XER$195</definedName>
    <definedName name="Unidad4">Rodal!$XES$167:$XES$168</definedName>
    <definedName name="Unidad5">Rodal!$XES$171:$XES$172</definedName>
    <definedName name="Unidad6">Rodal!$XES$181:$XES$182</definedName>
    <definedName name="V">Rodal!$XET$22:$XET$29</definedName>
    <definedName name="Valdivia">Rodal!$XFC$32:$XFC$39</definedName>
    <definedName name="Valparaíso">Rodal!$XET$77:$XET$83</definedName>
    <definedName name="VI">Rodal!$XEU$22:$XEU$24</definedName>
    <definedName name="VII">Rodal!$XEV$22:$XEV$25</definedName>
    <definedName name="VIII">Rodal!$XEW$22:$XEW$25</definedName>
    <definedName name="X">Rodal!$XEY$22:$XEY$25</definedName>
    <definedName name="XI">Rodal!$XEZ$22:$XEZ$25</definedName>
    <definedName name="XII">Rodal!$XFA$22:$XFA$25</definedName>
    <definedName name="XIII_RM">Rodal!$XFB$22:$XFB$27</definedName>
    <definedName name="XIV">Rodal!$XFC$22:$XFC$23</definedName>
    <definedName name="XV">Rodal!$XFD$22:$XFD$23</definedName>
    <definedName name="XXX">RIGHT(INDIRECT(ADDRESS(2,2)&amp;":"&amp;ADDRESS(Inventario!$J$1,2)),2)</definedName>
    <definedName name="YYY">LEFT(INDIRECT(ADDRESS(2,2)&amp;":"&amp;ADDRESS(Inventario!$J$1,2)),2)</definedName>
    <definedName name="Zanja_de_infiltracion">Rodal!$XER$139:$XER$143</definedName>
    <definedName name="ZZZ">INDIRECT(ADDRESS(2,5)&amp;":"&amp;ADDRESS(Inventario!$J$1,5))</definedName>
  </definedNames>
  <calcPr calcId="145621" calcMode="manual"/>
  <fileRecoveryPr autoRecover="0"/>
</workbook>
</file>

<file path=xl/calcChain.xml><?xml version="1.0" encoding="utf-8"?>
<calcChain xmlns="http://schemas.openxmlformats.org/spreadsheetml/2006/main">
  <c r="DD4" i="6" l="1"/>
  <c r="DC4" i="6"/>
  <c r="DB4" i="6"/>
  <c r="DC5" i="6"/>
  <c r="DD5" i="6"/>
  <c r="DC6" i="6"/>
  <c r="DD6" i="6"/>
  <c r="DD7" i="6"/>
  <c r="DB7" i="6" s="1"/>
  <c r="DC7" i="6"/>
  <c r="DD8" i="6"/>
  <c r="DC8" i="6"/>
  <c r="DB8" i="6"/>
  <c r="DF3" i="6"/>
  <c r="DG3" i="6"/>
  <c r="DF4" i="6"/>
  <c r="DG4" i="6"/>
  <c r="DN10" i="4"/>
  <c r="DL10" i="4" s="1"/>
  <c r="DM10" i="4"/>
  <c r="DN11" i="4"/>
  <c r="DM11" i="4"/>
  <c r="DL11" i="4"/>
  <c r="DN12" i="4"/>
  <c r="DM12" i="4"/>
  <c r="DL12" i="4"/>
  <c r="DN13" i="4"/>
  <c r="DL13" i="4" s="1"/>
  <c r="DM13" i="4"/>
  <c r="DM16" i="4"/>
  <c r="DN16" i="4"/>
  <c r="DM17" i="4"/>
  <c r="DN17" i="4"/>
  <c r="DM18" i="4"/>
  <c r="DN18" i="4"/>
  <c r="DM19" i="4"/>
  <c r="DN19" i="4"/>
  <c r="DN22" i="4"/>
  <c r="DL22" i="4" s="1"/>
  <c r="DM22" i="4"/>
  <c r="DN23" i="4"/>
  <c r="DM23" i="4"/>
  <c r="DL23" i="4" s="1"/>
  <c r="DN24" i="4"/>
  <c r="DM24" i="4"/>
  <c r="DL24" i="4"/>
  <c r="DN25" i="4"/>
  <c r="DL25" i="4" s="1"/>
  <c r="DM25" i="4"/>
  <c r="DN26" i="4"/>
  <c r="DL26" i="4" s="1"/>
  <c r="DM26" i="4"/>
  <c r="DN27" i="4"/>
  <c r="DM27" i="4"/>
  <c r="DL27" i="4"/>
  <c r="DN28" i="4"/>
  <c r="DM28" i="4"/>
  <c r="DL28" i="4"/>
  <c r="DN29" i="4"/>
  <c r="DL29" i="4" s="1"/>
  <c r="DM29" i="4"/>
  <c r="DN30" i="4"/>
  <c r="DL30" i="4" s="1"/>
  <c r="DM30" i="4"/>
  <c r="DN31" i="4"/>
  <c r="DM31" i="4"/>
  <c r="DL31" i="4"/>
  <c r="DN32" i="4"/>
  <c r="DM32" i="4"/>
  <c r="DL32" i="4"/>
  <c r="DN33" i="4"/>
  <c r="DL33" i="4" s="1"/>
  <c r="DM33" i="4"/>
  <c r="DN34" i="4"/>
  <c r="DL34" i="4" s="1"/>
  <c r="DM34" i="4"/>
  <c r="DN35" i="4"/>
  <c r="DM35" i="4"/>
  <c r="DL35" i="4"/>
  <c r="DN36" i="4"/>
  <c r="DM36" i="4"/>
  <c r="DL36" i="4"/>
  <c r="DN37" i="4"/>
  <c r="DL37" i="4" s="1"/>
  <c r="DM37" i="4"/>
  <c r="DN38" i="4"/>
  <c r="DL38" i="4" s="1"/>
  <c r="DM38" i="4"/>
  <c r="DN39" i="4"/>
  <c r="DM39" i="4"/>
  <c r="DL39" i="4"/>
  <c r="DN40" i="4"/>
  <c r="DM40" i="4"/>
  <c r="DL40" i="4"/>
  <c r="DN41" i="4"/>
  <c r="DL41" i="4" s="1"/>
  <c r="DM41" i="4"/>
  <c r="DN42" i="4"/>
  <c r="DL42" i="4" s="1"/>
  <c r="DM42" i="4"/>
  <c r="DN43" i="4"/>
  <c r="DM43" i="4"/>
  <c r="DL43" i="4"/>
  <c r="DN44" i="4"/>
  <c r="DM44" i="4"/>
  <c r="DL44" i="4"/>
  <c r="DN45" i="4"/>
  <c r="DL45" i="4" s="1"/>
  <c r="DM45" i="4"/>
  <c r="DN46" i="4"/>
  <c r="DL46" i="4" s="1"/>
  <c r="DM46" i="4"/>
  <c r="DN47" i="4"/>
  <c r="DM47" i="4"/>
  <c r="DL47" i="4"/>
  <c r="DN48" i="4"/>
  <c r="DM48" i="4"/>
  <c r="DL48" i="4"/>
  <c r="DQ10" i="4"/>
  <c r="DS10" i="4" s="1"/>
  <c r="DR10" i="4"/>
  <c r="DQ11" i="4"/>
  <c r="DS11" i="4" s="1"/>
  <c r="DR11" i="4"/>
  <c r="DQ12" i="4"/>
  <c r="DR12" i="4"/>
  <c r="DS12" i="4"/>
  <c r="DQ13" i="4"/>
  <c r="DR13" i="4"/>
  <c r="DS13" i="4"/>
  <c r="DQ14" i="4"/>
  <c r="DS14" i="4" s="1"/>
  <c r="DR14" i="4"/>
  <c r="DQ15" i="4"/>
  <c r="DS15" i="4" s="1"/>
  <c r="DR15" i="4"/>
  <c r="DQ16" i="4"/>
  <c r="DR16" i="4"/>
  <c r="DS16" i="4"/>
  <c r="DQ17" i="4"/>
  <c r="DR17" i="4"/>
  <c r="DS17" i="4"/>
  <c r="DQ18" i="4"/>
  <c r="DS18" i="4" s="1"/>
  <c r="DR18" i="4"/>
  <c r="DQ19" i="4"/>
  <c r="DS19" i="4" s="1"/>
  <c r="DR19" i="4"/>
  <c r="DQ20" i="4"/>
  <c r="DR20" i="4"/>
  <c r="DS20" i="4"/>
  <c r="DQ21" i="4"/>
  <c r="DR21" i="4"/>
  <c r="DS21" i="4"/>
  <c r="DF2" i="9" l="1"/>
  <c r="DG2" i="9"/>
  <c r="DH2" i="9" s="1"/>
  <c r="DF3" i="9"/>
  <c r="DG3" i="9"/>
  <c r="DH3" i="9"/>
  <c r="DF4" i="9"/>
  <c r="DF5" i="9"/>
  <c r="DG5" i="9"/>
  <c r="DH5" i="9"/>
  <c r="DF6" i="9"/>
  <c r="DG6" i="9"/>
  <c r="DH6" i="9"/>
  <c r="DF7" i="5"/>
  <c r="DG7" i="5"/>
  <c r="DF8" i="5"/>
  <c r="DG8" i="5"/>
  <c r="DF9" i="5"/>
  <c r="DG9" i="5"/>
  <c r="DF2" i="5" l="1"/>
  <c r="DG2" i="5"/>
  <c r="DF3" i="5"/>
  <c r="DG3" i="5"/>
  <c r="DF4" i="5"/>
  <c r="DG4" i="5"/>
  <c r="DH4" i="5" l="1"/>
  <c r="DC2" i="7" l="1"/>
  <c r="DD2" i="7"/>
  <c r="DI2" i="9"/>
  <c r="DB1" i="6" l="1"/>
  <c r="DG10" i="4"/>
  <c r="DH10" i="4"/>
  <c r="DG71" i="4"/>
  <c r="DH71" i="4"/>
  <c r="DG16" i="4"/>
  <c r="DH16" i="4"/>
  <c r="DG15" i="4"/>
  <c r="DH15" i="4"/>
  <c r="DG30" i="4" l="1"/>
  <c r="DH30" i="4"/>
  <c r="DG36" i="4"/>
  <c r="DH36" i="4"/>
  <c r="DG29" i="4" l="1"/>
  <c r="DH29" i="4"/>
  <c r="DG17" i="4" l="1"/>
  <c r="DH17" i="4"/>
  <c r="DG11" i="4" l="1"/>
  <c r="DH11" i="4"/>
  <c r="DG22" i="4" l="1"/>
  <c r="DH22" i="4"/>
  <c r="XEU873" i="1" l="1"/>
  <c r="XET873" i="1"/>
  <c r="XES873" i="1"/>
  <c r="O19" i="5" l="1"/>
  <c r="CT33" i="9" l="1"/>
  <c r="DG14" i="4" l="1"/>
  <c r="DH14" i="4"/>
  <c r="DB1" i="4" l="1"/>
  <c r="BI44" i="6" l="1"/>
  <c r="AM44" i="6"/>
  <c r="AB44" i="6"/>
  <c r="Q44" i="6" s="1"/>
  <c r="BP4" i="6"/>
  <c r="BD4" i="6"/>
  <c r="AE4" i="6"/>
  <c r="Y4" i="6"/>
  <c r="CP256" i="4"/>
  <c r="CE256" i="4"/>
  <c r="BT256" i="4"/>
  <c r="BI256" i="4"/>
  <c r="AN256" i="4"/>
  <c r="AC256" i="4"/>
  <c r="R256" i="4"/>
  <c r="G256" i="4"/>
  <c r="A256" i="4"/>
  <c r="BW194" i="4"/>
  <c r="Q194" i="4"/>
  <c r="P194" i="4"/>
  <c r="O194" i="4"/>
  <c r="H194" i="4"/>
  <c r="G194" i="4"/>
  <c r="A194" i="4"/>
  <c r="DH70" i="4"/>
  <c r="DG70" i="4"/>
  <c r="DH69" i="4"/>
  <c r="DG69" i="4"/>
  <c r="DH68" i="4"/>
  <c r="DG68" i="4"/>
  <c r="DH67" i="4"/>
  <c r="DG67" i="4"/>
  <c r="DH66" i="4"/>
  <c r="DG66" i="4"/>
  <c r="DH65" i="4"/>
  <c r="DG65" i="4"/>
  <c r="DH64" i="4"/>
  <c r="DG64" i="4"/>
  <c r="DH63" i="4"/>
  <c r="DG63" i="4"/>
  <c r="DH62" i="4"/>
  <c r="DG62" i="4"/>
  <c r="DH61" i="4"/>
  <c r="DG61" i="4"/>
  <c r="DH60" i="4"/>
  <c r="DG60" i="4"/>
  <c r="DH59" i="4"/>
  <c r="DG59" i="4"/>
  <c r="DH58" i="4"/>
  <c r="DG58" i="4"/>
  <c r="DH57" i="4"/>
  <c r="DG57" i="4"/>
  <c r="DH56" i="4"/>
  <c r="DG56" i="4"/>
  <c r="DH55" i="4"/>
  <c r="DG55" i="4"/>
  <c r="DH54" i="4"/>
  <c r="DG54" i="4"/>
  <c r="DH53" i="4"/>
  <c r="DG53" i="4"/>
  <c r="DH52" i="4"/>
  <c r="DG52" i="4"/>
  <c r="DH51" i="4"/>
  <c r="DG51" i="4"/>
  <c r="DH50" i="4"/>
  <c r="DG50" i="4"/>
  <c r="DH49" i="4"/>
  <c r="DG49" i="4"/>
  <c r="DH48" i="4"/>
  <c r="DG48" i="4"/>
  <c r="DH47" i="4"/>
  <c r="DG47" i="4"/>
  <c r="DH46" i="4"/>
  <c r="DG46" i="4"/>
  <c r="DH45" i="4"/>
  <c r="DG45" i="4"/>
  <c r="DH44" i="4"/>
  <c r="DG44" i="4"/>
  <c r="DH43" i="4"/>
  <c r="DG43" i="4"/>
  <c r="DH42" i="4"/>
  <c r="DG42" i="4"/>
  <c r="DH41" i="4"/>
  <c r="DG41" i="4"/>
  <c r="DH40" i="4"/>
  <c r="DG40" i="4"/>
  <c r="DH39" i="4"/>
  <c r="DG39" i="4"/>
  <c r="CI39" i="4"/>
  <c r="BO39" i="4"/>
  <c r="BB39" i="4"/>
  <c r="AS39" i="4"/>
  <c r="AM39" i="4"/>
  <c r="DH38" i="4"/>
  <c r="DG38" i="4"/>
  <c r="DH37" i="4"/>
  <c r="DG37" i="4"/>
  <c r="DH35" i="4"/>
  <c r="DG35" i="4"/>
  <c r="DH34" i="4"/>
  <c r="DG34" i="4"/>
  <c r="DH33" i="4"/>
  <c r="DG33" i="4"/>
  <c r="DH32" i="4"/>
  <c r="DG32" i="4"/>
  <c r="DH31" i="4"/>
  <c r="DG31" i="4"/>
  <c r="DH28" i="4"/>
  <c r="DG28" i="4"/>
  <c r="DH27" i="4"/>
  <c r="DG27" i="4"/>
  <c r="DH26" i="4"/>
  <c r="DG26" i="4"/>
  <c r="DH25" i="4"/>
  <c r="DG25" i="4"/>
  <c r="DH24" i="4"/>
  <c r="DG24" i="4"/>
  <c r="DH23" i="4"/>
  <c r="DG23" i="4"/>
  <c r="DH21" i="4"/>
  <c r="DG21" i="4"/>
  <c r="DH20" i="4"/>
  <c r="DG20" i="4"/>
  <c r="DH19" i="4"/>
  <c r="DG19" i="4"/>
  <c r="DH18" i="4"/>
  <c r="DG18" i="4"/>
  <c r="DH13" i="4"/>
  <c r="DG13" i="4"/>
  <c r="DH12" i="4"/>
  <c r="DG12" i="4"/>
  <c r="XEQ229" i="1"/>
  <c r="XEQ230" i="1" s="1"/>
  <c r="XEQ231" i="1" s="1"/>
  <c r="XEQ232" i="1" s="1"/>
  <c r="XEQ233" i="1" s="1"/>
  <c r="XEQ234" i="1" s="1"/>
  <c r="XEQ235" i="1" s="1"/>
  <c r="XEQ236" i="1" s="1"/>
  <c r="XEQ237" i="1" s="1"/>
  <c r="XEQ238" i="1" s="1"/>
  <c r="XEQ239" i="1" s="1"/>
  <c r="XEQ240" i="1" s="1"/>
  <c r="XEQ241" i="1" s="1"/>
  <c r="XEQ242" i="1" s="1"/>
  <c r="XEQ243" i="1" s="1"/>
  <c r="XEQ244" i="1" s="1"/>
  <c r="XEQ245" i="1" s="1"/>
  <c r="XEQ246" i="1" s="1"/>
  <c r="XEQ247" i="1" s="1"/>
  <c r="XEQ248" i="1" s="1"/>
  <c r="XEQ249" i="1" s="1"/>
  <c r="XEQ250" i="1" s="1"/>
  <c r="XEQ251" i="1" s="1"/>
  <c r="XEQ252" i="1" s="1"/>
  <c r="XEQ253" i="1" s="1"/>
  <c r="XEQ254" i="1" s="1"/>
  <c r="XEQ255" i="1" s="1"/>
  <c r="XEQ256" i="1" s="1"/>
  <c r="XEP229" i="1"/>
  <c r="XEP230" i="1" s="1"/>
  <c r="XEP231" i="1" s="1"/>
  <c r="XEP232" i="1" s="1"/>
  <c r="XEP233" i="1" s="1"/>
  <c r="XEP234" i="1" s="1"/>
  <c r="XEP235" i="1" s="1"/>
  <c r="XEP236" i="1" s="1"/>
  <c r="XEP237" i="1" s="1"/>
  <c r="XEP238" i="1" s="1"/>
  <c r="XEP239" i="1" s="1"/>
  <c r="XEP240" i="1" s="1"/>
  <c r="XEP241" i="1" s="1"/>
  <c r="XEP242" i="1" s="1"/>
  <c r="XEP243" i="1" s="1"/>
  <c r="XEP244" i="1" s="1"/>
  <c r="XEP245" i="1" s="1"/>
  <c r="XEP246" i="1" s="1"/>
  <c r="XEP247" i="1" s="1"/>
  <c r="XEP248" i="1" s="1"/>
  <c r="XEP249" i="1" s="1"/>
  <c r="XEP250" i="1" s="1"/>
  <c r="XEP251" i="1" s="1"/>
  <c r="XEP252" i="1" s="1"/>
  <c r="XEP253" i="1" s="1"/>
  <c r="XEP254" i="1" s="1"/>
  <c r="XEP255" i="1" s="1"/>
  <c r="XEP256" i="1" s="1"/>
  <c r="XEX195" i="1"/>
  <c r="XEX194" i="1"/>
  <c r="XEX193" i="1"/>
  <c r="XEX192" i="1"/>
  <c r="XEX191" i="1"/>
  <c r="XEX190" i="1"/>
  <c r="XEX189" i="1"/>
  <c r="XEY156" i="1"/>
  <c r="XEY155" i="1"/>
  <c r="XEY154" i="1"/>
  <c r="XEY153" i="1"/>
  <c r="XEY152" i="1"/>
  <c r="XEY151" i="1"/>
  <c r="XEY150" i="1"/>
  <c r="XEW132" i="1"/>
  <c r="XEW131" i="1"/>
  <c r="XEW130" i="1"/>
  <c r="XEW129" i="1"/>
  <c r="XEW128" i="1"/>
  <c r="XEW127" i="1"/>
  <c r="XEW126" i="1"/>
  <c r="XEW125" i="1"/>
  <c r="XEW124" i="1"/>
  <c r="XEW123" i="1"/>
  <c r="XEW122" i="1"/>
  <c r="XEW121" i="1"/>
  <c r="XEW120" i="1"/>
  <c r="XEW118" i="1"/>
  <c r="XEW116" i="1"/>
  <c r="XEW115" i="1"/>
  <c r="XEW110" i="1"/>
  <c r="XEW109" i="1"/>
  <c r="XEW108" i="1"/>
  <c r="XEW107" i="1"/>
  <c r="XEW106" i="1"/>
  <c r="XEW105" i="1"/>
  <c r="XEW104" i="1"/>
  <c r="XEW103" i="1"/>
  <c r="XEW102" i="1"/>
  <c r="XEW101" i="1"/>
  <c r="XEW100" i="1"/>
  <c r="XEW99" i="1"/>
  <c r="XEW98" i="1"/>
  <c r="XEW97" i="1"/>
  <c r="XEW96" i="1"/>
  <c r="XEW95" i="1"/>
  <c r="XEW94" i="1"/>
  <c r="L75" i="1"/>
  <c r="A75" i="1"/>
  <c r="AR48" i="1"/>
  <c r="AQ48" i="1" s="1"/>
  <c r="V44" i="1"/>
  <c r="V43" i="1"/>
  <c r="U37" i="1"/>
  <c r="U36" i="1"/>
  <c r="U35" i="1"/>
  <c r="U34" i="1"/>
  <c r="U33" i="1"/>
  <c r="U32" i="1"/>
  <c r="U31" i="1"/>
  <c r="U30" i="1"/>
  <c r="J30" i="1"/>
  <c r="U29" i="1"/>
  <c r="J29" i="1"/>
  <c r="U28" i="1"/>
  <c r="J28" i="1"/>
  <c r="U27" i="1"/>
  <c r="U26" i="1"/>
  <c r="J26" i="1"/>
  <c r="U25" i="1"/>
  <c r="J25" i="1"/>
  <c r="U24" i="1"/>
  <c r="J24" i="1"/>
  <c r="U23" i="1"/>
  <c r="U22" i="1"/>
  <c r="A22" i="1"/>
  <c r="U21" i="1"/>
  <c r="U20" i="1"/>
  <c r="U19" i="1"/>
  <c r="XEV18" i="1"/>
  <c r="U18" i="1"/>
  <c r="A18" i="1"/>
  <c r="U17" i="1"/>
  <c r="U16" i="1"/>
  <c r="U15" i="1"/>
  <c r="XFD14" i="1"/>
  <c r="U14" i="1"/>
  <c r="XFD13" i="1"/>
  <c r="U13" i="1"/>
  <c r="XFD12" i="1"/>
  <c r="U12" i="1"/>
  <c r="XFD11" i="1"/>
  <c r="U11" i="1"/>
  <c r="XFD10" i="1"/>
  <c r="U10" i="1"/>
  <c r="A10" i="1"/>
  <c r="XFD9" i="1"/>
  <c r="U9" i="1"/>
  <c r="XFD8" i="1"/>
  <c r="XFD7" i="1"/>
  <c r="AO7" i="1"/>
  <c r="AK7" i="1"/>
  <c r="AG7" i="1"/>
  <c r="AC7" i="1"/>
  <c r="Y7" i="1"/>
  <c r="H3" i="1" a="1"/>
  <c r="H3" i="1" s="1"/>
  <c r="V2" i="1"/>
  <c r="DH57" i="5" a="1"/>
  <c r="XEW16" i="1" l="1"/>
  <c r="XEZ189" i="1"/>
  <c r="AX44" i="6"/>
  <c r="DH57" i="5"/>
  <c r="DH58" i="5" a="1"/>
  <c r="DH58" i="5" l="1"/>
</calcChain>
</file>

<file path=xl/sharedStrings.xml><?xml version="1.0" encoding="utf-8"?>
<sst xmlns="http://schemas.openxmlformats.org/spreadsheetml/2006/main" count="7723" uniqueCount="3342">
  <si>
    <t>Rodal</t>
  </si>
  <si>
    <t>Otras</t>
  </si>
  <si>
    <t>Regular</t>
  </si>
  <si>
    <t>Siempreverde</t>
  </si>
  <si>
    <t>N</t>
  </si>
  <si>
    <t>Parcela</t>
  </si>
  <si>
    <t>Especie</t>
  </si>
  <si>
    <t>X</t>
  </si>
  <si>
    <t>Peumo</t>
  </si>
  <si>
    <t>Ini.</t>
  </si>
  <si>
    <t>Res.</t>
  </si>
  <si>
    <t>Total</t>
  </si>
  <si>
    <t>G (m²/ha)</t>
  </si>
  <si>
    <t>DMC</t>
  </si>
  <si>
    <t>Rodal:</t>
  </si>
  <si>
    <t>Inicial</t>
  </si>
  <si>
    <t>Residual</t>
  </si>
  <si>
    <t>Extracción</t>
  </si>
  <si>
    <t>Media</t>
  </si>
  <si>
    <t>D. Estandar</t>
  </si>
  <si>
    <t>Varianza</t>
  </si>
  <si>
    <t>C. Variación</t>
  </si>
  <si>
    <t>t de student (95%)</t>
  </si>
  <si>
    <t>E. de muestreo</t>
  </si>
  <si>
    <t>Estadígrafos</t>
  </si>
  <si>
    <t>Parámetro</t>
  </si>
  <si>
    <t>Densidad</t>
  </si>
  <si>
    <t>Área basal</t>
  </si>
  <si>
    <t>N ExtrD</t>
  </si>
  <si>
    <t>IN_S01</t>
  </si>
  <si>
    <t>IN_S02</t>
  </si>
  <si>
    <t>IN_S03</t>
  </si>
  <si>
    <t>IN_S00</t>
  </si>
  <si>
    <t>RE_S1</t>
  </si>
  <si>
    <t>RE_S2</t>
  </si>
  <si>
    <t>RE_S0</t>
  </si>
  <si>
    <t>Especies</t>
  </si>
  <si>
    <t>Lenga</t>
  </si>
  <si>
    <t>Rodales</t>
  </si>
  <si>
    <t>Región</t>
  </si>
  <si>
    <t>Tipo</t>
  </si>
  <si>
    <t>Alerce</t>
  </si>
  <si>
    <t>Esclerófilo</t>
  </si>
  <si>
    <t>Roble_Hualo</t>
  </si>
  <si>
    <t>Roble_Raulí_Coihue</t>
  </si>
  <si>
    <t>Coihue_de_Magallanes</t>
  </si>
  <si>
    <t>Araucaria</t>
  </si>
  <si>
    <t>Palma_Chilena</t>
  </si>
  <si>
    <t>Cipres_Cordillera</t>
  </si>
  <si>
    <t>Cipres_Guaitecas</t>
  </si>
  <si>
    <t>De_tierras_bajas_mal_drenaje</t>
  </si>
  <si>
    <t>Espinal</t>
  </si>
  <si>
    <t>Bosquetes_costeros_septentrionales_Roble_o_Hualo</t>
  </si>
  <si>
    <t>Ñadi</t>
  </si>
  <si>
    <t>Renoval_y_bosque_puro_secundario</t>
  </si>
  <si>
    <t>Monte Bravo Bajo</t>
  </si>
  <si>
    <t>Bosques_Lenga_Puro</t>
  </si>
  <si>
    <t>Andino</t>
  </si>
  <si>
    <t>Bosques_andinos_de_Roble_de_altura</t>
  </si>
  <si>
    <t>Remanentes_originales</t>
  </si>
  <si>
    <t>Monte Bravo Alto</t>
  </si>
  <si>
    <t>Bosques_Mixto_de_Lenga_Coihue</t>
  </si>
  <si>
    <t>Costero</t>
  </si>
  <si>
    <t>Bosques_hidrófilos_quebradas</t>
  </si>
  <si>
    <t>Bosques_de_Hualo</t>
  </si>
  <si>
    <t>Bosques_degradados</t>
  </si>
  <si>
    <t>Latizal Bajo</t>
  </si>
  <si>
    <t>Bosquetes_de_Ruil</t>
  </si>
  <si>
    <t>De_Tolerantes</t>
  </si>
  <si>
    <t>Latizal Alto</t>
  </si>
  <si>
    <t>VIII</t>
  </si>
  <si>
    <t>Renovales_de_Canelo</t>
  </si>
  <si>
    <t>Coyhaique</t>
  </si>
  <si>
    <t>Sobremaduro</t>
  </si>
  <si>
    <t>Plantación_no_aplica</t>
  </si>
  <si>
    <t>I</t>
  </si>
  <si>
    <t>II</t>
  </si>
  <si>
    <t>III</t>
  </si>
  <si>
    <t>IV</t>
  </si>
  <si>
    <t>V</t>
  </si>
  <si>
    <t>VI</t>
  </si>
  <si>
    <t>VII</t>
  </si>
  <si>
    <t>IX</t>
  </si>
  <si>
    <t>XI</t>
  </si>
  <si>
    <t>XII</t>
  </si>
  <si>
    <t>XIII_RM</t>
  </si>
  <si>
    <t>XIV</t>
  </si>
  <si>
    <t>XV</t>
  </si>
  <si>
    <t>Iquique</t>
  </si>
  <si>
    <t>Antofagasta</t>
  </si>
  <si>
    <t>Chañaral</t>
  </si>
  <si>
    <t>Choapa</t>
  </si>
  <si>
    <t>Isla_de_Pascua</t>
  </si>
  <si>
    <t>Cachapoal</t>
  </si>
  <si>
    <t>Cauquenes</t>
  </si>
  <si>
    <t>Arauco</t>
  </si>
  <si>
    <t>Cautín</t>
  </si>
  <si>
    <t>Chiloé</t>
  </si>
  <si>
    <t>Aysén</t>
  </si>
  <si>
    <t>Antártica_Chilena</t>
  </si>
  <si>
    <t>Chacabuco</t>
  </si>
  <si>
    <t>Ranco</t>
  </si>
  <si>
    <t>Arica</t>
  </si>
  <si>
    <t>Tamarugal</t>
  </si>
  <si>
    <t>El_Loa</t>
  </si>
  <si>
    <t>Copiapó</t>
  </si>
  <si>
    <t>Elqui</t>
  </si>
  <si>
    <t>Los_Andes</t>
  </si>
  <si>
    <t>Cardenal_Caro</t>
  </si>
  <si>
    <t>Curicó</t>
  </si>
  <si>
    <t>Biobío</t>
  </si>
  <si>
    <t>Malleco</t>
  </si>
  <si>
    <t>Llanquihue</t>
  </si>
  <si>
    <t>Capitán_Prat</t>
  </si>
  <si>
    <t>Magallanes</t>
  </si>
  <si>
    <t>Cordillera</t>
  </si>
  <si>
    <t>Valdivia</t>
  </si>
  <si>
    <t>Parinacota</t>
  </si>
  <si>
    <t>Tocopilla</t>
  </si>
  <si>
    <t>Huasco</t>
  </si>
  <si>
    <t>Limarí</t>
  </si>
  <si>
    <t>Marga_Marga</t>
  </si>
  <si>
    <t>Colchagua</t>
  </si>
  <si>
    <t>Linares</t>
  </si>
  <si>
    <t>Concepción</t>
  </si>
  <si>
    <t>Osorno</t>
  </si>
  <si>
    <t>Tierra_del_Fuego</t>
  </si>
  <si>
    <t>Maipo</t>
  </si>
  <si>
    <t>Petorca</t>
  </si>
  <si>
    <t>Talca</t>
  </si>
  <si>
    <t>Ñuble</t>
  </si>
  <si>
    <t>Palena</t>
  </si>
  <si>
    <t>General_Carrera</t>
  </si>
  <si>
    <t>Última_Esperanza</t>
  </si>
  <si>
    <t>Melipilla</t>
  </si>
  <si>
    <t>Quillota</t>
  </si>
  <si>
    <t>Carahue</t>
  </si>
  <si>
    <t>Santiago</t>
  </si>
  <si>
    <t>Futrono</t>
  </si>
  <si>
    <t>Canela</t>
  </si>
  <si>
    <t>San_Antonio</t>
  </si>
  <si>
    <t>Codegua</t>
  </si>
  <si>
    <t>Cholchol</t>
  </si>
  <si>
    <t>Talagante</t>
  </si>
  <si>
    <t>La_Unión</t>
  </si>
  <si>
    <t>Camarones</t>
  </si>
  <si>
    <t>Mejillones</t>
  </si>
  <si>
    <t>Diego_de_Almagro</t>
  </si>
  <si>
    <t>Illapel</t>
  </si>
  <si>
    <t>San_Felipe_de_Aconcagua</t>
  </si>
  <si>
    <t>Coínco</t>
  </si>
  <si>
    <t>Cunco</t>
  </si>
  <si>
    <t>Ancud</t>
  </si>
  <si>
    <t>Antártica</t>
  </si>
  <si>
    <t>Lago_Ranco</t>
  </si>
  <si>
    <t>Camiña</t>
  </si>
  <si>
    <t>Sierra_Gorda</t>
  </si>
  <si>
    <t>Los_Vilos</t>
  </si>
  <si>
    <t>Valparaíso</t>
  </si>
  <si>
    <t>Coltauco</t>
  </si>
  <si>
    <t>Chanco</t>
  </si>
  <si>
    <t>Cañete</t>
  </si>
  <si>
    <t>Curarrehue</t>
  </si>
  <si>
    <t>Castro</t>
  </si>
  <si>
    <t>Cisnes</t>
  </si>
  <si>
    <t>Cabo_de_Hornos</t>
  </si>
  <si>
    <t>Río_Bueno</t>
  </si>
  <si>
    <t>Colchane</t>
  </si>
  <si>
    <t>Taltal</t>
  </si>
  <si>
    <t>Salamanca</t>
  </si>
  <si>
    <t>Doñihue</t>
  </si>
  <si>
    <t>Pelluhue</t>
  </si>
  <si>
    <t>Contulmo</t>
  </si>
  <si>
    <t>Freire</t>
  </si>
  <si>
    <t>Chonchi</t>
  </si>
  <si>
    <t>Guaitecas</t>
  </si>
  <si>
    <t>Colina</t>
  </si>
  <si>
    <t>General_Lagos</t>
  </si>
  <si>
    <t>Huara</t>
  </si>
  <si>
    <t>Caldera</t>
  </si>
  <si>
    <t>Graneros</t>
  </si>
  <si>
    <t>Curanilahue</t>
  </si>
  <si>
    <t>Galvarino</t>
  </si>
  <si>
    <t>Curaco_de_Vélez</t>
  </si>
  <si>
    <t>Lampa</t>
  </si>
  <si>
    <t>Putre</t>
  </si>
  <si>
    <t>Pica</t>
  </si>
  <si>
    <t>Las_Cabras</t>
  </si>
  <si>
    <t>Lebu</t>
  </si>
  <si>
    <t>Gorbea</t>
  </si>
  <si>
    <t>Dalcahue</t>
  </si>
  <si>
    <t>Laguna_Blanca</t>
  </si>
  <si>
    <t>Tiltil</t>
  </si>
  <si>
    <t>Corral</t>
  </si>
  <si>
    <t>Pozo_Almonte</t>
  </si>
  <si>
    <t>Calama</t>
  </si>
  <si>
    <t>Tierra_Amarilla</t>
  </si>
  <si>
    <t>Andacollo</t>
  </si>
  <si>
    <t>Machalí</t>
  </si>
  <si>
    <t>Los_Álamos</t>
  </si>
  <si>
    <t>Lautaro</t>
  </si>
  <si>
    <t>Puqueldón</t>
  </si>
  <si>
    <t>Cochrane</t>
  </si>
  <si>
    <t>Punta_Arenas</t>
  </si>
  <si>
    <t>Lanco</t>
  </si>
  <si>
    <t>Ollagüe</t>
  </si>
  <si>
    <t>Coquimbo</t>
  </si>
  <si>
    <t>Malloa</t>
  </si>
  <si>
    <t>Hualañé</t>
  </si>
  <si>
    <t>Tirúa</t>
  </si>
  <si>
    <t>Loncoche</t>
  </si>
  <si>
    <t>Queilén</t>
  </si>
  <si>
    <t>O'Higgins</t>
  </si>
  <si>
    <t>Río_Verde</t>
  </si>
  <si>
    <t>Los_Lagos</t>
  </si>
  <si>
    <t>San_Pedro_de_Atacama</t>
  </si>
  <si>
    <t>La_Higuera</t>
  </si>
  <si>
    <t>Calle_Larga</t>
  </si>
  <si>
    <t>Olivar</t>
  </si>
  <si>
    <t>Licantén</t>
  </si>
  <si>
    <t>Melipeuco</t>
  </si>
  <si>
    <t>Quellón</t>
  </si>
  <si>
    <t>Tortel</t>
  </si>
  <si>
    <t>San_Gregorio</t>
  </si>
  <si>
    <t>Pirque</t>
  </si>
  <si>
    <t>Máfil</t>
  </si>
  <si>
    <t>Alto_del_Carmen</t>
  </si>
  <si>
    <t>La_Serena</t>
  </si>
  <si>
    <t>Molina</t>
  </si>
  <si>
    <t>Nueva_Imperial</t>
  </si>
  <si>
    <t>Quemchi</t>
  </si>
  <si>
    <t>Puente_Alto</t>
  </si>
  <si>
    <t>Mariquina</t>
  </si>
  <si>
    <t>Freirina</t>
  </si>
  <si>
    <t>Paihuano</t>
  </si>
  <si>
    <t>Rinconada_de_Los_Andes</t>
  </si>
  <si>
    <t>Pichidegua</t>
  </si>
  <si>
    <t>Rauco</t>
  </si>
  <si>
    <t>Alto_Biobío</t>
  </si>
  <si>
    <t>Padre_Las_Casas</t>
  </si>
  <si>
    <t>Quinchao</t>
  </si>
  <si>
    <t>San_José_de_Maipo</t>
  </si>
  <si>
    <t>Paillaco</t>
  </si>
  <si>
    <t>María_Elena</t>
  </si>
  <si>
    <t>Vicuña</t>
  </si>
  <si>
    <t>San_Esteban</t>
  </si>
  <si>
    <t>Quinta_de_Tilcoco</t>
  </si>
  <si>
    <t>Romeral</t>
  </si>
  <si>
    <t>Antuco</t>
  </si>
  <si>
    <t>Perquenco</t>
  </si>
  <si>
    <t>Porvenir</t>
  </si>
  <si>
    <t>Panguipulli</t>
  </si>
  <si>
    <t>Vallenar</t>
  </si>
  <si>
    <t>Rancagua</t>
  </si>
  <si>
    <t>Sagrada_Familia</t>
  </si>
  <si>
    <t>Cabrero</t>
  </si>
  <si>
    <t>Pitrufquén</t>
  </si>
  <si>
    <t>Lago_Verde</t>
  </si>
  <si>
    <t>Primavera</t>
  </si>
  <si>
    <t>Requínoa</t>
  </si>
  <si>
    <t>Teno</t>
  </si>
  <si>
    <t>Laja</t>
  </si>
  <si>
    <t>Pucón</t>
  </si>
  <si>
    <t>Calbuco</t>
  </si>
  <si>
    <t>Timaukel</t>
  </si>
  <si>
    <t>Buin</t>
  </si>
  <si>
    <t>Combarbalá</t>
  </si>
  <si>
    <t>Limache</t>
  </si>
  <si>
    <t>Rengo</t>
  </si>
  <si>
    <t>Vichuquén</t>
  </si>
  <si>
    <t>Los_Ángeles</t>
  </si>
  <si>
    <t>Saavedra</t>
  </si>
  <si>
    <t>Cochamó</t>
  </si>
  <si>
    <t>Calera_de_Tango</t>
  </si>
  <si>
    <t>Monte_Patria</t>
  </si>
  <si>
    <t>Olmué</t>
  </si>
  <si>
    <t>San_Francisco_de_Mostazal</t>
  </si>
  <si>
    <t>Mulchén</t>
  </si>
  <si>
    <t>Temuco</t>
  </si>
  <si>
    <t>Fresia</t>
  </si>
  <si>
    <t>Chile_Chico</t>
  </si>
  <si>
    <t>Paine</t>
  </si>
  <si>
    <t>Ovalle</t>
  </si>
  <si>
    <t>Quilpué</t>
  </si>
  <si>
    <t>San_Vicente_de_Tagua_Tagua</t>
  </si>
  <si>
    <t>Nacimiento</t>
  </si>
  <si>
    <t>Teodoro_Schmidt</t>
  </si>
  <si>
    <t>Frutillar</t>
  </si>
  <si>
    <t>Río_Ibáñez</t>
  </si>
  <si>
    <t>Natales</t>
  </si>
  <si>
    <t>San_Bernardo</t>
  </si>
  <si>
    <t>Punitaqui</t>
  </si>
  <si>
    <t>Villa_Alemana</t>
  </si>
  <si>
    <t>Colbún</t>
  </si>
  <si>
    <t>Negrete</t>
  </si>
  <si>
    <t>Toltén</t>
  </si>
  <si>
    <t>Río_Hurtado</t>
  </si>
  <si>
    <t>Quilaco</t>
  </si>
  <si>
    <t>Vilcún</t>
  </si>
  <si>
    <t>Los_Muermos</t>
  </si>
  <si>
    <t>La_Estrella</t>
  </si>
  <si>
    <t>Longaví</t>
  </si>
  <si>
    <t>Quilleco</t>
  </si>
  <si>
    <t>Villarrica</t>
  </si>
  <si>
    <t>Maullín</t>
  </si>
  <si>
    <t>Alhué</t>
  </si>
  <si>
    <t>Cabildo</t>
  </si>
  <si>
    <t>Litueche</t>
  </si>
  <si>
    <t>Parral</t>
  </si>
  <si>
    <t>San_Rosendo</t>
  </si>
  <si>
    <t>Puerto_Montt</t>
  </si>
  <si>
    <t>Curacaví</t>
  </si>
  <si>
    <t>La_Ligua</t>
  </si>
  <si>
    <t>Marchigüe</t>
  </si>
  <si>
    <t>Retiro</t>
  </si>
  <si>
    <t>Santa_Bárbara</t>
  </si>
  <si>
    <t>Puerto_Varas</t>
  </si>
  <si>
    <t>María_Pinto</t>
  </si>
  <si>
    <t>Papudo</t>
  </si>
  <si>
    <t>Navidad</t>
  </si>
  <si>
    <t>San_Javier_de_Loncomilla</t>
  </si>
  <si>
    <t>Tucapel</t>
  </si>
  <si>
    <t>Angol</t>
  </si>
  <si>
    <t>Paredones</t>
  </si>
  <si>
    <t>Villa_Alegre</t>
  </si>
  <si>
    <t>Yumbel</t>
  </si>
  <si>
    <t>Collipulli</t>
  </si>
  <si>
    <t>San_Pedro</t>
  </si>
  <si>
    <t>Zapallar</t>
  </si>
  <si>
    <t>Pichilemu</t>
  </si>
  <si>
    <t>Yerbas_Buenas</t>
  </si>
  <si>
    <t>Curacautín</t>
  </si>
  <si>
    <t>Ercilla</t>
  </si>
  <si>
    <t>Puerto_Octay</t>
  </si>
  <si>
    <t>Chiguayante</t>
  </si>
  <si>
    <t>Lonquimay</t>
  </si>
  <si>
    <t>Purranque</t>
  </si>
  <si>
    <t>Cerrillos</t>
  </si>
  <si>
    <t>Hijuelas</t>
  </si>
  <si>
    <t>Chépica</t>
  </si>
  <si>
    <t>Constitución</t>
  </si>
  <si>
    <t>Los_Sauces</t>
  </si>
  <si>
    <t>Puyehue</t>
  </si>
  <si>
    <t>Cerro_Navia</t>
  </si>
  <si>
    <t>La_Calera</t>
  </si>
  <si>
    <t>Chimbarongo</t>
  </si>
  <si>
    <t>Curepto</t>
  </si>
  <si>
    <t>Coronel</t>
  </si>
  <si>
    <t>Lumaco</t>
  </si>
  <si>
    <t>Río_Negro</t>
  </si>
  <si>
    <t>Conchalí</t>
  </si>
  <si>
    <t>La_Cruz</t>
  </si>
  <si>
    <t>Lolol</t>
  </si>
  <si>
    <t>Empedrado</t>
  </si>
  <si>
    <t>Florida</t>
  </si>
  <si>
    <t>Purén</t>
  </si>
  <si>
    <t>San_Pablo</t>
  </si>
  <si>
    <t>El_Bosque</t>
  </si>
  <si>
    <t>Nogales</t>
  </si>
  <si>
    <t>Nancagua</t>
  </si>
  <si>
    <t>Maule</t>
  </si>
  <si>
    <t>Hualpén</t>
  </si>
  <si>
    <t>Renaico</t>
  </si>
  <si>
    <t>San_Juan_de_la_Costa</t>
  </si>
  <si>
    <t>Estación_Central</t>
  </si>
  <si>
    <t>Palmilla</t>
  </si>
  <si>
    <t>Pelarco</t>
  </si>
  <si>
    <t>Hualqui</t>
  </si>
  <si>
    <t>Traiguén</t>
  </si>
  <si>
    <t>Huechuraba</t>
  </si>
  <si>
    <t>Peralillo</t>
  </si>
  <si>
    <t>Pencahue</t>
  </si>
  <si>
    <t>Lota</t>
  </si>
  <si>
    <t>Victoria</t>
  </si>
  <si>
    <t>Independencia</t>
  </si>
  <si>
    <t>Placilla</t>
  </si>
  <si>
    <t>Río_Claro</t>
  </si>
  <si>
    <t>Penco</t>
  </si>
  <si>
    <t>Chaitén</t>
  </si>
  <si>
    <t>La_Cisterna</t>
  </si>
  <si>
    <t>Algarrobo</t>
  </si>
  <si>
    <t>Pumanque</t>
  </si>
  <si>
    <t>San_Clemente</t>
  </si>
  <si>
    <t>San_Pedro_de_la_Paz</t>
  </si>
  <si>
    <t>Futaleufú</t>
  </si>
  <si>
    <t>La_Granja</t>
  </si>
  <si>
    <t>Cartagena</t>
  </si>
  <si>
    <t>San_Fernando</t>
  </si>
  <si>
    <t>San_Rafael</t>
  </si>
  <si>
    <t>Santa_Juana</t>
  </si>
  <si>
    <t>Hualaihué</t>
  </si>
  <si>
    <t>La_Florida</t>
  </si>
  <si>
    <t>El_Quisco</t>
  </si>
  <si>
    <t>Santa_Cruz</t>
  </si>
  <si>
    <t>Talcahuano</t>
  </si>
  <si>
    <t>La_Pintana</t>
  </si>
  <si>
    <t>El_Tabo</t>
  </si>
  <si>
    <t>Tomé</t>
  </si>
  <si>
    <t>La_Reina</t>
  </si>
  <si>
    <t>Las_Condes</t>
  </si>
  <si>
    <t>Santo_Domingo</t>
  </si>
  <si>
    <t>Lo_Barnechea</t>
  </si>
  <si>
    <t>Bulnes</t>
  </si>
  <si>
    <t>Lo_Espejo</t>
  </si>
  <si>
    <t>Chillán</t>
  </si>
  <si>
    <t>Lo_Prado</t>
  </si>
  <si>
    <t>Catemu</t>
  </si>
  <si>
    <t>Chillán_Viejo</t>
  </si>
  <si>
    <t>Macul</t>
  </si>
  <si>
    <t>Llaillay</t>
  </si>
  <si>
    <t>Cobquecura</t>
  </si>
  <si>
    <t>Maipú</t>
  </si>
  <si>
    <t>Panquehue</t>
  </si>
  <si>
    <t>Coelemu</t>
  </si>
  <si>
    <t>Ñuñoa</t>
  </si>
  <si>
    <t>Putaendo</t>
  </si>
  <si>
    <t>Coihueco</t>
  </si>
  <si>
    <t>Pedro_Aguirre_Cerda</t>
  </si>
  <si>
    <t>San_Felipe</t>
  </si>
  <si>
    <t>El_Carmen</t>
  </si>
  <si>
    <t>Peñalolén</t>
  </si>
  <si>
    <t>Santa_María</t>
  </si>
  <si>
    <t>Ninhue</t>
  </si>
  <si>
    <t>Providencia</t>
  </si>
  <si>
    <t>Ñiquén</t>
  </si>
  <si>
    <t>Pudahuel</t>
  </si>
  <si>
    <t>Pemuco</t>
  </si>
  <si>
    <t>Quilicura</t>
  </si>
  <si>
    <t>Casablanca</t>
  </si>
  <si>
    <t>Pinto</t>
  </si>
  <si>
    <t>Quinta_Normal</t>
  </si>
  <si>
    <t>Concón</t>
  </si>
  <si>
    <t>Portezuelo</t>
  </si>
  <si>
    <t>Recoleta</t>
  </si>
  <si>
    <t>Juan_Fernández</t>
  </si>
  <si>
    <t>Quillón</t>
  </si>
  <si>
    <t>Renca</t>
  </si>
  <si>
    <t>Puchuncaví</t>
  </si>
  <si>
    <t>Quirihue</t>
  </si>
  <si>
    <t>San_Miguel</t>
  </si>
  <si>
    <t>Quintero</t>
  </si>
  <si>
    <t>Ránquil</t>
  </si>
  <si>
    <t>San_Joaquín</t>
  </si>
  <si>
    <t>San_Carlos</t>
  </si>
  <si>
    <t>San_Ramón</t>
  </si>
  <si>
    <t>Viña_del_Mar</t>
  </si>
  <si>
    <t>San_Fabián</t>
  </si>
  <si>
    <t>San_Ignacio</t>
  </si>
  <si>
    <t>Vitacura</t>
  </si>
  <si>
    <t>San_Nicolás</t>
  </si>
  <si>
    <t>Treguaco</t>
  </si>
  <si>
    <t>Yungay</t>
  </si>
  <si>
    <t>El_Monte</t>
  </si>
  <si>
    <t>Isla_de_Maipo</t>
  </si>
  <si>
    <t>Padre_Hurtado</t>
  </si>
  <si>
    <t>Peñaflor</t>
  </si>
  <si>
    <t>Estado_DD</t>
  </si>
  <si>
    <t>Estructura deseada</t>
  </si>
  <si>
    <t>Estructura</t>
  </si>
  <si>
    <t>Monte bajo</t>
  </si>
  <si>
    <t>Monte medio</t>
  </si>
  <si>
    <t>Monte alto</t>
  </si>
  <si>
    <t>Método_de_Manejo</t>
  </si>
  <si>
    <t>Método_de_Corta_y_Regeneración</t>
  </si>
  <si>
    <t>Otro</t>
  </si>
  <si>
    <t>Valor</t>
  </si>
  <si>
    <t>Unidad</t>
  </si>
  <si>
    <t>Actividad</t>
  </si>
  <si>
    <t>Especie(s) a favorecer</t>
  </si>
  <si>
    <t>Corta sanitaria</t>
  </si>
  <si>
    <t>Inicio</t>
  </si>
  <si>
    <t>Término</t>
  </si>
  <si>
    <t>Anillamiento</t>
  </si>
  <si>
    <t>Clareo con fines no madereros</t>
  </si>
  <si>
    <t>Clareo tardio</t>
  </si>
  <si>
    <t>Clareo tardio con fines no madereros</t>
  </si>
  <si>
    <t>Clareo temprano</t>
  </si>
  <si>
    <t>Clareo temprano con fines no madereros</t>
  </si>
  <si>
    <t>Corta de liberacion</t>
  </si>
  <si>
    <t>Corta de limpieza</t>
  </si>
  <si>
    <t>Corta de mejoramiento</t>
  </si>
  <si>
    <t>Corta de recuperacion</t>
  </si>
  <si>
    <t>Corta intermedia</t>
  </si>
  <si>
    <t>Corta preparatoria</t>
  </si>
  <si>
    <t>Corta regeneracion</t>
  </si>
  <si>
    <t>Corta selectiva</t>
  </si>
  <si>
    <t>Entresaca</t>
  </si>
  <si>
    <t>Entresaca de mantención</t>
  </si>
  <si>
    <t>Raleo</t>
  </si>
  <si>
    <t>Raleo con fines no madereros</t>
  </si>
  <si>
    <t>Raleo desecho</t>
  </si>
  <si>
    <t>Raleo fustal delgado</t>
  </si>
  <si>
    <t>Raleo fustal joven</t>
  </si>
  <si>
    <t>Raleo fustal medio</t>
  </si>
  <si>
    <t>Raleo latizal alto</t>
  </si>
  <si>
    <t>Raleo latizal alto con fines no madereros</t>
  </si>
  <si>
    <t>Raleo latizal bajo</t>
  </si>
  <si>
    <t>Raleo latizal bajo con fines no madereros</t>
  </si>
  <si>
    <t>Raleo productivo</t>
  </si>
  <si>
    <t>Regeneración establecida</t>
  </si>
  <si>
    <t>Fecha</t>
  </si>
  <si>
    <t>N°</t>
  </si>
  <si>
    <t>Nombre del predio:</t>
  </si>
  <si>
    <t>Región:</t>
  </si>
  <si>
    <t>Provincia:</t>
  </si>
  <si>
    <t>Comuna:</t>
  </si>
  <si>
    <t>4.2.1 Flora</t>
  </si>
  <si>
    <t>Especie(s)</t>
  </si>
  <si>
    <t>Fuente</t>
  </si>
  <si>
    <t>Observación directa</t>
  </si>
  <si>
    <t>Permanencia</t>
  </si>
  <si>
    <t>5.1   Descripción de los rodales</t>
  </si>
  <si>
    <t>Superficie (ha)</t>
  </si>
  <si>
    <t>Claros pequeños</t>
  </si>
  <si>
    <t>Continuidad</t>
  </si>
  <si>
    <t>Cobertura de copas</t>
  </si>
  <si>
    <t>Cobertura_arbórea</t>
  </si>
  <si>
    <t>Cerrado</t>
  </si>
  <si>
    <t>Semi cerrado</t>
  </si>
  <si>
    <t>Semi abierto</t>
  </si>
  <si>
    <t>Abierto</t>
  </si>
  <si>
    <t>Ralo</t>
  </si>
  <si>
    <t>Muy ralo</t>
  </si>
  <si>
    <t>Homogénea</t>
  </si>
  <si>
    <t>Claros grandes</t>
  </si>
  <si>
    <t>Estratos</t>
  </si>
  <si>
    <t>Secundarias</t>
  </si>
  <si>
    <t>Muy abundante</t>
  </si>
  <si>
    <t>Abundancia relativa</t>
  </si>
  <si>
    <t>&lt; 50cm</t>
  </si>
  <si>
    <t>≥ 50cm</t>
  </si>
  <si>
    <t>Origen de la regeneración</t>
  </si>
  <si>
    <t>Distribución</t>
  </si>
  <si>
    <t>Origen_regeneración</t>
  </si>
  <si>
    <t>Estado_sanitario</t>
  </si>
  <si>
    <t>Bueno</t>
  </si>
  <si>
    <t>Malo</t>
  </si>
  <si>
    <t>En mosaico</t>
  </si>
  <si>
    <t>Completo</t>
  </si>
  <si>
    <t>Literal</t>
  </si>
  <si>
    <t>Resolución</t>
  </si>
  <si>
    <t>5.2   Hidrografía</t>
  </si>
  <si>
    <t>Manantial</t>
  </si>
  <si>
    <t>Permanente</t>
  </si>
  <si>
    <t>Ubicación</t>
  </si>
  <si>
    <t>&gt; 0,5m²</t>
  </si>
  <si>
    <t>Distancia al rodal (m)</t>
  </si>
  <si>
    <t>Temporalidad</t>
  </si>
  <si>
    <t>Nombre</t>
  </si>
  <si>
    <t>H2O</t>
  </si>
  <si>
    <t>Río</t>
  </si>
  <si>
    <t>Estero</t>
  </si>
  <si>
    <t>Arroyo</t>
  </si>
  <si>
    <t>Quebrada</t>
  </si>
  <si>
    <t>Lago</t>
  </si>
  <si>
    <t>Laguna</t>
  </si>
  <si>
    <t>Embalse</t>
  </si>
  <si>
    <t>Humedal</t>
  </si>
  <si>
    <t>Fuera</t>
  </si>
  <si>
    <t>Dentro</t>
  </si>
  <si>
    <t>Contiguo</t>
  </si>
  <si>
    <t>Pendiente</t>
  </si>
  <si>
    <t>Granítico</t>
  </si>
  <si>
    <t>Fragilidad</t>
  </si>
  <si>
    <t>Profundidad (cm)</t>
  </si>
  <si>
    <t>Breve descripción</t>
  </si>
  <si>
    <t>Rodal(es)</t>
  </si>
  <si>
    <t>Objetivo de manejo</t>
  </si>
  <si>
    <t>7.1   Bosque futuro esperado</t>
  </si>
  <si>
    <t>Método de manejo</t>
  </si>
  <si>
    <t>DMC (cm)</t>
  </si>
  <si>
    <t>Densidad (árb./ha)</t>
  </si>
  <si>
    <t>Marcación</t>
  </si>
  <si>
    <t>Tipo de regeneración</t>
  </si>
  <si>
    <t>Por semillas</t>
  </si>
  <si>
    <t>Especie(s) a podar</t>
  </si>
  <si>
    <t>Categorías_conservación</t>
  </si>
  <si>
    <t>En peligro crítico</t>
  </si>
  <si>
    <t>En peligro</t>
  </si>
  <si>
    <t>Vulnerable</t>
  </si>
  <si>
    <t>Casi amenazada</t>
  </si>
  <si>
    <t>Datos insuficientes</t>
  </si>
  <si>
    <t>Bibliografía</t>
  </si>
  <si>
    <t>Terceros</t>
  </si>
  <si>
    <t>Accidental</t>
  </si>
  <si>
    <t>4.2.2 Fauna</t>
  </si>
  <si>
    <t>Repoblado</t>
  </si>
  <si>
    <t>Uso multiple</t>
  </si>
  <si>
    <t>Tipo_de_bosque</t>
  </si>
  <si>
    <t>Conservación y protección</t>
  </si>
  <si>
    <t>Sanidad</t>
  </si>
  <si>
    <t>Agente</t>
  </si>
  <si>
    <t>Animales inferiores</t>
  </si>
  <si>
    <t>Estado</t>
  </si>
  <si>
    <t>Ganado</t>
  </si>
  <si>
    <t>Hongos</t>
  </si>
  <si>
    <t>Insectos</t>
  </si>
  <si>
    <t>Vegetación dañina</t>
  </si>
  <si>
    <t>Factores abióticos</t>
  </si>
  <si>
    <t>Antrópicos</t>
  </si>
  <si>
    <t>Abundancia_relativa</t>
  </si>
  <si>
    <t>Ausente</t>
  </si>
  <si>
    <t>Escasa</t>
  </si>
  <si>
    <t>Frecuente</t>
  </si>
  <si>
    <t>Abundante</t>
  </si>
  <si>
    <t>Glaciar</t>
  </si>
  <si>
    <t>Sección</t>
  </si>
  <si>
    <t>5.3.1 Fisiografía</t>
  </si>
  <si>
    <t>Posición_fisiográfica</t>
  </si>
  <si>
    <t>Plano</t>
  </si>
  <si>
    <t>Valle</t>
  </si>
  <si>
    <t>Loma</t>
  </si>
  <si>
    <t>Dunas</t>
  </si>
  <si>
    <t>Ladera superior</t>
  </si>
  <si>
    <t>Ladera media</t>
  </si>
  <si>
    <t>Ladera inferior</t>
  </si>
  <si>
    <t>Terraza</t>
  </si>
  <si>
    <t>Exposición</t>
  </si>
  <si>
    <t>Metamórfico</t>
  </si>
  <si>
    <t>Textura</t>
  </si>
  <si>
    <t>Erosión</t>
  </si>
  <si>
    <t>Arcillosa</t>
  </si>
  <si>
    <t>Grado de erosión</t>
  </si>
  <si>
    <t>5.3.2 Características de suelo</t>
  </si>
  <si>
    <t>Tipo_suelo</t>
  </si>
  <si>
    <t>Trumao</t>
  </si>
  <si>
    <t>Arenal</t>
  </si>
  <si>
    <t>no</t>
  </si>
  <si>
    <t>Clase_capacidad</t>
  </si>
  <si>
    <t>Ir</t>
  </si>
  <si>
    <t>IIIr</t>
  </si>
  <si>
    <t>IVr</t>
  </si>
  <si>
    <t>IIr</t>
  </si>
  <si>
    <t>b)</t>
  </si>
  <si>
    <t>c)</t>
  </si>
  <si>
    <t>d)</t>
  </si>
  <si>
    <t>e)</t>
  </si>
  <si>
    <t>f)</t>
  </si>
  <si>
    <t>g)</t>
  </si>
  <si>
    <t>Aculeo</t>
  </si>
  <si>
    <t>Agua del gato</t>
  </si>
  <si>
    <t>Alcalde</t>
  </si>
  <si>
    <t>Alcones</t>
  </si>
  <si>
    <t>Alhue</t>
  </si>
  <si>
    <t>Angostura</t>
  </si>
  <si>
    <t>Antiquina</t>
  </si>
  <si>
    <t>Araucano</t>
  </si>
  <si>
    <t>Arenales</t>
  </si>
  <si>
    <t>Bandurrias</t>
  </si>
  <si>
    <t>Barranquilla</t>
  </si>
  <si>
    <t>Batuco</t>
  </si>
  <si>
    <t>Bellavista</t>
  </si>
  <si>
    <t>Bochinche</t>
  </si>
  <si>
    <t>Bodega</t>
  </si>
  <si>
    <t>Bramadero</t>
  </si>
  <si>
    <t>Buen retiro</t>
  </si>
  <si>
    <t>Buena esperanza</t>
  </si>
  <si>
    <t>Buitre</t>
  </si>
  <si>
    <t>Bulnes fase mal drenaje</t>
  </si>
  <si>
    <t>Cactus</t>
  </si>
  <si>
    <t xml:space="preserve">Cachapoal </t>
  </si>
  <si>
    <t>Calera</t>
  </si>
  <si>
    <t>Calonje</t>
  </si>
  <si>
    <t xml:space="preserve">Calleuque </t>
  </si>
  <si>
    <t>Carampangue</t>
  </si>
  <si>
    <t xml:space="preserve">Cardonal </t>
  </si>
  <si>
    <t>Carehuaico</t>
  </si>
  <si>
    <t>Caulin</t>
  </si>
  <si>
    <t>Cavancha</t>
  </si>
  <si>
    <t xml:space="preserve">Cerrillos </t>
  </si>
  <si>
    <t>Cochipuy</t>
  </si>
  <si>
    <t>Coguil</t>
  </si>
  <si>
    <t>Coipomo</t>
  </si>
  <si>
    <t>Colbun</t>
  </si>
  <si>
    <t>Colico</t>
  </si>
  <si>
    <t>Comaico</t>
  </si>
  <si>
    <t>Comalle</t>
  </si>
  <si>
    <t>Combarbala</t>
  </si>
  <si>
    <t>Complejo, santa alicia</t>
  </si>
  <si>
    <t>Complejo cachina</t>
  </si>
  <si>
    <t>Compañía familia</t>
  </si>
  <si>
    <t>Complejo imperial</t>
  </si>
  <si>
    <t>Complejo infieles</t>
  </si>
  <si>
    <t>Complejo el morro</t>
  </si>
  <si>
    <t>Condoriaco</t>
  </si>
  <si>
    <t>Consa</t>
  </si>
  <si>
    <t>Coquiao</t>
  </si>
  <si>
    <t>Coreo</t>
  </si>
  <si>
    <t>Corontas</t>
  </si>
  <si>
    <t>Corte alto</t>
  </si>
  <si>
    <t>Crucero</t>
  </si>
  <si>
    <t xml:space="preserve">Cudico </t>
  </si>
  <si>
    <t>Culitrin</t>
  </si>
  <si>
    <t>Cullipeumo</t>
  </si>
  <si>
    <t>Curanipe</t>
  </si>
  <si>
    <t>Curaumilla</t>
  </si>
  <si>
    <t>Cutemu</t>
  </si>
  <si>
    <t>Cuzco</t>
  </si>
  <si>
    <t>Chacay</t>
  </si>
  <si>
    <t>Chada</t>
  </si>
  <si>
    <t>Chalinga</t>
  </si>
  <si>
    <t>Chancon</t>
  </si>
  <si>
    <t>Chanleufu</t>
  </si>
  <si>
    <t>Chanqueahue</t>
  </si>
  <si>
    <t>Cherquenco</t>
  </si>
  <si>
    <t>Chicureo</t>
  </si>
  <si>
    <t>Dadinco</t>
  </si>
  <si>
    <t>Damasco</t>
  </si>
  <si>
    <t>El cardo</t>
  </si>
  <si>
    <t>El carmen</t>
  </si>
  <si>
    <t>El chivo</t>
  </si>
  <si>
    <t>El diablo</t>
  </si>
  <si>
    <t>El dorado</t>
  </si>
  <si>
    <t>El durazno</t>
  </si>
  <si>
    <t>El inca</t>
  </si>
  <si>
    <t>El melon</t>
  </si>
  <si>
    <t>El olivar</t>
  </si>
  <si>
    <t>El principal</t>
  </si>
  <si>
    <t>El pizarro</t>
  </si>
  <si>
    <t>El recurso</t>
  </si>
  <si>
    <t>El salto</t>
  </si>
  <si>
    <t>El toco</t>
  </si>
  <si>
    <t>El tunel</t>
  </si>
  <si>
    <t>El veinte</t>
  </si>
  <si>
    <t>Escorial</t>
  </si>
  <si>
    <t>Elmeralda</t>
  </si>
  <si>
    <t>Elpinillos</t>
  </si>
  <si>
    <t>Estela</t>
  </si>
  <si>
    <t>Frontera</t>
  </si>
  <si>
    <t>Garzas</t>
  </si>
  <si>
    <t>Guadaba</t>
  </si>
  <si>
    <t>Hospital</t>
  </si>
  <si>
    <t>Huaqui</t>
  </si>
  <si>
    <t>Huasco bajo</t>
  </si>
  <si>
    <t>Huallanai</t>
  </si>
  <si>
    <t>Huechun</t>
  </si>
  <si>
    <t>Huelquen</t>
  </si>
  <si>
    <t>Huemul</t>
  </si>
  <si>
    <t>Huencuecho</t>
  </si>
  <si>
    <t>Human</t>
  </si>
  <si>
    <t>La curva</t>
  </si>
  <si>
    <t>La huachera</t>
  </si>
  <si>
    <t>La isla</t>
  </si>
  <si>
    <t>La laguna</t>
  </si>
  <si>
    <t>La leonera</t>
  </si>
  <si>
    <t>La polvora</t>
  </si>
  <si>
    <t>La rotunda</t>
  </si>
  <si>
    <t>La unión</t>
  </si>
  <si>
    <t>La urraca</t>
  </si>
  <si>
    <t>La vinilla</t>
  </si>
  <si>
    <t>Lancoman</t>
  </si>
  <si>
    <t>Larmahue</t>
  </si>
  <si>
    <t>Las arañas</t>
  </si>
  <si>
    <t>Las cabras</t>
  </si>
  <si>
    <t>Las damas</t>
  </si>
  <si>
    <t>La higuera</t>
  </si>
  <si>
    <t>Las higueras fase delgada</t>
  </si>
  <si>
    <t>Las nieves</t>
  </si>
  <si>
    <t>Las rejas</t>
  </si>
  <si>
    <t>Las rosas</t>
  </si>
  <si>
    <t>Las tablas</t>
  </si>
  <si>
    <t>Las vegas</t>
  </si>
  <si>
    <t>La lecheria</t>
  </si>
  <si>
    <t>Lipangue</t>
  </si>
  <si>
    <t>Liucura</t>
  </si>
  <si>
    <t>Loarcaya</t>
  </si>
  <si>
    <t>Lo hechevers</t>
  </si>
  <si>
    <t>Lo fontecilla</t>
  </si>
  <si>
    <t>Lo herrera</t>
  </si>
  <si>
    <t>Lo prado</t>
  </si>
  <si>
    <t>Lo solis</t>
  </si>
  <si>
    <t>Lo vargas</t>
  </si>
  <si>
    <t>Lomerio</t>
  </si>
  <si>
    <t>Lorento</t>
  </si>
  <si>
    <t>Los barros</t>
  </si>
  <si>
    <t>Los guindos</t>
  </si>
  <si>
    <t>Los hornos</t>
  </si>
  <si>
    <t>Los loros</t>
  </si>
  <si>
    <t>Los pozos</t>
  </si>
  <si>
    <t>Maitenes</t>
  </si>
  <si>
    <t>Majaditas</t>
  </si>
  <si>
    <t>Malteza</t>
  </si>
  <si>
    <t>Mallarauco</t>
  </si>
  <si>
    <t>Mallermo</t>
  </si>
  <si>
    <t>Manaos</t>
  </si>
  <si>
    <t>Mañil</t>
  </si>
  <si>
    <t>Mapocho</t>
  </si>
  <si>
    <t>Mariposas</t>
  </si>
  <si>
    <t>Mashue</t>
  </si>
  <si>
    <t>Mallamo</t>
  </si>
  <si>
    <t>Mechaico</t>
  </si>
  <si>
    <t>Membrillo</t>
  </si>
  <si>
    <t>Metrenco</t>
  </si>
  <si>
    <t>Millahue</t>
  </si>
  <si>
    <t>Millauquen</t>
  </si>
  <si>
    <t>Mininco</t>
  </si>
  <si>
    <t>Mirador</t>
  </si>
  <si>
    <t>Miramar</t>
  </si>
  <si>
    <t>Monserate</t>
  </si>
  <si>
    <t>Mosaico</t>
  </si>
  <si>
    <t>Nahuelbuta</t>
  </si>
  <si>
    <t>Nicolasa</t>
  </si>
  <si>
    <t>Nilahue</t>
  </si>
  <si>
    <t>Ñapeco</t>
  </si>
  <si>
    <t>Ñipas</t>
  </si>
  <si>
    <t>Oro blanco</t>
  </si>
  <si>
    <t>Padre las casas</t>
  </si>
  <si>
    <t>Palpin</t>
  </si>
  <si>
    <t>Pargua</t>
  </si>
  <si>
    <t>Pataguas</t>
  </si>
  <si>
    <t>Pataguilla</t>
  </si>
  <si>
    <t>Pellines</t>
  </si>
  <si>
    <t>Perales</t>
  </si>
  <si>
    <t>Picarquin</t>
  </si>
  <si>
    <t>Pichana</t>
  </si>
  <si>
    <t>Pileo</t>
  </si>
  <si>
    <t>Pincha</t>
  </si>
  <si>
    <t>Pintue</t>
  </si>
  <si>
    <t>Piruquina</t>
  </si>
  <si>
    <t>Pitraco</t>
  </si>
  <si>
    <t>Poiguen</t>
  </si>
  <si>
    <t>Polulo</t>
  </si>
  <si>
    <t>Puchuncavi</t>
  </si>
  <si>
    <t>Puente negro</t>
  </si>
  <si>
    <t>Puerto octay</t>
  </si>
  <si>
    <t>Puerto saavedra</t>
  </si>
  <si>
    <t>Pupelde</t>
  </si>
  <si>
    <t>Quella</t>
  </si>
  <si>
    <t>Quiahue</t>
  </si>
  <si>
    <t>Quilamuta</t>
  </si>
  <si>
    <t>Quilque</t>
  </si>
  <si>
    <t>Quinquimo</t>
  </si>
  <si>
    <t>Quinta</t>
  </si>
  <si>
    <t>Quintrala</t>
  </si>
  <si>
    <t>Quipato</t>
  </si>
  <si>
    <t>Ranquito</t>
  </si>
  <si>
    <t>Rapelco</t>
  </si>
  <si>
    <t>Ratones</t>
  </si>
  <si>
    <t>Rauten</t>
  </si>
  <si>
    <t>Reloj</t>
  </si>
  <si>
    <t>Reumen</t>
  </si>
  <si>
    <t>Rumay</t>
  </si>
  <si>
    <t>Rungue</t>
  </si>
  <si>
    <t>Sagrada familia</t>
  </si>
  <si>
    <t>San carlos</t>
  </si>
  <si>
    <t>San clemente</t>
  </si>
  <si>
    <t>San esteban</t>
  </si>
  <si>
    <t>San felipe</t>
  </si>
  <si>
    <t>San fernando</t>
  </si>
  <si>
    <t>San francisco</t>
  </si>
  <si>
    <t>San isidro</t>
  </si>
  <si>
    <t>San javier</t>
  </si>
  <si>
    <t>San julian</t>
  </si>
  <si>
    <t>San luis</t>
  </si>
  <si>
    <t>San rafael</t>
  </si>
  <si>
    <t>San nicolas</t>
  </si>
  <si>
    <t>Santa catalina</t>
  </si>
  <si>
    <t>Santa cecilia</t>
  </si>
  <si>
    <t>Santa cristina</t>
  </si>
  <si>
    <t>Santa cruz</t>
  </si>
  <si>
    <t>Santa eugenia</t>
  </si>
  <si>
    <t>Santa rosa</t>
  </si>
  <si>
    <t>Santa sofia</t>
  </si>
  <si>
    <t>Santa teresa</t>
  </si>
  <si>
    <t>Sauces</t>
  </si>
  <si>
    <t>Siveria</t>
  </si>
  <si>
    <t>Sotaqui</t>
  </si>
  <si>
    <t>Tabaco</t>
  </si>
  <si>
    <t>Tabali</t>
  </si>
  <si>
    <t>Tapihue</t>
  </si>
  <si>
    <t>Taqueral</t>
  </si>
  <si>
    <t>Tatara</t>
  </si>
  <si>
    <t>Tilicura</t>
  </si>
  <si>
    <t>Tongoy</t>
  </si>
  <si>
    <t>Totoritas</t>
  </si>
  <si>
    <t>Tralcaco</t>
  </si>
  <si>
    <t>Tranaquepe</t>
  </si>
  <si>
    <t>Tranquilla</t>
  </si>
  <si>
    <t>Trapi</t>
  </si>
  <si>
    <t>Trapiche</t>
  </si>
  <si>
    <t>Tronador</t>
  </si>
  <si>
    <t>Tunca</t>
  </si>
  <si>
    <t>Victoria vallenar</t>
  </si>
  <si>
    <t>Villaegre</t>
  </si>
  <si>
    <t>Villaseca</t>
  </si>
  <si>
    <t>Viña vieja</t>
  </si>
  <si>
    <t>Vivanco</t>
  </si>
  <si>
    <t>Yali</t>
  </si>
  <si>
    <t>Zarao</t>
  </si>
  <si>
    <t>Zita</t>
  </si>
  <si>
    <t>Series_suelos</t>
  </si>
  <si>
    <t>NE</t>
  </si>
  <si>
    <t>E</t>
  </si>
  <si>
    <t>SE</t>
  </si>
  <si>
    <t>S</t>
  </si>
  <si>
    <t>W</t>
  </si>
  <si>
    <t>NW</t>
  </si>
  <si>
    <t>Sin exposición</t>
  </si>
  <si>
    <t>&lt; Moderada</t>
  </si>
  <si>
    <t>Moderada</t>
  </si>
  <si>
    <t>Severa</t>
  </si>
  <si>
    <t>Restricciones_medio</t>
  </si>
  <si>
    <t>Animales exóticos</t>
  </si>
  <si>
    <t>Clima</t>
  </si>
  <si>
    <t>Fauna</t>
  </si>
  <si>
    <t>Flora</t>
  </si>
  <si>
    <t>Hidrografía</t>
  </si>
  <si>
    <t>Paisaje</t>
  </si>
  <si>
    <t>Suelo</t>
  </si>
  <si>
    <t>Topografía</t>
  </si>
  <si>
    <t>Objetivo_de_manejo</t>
  </si>
  <si>
    <t>Carácter</t>
  </si>
  <si>
    <t>Control o eliminacion de especies vegetales exoticas inv</t>
  </si>
  <si>
    <t>Escarificado manual</t>
  </si>
  <si>
    <t>Escarificado mecanizado</t>
  </si>
  <si>
    <t>Estab obras de control de escurrimiento e infiltracion</t>
  </si>
  <si>
    <t>Establecimiento de regeneracion natural</t>
  </si>
  <si>
    <t>Fertilizacion</t>
  </si>
  <si>
    <t>Limpias post a la siembra, plant o regen natural</t>
  </si>
  <si>
    <t>Plantacion suplementaria</t>
  </si>
  <si>
    <t>Plantacion suplementaria (100 pl/ha)</t>
  </si>
  <si>
    <t>Plantacion suplementaria (300 pl/ha)</t>
  </si>
  <si>
    <t>Plantacion suplementaria (330 pl/ha)</t>
  </si>
  <si>
    <t>Plantacion suplementaria (660 pl/ha)</t>
  </si>
  <si>
    <t>Poda</t>
  </si>
  <si>
    <t>Poda baja</t>
  </si>
  <si>
    <t>Poda de formacion</t>
  </si>
  <si>
    <t>Poda latizal alto</t>
  </si>
  <si>
    <t>Poda latizal bajo</t>
  </si>
  <si>
    <t>Proteccion individual de malla (100 pl/ha)</t>
  </si>
  <si>
    <t>Proteccion individual de malla (330 pl/ha)</t>
  </si>
  <si>
    <t>Proteccion individual de malla (660 pl/ha)</t>
  </si>
  <si>
    <t>Reforestacion</t>
  </si>
  <si>
    <t>Revegetacion</t>
  </si>
  <si>
    <t>Siembra directa</t>
  </si>
  <si>
    <t>Tipos_de_regeneración</t>
  </si>
  <si>
    <t>Speedling</t>
  </si>
  <si>
    <t>Cepellón</t>
  </si>
  <si>
    <t>Raíz desnuda</t>
  </si>
  <si>
    <t>Tipos_de_planta</t>
  </si>
  <si>
    <t>Vegetativa</t>
  </si>
  <si>
    <t>Plantación</t>
  </si>
  <si>
    <t>Tipo             de Planta</t>
  </si>
  <si>
    <t>Tipo de poda</t>
  </si>
  <si>
    <t>Altura de poda (m)</t>
  </si>
  <si>
    <t>Plantación suplementaria</t>
  </si>
  <si>
    <t>Densidad (pla./ha)</t>
  </si>
  <si>
    <t>Actividad_establecimiento</t>
  </si>
  <si>
    <t>Cantidad</t>
  </si>
  <si>
    <t>Dimensión</t>
  </si>
  <si>
    <t>Actividad asociada</t>
  </si>
  <si>
    <t>Longitud (Km)</t>
  </si>
  <si>
    <t>Ancho calzada (m)</t>
  </si>
  <si>
    <t>Ancho          faja (m)</t>
  </si>
  <si>
    <t>Modo de marcación</t>
  </si>
  <si>
    <t>Muerte natural</t>
  </si>
  <si>
    <t>Troncos enterrados</t>
  </si>
  <si>
    <t>Condición de la madera</t>
  </si>
  <si>
    <t>Volumen estimado</t>
  </si>
  <si>
    <t>Causa_de_muerte</t>
  </si>
  <si>
    <t>Viento</t>
  </si>
  <si>
    <t>Incendio</t>
  </si>
  <si>
    <t>Condición_de_la_madera</t>
  </si>
  <si>
    <t>Muerta en pie</t>
  </si>
  <si>
    <t>Tocones</t>
  </si>
  <si>
    <t>Restos explotados</t>
  </si>
  <si>
    <t>Otra</t>
  </si>
  <si>
    <t>Causa                       de muerte</t>
  </si>
  <si>
    <t>Producto(s)</t>
  </si>
  <si>
    <t>Parámetro técnico</t>
  </si>
  <si>
    <t>Ancho (m)</t>
  </si>
  <si>
    <t>ha</t>
  </si>
  <si>
    <t>Cancha de acopio</t>
  </si>
  <si>
    <t>Permanentes</t>
  </si>
  <si>
    <t>Actividad_camino</t>
  </si>
  <si>
    <t>Campamento</t>
  </si>
  <si>
    <t>Temporalidad_caminos</t>
  </si>
  <si>
    <t>Temporales</t>
  </si>
  <si>
    <t>Año</t>
  </si>
  <si>
    <t>Bosquetes coetáneos</t>
  </si>
  <si>
    <t>Origen</t>
  </si>
  <si>
    <t>Zanja de infiltracion (100 ml/ha)</t>
  </si>
  <si>
    <t>Zanja de infiltracion (330 ml/ha)</t>
  </si>
  <si>
    <t>Zanja de infiltracion (660 ml/ha)</t>
  </si>
  <si>
    <t>SW</t>
  </si>
  <si>
    <t>si</t>
  </si>
  <si>
    <t>Pricipales</t>
  </si>
  <si>
    <t>Unidad1</t>
  </si>
  <si>
    <t>cm</t>
  </si>
  <si>
    <t>años</t>
  </si>
  <si>
    <t>m²/ha</t>
  </si>
  <si>
    <t>Unidad2</t>
  </si>
  <si>
    <t>m³/ha</t>
  </si>
  <si>
    <t>(%)</t>
  </si>
  <si>
    <t>pla./ha</t>
  </si>
  <si>
    <t>cepas/ha</t>
  </si>
  <si>
    <t>Unidad3</t>
  </si>
  <si>
    <t>Control_erosión</t>
  </si>
  <si>
    <t>Proteccion_individual</t>
  </si>
  <si>
    <t>Actividad_com_establecimiento</t>
  </si>
  <si>
    <t>Productos_primarios</t>
  </si>
  <si>
    <t>Troza pulpable</t>
  </si>
  <si>
    <t>Troza aserrable</t>
  </si>
  <si>
    <t>Astillas</t>
  </si>
  <si>
    <t>Tapas</t>
  </si>
  <si>
    <t>Chapas</t>
  </si>
  <si>
    <t>Metanes</t>
  </si>
  <si>
    <t>Tejuelas</t>
  </si>
  <si>
    <t>Duelas</t>
  </si>
  <si>
    <t>Leña</t>
  </si>
  <si>
    <t>Basas</t>
  </si>
  <si>
    <t>Tablones</t>
  </si>
  <si>
    <t>Tablillas</t>
  </si>
  <si>
    <t>Postes</t>
  </si>
  <si>
    <t>Largo (m)</t>
  </si>
  <si>
    <t>Código</t>
  </si>
  <si>
    <t>m²</t>
  </si>
  <si>
    <t>Unidad4</t>
  </si>
  <si>
    <t>Actividad_fuego</t>
  </si>
  <si>
    <t>Cortafuego</t>
  </si>
  <si>
    <t>Productos primarios estimados a extraer</t>
  </si>
  <si>
    <t>Estacas</t>
  </si>
  <si>
    <t>Polines</t>
  </si>
  <si>
    <t>Chocos</t>
  </si>
  <si>
    <t>Hoja de Boldo</t>
  </si>
  <si>
    <t>Corteza de Quillay</t>
  </si>
  <si>
    <t>Durmientes aserrados</t>
  </si>
  <si>
    <t>Durmientes labrados</t>
  </si>
  <si>
    <t>11.1 Conservación de la diversidad biológica</t>
  </si>
  <si>
    <t>11.2 Sanidad y vitalidad del bosque</t>
  </si>
  <si>
    <t>11.3 Incendios forestales</t>
  </si>
  <si>
    <t>11.4 Suelos, aguas y humedales</t>
  </si>
  <si>
    <t>a) Medidas para el control de la erosión y la generación de sedimentos:</t>
  </si>
  <si>
    <t>a) Medidas para la conservación y protección de la flora y la fauna:</t>
  </si>
  <si>
    <t>b) Medidas de mantención y protección del valor paisajístico:</t>
  </si>
  <si>
    <t>a) Medidas de protección, prevención y control contra de plagas y enfermedades forestales:</t>
  </si>
  <si>
    <t>b) Medidas de protección contra fauna dañina:</t>
  </si>
  <si>
    <t>11.6 Otras medidas de protección</t>
  </si>
  <si>
    <t>Fustal Joven</t>
  </si>
  <si>
    <t>Fustal</t>
  </si>
  <si>
    <t>5.1.2 Descripción cualitativa</t>
  </si>
  <si>
    <t>5.3   Características del sitio</t>
  </si>
  <si>
    <t>Arenosa</t>
  </si>
  <si>
    <t>Franca</t>
  </si>
  <si>
    <t>Limosa</t>
  </si>
  <si>
    <t>Tipo              de suelo</t>
  </si>
  <si>
    <t xml:space="preserve">Método de corta de regeneración </t>
  </si>
  <si>
    <t>Clareo CF NM</t>
  </si>
  <si>
    <t>Clareo tardio CF NM</t>
  </si>
  <si>
    <t>Clareo temprano CF NM</t>
  </si>
  <si>
    <t>Raleo CF NM</t>
  </si>
  <si>
    <t>Raleo fustal</t>
  </si>
  <si>
    <t>Raleo latizal alto CF NM</t>
  </si>
  <si>
    <t>Raleo latizal bajo CF NM</t>
  </si>
  <si>
    <t>Actividad_corta</t>
  </si>
  <si>
    <t>Limpias posteriores</t>
  </si>
  <si>
    <t>Descripción detallada de la actividad a realizar:</t>
  </si>
  <si>
    <t>Nieve</t>
  </si>
  <si>
    <t>Deslizamientos</t>
  </si>
  <si>
    <t>Pozo lastre</t>
  </si>
  <si>
    <t>Tipo de muestreo</t>
  </si>
  <si>
    <t>Huso</t>
  </si>
  <si>
    <t>Autor/documento</t>
  </si>
  <si>
    <t>Tamaño (m²)</t>
  </si>
  <si>
    <t>Forma</t>
  </si>
  <si>
    <t>Título de dominio:</t>
  </si>
  <si>
    <t>Coordenadas UTM (Datum WGS 84)</t>
  </si>
  <si>
    <t>Vías de acceso al predio y datos de contacto</t>
  </si>
  <si>
    <t>Nombre:</t>
  </si>
  <si>
    <t>Profesión:</t>
  </si>
  <si>
    <t>E-mail:</t>
  </si>
  <si>
    <t>Fono contacto:</t>
  </si>
  <si>
    <t>Literal:</t>
  </si>
  <si>
    <t>Concurso de:</t>
  </si>
  <si>
    <t>Interesado</t>
  </si>
  <si>
    <t>PPF</t>
  </si>
  <si>
    <t>Otros interesados</t>
  </si>
  <si>
    <t>Otras especies:</t>
  </si>
  <si>
    <t>Especies/rodal</t>
  </si>
  <si>
    <t>(N°)</t>
  </si>
  <si>
    <t>ca</t>
  </si>
  <si>
    <t>Parcelas</t>
  </si>
  <si>
    <t>Coordenadas</t>
  </si>
  <si>
    <t>PF</t>
  </si>
  <si>
    <t>UF</t>
  </si>
  <si>
    <t>Expresión</t>
  </si>
  <si>
    <t>(m²/ha)</t>
  </si>
  <si>
    <t xml:space="preserve"> (árb./ha)</t>
  </si>
  <si>
    <t>(árb./ha)</t>
  </si>
  <si>
    <t>Observaciones:</t>
  </si>
  <si>
    <r>
      <t xml:space="preserve">4     </t>
    </r>
    <r>
      <rPr>
        <b/>
        <sz val="16"/>
        <color theme="1"/>
        <rFont val="Calibri"/>
        <family val="2"/>
        <scheme val="minor"/>
      </rPr>
      <t>D</t>
    </r>
    <r>
      <rPr>
        <b/>
        <sz val="12"/>
        <color theme="1"/>
        <rFont val="Calibri"/>
        <family val="2"/>
        <scheme val="minor"/>
      </rPr>
      <t>IAGNÓSTICO PREDIAL</t>
    </r>
  </si>
  <si>
    <r>
      <t xml:space="preserve">8     </t>
    </r>
    <r>
      <rPr>
        <b/>
        <sz val="16"/>
        <color theme="1"/>
        <rFont val="Calibri"/>
        <family val="2"/>
        <scheme val="minor"/>
      </rPr>
      <t>O</t>
    </r>
    <r>
      <rPr>
        <b/>
        <sz val="12"/>
        <color theme="1"/>
        <rFont val="Calibri"/>
        <family val="2"/>
        <scheme val="minor"/>
      </rPr>
      <t>TRAS ACTIVIDADES</t>
    </r>
  </si>
  <si>
    <r>
      <t xml:space="preserve">9     </t>
    </r>
    <r>
      <rPr>
        <b/>
        <sz val="16"/>
        <color theme="1"/>
        <rFont val="Calibri"/>
        <family val="2"/>
        <scheme val="minor"/>
      </rPr>
      <t>A</t>
    </r>
    <r>
      <rPr>
        <b/>
        <sz val="12"/>
        <color theme="1"/>
        <rFont val="Calibri"/>
        <family val="2"/>
        <scheme val="minor"/>
      </rPr>
      <t>CTIVIDADES DE APOYO AL MANEJO FORESTAL</t>
    </r>
  </si>
  <si>
    <r>
      <t xml:space="preserve">11    </t>
    </r>
    <r>
      <rPr>
        <b/>
        <sz val="16"/>
        <color theme="1"/>
        <rFont val="Calibri"/>
        <family val="2"/>
        <scheme val="minor"/>
      </rPr>
      <t>M</t>
    </r>
    <r>
      <rPr>
        <b/>
        <sz val="12"/>
        <color theme="1"/>
        <rFont val="Calibri"/>
        <family val="2"/>
        <scheme val="minor"/>
      </rPr>
      <t>EDIDAS DE PROTECCIÓN AMBIENTAL Y AL RECURSO FORESTAL</t>
    </r>
  </si>
  <si>
    <t>(Uso CONAF)</t>
  </si>
  <si>
    <t>Dirección:</t>
  </si>
  <si>
    <t>b</t>
  </si>
  <si>
    <t>c</t>
  </si>
  <si>
    <t>Criterios para la definición de área buffer para la no alteración de hábitat:</t>
  </si>
  <si>
    <t>Inexistente</t>
  </si>
  <si>
    <t>Factores limitantes:</t>
  </si>
  <si>
    <t>Descripción:</t>
  </si>
  <si>
    <t>Superficie total del predio (ha) según:</t>
  </si>
  <si>
    <t>Fórmula</t>
  </si>
  <si>
    <t>b) Criterios de selección de los árboles a dejar:</t>
  </si>
  <si>
    <r>
      <t xml:space="preserve">6     </t>
    </r>
    <r>
      <rPr>
        <b/>
        <sz val="16"/>
        <color theme="1"/>
        <rFont val="Calibri"/>
        <family val="2"/>
        <scheme val="minor"/>
      </rPr>
      <t>D</t>
    </r>
    <r>
      <rPr>
        <b/>
        <sz val="12"/>
        <color theme="1"/>
        <rFont val="Calibri"/>
        <family val="2"/>
        <scheme val="minor"/>
      </rPr>
      <t>EFINICIÓN DE LOS OBJETIVOS DE MANEJO</t>
    </r>
  </si>
  <si>
    <t>Objetivo(s) específico(s)</t>
  </si>
  <si>
    <t>Mixta</t>
  </si>
  <si>
    <t>Superficie unitaria (m²)</t>
  </si>
  <si>
    <t>Subtipo forestal</t>
  </si>
  <si>
    <t>F</t>
  </si>
  <si>
    <t xml:space="preserve">F: </t>
  </si>
  <si>
    <t xml:space="preserve">S: </t>
  </si>
  <si>
    <t xml:space="preserve">R: </t>
  </si>
  <si>
    <t xml:space="preserve">MBB: </t>
  </si>
  <si>
    <t xml:space="preserve">MBA: </t>
  </si>
  <si>
    <t xml:space="preserve">LB: </t>
  </si>
  <si>
    <t xml:space="preserve">LA: </t>
  </si>
  <si>
    <t xml:space="preserve">FJ: </t>
  </si>
  <si>
    <t>R: Repoblado, MBB: Monte Bravo Bajo, MBA: Monte Bravo Alto, LB: Latizal Bajo, LA: Latizal Alto, FJ: Fustal Joven, F: Fustal, S: Sobremaduro</t>
  </si>
  <si>
    <t>R</t>
  </si>
  <si>
    <t>MBB</t>
  </si>
  <si>
    <t>MBA</t>
  </si>
  <si>
    <t>LB</t>
  </si>
  <si>
    <t>LA</t>
  </si>
  <si>
    <t>FJ</t>
  </si>
  <si>
    <t>R, MBB, MBA, LB, LA, FJ, F, S</t>
  </si>
  <si>
    <t>Estado(s) de desarrollo*</t>
  </si>
  <si>
    <t>Monto_rodal</t>
  </si>
  <si>
    <t>Parcial</t>
  </si>
  <si>
    <t>a) Descripción del método de manejo:</t>
  </si>
  <si>
    <t>b) Observaciones:</t>
  </si>
  <si>
    <t>7.3.2 Programa de actividades según parámetro de desarrollo del rodal</t>
  </si>
  <si>
    <t>Prescripción técnica:</t>
  </si>
  <si>
    <t>Justificación de la extracción de individuos:</t>
  </si>
  <si>
    <t>Unidad5</t>
  </si>
  <si>
    <t>m³</t>
  </si>
  <si>
    <t>Tn</t>
  </si>
  <si>
    <t>a) Descripción técnica detallada:</t>
  </si>
  <si>
    <t>b) Tratamiento del material de derrame de caminos forestales:</t>
  </si>
  <si>
    <t>d) Justificación de construcción de caminos en zonas de protección:</t>
  </si>
  <si>
    <t>a) Descripción detallada de la actividad a realizar y sus prescripciones técnicas:</t>
  </si>
  <si>
    <t>Ga</t>
  </si>
  <si>
    <t>Ho</t>
  </si>
  <si>
    <t>In</t>
  </si>
  <si>
    <t>VD</t>
  </si>
  <si>
    <t>AI</t>
  </si>
  <si>
    <t>FA</t>
  </si>
  <si>
    <t>An</t>
  </si>
  <si>
    <t>.AddItem "Ga"</t>
  </si>
  <si>
    <t>.AddItem "Ho"</t>
  </si>
  <si>
    <t>.AddItem "In"</t>
  </si>
  <si>
    <t>.AddItem "VD"</t>
  </si>
  <si>
    <t>.AddItem "AI"</t>
  </si>
  <si>
    <t>.AddItem "FA"</t>
  </si>
  <si>
    <t>.AddItem "An"</t>
  </si>
  <si>
    <t xml:space="preserve">(*) AI: Animales inferiores; An: Antrópicos; FA: Factores abióticos; Ga: Ganado; Ho: Hongos; In: Insectos; VD: Vegetación dañina; </t>
  </si>
  <si>
    <t>Altura</t>
  </si>
  <si>
    <t>(m)</t>
  </si>
  <si>
    <t>Identificación de parcelas en terreno:</t>
  </si>
  <si>
    <t>Área basal (m²/ha)</t>
  </si>
  <si>
    <t>Final</t>
  </si>
  <si>
    <t>Intervención</t>
  </si>
  <si>
    <t>b) Medidas para un primer control de incendios forestales:</t>
  </si>
  <si>
    <t>c) Medidas preventivas y manejo de combustibles post intervención:</t>
  </si>
  <si>
    <t>11.5 Al establecimiento de la regeneración y/o reforestación</t>
  </si>
  <si>
    <r>
      <t xml:space="preserve">12    </t>
    </r>
    <r>
      <rPr>
        <b/>
        <sz val="16"/>
        <color theme="1"/>
        <rFont val="Calibri"/>
        <family val="2"/>
        <scheme val="minor"/>
      </rPr>
      <t>I</t>
    </r>
    <r>
      <rPr>
        <b/>
        <sz val="12"/>
        <color theme="1"/>
        <rFont val="Calibri"/>
        <family val="2"/>
        <scheme val="minor"/>
      </rPr>
      <t>NFORMACIÓN CUANTITATIVA DEL RECURSO A INTERVENIR</t>
    </r>
  </si>
  <si>
    <t>Dap/Dat</t>
  </si>
  <si>
    <t>4.2   Flora y fauna presente con problemas de conservación</t>
  </si>
  <si>
    <t>Heterogénea</t>
  </si>
  <si>
    <r>
      <t xml:space="preserve">7     </t>
    </r>
    <r>
      <rPr>
        <b/>
        <sz val="16"/>
        <color theme="1"/>
        <rFont val="Calibri"/>
        <family val="2"/>
        <scheme val="minor"/>
      </rPr>
      <t>T</t>
    </r>
    <r>
      <rPr>
        <b/>
        <sz val="12"/>
        <color theme="1"/>
        <rFont val="Calibri"/>
        <family val="2"/>
        <scheme val="minor"/>
      </rPr>
      <t>RATAMIENTO SILVICULTURAL, PARÁMETROS SILVÍCOLAS Y PROGRAMA DE ACTIVIDADES</t>
    </r>
  </si>
  <si>
    <t>a) Prescripción técnica y actividades preparatorias:</t>
  </si>
  <si>
    <t>Tipos_de_planta_02</t>
  </si>
  <si>
    <t>Letreros          (N°)</t>
  </si>
  <si>
    <t>c) Obras de arte, obras de drenaje y modo de descarga de aguas:</t>
  </si>
  <si>
    <t>Medidas que aseguren el establecimiento de la regeneración y/o reforestación:</t>
  </si>
  <si>
    <t>Acacia caven</t>
  </si>
  <si>
    <t>Adesmia balsamica</t>
  </si>
  <si>
    <t>Adesmia campestris</t>
  </si>
  <si>
    <t>Adesmia confusa</t>
  </si>
  <si>
    <t>Adesmia echinus</t>
  </si>
  <si>
    <t>Adesmia emarginata</t>
  </si>
  <si>
    <t>Adesmia loudonia</t>
  </si>
  <si>
    <t>Adesmia phylloidea</t>
  </si>
  <si>
    <t>Adesmia radicifolia</t>
  </si>
  <si>
    <t>Adesmia resinosa</t>
  </si>
  <si>
    <t>Aextoxicon punctatum</t>
  </si>
  <si>
    <t>Amomyrtus luma</t>
  </si>
  <si>
    <t>Amomyrtus meli</t>
  </si>
  <si>
    <t>Anisomeria coriacea</t>
  </si>
  <si>
    <t>Anisomeria littoralis</t>
  </si>
  <si>
    <t>Araucaria araucana</t>
  </si>
  <si>
    <t>Argythamnia berteroana</t>
  </si>
  <si>
    <t>Argythamnia tricuspidata</t>
  </si>
  <si>
    <t>Aristotelia chilensis</t>
  </si>
  <si>
    <t>Asteriscium vidalii</t>
  </si>
  <si>
    <t>Astragalus paposanus</t>
  </si>
  <si>
    <t>Atriplex coquimbensis</t>
  </si>
  <si>
    <t>Atriplex repanda</t>
  </si>
  <si>
    <t>Atriplex taltalensis</t>
  </si>
  <si>
    <t>Austrocedrus chilensis</t>
  </si>
  <si>
    <t>Avellanita bustillosi</t>
  </si>
  <si>
    <t>Azara celastrina</t>
  </si>
  <si>
    <t>Azara dentata</t>
  </si>
  <si>
    <t>Azara integrifolia</t>
  </si>
  <si>
    <t>Azara lanceolata</t>
  </si>
  <si>
    <t>Azara microphylla</t>
  </si>
  <si>
    <t>Azara petiolaris</t>
  </si>
  <si>
    <t>Azorella compacta</t>
  </si>
  <si>
    <t>Baccharis concava</t>
  </si>
  <si>
    <t>Baccharis linearis</t>
  </si>
  <si>
    <t>Baccharis rhomboidalis</t>
  </si>
  <si>
    <t>Baccharis sagittalis</t>
  </si>
  <si>
    <t>Baccharis sphaerocephala</t>
  </si>
  <si>
    <t>Balbisia peduncularis</t>
  </si>
  <si>
    <t>Bartsia chilensis</t>
  </si>
  <si>
    <t>Beilschmiedia berteroana</t>
  </si>
  <si>
    <t>Beilschmiedia miersii</t>
  </si>
  <si>
    <t>Beilschmiedia sp.</t>
  </si>
  <si>
    <t>Beilshmiedia berteroana</t>
  </si>
  <si>
    <t>Beilshmiedia miersii</t>
  </si>
  <si>
    <t>Benthamiella sp.</t>
  </si>
  <si>
    <t>Berberidopsis corallina</t>
  </si>
  <si>
    <t>Berberis chilensis</t>
  </si>
  <si>
    <t>Berberis darwinii</t>
  </si>
  <si>
    <t>Berberis empetrifolia</t>
  </si>
  <si>
    <t>Berberis grevilleana</t>
  </si>
  <si>
    <t>Berberis litoralis</t>
  </si>
  <si>
    <t>Berberis montana</t>
  </si>
  <si>
    <t>Berberis negeriana</t>
  </si>
  <si>
    <t>Berberis trigona</t>
  </si>
  <si>
    <t>Berberis valdiviana</t>
  </si>
  <si>
    <t>Blepharocalyx cruckshanksii</t>
  </si>
  <si>
    <t>Boehmeria excelsa</t>
  </si>
  <si>
    <t>Bridgesia incisifolia</t>
  </si>
  <si>
    <t>Browningia candelaris</t>
  </si>
  <si>
    <t>Buddleja globosa</t>
  </si>
  <si>
    <t>Bulnesia chilensis</t>
  </si>
  <si>
    <t>Caesalpinia spinosa</t>
  </si>
  <si>
    <t>Caldcluvia paniculata</t>
  </si>
  <si>
    <t>Carica chilensis</t>
  </si>
  <si>
    <t>Centaurea cachinalensis</t>
  </si>
  <si>
    <t>Chenopodium sanctae-clarae</t>
  </si>
  <si>
    <t>Chuquiraga oppositifolia</t>
  </si>
  <si>
    <t>Chusquea cumingii</t>
  </si>
  <si>
    <t>Chusquea quila</t>
  </si>
  <si>
    <t>Chusquea uliginosa</t>
  </si>
  <si>
    <t>Chusquea valdiviana</t>
  </si>
  <si>
    <t>Citronella mucronata</t>
  </si>
  <si>
    <t>Colliguaja dombeyana</t>
  </si>
  <si>
    <t>Colliguaja integerrima</t>
  </si>
  <si>
    <t>Coprosma oliveri</t>
  </si>
  <si>
    <t>Coprosma pyrifolia</t>
  </si>
  <si>
    <t>Cordia chilensis</t>
  </si>
  <si>
    <t>Cordia decandra</t>
  </si>
  <si>
    <t>Corynabutilon ceratocarpum</t>
  </si>
  <si>
    <t>Corynabutilon ochsenii</t>
  </si>
  <si>
    <t>Corynabutilon viride</t>
  </si>
  <si>
    <t>Corynabutilon vitifolium</t>
  </si>
  <si>
    <t>Crinodendrom hookeranum</t>
  </si>
  <si>
    <t>Crinodendron hookerianum</t>
  </si>
  <si>
    <t>Crinodendron patagua</t>
  </si>
  <si>
    <t>Cristaria integerrima</t>
  </si>
  <si>
    <t>Croton chilensis</t>
  </si>
  <si>
    <t>Cryptocarya alba</t>
  </si>
  <si>
    <t>Dalea azurea</t>
  </si>
  <si>
    <t>Dasyphyllum diacanthoides</t>
  </si>
  <si>
    <t>Dasyphyllum excelsum</t>
  </si>
  <si>
    <t>Dendroseris litoralis</t>
  </si>
  <si>
    <t>Dendroseris macrantha</t>
  </si>
  <si>
    <t>Dendroseris marginata</t>
  </si>
  <si>
    <t>Dendroseris neriifolia</t>
  </si>
  <si>
    <t>Dendroseris pinnata</t>
  </si>
  <si>
    <t>Dendroseris pruinata</t>
  </si>
  <si>
    <t>Dendroseris sp.</t>
  </si>
  <si>
    <t>Desfontainia spinosa</t>
  </si>
  <si>
    <t>Desfontanea spinosa</t>
  </si>
  <si>
    <t>Deuterocohnia chrysantha</t>
  </si>
  <si>
    <t>Donatia fascicularis</t>
  </si>
  <si>
    <t>Drimys confertifolia</t>
  </si>
  <si>
    <t>Drimys winteri</t>
  </si>
  <si>
    <t>Drymis andina</t>
  </si>
  <si>
    <t>Drymis confertifolia</t>
  </si>
  <si>
    <t>Echinopsis chiloensis</t>
  </si>
  <si>
    <t>Embothrium coccineum</t>
  </si>
  <si>
    <t>Equisetum giganteum</t>
  </si>
  <si>
    <t>Eriosyce aspillagae</t>
  </si>
  <si>
    <t>Eriosyce curvispina</t>
  </si>
  <si>
    <t>Eriosyce subgibbosa</t>
  </si>
  <si>
    <t>Eryngium bupleuroides</t>
  </si>
  <si>
    <t>Escallonia pulverulenta</t>
  </si>
  <si>
    <t>Escallonia revoluta</t>
  </si>
  <si>
    <t>Escallonia rosea</t>
  </si>
  <si>
    <t>Escallonia rubra</t>
  </si>
  <si>
    <t>Escallonia virgata</t>
  </si>
  <si>
    <t>Escalonia revoluta</t>
  </si>
  <si>
    <t>Eucryphia cordifolia</t>
  </si>
  <si>
    <t>Eucryphia glutinosa</t>
  </si>
  <si>
    <t>Eulychnia acida</t>
  </si>
  <si>
    <t>Euphorbia lactiflua</t>
  </si>
  <si>
    <t>Fagara mayu</t>
  </si>
  <si>
    <t>Fitzroya cupressoides</t>
  </si>
  <si>
    <t>Flourensia thurifera</t>
  </si>
  <si>
    <t>Fuchsia lycioides</t>
  </si>
  <si>
    <t>Fuchsia magellanica</t>
  </si>
  <si>
    <t>Fucsia magellanica</t>
  </si>
  <si>
    <t>Gaultheria phillyreifolia</t>
  </si>
  <si>
    <t>Gaultheria renjifoana</t>
  </si>
  <si>
    <t>Geoffroea decorticans</t>
  </si>
  <si>
    <t>Gevuina avellana</t>
  </si>
  <si>
    <t>Gomortega keule</t>
  </si>
  <si>
    <t>Grabowskia glauca</t>
  </si>
  <si>
    <t>Griselinia jodinifolia</t>
  </si>
  <si>
    <t>Haplorhus peruviana</t>
  </si>
  <si>
    <t>Hebe salicifolia</t>
  </si>
  <si>
    <t>Juania australis</t>
  </si>
  <si>
    <t>Jubaea chilensis</t>
  </si>
  <si>
    <t>Kageneckia angustifolia</t>
  </si>
  <si>
    <t>Kageneckia oblonga</t>
  </si>
  <si>
    <t>Kageneckia sp.</t>
  </si>
  <si>
    <t>Krameria cistoidea</t>
  </si>
  <si>
    <t>Lactoris fernandeziana</t>
  </si>
  <si>
    <t>Laretia acaulis</t>
  </si>
  <si>
    <t>Latua pubiflora</t>
  </si>
  <si>
    <t>Laurelia philippiana</t>
  </si>
  <si>
    <t>Laurelia sempervirens</t>
  </si>
  <si>
    <t>Laureliopsis philippiana</t>
  </si>
  <si>
    <t>Legrandia concinna</t>
  </si>
  <si>
    <t>Lepidothamnus fonckii</t>
  </si>
  <si>
    <t>Lithrea caustica</t>
  </si>
  <si>
    <t>Llagunoa glandulosa</t>
  </si>
  <si>
    <t>Lobelia bridgesi</t>
  </si>
  <si>
    <t>Lobelia bridgesii</t>
  </si>
  <si>
    <t>Lobelia excelsa</t>
  </si>
  <si>
    <t>Lobelia polyphylla</t>
  </si>
  <si>
    <t>Lobelia tupa</t>
  </si>
  <si>
    <t>Lomatia dentata</t>
  </si>
  <si>
    <t>Lomatia ferruginea</t>
  </si>
  <si>
    <t>Lomatia hirsuta</t>
  </si>
  <si>
    <t>Luma apiculata</t>
  </si>
  <si>
    <t>Luma chequen</t>
  </si>
  <si>
    <t>Maihuenia poeppigii</t>
  </si>
  <si>
    <t>Malesherbia angustisecta</t>
  </si>
  <si>
    <t>Malesherbia auristipulata</t>
  </si>
  <si>
    <t>Malesherbia tocopillana</t>
  </si>
  <si>
    <t>Maytenus boaria</t>
  </si>
  <si>
    <t>Maytenus chubutensis</t>
  </si>
  <si>
    <t>Maytenus disticha</t>
  </si>
  <si>
    <t>Maytenus magellanica</t>
  </si>
  <si>
    <t>Menadora linoides</t>
  </si>
  <si>
    <t>Metharme lanata</t>
  </si>
  <si>
    <t>Monttea chilensis</t>
  </si>
  <si>
    <t>Mulinum valentinii</t>
  </si>
  <si>
    <t>Myoschilos oblonga</t>
  </si>
  <si>
    <t>Myrceugenella chequen</t>
  </si>
  <si>
    <t>Myrceugenia chrysocarpa</t>
  </si>
  <si>
    <t>Myrceugenia colchaguensis</t>
  </si>
  <si>
    <t>Myrceugenia correaefolia</t>
  </si>
  <si>
    <t>Myrceugenia correifolia</t>
  </si>
  <si>
    <t>Myrceugenia exsucca</t>
  </si>
  <si>
    <t>Myrceugenia fernadeziana</t>
  </si>
  <si>
    <t>Myrceugenia fernandeziana</t>
  </si>
  <si>
    <t>Myrceugenia lanceolata</t>
  </si>
  <si>
    <t>Myrceugenia leptospermoides</t>
  </si>
  <si>
    <t>Myrceugenia obtusa</t>
  </si>
  <si>
    <t>Myrceugenia pinifolia</t>
  </si>
  <si>
    <t>Myrceugenia planipes</t>
  </si>
  <si>
    <t>Myrceugenia planiples</t>
  </si>
  <si>
    <t>Myrceugenia rufa</t>
  </si>
  <si>
    <t>Myrceugenia schulzei</t>
  </si>
  <si>
    <t>Myrica pavonis</t>
  </si>
  <si>
    <t>Myrteola nummularia</t>
  </si>
  <si>
    <t>Nolana balsamiflua</t>
  </si>
  <si>
    <t>Nothofagus alessandrii</t>
  </si>
  <si>
    <t>Nothofagus alpina</t>
  </si>
  <si>
    <t>Nothofagus antarctica</t>
  </si>
  <si>
    <t>Nothofagus antartica</t>
  </si>
  <si>
    <t>Nothofagus betuloides</t>
  </si>
  <si>
    <t>Nothofagus dombeyi</t>
  </si>
  <si>
    <t>Nothofagus glauca</t>
  </si>
  <si>
    <t>Nothofagus leonii</t>
  </si>
  <si>
    <t>Nothofagus macrocarpa</t>
  </si>
  <si>
    <t>Nothofagus nitida</t>
  </si>
  <si>
    <t>Nothofagus obliqua</t>
  </si>
  <si>
    <t>Nothofagus obliqua var. Macrocarpa</t>
  </si>
  <si>
    <t>Nothofagus pumilio</t>
  </si>
  <si>
    <t>Ochagavia carnea</t>
  </si>
  <si>
    <t>Ochagavia litoralis</t>
  </si>
  <si>
    <t>Orites myrtoidea</t>
  </si>
  <si>
    <t>Otras especies arbustiva bosque esclerofilo</t>
  </si>
  <si>
    <t>Otras especies del bosque esclerofilo</t>
  </si>
  <si>
    <t>Otras especies lenosas nativas maderables</t>
  </si>
  <si>
    <t>Otras especies no maderables nativas</t>
  </si>
  <si>
    <t>Ovidia andina</t>
  </si>
  <si>
    <t>Ovidia pillo</t>
  </si>
  <si>
    <t>Oxalis gigantea</t>
  </si>
  <si>
    <t>Oxyphyllum ulicinumPhil.</t>
  </si>
  <si>
    <t>Pernettya mucronata</t>
  </si>
  <si>
    <t>Pernettya pumila</t>
  </si>
  <si>
    <t>Pernettya sp.</t>
  </si>
  <si>
    <t>Persea lingue</t>
  </si>
  <si>
    <t>Persea meyeniana</t>
  </si>
  <si>
    <t>Peumus boldus</t>
  </si>
  <si>
    <t>Pilgerodendron uviferum</t>
  </si>
  <si>
    <t>Pintoa chilensis</t>
  </si>
  <si>
    <t>Pitavia punctata</t>
  </si>
  <si>
    <t>Podanthus mitiqui</t>
  </si>
  <si>
    <t>Podocarpus nubigena</t>
  </si>
  <si>
    <t>Podocarpus saligna</t>
  </si>
  <si>
    <t>Polylepis rugulosa</t>
  </si>
  <si>
    <t>Polylepis tarapacana</t>
  </si>
  <si>
    <t>Polylepis tomentella</t>
  </si>
  <si>
    <t>Polylepsis besseri</t>
  </si>
  <si>
    <t>Polylepsis tarapacana</t>
  </si>
  <si>
    <t>Porlieria chilensis</t>
  </si>
  <si>
    <t>Pouteria splendens</t>
  </si>
  <si>
    <t>Prosopis alba</t>
  </si>
  <si>
    <t>Prosopis chilensis</t>
  </si>
  <si>
    <t>Prosopis s.p.</t>
  </si>
  <si>
    <t>Prosopis strombulifera</t>
  </si>
  <si>
    <t>Prosopis tamarugo</t>
  </si>
  <si>
    <t>Prumnopitys andina</t>
  </si>
  <si>
    <t>Prumnopytis andina</t>
  </si>
  <si>
    <t>Pseudopanax laetevirens</t>
  </si>
  <si>
    <t>Psoralea glandulosa</t>
  </si>
  <si>
    <t>Puya berteroniana</t>
  </si>
  <si>
    <t>Puya boliviensis</t>
  </si>
  <si>
    <t>Puya chilensis</t>
  </si>
  <si>
    <t>Puya coerulea</t>
  </si>
  <si>
    <t>Puya coquimbensis</t>
  </si>
  <si>
    <t>Puya venusta</t>
  </si>
  <si>
    <t>Quillaja saponaria</t>
  </si>
  <si>
    <t>Reichea coquimbensis</t>
  </si>
  <si>
    <t>Rhamnus diffusus</t>
  </si>
  <si>
    <t>Rhaphitamnus venustus</t>
  </si>
  <si>
    <t>Rhaphithamnus spinosus</t>
  </si>
  <si>
    <t>Rhaphithamnus venustus</t>
  </si>
  <si>
    <t>Ribes integrifolium</t>
  </si>
  <si>
    <t>Ribes magellanicum</t>
  </si>
  <si>
    <t>Salix humboldtiana</t>
  </si>
  <si>
    <t>Salpiglossis spinescens</t>
  </si>
  <si>
    <t>Salvia tubiflora</t>
  </si>
  <si>
    <t>Santalum fernandezianum</t>
  </si>
  <si>
    <t>Satureja multiflora</t>
  </si>
  <si>
    <t>Saxegothaea conspicua</t>
  </si>
  <si>
    <t>Schinus latifolius</t>
  </si>
  <si>
    <t>Schinus marchandii</t>
  </si>
  <si>
    <t>Schinus molle</t>
  </si>
  <si>
    <t>Schinus montanus</t>
  </si>
  <si>
    <t>Schinus pearcei</t>
  </si>
  <si>
    <t>Schinus polygamus</t>
  </si>
  <si>
    <t>Scutellaria valdiviana</t>
  </si>
  <si>
    <t>Solanum ligustrinum</t>
  </si>
  <si>
    <t>Sophora cassioides</t>
  </si>
  <si>
    <t>Sophora fernandeziana</t>
  </si>
  <si>
    <t>Sophora macrocarpa</t>
  </si>
  <si>
    <t>Sophora microphylla</t>
  </si>
  <si>
    <t>Sophora sp.</t>
  </si>
  <si>
    <t>Sophora toromiro</t>
  </si>
  <si>
    <t>Tarasa umbellata</t>
  </si>
  <si>
    <t>Tepualia stipularis</t>
  </si>
  <si>
    <t>Tillandsia geissei</t>
  </si>
  <si>
    <t>Ugni candollei</t>
  </si>
  <si>
    <t>Ugni molinae</t>
  </si>
  <si>
    <t>Ugni sp</t>
  </si>
  <si>
    <t>Valdivia gayana</t>
  </si>
  <si>
    <t>Varias especies del bosque esclerofilo</t>
  </si>
  <si>
    <t>Varias especies del bosque valdiviano</t>
  </si>
  <si>
    <t>Varias especies nativa</t>
  </si>
  <si>
    <t>Villaresia micronata</t>
  </si>
  <si>
    <t>Weinmannia trichosperma</t>
  </si>
  <si>
    <t>Yunquea tenzii</t>
  </si>
  <si>
    <t>Especies_01</t>
  </si>
  <si>
    <t>Preocupación menor</t>
  </si>
  <si>
    <t>Rara</t>
  </si>
  <si>
    <t>Insufucuentemente conocida</t>
  </si>
  <si>
    <t>Fuera de Peligro</t>
  </si>
  <si>
    <t>Heladas</t>
  </si>
  <si>
    <t>Sequías</t>
  </si>
  <si>
    <t>Extinta</t>
  </si>
  <si>
    <t>Peligro de extinción</t>
  </si>
  <si>
    <t>Extinta en estado silvestre</t>
  </si>
  <si>
    <t>Atributos</t>
  </si>
  <si>
    <t>Coeficiente variación</t>
  </si>
  <si>
    <t>Error de muestreo</t>
  </si>
  <si>
    <t>(n)</t>
  </si>
  <si>
    <r>
      <t xml:space="preserve">t </t>
    </r>
    <r>
      <rPr>
        <i/>
        <sz val="10"/>
        <color theme="1"/>
        <rFont val="Calibri"/>
        <family val="2"/>
        <scheme val="minor"/>
      </rPr>
      <t>student</t>
    </r>
  </si>
  <si>
    <t>(95%)</t>
  </si>
  <si>
    <t>Volumen (m³/ha)</t>
  </si>
  <si>
    <t>Presencia</t>
  </si>
  <si>
    <t>Criterios para la definición de los rodales y observaciones:</t>
  </si>
  <si>
    <r>
      <t xml:space="preserve">5     </t>
    </r>
    <r>
      <rPr>
        <b/>
        <sz val="16"/>
        <color theme="1"/>
        <rFont val="Calibri"/>
        <family val="2"/>
        <scheme val="minor"/>
      </rPr>
      <t>D</t>
    </r>
    <r>
      <rPr>
        <b/>
        <sz val="12"/>
        <color theme="1"/>
        <rFont val="Calibri"/>
        <family val="2"/>
        <scheme val="minor"/>
      </rPr>
      <t>ESCRIPCIÓN CUALITATIVA DEL RECURSO FORESTAL A INTERVENIR</t>
    </r>
  </si>
  <si>
    <t>Temporal</t>
  </si>
  <si>
    <t>Estructura01</t>
  </si>
  <si>
    <t>4.1   Descripción de aspectos relevantes del predio y su entorno inmediato</t>
  </si>
  <si>
    <t>≥ 60</t>
  </si>
  <si>
    <t>&lt; 30</t>
  </si>
  <si>
    <t>ID Proyecto:</t>
  </si>
  <si>
    <t>Fundamentación y descripción:</t>
  </si>
  <si>
    <t>N/ha</t>
  </si>
  <si>
    <t>G/ha</t>
  </si>
  <si>
    <t>Cobertura (%)</t>
  </si>
  <si>
    <t>Rol avalúo SII:</t>
  </si>
  <si>
    <t>Estudio Técnico:</t>
  </si>
  <si>
    <t>Senderos</t>
  </si>
  <si>
    <t>Corta fuego</t>
  </si>
  <si>
    <t>Caminos</t>
  </si>
  <si>
    <t>Afluente de</t>
  </si>
  <si>
    <t>b) Descripción del tratamiento silvícola a aplicar:</t>
  </si>
  <si>
    <t>7.3   Programación y calendarización de actividades</t>
  </si>
  <si>
    <t>7.4.2   Efecto de la Intervención Inmediata</t>
  </si>
  <si>
    <t>Fuente_Fauna</t>
  </si>
  <si>
    <t>5.1.4 Antecedentes históricos del(los) rodal(es)</t>
  </si>
  <si>
    <t>Monto (UTM/ha)</t>
  </si>
  <si>
    <t>5.5   Restricciones según variables del medio natural</t>
  </si>
  <si>
    <t>Cercanía a bosques de preservación</t>
  </si>
  <si>
    <t>Disponibilidad de agua</t>
  </si>
  <si>
    <t>Dominante(s)</t>
  </si>
  <si>
    <t>Secundaria(s)</t>
  </si>
  <si>
    <t>Ø mín</t>
  </si>
  <si>
    <t>Ø máx</t>
  </si>
  <si>
    <t>Tipo_Forestal_02</t>
  </si>
  <si>
    <t>Otros tipos</t>
  </si>
  <si>
    <t>A podar (árb./ha)</t>
  </si>
  <si>
    <t>vástagos/ha</t>
  </si>
  <si>
    <t>plantas/ha</t>
  </si>
  <si>
    <t>Pendiente máx (%)</t>
  </si>
  <si>
    <t>Forma del relieve</t>
  </si>
  <si>
    <t>Fra.*</t>
  </si>
  <si>
    <t>Rojo arcilloso</t>
  </si>
  <si>
    <t>Aluvial</t>
  </si>
  <si>
    <t>Turbera</t>
  </si>
  <si>
    <t>Duna Litoral</t>
  </si>
  <si>
    <t>Sed. Marino</t>
  </si>
  <si>
    <t>Pumicítico</t>
  </si>
  <si>
    <t>Sed. Lacustre</t>
  </si>
  <si>
    <t>7.2 Estado de desarrollo por rodal</t>
  </si>
  <si>
    <t>Este (m)</t>
  </si>
  <si>
    <t>Norte (m)</t>
  </si>
  <si>
    <t>Insuficientemente conocida</t>
  </si>
  <si>
    <t>Fuera de peligro</t>
  </si>
  <si>
    <t>Categorías_conservación_Fauna</t>
  </si>
  <si>
    <t>Estacional</t>
  </si>
  <si>
    <t>Sección                 de cauce</t>
  </si>
  <si>
    <t>Meseta</t>
  </si>
  <si>
    <t>Montaña</t>
  </si>
  <si>
    <t>Muy severa</t>
  </si>
  <si>
    <t>No</t>
  </si>
  <si>
    <t>Árboles</t>
  </si>
  <si>
    <t>Parámetros de recálculo</t>
  </si>
  <si>
    <t>Fundamentación del cambio de estado de desarrollo por rodal:</t>
  </si>
  <si>
    <t>Adesmia argyrophylla</t>
  </si>
  <si>
    <t>Adesmia bijuga</t>
  </si>
  <si>
    <t>Adesmia godoyae</t>
  </si>
  <si>
    <t>Adesmia odontophylla</t>
  </si>
  <si>
    <t>Adesmia resinosa (paramela de Til-Til)</t>
  </si>
  <si>
    <t>Airampoa ayrampo</t>
  </si>
  <si>
    <t>Anemone moorei</t>
  </si>
  <si>
    <t>Aphyllocladus denticulatus</t>
  </si>
  <si>
    <t>Araucaria araucana (araucaria)</t>
  </si>
  <si>
    <t>Atriplex coquimbana  (cachiyuyo)</t>
  </si>
  <si>
    <t>Austrocactus patagonicus  (cactus patagónico)</t>
  </si>
  <si>
    <t>Austrocedrus chilensis (ciprés de la Cordillera)</t>
  </si>
  <si>
    <t>Austrocylindropuntia miquelii</t>
  </si>
  <si>
    <t>Avellanita bustillosii (avellanita)</t>
  </si>
  <si>
    <t>Azara serrata var. fernandeziana (corcolén)</t>
  </si>
  <si>
    <t>Azorella compacta (llareta)</t>
  </si>
  <si>
    <t>Beilschmiedia berteroana  (belloto del sur)</t>
  </si>
  <si>
    <t>Beilschmiedia miersii  (belloto del norte)</t>
  </si>
  <si>
    <t>Benthamiella azorella (benthamiella)</t>
  </si>
  <si>
    <t>Benthamiella lanata (benthamiella)</t>
  </si>
  <si>
    <t>Benthamiella nordenskjoldii (benthamiella)</t>
  </si>
  <si>
    <t>Benthamiella patagonica (benthamiella)</t>
  </si>
  <si>
    <t>Berberidopsis corallina (michay rojo)</t>
  </si>
  <si>
    <t>Berberis corymbosa</t>
  </si>
  <si>
    <t>Berberis masafuerana</t>
  </si>
  <si>
    <t>Berberis negeriana  (michay de Neger)</t>
  </si>
  <si>
    <t>Blechnum asperum</t>
  </si>
  <si>
    <t>Blechnum blechnoides</t>
  </si>
  <si>
    <t>Blechnum corralense</t>
  </si>
  <si>
    <t>Blechnum cycadifolium</t>
  </si>
  <si>
    <t>Blechnum hastatum</t>
  </si>
  <si>
    <t>Browningia candelaris (cactus candelabro)</t>
  </si>
  <si>
    <t>Calceolaria pallida</t>
  </si>
  <si>
    <t>Calceolaria paposana</t>
  </si>
  <si>
    <t>Carica chilensis (palo gordo)</t>
  </si>
  <si>
    <t>Centaurodendron dracaenoides</t>
  </si>
  <si>
    <t>Centaurodendron palmiforme</t>
  </si>
  <si>
    <t>Chenopodium crusoeanum</t>
  </si>
  <si>
    <t>Chusquea fernandeziana</t>
  </si>
  <si>
    <t>Clinopodium multiflorum (menta de árbol)</t>
  </si>
  <si>
    <t>Colletia spartioides</t>
  </si>
  <si>
    <t>Copiapoa boliviana (atacameño)</t>
  </si>
  <si>
    <t>Copiapoa calderana</t>
  </si>
  <si>
    <t>Copiapoa cinerea</t>
  </si>
  <si>
    <t>Copiapoa coquimbana</t>
  </si>
  <si>
    <t>Copiapoa dealbata</t>
  </si>
  <si>
    <t>Copiapoa echinata</t>
  </si>
  <si>
    <t>Copiapoa echinoides</t>
  </si>
  <si>
    <t>Copiapoa fiedleriana</t>
  </si>
  <si>
    <t>Copiapoa grandiflora</t>
  </si>
  <si>
    <t>Copiapoa humilis</t>
  </si>
  <si>
    <t>Copiapoa hypogaea (bajotierra)</t>
  </si>
  <si>
    <t>Copiapoa krainziana</t>
  </si>
  <si>
    <t>Copiapoa longistaminea (copiapoa )</t>
  </si>
  <si>
    <t>Copiapoa marginata</t>
  </si>
  <si>
    <t>Copiapoa rupestris</t>
  </si>
  <si>
    <t>Copiapoa serpentisulcata</t>
  </si>
  <si>
    <t>Coprosma oliveri (peralillo de Juan Fernandez)</t>
  </si>
  <si>
    <t>Coprosma pyrifolia (peralillo)</t>
  </si>
  <si>
    <t>Cuminia eriantha</t>
  </si>
  <si>
    <t>Cuminia fernandezia</t>
  </si>
  <si>
    <t>Cumulopuntia sphaerica</t>
  </si>
  <si>
    <t>Cylindropuntia tunicata</t>
  </si>
  <si>
    <t>Dalea azurea (dalea )</t>
  </si>
  <si>
    <t>Dasyphyllum excelsum (tayú)</t>
  </si>
  <si>
    <t>Dendroseris berteroana (col de Juan Fernández)</t>
  </si>
  <si>
    <t>Dendroseris gigantea</t>
  </si>
  <si>
    <t>Dendroseris litoralis (col de Juan Fernández)</t>
  </si>
  <si>
    <t>Dendroseris macrantha (colecillo)</t>
  </si>
  <si>
    <t>Dendroseris neriifolia (colecillo)</t>
  </si>
  <si>
    <t>Dendroseris regia</t>
  </si>
  <si>
    <t>Deuterocohnia chrysantha (chaguar del jote)</t>
  </si>
  <si>
    <t>Dicksonia berteroana (dicksonia)</t>
  </si>
  <si>
    <t>Dicksonia externa (dicksonia)</t>
  </si>
  <si>
    <t>Dicliptera paposana</t>
  </si>
  <si>
    <t>Drimys confertifolia (canelo de Juan Fernández)</t>
  </si>
  <si>
    <t>Echinopsis bolligeriana  (quisco de los acantilados)</t>
  </si>
  <si>
    <t>Echinopsis glauca (cactus)</t>
  </si>
  <si>
    <t>Erigeron fernandezianus</t>
  </si>
  <si>
    <t>Erigeron ingae</t>
  </si>
  <si>
    <t>Erigeron luteoviridis</t>
  </si>
  <si>
    <t>Erigeron rupicola</t>
  </si>
  <si>
    <t>Eriosyce chilensis</t>
  </si>
  <si>
    <t>Eriosyce crispa</t>
  </si>
  <si>
    <t>Eriosyce esmeraldana</t>
  </si>
  <si>
    <t>Eriosyce heinrichiana</t>
  </si>
  <si>
    <t>Eriosyce laui (cactus)</t>
  </si>
  <si>
    <t>Eriosyce megacarpa (sandillón de los ratones)</t>
  </si>
  <si>
    <t>Eriosyce napina</t>
  </si>
  <si>
    <t>Eriosyce occulta</t>
  </si>
  <si>
    <t>Eriosyce recondita</t>
  </si>
  <si>
    <t>Eriosyce rodentiophila</t>
  </si>
  <si>
    <t xml:space="preserve">Eriosyce sociabilis </t>
  </si>
  <si>
    <t>Eryngium fernandezianum</t>
  </si>
  <si>
    <t>Eryngium inaccessum</t>
  </si>
  <si>
    <t>Eryngium sarcophyllum</t>
  </si>
  <si>
    <t>Escallonia callcottiae</t>
  </si>
  <si>
    <t>Eulychnia acida (copao)</t>
  </si>
  <si>
    <t>Eulychnia aricensis (copao de Arica)</t>
  </si>
  <si>
    <t>Eulychnia breviflora</t>
  </si>
  <si>
    <t>Eulychnia castanea</t>
  </si>
  <si>
    <t>Eulychnia morromorenoensis (copao)</t>
  </si>
  <si>
    <t>Eulychnia saint-pieana (copao)</t>
  </si>
  <si>
    <t>Euphrasia formosissima</t>
  </si>
  <si>
    <t>Fagara externa (naranjillo)</t>
  </si>
  <si>
    <t>Fitzroya cupressoides (alerce)</t>
  </si>
  <si>
    <t>Gaultheria racemulosa</t>
  </si>
  <si>
    <t>Gaultheria renjifoana (chaura de Laraquete)</t>
  </si>
  <si>
    <t>Gomortega keule (queule )</t>
  </si>
  <si>
    <t>Griselinia carlomunozi</t>
  </si>
  <si>
    <t>Gutierrezia neaeana</t>
  </si>
  <si>
    <t>Gutierrezia taltalensis</t>
  </si>
  <si>
    <t>Gypothamnium pinifolium</t>
  </si>
  <si>
    <t>Haageocereus australis (cactus)</t>
  </si>
  <si>
    <t>Haageocereus fascicularis (cactus)</t>
  </si>
  <si>
    <t>Haloragis masafuerana</t>
  </si>
  <si>
    <t>Haloragis masatierrana</t>
  </si>
  <si>
    <t>Haplorhus peruviana (carza)</t>
  </si>
  <si>
    <t>Hebe salicifolia (hebe)</t>
  </si>
  <si>
    <t>Heliotropium filifolium</t>
  </si>
  <si>
    <t>Heliotropium glutinosum</t>
  </si>
  <si>
    <t>Heliotropium sclerocarpum</t>
  </si>
  <si>
    <t>Heliotropium taltalense</t>
  </si>
  <si>
    <t>Islaya iquiquensis (iquiqueño)</t>
  </si>
  <si>
    <t>Islaya islayensis</t>
  </si>
  <si>
    <t>Juania australis (chonta)</t>
  </si>
  <si>
    <t>Jubaea chilensis (palma chilena)</t>
  </si>
  <si>
    <t>Krameria cistoidea (pacul)</t>
  </si>
  <si>
    <t>Laretia acaulis (llaretilla)</t>
  </si>
  <si>
    <t>Legrandia concinna (luma del norte)</t>
  </si>
  <si>
    <t>Lepidothamnus fonkii (ciprés enano)</t>
  </si>
  <si>
    <t>Lobelia bridgesii (tupa rosada)</t>
  </si>
  <si>
    <t>Lobivia formosa</t>
  </si>
  <si>
    <t>Lycium boerhaviaefolia (coralito del norte)</t>
  </si>
  <si>
    <t>Maihuenia patagonica</t>
  </si>
  <si>
    <t>Maihuenia poeppigii (cactus)</t>
  </si>
  <si>
    <t>Maihueniopsis atacamensis</t>
  </si>
  <si>
    <t>Maihueniopsis darwinii</t>
  </si>
  <si>
    <t>Maihueniopsis domeykoensis (cactus)</t>
  </si>
  <si>
    <t>Maihueniopsis glomerata</t>
  </si>
  <si>
    <t>Maihueniopsis nigrispina (cactus)</t>
  </si>
  <si>
    <t>Maihueniopsis ovata</t>
  </si>
  <si>
    <t>Maihueniopsis wagenknechtii (cactus)</t>
  </si>
  <si>
    <t>Maytenus chubutensis (Maitén del Chubut)</t>
  </si>
  <si>
    <t>Menonvillea macrocarpa</t>
  </si>
  <si>
    <t>Monttea chilensis (uvillo)</t>
  </si>
  <si>
    <t>Mulinum valentinii (mulino)</t>
  </si>
  <si>
    <t>Myrceugenia colchaguensis (arrayán de Colchagua)</t>
  </si>
  <si>
    <t>Myrceugenia correifolia (petrillo)</t>
  </si>
  <si>
    <t>Myrceugenia schulzei (luma de Masafuera)</t>
  </si>
  <si>
    <t>Myrica pavonis (pacama)</t>
  </si>
  <si>
    <t>Nardophyllum genistoides</t>
  </si>
  <si>
    <t>Neoporteria castanea (Castañita)</t>
  </si>
  <si>
    <t>Neoporteria clavata (cactus maza)</t>
  </si>
  <si>
    <t>Neoporteria nidus (viejito, nidito)</t>
  </si>
  <si>
    <t xml:space="preserve">Neoporteria villosa </t>
  </si>
  <si>
    <t>Neowerdermannia chilensis (macso, achacana)</t>
  </si>
  <si>
    <t>Nicotiana cordifolia</t>
  </si>
  <si>
    <t>Nolana stenophylla</t>
  </si>
  <si>
    <t>Nothofagus alessandrii (ruil)</t>
  </si>
  <si>
    <t>Nothofagus glauca (hualo)</t>
  </si>
  <si>
    <t>Oreocereus australis</t>
  </si>
  <si>
    <t>Oreocereus hempelianus (tunilla)</t>
  </si>
  <si>
    <t>Oreocereus leucotrichus (viejito, chastudo)</t>
  </si>
  <si>
    <t>Oreocereus variicolor (chastudo)</t>
  </si>
  <si>
    <t>Oxalis caesia</t>
  </si>
  <si>
    <t>Persea lingue (lingue)</t>
  </si>
  <si>
    <t>Pintoa chilensis (pintoa)</t>
  </si>
  <si>
    <t>Pitavia punctata (pitao )</t>
  </si>
  <si>
    <t>Plantago fernandezia (plantago de Juan Fernández)</t>
  </si>
  <si>
    <t>Polylepis rugulosa  (queñoa)</t>
  </si>
  <si>
    <t>Polylepis tarapacana (queñoa de altura)</t>
  </si>
  <si>
    <t>Polystichum fuentesii</t>
  </si>
  <si>
    <t>Porlieria chilensis (guayacán)</t>
  </si>
  <si>
    <t>Prosopis altapaco (alpataco, lamaro)</t>
  </si>
  <si>
    <t>Prosopis burkartii</t>
  </si>
  <si>
    <t>Prosopis tamarugo (tamarugo)</t>
  </si>
  <si>
    <t>Pteris chilensis</t>
  </si>
  <si>
    <t>Pteris semiadnata</t>
  </si>
  <si>
    <t>Pterocactus australis</t>
  </si>
  <si>
    <t>Pterocactus hickenii</t>
  </si>
  <si>
    <t>Puya venusta (chagualillo)</t>
  </si>
  <si>
    <t>Pyrrhocactus confinis</t>
  </si>
  <si>
    <t>Pyrrhocactus eriosyzoides (quisco de Huanta)</t>
  </si>
  <si>
    <t>Pyrrhocactus heinrichianus</t>
  </si>
  <si>
    <t>Pyrrhocactus intermedius (quisquito de Chañaral)</t>
  </si>
  <si>
    <t>Pyrrhocactus paucicostatus (pocas costillas)</t>
  </si>
  <si>
    <t>Pyrrhocactus simulans</t>
  </si>
  <si>
    <t>Pyrrhocactus taltalensis (quisquito de Taltal)</t>
  </si>
  <si>
    <t>Pyrrhocactus tuberisulcatus</t>
  </si>
  <si>
    <t>Ribes integrifolium (parrilla falsa)</t>
  </si>
  <si>
    <t>Robinsonia berteroi (resino hembra)</t>
  </si>
  <si>
    <t>Robinsonia evenia</t>
  </si>
  <si>
    <t>Robinsonia gayana (resino hembra)</t>
  </si>
  <si>
    <t>Robinsonia gracilis (resinillo)</t>
  </si>
  <si>
    <t>Robinsonia macrocephala (Incienso)</t>
  </si>
  <si>
    <t>Robinsonia masafuerae</t>
  </si>
  <si>
    <t>Robinsonia saxatilis (robinsonia de las rocas)</t>
  </si>
  <si>
    <t>Robinsonia thurifera (resino macho)</t>
  </si>
  <si>
    <t>Salvia tubiflora (salvia roja)</t>
  </si>
  <si>
    <t>Schinus marchandii (laura, molle)</t>
  </si>
  <si>
    <t>Scutellaria valdiviana (teresa)</t>
  </si>
  <si>
    <t>Senecio balsamicus</t>
  </si>
  <si>
    <t>Senecio linaresensis</t>
  </si>
  <si>
    <t>Senecio microtis</t>
  </si>
  <si>
    <t>Senecio pycnanthus</t>
  </si>
  <si>
    <t>Senecio ricardii</t>
  </si>
  <si>
    <t>Senna paposana</t>
  </si>
  <si>
    <t>Sophora masafuerana (pelú de Juan Fernández)</t>
  </si>
  <si>
    <t>Sophora toromiro (toromiro )</t>
  </si>
  <si>
    <t>Suaeda multiflora</t>
  </si>
  <si>
    <t>Tetragonia pedunculata</t>
  </si>
  <si>
    <t>Thelocephala odieri (odieri, perdido)</t>
  </si>
  <si>
    <t>Thyrsopteris elegans</t>
  </si>
  <si>
    <t>Tillandsia marconae</t>
  </si>
  <si>
    <t>Tillandsia tragophoba</t>
  </si>
  <si>
    <t>Trichocereus atacamensis</t>
  </si>
  <si>
    <t>Trichocereus chiloensis</t>
  </si>
  <si>
    <t>Trichocereus coquimbanus</t>
  </si>
  <si>
    <t>Trichocereus deserticola</t>
  </si>
  <si>
    <t>Trichocereus skottsbergii</t>
  </si>
  <si>
    <t>Tunilla chilensis</t>
  </si>
  <si>
    <t>Ugni selkirkii (murtillo)</t>
  </si>
  <si>
    <t>Valdivia gayana  (valdivia)</t>
  </si>
  <si>
    <t>Valeriana senecioides</t>
  </si>
  <si>
    <t>Yunquea tenzii (yunquea)</t>
  </si>
  <si>
    <t>Flora_categoría</t>
  </si>
  <si>
    <t>Adesmia balsamica (paramela del Puangue)</t>
  </si>
  <si>
    <t>Adesmia volckmanni (mata espinosa)</t>
  </si>
  <si>
    <t>Blechnum chilense (costilla de vaca)</t>
  </si>
  <si>
    <t>Calceolaria williamsii (calceolaria)</t>
  </si>
  <si>
    <t>Citronella mucronata (naranjillo)</t>
  </si>
  <si>
    <t>Cordia decandra (carbonillo)</t>
  </si>
  <si>
    <t>Corryocatus brevistylus (guacalla)</t>
  </si>
  <si>
    <t>Corynabutilon ochsenii (huella chica)</t>
  </si>
  <si>
    <t>Eriosyce aurata (Sandillón)</t>
  </si>
  <si>
    <t>Eucryphia glutinosa (guindo santo)</t>
  </si>
  <si>
    <t>Kageneckia angustifolia (frangel)</t>
  </si>
  <si>
    <t>Lactoris fernandeziana (falsa pimienta)</t>
  </si>
  <si>
    <t>Maihueniopsis boliviana (piskayu, tuna)</t>
  </si>
  <si>
    <t>Myrceugenia leptospermoides (macolla)</t>
  </si>
  <si>
    <t>Myrceugenia pinifolia (chequén de hoja fina)</t>
  </si>
  <si>
    <t>Myrceugenia rufa (arrayán de hoja ancha)</t>
  </si>
  <si>
    <t>Orites myrtoidea (radal enano)</t>
  </si>
  <si>
    <t>Prosopis alba (algarrobo del norte)</t>
  </si>
  <si>
    <t>Prosopis chilensis (algarrobo)</t>
  </si>
  <si>
    <t>Prosopis flexuosa (tamarugo enano)</t>
  </si>
  <si>
    <t>Prosopis reptans var. chilensis (mastuerzo)</t>
  </si>
  <si>
    <t>Prosopis strombulifera (retortón, fortuna)</t>
  </si>
  <si>
    <t>Prumnopytis andina (lleuque, uva de cordillera)</t>
  </si>
  <si>
    <t>Rhaphithamnus venustus  (juan bueno, arrayán)</t>
  </si>
  <si>
    <t>Santalum fernadezianum (sándalo de Juan Ferández)</t>
  </si>
  <si>
    <t>Sophora fernandeziana (madera dura)</t>
  </si>
  <si>
    <t>seisocho</t>
  </si>
  <si>
    <t>Categoría</t>
  </si>
  <si>
    <t>Austrocactus philippii (hiberno)</t>
  </si>
  <si>
    <t>Austrocactus spiniflorus (espinifloro)</t>
  </si>
  <si>
    <t>Berberis litoralis (michay de paposo)</t>
  </si>
  <si>
    <t>Chenopodium sanctae-clarae (quenopodio)</t>
  </si>
  <si>
    <t>Copiapoa ahremephiana (cactus)</t>
  </si>
  <si>
    <t>Copiapoa aphanes (cactus)</t>
  </si>
  <si>
    <t>Copiapoa laui (cactus)</t>
  </si>
  <si>
    <t>Copiapoa megarhiza (cactus raizón)</t>
  </si>
  <si>
    <t>Copiapoa montana (cactus)</t>
  </si>
  <si>
    <t>Copiapoa solaris (cactus solar)</t>
  </si>
  <si>
    <t>Copiapoa taltalensis (cactus)</t>
  </si>
  <si>
    <t>Croton chilensis (higuerilla de Paposo)</t>
  </si>
  <si>
    <t>Dendroseris macrophylla (colecillo)</t>
  </si>
  <si>
    <t>Dendroseris marginata (colecillo)</t>
  </si>
  <si>
    <t>Dendroseris micrantha(col de Juan Fernández)</t>
  </si>
  <si>
    <t>Dendroseris pinnata (col de Juan Fernández)</t>
  </si>
  <si>
    <t>Dendroseris pruinata (col de Juan Fernández)</t>
  </si>
  <si>
    <t>Echinopsis ferox (cactus)</t>
  </si>
  <si>
    <t>Eulychnia iquiquensis (copao de Iquique)</t>
  </si>
  <si>
    <t>Fagara mayu (naranjillo)</t>
  </si>
  <si>
    <t>Maihueniopsis crassispina (cactus)</t>
  </si>
  <si>
    <t>Maihueniopsis grandiflora (cactus)</t>
  </si>
  <si>
    <t>Menodora linoides (linacillo)</t>
  </si>
  <si>
    <t>Myrceugenia fernandeziana (luma de Masatierra)</t>
  </si>
  <si>
    <t>Myrcianthes coquimbensis (mirciantes)</t>
  </si>
  <si>
    <t>Pouteria splendens (lúcumo)</t>
  </si>
  <si>
    <t>Distancia rodal (m)</t>
  </si>
  <si>
    <t>DS     N°68</t>
  </si>
  <si>
    <t>Biomasa</t>
  </si>
  <si>
    <t>Tn/ha</t>
  </si>
  <si>
    <t>Clareo monte bravo alto</t>
  </si>
  <si>
    <t>Clareo monte bravo bajo</t>
  </si>
  <si>
    <t>Corta para bosques irregulares</t>
  </si>
  <si>
    <t>Poda de latizal con fines no madereros</t>
  </si>
  <si>
    <t>Coberturas</t>
  </si>
  <si>
    <t>&gt;60</t>
  </si>
  <si>
    <t>7.5  Descripción de la poda</t>
  </si>
  <si>
    <t xml:space="preserve"> Densidad</t>
  </si>
  <si>
    <t>Superficie (m²)</t>
  </si>
  <si>
    <t>Siembra o Establecimiento</t>
  </si>
  <si>
    <t>Estab. regeneración natural</t>
  </si>
  <si>
    <t>8.1  Plantación suplementaria, siembra directa y establecimiento de la regeneración natural</t>
  </si>
  <si>
    <t>Descripción detallada de la actividad o conjunto de tratamientos a realizar:</t>
  </si>
  <si>
    <t>8.2  Construcción de obras de control de erosión</t>
  </si>
  <si>
    <t xml:space="preserve">Zanja de infiltracion </t>
  </si>
  <si>
    <t>Plantacion_suplementaria</t>
  </si>
  <si>
    <t>Cerco magallánico</t>
  </si>
  <si>
    <t>Cerco nuevo alambre galvanizado</t>
  </si>
  <si>
    <t>Cerco</t>
  </si>
  <si>
    <t>Actividad_complementaria_cerco</t>
  </si>
  <si>
    <t>reparar</t>
  </si>
  <si>
    <t>construir</t>
  </si>
  <si>
    <t>Protección individual de malla (100 pl/ha)</t>
  </si>
  <si>
    <t>Protección individual de malla (330 pl/ha)</t>
  </si>
  <si>
    <t>Protección individual de malla (660 pl/ha)</t>
  </si>
  <si>
    <t>Protección N° plantas</t>
  </si>
  <si>
    <t>8.4  Construcción de senderos para recreación y turismo</t>
  </si>
  <si>
    <t>8.4.1 Características del sendero</t>
  </si>
  <si>
    <t>8.6  Otras actividades</t>
  </si>
  <si>
    <t>Sup. (ha)</t>
  </si>
  <si>
    <t>d) Medidas a implementar en la construcción de caminos:</t>
  </si>
  <si>
    <t xml:space="preserve"> VU</t>
  </si>
  <si>
    <t xml:space="preserve"> CR</t>
  </si>
  <si>
    <t xml:space="preserve"> EX</t>
  </si>
  <si>
    <t xml:space="preserve"> EN</t>
  </si>
  <si>
    <t xml:space="preserve"> LC</t>
  </si>
  <si>
    <t xml:space="preserve"> NT</t>
  </si>
  <si>
    <t xml:space="preserve"> EN-R</t>
  </si>
  <si>
    <t xml:space="preserve"> VU(JF), LC(Chile continental)</t>
  </si>
  <si>
    <t xml:space="preserve"> NT(JF), LC(Chile continental)</t>
  </si>
  <si>
    <t xml:space="preserve"> VU-R</t>
  </si>
  <si>
    <t xml:space="preserve"> EN(I), VU(II-III)</t>
  </si>
  <si>
    <t xml:space="preserve"> LC (resto distribución), DD(VIII)</t>
  </si>
  <si>
    <t xml:space="preserve"> VU (VI al norte), LC (VII al sur)</t>
  </si>
  <si>
    <t xml:space="preserve"> EW</t>
  </si>
  <si>
    <t xml:space="preserve">   actual</t>
  </si>
  <si>
    <t xml:space="preserve"> Estructura</t>
  </si>
  <si>
    <t>Unidad6</t>
  </si>
  <si>
    <t>7.4 Descripción de la corta</t>
  </si>
  <si>
    <t>7.4.1 Actividades de corta</t>
  </si>
  <si>
    <t>Tipo de bosque</t>
  </si>
  <si>
    <t>Zonas protección RSAH</t>
  </si>
  <si>
    <t>a) Prescripción técnica de cada actividad:</t>
  </si>
  <si>
    <t>d) Justificación técnica de los métodos a utilizar en bosques de conservación y protección, y zonas RSAH:</t>
  </si>
  <si>
    <t>7.4.3  Compromiso de regeneración o reforestación</t>
  </si>
  <si>
    <t>8.4.2 Corta excepcional de individuos para la construcción de senderos</t>
  </si>
  <si>
    <t>c) Ancho de la(s) faja(s) de protección y su justificación técnica:</t>
  </si>
  <si>
    <t>Actividades_regeneración</t>
  </si>
  <si>
    <t>Autor</t>
  </si>
  <si>
    <t>Ingeniero Forestal</t>
  </si>
  <si>
    <t>Ingeniero Agrónomo especializado</t>
  </si>
  <si>
    <t>No_Actividad</t>
  </si>
  <si>
    <t>≤ 0,2m²</t>
  </si>
  <si>
    <t>Abrocoma bennetti (ratón chinchilla común)</t>
  </si>
  <si>
    <t>Abrocoma cinerea (ratón chinchilla de cola corta)</t>
  </si>
  <si>
    <t>Abrothrix longipilis (ratón lanudo común)</t>
  </si>
  <si>
    <t>Accipiter chilensis (peuquito)</t>
  </si>
  <si>
    <t>Aconaemys porteri (tunduco de Porter)</t>
  </si>
  <si>
    <t>Alsodes australis (sapo espinudo austral)</t>
  </si>
  <si>
    <t>Alsodes barrioi (sapo de Barros)</t>
  </si>
  <si>
    <t>Alsodes gargola (rana de pecho espinoso del Catedral)</t>
  </si>
  <si>
    <t>Alsodes hugoi (sapo de Hugo)</t>
  </si>
  <si>
    <t>Alsodes igneus (rana de pecho espinoso de Tolhuaca)</t>
  </si>
  <si>
    <t>Alsodes kaweshkari (sapo kawaskar)</t>
  </si>
  <si>
    <t>Alsodes laevis (sapo de pecho espinoso de Potrero)</t>
  </si>
  <si>
    <t>Alsodes montanus (sapo de monte)</t>
  </si>
  <si>
    <t>Alsodes monticola (sapo)</t>
  </si>
  <si>
    <t>Alsodes nodosus (sapo arriero)</t>
  </si>
  <si>
    <t>Alsodes norae (rana de pecho espinoso de Oncol)</t>
  </si>
  <si>
    <t>Alsodes pehuenche (sapo de pecho espinoso)</t>
  </si>
  <si>
    <t>Alsodes tumultuosus (sapo)</t>
  </si>
  <si>
    <t>Alsodes valdiviensis (rana de pecho espinoso de Cordillera Pelada)</t>
  </si>
  <si>
    <t>Alsodes vanzolinii (sapo de Vanzolini)</t>
  </si>
  <si>
    <t>Alsodes verrucosus (sapo de pecho espinoso de verrugas)</t>
  </si>
  <si>
    <t>Alsodes vittatus (sapo de pecho espinoso de Malleco)</t>
  </si>
  <si>
    <t>Alsophis elegans</t>
  </si>
  <si>
    <t>Anairetes fernandezianus (cachudito de Juan Fernández)</t>
  </si>
  <si>
    <t>Anas bahamensis (pato gargantillo)</t>
  </si>
  <si>
    <t>Anas platalea (pato cuchara)</t>
  </si>
  <si>
    <t>Anous stolidus (gaviotín de San Félix)</t>
  </si>
  <si>
    <t>Aphrastura masafuerae (rayadito de Más Afuera)</t>
  </si>
  <si>
    <t>Arctocephalus australis (lobo fino austral)</t>
  </si>
  <si>
    <t>Arctocephalus gazella (lobo fino antártico)</t>
  </si>
  <si>
    <t>Arctocephalus philippii (lobo fino de Juan Fernández)</t>
  </si>
  <si>
    <t>Arctocephalus tropicalis (lobo fino subantártico)</t>
  </si>
  <si>
    <t>Ardea cocoi (garza cuca)</t>
  </si>
  <si>
    <t>Asio flammeus (nuco)</t>
  </si>
  <si>
    <t>Atelognathus ceii (sapo de Puerto Edén)</t>
  </si>
  <si>
    <t>Atelognathus salai (rana de Jeinimeni)</t>
  </si>
  <si>
    <t>Attagis gayi (perdicita cordillerana)</t>
  </si>
  <si>
    <t>Auliscomys sublimis (ratón de la puna)</t>
  </si>
  <si>
    <t>Batrachyla antartandica (rana jaspeada)</t>
  </si>
  <si>
    <t>Batrachyla leptopus (rana moteada)</t>
  </si>
  <si>
    <t>Batrachyla nibaldoi (rana de antifaz de Bahía Murta)</t>
  </si>
  <si>
    <t>Batrachyla taeniata (rana de ceja)</t>
  </si>
  <si>
    <t>Buteo albigula (aguilucho chico)</t>
  </si>
  <si>
    <t>Buteo poecilochrous (aguilucho de la puna)</t>
  </si>
  <si>
    <t>Buteo polyosoma exsul (aguilucho de masafuera)</t>
  </si>
  <si>
    <t>Buteo ventralis (aguilucho de cola rojiza)</t>
  </si>
  <si>
    <t>Calidris canutus (playero ártico)</t>
  </si>
  <si>
    <t>Callopistes maculatus (iguana)</t>
  </si>
  <si>
    <t>Campephilus magellanicus (carpintero negro)</t>
  </si>
  <si>
    <t>Caretta caretta (tortuga boba)</t>
  </si>
  <si>
    <t>Caudiverbera caudiverbera (rana chilena)</t>
  </si>
  <si>
    <t>Cavia tschudi (cuy peruano)</t>
  </si>
  <si>
    <t>Chaetophractus nationi (quirquincho de la puna)</t>
  </si>
  <si>
    <t>Chaetophractus villosus (peludo)</t>
  </si>
  <si>
    <t>Chaltenobatrachus grandisonae (sapo de Puerto Edén)</t>
  </si>
  <si>
    <t>Chelemys delfini (ratón topo del Estrecho Magallanes)</t>
  </si>
  <si>
    <t>Chelemys megalonyx (ratón topo del matorral)</t>
  </si>
  <si>
    <t>Chelonia mydas (tortuga verde)</t>
  </si>
  <si>
    <t>Chinchilla chinchilla (chinchilla cordillerana)</t>
  </si>
  <si>
    <t>Chinchilla lanigera (chinchilla costina)</t>
  </si>
  <si>
    <t>Chinchillula sahamae (chinchillón)</t>
  </si>
  <si>
    <t>Chloephaga melanoptera (piuquén)</t>
  </si>
  <si>
    <t>Chloephaga rubidiceps (canquén colorado)</t>
  </si>
  <si>
    <t>Cinclodes oustaleti baeckstroemii (churrete chico de masafuera)</t>
  </si>
  <si>
    <t>Conepatus chinga (chingue común)</t>
  </si>
  <si>
    <t>Conepatus humboldtii (chingue patagónico)</t>
  </si>
  <si>
    <t>Conirostrum tamarugense (comesebo de los tamarugales)</t>
  </si>
  <si>
    <t>Coscoroba coscoroba (cisne coscoroba)</t>
  </si>
  <si>
    <t>Ctenomys fulvus (tuco-tuco de Atacama)</t>
  </si>
  <si>
    <t>Ctenomys magellanicus (tucotuco de Magallanes)</t>
  </si>
  <si>
    <t>Ctenomys robustus (tuco-tuco del Tamarugal)</t>
  </si>
  <si>
    <t>Cyanoliseus patagonus (tricahue)</t>
  </si>
  <si>
    <t>Cygnus melancoryphus (cisne de cuello negro)</t>
  </si>
  <si>
    <t>Dermochelys coriacea (tortuga laúd)</t>
  </si>
  <si>
    <t>Desmodus rotundus (vampiro)</t>
  </si>
  <si>
    <t>Diplolaemus bibroni (dabezón de Bibron)</t>
  </si>
  <si>
    <t>Diplolaemus darwini (cabezón de Darwin)</t>
  </si>
  <si>
    <t>Diplolaemus sexcinctus (cabezón leopardino)</t>
  </si>
  <si>
    <t>Dromiciops gliroides (monito del monte)</t>
  </si>
  <si>
    <t>Eligmodontia puerulus (lauchita de pie sedoso)</t>
  </si>
  <si>
    <t>Enicognathus leptorhynchus (choroy)</t>
  </si>
  <si>
    <t>Eudromia elegans (perdiz copetona o Martineta)</t>
  </si>
  <si>
    <t>Eulidia yarrellii (picaflor de Arica)</t>
  </si>
  <si>
    <t>Euneomys chinchilloides (ratón sedoso chinchilloide)</t>
  </si>
  <si>
    <t>Euneomys mordax (ratón sedoso nortino)</t>
  </si>
  <si>
    <t>Euneomys petersoni (ratón sedoso de Peterson)</t>
  </si>
  <si>
    <t>Eupsophus altor (rana de hojarasca de Oncol)</t>
  </si>
  <si>
    <t>Eupsophus calcaratus (rana de hojarasca austral)</t>
  </si>
  <si>
    <t>Eupsophus contulmoensis (sapo de Contulmo)</t>
  </si>
  <si>
    <t>Eupsophus emiliopugini (rana de hojarasca de párpados verdes)</t>
  </si>
  <si>
    <t>Eupsophus insularis (sapo de Isla Mocha)</t>
  </si>
  <si>
    <t>Eupsophus migueli (sapo de Miguel)</t>
  </si>
  <si>
    <t>Eupsophus nahuelbutensis (sapo de Nahuelbuta)</t>
  </si>
  <si>
    <t>Eupsophus roseus (sapo)</t>
  </si>
  <si>
    <t>Eupsophus septentrionalis (ranita de Los Queules)</t>
  </si>
  <si>
    <t>Eupsophus vertebralis (sapo)</t>
  </si>
  <si>
    <t>Falco peregrinus (halcón peregrino)</t>
  </si>
  <si>
    <t>Falco sparverius fernandenzis (cernícalo de Juan Fernández)</t>
  </si>
  <si>
    <t>Fregata minor (ave fragata grande)</t>
  </si>
  <si>
    <t>Fregetta grallaria (golondrina de mar de vientre blanco)</t>
  </si>
  <si>
    <t>Fulica cornuta (tagua cornuda)</t>
  </si>
  <si>
    <t>Fulica gigantea (tagua gigante)</t>
  </si>
  <si>
    <t>Galea musteloides (cuy serrano)</t>
  </si>
  <si>
    <t>Galictis cuja (quique)</t>
  </si>
  <si>
    <t>Gallinago paraguaiae (becacina)</t>
  </si>
  <si>
    <t>Geoxus valdivianus (ratón topo chico)</t>
  </si>
  <si>
    <t>Heteronetta atricapilla (pato rinconero)</t>
  </si>
  <si>
    <t>Hippocamelus antisensis (taruca)</t>
  </si>
  <si>
    <t>Hippocamelus bisulcus (huemul)</t>
  </si>
  <si>
    <t>Homonota gaudichaudii (salamanqueja del norte chico)</t>
  </si>
  <si>
    <t>Hydrurga leptonyx (foca leopardo)</t>
  </si>
  <si>
    <t>Hylorina sylvatica (rana arbórea)</t>
  </si>
  <si>
    <t>Insuetophrynus acarpicus (sapo)</t>
  </si>
  <si>
    <t>Ixobrychus involucris (huairavillo)</t>
  </si>
  <si>
    <t>Lagidium viscacia (vizcacha)</t>
  </si>
  <si>
    <t>Lagidium wolffsohni (vizcacha austral)</t>
  </si>
  <si>
    <t>Lama guanicoe (guanaco)</t>
  </si>
  <si>
    <t>Larosterna inca (gaviotín monja)</t>
  </si>
  <si>
    <t>Larus modestus (gaviota garuma)</t>
  </si>
  <si>
    <t>Larus serranus (gaviota andina)</t>
  </si>
  <si>
    <t>Laterallus jamaicensis (pidencito)</t>
  </si>
  <si>
    <t>Leopardus colocolo (colo-colo)</t>
  </si>
  <si>
    <t>Leopardus geoffroyi (gato montés argentino)</t>
  </si>
  <si>
    <t>Leopardus guigna (güiña)</t>
  </si>
  <si>
    <t>Lepidochelys olivacea (tortuga olivácea)</t>
  </si>
  <si>
    <t>Leptonychotes weddelli (foca de Weddell)</t>
  </si>
  <si>
    <t>Liolaemus alticolor (lagartija rayada nortina)</t>
  </si>
  <si>
    <t>Liolaemus archeforus (lagartija patagónica)</t>
  </si>
  <si>
    <t>Liolaemus atacamensis (lagartija de Atacama)</t>
  </si>
  <si>
    <t>Liolaemus audituvelata (dragón de oído cubierto)</t>
  </si>
  <si>
    <t>Liolaemus bellii (lagartija parda)</t>
  </si>
  <si>
    <t>Liolaemus bibroni (lagartija patagónica de Bibron)</t>
  </si>
  <si>
    <t>Liolaemus bisignatus (lagartija de dos manchas)</t>
  </si>
  <si>
    <t>Liolaemus boulengeri (lagartija de Boulenger)</t>
  </si>
  <si>
    <t>Liolaemus buergeri (lagartija de Bürger)</t>
  </si>
  <si>
    <t>Liolaemus chiliensis (lagarto chileno)</t>
  </si>
  <si>
    <t>Liolaemus confusus (lagartija de Lolol)</t>
  </si>
  <si>
    <t>Liolaemus constanzae (lagartija de Constanza)</t>
  </si>
  <si>
    <t>Liolaemus copiapoensis (lagartija de Copiapó)</t>
  </si>
  <si>
    <t>Liolaemus cristiani (lagartija de Cristián)</t>
  </si>
  <si>
    <t>Liolaemus curicensis (lagartija de Curicó)</t>
  </si>
  <si>
    <t>Liolaemus curis (lagarto negro)</t>
  </si>
  <si>
    <t>Liolaemus cyanogaster (lagartija de vientre azul)</t>
  </si>
  <si>
    <t>Liolaemus donosoi (lagartija de Donoso)</t>
  </si>
  <si>
    <t>Liolaemus dorbignyi (lagarto de d'Orbigny)</t>
  </si>
  <si>
    <t>Liolaemus erroneus (dragón grande)</t>
  </si>
  <si>
    <t>Liolaemus fabiani (lagartija de Fabián)</t>
  </si>
  <si>
    <t>Liolaemus fitzgeraldi (lagartija de Fitzgerald)</t>
  </si>
  <si>
    <t>Liolaemus fitzingerii (lagartija de Fitzinger)</t>
  </si>
  <si>
    <t>Liolaemus fuscus (lagartija oscura)</t>
  </si>
  <si>
    <t>Liolaemus gravenhorsti (lagartija de Gravenhorst)</t>
  </si>
  <si>
    <t>Liolaemus hellmichi (lagartija de Hellmich)</t>
  </si>
  <si>
    <t>Liolaemus hernani (lagartija de Hernán)</t>
  </si>
  <si>
    <t>Liolaemus isabelae (lagartija de Isabel)</t>
  </si>
  <si>
    <t>Liolaemus islugensis (lagartija de Isluga)</t>
  </si>
  <si>
    <t>Liolaemus jamesi (jararanco de James)</t>
  </si>
  <si>
    <t>Liolaemus juanortizi (lagartija de Ortiz)</t>
  </si>
  <si>
    <t>Liolaemus kingi (lagarto de King)</t>
  </si>
  <si>
    <t>Liolaemus kriegi (lagarto de Krieg)</t>
  </si>
  <si>
    <t>Liolaemus kuhlmanni (lagarto de Kuhlmann)</t>
  </si>
  <si>
    <t>Liolaemus lemniscatus (lagartija lemniscata)</t>
  </si>
  <si>
    <t>Liolaemus leopardinus (lagarto leopardo)</t>
  </si>
  <si>
    <t>Liolaemus lineomaculatus (lagartija de líneas blancas)</t>
  </si>
  <si>
    <t>Liolaemus lorenzmuelleri (lagarto de Müller)</t>
  </si>
  <si>
    <t>Liolaemus magellanicus (lagartija magallánica)</t>
  </si>
  <si>
    <t>Liolaemus maldonadae (lagartija de Maldonado)</t>
  </si>
  <si>
    <t>Liolaemus monticola (lagartija de los montes)</t>
  </si>
  <si>
    <t>Liolaemus nigriceps (lagartija de cabeza negra)</t>
  </si>
  <si>
    <t>Liolaemus nigromaculatus (lagartija de mancha)</t>
  </si>
  <si>
    <t>Liolaemus nigroviridis (lagartija negro verdosa)</t>
  </si>
  <si>
    <t>Liolaemus nitidus (lagarto nítido)</t>
  </si>
  <si>
    <t>Liolaemus ornatus (lagartija ornamentada)</t>
  </si>
  <si>
    <t>Liolaemus pantherinus (lagartija pantera)</t>
  </si>
  <si>
    <t>LIolaemus patriciaiturrae (lagartija de Patricia Iturra)</t>
  </si>
  <si>
    <t>Liolaemus paulinae (lagartija de Paulina)</t>
  </si>
  <si>
    <t>Liolaemus pictus (lagartija)</t>
  </si>
  <si>
    <t>Liolaemus platei (lagartija de Plate)</t>
  </si>
  <si>
    <t>Liolaemus poconchilensis (lagarto de Poconchile)</t>
  </si>
  <si>
    <t>Liolaemus pseudolemniscatus (lagartija lemniscata falsa)</t>
  </si>
  <si>
    <t>Liolaemus ramonensis (lagartija leopardo del Ramón)</t>
  </si>
  <si>
    <t>Liolaemus reichei (dragón de Reiche)</t>
  </si>
  <si>
    <t>Liolaemus riodamas (lagarto de Cei)</t>
  </si>
  <si>
    <t>Liolaemus robertoi</t>
  </si>
  <si>
    <t>Liolaemus rosenmanni (lagartija de Eleodoro)</t>
  </si>
  <si>
    <t>Liolaemus schmidti (lagartija de Schmidt)</t>
  </si>
  <si>
    <t>Liolaemus schroederi (lagartija de Schröeder)</t>
  </si>
  <si>
    <t>Liolaemus signifer (lagarto rubricado)</t>
  </si>
  <si>
    <t>Liolaemus silvai (lagartija de Silva)</t>
  </si>
  <si>
    <t>Liolaemus stolzmanni (dragón de Stolzmann)</t>
  </si>
  <si>
    <t>Liolaemus tenuis (lagartija esbelta)</t>
  </si>
  <si>
    <t>Liolaemus valdesianus (lagarto de Lo Valdés)</t>
  </si>
  <si>
    <t>Liolaemus vallecurensis (lagartija)</t>
  </si>
  <si>
    <t>Liolaemus velosoi (jagartija de Veloso)</t>
  </si>
  <si>
    <t>Liolaemus walkeri (lagartija de Walker)</t>
  </si>
  <si>
    <t>Liolaemus zapallarensis (lagarto de Zapallar)</t>
  </si>
  <si>
    <t>Lobodon carcinophagus (foca cangrejera)</t>
  </si>
  <si>
    <t>Lontra felina (chungungo)</t>
  </si>
  <si>
    <t>Lontra provocax (huillín)</t>
  </si>
  <si>
    <t>Lyncodon patagonicus (huroncito patagónico)</t>
  </si>
  <si>
    <t>Merganetta armata (pato cortacorrientes)</t>
  </si>
  <si>
    <t>Microcavia australis (cuy de la patagonia)</t>
  </si>
  <si>
    <t>Microlophus atacamensis (corredor de Atacama)</t>
  </si>
  <si>
    <t>Microlophus heterolepis (corredor de Arica)</t>
  </si>
  <si>
    <t>Microlophus maminensis (corredor de Mamiña)</t>
  </si>
  <si>
    <t>Microlophus quadrivittatus (corredor de cuatro bandas)</t>
  </si>
  <si>
    <t>Microlophus tarapacensis (corredor de Tarapacá)</t>
  </si>
  <si>
    <t>Microlophus theresioides (corredor de Teresa)</t>
  </si>
  <si>
    <t>Microlophus yanezi (corredor de Arica)</t>
  </si>
  <si>
    <t>Mirounga leonina (elefante marino)</t>
  </si>
  <si>
    <t>Myocastor coypus (coipo)</t>
  </si>
  <si>
    <t>Nannophryne variegata (sapo variegado)</t>
  </si>
  <si>
    <t>Neoxolmis rufiventris (cazamoscas chocolate)</t>
  </si>
  <si>
    <t>Nesofregetta fuliginosa (golondrina de mar de garganta blanca)</t>
  </si>
  <si>
    <t>Numenius borealis (zarapito boreal)</t>
  </si>
  <si>
    <t>Oceanites gracilis (golondrina de mar chica)</t>
  </si>
  <si>
    <t>Oceanodroma hornbyi (golondrina de mar de collar)</t>
  </si>
  <si>
    <t>Oceanodroma markhami (golondrina de mar negra)</t>
  </si>
  <si>
    <t>Octodon bridgesi (degú de los matorrales)</t>
  </si>
  <si>
    <t>Octodon lunatus (degú costino)</t>
  </si>
  <si>
    <t>Omatophoca rossi (foca de Ross)</t>
  </si>
  <si>
    <t>Oreailurus jacobita (gato montés andino)</t>
  </si>
  <si>
    <t>Otarya flavescens (lobo marino común)</t>
  </si>
  <si>
    <t>Pandion haliaetus (aguila pescadora)</t>
  </si>
  <si>
    <t>Patagioenas araucana (torcaza)</t>
  </si>
  <si>
    <t>Pelamis platurus (serpiente marina)</t>
  </si>
  <si>
    <t>Pelecanoides garnotii (yunco)</t>
  </si>
  <si>
    <t>Phaeton rubricauda (ave del trópico de cola roja)</t>
  </si>
  <si>
    <t>Phalacrocorax bougainvillii (guanay)</t>
  </si>
  <si>
    <t>Phalacrocorax gaimardi (lile)</t>
  </si>
  <si>
    <t>Philodryas chamissonis  (culebra de cola larga)</t>
  </si>
  <si>
    <t>Philodryas simonsii (culebra de cola larga)</t>
  </si>
  <si>
    <t>Philodryas tachymenoides  (culebra de cola larga de Camarones)</t>
  </si>
  <si>
    <t>Phoenicoparrus andinus (flamenco andino)</t>
  </si>
  <si>
    <t>Phoenicoparrus jamesi (parina chica)</t>
  </si>
  <si>
    <t>Phoenicopterus chilensis (flamenco chileno)</t>
  </si>
  <si>
    <t>Phyllodactylus gerrhopygus (salamanqueja del norte grande)</t>
  </si>
  <si>
    <t>Phymaturus alicahuense (matuasto de Alicahue)</t>
  </si>
  <si>
    <t>Phymaturus darwini (matuasto de Darwin)</t>
  </si>
  <si>
    <t>Phymaturus flagellifer (matuasto)</t>
  </si>
  <si>
    <t>Plegadis chihi (cuervo de pantano)</t>
  </si>
  <si>
    <t>Plegadis ridgwayi (cuervo de pantano de la puna)</t>
  </si>
  <si>
    <t>Pleurodema bufonina (sapo de cuatro ojos del sur)</t>
  </si>
  <si>
    <t>Pleurodema marmorata (sapo de cuatro ojos del norte)</t>
  </si>
  <si>
    <t>Pleurodema thaul (sapito de cuatro ojos)</t>
  </si>
  <si>
    <t>Pluvianellus socialis (chorlo de Magallanes)</t>
  </si>
  <si>
    <t>Pristidactylus alvaroi (gruñidor de Álvaro)</t>
  </si>
  <si>
    <t>Pristidactylus torquatus (gruñidor del sur)</t>
  </si>
  <si>
    <t>Pristidactylus valeriae (gruñidor de Valeria)</t>
  </si>
  <si>
    <t>Pristidactylus volcanensis (gruñidor de El Volcán)</t>
  </si>
  <si>
    <t>Pseudalopex culpaeus (zorro colorado)</t>
  </si>
  <si>
    <t>Pseudalopex culpaeus lycoides (zorro coloradode Tierra del Fuego)</t>
  </si>
  <si>
    <t>Pseudalopex fulvipes (zorro de Chiloé)</t>
  </si>
  <si>
    <t>Pseudalopex griseus (zorro chilla o gris)</t>
  </si>
  <si>
    <t>Pseudocolopteryx flaviventris (pájaro amarillo)</t>
  </si>
  <si>
    <t>Pterodroma coocki (fardela de Cook)</t>
  </si>
  <si>
    <t>Pterodroma defilippiana (fardela blanca de Más a Tierra)</t>
  </si>
  <si>
    <t>Pterodroma externa (fardela blanca de Juan Fernández)</t>
  </si>
  <si>
    <t>Pterodroma longirostris (fardela de Más Afuera)</t>
  </si>
  <si>
    <t>Pterodroma neglecta (fardela negra de Juan Fernández)</t>
  </si>
  <si>
    <t>Pudu pudu (pudú)</t>
  </si>
  <si>
    <t>Puffinus creatopus (fardela blanca)</t>
  </si>
  <si>
    <t>Puffinus nativitatis (fardela de Pascua)</t>
  </si>
  <si>
    <t>Puma concolor (puma)</t>
  </si>
  <si>
    <t>Rallus antarcticus (pidén austral)</t>
  </si>
  <si>
    <t>Rhea pennata (ñandú)</t>
  </si>
  <si>
    <t>Rhinella arunco (sapo de rulo)</t>
  </si>
  <si>
    <t>Rhinella atacamensis (sapo de Atacama)</t>
  </si>
  <si>
    <t>Rhinella rubropunctata (sapo)</t>
  </si>
  <si>
    <t>Rhinella spinulosa (sapo espinoso)</t>
  </si>
  <si>
    <t>Rhinoderma darwini (ranita de Darwin)</t>
  </si>
  <si>
    <t>Rhinoderma rufum (ranita)</t>
  </si>
  <si>
    <t>Rhyncholestes raphanurus (comadrejita trompuda)</t>
  </si>
  <si>
    <t>Rostratula semicollaris (becacina pintada)</t>
  </si>
  <si>
    <t>Sephanoides fernandensis (picaflor de Juan Fernández)</t>
  </si>
  <si>
    <t>Spalacopus cyanus (cururo)</t>
  </si>
  <si>
    <t>Spheniscus humboldti (pingüino de Humboldt)</t>
  </si>
  <si>
    <t>Sterna lorata (gaviotín chico)</t>
  </si>
  <si>
    <t>Strix rufipes (concón)</t>
  </si>
  <si>
    <t>Sula variegata (piquero)</t>
  </si>
  <si>
    <t>Tachyeres patagonicus (quetru volador)</t>
  </si>
  <si>
    <t>Tachymenis chilensis  (culebra de cola corta)</t>
  </si>
  <si>
    <t>Tachymenis peruviana (culebra peruana)</t>
  </si>
  <si>
    <t>Telmatobius chusmisensis (sapo)</t>
  </si>
  <si>
    <t>Telmatobius dankoi (sapo de Danko)</t>
  </si>
  <si>
    <t>Telmatobius fronteriensis (sapo)</t>
  </si>
  <si>
    <t>Telmatobius halli (sapo)</t>
  </si>
  <si>
    <t>Telmatobius marmoratus (sapo)</t>
  </si>
  <si>
    <t>Telmatobius pefauri (sapo de Pefaur)</t>
  </si>
  <si>
    <t>Telmatobius peruvianus (sapo peruano)</t>
  </si>
  <si>
    <t>Telmatobius philippii (sapo de Philippi)</t>
  </si>
  <si>
    <t>Telmatobius vilamensis (rana de Vilama)</t>
  </si>
  <si>
    <t>Telmatobius zapahuirensis (sapo de Zapahuira)</t>
  </si>
  <si>
    <t>Telmatobufo australis (sapo Austral)</t>
  </si>
  <si>
    <t>Telmatobufo bullocki (sapo de Bullock)</t>
  </si>
  <si>
    <t>Telmatobufo ignotus (rana montana de Los Queules)</t>
  </si>
  <si>
    <t>Telmatobufo venustus (sapo hermoso)</t>
  </si>
  <si>
    <t>Thalassarche chrysostoma (albatros de cabeza gris)</t>
  </si>
  <si>
    <t>Thalassarche melanophris (albatros de ceja negra)</t>
  </si>
  <si>
    <t>Theristicus branickii (bandurria de la puna)</t>
  </si>
  <si>
    <t>Theristicus melanopis (bandurria)</t>
  </si>
  <si>
    <t>Thylamys elegans (llaca o Marmosa)</t>
  </si>
  <si>
    <t>Tinamotis ingoufi (perdiz austral)</t>
  </si>
  <si>
    <t>Tinamotis pentlandii (perdiz de la puna)</t>
  </si>
  <si>
    <t>Vicugna vicugna (vicuña)</t>
  </si>
  <si>
    <t>Vultur gryphus (cóndor)</t>
  </si>
  <si>
    <t>Zaedyus pichiy (piche)</t>
  </si>
  <si>
    <t>Fauna_categoría</t>
  </si>
  <si>
    <t xml:space="preserve"> Regular</t>
  </si>
  <si>
    <t xml:space="preserve"> Irregular</t>
  </si>
  <si>
    <t xml:space="preserve">  Árbol semillero</t>
  </si>
  <si>
    <t xml:space="preserve">  Protección</t>
  </si>
  <si>
    <t xml:space="preserve">  Selectiva</t>
  </si>
  <si>
    <t xml:space="preserve">  Otro método</t>
  </si>
  <si>
    <t xml:space="preserve"> Monte alto</t>
  </si>
  <si>
    <t xml:space="preserve"> Monte bajo</t>
  </si>
  <si>
    <t xml:space="preserve"> Monte medio</t>
  </si>
  <si>
    <t xml:space="preserve"> Transformación</t>
  </si>
  <si>
    <t xml:space="preserve"> Maderero</t>
  </si>
  <si>
    <t xml:space="preserve"> No maderero</t>
  </si>
  <si>
    <t>Los elementos a representar en la cartografía digital georreferenciada y planos en papel son los siguientes:</t>
  </si>
  <si>
    <t>Límite predial.</t>
  </si>
  <si>
    <t>Grilla de coordenadas UTM.</t>
  </si>
  <si>
    <t>Acceso predial y lugares de interés señalados en el Capítulo 1 del Plan de Manejo.</t>
  </si>
  <si>
    <t>Red hidrográfica,  cuerpos de agua y humedales, según corresponda.</t>
  </si>
  <si>
    <t>Infraestructura presente en el predio, tales como casas, galpones, etc., cuando corresponda.</t>
  </si>
  <si>
    <t>Rodales a intervenir.</t>
  </si>
  <si>
    <t>Zonas de protección.</t>
  </si>
  <si>
    <t>Puntos donde se ubiquen especies en categoría de conservación y su respectiva área buffer, cuando corresponda.</t>
  </si>
  <si>
    <t>Curvas de nivel.</t>
  </si>
  <si>
    <t>Parcelas de inventario.</t>
  </si>
  <si>
    <t>●</t>
  </si>
  <si>
    <t>Firma</t>
  </si>
  <si>
    <t>Lugar y fecha:</t>
  </si>
  <si>
    <t>Oxyphyllum ulicinum</t>
  </si>
  <si>
    <t>Aleatorio simple</t>
  </si>
  <si>
    <t>Sistemático</t>
  </si>
  <si>
    <t>Profesional Cs. Forestales con Postítulo</t>
  </si>
  <si>
    <t>Tipo Forestal</t>
  </si>
  <si>
    <t>Factore(s) de restricción</t>
  </si>
  <si>
    <t xml:space="preserve"> Estado</t>
  </si>
  <si>
    <t>de conservación</t>
  </si>
  <si>
    <t>Etnia:</t>
  </si>
  <si>
    <t>Género:</t>
  </si>
  <si>
    <t>Domicilio:</t>
  </si>
  <si>
    <t>Teléfono:</t>
  </si>
  <si>
    <t>(Completar sólo en  caso de solicitudes de bonificación, cuando el/la solicitante sea cesionario/a en virtud de la transferencia de la bonificación)</t>
  </si>
  <si>
    <t xml:space="preserve">Inscrito a fojas: </t>
  </si>
  <si>
    <t>N°:</t>
  </si>
  <si>
    <t>del Registro de Propiedad del año:</t>
  </si>
  <si>
    <t>Del Conservador de Bienes Raíces de:</t>
  </si>
  <si>
    <t>Declaro bajo juramento que los datos consignados en la presente solicitud son verdaderos, que conozco y deseo acogerme a las disposiciones de la ley N° 20.283.</t>
  </si>
  <si>
    <t>Fecha:</t>
  </si>
  <si>
    <t>Ciudad:</t>
  </si>
  <si>
    <t>Comuna</t>
  </si>
  <si>
    <t>Provincia</t>
  </si>
  <si>
    <t>San Antonio</t>
  </si>
  <si>
    <t>Alto Biobío</t>
  </si>
  <si>
    <t>Alto del Carmen</t>
  </si>
  <si>
    <t>Antártica Chilena</t>
  </si>
  <si>
    <t>Cabo de Hornos</t>
  </si>
  <si>
    <t>El Loa</t>
  </si>
  <si>
    <t>Calera de Tango</t>
  </si>
  <si>
    <t>Calle Larga</t>
  </si>
  <si>
    <t>Los Andes</t>
  </si>
  <si>
    <t>San Felipe de Aconcagua</t>
  </si>
  <si>
    <t>Cerro Navia</t>
  </si>
  <si>
    <t>Chile Chico</t>
  </si>
  <si>
    <t>General Carrera</t>
  </si>
  <si>
    <t>Chillán Viejo</t>
  </si>
  <si>
    <t>Capitán Prat</t>
  </si>
  <si>
    <t>Curaco de Vélez</t>
  </si>
  <si>
    <t>Diego de Almagro</t>
  </si>
  <si>
    <t>El Bosque</t>
  </si>
  <si>
    <t>El Carmen</t>
  </si>
  <si>
    <t>El Monte</t>
  </si>
  <si>
    <t>El Quisco</t>
  </si>
  <si>
    <t>El Tabo</t>
  </si>
  <si>
    <t>Estación Central</t>
  </si>
  <si>
    <t>General Lagos</t>
  </si>
  <si>
    <t>Isla de Maipo</t>
  </si>
  <si>
    <t>Isla de Pascua</t>
  </si>
  <si>
    <t>Juan Fernández</t>
  </si>
  <si>
    <t>La Calera</t>
  </si>
  <si>
    <t>La Cisterna</t>
  </si>
  <si>
    <t>La Cruz</t>
  </si>
  <si>
    <t>La Estrella</t>
  </si>
  <si>
    <t>Cardenal Caro</t>
  </si>
  <si>
    <t>La Florida</t>
  </si>
  <si>
    <t>La Granja</t>
  </si>
  <si>
    <t>La Higuera</t>
  </si>
  <si>
    <t>La Ligua</t>
  </si>
  <si>
    <t>La Pintana</t>
  </si>
  <si>
    <t>La Reina</t>
  </si>
  <si>
    <t>La Serena</t>
  </si>
  <si>
    <t>La Unión</t>
  </si>
  <si>
    <t>Lago Ranco</t>
  </si>
  <si>
    <t>Lago Verde</t>
  </si>
  <si>
    <t>Laguna Blanca</t>
  </si>
  <si>
    <t>Las Cabras</t>
  </si>
  <si>
    <t>Las Condes</t>
  </si>
  <si>
    <t>Marga Marga</t>
  </si>
  <si>
    <t>Lo Barnechea</t>
  </si>
  <si>
    <t>Lo Espejo</t>
  </si>
  <si>
    <t>Lo Prado</t>
  </si>
  <si>
    <t>Los Álamos</t>
  </si>
  <si>
    <t>Los Ángeles</t>
  </si>
  <si>
    <t>Los Lagos</t>
  </si>
  <si>
    <t>Los Muermos</t>
  </si>
  <si>
    <t>Los Sauces</t>
  </si>
  <si>
    <t>Los Vilos</t>
  </si>
  <si>
    <t>María Elena</t>
  </si>
  <si>
    <t>María Pinto</t>
  </si>
  <si>
    <t>Monte Patria</t>
  </si>
  <si>
    <t>Última Esperanza</t>
  </si>
  <si>
    <t>Nueva Imperial</t>
  </si>
  <si>
    <t>Padre Hurtado</t>
  </si>
  <si>
    <t>Padre Las Casas</t>
  </si>
  <si>
    <t>Pedro Aguirre Cerda</t>
  </si>
  <si>
    <t>Tierra del Fuego</t>
  </si>
  <si>
    <t>Pozo Almonte</t>
  </si>
  <si>
    <t>Puente Alto</t>
  </si>
  <si>
    <t>Puerto Montt</t>
  </si>
  <si>
    <t>Puerto Octay</t>
  </si>
  <si>
    <t>Puerto Varas</t>
  </si>
  <si>
    <t>Punta Arenas</t>
  </si>
  <si>
    <t>Quinta de Tilcoco</t>
  </si>
  <si>
    <t>Quinta Normal</t>
  </si>
  <si>
    <t>Rinconada de Los Andes</t>
  </si>
  <si>
    <t>Río Bueno</t>
  </si>
  <si>
    <t>Río Claro</t>
  </si>
  <si>
    <t>Río Hurtado</t>
  </si>
  <si>
    <t>Río Ibáñez</t>
  </si>
  <si>
    <t>Río Negro</t>
  </si>
  <si>
    <t>Río Verde</t>
  </si>
  <si>
    <t>Sagrada Familia</t>
  </si>
  <si>
    <t>San Bernardo</t>
  </si>
  <si>
    <t>San Carlos</t>
  </si>
  <si>
    <t>San Clemente</t>
  </si>
  <si>
    <t>San Esteban</t>
  </si>
  <si>
    <t>San Fabián</t>
  </si>
  <si>
    <t>San Felipe</t>
  </si>
  <si>
    <t>San Fernando</t>
  </si>
  <si>
    <t>San Francisco de Mostazal</t>
  </si>
  <si>
    <t>San Gregorio</t>
  </si>
  <si>
    <t>San Ignacio</t>
  </si>
  <si>
    <t>San Javier de Loncomilla</t>
  </si>
  <si>
    <t>San Joaquín</t>
  </si>
  <si>
    <t>San José de Maipo</t>
  </si>
  <si>
    <t>San Juan de la Costa</t>
  </si>
  <si>
    <t>San Miguel</t>
  </si>
  <si>
    <t>San Nicolás</t>
  </si>
  <si>
    <t>San Pablo</t>
  </si>
  <si>
    <t>San Pedro</t>
  </si>
  <si>
    <t>San Pedro de Atacama</t>
  </si>
  <si>
    <t>San Pedro de la Paz</t>
  </si>
  <si>
    <t>San Rafael</t>
  </si>
  <si>
    <t>San Ramón</t>
  </si>
  <si>
    <t>San Rosendo</t>
  </si>
  <si>
    <t>San Vicente de Tagua Tagua</t>
  </si>
  <si>
    <t>Santa Bárbara</t>
  </si>
  <si>
    <t>Santa Cruz</t>
  </si>
  <si>
    <t>Santa Juana</t>
  </si>
  <si>
    <t>Santa María</t>
  </si>
  <si>
    <t>Santo Domingo</t>
  </si>
  <si>
    <t>Sierra Gorda</t>
  </si>
  <si>
    <t>Teodoro Schmidt</t>
  </si>
  <si>
    <t>Tierra Amarilla</t>
  </si>
  <si>
    <t>Villa Alegre</t>
  </si>
  <si>
    <t>Villa Alemana</t>
  </si>
  <si>
    <t>Viña del Mar</t>
  </si>
  <si>
    <t>Yerbas Buenas</t>
  </si>
  <si>
    <t>Masculino</t>
  </si>
  <si>
    <t>Genero</t>
  </si>
  <si>
    <t>Femenino</t>
  </si>
  <si>
    <t>No Aplica</t>
  </si>
  <si>
    <t>Requiere DIFROL:</t>
  </si>
  <si>
    <t>(si/no)</t>
  </si>
  <si>
    <t>Fustal joven</t>
  </si>
  <si>
    <t>Latizal bajo</t>
  </si>
  <si>
    <t>Latizal alto</t>
  </si>
  <si>
    <t>Monte bravo alto</t>
  </si>
  <si>
    <t>Monte bravo bajo</t>
  </si>
  <si>
    <t>n° Parcelas</t>
  </si>
  <si>
    <t>Proporción</t>
  </si>
  <si>
    <t>DMC                        (cm)</t>
  </si>
  <si>
    <t xml:space="preserve">
=INDIRECTO(DIRECCION(2;2;;;"Inventario")&amp;":"&amp;DIRECCION($J$1;2))</t>
  </si>
  <si>
    <t>Trazado de senderos y sus instalaciones (letreros, estaciones de observación, etc.).</t>
  </si>
  <si>
    <t>b) Medidas para evitar o minimizar la alteración de los humedales, manantiales, cuerpos y cursos de agua:</t>
  </si>
  <si>
    <t>Medidas de protección pertinentes a este Plan de Manejo y sus objetivos:</t>
  </si>
  <si>
    <t>si_no</t>
  </si>
  <si>
    <t>Autor/a del Plan de Manejo</t>
  </si>
  <si>
    <t>Coihue_Raulí_Tepa</t>
  </si>
  <si>
    <t>Etnia</t>
  </si>
  <si>
    <t>Mapuche</t>
  </si>
  <si>
    <t>Aimara</t>
  </si>
  <si>
    <t>Rapa Nui/Pascuense</t>
  </si>
  <si>
    <t>Atacameña</t>
  </si>
  <si>
    <t>Quechua</t>
  </si>
  <si>
    <t>Colla</t>
  </si>
  <si>
    <t>Diaguita</t>
  </si>
  <si>
    <t>Kawashkar/Alacalufe</t>
  </si>
  <si>
    <t>Yáman/Yagán</t>
  </si>
  <si>
    <t>Infraestructura</t>
  </si>
  <si>
    <t>Señalar punto(s) de referencia del predio</t>
  </si>
  <si>
    <t>Cortacombustible</t>
  </si>
  <si>
    <t>Cerco nuevo de alambre de púa</t>
  </si>
  <si>
    <t>Cerco nuevo de malla</t>
  </si>
  <si>
    <t>Reparación cerco alambre púa</t>
  </si>
  <si>
    <t>Reparación cerco alambre galvanizado</t>
  </si>
  <si>
    <t>No aplica</t>
  </si>
  <si>
    <t>Anillado</t>
  </si>
  <si>
    <t>Clareo con fines no madereros monte bravo alto</t>
  </si>
  <si>
    <t>Clareo con fines no madereros monte bravo bajo</t>
  </si>
  <si>
    <t>Corta de liberación</t>
  </si>
  <si>
    <t>Corta de regeneración</t>
  </si>
  <si>
    <t>Raleo con fines no madereros latizal alto o fustal joven</t>
  </si>
  <si>
    <t>Raleo con fines no madereros latizal bajo</t>
  </si>
  <si>
    <t>Clareo</t>
  </si>
  <si>
    <t>Limpias posteriores a la siembra plantación o regeneración natural establecida</t>
  </si>
  <si>
    <t xml:space="preserve">Establecimiento de la regeneración natural, </t>
  </si>
  <si>
    <t xml:space="preserve">Limpias posteriores a la siembra plantación o regeneración natural establecida, </t>
  </si>
  <si>
    <t xml:space="preserve">Poda, </t>
  </si>
  <si>
    <t xml:space="preserve">Poda de latizal con fines no madereros, </t>
  </si>
  <si>
    <t xml:space="preserve">Poda latizal alto, </t>
  </si>
  <si>
    <t xml:space="preserve">Poda latizal bajo, </t>
  </si>
  <si>
    <t>Establecimiento de la regeneración natural,</t>
  </si>
  <si>
    <t>Limpias posteriores a la siembra plantación o regeneración natural establecida,</t>
  </si>
  <si>
    <t>Poda,</t>
  </si>
  <si>
    <t>Poda de latizal con fines no madereros,</t>
  </si>
  <si>
    <t>Poda latizal alto,</t>
  </si>
  <si>
    <t>Poda latizal bajo,</t>
  </si>
  <si>
    <t>Actividad(es)</t>
  </si>
  <si>
    <t xml:space="preserve">  Tala rasa</t>
  </si>
  <si>
    <t>Corta a tala rasa</t>
  </si>
  <si>
    <t>Corta de bosques quemados</t>
  </si>
  <si>
    <t>Corta cosecha</t>
  </si>
  <si>
    <t>Corta en bosquetes</t>
  </si>
  <si>
    <t>Corta final</t>
  </si>
  <si>
    <t>Corta de recuperación</t>
  </si>
  <si>
    <t>Corta semillera</t>
  </si>
  <si>
    <t>Otras cortas a detallar</t>
  </si>
  <si>
    <t>Otras actividades a detallar</t>
  </si>
  <si>
    <t>OTRO</t>
  </si>
  <si>
    <t>Descripción</t>
  </si>
  <si>
    <t>Agua fría</t>
  </si>
  <si>
    <t xml:space="preserve">Águila </t>
  </si>
  <si>
    <t xml:space="preserve"> Conversión</t>
  </si>
  <si>
    <t>Con</t>
  </si>
  <si>
    <t>Copa viva remanente (%)</t>
  </si>
  <si>
    <t>Cerco (Km) a</t>
  </si>
  <si>
    <t>b) Descripción detallada del sendero:</t>
  </si>
  <si>
    <t>Multiestratificado</t>
  </si>
  <si>
    <t>Biestratificado</t>
  </si>
  <si>
    <t>Uniestratificado</t>
  </si>
  <si>
    <t>Propietario</t>
  </si>
  <si>
    <t>Plantas o cepas</t>
  </si>
  <si>
    <t>Vástagos</t>
  </si>
  <si>
    <t>limpias, establecimiento de la regeneración, plantación suplementaria, siembra directa, protección</t>
  </si>
  <si>
    <t>individual de plantas, obras de control de erosión, etc.).</t>
  </si>
  <si>
    <t>Concurso</t>
  </si>
  <si>
    <t>Año       referencial</t>
  </si>
  <si>
    <t>Nombre o razón social:</t>
  </si>
  <si>
    <t>Tipo de propietario/a:</t>
  </si>
  <si>
    <t>Ciudad (o pueblo):</t>
  </si>
  <si>
    <t>RUT:</t>
  </si>
  <si>
    <t>Referencia</t>
  </si>
  <si>
    <t>Acceso predial</t>
  </si>
  <si>
    <t>Acceso rodal</t>
  </si>
  <si>
    <t>Justificación técnica en caso de diferencias entre Proyecto adjudicado y Plan de Manejo:</t>
  </si>
  <si>
    <t>Año:</t>
  </si>
  <si>
    <t>5.1.1 Definición de los rodales</t>
  </si>
  <si>
    <t>(*) AI: Animales inferiores; An: Antrópicos; Ab: Abióticos; Ga: Ganado; He: Heladas; Ho: Hongos; Inc: Incendio; Ins: Insectos; Se: Sequía; Ve: Vegetación dañina.</t>
  </si>
  <si>
    <t>5.1.3 Caracterización de la regeneración*</t>
  </si>
  <si>
    <t>Factores de riesgo al establecimiento y observaciones:</t>
  </si>
  <si>
    <t>(*) Considerar altura de hasta 1m en condiciones áridas o semiáridas o 2m en otras condiciones.</t>
  </si>
  <si>
    <t>Especie(s)                                                                   predominante(s)</t>
  </si>
  <si>
    <t>Estado original</t>
  </si>
  <si>
    <t>Estado modificado</t>
  </si>
  <si>
    <t>Estado   final</t>
  </si>
  <si>
    <t>Tipo de             planta</t>
  </si>
  <si>
    <t>Estaciones de observación</t>
  </si>
  <si>
    <t>a) Iniciativa o proyecto turístico asociado, cuando corresponda:</t>
  </si>
  <si>
    <t>8.5  Extracción de maderas muertas en bosque nativo</t>
  </si>
  <si>
    <t>c) Actividades de mantención y periodicidad:</t>
  </si>
  <si>
    <t>e) Actividades de mantención y periodicidad:</t>
  </si>
  <si>
    <t>b) Actividades de mantención y periodicidad:</t>
  </si>
  <si>
    <t>12.1  Inventario forestal</t>
  </si>
  <si>
    <t>12.1.4 Resumen del inventario</t>
  </si>
  <si>
    <t>12.2 Registro de parcelas</t>
  </si>
  <si>
    <t>12.3 Análisis cuantitativo de la intervención inmediata en el Rodal</t>
  </si>
  <si>
    <t>12.3.3 Efecto de la intervención sobre la distribución diamétrica</t>
  </si>
  <si>
    <t>12.3.6 Efectos sobre la estructura por especies</t>
  </si>
  <si>
    <t>12.3.8 Distribución de parcelas por estado de desarrollo</t>
  </si>
  <si>
    <t>12.3.4 Distribución espacial de las parcelas</t>
  </si>
  <si>
    <t>≥ 30 ᴧ &lt; 45</t>
  </si>
  <si>
    <t>≥ 45 ᴧ &lt; 60</t>
  </si>
  <si>
    <t>&gt; 0,2 ᴧ ≤ 0,5m²</t>
  </si>
  <si>
    <t>&gt;10 ᴧ ≤20</t>
  </si>
  <si>
    <t>&gt;20 ᴧ ≤30</t>
  </si>
  <si>
    <t>&gt;30 ᴧ ≤40</t>
  </si>
  <si>
    <t>&gt;40 ᴧ ≤50</t>
  </si>
  <si>
    <t>&gt;50 ᴧ ≤60</t>
  </si>
  <si>
    <t>c) Fundamentación si se trata de otro método de corta (Art. 25°, D.S. N°259, de 1980, de MINAGRI):</t>
  </si>
  <si>
    <t>Actividad_01</t>
  </si>
  <si>
    <t>Poda con fines o madereros</t>
  </si>
  <si>
    <t>Enriquecimiento ecológico</t>
  </si>
  <si>
    <t>7.3.1 Calendarización de actividades inmediatas*</t>
  </si>
  <si>
    <t>8.3  Construcción de cercos o protección individual</t>
  </si>
  <si>
    <t>b) Impacto sobre la regeneración, reforestación y fauna del rodal:</t>
  </si>
  <si>
    <t>12.3.5 Efecto sobre la densidad y área basal por parcela</t>
  </si>
  <si>
    <t>Densidad (*/ha)</t>
  </si>
  <si>
    <t>Participación**</t>
  </si>
  <si>
    <t>Otras***</t>
  </si>
  <si>
    <t>12.1.3 Funciones de volumen o biomasa utilizadas</t>
  </si>
  <si>
    <t>Adesmia campestri (Mata espinosa)</t>
  </si>
  <si>
    <t>Asteriscium vidalii (Anisillo)</t>
  </si>
  <si>
    <t>Benthamiella (género) (Benthamiella)</t>
  </si>
  <si>
    <t>Grabowskia glauca (Coralito del Norte)</t>
  </si>
  <si>
    <t>Malesherbia tocopillana (Farolito)</t>
  </si>
  <si>
    <t>Malesherbia auristipulata (Ají de zorra)</t>
  </si>
  <si>
    <t>Malesherbia angustisecta (Malesherbia)</t>
  </si>
  <si>
    <t>Metharme lanata (Metarma lanosa)</t>
  </si>
  <si>
    <t>Nolana balsamiflua (Suspiro)</t>
  </si>
  <si>
    <t>Nothofagus leoni (Huala)</t>
  </si>
  <si>
    <t>Persea meyeniana (Lingue del Norte)</t>
  </si>
  <si>
    <t>Polylepis besseri (Queñoa)</t>
  </si>
  <si>
    <t>Puya coquinbensis (Chagual de Coquimbo)</t>
  </si>
  <si>
    <t>Reichea coquimbensis (Riechea)</t>
  </si>
  <si>
    <t>Satureja multiflora (Menta de árbol)</t>
  </si>
  <si>
    <t>LRN</t>
  </si>
  <si>
    <t>P</t>
  </si>
  <si>
    <t>PCE</t>
  </si>
  <si>
    <t>Fuente*</t>
  </si>
  <si>
    <t>(*) PCE=Proceso de Clasificación de Especies; LRN=Libro Rojo Nacional</t>
  </si>
  <si>
    <t>Aplochiton taeniatus</t>
  </si>
  <si>
    <t>Aplochiton zebra (Farionela Listada)</t>
  </si>
  <si>
    <t>Aplochiton marinus (Peladilla)</t>
  </si>
  <si>
    <t>Basilichthys semotilus (Pejerrey)</t>
  </si>
  <si>
    <t>Basilichthys australis(Pejerrey)</t>
  </si>
  <si>
    <t>Basilichtys microlepidotus (Pejerrey)</t>
  </si>
  <si>
    <t>Austromenidia laticlavia</t>
  </si>
  <si>
    <t>Austromenidia gracilis</t>
  </si>
  <si>
    <t>Bufo spinulosus</t>
  </si>
  <si>
    <t>Bufo atacamensis</t>
  </si>
  <si>
    <t>Bufo chilensis</t>
  </si>
  <si>
    <t>Bufo rubropunctatus</t>
  </si>
  <si>
    <t>Bufo papillosus</t>
  </si>
  <si>
    <t>Bufo variegatus</t>
  </si>
  <si>
    <t>Atelognathus grandisonae</t>
  </si>
  <si>
    <t>Brachygalaxias bullocki (Puye)</t>
  </si>
  <si>
    <t>Brachygalaxias gothei (Puye)</t>
  </si>
  <si>
    <t>Bullockia maldonadoi (Bagrecito)</t>
  </si>
  <si>
    <t>Callopistes palluma (Lagarto)</t>
  </si>
  <si>
    <t>Canis culpaeus lycoides (Culpeo de Tierra del Fuego)</t>
  </si>
  <si>
    <t>Canis fulvipes (Zorro Chilote)</t>
  </si>
  <si>
    <t>Canis culpaeus (Culpeo)</t>
  </si>
  <si>
    <t>Canis griseus (Chilla)</t>
  </si>
  <si>
    <t>Cauque maulanum (Cauque)</t>
  </si>
  <si>
    <t>Centrura flagelifera</t>
  </si>
  <si>
    <t>Cheirodon australe (Pocha del Sur)</t>
  </si>
  <si>
    <t>Cheirodon galusdae (Pocha de Los Lagos)</t>
  </si>
  <si>
    <t>Cheirodon kiliani (Pocha)</t>
  </si>
  <si>
    <t>Chinchilla brevicaudata (Chinchilla andina)</t>
  </si>
  <si>
    <t>Columbus araucana (Torcaza)</t>
  </si>
  <si>
    <t>Ctenoblepharis erroneus</t>
  </si>
  <si>
    <t>Ctenoblepharis stolzmani</t>
  </si>
  <si>
    <t>Ctenoblepharis schmidti</t>
  </si>
  <si>
    <t>Ctenomys magallanicus osgoodi (Tuco-tuco de Aisén)</t>
  </si>
  <si>
    <t>Diplomystes chilensis (Tollo de Agua Dulce)</t>
  </si>
  <si>
    <t>Diplomystes camposensis (Tollo de Agua Dulce)</t>
  </si>
  <si>
    <t>Diplomystes nahuelbutensis (Tollo de Agua Dulce)</t>
  </si>
  <si>
    <t>Eleginops maclovinus (Róbalo)</t>
  </si>
  <si>
    <t>Euphractus nationi (Quirquincho de la Puna)</t>
  </si>
  <si>
    <t>Euphractus villosus (Peludo Patagonico)</t>
  </si>
  <si>
    <t>Eudromia elegans (Perdiz Copetona)</t>
  </si>
  <si>
    <t>Eupsophus coppingeri (Sapo)</t>
  </si>
  <si>
    <t>Euphractus pichiy (Piche)</t>
  </si>
  <si>
    <t>Felis concolor (Puma)</t>
  </si>
  <si>
    <t>Felis geoffroyi (Gato de Geoffroy)</t>
  </si>
  <si>
    <t>Felis guigna (Guiña)</t>
  </si>
  <si>
    <t>Felis colocola (Gato Colocolo)</t>
  </si>
  <si>
    <t>Felis jacobita (Gato Montés Andino)</t>
  </si>
  <si>
    <t>Galaxias globiceps (Puye)</t>
  </si>
  <si>
    <t>Geotria australis (Lamprea de Bolsa)</t>
  </si>
  <si>
    <t>Galaxias maculatus (Puye)</t>
  </si>
  <si>
    <t>Galaxias plateai (Puye)</t>
  </si>
  <si>
    <t>Hatcheria macraei</t>
  </si>
  <si>
    <t>Garthia peñai</t>
  </si>
  <si>
    <t>Garthia d´orbignyi</t>
  </si>
  <si>
    <t>Leptonotus blainvillianus (Aguja de Mar Grande)</t>
  </si>
  <si>
    <t>Liolaemus mocquardi (Lagartija)</t>
  </si>
  <si>
    <t>Lutra provocax (Huillín)</t>
  </si>
  <si>
    <t>Lutra felina (Chungungo)</t>
  </si>
  <si>
    <t>Marmosa elegans coquimbensis (Llaca Nortina)</t>
  </si>
  <si>
    <t>Micropogon manni (Roncador)</t>
  </si>
  <si>
    <t>Mugil sp. (Lisa)</t>
  </si>
  <si>
    <t>Nematogenys inermis (Bagre)</t>
  </si>
  <si>
    <t>Mordacia lapicida</t>
  </si>
  <si>
    <t>Nycticryphes semicollaris (Becacina Pintada)</t>
  </si>
  <si>
    <t>Nesofregetta albigularis (Golondrina de Mar de Garganta Blanca</t>
  </si>
  <si>
    <t>Orestias laucaensis (Corvinilla del Lauca)</t>
  </si>
  <si>
    <t>Orestias parinacotensis (Corvinilla de Parinacota)</t>
  </si>
  <si>
    <t>Orestias chungarensis (Corvinilla del Chungará)</t>
  </si>
  <si>
    <t>Orestias agassizi (Corvinilla)</t>
  </si>
  <si>
    <t>Percichthys melanops (Trucha Negra)</t>
  </si>
  <si>
    <t>Percilia irwini (Carmelita de Concepción)</t>
  </si>
  <si>
    <t>Percichthys trucha (Trucha criolla)</t>
  </si>
  <si>
    <t>Percilia gillissi (Carmelita)</t>
  </si>
  <si>
    <t>Phrynosaura reichei (Lagarto Dragón)</t>
  </si>
  <si>
    <t>Pristidactylus audituvelatus (Lagarto Ladrón)</t>
  </si>
  <si>
    <t>Phyllodactylus heterurus (Salamanqueja)</t>
  </si>
  <si>
    <t>Phyllodactylus inaequalis (Salamanqueja)</t>
  </si>
  <si>
    <t>Pterocnemia pennata pennata (Ñandú)</t>
  </si>
  <si>
    <t>Pterocnemia pennata taracapensis (Suri)</t>
  </si>
  <si>
    <t>Telmatobius laevis (Sapo)</t>
  </si>
  <si>
    <t>Theristicus caudatus (Bandurria)</t>
  </si>
  <si>
    <t>Tropidurus tarapacensis</t>
  </si>
  <si>
    <t>Trichomycterus chiltoni (Bagrecito)</t>
  </si>
  <si>
    <t>Trichomycterus rivulatus (Bagrecito)</t>
  </si>
  <si>
    <t>Trichomycterus laucaensis (Bagrecito del Lauca))</t>
  </si>
  <si>
    <t>Trichomycterus chungarensis (Bagrecito del Chungará)</t>
  </si>
  <si>
    <t>Trichomycterus aerolatus (Bagre Chico)</t>
  </si>
  <si>
    <t xml:space="preserve">Velosaura aymararum </t>
  </si>
  <si>
    <t>Texto</t>
  </si>
  <si>
    <t xml:space="preserve"> R(XII)</t>
  </si>
  <si>
    <t xml:space="preserve"> R(II-III)</t>
  </si>
  <si>
    <t xml:space="preserve"> R(II)</t>
  </si>
  <si>
    <t xml:space="preserve"> R(I, XV)</t>
  </si>
  <si>
    <t xml:space="preserve"> EN(I, XV)</t>
  </si>
  <si>
    <t xml:space="preserve"> V(VII-VIII)</t>
  </si>
  <si>
    <t xml:space="preserve"> V(V-VII)</t>
  </si>
  <si>
    <t xml:space="preserve"> V(I, XV)</t>
  </si>
  <si>
    <t xml:space="preserve"> V(IV)</t>
  </si>
  <si>
    <t xml:space="preserve"> EN(X, XIV)</t>
  </si>
  <si>
    <t xml:space="preserve"> R(VII-X, XIV)</t>
  </si>
  <si>
    <t xml:space="preserve"> IC</t>
  </si>
  <si>
    <t xml:space="preserve"> R</t>
  </si>
  <si>
    <t xml:space="preserve"> DD</t>
  </si>
  <si>
    <t xml:space="preserve"> IN(X, XIV)</t>
  </si>
  <si>
    <t xml:space="preserve"> EN(IX-XII, XIV)</t>
  </si>
  <si>
    <t xml:space="preserve"> VU(VIII-XII, XIV)</t>
  </si>
  <si>
    <t xml:space="preserve"> FP</t>
  </si>
  <si>
    <t xml:space="preserve"> IN(RM)</t>
  </si>
  <si>
    <t xml:space="preserve"> VU(V)</t>
  </si>
  <si>
    <t xml:space="preserve"> VU(I-V, VI-X, XIV, XV)</t>
  </si>
  <si>
    <t xml:space="preserve"> VU(V, VI-X, XIV)</t>
  </si>
  <si>
    <t xml:space="preserve"> VU(I-II, XV)</t>
  </si>
  <si>
    <t xml:space="preserve"> EN(III-IV)</t>
  </si>
  <si>
    <t xml:space="preserve"> VU(VIII-X, XIV)</t>
  </si>
  <si>
    <t xml:space="preserve"> VU(VI)</t>
  </si>
  <si>
    <t xml:space="preserve"> VU(III), VU(IV)</t>
  </si>
  <si>
    <t xml:space="preserve"> VU(V-VI), VU(I, VII-IX, XV)</t>
  </si>
  <si>
    <t xml:space="preserve"> VU(I-II, IV-VIII, XV), VU(IV, VI, IX)</t>
  </si>
  <si>
    <t xml:space="preserve"> IN(IX-XI, XIV)</t>
  </si>
  <si>
    <t xml:space="preserve"> VU(VIII-IX)</t>
  </si>
  <si>
    <t xml:space="preserve"> VU(II-V, VI-VII)</t>
  </si>
  <si>
    <t xml:space="preserve"> EN(VI-VII), VU(VIII-XII)</t>
  </si>
  <si>
    <t xml:space="preserve"> IN(I-XV)</t>
  </si>
  <si>
    <t xml:space="preserve"> EN(XII)</t>
  </si>
  <si>
    <t xml:space="preserve"> VU(X, XIV), VU(IX)</t>
  </si>
  <si>
    <t xml:space="preserve"> IN(I-II, IV-XI, XIV, XV), IN(III), IN(XII)</t>
  </si>
  <si>
    <t xml:space="preserve"> VU(IV-V, VI-X, XIV)</t>
  </si>
  <si>
    <t xml:space="preserve"> VU(V, VI-VIII)</t>
  </si>
  <si>
    <t xml:space="preserve"> VU(X, XIV)</t>
  </si>
  <si>
    <t xml:space="preserve"> VU(VII-IX)</t>
  </si>
  <si>
    <t xml:space="preserve"> EN(II-III), EN(I, XV)</t>
  </si>
  <si>
    <t xml:space="preserve"> VU(XV-III), R(IV-VII)</t>
  </si>
  <si>
    <t xml:space="preserve"> VU(VII-XI, XIV), VU(IV-VI)</t>
  </si>
  <si>
    <t xml:space="preserve"> IN(II)</t>
  </si>
  <si>
    <t xml:space="preserve"> EN(XI)</t>
  </si>
  <si>
    <t xml:space="preserve"> EX [Ctenomys magellanicus dicki]… *</t>
  </si>
  <si>
    <t xml:space="preserve"> EN(III-IV), VU(resto distribución)</t>
  </si>
  <si>
    <t xml:space="preserve"> EN(VIII-X), VU(IV-VII, XI-XII)</t>
  </si>
  <si>
    <t xml:space="preserve"> EN(V, VI-IX)</t>
  </si>
  <si>
    <t xml:space="preserve"> EN(VIII)</t>
  </si>
  <si>
    <t xml:space="preserve"> VU(I-V, VI-XI, XIV, XV)</t>
  </si>
  <si>
    <t xml:space="preserve"> EN(VII), VU(VIII-X), IC(XI)</t>
  </si>
  <si>
    <t xml:space="preserve"> R(XI)</t>
  </si>
  <si>
    <t xml:space="preserve"> EN(I, XV), EN(II)</t>
  </si>
  <si>
    <t xml:space="preserve"> VU(XI), VU(VIII, XII)</t>
  </si>
  <si>
    <t xml:space="preserve"> R(XI-XII)</t>
  </si>
  <si>
    <t xml:space="preserve"> EN(I, IV-VIII, XI-XII, XV)</t>
  </si>
  <si>
    <t xml:space="preserve"> VU(IV, VI-XII, XIV), VU(I-III, V, XV)</t>
  </si>
  <si>
    <t xml:space="preserve"> EN(XI-XII)</t>
  </si>
  <si>
    <t xml:space="preserve"> EN(IV-XI, XIV)</t>
  </si>
  <si>
    <t xml:space="preserve"> R(I, RM, XV)</t>
  </si>
  <si>
    <t xml:space="preserve"> VU(III-V, VI, VIII-XII, XIV)</t>
  </si>
  <si>
    <t xml:space="preserve"> VU(IX-XII, VIV)</t>
  </si>
  <si>
    <t xml:space="preserve"> IN(I, V, XV)</t>
  </si>
  <si>
    <t xml:space="preserve"> IN(IV)</t>
  </si>
  <si>
    <t xml:space="preserve"> VU(VI-XII, XIV)</t>
  </si>
  <si>
    <t xml:space="preserve"> VU(XV-X), LC(XI-XII)</t>
  </si>
  <si>
    <t xml:space="preserve"> VU(XV-III), R(IV-V,VI-X)</t>
  </si>
  <si>
    <t xml:space="preserve"> VU(XV-III), R(IV-XI)</t>
  </si>
  <si>
    <t xml:space="preserve"> VU (XIV al norte), NT (X al sur)</t>
  </si>
  <si>
    <t xml:space="preserve"> EN(VII-X, XIV)</t>
  </si>
  <si>
    <t xml:space="preserve"> VU(IV-VII), R(VIII)</t>
  </si>
  <si>
    <t xml:space="preserve"> FP(IV), R(II-III)</t>
  </si>
  <si>
    <t xml:space="preserve"> VU(I, V, X-XII, XIV, XV), VU(II-IV, IX)</t>
  </si>
  <si>
    <t xml:space="preserve"> EN(IX-X, XIV), EN(XI-XII), EN(VI-VIII)</t>
  </si>
  <si>
    <t xml:space="preserve"> R(I-IV, XV)</t>
  </si>
  <si>
    <t xml:space="preserve"> NT [M. a. leucogenis]
NT [M. a. armata]</t>
  </si>
  <si>
    <t xml:space="preserve"> EN(V, VII, IX)</t>
  </si>
  <si>
    <t xml:space="preserve"> IN(VI-X, XIV)</t>
  </si>
  <si>
    <t xml:space="preserve"> EN(V, VI-X, XIV)</t>
  </si>
  <si>
    <t xml:space="preserve"> IN(V)</t>
  </si>
  <si>
    <t xml:space="preserve"> EN(IV-X, XIV)</t>
  </si>
  <si>
    <t xml:space="preserve"> VU(I, II, XV)</t>
  </si>
  <si>
    <t xml:space="preserve"> EN(IV-X), VU(XI-XII)</t>
  </si>
  <si>
    <t xml:space="preserve"> EN(V-VIII)</t>
  </si>
  <si>
    <t xml:space="preserve"> VU(IV-V, VI-XII, XIV)</t>
  </si>
  <si>
    <t xml:space="preserve"> VU(IV-XIV), R(III)</t>
  </si>
  <si>
    <t xml:space="preserve"> VU(XV-III, XI-XII), R(IV-X)</t>
  </si>
  <si>
    <t xml:space="preserve"> R(I, II, XV)</t>
  </si>
  <si>
    <t xml:space="preserve"> VU [Pseudalopex culpaeus lycoides]; LC(resto de las subespecies)</t>
  </si>
  <si>
    <t xml:space="preserve"> VU(XII), VU(XI)</t>
  </si>
  <si>
    <t xml:space="preserve"> EN(I-III, XV)</t>
  </si>
  <si>
    <t xml:space="preserve"> VU [R. p. tarapacensis];
NT [R. p. pennata]
</t>
  </si>
  <si>
    <t xml:space="preserve"> IN</t>
  </si>
  <si>
    <t xml:space="preserve"> VU(V-VIII), VU(I-III, XV), VU(IX-XII, XIV)</t>
  </si>
  <si>
    <t xml:space="preserve"> EN(II-III), VU(IV-X), FP(XI-XII)</t>
  </si>
  <si>
    <t xml:space="preserve"> VU(III-V, VI-X, XIV)</t>
  </si>
  <si>
    <t xml:space="preserve"> EN(I-II, XV)</t>
  </si>
  <si>
    <t xml:space="preserve"> VU(XV-VII), R(VIII-X), FP(XI-XII)</t>
  </si>
  <si>
    <t>EE</t>
  </si>
  <si>
    <t>OO</t>
  </si>
  <si>
    <t>Indefinida</t>
  </si>
  <si>
    <t>Irregular</t>
  </si>
  <si>
    <t>Parcelas (n):</t>
  </si>
  <si>
    <t>Bitterlich</t>
  </si>
  <si>
    <r>
      <t xml:space="preserve">10    </t>
    </r>
    <r>
      <rPr>
        <b/>
        <sz val="16"/>
        <rFont val="Calibri"/>
        <family val="2"/>
        <scheme val="minor"/>
      </rPr>
      <t>E</t>
    </r>
    <r>
      <rPr>
        <b/>
        <sz val="12"/>
        <rFont val="Calibri"/>
        <family val="2"/>
        <scheme val="minor"/>
      </rPr>
      <t>XTRACCIÓN DE PRODUCTOS DESDE LOS RODALES A INTERVENIR</t>
    </r>
  </si>
  <si>
    <t>Empalizada</t>
  </si>
  <si>
    <t>Fajinas</t>
  </si>
  <si>
    <t xml:space="preserve">Áreas o puntos dentro de los rodales, donde se desarrollarán actividades bonificables (por ejemplo: </t>
  </si>
  <si>
    <r>
      <rPr>
        <sz val="16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OLICITUD </t>
    </r>
    <r>
      <rPr>
        <sz val="16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ELATIVA </t>
    </r>
    <r>
      <rPr>
        <sz val="16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</t>
    </r>
    <r>
      <rPr>
        <sz val="16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A </t>
    </r>
    <r>
      <rPr>
        <sz val="16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EY N° 20.283</t>
    </r>
  </si>
  <si>
    <r>
      <t xml:space="preserve">1     </t>
    </r>
    <r>
      <rPr>
        <sz val="16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IPO DE SOLICITUD:</t>
    </r>
  </si>
  <si>
    <r>
      <t xml:space="preserve">2     </t>
    </r>
    <r>
      <rPr>
        <sz val="16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NTERESADO/A</t>
    </r>
  </si>
  <si>
    <r>
      <t xml:space="preserve">3     </t>
    </r>
    <r>
      <rPr>
        <sz val="16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EPRESENTANTE LEGAL</t>
    </r>
  </si>
  <si>
    <r>
      <t xml:space="preserve">4     </t>
    </r>
    <r>
      <rPr>
        <sz val="16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ESIONARIO/A</t>
    </r>
  </si>
  <si>
    <r>
      <t xml:space="preserve">5     </t>
    </r>
    <r>
      <rPr>
        <sz val="16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REDIO</t>
    </r>
  </si>
  <si>
    <r>
      <t xml:space="preserve">1      </t>
    </r>
    <r>
      <rPr>
        <sz val="16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NTECEDENTES GENERALES</t>
    </r>
  </si>
  <si>
    <r>
      <t xml:space="preserve">2      </t>
    </r>
    <r>
      <rPr>
        <sz val="16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NTECEDENTES DEL AUTOR/A DEL PLAN DE MANEJO</t>
    </r>
  </si>
  <si>
    <r>
      <t xml:space="preserve">3      </t>
    </r>
    <r>
      <rPr>
        <sz val="16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ARTICIPACIÓN EN EL FONDO CONCURSABLE</t>
    </r>
  </si>
  <si>
    <t>-</t>
  </si>
  <si>
    <t>(*)   Cepas</t>
  </si>
  <si>
    <r>
      <t>Rodal</t>
    </r>
    <r>
      <rPr>
        <sz val="11"/>
        <color theme="1"/>
        <rFont val="Calibri"/>
        <family val="2"/>
        <scheme val="minor"/>
      </rPr>
      <t>:</t>
    </r>
  </si>
  <si>
    <r>
      <t>Tipo Forestal</t>
    </r>
    <r>
      <rPr>
        <sz val="11"/>
        <color theme="1"/>
        <rFont val="Calibri"/>
        <family val="2"/>
        <scheme val="minor"/>
      </rPr>
      <t>:</t>
    </r>
  </si>
  <si>
    <r>
      <t>Muestreo</t>
    </r>
    <r>
      <rPr>
        <sz val="11"/>
        <color theme="1"/>
        <rFont val="Calibri"/>
        <family val="2"/>
        <scheme val="minor"/>
      </rPr>
      <t>:</t>
    </r>
  </si>
  <si>
    <r>
      <t>Subtipo</t>
    </r>
    <r>
      <rPr>
        <sz val="11"/>
        <color theme="1"/>
        <rFont val="Calibri"/>
        <family val="2"/>
        <scheme val="minor"/>
      </rPr>
      <t>:</t>
    </r>
  </si>
  <si>
    <r>
      <t>Estructura</t>
    </r>
    <r>
      <rPr>
        <sz val="11"/>
        <color theme="1"/>
        <rFont val="Calibri"/>
        <family val="2"/>
        <scheme val="minor"/>
      </rPr>
      <t>:</t>
    </r>
  </si>
  <si>
    <r>
      <t>Estado desarrollo</t>
    </r>
    <r>
      <rPr>
        <sz val="11"/>
        <color theme="1"/>
        <rFont val="Calibri"/>
        <family val="2"/>
        <scheme val="minor"/>
      </rPr>
      <t>:</t>
    </r>
  </si>
  <si>
    <r>
      <t>Fecha muestreo</t>
    </r>
    <r>
      <rPr>
        <sz val="11"/>
        <color theme="1"/>
        <rFont val="Calibri"/>
        <family val="2"/>
        <scheme val="minor"/>
      </rPr>
      <t>:</t>
    </r>
  </si>
  <si>
    <t>Caminos existentes, caminos proyectados y canchas de acopio.</t>
  </si>
  <si>
    <r>
      <t xml:space="preserve">13    </t>
    </r>
    <r>
      <rPr>
        <sz val="16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ARTOGRAFÍA</t>
    </r>
  </si>
  <si>
    <r>
      <t xml:space="preserve">14    </t>
    </r>
    <r>
      <rPr>
        <sz val="16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IRMAS DEL INTERESADO/A Y DEL  AUTOR/A DEL PLAN DE MANEJO</t>
    </r>
  </si>
  <si>
    <t>Densidad (árb./ha)*</t>
  </si>
  <si>
    <t>Cobertura copas (%)*</t>
  </si>
  <si>
    <t>PLAN DE MANEJO FORESTAL DE BOSQUE NATIVO</t>
  </si>
  <si>
    <r>
      <rPr>
        <sz val="16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LAN DE </t>
    </r>
    <r>
      <rPr>
        <sz val="16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ANEJO </t>
    </r>
    <r>
      <rPr>
        <sz val="16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ORESTAL DE </t>
    </r>
    <r>
      <rPr>
        <sz val="16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OSQUE </t>
    </r>
    <r>
      <rPr>
        <sz val="16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ATIVO                                                                                                                                                          LEY N°20.283</t>
    </r>
  </si>
  <si>
    <t>unidad</t>
  </si>
  <si>
    <t>Muestreo1</t>
  </si>
  <si>
    <t>Muestreo2</t>
  </si>
  <si>
    <t>Cre. m³</t>
  </si>
  <si>
    <t>Cre. m²</t>
  </si>
  <si>
    <t>Pendiente predominante (%)</t>
  </si>
  <si>
    <r>
      <t xml:space="preserve">N° Certificado del M. Bs. Nac. </t>
    </r>
    <r>
      <rPr>
        <i/>
        <sz val="9"/>
        <color theme="1"/>
        <rFont val="Calibri"/>
        <family val="2"/>
        <scheme val="minor"/>
      </rPr>
      <t>(cuando corresponda)</t>
    </r>
    <r>
      <rPr>
        <sz val="9"/>
        <color theme="1"/>
        <rFont val="Calibri"/>
        <family val="2"/>
        <scheme val="minor"/>
      </rPr>
      <t>:</t>
    </r>
  </si>
  <si>
    <t>de fecha:</t>
  </si>
  <si>
    <t>Estado Inicial</t>
  </si>
  <si>
    <t>Estado Final</t>
  </si>
  <si>
    <t>DMC      (cm)</t>
  </si>
  <si>
    <t>DMC       (cm)</t>
  </si>
  <si>
    <t>b) Historia del rodal y análisis del efecto de la última intervención sobre el recurso:</t>
  </si>
  <si>
    <t>c) Observaciones:</t>
  </si>
  <si>
    <t>Rango (cm)                 ≤  Ø  &lt;</t>
  </si>
  <si>
    <t>EA</t>
  </si>
  <si>
    <t>OA</t>
  </si>
  <si>
    <t>ml/ha</t>
  </si>
  <si>
    <t>Calendario</t>
  </si>
  <si>
    <t>12.1.1 Características generales del inventario</t>
  </si>
  <si>
    <t>Camino (construir)</t>
  </si>
  <si>
    <t>Camino (habilitar)</t>
  </si>
  <si>
    <t>Rodales_mixtos_especies_arbóreas_esclerófilas</t>
  </si>
  <si>
    <t>Bosques_Higrófilos_de_quebradas</t>
  </si>
  <si>
    <t>Achaparrados_y_krummholz_de_Lenga</t>
  </si>
  <si>
    <t>Con_Intolerantes_Emergentes</t>
  </si>
  <si>
    <t>Olivillo_costero</t>
  </si>
  <si>
    <t>5.4.1 Caracterización social</t>
  </si>
  <si>
    <t>5.4.2 Presencia de construcciones, estructuras, infraestructuras críticas o estratégicas</t>
  </si>
  <si>
    <t>Existencia de sectores o centros poblados aledaños</t>
  </si>
  <si>
    <t>Volumen</t>
  </si>
  <si>
    <t>(*) Fragilidad según Art. 22° del D.S. N°193 de 1998, de MINAGRI.</t>
  </si>
  <si>
    <t>Sectores de recreación y/o turismo deportivo zonas rurales</t>
  </si>
  <si>
    <t>Densidad objetivo (por ha)</t>
  </si>
  <si>
    <t>a) Descripción técnica detallada del modo de extracción y madereo:</t>
  </si>
  <si>
    <t>9.1  Construcción y habilitación de caminos forestales, y otras estructuras</t>
  </si>
  <si>
    <t>12.1.2 Coordenadas UTM de parcelas de muestreo y parámetros parciales</t>
  </si>
  <si>
    <t>Vías de ingreso a los rodales, sólo cuando éstos sean de dificil acceso.</t>
  </si>
  <si>
    <t>Emplazamiento de obras de control de erosión, cuando corresponda.</t>
  </si>
  <si>
    <t>a) Modo de alerta para la detección de incendios forestales:</t>
  </si>
  <si>
    <t>10.2 Volúmenes estimados para solicitar Guías de Libre Tránsito</t>
  </si>
  <si>
    <t>Justificación del tipo de muestreo; forma, tamaño de las parcelas, y diámetro mínimo:</t>
  </si>
  <si>
    <t>12.1.5 Intensidad de la intervención inmediata</t>
  </si>
  <si>
    <t>c) Características de la marcación, cuando corresponda:</t>
  </si>
  <si>
    <t>a) Bonificaciones anteriores:</t>
  </si>
  <si>
    <t>Actividad(es) bonificada(s) en el rodal</t>
  </si>
  <si>
    <t>En      rodal</t>
  </si>
  <si>
    <t>Capacidad de uso</t>
  </si>
  <si>
    <t>Nombre de la serie</t>
  </si>
  <si>
    <t>a)</t>
  </si>
  <si>
    <t>5.4   Caracterización del entorno de los rodales en relación al riesgo de incendios forestales</t>
  </si>
  <si>
    <t>Distancia (m)</t>
  </si>
  <si>
    <t>Distancia         (m)</t>
  </si>
  <si>
    <t>(**)  Relativa (%) en densidad</t>
  </si>
  <si>
    <t>Valores parciales</t>
  </si>
  <si>
    <r>
      <t>Superficie rodal</t>
    </r>
    <r>
      <rPr>
        <sz val="11"/>
        <color theme="1"/>
        <rFont val="Calibri"/>
        <family val="2"/>
        <scheme val="minor"/>
      </rPr>
      <t>:</t>
    </r>
  </si>
  <si>
    <t>(*) residual luego de la intervención.</t>
  </si>
  <si>
    <t>Altura poda (%)</t>
  </si>
  <si>
    <t>Achibueno</t>
  </si>
  <si>
    <t>Aitui</t>
  </si>
  <si>
    <t>Ajial</t>
  </si>
  <si>
    <t>Alantaña</t>
  </si>
  <si>
    <t>Alcantar</t>
  </si>
  <si>
    <t>Almahue</t>
  </si>
  <si>
    <t>Alto colorado</t>
  </si>
  <si>
    <t>Anilehue</t>
  </si>
  <si>
    <t>Antihuala</t>
  </si>
  <si>
    <t>Antivero</t>
  </si>
  <si>
    <t>Arrayán</t>
  </si>
  <si>
    <t>Artificio</t>
  </si>
  <si>
    <t>Aytué</t>
  </si>
  <si>
    <t>Bahía mansa</t>
  </si>
  <si>
    <t>Bajíos</t>
  </si>
  <si>
    <t>Barahona</t>
  </si>
  <si>
    <t>Barrancas</t>
  </si>
  <si>
    <t>Barros arana</t>
  </si>
  <si>
    <t>Bidico</t>
  </si>
  <si>
    <t>Buchupureo</t>
  </si>
  <si>
    <t>Cabrería</t>
  </si>
  <si>
    <t>Caburga</t>
  </si>
  <si>
    <t>Caillihue</t>
  </si>
  <si>
    <t>Calafquén</t>
  </si>
  <si>
    <t>Caliboro</t>
  </si>
  <si>
    <t>Calle larga</t>
  </si>
  <si>
    <t>Callejones</t>
  </si>
  <si>
    <t>Camarico</t>
  </si>
  <si>
    <t>Campanacura</t>
  </si>
  <si>
    <t>Campiche</t>
  </si>
  <si>
    <t>Candelaria</t>
  </si>
  <si>
    <t>Canosa</t>
  </si>
  <si>
    <t>Cañetenes</t>
  </si>
  <si>
    <t>Caone</t>
  </si>
  <si>
    <t>Carimay</t>
  </si>
  <si>
    <t>Caripilún</t>
  </si>
  <si>
    <t>Carrizal</t>
  </si>
  <si>
    <t>Casas de carén</t>
  </si>
  <si>
    <t>Catapilco</t>
  </si>
  <si>
    <t>Cato</t>
  </si>
  <si>
    <t>Cerro nahuel</t>
  </si>
  <si>
    <t>Chacaico</t>
  </si>
  <si>
    <t>Chacayal</t>
  </si>
  <si>
    <t>Chagres</t>
  </si>
  <si>
    <t>Chaihuín</t>
  </si>
  <si>
    <t>Challay</t>
  </si>
  <si>
    <t>Chan chan</t>
  </si>
  <si>
    <t>Changaral</t>
  </si>
  <si>
    <t>Chape</t>
  </si>
  <si>
    <t>Chapo</t>
  </si>
  <si>
    <t>Chequenlemo</t>
  </si>
  <si>
    <t>Chesque</t>
  </si>
  <si>
    <t>Chicauma</t>
  </si>
  <si>
    <t>Chiguay</t>
  </si>
  <si>
    <t>Chilicauquén</t>
  </si>
  <si>
    <t>Chincolante</t>
  </si>
  <si>
    <t>Chiñihue</t>
  </si>
  <si>
    <t>Chipana</t>
  </si>
  <si>
    <t>Cholqui</t>
  </si>
  <si>
    <t>Chorombo</t>
  </si>
  <si>
    <t>Choshuenco</t>
  </si>
  <si>
    <t>Chufquén</t>
  </si>
  <si>
    <t>Clarillo</t>
  </si>
  <si>
    <t>Cocalán</t>
  </si>
  <si>
    <t>Codigua</t>
  </si>
  <si>
    <t>Coigue</t>
  </si>
  <si>
    <t>Coiguín</t>
  </si>
  <si>
    <t>Colchahua</t>
  </si>
  <si>
    <t>Collihuinco</t>
  </si>
  <si>
    <t>Collín</t>
  </si>
  <si>
    <t>Collinco</t>
  </si>
  <si>
    <t>Coltón</t>
  </si>
  <si>
    <t>Colunquén</t>
  </si>
  <si>
    <t>Comávida</t>
  </si>
  <si>
    <t>Condell</t>
  </si>
  <si>
    <t>Confluencia</t>
  </si>
  <si>
    <t>Copiulemu</t>
  </si>
  <si>
    <t>Corcolén</t>
  </si>
  <si>
    <t>Correltué</t>
  </si>
  <si>
    <t>Cotuba</t>
  </si>
  <si>
    <t>Coyanco</t>
  </si>
  <si>
    <t>Cristo redentor</t>
  </si>
  <si>
    <t>Cuesta barriga</t>
  </si>
  <si>
    <t>Cuesta vieja</t>
  </si>
  <si>
    <t>Culenar</t>
  </si>
  <si>
    <t>Culenco</t>
  </si>
  <si>
    <t>Culpehue</t>
  </si>
  <si>
    <t>Cumpeo</t>
  </si>
  <si>
    <t>Cunaco</t>
  </si>
  <si>
    <t>Cunculén</t>
  </si>
  <si>
    <t>Curimón</t>
  </si>
  <si>
    <t>Currupúe</t>
  </si>
  <si>
    <t>Diguillin</t>
  </si>
  <si>
    <t>Domulgo</t>
  </si>
  <si>
    <t>Duqueco</t>
  </si>
  <si>
    <t>El manzano</t>
  </si>
  <si>
    <t>El molino</t>
  </si>
  <si>
    <t>El peñón</t>
  </si>
  <si>
    <t>Encón</t>
  </si>
  <si>
    <t>Espinillo</t>
  </si>
  <si>
    <t>Estancilla</t>
  </si>
  <si>
    <t>Estero seco</t>
  </si>
  <si>
    <t>Gallipavo</t>
  </si>
  <si>
    <t>Gatera</t>
  </si>
  <si>
    <t>Goyana</t>
  </si>
  <si>
    <t>Graneros de la cabaña</t>
  </si>
  <si>
    <t>Granizo</t>
  </si>
  <si>
    <t>Gualas</t>
  </si>
  <si>
    <t>Guay guay</t>
  </si>
  <si>
    <t>Guaycután</t>
  </si>
  <si>
    <t>Guayquillo</t>
  </si>
  <si>
    <t>Hacienda alhue</t>
  </si>
  <si>
    <t>Hualcapo</t>
  </si>
  <si>
    <t>Huapi</t>
  </si>
  <si>
    <t>Huecán</t>
  </si>
  <si>
    <t>Hueicoya</t>
  </si>
  <si>
    <t>Hueihue</t>
  </si>
  <si>
    <t>Huelche</t>
  </si>
  <si>
    <t>Huellahue</t>
  </si>
  <si>
    <t>Huelón</t>
  </si>
  <si>
    <t>Huenutil</t>
  </si>
  <si>
    <t>Hueñi</t>
  </si>
  <si>
    <t>Huilma</t>
  </si>
  <si>
    <t>Huingán</t>
  </si>
  <si>
    <t>Huiño huiño</t>
  </si>
  <si>
    <t>Huique</t>
  </si>
  <si>
    <t>Huiti</t>
  </si>
  <si>
    <t>Isla de huechún</t>
  </si>
  <si>
    <t>Isla grande</t>
  </si>
  <si>
    <t>Itropulli</t>
  </si>
  <si>
    <t>Jahuel</t>
  </si>
  <si>
    <t>Jaururo</t>
  </si>
  <si>
    <t>La burra</t>
  </si>
  <si>
    <t>La calera</t>
  </si>
  <si>
    <t>La campana</t>
  </si>
  <si>
    <t>La cucha</t>
  </si>
  <si>
    <t>La gloria</t>
  </si>
  <si>
    <t>La lajuela</t>
  </si>
  <si>
    <t>La ligua</t>
  </si>
  <si>
    <t>La manga</t>
  </si>
  <si>
    <t>La obra</t>
  </si>
  <si>
    <t>La palma</t>
  </si>
  <si>
    <t>La parva</t>
  </si>
  <si>
    <t>La patagua</t>
  </si>
  <si>
    <t>La pelada</t>
  </si>
  <si>
    <t>La rosa</t>
  </si>
  <si>
    <t>La vilana</t>
  </si>
  <si>
    <t>Laguna de san vicente de tagua tagua</t>
  </si>
  <si>
    <t>Laraquete</t>
  </si>
  <si>
    <t>Las chilcas</t>
  </si>
  <si>
    <t>Las doscientas</t>
  </si>
  <si>
    <t>Las garzas</t>
  </si>
  <si>
    <t>Las Mercedes</t>
  </si>
  <si>
    <t>Las perdices</t>
  </si>
  <si>
    <t>Las puentes</t>
  </si>
  <si>
    <t>Las trancas</t>
  </si>
  <si>
    <t>Las varillas</t>
  </si>
  <si>
    <t>Lastarria</t>
  </si>
  <si>
    <t>Lihueimo</t>
  </si>
  <si>
    <t>Limanque</t>
  </si>
  <si>
    <t>Linderos</t>
  </si>
  <si>
    <t>Lingolingo</t>
  </si>
  <si>
    <t>Liquiñe</t>
  </si>
  <si>
    <t>Liray</t>
  </si>
  <si>
    <t>Llahuecuy</t>
  </si>
  <si>
    <t>Llahuen</t>
  </si>
  <si>
    <t>Llastucos</t>
  </si>
  <si>
    <t>Llay llay</t>
  </si>
  <si>
    <t>Lliu lliu</t>
  </si>
  <si>
    <t>Lo aguirre</t>
  </si>
  <si>
    <t>Lo campo</t>
  </si>
  <si>
    <t>Lo salas</t>
  </si>
  <si>
    <t>Lo vásquez</t>
  </si>
  <si>
    <t>Loiza</t>
  </si>
  <si>
    <t>Loma grande</t>
  </si>
  <si>
    <t>Lomas atravesadas</t>
  </si>
  <si>
    <t>Loncura</t>
  </si>
  <si>
    <t>Longotoma</t>
  </si>
  <si>
    <t>Lonquén</t>
  </si>
  <si>
    <t>Lontué</t>
  </si>
  <si>
    <t>Los cardenales</t>
  </si>
  <si>
    <t>Los cardos</t>
  </si>
  <si>
    <t>Los coipos</t>
  </si>
  <si>
    <t>Los copihues</t>
  </si>
  <si>
    <t>Los lagos</t>
  </si>
  <si>
    <t>Los lingues</t>
  </si>
  <si>
    <t>Los morros</t>
  </si>
  <si>
    <t>Los nevados</t>
  </si>
  <si>
    <t>Los olmos</t>
  </si>
  <si>
    <t>Los pequeñes</t>
  </si>
  <si>
    <t>Los pidenes</t>
  </si>
  <si>
    <t>Los prados</t>
  </si>
  <si>
    <t>Los puercos</t>
  </si>
  <si>
    <t>Los riscos</t>
  </si>
  <si>
    <t>Los sauces</t>
  </si>
  <si>
    <t>Los tilos</t>
  </si>
  <si>
    <t>Los ulmos</t>
  </si>
  <si>
    <t>Lurín</t>
  </si>
  <si>
    <t>Macal</t>
  </si>
  <si>
    <t>Macal poniente</t>
  </si>
  <si>
    <t>Macarena</t>
  </si>
  <si>
    <t>Maitén de malloa</t>
  </si>
  <si>
    <t>Majadilla</t>
  </si>
  <si>
    <t>Malambo</t>
  </si>
  <si>
    <t>Malihue</t>
  </si>
  <si>
    <t>Mancuman</t>
  </si>
  <si>
    <t>Manquel</t>
  </si>
  <si>
    <t>Mansel</t>
  </si>
  <si>
    <t>Mantagua</t>
  </si>
  <si>
    <t>Marchant</t>
  </si>
  <si>
    <t>Marchihue</t>
  </si>
  <si>
    <t>Matacabritos</t>
  </si>
  <si>
    <t>Matanzas</t>
  </si>
  <si>
    <t>Maulecura</t>
  </si>
  <si>
    <t>Mayamó</t>
  </si>
  <si>
    <t>Mayulermo</t>
  </si>
  <si>
    <t>Mebuca</t>
  </si>
  <si>
    <t>Melozal</t>
  </si>
  <si>
    <t>Merilupu</t>
  </si>
  <si>
    <t>Milagro</t>
  </si>
  <si>
    <t>Mingaco</t>
  </si>
  <si>
    <t>Miraflores</t>
  </si>
  <si>
    <t>Miravalle</t>
  </si>
  <si>
    <t>Mocopulli</t>
  </si>
  <si>
    <t>Molco</t>
  </si>
  <si>
    <t>Montonera</t>
  </si>
  <si>
    <t>Moyano</t>
  </si>
  <si>
    <t>Muticao</t>
  </si>
  <si>
    <t>Nebuco</t>
  </si>
  <si>
    <t>Niblinto</t>
  </si>
  <si>
    <t>Ninhueno</t>
  </si>
  <si>
    <t>Ninquihue</t>
  </si>
  <si>
    <t>Nueva braunau</t>
  </si>
  <si>
    <t>Nueva imperial</t>
  </si>
  <si>
    <t>Ñadi huiti</t>
  </si>
  <si>
    <t>Ñielol</t>
  </si>
  <si>
    <t>Ñipaco</t>
  </si>
  <si>
    <t>Ocoa</t>
  </si>
  <si>
    <t>O'higgins</t>
  </si>
  <si>
    <t>Pachabrán</t>
  </si>
  <si>
    <t>Pahuilmo</t>
  </si>
  <si>
    <t>Paicaví</t>
  </si>
  <si>
    <t>Paillihue</t>
  </si>
  <si>
    <t>Palomar</t>
  </si>
  <si>
    <t>Palquiales</t>
  </si>
  <si>
    <t>Palquibudi</t>
  </si>
  <si>
    <t>Pangue</t>
  </si>
  <si>
    <t>Panguilemu</t>
  </si>
  <si>
    <t>Panimávida</t>
  </si>
  <si>
    <t>Pantoja</t>
  </si>
  <si>
    <t>Paraguay, ñadi</t>
  </si>
  <si>
    <t>Pedregales</t>
  </si>
  <si>
    <t>Pelchuquín</t>
  </si>
  <si>
    <t>Pemehue</t>
  </si>
  <si>
    <t>Peor es nada</t>
  </si>
  <si>
    <t>Perquilauquén</t>
  </si>
  <si>
    <t>Perquillán</t>
  </si>
  <si>
    <t>Perquin</t>
  </si>
  <si>
    <t>Peteroa</t>
  </si>
  <si>
    <t>Peuco, lomas</t>
  </si>
  <si>
    <t>Peule</t>
  </si>
  <si>
    <t>Peumal</t>
  </si>
  <si>
    <t>Peumo chico</t>
  </si>
  <si>
    <t>Peumo de lo chacon</t>
  </si>
  <si>
    <t>Peumo negro</t>
  </si>
  <si>
    <t>Pichidehua</t>
  </si>
  <si>
    <t>Pidihuinco</t>
  </si>
  <si>
    <t>Piedra blanca</t>
  </si>
  <si>
    <t>Piedra de oro</t>
  </si>
  <si>
    <t>Piedras negras</t>
  </si>
  <si>
    <t>Pilpoy</t>
  </si>
  <si>
    <t>Pimpinela</t>
  </si>
  <si>
    <t>Pitrufquen</t>
  </si>
  <si>
    <t>Piuchen</t>
  </si>
  <si>
    <t>Piuchen de chiloé</t>
  </si>
  <si>
    <t>Pocillas</t>
  </si>
  <si>
    <t>Pocuro</t>
  </si>
  <si>
    <t>Polonia</t>
  </si>
  <si>
    <t>Polpaico</t>
  </si>
  <si>
    <t>Pomaire</t>
  </si>
  <si>
    <t>Popeta</t>
  </si>
  <si>
    <t>Pozuelos</t>
  </si>
  <si>
    <t>Puanhue</t>
  </si>
  <si>
    <t>Pucalán</t>
  </si>
  <si>
    <t>Pueblo seco</t>
  </si>
  <si>
    <t>Puerto fonk</t>
  </si>
  <si>
    <t>Puerto montt</t>
  </si>
  <si>
    <t>Pullaillai</t>
  </si>
  <si>
    <t>Punotro</t>
  </si>
  <si>
    <t>Puntilla</t>
  </si>
  <si>
    <t>Pupilla</t>
  </si>
  <si>
    <t>Puquillay</t>
  </si>
  <si>
    <t>Puralaco</t>
  </si>
  <si>
    <t>Putagán</t>
  </si>
  <si>
    <t>Qecherehue</t>
  </si>
  <si>
    <t>Quebradilla</t>
  </si>
  <si>
    <t>Quelmenes</t>
  </si>
  <si>
    <t>Quepa</t>
  </si>
  <si>
    <t>Quete quete</t>
  </si>
  <si>
    <t>Quicharco</t>
  </si>
  <si>
    <t>Quilapilún</t>
  </si>
  <si>
    <t>Quillayes</t>
  </si>
  <si>
    <t>Quilmén</t>
  </si>
  <si>
    <t>Quinahue</t>
  </si>
  <si>
    <t>Quinchamalal</t>
  </si>
  <si>
    <t>Quinchamalí</t>
  </si>
  <si>
    <t>Quintrilpe</t>
  </si>
  <si>
    <t>Quiripio</t>
  </si>
  <si>
    <t>Radal</t>
  </si>
  <si>
    <t>Ralún</t>
  </si>
  <si>
    <t>Ranquilhue</t>
  </si>
  <si>
    <t>Rari</t>
  </si>
  <si>
    <t>Rarirruca</t>
  </si>
  <si>
    <t>Rauquén</t>
  </si>
  <si>
    <t>Reconciliación</t>
  </si>
  <si>
    <t>Repil</t>
  </si>
  <si>
    <t>Rinconada de lo vial</t>
  </si>
  <si>
    <t>Río bueno</t>
  </si>
  <si>
    <t>Río seco</t>
  </si>
  <si>
    <t>Romehuico</t>
  </si>
  <si>
    <t>Rosario</t>
  </si>
  <si>
    <t>Rucatayo</t>
  </si>
  <si>
    <t>Rupanquito</t>
  </si>
  <si>
    <t>San diego</t>
  </si>
  <si>
    <t>San francisco de limache</t>
  </si>
  <si>
    <t>San josé</t>
  </si>
  <si>
    <t>San josé de puyaral</t>
  </si>
  <si>
    <t>San Lorenzo</t>
  </si>
  <si>
    <t>San patricio</t>
  </si>
  <si>
    <t>San pedro</t>
  </si>
  <si>
    <t>San pedro de alcántara</t>
  </si>
  <si>
    <t>San vicente</t>
  </si>
  <si>
    <t>Santa amalia de casablanca</t>
  </si>
  <si>
    <t>Santa barbara</t>
  </si>
  <si>
    <t>Santa clara</t>
  </si>
  <si>
    <t>Santa fe</t>
  </si>
  <si>
    <t>Santa maría</t>
  </si>
  <si>
    <t>Santa rita de casablanca</t>
  </si>
  <si>
    <t>Santa rosa de casablanca</t>
  </si>
  <si>
    <t>Santa rosa de lontué</t>
  </si>
  <si>
    <t>Santa rosario</t>
  </si>
  <si>
    <t>Santa sara</t>
  </si>
  <si>
    <t>Santo domingo</t>
  </si>
  <si>
    <t>Sierra bellavista</t>
  </si>
  <si>
    <t>Tabolango</t>
  </si>
  <si>
    <t>Tacarehue</t>
  </si>
  <si>
    <t>Talcamavida</t>
  </si>
  <si>
    <t>Talguenal</t>
  </si>
  <si>
    <t>Talhuen</t>
  </si>
  <si>
    <t>Talquién</t>
  </si>
  <si>
    <t>Tepuhueico</t>
  </si>
  <si>
    <t>Tijeral</t>
  </si>
  <si>
    <t>Tinguiririca</t>
  </si>
  <si>
    <t>Tiuquilemu</t>
  </si>
  <si>
    <t>Toco</t>
  </si>
  <si>
    <t>Tolten</t>
  </si>
  <si>
    <t>Tomeco</t>
  </si>
  <si>
    <t>Tonlemo</t>
  </si>
  <si>
    <t>Totoral</t>
  </si>
  <si>
    <t>Trasval</t>
  </si>
  <si>
    <t>Tregualemo</t>
  </si>
  <si>
    <t>Treile</t>
  </si>
  <si>
    <t>Tres cruces</t>
  </si>
  <si>
    <t>Tres esquinas</t>
  </si>
  <si>
    <t>Tricahue</t>
  </si>
  <si>
    <t>Tricao</t>
  </si>
  <si>
    <t>Trilico</t>
  </si>
  <si>
    <t>Trinidad</t>
  </si>
  <si>
    <t>Trintre</t>
  </si>
  <si>
    <t>Trupán</t>
  </si>
  <si>
    <t>Tupartis</t>
  </si>
  <si>
    <t>Tutucura</t>
  </si>
  <si>
    <t xml:space="preserve">Unicavén </t>
  </si>
  <si>
    <t>Urraca</t>
  </si>
  <si>
    <t>Valdivia de paine</t>
  </si>
  <si>
    <t>Valle alegre</t>
  </si>
  <si>
    <t>Vaquería</t>
  </si>
  <si>
    <t>Vichiculén</t>
  </si>
  <si>
    <t>Viluma</t>
  </si>
  <si>
    <t>Virquén</t>
  </si>
  <si>
    <t>Yacán</t>
  </si>
  <si>
    <t>Yaquil</t>
  </si>
  <si>
    <t>Zamorano</t>
  </si>
  <si>
    <t>Misceláneo campos o corrientes de lava</t>
  </si>
  <si>
    <t>Misceláneo coluvial</t>
  </si>
  <si>
    <t>Miscelaneo dunas</t>
  </si>
  <si>
    <t>Misceláneo escarpe</t>
  </si>
  <si>
    <t>Misceláneo escoria colcánica</t>
  </si>
  <si>
    <t>Misceláneo esterto</t>
  </si>
  <si>
    <t>Misceláneo montañas rocosas</t>
  </si>
  <si>
    <t>Misceláneo morrena</t>
  </si>
  <si>
    <t>Misceláneo pantano</t>
  </si>
  <si>
    <t>Misceláneo quebrada</t>
  </si>
  <si>
    <t>Misceláneo río</t>
  </si>
  <si>
    <t>Misceláneo suelo</t>
  </si>
  <si>
    <t>Misceláneo terrenos pedregosos</t>
  </si>
  <si>
    <t>Misceláneo terrenos rocosos</t>
  </si>
  <si>
    <t>Misceláneo vega</t>
  </si>
  <si>
    <t>Unidades no diferenciadas</t>
  </si>
  <si>
    <t>Altitud                       (m s.n.m.)</t>
  </si>
  <si>
    <t>I de Tarapacá</t>
  </si>
  <si>
    <t>II de Antofagasta</t>
  </si>
  <si>
    <t>III de Atacama</t>
  </si>
  <si>
    <t>IV de Coquimbo</t>
  </si>
  <si>
    <t>V de Valparaíso</t>
  </si>
  <si>
    <t>VII del Maule</t>
  </si>
  <si>
    <t>VIII del Bío Bío</t>
  </si>
  <si>
    <t>Metropolitana de Santiago</t>
  </si>
  <si>
    <t>XV de Arica y Parinacota</t>
  </si>
  <si>
    <t>X de Los Lagos</t>
  </si>
  <si>
    <t>XII de Magallanes y An. Chilena</t>
  </si>
  <si>
    <t>XI de Aysén G. C. Ibáñez Del C.</t>
  </si>
  <si>
    <t>VI del Lib. Gral. B. O'Higgins</t>
  </si>
  <si>
    <t>XIV de los Ríos</t>
  </si>
  <si>
    <t xml:space="preserve">                Afecta a solicitud (ha):</t>
  </si>
  <si>
    <t>Superficie: Total del predio (ha):</t>
  </si>
  <si>
    <t xml:space="preserve"> </t>
  </si>
  <si>
    <t>Mc</t>
  </si>
  <si>
    <t>Resi.</t>
  </si>
  <si>
    <t>Extrac.</t>
  </si>
  <si>
    <t>Cepas</t>
  </si>
  <si>
    <t>ResiD</t>
  </si>
  <si>
    <t>RE_S03</t>
  </si>
  <si>
    <t>Volúmen (m³)</t>
  </si>
  <si>
    <t>Este</t>
  </si>
  <si>
    <t>Norte</t>
  </si>
  <si>
    <t/>
  </si>
  <si>
    <t>Matemática de la función</t>
  </si>
  <si>
    <t>x2</t>
  </si>
  <si>
    <t>5.1.1</t>
  </si>
  <si>
    <t>x1</t>
  </si>
  <si>
    <t>7.4.1</t>
  </si>
  <si>
    <t>7.2</t>
  </si>
  <si>
    <t>7.4.2</t>
  </si>
  <si>
    <t>7.5</t>
  </si>
  <si>
    <t>7.4.3</t>
  </si>
  <si>
    <t>8.1</t>
  </si>
  <si>
    <t>8.2</t>
  </si>
  <si>
    <t>8.3</t>
  </si>
  <si>
    <t>8.4</t>
  </si>
  <si>
    <t>8.5</t>
  </si>
  <si>
    <t>8.6</t>
  </si>
  <si>
    <t>9.1</t>
  </si>
  <si>
    <t>9.2</t>
  </si>
  <si>
    <t>10.1</t>
  </si>
  <si>
    <t>10.2</t>
  </si>
  <si>
    <r>
      <t xml:space="preserve">9.2  Protección contra incendios forestales </t>
    </r>
    <r>
      <rPr>
        <sz val="11"/>
        <color rgb="FF000000"/>
        <rFont val="Calibri"/>
        <family val="2"/>
        <scheme val="minor"/>
      </rPr>
      <t>(adicionales a las medidas de protección)</t>
    </r>
  </si>
  <si>
    <t>4.2.1</t>
  </si>
  <si>
    <t>*</t>
  </si>
  <si>
    <t>4.2.2</t>
  </si>
  <si>
    <t>5.1.2</t>
  </si>
  <si>
    <t>5.1.3</t>
  </si>
  <si>
    <t>5.1.4</t>
  </si>
  <si>
    <t>5.2</t>
  </si>
  <si>
    <t>Cap</t>
  </si>
  <si>
    <t>Cam</t>
  </si>
  <si>
    <t>Tit</t>
  </si>
  <si>
    <t>Est</t>
  </si>
  <si>
    <t>5.3.1</t>
  </si>
  <si>
    <t>5.3.2</t>
  </si>
  <si>
    <t>5.4.1</t>
  </si>
  <si>
    <t>5.4.2</t>
  </si>
  <si>
    <t>5.5</t>
  </si>
  <si>
    <t>7.1</t>
  </si>
  <si>
    <t>7.3.1</t>
  </si>
  <si>
    <t>7.3.2</t>
  </si>
  <si>
    <t>8.4.1</t>
  </si>
  <si>
    <t>8.4.2</t>
  </si>
  <si>
    <t>4.1</t>
  </si>
  <si>
    <t>Cua</t>
  </si>
  <si>
    <t>11.1</t>
  </si>
  <si>
    <t>11.2</t>
  </si>
  <si>
    <t>11.4</t>
  </si>
  <si>
    <t>11.5</t>
  </si>
  <si>
    <t>11.3</t>
  </si>
  <si>
    <t>11.6</t>
  </si>
  <si>
    <t>(*) Conjunto de actividades a realizar cuyo resultado se expresa en el cuadro 7.4.2 la tabla residual de la sección 12.3.9.</t>
  </si>
  <si>
    <t>Min_00</t>
  </si>
  <si>
    <t>Max_00</t>
  </si>
  <si>
    <t>PP</t>
  </si>
  <si>
    <t>RL</t>
  </si>
  <si>
    <t>C01</t>
  </si>
  <si>
    <t xml:space="preserve">Nota: La solicitud que antecede no acredita resolución o certificación inmediata. La Corporación no ingresará a </t>
  </si>
  <si>
    <t>trámite las solicitudes incompletas, enmendadas o que no acompañen la documentación requerida.</t>
  </si>
  <si>
    <t>son verdaderos.</t>
  </si>
  <si>
    <t>Las personas firmantes declaran bajo juramento que los datos proporcionados en el presente Plan de Manejo</t>
  </si>
  <si>
    <t>IX de La Araucanía</t>
  </si>
  <si>
    <t>Interesado/a</t>
  </si>
  <si>
    <t>Nombre o razón social</t>
  </si>
  <si>
    <t>del/de la interesado/a:</t>
  </si>
  <si>
    <t>Ins</t>
  </si>
  <si>
    <t>Rol</t>
  </si>
  <si>
    <t>xx</t>
  </si>
  <si>
    <t>x</t>
  </si>
  <si>
    <t>12.3.7 Distribución espacial por especies (Inicial)</t>
  </si>
  <si>
    <t xml:space="preserve">Trazado de cercos construidos o reparados, cortafuegos y/o cortacombustibles, cuando corresponda. </t>
  </si>
  <si>
    <t>Agente de daño*</t>
  </si>
  <si>
    <t>10.1 Método de madereo (en cosechas o cortas intermedias)</t>
  </si>
  <si>
    <t>Superficie (m²):</t>
  </si>
  <si>
    <t>Forma:</t>
  </si>
  <si>
    <t>Poseedor en trámite de saneamiento</t>
  </si>
  <si>
    <t>Propietario/a</t>
  </si>
  <si>
    <t>Titular de derechos Artículo 7°</t>
  </si>
  <si>
    <t>Propietario_1</t>
  </si>
  <si>
    <t>Área afectada por incendios forestales:</t>
  </si>
  <si>
    <t>Sistema Unificado de Permisos CUP N°:</t>
  </si>
  <si>
    <t>XVI</t>
  </si>
  <si>
    <t>Diguillín</t>
  </si>
  <si>
    <t>XVI de Ñuble</t>
  </si>
  <si>
    <t>Itata</t>
  </si>
  <si>
    <t>Punilla</t>
  </si>
  <si>
    <t>Sin/Inf.</t>
  </si>
  <si>
    <t xml:space="preserve">, </t>
  </si>
  <si>
    <t>O</t>
  </si>
  <si>
    <t>C2</t>
  </si>
  <si>
    <t>1</t>
  </si>
  <si>
    <t>p</t>
  </si>
  <si>
    <t>2</t>
  </si>
  <si>
    <t>3</t>
  </si>
  <si>
    <t>4</t>
  </si>
  <si>
    <t>5</t>
  </si>
  <si>
    <t>6</t>
  </si>
  <si>
    <t>7</t>
  </si>
  <si>
    <t>8</t>
  </si>
  <si>
    <t>Circular</t>
  </si>
  <si>
    <t xml:space="preserve">(***)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</si>
</sst>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164" formatCode="_-* #,##0.00\ &quot;€&quot;_-;\-* #,##0.00\ &quot;€&quot;_-;_-* &quot;-&quot;??\ &quot;€&quot;_-;_-@_-"/>
    <numFmt numFmtId="165" formatCode="#,##0.0"/>
    <numFmt numFmtId="166" formatCode="0.0000"/>
    <numFmt numFmtId="167" formatCode="0.0"/>
    <numFmt numFmtId="168" formatCode="#,##0.00&quot;ha&quot;;\-#,##0.00&quot;ha&quot;"/>
    <numFmt numFmtId="169" formatCode="0.0%"/>
    <numFmt numFmtId="170" formatCode="#,##0.00000"/>
    <numFmt numFmtId="171" formatCode="0.000000"/>
    <numFmt numFmtId="172" formatCode="\≥#,##0.0;\≥#,##0.0"/>
    <numFmt numFmtId="173" formatCode="[$-340A]dd&quot; de &quot;mmmm&quot; de &quot;yyyy;@"/>
    <numFmt numFmtId="174" formatCode="#,##0.0&quot;m&quot;;\-#,##0.0&quot;m&quot;"/>
    <numFmt numFmtId="175" formatCode="0.000"/>
    <numFmt numFmtId="176" formatCode="#,##0.000000"/>
    <numFmt numFmtId="177" formatCode="0.00000000"/>
    <numFmt numFmtId="178" formatCode="\&lt;#,##0.0;\&lt;#,##0.0"/>
    <numFmt numFmtId="179" formatCode="#,##0.00_ ;\-#,##0.00"/>
    <numFmt numFmtId="180" formatCode="\&lt;\ #,##0;\&lt;\ #,##0"/>
    <numFmt numFmtId="181" formatCode="\≥\ #,##0;\≥\ #,##0"/>
    <numFmt numFmtId="182" formatCode="\&gt;\ #,##0;\&gt;\ #,##0"/>
    <numFmt numFmtId="183" formatCode="\ʌ\ \≤\ #,##0;\ʌ\ \≤\ #,##0"/>
    <numFmt numFmtId="184" formatCode="\&lt;\ #,##0;\ \&lt;\ #,##0"/>
    <numFmt numFmtId="185" formatCode="0.00000"/>
    <numFmt numFmtId="186" formatCode="#,##0&quot;m²&quot;;\-#,##0&quot;m²&quot;"/>
  </numFmts>
  <fonts count="13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 Tur"/>
      <charset val="162"/>
    </font>
    <font>
      <sz val="10"/>
      <name val="Arial Tur"/>
      <charset val="162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</font>
    <font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.5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.5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FF"/>
      <name val="Felix Titling"/>
      <family val="5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2"/>
      <color theme="0"/>
      <name val="Calibri"/>
      <family val="2"/>
      <scheme val="minor"/>
    </font>
    <font>
      <i/>
      <sz val="9"/>
      <name val="Calibri"/>
      <family val="2"/>
      <scheme val="minor"/>
    </font>
    <font>
      <i/>
      <sz val="10"/>
      <color rgb="FF0000FF"/>
      <name val="Calibri"/>
      <family val="2"/>
      <scheme val="minor"/>
    </font>
    <font>
      <i/>
      <sz val="9"/>
      <color rgb="FF0000FF"/>
      <name val="Calibri"/>
      <family val="2"/>
      <scheme val="minor"/>
    </font>
    <font>
      <sz val="9"/>
      <color rgb="FF0000FF"/>
      <name val="Calibri"/>
      <family val="2"/>
      <scheme val="minor"/>
    </font>
    <font>
      <sz val="9.5"/>
      <color rgb="FF0000FF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8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Felix Titling"/>
      <family val="5"/>
    </font>
    <font>
      <sz val="11"/>
      <color rgb="FF0000FF"/>
      <name val="Calibri"/>
      <family val="2"/>
      <scheme val="minor"/>
    </font>
    <font>
      <sz val="10"/>
      <color theme="1"/>
      <name val="Cambri"/>
    </font>
    <font>
      <sz val="10"/>
      <color theme="0"/>
      <name val="Cambri"/>
    </font>
    <font>
      <b/>
      <sz val="10.5"/>
      <color theme="1"/>
      <name val="Cambri"/>
    </font>
    <font>
      <sz val="10"/>
      <name val="Cambri"/>
    </font>
    <font>
      <b/>
      <i/>
      <sz val="10.5"/>
      <color theme="1"/>
      <name val="Cambri"/>
    </font>
    <font>
      <sz val="10.5"/>
      <color theme="1"/>
      <name val="Cambri"/>
    </font>
    <font>
      <sz val="10.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.5"/>
      <color theme="0" tint="-0.499984740745262"/>
      <name val="Cambri"/>
    </font>
    <font>
      <i/>
      <sz val="9.5"/>
      <color rgb="FF0000FF"/>
      <name val="Cambri"/>
    </font>
    <font>
      <b/>
      <sz val="10"/>
      <color theme="1"/>
      <name val="Cambri"/>
    </font>
    <font>
      <sz val="10"/>
      <color rgb="FF0000FF"/>
      <name val="Cambri"/>
    </font>
    <font>
      <sz val="11"/>
      <color rgb="FF0000FF"/>
      <name val="Calibri"/>
      <family val="2"/>
      <scheme val="minor"/>
    </font>
    <font>
      <sz val="11"/>
      <color theme="1"/>
      <name val="Cambri"/>
    </font>
    <font>
      <b/>
      <sz val="10"/>
      <name val="Cambri"/>
    </font>
    <font>
      <sz val="10"/>
      <color indexed="9"/>
      <name val="Cambri"/>
    </font>
    <font>
      <sz val="11"/>
      <color rgb="FF0000FF"/>
      <name val="Cambri"/>
    </font>
    <font>
      <sz val="10"/>
      <color rgb="FFFF0000"/>
      <name val="Cambri"/>
    </font>
    <font>
      <sz val="11"/>
      <name val="Calibri"/>
      <family val="2"/>
      <scheme val="minor"/>
    </font>
    <font>
      <b/>
      <sz val="9.5"/>
      <color theme="1"/>
      <name val="Cambri"/>
    </font>
    <font>
      <sz val="2"/>
      <color theme="0"/>
      <name val="Cambri"/>
    </font>
    <font>
      <sz val="9.5"/>
      <color theme="1"/>
      <name val="Cambri"/>
    </font>
    <font>
      <sz val="10"/>
      <color theme="1"/>
      <name val="Calibri"/>
      <family val="2"/>
      <scheme val="minor"/>
    </font>
    <font>
      <i/>
      <sz val="10"/>
      <color theme="1"/>
      <name val="Cambri"/>
    </font>
    <font>
      <b/>
      <i/>
      <sz val="10"/>
      <color theme="1"/>
      <name val="Cambri"/>
    </font>
    <font>
      <i/>
      <sz val="10.5"/>
      <color theme="1"/>
      <name val="Cambri"/>
    </font>
    <font>
      <sz val="12"/>
      <color theme="1"/>
      <name val="Calibri"/>
      <family val="2"/>
      <scheme val="minor"/>
    </font>
    <font>
      <sz val="8"/>
      <color rgb="FFFF0000"/>
      <name val="Cambri"/>
    </font>
    <font>
      <b/>
      <i/>
      <sz val="11"/>
      <color theme="1"/>
      <name val="Cambri"/>
    </font>
    <font>
      <sz val="9"/>
      <color theme="1"/>
      <name val="Cambri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Felix Titling"/>
      <family val="5"/>
    </font>
    <font>
      <sz val="10"/>
      <color theme="1"/>
      <name val="Felix Titling"/>
      <family val="5"/>
    </font>
    <font>
      <b/>
      <sz val="10"/>
      <color theme="1"/>
      <name val="Calibri"/>
      <family val="2"/>
      <scheme val="minor"/>
    </font>
    <font>
      <u/>
      <sz val="10"/>
      <color rgb="FF0000FF"/>
      <name val="Calibri"/>
      <family val="2"/>
      <scheme val="minor"/>
    </font>
    <font>
      <sz val="2"/>
      <color theme="0"/>
      <name val="Calibri"/>
      <family val="2"/>
      <scheme val="minor"/>
    </font>
    <font>
      <i/>
      <sz val="10.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10.5"/>
      <name val="Calibri"/>
      <family val="2"/>
      <scheme val="minor"/>
    </font>
    <font>
      <b/>
      <i/>
      <sz val="1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1"/>
      <color rgb="FF0000FF"/>
      <name val="Felix Titling"/>
      <family val="5"/>
    </font>
    <font>
      <sz val="11"/>
      <color theme="3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6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6"/>
      <name val="Calibri"/>
      <family val="2"/>
      <scheme val="minor"/>
    </font>
    <font>
      <b/>
      <sz val="10"/>
      <color theme="7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"/>
      <color theme="0"/>
      <name val="Cambri"/>
    </font>
    <font>
      <sz val="10"/>
      <color theme="1" tint="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</borders>
  <cellStyleXfs count="6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20" fillId="0" borderId="0" applyNumberFormat="0" applyFill="0" applyBorder="0" applyAlignment="0" applyProtection="0"/>
  </cellStyleXfs>
  <cellXfs count="193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1" fillId="2" borderId="0" xfId="0" applyFont="1" applyFill="1" applyAlignment="1" applyProtection="1">
      <alignment horizontal="left" vertical="center"/>
      <protection hidden="1"/>
    </xf>
    <xf numFmtId="0" fontId="17" fillId="2" borderId="0" xfId="0" applyFont="1" applyFill="1" applyAlignment="1" applyProtection="1">
      <alignment horizontal="left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vertical="center"/>
      <protection hidden="1"/>
    </xf>
    <xf numFmtId="0" fontId="26" fillId="2" borderId="0" xfId="0" applyFont="1" applyFill="1" applyAlignment="1" applyProtection="1">
      <alignment horizontal="center" vertical="center"/>
      <protection locked="0"/>
    </xf>
    <xf numFmtId="3" fontId="1" fillId="2" borderId="0" xfId="0" applyNumberFormat="1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horizontal="left" vertical="center"/>
      <protection hidden="1"/>
    </xf>
    <xf numFmtId="3" fontId="1" fillId="2" borderId="0" xfId="0" applyNumberFormat="1" applyFont="1" applyFill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left" vertical="center"/>
      <protection hidden="1"/>
    </xf>
    <xf numFmtId="0" fontId="12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 wrapText="1" shrinkToFit="1"/>
    </xf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 wrapText="1" shrinkToFit="1"/>
    </xf>
    <xf numFmtId="0" fontId="3" fillId="2" borderId="0" xfId="0" applyFont="1" applyFill="1" applyAlignment="1">
      <alignment horizontal="left"/>
    </xf>
    <xf numFmtId="4" fontId="1" fillId="2" borderId="0" xfId="0" applyNumberFormat="1" applyFont="1" applyFill="1" applyAlignment="1">
      <alignment vertical="center" wrapText="1" shrinkToFit="1"/>
    </xf>
    <xf numFmtId="0" fontId="17" fillId="2" borderId="0" xfId="0" applyFont="1" applyFill="1" applyAlignment="1">
      <alignment horizontal="left"/>
    </xf>
    <xf numFmtId="0" fontId="15" fillId="2" borderId="0" xfId="0" applyFont="1" applyFill="1" applyAlignment="1">
      <alignment vertical="center" wrapText="1" shrinkToFit="1"/>
    </xf>
    <xf numFmtId="0" fontId="4" fillId="2" borderId="0" xfId="0" applyFont="1" applyFill="1" applyAlignment="1">
      <alignment vertical="center" wrapText="1" shrinkToFit="1"/>
    </xf>
    <xf numFmtId="3" fontId="1" fillId="2" borderId="0" xfId="0" applyNumberFormat="1" applyFont="1" applyFill="1" applyAlignment="1">
      <alignment vertical="center" wrapText="1" shrinkToFit="1"/>
    </xf>
    <xf numFmtId="0" fontId="9" fillId="2" borderId="0" xfId="0" applyFont="1" applyFill="1" applyAlignment="1">
      <alignment vertical="center" wrapText="1" shrinkToFit="1"/>
    </xf>
    <xf numFmtId="0" fontId="17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top" wrapText="1"/>
    </xf>
    <xf numFmtId="0" fontId="0" fillId="2" borderId="0" xfId="0" applyFill="1" applyAlignment="1">
      <alignment vertical="center" wrapText="1"/>
    </xf>
    <xf numFmtId="0" fontId="1" fillId="2" borderId="0" xfId="0" applyFont="1" applyFill="1" applyAlignment="1">
      <alignment vertical="center"/>
    </xf>
    <xf numFmtId="3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justify" vertical="center" wrapText="1"/>
    </xf>
    <xf numFmtId="0" fontId="1" fillId="2" borderId="0" xfId="0" applyFont="1" applyFill="1" applyAlignment="1">
      <alignment horizontal="left" vertical="center" shrinkToFit="1"/>
    </xf>
    <xf numFmtId="9" fontId="1" fillId="2" borderId="0" xfId="0" applyNumberFormat="1" applyFont="1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2" borderId="0" xfId="0" applyFont="1" applyFill="1" applyAlignment="1">
      <alignment horizontal="left" vertical="center"/>
    </xf>
    <xf numFmtId="3" fontId="0" fillId="2" borderId="0" xfId="0" applyNumberFormat="1" applyFill="1" applyAlignment="1">
      <alignment horizontal="center" vertical="center"/>
    </xf>
    <xf numFmtId="0" fontId="17" fillId="2" borderId="0" xfId="0" applyFont="1" applyFill="1" applyAlignment="1">
      <alignment horizontal="left" vertical="top"/>
    </xf>
    <xf numFmtId="0" fontId="0" fillId="2" borderId="0" xfId="0" applyFill="1" applyAlignment="1">
      <alignment horizontal="right" vertical="center" indent="1"/>
    </xf>
    <xf numFmtId="3" fontId="1" fillId="0" borderId="0" xfId="0" applyNumberFormat="1" applyFont="1" applyAlignment="1">
      <alignment horizontal="center" vertical="center"/>
    </xf>
    <xf numFmtId="167" fontId="0" fillId="2" borderId="0" xfId="0" applyNumberFormat="1" applyFill="1" applyAlignment="1" applyProtection="1">
      <alignment vertical="center"/>
      <protection hidden="1"/>
    </xf>
    <xf numFmtId="0" fontId="1" fillId="2" borderId="37" xfId="0" applyFont="1" applyFill="1" applyBorder="1" applyAlignment="1">
      <alignment vertical="center" wrapText="1" shrinkToFit="1"/>
    </xf>
    <xf numFmtId="0" fontId="0" fillId="2" borderId="47" xfId="0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3" fillId="2" borderId="37" xfId="0" applyFont="1" applyFill="1" applyBorder="1" applyAlignment="1" applyProtection="1">
      <alignment vertical="center"/>
      <protection hidden="1"/>
    </xf>
    <xf numFmtId="0" fontId="12" fillId="2" borderId="0" xfId="0" applyFont="1" applyFill="1" applyAlignment="1" applyProtection="1">
      <alignment horizontal="left" vertical="center"/>
      <protection hidden="1"/>
    </xf>
    <xf numFmtId="0" fontId="1" fillId="2" borderId="37" xfId="0" applyFont="1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 wrapText="1"/>
    </xf>
    <xf numFmtId="0" fontId="22" fillId="2" borderId="0" xfId="0" applyFont="1" applyFill="1" applyAlignment="1">
      <alignment horizontal="left" vertical="center"/>
    </xf>
    <xf numFmtId="0" fontId="2" fillId="2" borderId="0" xfId="0" applyFont="1" applyFill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 wrapText="1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47" xfId="0" applyBorder="1" applyAlignment="1">
      <alignment horizontal="right" vertical="center" indent="1"/>
    </xf>
    <xf numFmtId="0" fontId="1" fillId="0" borderId="47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" fillId="0" borderId="0" xfId="0" applyFont="1" applyAlignment="1">
      <alignment vertical="center" wrapText="1" shrinkToFit="1"/>
    </xf>
    <xf numFmtId="3" fontId="27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7" fillId="0" borderId="37" xfId="0" applyFont="1" applyBorder="1" applyAlignment="1" applyProtection="1">
      <alignment horizontal="left" vertical="center"/>
      <protection hidden="1"/>
    </xf>
    <xf numFmtId="0" fontId="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vertical="center" wrapText="1" shrinkToFi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1" fillId="2" borderId="0" xfId="0" applyFont="1" applyFill="1" applyAlignment="1" applyProtection="1">
      <alignment vertical="center" wrapText="1" shrinkToFit="1"/>
      <protection hidden="1"/>
    </xf>
    <xf numFmtId="0" fontId="1" fillId="2" borderId="0" xfId="0" applyFont="1" applyFill="1" applyAlignment="1" applyProtection="1">
      <alignment horizontal="left" vertical="center" wrapText="1" shrinkToFit="1"/>
      <protection hidden="1"/>
    </xf>
    <xf numFmtId="0" fontId="1" fillId="2" borderId="0" xfId="0" applyFont="1" applyFill="1" applyAlignment="1" applyProtection="1">
      <alignment vertical="center" wrapText="1" shrinkToFit="1"/>
      <protection hidden="1"/>
    </xf>
    <xf numFmtId="0" fontId="4" fillId="2" borderId="0" xfId="0" applyFont="1" applyFill="1" applyAlignment="1" applyProtection="1">
      <alignment horizontal="left" vertical="center"/>
      <protection hidden="1"/>
    </xf>
    <xf numFmtId="0" fontId="0" fillId="2" borderId="0" xfId="0" applyFill="1" applyAlignment="1" applyProtection="1">
      <alignment vertical="center" wrapText="1" shrinkToFi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22" fillId="2" borderId="0" xfId="0" quotePrefix="1" applyFont="1" applyFill="1" applyAlignment="1" applyProtection="1">
      <alignment vertical="center"/>
      <protection hidden="1"/>
    </xf>
    <xf numFmtId="0" fontId="24" fillId="0" borderId="0" xfId="0" applyFont="1" applyAlignment="1" applyProtection="1">
      <alignment vertical="center"/>
      <protection hidden="1"/>
    </xf>
    <xf numFmtId="4" fontId="1" fillId="2" borderId="0" xfId="0" applyNumberFormat="1" applyFont="1" applyFill="1" applyAlignment="1" applyProtection="1">
      <alignment vertical="center" wrapText="1" shrinkToFit="1"/>
      <protection hidden="1"/>
    </xf>
    <xf numFmtId="0" fontId="22" fillId="2" borderId="0" xfId="0" applyFont="1" applyFill="1" applyAlignment="1" applyProtection="1">
      <alignment horizontal="left" vertical="top"/>
      <protection hidden="1"/>
    </xf>
    <xf numFmtId="14" fontId="15" fillId="2" borderId="0" xfId="0" applyNumberFormat="1" applyFont="1" applyFill="1" applyAlignment="1" applyProtection="1">
      <alignment vertical="center" wrapText="1" shrinkToFit="1"/>
      <protection hidden="1"/>
    </xf>
    <xf numFmtId="0" fontId="18" fillId="2" borderId="0" xfId="0" applyFont="1" applyFill="1" applyAlignment="1" applyProtection="1">
      <alignment vertical="center" wrapText="1" shrinkToFit="1"/>
      <protection hidden="1"/>
    </xf>
    <xf numFmtId="4" fontId="1" fillId="2" borderId="0" xfId="0" applyNumberFormat="1" applyFont="1" applyFill="1" applyAlignment="1">
      <alignment horizontal="left" vertical="center" indent="1"/>
    </xf>
    <xf numFmtId="0" fontId="0" fillId="2" borderId="37" xfId="0" applyFill="1" applyBorder="1" applyAlignment="1" applyProtection="1">
      <alignment vertical="center"/>
      <protection hidden="1"/>
    </xf>
    <xf numFmtId="0" fontId="38" fillId="2" borderId="0" xfId="0" applyFont="1" applyFill="1" applyAlignment="1" applyProtection="1">
      <alignment horizontal="left" vertical="top"/>
      <protection hidden="1"/>
    </xf>
    <xf numFmtId="0" fontId="1" fillId="2" borderId="37" xfId="0" applyFont="1" applyFill="1" applyBorder="1" applyAlignment="1" applyProtection="1">
      <alignment vertical="center" wrapText="1" shrinkToFit="1"/>
      <protection hidden="1"/>
    </xf>
    <xf numFmtId="0" fontId="18" fillId="0" borderId="0" xfId="0" applyFont="1" applyAlignment="1" applyProtection="1">
      <alignment vertical="center"/>
      <protection hidden="1"/>
    </xf>
    <xf numFmtId="0" fontId="0" fillId="2" borderId="37" xfId="0" applyFill="1" applyBorder="1" applyAlignment="1">
      <alignment vertical="center" wrapText="1" shrinkToFit="1"/>
    </xf>
    <xf numFmtId="0" fontId="9" fillId="2" borderId="37" xfId="0" applyFont="1" applyFill="1" applyBorder="1" applyAlignment="1">
      <alignment vertical="center" wrapText="1" shrinkToFit="1"/>
    </xf>
    <xf numFmtId="4" fontId="1" fillId="2" borderId="47" xfId="0" applyNumberFormat="1" applyFont="1" applyFill="1" applyBorder="1" applyAlignment="1">
      <alignment horizontal="center" vertical="center"/>
    </xf>
    <xf numFmtId="0" fontId="4" fillId="2" borderId="0" xfId="0" applyFont="1" applyFill="1" applyAlignment="1" applyProtection="1">
      <alignment horizontal="left"/>
      <protection hidden="1"/>
    </xf>
    <xf numFmtId="0" fontId="1" fillId="0" borderId="37" xfId="0" applyFont="1" applyBorder="1" applyAlignment="1">
      <alignment horizontal="center" vertical="center"/>
    </xf>
    <xf numFmtId="0" fontId="0" fillId="2" borderId="0" xfId="0" applyFill="1" applyAlignment="1" applyProtection="1">
      <alignment vertical="center"/>
      <protection locked="0"/>
    </xf>
    <xf numFmtId="0" fontId="42" fillId="2" borderId="0" xfId="0" applyFont="1" applyFill="1" applyAlignment="1">
      <alignment horizontal="left" vertical="center"/>
    </xf>
    <xf numFmtId="0" fontId="44" fillId="2" borderId="0" xfId="0" applyFont="1" applyFill="1" applyAlignment="1">
      <alignment horizontal="left" vertical="center"/>
    </xf>
    <xf numFmtId="0" fontId="45" fillId="0" borderId="0" xfId="0" applyFont="1" applyAlignment="1">
      <alignment horizontal="center" vertical="center"/>
    </xf>
    <xf numFmtId="3" fontId="0" fillId="0" borderId="0" xfId="0" applyNumberFormat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0" fontId="0" fillId="0" borderId="0" xfId="0" quotePrefix="1" applyAlignment="1" applyProtection="1">
      <alignment vertical="center"/>
      <protection hidden="1"/>
    </xf>
    <xf numFmtId="0" fontId="46" fillId="2" borderId="0" xfId="0" applyFont="1" applyFill="1" applyAlignment="1" applyProtection="1">
      <alignment horizontal="left" vertical="center"/>
      <protection hidden="1"/>
    </xf>
    <xf numFmtId="0" fontId="46" fillId="2" borderId="0" xfId="0" applyFont="1" applyFill="1" applyAlignment="1" applyProtection="1">
      <alignment vertical="center"/>
      <protection hidden="1"/>
    </xf>
    <xf numFmtId="0" fontId="47" fillId="0" borderId="0" xfId="0" applyFont="1" applyAlignment="1" applyProtection="1">
      <alignment vertical="center"/>
      <protection hidden="1"/>
    </xf>
    <xf numFmtId="0" fontId="47" fillId="2" borderId="0" xfId="0" applyFont="1" applyFill="1" applyAlignment="1" applyProtection="1">
      <alignment vertical="center"/>
      <protection hidden="1"/>
    </xf>
    <xf numFmtId="0" fontId="51" fillId="2" borderId="0" xfId="0" applyFont="1" applyFill="1" applyAlignment="1" applyProtection="1">
      <alignment vertical="center"/>
      <protection hidden="1"/>
    </xf>
    <xf numFmtId="0" fontId="46" fillId="0" borderId="0" xfId="0" applyFont="1" applyProtection="1">
      <protection hidden="1"/>
    </xf>
    <xf numFmtId="0" fontId="46" fillId="2" borderId="0" xfId="0" applyFont="1" applyFill="1" applyProtection="1">
      <protection hidden="1"/>
    </xf>
    <xf numFmtId="0" fontId="46" fillId="2" borderId="0" xfId="0" applyFont="1" applyFill="1" applyAlignment="1" applyProtection="1">
      <alignment vertical="center" wrapText="1"/>
      <protection hidden="1"/>
    </xf>
    <xf numFmtId="0" fontId="52" fillId="2" borderId="0" xfId="0" applyFont="1" applyFill="1" applyAlignment="1" applyProtection="1">
      <alignment vertical="center"/>
      <protection hidden="1"/>
    </xf>
    <xf numFmtId="3" fontId="52" fillId="2" borderId="0" xfId="0" applyNumberFormat="1" applyFont="1" applyFill="1" applyAlignment="1" applyProtection="1">
      <alignment horizontal="right" vertical="center"/>
      <protection hidden="1"/>
    </xf>
    <xf numFmtId="0" fontId="52" fillId="2" borderId="0" xfId="0" applyFont="1" applyFill="1" applyAlignment="1" applyProtection="1">
      <alignment horizontal="left" vertical="center"/>
      <protection hidden="1"/>
    </xf>
    <xf numFmtId="0" fontId="52" fillId="2" borderId="0" xfId="0" applyFont="1" applyFill="1" applyProtection="1">
      <protection hidden="1"/>
    </xf>
    <xf numFmtId="0" fontId="46" fillId="2" borderId="0" xfId="0" applyFont="1" applyFill="1" applyAlignment="1" applyProtection="1">
      <alignment horizontal="left"/>
      <protection hidden="1"/>
    </xf>
    <xf numFmtId="0" fontId="53" fillId="2" borderId="0" xfId="5" applyFont="1" applyFill="1" applyBorder="1" applyAlignment="1" applyProtection="1">
      <alignment vertical="center"/>
      <protection locked="0"/>
    </xf>
    <xf numFmtId="0" fontId="46" fillId="2" borderId="0" xfId="0" applyFont="1" applyFill="1" applyProtection="1">
      <protection locked="0"/>
    </xf>
    <xf numFmtId="49" fontId="46" fillId="2" borderId="0" xfId="0" applyNumberFormat="1" applyFont="1" applyFill="1" applyProtection="1">
      <protection locked="0"/>
    </xf>
    <xf numFmtId="0" fontId="47" fillId="2" borderId="0" xfId="0" applyFont="1" applyFill="1" applyAlignment="1" applyProtection="1">
      <alignment horizontal="left" vertical="center"/>
      <protection hidden="1"/>
    </xf>
    <xf numFmtId="0" fontId="54" fillId="2" borderId="0" xfId="0" applyFont="1" applyFill="1" applyAlignment="1" applyProtection="1">
      <alignment vertical="center"/>
      <protection hidden="1"/>
    </xf>
    <xf numFmtId="0" fontId="46" fillId="0" borderId="0" xfId="0" applyFont="1" applyAlignment="1" applyProtection="1">
      <alignment vertical="center"/>
      <protection hidden="1"/>
    </xf>
    <xf numFmtId="0" fontId="56" fillId="2" borderId="0" xfId="0" applyFont="1" applyFill="1" applyAlignment="1" applyProtection="1">
      <alignment vertical="center"/>
      <protection hidden="1"/>
    </xf>
    <xf numFmtId="0" fontId="53" fillId="2" borderId="54" xfId="5" applyFont="1" applyFill="1" applyBorder="1" applyAlignment="1" applyProtection="1">
      <alignment vertical="center"/>
      <protection locked="0"/>
    </xf>
    <xf numFmtId="0" fontId="57" fillId="2" borderId="0" xfId="0" applyFont="1" applyFill="1" applyAlignment="1" applyProtection="1">
      <alignment vertical="center"/>
      <protection hidden="1"/>
    </xf>
    <xf numFmtId="0" fontId="58" fillId="2" borderId="0" xfId="0" applyFont="1" applyFill="1" applyAlignment="1" applyProtection="1">
      <alignment vertical="center"/>
      <protection hidden="1"/>
    </xf>
    <xf numFmtId="0" fontId="52" fillId="2" borderId="0" xfId="0" applyFont="1" applyFill="1" applyAlignment="1" applyProtection="1">
      <alignment horizontal="center" vertical="center"/>
      <protection hidden="1"/>
    </xf>
    <xf numFmtId="4" fontId="46" fillId="2" borderId="0" xfId="0" applyNumberFormat="1" applyFont="1" applyFill="1" applyAlignment="1" applyProtection="1">
      <alignment vertical="center"/>
      <protection locked="0"/>
    </xf>
    <xf numFmtId="0" fontId="47" fillId="0" borderId="0" xfId="0" applyFont="1" applyProtection="1">
      <protection hidden="1"/>
    </xf>
    <xf numFmtId="0" fontId="47" fillId="2" borderId="0" xfId="0" applyFont="1" applyFill="1" applyProtection="1">
      <protection hidden="1"/>
    </xf>
    <xf numFmtId="0" fontId="46" fillId="2" borderId="54" xfId="0" applyFont="1" applyFill="1" applyBorder="1" applyProtection="1">
      <protection hidden="1"/>
    </xf>
    <xf numFmtId="0" fontId="47" fillId="0" borderId="0" xfId="0" applyFont="1" applyAlignment="1" applyProtection="1">
      <alignment wrapText="1"/>
      <protection hidden="1"/>
    </xf>
    <xf numFmtId="0" fontId="47" fillId="2" borderId="0" xfId="0" applyFont="1" applyFill="1" applyAlignment="1" applyProtection="1">
      <alignment wrapText="1"/>
      <protection hidden="1"/>
    </xf>
    <xf numFmtId="0" fontId="60" fillId="2" borderId="0" xfId="0" applyFont="1" applyFill="1" applyAlignment="1" applyProtection="1">
      <alignment vertical="center"/>
      <protection hidden="1"/>
    </xf>
    <xf numFmtId="169" fontId="61" fillId="2" borderId="0" xfId="0" applyNumberFormat="1" applyFont="1" applyFill="1" applyAlignment="1" applyProtection="1">
      <alignment vertical="center"/>
      <protection hidden="1"/>
    </xf>
    <xf numFmtId="1" fontId="60" fillId="2" borderId="0" xfId="0" applyNumberFormat="1" applyFont="1" applyFill="1" applyAlignment="1" applyProtection="1">
      <alignment vertical="center"/>
      <protection hidden="1"/>
    </xf>
    <xf numFmtId="0" fontId="60" fillId="2" borderId="0" xfId="0" applyFont="1" applyFill="1" applyAlignment="1" applyProtection="1">
      <alignment horizontal="center" vertical="center"/>
      <protection hidden="1"/>
    </xf>
    <xf numFmtId="0" fontId="63" fillId="2" borderId="0" xfId="0" applyFont="1" applyFill="1" applyAlignment="1" applyProtection="1">
      <alignment vertical="top"/>
      <protection hidden="1"/>
    </xf>
    <xf numFmtId="0" fontId="64" fillId="2" borderId="0" xfId="0" applyFont="1" applyFill="1" applyProtection="1">
      <protection hidden="1"/>
    </xf>
    <xf numFmtId="0" fontId="65" fillId="2" borderId="0" xfId="0" applyFont="1" applyFill="1" applyAlignment="1" applyProtection="1">
      <alignment vertical="center"/>
      <protection hidden="1"/>
    </xf>
    <xf numFmtId="0" fontId="66" fillId="2" borderId="0" xfId="0" applyFont="1" applyFill="1" applyAlignment="1" applyProtection="1">
      <alignment vertical="center"/>
      <protection hidden="1"/>
    </xf>
    <xf numFmtId="0" fontId="67" fillId="2" borderId="0" xfId="0" applyFont="1" applyFill="1" applyAlignment="1" applyProtection="1">
      <alignment vertical="center"/>
      <protection hidden="1"/>
    </xf>
    <xf numFmtId="2" fontId="60" fillId="2" borderId="1" xfId="0" applyNumberFormat="1" applyFont="1" applyFill="1" applyBorder="1" applyAlignment="1" applyProtection="1">
      <alignment horizontal="center" vertical="center"/>
      <protection hidden="1"/>
    </xf>
    <xf numFmtId="2" fontId="60" fillId="2" borderId="12" xfId="0" applyNumberFormat="1" applyFont="1" applyFill="1" applyBorder="1" applyAlignment="1" applyProtection="1">
      <alignment horizontal="center" vertical="center"/>
      <protection hidden="1"/>
    </xf>
    <xf numFmtId="2" fontId="60" fillId="2" borderId="2" xfId="0" applyNumberFormat="1" applyFont="1" applyFill="1" applyBorder="1" applyAlignment="1" applyProtection="1">
      <alignment horizontal="center" vertical="center"/>
      <protection hidden="1"/>
    </xf>
    <xf numFmtId="2" fontId="60" fillId="2" borderId="11" xfId="0" applyNumberFormat="1" applyFont="1" applyFill="1" applyBorder="1" applyAlignment="1" applyProtection="1">
      <alignment horizontal="center" vertical="center"/>
      <protection hidden="1"/>
    </xf>
    <xf numFmtId="0" fontId="60" fillId="2" borderId="11" xfId="0" applyFont="1" applyFill="1" applyBorder="1" applyAlignment="1" applyProtection="1">
      <alignment horizontal="center" vertical="center"/>
      <protection hidden="1"/>
    </xf>
    <xf numFmtId="0" fontId="60" fillId="2" borderId="12" xfId="0" applyFont="1" applyFill="1" applyBorder="1" applyAlignment="1" applyProtection="1">
      <alignment horizontal="center" vertical="center"/>
      <protection hidden="1"/>
    </xf>
    <xf numFmtId="0" fontId="60" fillId="2" borderId="2" xfId="0" applyFont="1" applyFill="1" applyBorder="1" applyAlignment="1" applyProtection="1">
      <alignment horizontal="center" vertical="center"/>
      <protection hidden="1"/>
    </xf>
    <xf numFmtId="0" fontId="60" fillId="2" borderId="13" xfId="0" applyFont="1" applyFill="1" applyBorder="1" applyAlignment="1" applyProtection="1">
      <alignment horizontal="center" vertical="center"/>
      <protection hidden="1"/>
    </xf>
    <xf numFmtId="0" fontId="68" fillId="2" borderId="0" xfId="0" applyFont="1" applyFill="1" applyAlignment="1" applyProtection="1">
      <alignment vertical="center"/>
      <protection hidden="1"/>
    </xf>
    <xf numFmtId="174" fontId="69" fillId="2" borderId="0" xfId="0" applyNumberFormat="1" applyFont="1" applyFill="1" applyAlignment="1" applyProtection="1">
      <alignment horizontal="center" vertical="center"/>
      <protection hidden="1"/>
    </xf>
    <xf numFmtId="0" fontId="68" fillId="2" borderId="0" xfId="0" applyFont="1" applyFill="1" applyAlignment="1" applyProtection="1">
      <alignment horizontal="right" vertical="center"/>
      <protection hidden="1"/>
    </xf>
    <xf numFmtId="3" fontId="60" fillId="2" borderId="0" xfId="0" applyNumberFormat="1" applyFont="1" applyFill="1" applyAlignment="1" applyProtection="1">
      <alignment vertical="center"/>
      <protection hidden="1"/>
    </xf>
    <xf numFmtId="9" fontId="60" fillId="2" borderId="0" xfId="0" applyNumberFormat="1" applyFont="1" applyFill="1" applyAlignment="1" applyProtection="1">
      <alignment vertical="center"/>
      <protection hidden="1"/>
    </xf>
    <xf numFmtId="0" fontId="60" fillId="2" borderId="5" xfId="0" applyFont="1" applyFill="1" applyBorder="1" applyAlignment="1" applyProtection="1">
      <alignment vertical="center"/>
      <protection hidden="1"/>
    </xf>
    <xf numFmtId="4" fontId="60" fillId="2" borderId="0" xfId="0" applyNumberFormat="1" applyFont="1" applyFill="1" applyAlignment="1" applyProtection="1">
      <alignment vertical="center"/>
      <protection hidden="1"/>
    </xf>
    <xf numFmtId="4" fontId="60" fillId="2" borderId="13" xfId="0" applyNumberFormat="1" applyFont="1" applyFill="1" applyBorder="1" applyAlignment="1" applyProtection="1">
      <alignment vertical="center"/>
      <protection hidden="1"/>
    </xf>
    <xf numFmtId="3" fontId="60" fillId="2" borderId="6" xfId="0" applyNumberFormat="1" applyFont="1" applyFill="1" applyBorder="1" applyAlignment="1" applyProtection="1">
      <alignment vertical="center"/>
      <protection hidden="1"/>
    </xf>
    <xf numFmtId="3" fontId="60" fillId="2" borderId="7" xfId="0" applyNumberFormat="1" applyFont="1" applyFill="1" applyBorder="1" applyAlignment="1" applyProtection="1">
      <alignment vertical="center"/>
      <protection hidden="1"/>
    </xf>
    <xf numFmtId="0" fontId="60" fillId="2" borderId="15" xfId="0" applyFont="1" applyFill="1" applyBorder="1" applyAlignment="1" applyProtection="1">
      <alignment vertical="center"/>
      <protection hidden="1"/>
    </xf>
    <xf numFmtId="0" fontId="60" fillId="2" borderId="4" xfId="0" applyFont="1" applyFill="1" applyBorder="1" applyAlignment="1" applyProtection="1">
      <alignment vertical="center"/>
      <protection hidden="1"/>
    </xf>
    <xf numFmtId="2" fontId="60" fillId="2" borderId="0" xfId="0" applyNumberFormat="1" applyFont="1" applyFill="1" applyAlignment="1" applyProtection="1">
      <alignment vertical="center"/>
      <protection hidden="1"/>
    </xf>
    <xf numFmtId="0" fontId="70" fillId="2" borderId="0" xfId="0" applyFont="1" applyFill="1" applyAlignment="1" applyProtection="1">
      <alignment vertical="center"/>
      <protection hidden="1"/>
    </xf>
    <xf numFmtId="0" fontId="71" fillId="2" borderId="0" xfId="0" applyFont="1" applyFill="1" applyAlignment="1" applyProtection="1">
      <alignment horizontal="left" vertical="center"/>
      <protection hidden="1"/>
    </xf>
    <xf numFmtId="0" fontId="72" fillId="0" borderId="0" xfId="0" applyFont="1" applyAlignment="1" applyProtection="1">
      <alignment horizontal="left" vertical="center"/>
      <protection hidden="1"/>
    </xf>
    <xf numFmtId="0" fontId="70" fillId="2" borderId="0" xfId="0" applyFont="1" applyFill="1" applyAlignment="1" applyProtection="1">
      <alignment horizontal="left" vertical="center"/>
      <protection hidden="1"/>
    </xf>
    <xf numFmtId="4" fontId="60" fillId="2" borderId="6" xfId="0" applyNumberFormat="1" applyFont="1" applyFill="1" applyBorder="1" applyAlignment="1" applyProtection="1">
      <alignment vertical="center"/>
      <protection hidden="1"/>
    </xf>
    <xf numFmtId="9" fontId="60" fillId="2" borderId="7" xfId="0" applyNumberFormat="1" applyFont="1" applyFill="1" applyBorder="1" applyAlignment="1" applyProtection="1">
      <alignment vertical="center"/>
      <protection hidden="1"/>
    </xf>
    <xf numFmtId="0" fontId="60" fillId="2" borderId="0" xfId="0" applyFont="1" applyFill="1" applyAlignment="1" applyProtection="1">
      <alignment horizontal="right" vertical="center"/>
      <protection hidden="1"/>
    </xf>
    <xf numFmtId="4" fontId="60" fillId="2" borderId="7" xfId="0" applyNumberFormat="1" applyFont="1" applyFill="1" applyBorder="1" applyAlignment="1" applyProtection="1">
      <alignment vertical="center"/>
      <protection hidden="1"/>
    </xf>
    <xf numFmtId="0" fontId="60" fillId="2" borderId="37" xfId="0" applyFont="1" applyFill="1" applyBorder="1" applyAlignment="1" applyProtection="1">
      <alignment horizontal="center" vertical="center"/>
      <protection hidden="1"/>
    </xf>
    <xf numFmtId="0" fontId="60" fillId="2" borderId="37" xfId="0" applyFont="1" applyFill="1" applyBorder="1" applyAlignment="1" applyProtection="1">
      <alignment vertical="center"/>
      <protection hidden="1"/>
    </xf>
    <xf numFmtId="0" fontId="70" fillId="0" borderId="0" xfId="0" applyFont="1" applyAlignment="1" applyProtection="1">
      <alignment vertical="center"/>
      <protection hidden="1"/>
    </xf>
    <xf numFmtId="0" fontId="60" fillId="0" borderId="0" xfId="0" applyFont="1" applyAlignment="1" applyProtection="1">
      <alignment vertical="center"/>
      <protection hidden="1"/>
    </xf>
    <xf numFmtId="0" fontId="74" fillId="2" borderId="0" xfId="1" applyFont="1" applyFill="1" applyAlignment="1" applyProtection="1">
      <alignment vertical="center"/>
      <protection hidden="1"/>
    </xf>
    <xf numFmtId="0" fontId="75" fillId="2" borderId="0" xfId="1" applyFont="1" applyFill="1" applyAlignment="1" applyProtection="1">
      <alignment vertical="center"/>
      <protection hidden="1"/>
    </xf>
    <xf numFmtId="0" fontId="63" fillId="2" borderId="0" xfId="1" applyFont="1" applyFill="1" applyAlignment="1" applyProtection="1">
      <alignment vertical="center"/>
      <protection hidden="1"/>
    </xf>
    <xf numFmtId="3" fontId="63" fillId="2" borderId="0" xfId="1" applyNumberFormat="1" applyFont="1" applyFill="1" applyAlignment="1" applyProtection="1">
      <alignment horizontal="left" vertical="center"/>
      <protection hidden="1"/>
    </xf>
    <xf numFmtId="0" fontId="77" fillId="2" borderId="0" xfId="1" applyFont="1" applyFill="1" applyAlignment="1" applyProtection="1">
      <alignment vertical="center"/>
      <protection hidden="1"/>
    </xf>
    <xf numFmtId="0" fontId="60" fillId="4" borderId="17" xfId="0" applyFont="1" applyFill="1" applyBorder="1" applyAlignment="1" applyProtection="1">
      <alignment horizontal="center" vertical="center"/>
      <protection hidden="1"/>
    </xf>
    <xf numFmtId="0" fontId="61" fillId="2" borderId="0" xfId="0" applyFont="1" applyFill="1" applyAlignment="1" applyProtection="1">
      <alignment vertical="center"/>
      <protection hidden="1"/>
    </xf>
    <xf numFmtId="0" fontId="79" fillId="2" borderId="0" xfId="0" applyFont="1" applyFill="1" applyAlignment="1" applyProtection="1">
      <alignment horizontal="left" vertical="center"/>
      <protection hidden="1"/>
    </xf>
    <xf numFmtId="165" fontId="80" fillId="2" borderId="0" xfId="0" applyNumberFormat="1" applyFont="1" applyFill="1" applyAlignment="1" applyProtection="1">
      <alignment vertical="center"/>
      <protection hidden="1"/>
    </xf>
    <xf numFmtId="3" fontId="60" fillId="2" borderId="49" xfId="0" applyNumberFormat="1" applyFont="1" applyFill="1" applyBorder="1" applyAlignment="1" applyProtection="1">
      <alignment horizontal="right" vertical="center" indent="1"/>
      <protection hidden="1"/>
    </xf>
    <xf numFmtId="0" fontId="60" fillId="2" borderId="43" xfId="0" applyFont="1" applyFill="1" applyBorder="1" applyAlignment="1" applyProtection="1">
      <alignment horizontal="right" vertical="center" indent="1"/>
      <protection hidden="1"/>
    </xf>
    <xf numFmtId="165" fontId="60" fillId="2" borderId="27" xfId="0" applyNumberFormat="1" applyFont="1" applyFill="1" applyBorder="1" applyAlignment="1" applyProtection="1">
      <alignment horizontal="right" vertical="center"/>
      <protection hidden="1"/>
    </xf>
    <xf numFmtId="3" fontId="63" fillId="2" borderId="26" xfId="0" applyNumberFormat="1" applyFont="1" applyFill="1" applyBorder="1" applyAlignment="1" applyProtection="1">
      <alignment vertical="center"/>
      <protection hidden="1"/>
    </xf>
    <xf numFmtId="4" fontId="63" fillId="2" borderId="27" xfId="0" applyNumberFormat="1" applyFont="1" applyFill="1" applyBorder="1" applyAlignment="1" applyProtection="1">
      <alignment vertical="center"/>
      <protection hidden="1"/>
    </xf>
    <xf numFmtId="3" fontId="63" fillId="2" borderId="26" xfId="0" applyNumberFormat="1" applyFont="1" applyFill="1" applyBorder="1" applyAlignment="1" applyProtection="1">
      <alignment vertical="center" shrinkToFit="1"/>
      <protection hidden="1"/>
    </xf>
    <xf numFmtId="0" fontId="64" fillId="2" borderId="0" xfId="0" applyFont="1" applyFill="1" applyAlignment="1" applyProtection="1">
      <alignment horizontal="left"/>
      <protection hidden="1"/>
    </xf>
    <xf numFmtId="0" fontId="60" fillId="2" borderId="37" xfId="0" applyFont="1" applyFill="1" applyBorder="1" applyAlignment="1" applyProtection="1">
      <alignment vertical="top"/>
      <protection hidden="1"/>
    </xf>
    <xf numFmtId="0" fontId="60" fillId="2" borderId="65" xfId="0" applyFont="1" applyFill="1" applyBorder="1" applyAlignment="1" applyProtection="1">
      <alignment horizontal="right" vertical="center" indent="1"/>
      <protection hidden="1"/>
    </xf>
    <xf numFmtId="0" fontId="60" fillId="2" borderId="58" xfId="0" applyFont="1" applyFill="1" applyBorder="1" applyAlignment="1" applyProtection="1">
      <alignment horizontal="right" vertical="center" indent="1"/>
      <protection hidden="1"/>
    </xf>
    <xf numFmtId="165" fontId="60" fillId="2" borderId="29" xfId="0" applyNumberFormat="1" applyFont="1" applyFill="1" applyBorder="1" applyAlignment="1" applyProtection="1">
      <alignment horizontal="right" vertical="center"/>
      <protection hidden="1"/>
    </xf>
    <xf numFmtId="3" fontId="63" fillId="2" borderId="28" xfId="0" applyNumberFormat="1" applyFont="1" applyFill="1" applyBorder="1" applyAlignment="1" applyProtection="1">
      <alignment vertical="center"/>
      <protection hidden="1"/>
    </xf>
    <xf numFmtId="4" fontId="63" fillId="2" borderId="29" xfId="0" applyNumberFormat="1" applyFont="1" applyFill="1" applyBorder="1" applyAlignment="1" applyProtection="1">
      <alignment vertical="center"/>
      <protection hidden="1"/>
    </xf>
    <xf numFmtId="0" fontId="81" fillId="4" borderId="19" xfId="0" applyFont="1" applyFill="1" applyBorder="1" applyAlignment="1" applyProtection="1">
      <alignment horizontal="center" vertical="center"/>
      <protection hidden="1"/>
    </xf>
    <xf numFmtId="0" fontId="63" fillId="2" borderId="19" xfId="0" applyFont="1" applyFill="1" applyBorder="1" applyAlignment="1" applyProtection="1">
      <alignment vertical="center"/>
      <protection hidden="1"/>
    </xf>
    <xf numFmtId="0" fontId="60" fillId="4" borderId="17" xfId="0" applyFont="1" applyFill="1" applyBorder="1" applyAlignment="1" applyProtection="1">
      <alignment vertical="center"/>
      <protection hidden="1"/>
    </xf>
    <xf numFmtId="0" fontId="83" fillId="2" borderId="0" xfId="0" applyFont="1" applyFill="1" applyProtection="1">
      <protection hidden="1"/>
    </xf>
    <xf numFmtId="0" fontId="84" fillId="2" borderId="0" xfId="0" applyFont="1" applyFill="1" applyAlignment="1" applyProtection="1">
      <alignment vertical="center"/>
      <protection hidden="1"/>
    </xf>
    <xf numFmtId="0" fontId="74" fillId="2" borderId="0" xfId="1" applyFont="1" applyFill="1" applyAlignment="1" applyProtection="1">
      <alignment horizontal="center" vertical="center"/>
      <protection hidden="1"/>
    </xf>
    <xf numFmtId="0" fontId="63" fillId="2" borderId="0" xfId="1" applyFont="1" applyFill="1" applyAlignment="1" applyProtection="1">
      <alignment horizontal="center" vertical="center"/>
      <protection hidden="1"/>
    </xf>
    <xf numFmtId="0" fontId="60" fillId="4" borderId="19" xfId="0" applyFont="1" applyFill="1" applyBorder="1" applyAlignment="1" applyProtection="1">
      <alignment horizontal="center" vertical="center"/>
      <protection hidden="1"/>
    </xf>
    <xf numFmtId="0" fontId="60" fillId="2" borderId="65" xfId="0" applyFont="1" applyFill="1" applyBorder="1" applyAlignment="1" applyProtection="1">
      <alignment horizontal="right" vertical="center" wrapText="1" indent="1"/>
      <protection hidden="1"/>
    </xf>
    <xf numFmtId="0" fontId="60" fillId="2" borderId="58" xfId="0" applyFont="1" applyFill="1" applyBorder="1" applyAlignment="1" applyProtection="1">
      <alignment horizontal="right" vertical="center" wrapText="1" indent="1"/>
      <protection hidden="1"/>
    </xf>
    <xf numFmtId="0" fontId="83" fillId="2" borderId="25" xfId="0" applyFont="1" applyFill="1" applyBorder="1" applyAlignment="1" applyProtection="1">
      <alignment vertical="center"/>
      <protection hidden="1"/>
    </xf>
    <xf numFmtId="0" fontId="83" fillId="2" borderId="40" xfId="0" applyFont="1" applyFill="1" applyBorder="1" applyAlignment="1" applyProtection="1">
      <alignment vertical="center"/>
      <protection hidden="1"/>
    </xf>
    <xf numFmtId="0" fontId="73" fillId="2" borderId="0" xfId="0" applyFont="1" applyFill="1" applyAlignment="1" applyProtection="1">
      <alignment horizontal="center" vertical="center"/>
      <protection hidden="1"/>
    </xf>
    <xf numFmtId="0" fontId="83" fillId="2" borderId="19" xfId="0" applyFont="1" applyFill="1" applyBorder="1" applyAlignment="1" applyProtection="1">
      <alignment vertical="center"/>
      <protection hidden="1"/>
    </xf>
    <xf numFmtId="3" fontId="60" fillId="2" borderId="8" xfId="0" applyNumberFormat="1" applyFont="1" applyFill="1" applyBorder="1" applyAlignment="1" applyProtection="1">
      <alignment vertical="center"/>
      <protection hidden="1"/>
    </xf>
    <xf numFmtId="3" fontId="60" fillId="2" borderId="10" xfId="0" applyNumberFormat="1" applyFont="1" applyFill="1" applyBorder="1" applyAlignment="1" applyProtection="1">
      <alignment vertical="center"/>
      <protection hidden="1"/>
    </xf>
    <xf numFmtId="3" fontId="60" fillId="2" borderId="9" xfId="0" applyNumberFormat="1" applyFont="1" applyFill="1" applyBorder="1" applyAlignment="1" applyProtection="1">
      <alignment vertical="center"/>
      <protection hidden="1"/>
    </xf>
    <xf numFmtId="0" fontId="60" fillId="2" borderId="67" xfId="0" applyFont="1" applyFill="1" applyBorder="1" applyAlignment="1" applyProtection="1">
      <alignment horizontal="right" vertical="center" indent="1"/>
      <protection hidden="1"/>
    </xf>
    <xf numFmtId="0" fontId="60" fillId="2" borderId="68" xfId="0" applyFont="1" applyFill="1" applyBorder="1" applyAlignment="1" applyProtection="1">
      <alignment horizontal="right" vertical="center" indent="1"/>
      <protection hidden="1"/>
    </xf>
    <xf numFmtId="165" fontId="60" fillId="2" borderId="24" xfId="0" applyNumberFormat="1" applyFont="1" applyFill="1" applyBorder="1" applyAlignment="1" applyProtection="1">
      <alignment horizontal="right" vertical="center"/>
      <protection hidden="1"/>
    </xf>
    <xf numFmtId="0" fontId="85" fillId="2" borderId="0" xfId="0" applyFont="1" applyFill="1" applyProtection="1">
      <protection hidden="1"/>
    </xf>
    <xf numFmtId="3" fontId="71" fillId="2" borderId="0" xfId="0" applyNumberFormat="1" applyFont="1" applyFill="1" applyAlignment="1" applyProtection="1">
      <alignment vertical="center"/>
      <protection hidden="1"/>
    </xf>
    <xf numFmtId="0" fontId="71" fillId="2" borderId="16" xfId="0" applyFont="1" applyFill="1" applyBorder="1" applyAlignment="1" applyProtection="1">
      <alignment vertical="center"/>
      <protection hidden="1"/>
    </xf>
    <xf numFmtId="0" fontId="71" fillId="2" borderId="16" xfId="0" applyFont="1" applyFill="1" applyBorder="1" applyAlignment="1" applyProtection="1">
      <alignment vertical="center" shrinkToFit="1"/>
      <protection hidden="1"/>
    </xf>
    <xf numFmtId="0" fontId="71" fillId="2" borderId="0" xfId="0" applyFont="1" applyFill="1" applyAlignment="1" applyProtection="1">
      <alignment vertical="center"/>
      <protection hidden="1"/>
    </xf>
    <xf numFmtId="9" fontId="60" fillId="2" borderId="10" xfId="0" applyNumberFormat="1" applyFont="1" applyFill="1" applyBorder="1" applyAlignment="1" applyProtection="1">
      <alignment vertical="center"/>
      <protection hidden="1"/>
    </xf>
    <xf numFmtId="4" fontId="60" fillId="2" borderId="10" xfId="0" applyNumberFormat="1" applyFont="1" applyFill="1" applyBorder="1" applyAlignment="1" applyProtection="1">
      <alignment vertical="center"/>
      <protection hidden="1"/>
    </xf>
    <xf numFmtId="0" fontId="64" fillId="2" borderId="37" xfId="0" applyFont="1" applyFill="1" applyBorder="1" applyProtection="1">
      <protection hidden="1"/>
    </xf>
    <xf numFmtId="0" fontId="86" fillId="2" borderId="37" xfId="0" applyFont="1" applyFill="1" applyBorder="1" applyAlignment="1" applyProtection="1">
      <alignment horizontal="center" vertical="center"/>
      <protection hidden="1"/>
    </xf>
    <xf numFmtId="0" fontId="86" fillId="2" borderId="0" xfId="0" applyFont="1" applyFill="1" applyAlignment="1" applyProtection="1">
      <alignment horizontal="center" vertical="center"/>
      <protection hidden="1"/>
    </xf>
    <xf numFmtId="0" fontId="60" fillId="4" borderId="67" xfId="0" applyFont="1" applyFill="1" applyBorder="1" applyAlignment="1" applyProtection="1">
      <alignment horizontal="center" vertical="center"/>
      <protection hidden="1"/>
    </xf>
    <xf numFmtId="0" fontId="77" fillId="2" borderId="0" xfId="0" applyFont="1" applyFill="1" applyAlignment="1" applyProtection="1">
      <alignment vertical="center"/>
      <protection hidden="1"/>
    </xf>
    <xf numFmtId="0" fontId="87" fillId="2" borderId="0" xfId="0" applyFont="1" applyFill="1" applyAlignment="1" applyProtection="1">
      <alignment vertical="center"/>
      <protection hidden="1"/>
    </xf>
    <xf numFmtId="0" fontId="60" fillId="2" borderId="65" xfId="0" applyFont="1" applyFill="1" applyBorder="1" applyAlignment="1" applyProtection="1">
      <alignment horizontal="left" vertical="center"/>
      <protection hidden="1"/>
    </xf>
    <xf numFmtId="0" fontId="60" fillId="2" borderId="77" xfId="0" applyFont="1" applyFill="1" applyBorder="1" applyAlignment="1" applyProtection="1">
      <alignment horizontal="center" vertical="center"/>
      <protection hidden="1"/>
    </xf>
    <xf numFmtId="0" fontId="88" fillId="2" borderId="0" xfId="0" applyFont="1" applyFill="1" applyAlignment="1" applyProtection="1">
      <alignment horizontal="left" vertical="center"/>
      <protection hidden="1"/>
    </xf>
    <xf numFmtId="10" fontId="60" fillId="2" borderId="0" xfId="0" applyNumberFormat="1" applyFont="1" applyFill="1" applyAlignment="1" applyProtection="1">
      <alignment vertical="center"/>
      <protection hidden="1"/>
    </xf>
    <xf numFmtId="0" fontId="60" fillId="2" borderId="83" xfId="0" applyFont="1" applyFill="1" applyBorder="1" applyAlignment="1" applyProtection="1">
      <alignment horizontal="left" vertical="center"/>
      <protection hidden="1"/>
    </xf>
    <xf numFmtId="0" fontId="60" fillId="2" borderId="76" xfId="0" applyFont="1" applyFill="1" applyBorder="1" applyAlignment="1" applyProtection="1">
      <alignment horizontal="center" vertical="center"/>
      <protection hidden="1"/>
    </xf>
    <xf numFmtId="0" fontId="71" fillId="2" borderId="25" xfId="0" applyFont="1" applyFill="1" applyBorder="1" applyAlignment="1" applyProtection="1">
      <alignment vertical="center"/>
      <protection hidden="1"/>
    </xf>
    <xf numFmtId="0" fontId="71" fillId="2" borderId="40" xfId="0" applyFont="1" applyFill="1" applyBorder="1" applyAlignment="1" applyProtection="1">
      <alignment vertical="center"/>
      <protection hidden="1"/>
    </xf>
    <xf numFmtId="0" fontId="89" fillId="2" borderId="0" xfId="0" applyFont="1" applyFill="1" applyAlignment="1" applyProtection="1">
      <alignment vertical="center"/>
      <protection hidden="1"/>
    </xf>
    <xf numFmtId="0" fontId="60" fillId="9" borderId="0" xfId="0" applyFont="1" applyFill="1" applyAlignment="1" applyProtection="1">
      <alignment vertical="center"/>
      <protection hidden="1"/>
    </xf>
    <xf numFmtId="0" fontId="83" fillId="2" borderId="0" xfId="0" applyFont="1" applyFill="1" applyAlignment="1" applyProtection="1">
      <alignment horizontal="left"/>
      <protection hidden="1"/>
    </xf>
    <xf numFmtId="0" fontId="60" fillId="15" borderId="0" xfId="0" applyFont="1" applyFill="1" applyAlignment="1" applyProtection="1">
      <alignment vertical="center"/>
      <protection hidden="1"/>
    </xf>
    <xf numFmtId="0" fontId="73" fillId="2" borderId="0" xfId="0" applyFont="1" applyFill="1" applyProtection="1">
      <protection hidden="1"/>
    </xf>
    <xf numFmtId="0" fontId="70" fillId="2" borderId="0" xfId="0" applyFont="1" applyFill="1" applyAlignment="1" applyProtection="1">
      <alignment horizontal="center" vertical="center"/>
      <protection hidden="1"/>
    </xf>
    <xf numFmtId="0" fontId="60" fillId="12" borderId="0" xfId="0" applyFont="1" applyFill="1" applyAlignment="1" applyProtection="1">
      <alignment vertical="center"/>
      <protection hidden="1"/>
    </xf>
    <xf numFmtId="0" fontId="61" fillId="14" borderId="0" xfId="0" applyFont="1" applyFill="1" applyAlignment="1" applyProtection="1">
      <alignment vertical="center"/>
      <protection hidden="1"/>
    </xf>
    <xf numFmtId="0" fontId="60" fillId="11" borderId="0" xfId="0" applyFont="1" applyFill="1" applyAlignment="1" applyProtection="1">
      <alignment vertical="center"/>
      <protection hidden="1"/>
    </xf>
    <xf numFmtId="0" fontId="60" fillId="13" borderId="0" xfId="0" applyFont="1" applyFill="1" applyAlignment="1" applyProtection="1">
      <alignment vertical="center"/>
      <protection hidden="1"/>
    </xf>
    <xf numFmtId="0" fontId="25" fillId="5" borderId="17" xfId="0" applyFont="1" applyFill="1" applyBorder="1" applyAlignment="1">
      <alignment horizontal="center" vertical="center"/>
    </xf>
    <xf numFmtId="0" fontId="25" fillId="5" borderId="17" xfId="0" applyFont="1" applyFill="1" applyBorder="1" applyAlignment="1">
      <alignment horizontal="center" vertical="center" wrapText="1"/>
    </xf>
    <xf numFmtId="0" fontId="91" fillId="2" borderId="0" xfId="0" applyFont="1" applyFill="1" applyAlignment="1" applyProtection="1">
      <alignment horizontal="left" vertical="center"/>
      <protection hidden="1"/>
    </xf>
    <xf numFmtId="0" fontId="92" fillId="2" borderId="0" xfId="0" applyFont="1" applyFill="1"/>
    <xf numFmtId="0" fontId="92" fillId="2" borderId="0" xfId="0" applyFont="1" applyFill="1" applyAlignment="1" applyProtection="1">
      <alignment vertical="center"/>
      <protection hidden="1"/>
    </xf>
    <xf numFmtId="0" fontId="93" fillId="2" borderId="0" xfId="0" applyFont="1" applyFill="1" applyAlignment="1" applyProtection="1">
      <alignment horizontal="left" vertical="center"/>
      <protection hidden="1"/>
    </xf>
    <xf numFmtId="0" fontId="94" fillId="2" borderId="0" xfId="0" applyFont="1" applyFill="1"/>
    <xf numFmtId="0" fontId="92" fillId="0" borderId="0" xfId="0" applyFont="1"/>
    <xf numFmtId="0" fontId="94" fillId="2" borderId="54" xfId="0" applyFont="1" applyFill="1" applyBorder="1"/>
    <xf numFmtId="0" fontId="92" fillId="0" borderId="0" xfId="0" applyFont="1" applyAlignment="1">
      <alignment horizontal="center"/>
    </xf>
    <xf numFmtId="0" fontId="95" fillId="13" borderId="0" xfId="0" applyFont="1" applyFill="1" applyAlignment="1">
      <alignment horizontal="right"/>
    </xf>
    <xf numFmtId="0" fontId="94" fillId="2" borderId="88" xfId="0" applyFont="1" applyFill="1" applyBorder="1"/>
    <xf numFmtId="0" fontId="97" fillId="2" borderId="0" xfId="0" applyFont="1" applyFill="1" applyAlignment="1" applyProtection="1">
      <alignment horizontal="left" vertical="center"/>
      <protection hidden="1"/>
    </xf>
    <xf numFmtId="0" fontId="97" fillId="2" borderId="0" xfId="0" applyFont="1" applyFill="1" applyAlignment="1" applyProtection="1">
      <alignment vertical="center"/>
      <protection hidden="1"/>
    </xf>
    <xf numFmtId="0" fontId="98" fillId="0" borderId="0" xfId="0" applyFont="1" applyAlignment="1" applyProtection="1">
      <alignment vertical="center"/>
      <protection hidden="1"/>
    </xf>
    <xf numFmtId="0" fontId="97" fillId="0" borderId="0" xfId="0" applyFont="1" applyAlignment="1" applyProtection="1">
      <alignment vertical="center"/>
      <protection hidden="1"/>
    </xf>
    <xf numFmtId="0" fontId="101" fillId="2" borderId="0" xfId="0" applyFont="1" applyFill="1" applyAlignment="1" applyProtection="1">
      <alignment vertical="center"/>
      <protection hidden="1"/>
    </xf>
    <xf numFmtId="0" fontId="98" fillId="2" borderId="0" xfId="0" applyFont="1" applyFill="1" applyAlignment="1" applyProtection="1">
      <alignment vertical="center" wrapText="1"/>
      <protection hidden="1"/>
    </xf>
    <xf numFmtId="0" fontId="98" fillId="0" borderId="0" xfId="0" applyFont="1" applyAlignment="1" applyProtection="1">
      <alignment horizontal="center" vertical="center"/>
      <protection hidden="1"/>
    </xf>
    <xf numFmtId="0" fontId="103" fillId="2" borderId="0" xfId="0" applyFont="1" applyFill="1" applyAlignment="1">
      <alignment vertical="center"/>
    </xf>
    <xf numFmtId="0" fontId="97" fillId="2" borderId="0" xfId="0" applyFont="1" applyFill="1" applyAlignment="1">
      <alignment vertical="center"/>
    </xf>
    <xf numFmtId="0" fontId="98" fillId="0" borderId="0" xfId="0" applyFont="1" applyAlignment="1">
      <alignment vertical="center"/>
    </xf>
    <xf numFmtId="0" fontId="102" fillId="2" borderId="0" xfId="0" applyFont="1" applyFill="1" applyAlignment="1" applyProtection="1">
      <alignment vertical="center"/>
      <protection hidden="1"/>
    </xf>
    <xf numFmtId="3" fontId="102" fillId="0" borderId="0" xfId="0" applyNumberFormat="1" applyFont="1" applyAlignment="1" applyProtection="1">
      <alignment horizontal="right" vertical="center"/>
      <protection hidden="1"/>
    </xf>
    <xf numFmtId="0" fontId="102" fillId="0" borderId="0" xfId="0" applyFont="1" applyAlignment="1" applyProtection="1">
      <alignment horizontal="left" vertical="center"/>
      <protection hidden="1"/>
    </xf>
    <xf numFmtId="0" fontId="102" fillId="2" borderId="80" xfId="0" applyFont="1" applyFill="1" applyBorder="1" applyAlignment="1" applyProtection="1">
      <alignment vertical="center"/>
      <protection locked="0"/>
    </xf>
    <xf numFmtId="0" fontId="103" fillId="2" borderId="80" xfId="0" applyFont="1" applyFill="1" applyBorder="1" applyAlignment="1">
      <alignment vertical="center"/>
    </xf>
    <xf numFmtId="0" fontId="97" fillId="2" borderId="80" xfId="0" applyFont="1" applyFill="1" applyBorder="1" applyAlignment="1">
      <alignment vertical="center"/>
    </xf>
    <xf numFmtId="0" fontId="98" fillId="0" borderId="80" xfId="0" applyFont="1" applyBorder="1" applyAlignment="1">
      <alignment vertical="center"/>
    </xf>
    <xf numFmtId="0" fontId="102" fillId="2" borderId="80" xfId="0" applyFont="1" applyFill="1" applyBorder="1" applyAlignment="1" applyProtection="1">
      <alignment horizontal="center" vertical="center"/>
      <protection locked="0"/>
    </xf>
    <xf numFmtId="0" fontId="102" fillId="0" borderId="80" xfId="0" applyFont="1" applyBorder="1" applyAlignment="1" applyProtection="1">
      <alignment horizontal="center" vertical="center"/>
      <protection locked="0"/>
    </xf>
    <xf numFmtId="0" fontId="102" fillId="2" borderId="0" xfId="0" applyFont="1" applyFill="1" applyAlignment="1" applyProtection="1">
      <alignment vertical="center"/>
      <protection locked="0"/>
    </xf>
    <xf numFmtId="0" fontId="104" fillId="2" borderId="0" xfId="0" applyFont="1" applyFill="1" applyAlignment="1" applyProtection="1">
      <alignment vertical="center"/>
      <protection hidden="1"/>
    </xf>
    <xf numFmtId="0" fontId="104" fillId="2" borderId="80" xfId="0" applyFont="1" applyFill="1" applyBorder="1" applyAlignment="1" applyProtection="1">
      <alignment vertical="center"/>
      <protection hidden="1"/>
    </xf>
    <xf numFmtId="0" fontId="105" fillId="2" borderId="80" xfId="0" applyFont="1" applyFill="1" applyBorder="1" applyAlignment="1" applyProtection="1">
      <alignment vertical="center"/>
      <protection hidden="1"/>
    </xf>
    <xf numFmtId="0" fontId="104" fillId="0" borderId="80" xfId="0" applyFont="1" applyBorder="1" applyAlignment="1" applyProtection="1">
      <alignment vertical="center"/>
      <protection hidden="1"/>
    </xf>
    <xf numFmtId="0" fontId="97" fillId="2" borderId="80" xfId="0" applyFont="1" applyFill="1" applyBorder="1" applyAlignment="1" applyProtection="1">
      <alignment vertical="center"/>
      <protection hidden="1"/>
    </xf>
    <xf numFmtId="0" fontId="107" fillId="2" borderId="0" xfId="0" applyFont="1" applyFill="1" applyAlignment="1" applyProtection="1">
      <alignment vertical="center"/>
      <protection hidden="1"/>
    </xf>
    <xf numFmtId="4" fontId="102" fillId="2" borderId="0" xfId="0" applyNumberFormat="1" applyFont="1" applyFill="1" applyAlignment="1" applyProtection="1">
      <alignment horizontal="center" vertical="center"/>
      <protection locked="0"/>
    </xf>
    <xf numFmtId="4" fontId="102" fillId="0" borderId="0" xfId="0" applyNumberFormat="1" applyFont="1" applyAlignment="1" applyProtection="1">
      <alignment horizontal="center" vertical="center"/>
      <protection locked="0"/>
    </xf>
    <xf numFmtId="0" fontId="102" fillId="2" borderId="80" xfId="0" applyFont="1" applyFill="1" applyBorder="1" applyAlignment="1" applyProtection="1">
      <alignment horizontal="center" vertical="center"/>
      <protection hidden="1"/>
    </xf>
    <xf numFmtId="0" fontId="98" fillId="2" borderId="80" xfId="0" applyFont="1" applyFill="1" applyBorder="1" applyAlignment="1" applyProtection="1">
      <alignment horizontal="center" vertical="center"/>
      <protection hidden="1"/>
    </xf>
    <xf numFmtId="0" fontId="97" fillId="2" borderId="37" xfId="0" applyFont="1" applyFill="1" applyBorder="1" applyAlignment="1" applyProtection="1">
      <alignment vertical="center"/>
      <protection hidden="1"/>
    </xf>
    <xf numFmtId="0" fontId="97" fillId="0" borderId="37" xfId="0" applyFont="1" applyBorder="1" applyAlignment="1" applyProtection="1">
      <alignment vertical="center"/>
      <protection hidden="1"/>
    </xf>
    <xf numFmtId="0" fontId="102" fillId="0" borderId="0" xfId="0" applyFont="1" applyAlignment="1" applyProtection="1">
      <alignment vertical="center"/>
      <protection locked="0"/>
    </xf>
    <xf numFmtId="0" fontId="102" fillId="0" borderId="0" xfId="0" applyFont="1" applyAlignment="1" applyProtection="1">
      <alignment vertical="center"/>
      <protection hidden="1"/>
    </xf>
    <xf numFmtId="0" fontId="102" fillId="2" borderId="0" xfId="0" applyFont="1" applyFill="1" applyAlignment="1" applyProtection="1">
      <alignment horizontal="left" vertical="center"/>
      <protection locked="0"/>
    </xf>
    <xf numFmtId="0" fontId="98" fillId="0" borderId="0" xfId="0" applyFont="1" applyAlignment="1" applyProtection="1">
      <alignment vertical="center"/>
      <protection locked="0"/>
    </xf>
    <xf numFmtId="0" fontId="109" fillId="2" borderId="0" xfId="0" applyFont="1" applyFill="1" applyAlignment="1" applyProtection="1">
      <alignment vertical="center"/>
      <protection hidden="1"/>
    </xf>
    <xf numFmtId="0" fontId="102" fillId="2" borderId="0" xfId="0" applyFont="1" applyFill="1" applyAlignment="1">
      <alignment horizontal="center" vertical="center"/>
    </xf>
    <xf numFmtId="0" fontId="102" fillId="2" borderId="0" xfId="0" applyFont="1" applyFill="1" applyAlignment="1">
      <alignment horizontal="center" vertical="center" wrapText="1"/>
    </xf>
    <xf numFmtId="0" fontId="98" fillId="0" borderId="0" xfId="0" applyFont="1" applyAlignment="1">
      <alignment horizontal="center" vertical="center" wrapText="1"/>
    </xf>
    <xf numFmtId="0" fontId="110" fillId="2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3" fontId="28" fillId="2" borderId="0" xfId="0" applyNumberFormat="1" applyFont="1" applyFill="1" applyAlignment="1" applyProtection="1">
      <alignment vertical="center"/>
      <protection hidden="1"/>
    </xf>
    <xf numFmtId="4" fontId="0" fillId="2" borderId="0" xfId="0" applyNumberFormat="1" applyFill="1" applyAlignment="1" applyProtection="1">
      <alignment vertical="center"/>
      <protection hidden="1"/>
    </xf>
    <xf numFmtId="176" fontId="0" fillId="2" borderId="0" xfId="0" applyNumberFormat="1" applyFill="1" applyAlignment="1" applyProtection="1">
      <alignment vertical="center"/>
      <protection hidden="1"/>
    </xf>
    <xf numFmtId="177" fontId="0" fillId="2" borderId="0" xfId="0" applyNumberFormat="1" applyFill="1" applyAlignment="1" applyProtection="1">
      <alignment vertical="center"/>
      <protection hidden="1"/>
    </xf>
    <xf numFmtId="167" fontId="0" fillId="0" borderId="0" xfId="0" applyNumberFormat="1" applyAlignment="1" applyProtection="1">
      <alignment vertical="center" shrinkToFit="1"/>
      <protection hidden="1"/>
    </xf>
    <xf numFmtId="4" fontId="0" fillId="2" borderId="0" xfId="0" applyNumberFormat="1" applyFill="1" applyAlignment="1" applyProtection="1">
      <alignment vertical="center"/>
      <protection locked="0"/>
    </xf>
    <xf numFmtId="176" fontId="0" fillId="2" borderId="0" xfId="0" applyNumberFormat="1" applyFill="1" applyAlignment="1" applyProtection="1">
      <alignment vertical="center"/>
      <protection locked="0"/>
    </xf>
    <xf numFmtId="177" fontId="0" fillId="2" borderId="0" xfId="0" applyNumberFormat="1" applyFill="1" applyAlignment="1" applyProtection="1">
      <alignment vertical="center"/>
      <protection locked="0"/>
    </xf>
    <xf numFmtId="165" fontId="60" fillId="2" borderId="0" xfId="0" applyNumberFormat="1" applyFont="1" applyFill="1" applyAlignment="1" applyProtection="1">
      <alignment horizontal="right" vertical="center" indent="1"/>
      <protection hidden="1"/>
    </xf>
    <xf numFmtId="0" fontId="46" fillId="2" borderId="80" xfId="0" applyFont="1" applyFill="1" applyBorder="1" applyAlignment="1" applyProtection="1">
      <alignment vertical="center"/>
      <protection hidden="1"/>
    </xf>
    <xf numFmtId="1" fontId="52" fillId="2" borderId="0" xfId="0" applyNumberFormat="1" applyFont="1" applyFill="1" applyAlignment="1" applyProtection="1">
      <alignment horizontal="center" vertical="center" readingOrder="1"/>
      <protection hidden="1"/>
    </xf>
    <xf numFmtId="1" fontId="47" fillId="2" borderId="0" xfId="0" applyNumberFormat="1" applyFont="1" applyFill="1" applyAlignment="1" applyProtection="1">
      <alignment horizontal="center" vertical="center" readingOrder="1"/>
      <protection hidden="1"/>
    </xf>
    <xf numFmtId="0" fontId="46" fillId="2" borderId="0" xfId="0" applyFont="1" applyFill="1"/>
    <xf numFmtId="0" fontId="1" fillId="2" borderId="80" xfId="0" applyFont="1" applyFill="1" applyBorder="1" applyAlignment="1" applyProtection="1">
      <alignment vertical="center"/>
      <protection hidden="1"/>
    </xf>
    <xf numFmtId="0" fontId="106" fillId="2" borderId="0" xfId="0" applyFont="1" applyFill="1" applyAlignment="1" applyProtection="1">
      <alignment vertical="center"/>
      <protection hidden="1"/>
    </xf>
    <xf numFmtId="0" fontId="10" fillId="2" borderId="0" xfId="0" applyFont="1" applyFill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1" fillId="2" borderId="0" xfId="0" applyFont="1" applyFill="1" applyAlignment="1" applyProtection="1">
      <alignment horizontal="center" vertical="center"/>
      <protection locked="0"/>
    </xf>
    <xf numFmtId="0" fontId="60" fillId="2" borderId="3" xfId="0" applyFont="1" applyFill="1" applyBorder="1" applyAlignment="1" applyProtection="1">
      <alignment horizontal="center" vertical="center"/>
      <protection hidden="1"/>
    </xf>
    <xf numFmtId="0" fontId="61" fillId="2" borderId="37" xfId="0" applyFont="1" applyFill="1" applyBorder="1" applyAlignment="1" applyProtection="1">
      <alignment vertical="center"/>
      <protection hidden="1"/>
    </xf>
    <xf numFmtId="0" fontId="61" fillId="2" borderId="0" xfId="0" applyFont="1" applyFill="1" applyAlignment="1" applyProtection="1">
      <alignment horizontal="center" vertical="center"/>
      <protection hidden="1"/>
    </xf>
    <xf numFmtId="0" fontId="61" fillId="2" borderId="0" xfId="0" applyFont="1" applyFill="1" applyAlignment="1" applyProtection="1">
      <alignment horizontal="left" vertical="center"/>
      <protection hidden="1"/>
    </xf>
    <xf numFmtId="1" fontId="1" fillId="0" borderId="0" xfId="0" applyNumberFormat="1" applyFont="1" applyAlignment="1">
      <alignment horizontal="center" vertical="center"/>
    </xf>
    <xf numFmtId="0" fontId="112" fillId="2" borderId="0" xfId="0" applyFont="1" applyFill="1" applyAlignment="1">
      <alignment horizontal="left"/>
    </xf>
    <xf numFmtId="0" fontId="113" fillId="2" borderId="0" xfId="0" applyFont="1" applyFill="1" applyAlignment="1">
      <alignment horizontal="left"/>
    </xf>
    <xf numFmtId="0" fontId="113" fillId="0" borderId="0" xfId="0" applyFont="1" applyAlignment="1">
      <alignment horizontal="left"/>
    </xf>
    <xf numFmtId="0" fontId="60" fillId="19" borderId="0" xfId="0" applyFont="1" applyFill="1" applyAlignment="1" applyProtection="1">
      <alignment vertical="center"/>
      <protection hidden="1"/>
    </xf>
    <xf numFmtId="0" fontId="60" fillId="10" borderId="0" xfId="0" applyFont="1" applyFill="1" applyAlignment="1" applyProtection="1">
      <alignment vertical="center"/>
      <protection hidden="1"/>
    </xf>
    <xf numFmtId="0" fontId="60" fillId="18" borderId="0" xfId="0" applyFont="1" applyFill="1" applyAlignment="1" applyProtection="1">
      <alignment vertical="center"/>
      <protection hidden="1"/>
    </xf>
    <xf numFmtId="0" fontId="60" fillId="20" borderId="0" xfId="0" applyFont="1" applyFill="1" applyAlignment="1" applyProtection="1">
      <alignment vertical="center"/>
      <protection hidden="1"/>
    </xf>
    <xf numFmtId="0" fontId="60" fillId="7" borderId="0" xfId="0" applyFont="1" applyFill="1" applyAlignment="1" applyProtection="1">
      <alignment vertical="center"/>
      <protection hidden="1"/>
    </xf>
    <xf numFmtId="0" fontId="60" fillId="21" borderId="0" xfId="0" applyFont="1" applyFill="1" applyAlignment="1" applyProtection="1">
      <alignment vertical="center"/>
      <protection hidden="1"/>
    </xf>
    <xf numFmtId="49" fontId="10" fillId="2" borderId="0" xfId="0" applyNumberFormat="1" applyFont="1" applyFill="1" applyAlignment="1" applyProtection="1">
      <alignment vertical="center"/>
      <protection locked="0"/>
    </xf>
    <xf numFmtId="0" fontId="10" fillId="2" borderId="80" xfId="0" applyFont="1" applyFill="1" applyBorder="1" applyAlignment="1" applyProtection="1">
      <alignment vertical="center"/>
      <protection hidden="1"/>
    </xf>
    <xf numFmtId="0" fontId="1" fillId="2" borderId="80" xfId="0" applyFont="1" applyFill="1" applyBorder="1" applyProtection="1">
      <protection hidden="1"/>
    </xf>
    <xf numFmtId="0" fontId="2" fillId="2" borderId="46" xfId="0" applyFont="1" applyFill="1" applyBorder="1" applyAlignment="1" applyProtection="1">
      <alignment horizontal="center" vertical="center"/>
      <protection hidden="1"/>
    </xf>
    <xf numFmtId="1" fontId="0" fillId="2" borderId="0" xfId="0" applyNumberFormat="1" applyFill="1" applyAlignment="1" applyProtection="1">
      <alignment vertical="center"/>
      <protection hidden="1"/>
    </xf>
    <xf numFmtId="165" fontId="0" fillId="2" borderId="0" xfId="0" applyNumberFormat="1" applyFill="1" applyAlignment="1" applyProtection="1">
      <alignment vertical="center"/>
      <protection hidden="1"/>
    </xf>
    <xf numFmtId="0" fontId="60" fillId="2" borderId="0" xfId="0" applyFont="1" applyFill="1" applyAlignment="1" applyProtection="1">
      <alignment horizontal="left" vertical="center"/>
      <protection hidden="1"/>
    </xf>
    <xf numFmtId="170" fontId="28" fillId="2" borderId="0" xfId="0" applyNumberFormat="1" applyFont="1" applyFill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hidden="1"/>
    </xf>
    <xf numFmtId="166" fontId="0" fillId="0" borderId="0" xfId="0" applyNumberFormat="1" applyAlignment="1" applyProtection="1">
      <alignment vertical="center"/>
      <protection hidden="1"/>
    </xf>
    <xf numFmtId="166" fontId="29" fillId="2" borderId="46" xfId="0" applyNumberFormat="1" applyFont="1" applyFill="1" applyBorder="1" applyAlignment="1" applyProtection="1">
      <alignment vertical="center"/>
      <protection hidden="1"/>
    </xf>
    <xf numFmtId="3" fontId="2" fillId="17" borderId="0" xfId="0" applyNumberFormat="1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" fontId="2" fillId="13" borderId="0" xfId="0" applyNumberFormat="1" applyFont="1" applyFill="1" applyAlignment="1" applyProtection="1">
      <alignment horizontal="right" vertical="center"/>
      <protection locked="0"/>
    </xf>
    <xf numFmtId="3" fontId="2" fillId="8" borderId="0" xfId="0" applyNumberFormat="1" applyFont="1" applyFill="1" applyAlignment="1" applyProtection="1">
      <alignment horizontal="right" vertical="center" indent="2"/>
      <protection locked="0"/>
    </xf>
    <xf numFmtId="0" fontId="2" fillId="8" borderId="0" xfId="0" applyFont="1" applyFill="1" applyAlignment="1" applyProtection="1">
      <alignment vertical="center"/>
      <protection locked="0"/>
    </xf>
    <xf numFmtId="3" fontId="2" fillId="8" borderId="0" xfId="0" applyNumberFormat="1" applyFont="1" applyFill="1" applyAlignment="1" applyProtection="1">
      <alignment horizontal="right" vertical="center" indent="3"/>
      <protection locked="0"/>
    </xf>
    <xf numFmtId="0" fontId="2" fillId="8" borderId="0" xfId="0" applyFont="1" applyFill="1" applyAlignment="1" applyProtection="1">
      <alignment horizontal="right" vertical="center" indent="2"/>
      <protection locked="0"/>
    </xf>
    <xf numFmtId="0" fontId="2" fillId="8" borderId="0" xfId="0" applyFont="1" applyFill="1" applyAlignment="1" applyProtection="1">
      <alignment horizontal="right" vertical="center" indent="3"/>
      <protection locked="0"/>
    </xf>
    <xf numFmtId="3" fontId="2" fillId="13" borderId="0" xfId="0" applyNumberFormat="1" applyFont="1" applyFill="1" applyAlignment="1" applyProtection="1">
      <alignment horizontal="right" vertical="center" indent="2"/>
      <protection locked="0"/>
    </xf>
    <xf numFmtId="0" fontId="2" fillId="13" borderId="0" xfId="0" applyFont="1" applyFill="1" applyAlignment="1" applyProtection="1">
      <alignment vertical="center"/>
      <protection locked="0"/>
    </xf>
    <xf numFmtId="1" fontId="0" fillId="2" borderId="0" xfId="0" applyNumberFormat="1" applyFill="1" applyAlignment="1" applyProtection="1">
      <alignment vertical="center"/>
      <protection locked="0"/>
    </xf>
    <xf numFmtId="49" fontId="60" fillId="2" borderId="0" xfId="0" applyNumberFormat="1" applyFont="1" applyFill="1" applyAlignment="1" applyProtection="1">
      <alignment vertical="center"/>
      <protection hidden="1"/>
    </xf>
    <xf numFmtId="49" fontId="60" fillId="2" borderId="0" xfId="0" applyNumberFormat="1" applyFont="1" applyFill="1" applyAlignment="1" applyProtection="1">
      <alignment horizontal="right" vertical="center"/>
      <protection hidden="1"/>
    </xf>
    <xf numFmtId="179" fontId="70" fillId="0" borderId="0" xfId="0" applyNumberFormat="1" applyFont="1" applyAlignment="1" applyProtection="1">
      <alignment horizontal="left" vertical="center"/>
      <protection hidden="1"/>
    </xf>
    <xf numFmtId="0" fontId="60" fillId="2" borderId="9" xfId="0" applyFont="1" applyFill="1" applyBorder="1" applyAlignment="1" applyProtection="1">
      <alignment vertical="center"/>
      <protection hidden="1"/>
    </xf>
    <xf numFmtId="4" fontId="60" fillId="2" borderId="0" xfId="0" applyNumberFormat="1" applyFont="1" applyFill="1" applyAlignment="1" applyProtection="1">
      <alignment horizontal="right" vertical="center"/>
      <protection hidden="1"/>
    </xf>
    <xf numFmtId="167" fontId="60" fillId="2" borderId="14" xfId="0" applyNumberFormat="1" applyFont="1" applyFill="1" applyBorder="1" applyAlignment="1" applyProtection="1">
      <alignment vertical="center"/>
      <protection hidden="1"/>
    </xf>
    <xf numFmtId="2" fontId="60" fillId="2" borderId="9" xfId="0" applyNumberFormat="1" applyFont="1" applyFill="1" applyBorder="1" applyAlignment="1" applyProtection="1">
      <alignment horizontal="center" vertical="center"/>
      <protection hidden="1"/>
    </xf>
    <xf numFmtId="0" fontId="63" fillId="2" borderId="9" xfId="0" applyFont="1" applyFill="1" applyBorder="1" applyAlignment="1" applyProtection="1">
      <alignment vertical="center"/>
      <protection hidden="1"/>
    </xf>
    <xf numFmtId="2" fontId="63" fillId="2" borderId="9" xfId="0" applyNumberFormat="1" applyFont="1" applyFill="1" applyBorder="1" applyAlignment="1" applyProtection="1">
      <alignment vertical="center"/>
      <protection hidden="1"/>
    </xf>
    <xf numFmtId="3" fontId="60" fillId="2" borderId="4" xfId="0" applyNumberFormat="1" applyFont="1" applyFill="1" applyBorder="1" applyAlignment="1" applyProtection="1">
      <alignment horizontal="center" vertical="center"/>
      <protection hidden="1"/>
    </xf>
    <xf numFmtId="2" fontId="60" fillId="2" borderId="5" xfId="0" applyNumberFormat="1" applyFont="1" applyFill="1" applyBorder="1" applyAlignment="1" applyProtection="1">
      <alignment horizontal="center" vertical="center"/>
      <protection hidden="1"/>
    </xf>
    <xf numFmtId="0" fontId="60" fillId="2" borderId="5" xfId="0" applyFont="1" applyFill="1" applyBorder="1" applyAlignment="1" applyProtection="1">
      <alignment horizontal="center" vertical="center"/>
      <protection hidden="1"/>
    </xf>
    <xf numFmtId="3" fontId="60" fillId="2" borderId="8" xfId="0" applyNumberFormat="1" applyFont="1" applyFill="1" applyBorder="1" applyAlignment="1" applyProtection="1">
      <alignment horizontal="center" vertical="center"/>
      <protection hidden="1"/>
    </xf>
    <xf numFmtId="0" fontId="60" fillId="2" borderId="10" xfId="0" applyFont="1" applyFill="1" applyBorder="1" applyAlignment="1" applyProtection="1">
      <alignment vertical="center"/>
      <protection hidden="1"/>
    </xf>
    <xf numFmtId="3" fontId="63" fillId="2" borderId="17" xfId="0" applyNumberFormat="1" applyFont="1" applyFill="1" applyBorder="1" applyAlignment="1" applyProtection="1">
      <alignment vertical="center"/>
      <protection hidden="1"/>
    </xf>
    <xf numFmtId="4" fontId="63" fillId="2" borderId="17" xfId="0" applyNumberFormat="1" applyFont="1" applyFill="1" applyBorder="1" applyAlignment="1" applyProtection="1">
      <alignment vertical="center"/>
      <protection hidden="1"/>
    </xf>
    <xf numFmtId="3" fontId="63" fillId="2" borderId="27" xfId="0" applyNumberFormat="1" applyFont="1" applyFill="1" applyBorder="1" applyAlignment="1" applyProtection="1">
      <alignment vertical="center"/>
      <protection hidden="1"/>
    </xf>
    <xf numFmtId="4" fontId="63" fillId="2" borderId="26" xfId="0" applyNumberFormat="1" applyFont="1" applyFill="1" applyBorder="1" applyAlignment="1" applyProtection="1">
      <alignment vertical="center"/>
      <protection hidden="1"/>
    </xf>
    <xf numFmtId="3" fontId="63" fillId="2" borderId="29" xfId="0" applyNumberFormat="1" applyFont="1" applyFill="1" applyBorder="1" applyAlignment="1" applyProtection="1">
      <alignment vertical="center"/>
      <protection hidden="1"/>
    </xf>
    <xf numFmtId="4" fontId="63" fillId="2" borderId="28" xfId="0" applyNumberFormat="1" applyFont="1" applyFill="1" applyBorder="1" applyAlignment="1" applyProtection="1">
      <alignment vertical="center"/>
      <protection hidden="1"/>
    </xf>
    <xf numFmtId="3" fontId="63" fillId="2" borderId="55" xfId="0" applyNumberFormat="1" applyFont="1" applyFill="1" applyBorder="1" applyAlignment="1" applyProtection="1">
      <alignment vertical="center"/>
      <protection hidden="1"/>
    </xf>
    <xf numFmtId="3" fontId="63" fillId="2" borderId="56" xfId="0" applyNumberFormat="1" applyFont="1" applyFill="1" applyBorder="1" applyAlignment="1" applyProtection="1">
      <alignment vertical="center"/>
      <protection hidden="1"/>
    </xf>
    <xf numFmtId="4" fontId="63" fillId="2" borderId="55" xfId="0" applyNumberFormat="1" applyFont="1" applyFill="1" applyBorder="1" applyAlignment="1" applyProtection="1">
      <alignment vertical="center"/>
      <protection hidden="1"/>
    </xf>
    <xf numFmtId="4" fontId="63" fillId="2" borderId="56" xfId="0" applyNumberFormat="1" applyFont="1" applyFill="1" applyBorder="1" applyAlignment="1" applyProtection="1">
      <alignment vertical="center"/>
      <protection hidden="1"/>
    </xf>
    <xf numFmtId="169" fontId="63" fillId="2" borderId="26" xfId="0" applyNumberFormat="1" applyFont="1" applyFill="1" applyBorder="1" applyAlignment="1" applyProtection="1">
      <alignment horizontal="right" vertical="center"/>
      <protection hidden="1"/>
    </xf>
    <xf numFmtId="169" fontId="63" fillId="2" borderId="27" xfId="0" applyNumberFormat="1" applyFont="1" applyFill="1" applyBorder="1" applyAlignment="1" applyProtection="1">
      <alignment horizontal="right" vertical="center"/>
      <protection hidden="1"/>
    </xf>
    <xf numFmtId="169" fontId="63" fillId="2" borderId="28" xfId="0" applyNumberFormat="1" applyFont="1" applyFill="1" applyBorder="1" applyAlignment="1" applyProtection="1">
      <alignment horizontal="right" vertical="center"/>
      <protection hidden="1"/>
    </xf>
    <xf numFmtId="169" fontId="63" fillId="2" borderId="29" xfId="0" applyNumberFormat="1" applyFont="1" applyFill="1" applyBorder="1" applyAlignment="1" applyProtection="1">
      <alignment horizontal="right" vertical="center"/>
      <protection hidden="1"/>
    </xf>
    <xf numFmtId="169" fontId="63" fillId="2" borderId="55" xfId="0" applyNumberFormat="1" applyFont="1" applyFill="1" applyBorder="1" applyAlignment="1" applyProtection="1">
      <alignment horizontal="right" vertical="center"/>
      <protection hidden="1"/>
    </xf>
    <xf numFmtId="169" fontId="63" fillId="2" borderId="56" xfId="0" applyNumberFormat="1" applyFont="1" applyFill="1" applyBorder="1" applyAlignment="1" applyProtection="1">
      <alignment horizontal="right" vertical="center"/>
      <protection hidden="1"/>
    </xf>
    <xf numFmtId="180" fontId="60" fillId="2" borderId="65" xfId="0" applyNumberFormat="1" applyFont="1" applyFill="1" applyBorder="1" applyAlignment="1" applyProtection="1">
      <alignment horizontal="right" vertical="center"/>
      <protection hidden="1"/>
    </xf>
    <xf numFmtId="181" fontId="60" fillId="2" borderId="65" xfId="0" applyNumberFormat="1" applyFont="1" applyFill="1" applyBorder="1" applyAlignment="1" applyProtection="1">
      <alignment horizontal="right" vertical="center"/>
      <protection hidden="1"/>
    </xf>
    <xf numFmtId="182" fontId="60" fillId="2" borderId="65" xfId="0" applyNumberFormat="1" applyFont="1" applyFill="1" applyBorder="1" applyAlignment="1" applyProtection="1">
      <alignment horizontal="right" vertical="center"/>
      <protection hidden="1"/>
    </xf>
    <xf numFmtId="182" fontId="60" fillId="2" borderId="67" xfId="0" applyNumberFormat="1" applyFont="1" applyFill="1" applyBorder="1" applyAlignment="1" applyProtection="1">
      <alignment horizontal="right" vertical="center"/>
      <protection hidden="1"/>
    </xf>
    <xf numFmtId="0" fontId="60" fillId="2" borderId="73" xfId="0" applyFont="1" applyFill="1" applyBorder="1" applyAlignment="1" applyProtection="1">
      <alignment horizontal="left" vertical="center"/>
      <protection hidden="1"/>
    </xf>
    <xf numFmtId="0" fontId="60" fillId="4" borderId="18" xfId="0" applyFont="1" applyFill="1" applyBorder="1" applyAlignment="1" applyProtection="1">
      <alignment horizontal="left" vertical="center"/>
      <protection hidden="1"/>
    </xf>
    <xf numFmtId="0" fontId="73" fillId="4" borderId="44" xfId="0" applyFont="1" applyFill="1" applyBorder="1" applyAlignment="1">
      <alignment vertical="center"/>
    </xf>
    <xf numFmtId="0" fontId="73" fillId="4" borderId="33" xfId="0" applyFont="1" applyFill="1" applyBorder="1" applyAlignment="1">
      <alignment vertical="center"/>
    </xf>
    <xf numFmtId="0" fontId="60" fillId="2" borderId="26" xfId="0" applyFont="1" applyFill="1" applyBorder="1" applyAlignment="1" applyProtection="1">
      <alignment horizontal="center" vertical="center"/>
      <protection hidden="1"/>
    </xf>
    <xf numFmtId="0" fontId="60" fillId="2" borderId="41" xfId="0" applyFont="1" applyFill="1" applyBorder="1" applyAlignment="1" applyProtection="1">
      <alignment horizontal="center" vertical="center"/>
      <protection hidden="1"/>
    </xf>
    <xf numFmtId="0" fontId="60" fillId="2" borderId="28" xfId="0" applyFont="1" applyFill="1" applyBorder="1" applyAlignment="1" applyProtection="1">
      <alignment horizontal="center" vertical="center"/>
      <protection hidden="1"/>
    </xf>
    <xf numFmtId="0" fontId="60" fillId="2" borderId="57" xfId="0" applyFont="1" applyFill="1" applyBorder="1" applyAlignment="1" applyProtection="1">
      <alignment horizontal="center" vertical="center"/>
      <protection hidden="1"/>
    </xf>
    <xf numFmtId="1" fontId="60" fillId="2" borderId="28" xfId="0" applyNumberFormat="1" applyFont="1" applyFill="1" applyBorder="1" applyAlignment="1" applyProtection="1">
      <alignment horizontal="right" vertical="center" indent="2"/>
      <protection hidden="1"/>
    </xf>
    <xf numFmtId="1" fontId="60" fillId="2" borderId="57" xfId="0" applyNumberFormat="1" applyFont="1" applyFill="1" applyBorder="1" applyAlignment="1" applyProtection="1">
      <alignment horizontal="right" vertical="center" indent="2"/>
      <protection hidden="1"/>
    </xf>
    <xf numFmtId="1" fontId="60" fillId="2" borderId="23" xfId="0" applyNumberFormat="1" applyFont="1" applyFill="1" applyBorder="1" applyAlignment="1" applyProtection="1">
      <alignment horizontal="right" vertical="center" indent="2"/>
      <protection hidden="1"/>
    </xf>
    <xf numFmtId="1" fontId="60" fillId="2" borderId="72" xfId="0" applyNumberFormat="1" applyFont="1" applyFill="1" applyBorder="1" applyAlignment="1" applyProtection="1">
      <alignment horizontal="right" vertical="center" indent="2"/>
      <protection hidden="1"/>
    </xf>
    <xf numFmtId="0" fontId="25" fillId="5" borderId="17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 vertical="center"/>
      <protection locked="0"/>
    </xf>
    <xf numFmtId="49" fontId="0" fillId="2" borderId="0" xfId="0" applyNumberFormat="1" applyFill="1" applyAlignment="1" applyProtection="1">
      <alignment vertical="center"/>
      <protection locked="0"/>
    </xf>
    <xf numFmtId="4" fontId="63" fillId="2" borderId="27" xfId="0" applyNumberFormat="1" applyFont="1" applyFill="1" applyBorder="1" applyAlignment="1" applyProtection="1">
      <alignment horizontal="center" vertical="center"/>
      <protection hidden="1"/>
    </xf>
    <xf numFmtId="4" fontId="63" fillId="2" borderId="29" xfId="0" applyNumberFormat="1" applyFont="1" applyFill="1" applyBorder="1" applyAlignment="1" applyProtection="1">
      <alignment horizontal="center" vertical="center"/>
      <protection hidden="1"/>
    </xf>
    <xf numFmtId="4" fontId="63" fillId="2" borderId="35" xfId="0" applyNumberFormat="1" applyFont="1" applyFill="1" applyBorder="1" applyAlignment="1" applyProtection="1">
      <alignment horizontal="center" vertical="center"/>
      <protection hidden="1"/>
    </xf>
    <xf numFmtId="4" fontId="63" fillId="2" borderId="56" xfId="0" applyNumberFormat="1" applyFont="1" applyFill="1" applyBorder="1" applyAlignment="1" applyProtection="1">
      <alignment horizontal="center" vertical="center"/>
      <protection hidden="1"/>
    </xf>
    <xf numFmtId="4" fontId="63" fillId="2" borderId="34" xfId="0" applyNumberFormat="1" applyFont="1" applyFill="1" applyBorder="1" applyAlignment="1" applyProtection="1">
      <alignment vertical="center"/>
      <protection hidden="1"/>
    </xf>
    <xf numFmtId="4" fontId="63" fillId="2" borderId="35" xfId="0" applyNumberFormat="1" applyFont="1" applyFill="1" applyBorder="1" applyAlignment="1" applyProtection="1">
      <alignment vertical="center"/>
      <protection hidden="1"/>
    </xf>
    <xf numFmtId="3" fontId="60" fillId="2" borderId="4" xfId="0" applyNumberFormat="1" applyFont="1" applyFill="1" applyBorder="1" applyAlignment="1" applyProtection="1">
      <alignment horizontal="right" vertical="center"/>
      <protection hidden="1"/>
    </xf>
    <xf numFmtId="3" fontId="60" fillId="2" borderId="5" xfId="0" applyNumberFormat="1" applyFont="1" applyFill="1" applyBorder="1" applyAlignment="1" applyProtection="1">
      <alignment horizontal="right" vertical="center"/>
      <protection hidden="1"/>
    </xf>
    <xf numFmtId="9" fontId="60" fillId="2" borderId="3" xfId="0" applyNumberFormat="1" applyFont="1" applyFill="1" applyBorder="1" applyAlignment="1" applyProtection="1">
      <alignment horizontal="right" vertical="center"/>
      <protection hidden="1"/>
    </xf>
    <xf numFmtId="0" fontId="60" fillId="2" borderId="6" xfId="0" applyFont="1" applyFill="1" applyBorder="1" applyAlignment="1" applyProtection="1">
      <alignment horizontal="center" vertical="center"/>
      <protection hidden="1"/>
    </xf>
    <xf numFmtId="0" fontId="60" fillId="2" borderId="7" xfId="0" applyFont="1" applyFill="1" applyBorder="1" applyAlignment="1" applyProtection="1">
      <alignment horizontal="center" vertical="center"/>
      <protection hidden="1"/>
    </xf>
    <xf numFmtId="0" fontId="25" fillId="5" borderId="17" xfId="0" applyFont="1" applyFill="1" applyBorder="1" applyAlignment="1" applyProtection="1">
      <alignment horizontal="center" vertical="center" wrapText="1"/>
      <protection locked="0"/>
    </xf>
    <xf numFmtId="0" fontId="61" fillId="2" borderId="0" xfId="0" applyFont="1" applyFill="1" applyAlignment="1" applyProtection="1">
      <alignment vertical="center"/>
      <protection locked="0"/>
    </xf>
    <xf numFmtId="0" fontId="64" fillId="2" borderId="0" xfId="0" applyFont="1" applyFill="1" applyAlignment="1" applyProtection="1">
      <alignment horizontal="left" indent="2"/>
      <protection hidden="1"/>
    </xf>
    <xf numFmtId="169" fontId="61" fillId="2" borderId="0" xfId="0" applyNumberFormat="1" applyFont="1" applyFill="1" applyAlignment="1" applyProtection="1">
      <alignment vertical="center"/>
      <protection locked="0"/>
    </xf>
    <xf numFmtId="0" fontId="60" fillId="2" borderId="0" xfId="0" applyFont="1" applyFill="1" applyAlignment="1" applyProtection="1">
      <alignment vertical="center"/>
      <protection locked="0"/>
    </xf>
    <xf numFmtId="4" fontId="63" fillId="2" borderId="27" xfId="0" applyNumberFormat="1" applyFont="1" applyFill="1" applyBorder="1" applyAlignment="1" applyProtection="1">
      <alignment vertical="center" shrinkToFit="1"/>
      <protection hidden="1"/>
    </xf>
    <xf numFmtId="4" fontId="63" fillId="2" borderId="28" xfId="0" applyNumberFormat="1" applyFont="1" applyFill="1" applyBorder="1" applyAlignment="1" applyProtection="1">
      <alignment vertical="center" shrinkToFit="1"/>
      <protection hidden="1"/>
    </xf>
    <xf numFmtId="4" fontId="63" fillId="2" borderId="29" xfId="0" applyNumberFormat="1" applyFont="1" applyFill="1" applyBorder="1" applyAlignment="1" applyProtection="1">
      <alignment vertical="center" shrinkToFit="1"/>
      <protection hidden="1"/>
    </xf>
    <xf numFmtId="10" fontId="63" fillId="2" borderId="28" xfId="0" applyNumberFormat="1" applyFont="1" applyFill="1" applyBorder="1" applyAlignment="1" applyProtection="1">
      <alignment vertical="center" shrinkToFit="1"/>
      <protection hidden="1"/>
    </xf>
    <xf numFmtId="10" fontId="63" fillId="2" borderId="29" xfId="0" applyNumberFormat="1" applyFont="1" applyFill="1" applyBorder="1" applyAlignment="1" applyProtection="1">
      <alignment vertical="center" shrinkToFit="1"/>
      <protection hidden="1"/>
    </xf>
    <xf numFmtId="166" fontId="63" fillId="2" borderId="34" xfId="0" applyNumberFormat="1" applyFont="1" applyFill="1" applyBorder="1" applyAlignment="1" applyProtection="1">
      <alignment vertical="center" shrinkToFit="1"/>
      <protection hidden="1"/>
    </xf>
    <xf numFmtId="166" fontId="63" fillId="2" borderId="35" xfId="0" applyNumberFormat="1" applyFont="1" applyFill="1" applyBorder="1" applyAlignment="1" applyProtection="1">
      <alignment vertical="center" shrinkToFit="1"/>
      <protection hidden="1"/>
    </xf>
    <xf numFmtId="166" fontId="63" fillId="2" borderId="28" xfId="0" applyNumberFormat="1" applyFont="1" applyFill="1" applyBorder="1" applyAlignment="1" applyProtection="1">
      <alignment vertical="center" shrinkToFit="1"/>
      <protection hidden="1"/>
    </xf>
    <xf numFmtId="166" fontId="63" fillId="2" borderId="29" xfId="0" applyNumberFormat="1" applyFont="1" applyFill="1" applyBorder="1" applyAlignment="1" applyProtection="1">
      <alignment vertical="center" shrinkToFit="1"/>
      <protection hidden="1"/>
    </xf>
    <xf numFmtId="10" fontId="63" fillId="2" borderId="23" xfId="0" applyNumberFormat="1" applyFont="1" applyFill="1" applyBorder="1" applyAlignment="1" applyProtection="1">
      <alignment vertical="center" shrinkToFit="1"/>
      <protection hidden="1"/>
    </xf>
    <xf numFmtId="10" fontId="63" fillId="2" borderId="24" xfId="0" applyNumberFormat="1" applyFont="1" applyFill="1" applyBorder="1" applyAlignment="1" applyProtection="1">
      <alignment vertical="center" shrinkToFit="1"/>
      <protection hidden="1"/>
    </xf>
    <xf numFmtId="0" fontId="2" fillId="13" borderId="0" xfId="0" applyFont="1" applyFill="1" applyAlignment="1" applyProtection="1">
      <alignment vertical="center"/>
      <protection hidden="1"/>
    </xf>
    <xf numFmtId="0" fontId="1" fillId="2" borderId="47" xfId="0" applyFont="1" applyFill="1" applyBorder="1" applyAlignment="1" applyProtection="1">
      <alignment vertical="center"/>
      <protection hidden="1"/>
    </xf>
    <xf numFmtId="3" fontId="1" fillId="2" borderId="47" xfId="0" applyNumberFormat="1" applyFont="1" applyFill="1" applyBorder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right" vertical="center"/>
      <protection hidden="1"/>
    </xf>
    <xf numFmtId="3" fontId="2" fillId="13" borderId="0" xfId="0" applyNumberFormat="1" applyFont="1" applyFill="1" applyAlignment="1" applyProtection="1">
      <alignment horizontal="right" vertical="center"/>
      <protection hidden="1"/>
    </xf>
    <xf numFmtId="0" fontId="115" fillId="0" borderId="0" xfId="0" applyFont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116" fillId="0" borderId="0" xfId="0" applyFont="1" applyAlignment="1" applyProtection="1">
      <alignment horizontal="center" vertical="center"/>
      <protection hidden="1"/>
    </xf>
    <xf numFmtId="166" fontId="29" fillId="2" borderId="47" xfId="0" applyNumberFormat="1" applyFont="1" applyFill="1" applyBorder="1" applyAlignment="1" applyProtection="1">
      <alignment vertical="center"/>
      <protection hidden="1"/>
    </xf>
    <xf numFmtId="0" fontId="2" fillId="8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2" borderId="0" xfId="0" applyFill="1"/>
    <xf numFmtId="0" fontId="28" fillId="0" borderId="0" xfId="0" applyFont="1" applyAlignment="1" applyProtection="1">
      <alignment vertical="center"/>
      <protection hidden="1"/>
    </xf>
    <xf numFmtId="0" fontId="28" fillId="0" borderId="0" xfId="0" applyFont="1" applyAlignment="1" applyProtection="1">
      <alignment horizontal="left" vertical="center" shrinkToFit="1"/>
      <protection hidden="1"/>
    </xf>
    <xf numFmtId="0" fontId="0" fillId="0" borderId="0" xfId="0" applyAlignment="1" applyProtection="1">
      <alignment vertical="center" shrinkToFit="1"/>
      <protection hidden="1"/>
    </xf>
    <xf numFmtId="0" fontId="2" fillId="2" borderId="47" xfId="0" applyFont="1" applyFill="1" applyBorder="1" applyAlignment="1" applyProtection="1">
      <alignment horizontal="center" vertical="center"/>
      <protection hidden="1"/>
    </xf>
    <xf numFmtId="3" fontId="27" fillId="2" borderId="47" xfId="0" applyNumberFormat="1" applyFont="1" applyFill="1" applyBorder="1" applyAlignment="1" applyProtection="1">
      <alignment horizontal="right" vertical="center" indent="1"/>
      <protection hidden="1"/>
    </xf>
    <xf numFmtId="4" fontId="1" fillId="2" borderId="47" xfId="0" applyNumberFormat="1" applyFont="1" applyFill="1" applyBorder="1" applyAlignment="1" applyProtection="1">
      <alignment horizontal="right" vertical="center"/>
      <protection hidden="1"/>
    </xf>
    <xf numFmtId="4" fontId="27" fillId="2" borderId="47" xfId="0" applyNumberFormat="1" applyFont="1" applyFill="1" applyBorder="1" applyAlignment="1" applyProtection="1">
      <alignment horizontal="right" vertical="center"/>
      <protection hidden="1"/>
    </xf>
    <xf numFmtId="3" fontId="0" fillId="2" borderId="0" xfId="0" applyNumberFormat="1" applyFill="1" applyAlignment="1" applyProtection="1">
      <alignment vertical="center"/>
      <protection locked="0"/>
    </xf>
    <xf numFmtId="2" fontId="0" fillId="2" borderId="0" xfId="0" applyNumberFormat="1" applyFill="1" applyAlignment="1" applyProtection="1">
      <alignment vertical="center"/>
      <protection hidden="1"/>
    </xf>
    <xf numFmtId="171" fontId="0" fillId="2" borderId="0" xfId="0" applyNumberFormat="1" applyFill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1" fontId="18" fillId="2" borderId="0" xfId="0" applyNumberFormat="1" applyFont="1" applyFill="1" applyAlignment="1" applyProtection="1">
      <alignment vertical="center"/>
      <protection hidden="1"/>
    </xf>
    <xf numFmtId="175" fontId="0" fillId="2" borderId="0" xfId="0" applyNumberFormat="1" applyFill="1" applyAlignment="1" applyProtection="1">
      <alignment vertical="center"/>
      <protection hidden="1"/>
    </xf>
    <xf numFmtId="10" fontId="0" fillId="2" borderId="0" xfId="0" applyNumberFormat="1" applyFill="1" applyAlignment="1" applyProtection="1">
      <alignment vertical="center"/>
      <protection hidden="1"/>
    </xf>
    <xf numFmtId="49" fontId="25" fillId="5" borderId="17" xfId="0" applyNumberFormat="1" applyFont="1" applyFill="1" applyBorder="1" applyAlignment="1">
      <alignment horizontal="center" vertical="center" wrapText="1"/>
    </xf>
    <xf numFmtId="3" fontId="63" fillId="2" borderId="34" xfId="0" applyNumberFormat="1" applyFont="1" applyFill="1" applyBorder="1" applyAlignment="1" applyProtection="1">
      <alignment vertical="center"/>
      <protection hidden="1"/>
    </xf>
    <xf numFmtId="3" fontId="63" fillId="2" borderId="35" xfId="0" applyNumberFormat="1" applyFont="1" applyFill="1" applyBorder="1" applyAlignment="1" applyProtection="1">
      <alignment vertical="center"/>
      <protection hidden="1"/>
    </xf>
    <xf numFmtId="169" fontId="63" fillId="2" borderId="23" xfId="0" applyNumberFormat="1" applyFont="1" applyFill="1" applyBorder="1" applyAlignment="1" applyProtection="1">
      <alignment horizontal="right" vertical="center"/>
      <protection hidden="1"/>
    </xf>
    <xf numFmtId="169" fontId="63" fillId="2" borderId="24" xfId="0" applyNumberFormat="1" applyFont="1" applyFill="1" applyBorder="1" applyAlignment="1" applyProtection="1">
      <alignment horizontal="right" vertical="center"/>
      <protection hidden="1"/>
    </xf>
    <xf numFmtId="0" fontId="27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27" fillId="2" borderId="37" xfId="0" applyFont="1" applyFill="1" applyBorder="1" applyAlignment="1" applyProtection="1">
      <alignment horizontal="center" vertical="center"/>
      <protection hidden="1"/>
    </xf>
    <xf numFmtId="0" fontId="27" fillId="0" borderId="37" xfId="0" applyFont="1" applyBorder="1" applyAlignment="1" applyProtection="1">
      <alignment horizontal="center" vertical="center"/>
      <protection hidden="1"/>
    </xf>
    <xf numFmtId="4" fontId="27" fillId="2" borderId="0" xfId="0" applyNumberFormat="1" applyFont="1" applyFill="1" applyAlignment="1" applyProtection="1">
      <alignment horizontal="right" vertical="center"/>
      <protection hidden="1"/>
    </xf>
    <xf numFmtId="4" fontId="2" fillId="0" borderId="0" xfId="0" applyNumberFormat="1" applyFont="1" applyAlignment="1" applyProtection="1">
      <alignment vertical="center"/>
      <protection hidden="1"/>
    </xf>
    <xf numFmtId="0" fontId="31" fillId="0" borderId="47" xfId="0" applyFont="1" applyBorder="1" applyAlignment="1" applyProtection="1">
      <alignment horizontal="left" vertical="center"/>
      <protection hidden="1"/>
    </xf>
    <xf numFmtId="0" fontId="31" fillId="0" borderId="47" xfId="0" applyFont="1" applyBorder="1" applyAlignment="1" applyProtection="1">
      <alignment horizontal="center" vertical="center"/>
      <protection hidden="1"/>
    </xf>
    <xf numFmtId="0" fontId="2" fillId="0" borderId="47" xfId="0" applyFont="1" applyBorder="1" applyAlignment="1" applyProtection="1">
      <alignment vertical="center"/>
      <protection hidden="1"/>
    </xf>
    <xf numFmtId="3" fontId="1" fillId="0" borderId="47" xfId="0" applyNumberFormat="1" applyFont="1" applyBorder="1" applyAlignment="1" applyProtection="1">
      <alignment horizontal="center" vertical="center"/>
      <protection hidden="1"/>
    </xf>
    <xf numFmtId="0" fontId="1" fillId="2" borderId="47" xfId="0" applyFont="1" applyFill="1" applyBorder="1" applyAlignment="1" applyProtection="1">
      <alignment horizontal="left" vertical="center" indent="1"/>
      <protection hidden="1"/>
    </xf>
    <xf numFmtId="0" fontId="30" fillId="2" borderId="37" xfId="0" applyFont="1" applyFill="1" applyBorder="1" applyAlignment="1" applyProtection="1">
      <alignment horizontal="center" vertical="center"/>
      <protection hidden="1"/>
    </xf>
    <xf numFmtId="0" fontId="1" fillId="2" borderId="37" xfId="0" applyFont="1" applyFill="1" applyBorder="1" applyAlignment="1" applyProtection="1">
      <alignment horizontal="center" vertical="center"/>
      <protection hidden="1"/>
    </xf>
    <xf numFmtId="49" fontId="0" fillId="2" borderId="0" xfId="0" applyNumberFormat="1" applyFill="1" applyAlignment="1" applyProtection="1">
      <alignment horizontal="right" vertical="center"/>
      <protection locked="0"/>
    </xf>
    <xf numFmtId="165" fontId="0" fillId="2" borderId="0" xfId="0" applyNumberFormat="1" applyFill="1" applyAlignment="1" applyProtection="1">
      <alignment vertical="center"/>
      <protection locked="0"/>
    </xf>
    <xf numFmtId="0" fontId="118" fillId="2" borderId="0" xfId="0" applyFont="1" applyFill="1" applyAlignment="1" applyProtection="1">
      <alignment horizontal="center" vertical="center"/>
      <protection locked="0"/>
    </xf>
    <xf numFmtId="3" fontId="27" fillId="2" borderId="48" xfId="0" applyNumberFormat="1" applyFont="1" applyFill="1" applyBorder="1" applyAlignment="1" applyProtection="1">
      <alignment horizontal="right" vertical="center" indent="1"/>
      <protection hidden="1"/>
    </xf>
    <xf numFmtId="170" fontId="27" fillId="2" borderId="46" xfId="0" applyNumberFormat="1" applyFont="1" applyFill="1" applyBorder="1" applyAlignment="1" applyProtection="1">
      <alignment horizontal="right" vertical="center" shrinkToFit="1"/>
      <protection hidden="1"/>
    </xf>
    <xf numFmtId="183" fontId="60" fillId="2" borderId="77" xfId="0" applyNumberFormat="1" applyFont="1" applyFill="1" applyBorder="1" applyAlignment="1" applyProtection="1">
      <alignment horizontal="right" vertical="center" indent="1"/>
      <protection hidden="1"/>
    </xf>
    <xf numFmtId="184" fontId="60" fillId="2" borderId="77" xfId="0" applyNumberFormat="1" applyFont="1" applyFill="1" applyBorder="1" applyAlignment="1" applyProtection="1">
      <alignment horizontal="right" vertical="center" indent="1"/>
      <protection hidden="1"/>
    </xf>
    <xf numFmtId="0" fontId="18" fillId="2" borderId="0" xfId="0" applyFont="1" applyFill="1" applyAlignment="1" applyProtection="1">
      <alignment vertical="center"/>
      <protection locked="0"/>
    </xf>
    <xf numFmtId="2" fontId="0" fillId="2" borderId="0" xfId="0" applyNumberFormat="1" applyFill="1" applyAlignment="1" applyProtection="1">
      <alignment vertical="center"/>
      <protection locked="0"/>
    </xf>
    <xf numFmtId="1" fontId="18" fillId="2" borderId="0" xfId="0" applyNumberFormat="1" applyFont="1" applyFill="1" applyAlignment="1" applyProtection="1">
      <alignment vertical="center"/>
      <protection locked="0"/>
    </xf>
    <xf numFmtId="175" fontId="0" fillId="2" borderId="0" xfId="0" applyNumberFormat="1" applyFill="1" applyAlignment="1" applyProtection="1">
      <alignment vertical="center"/>
      <protection locked="0"/>
    </xf>
    <xf numFmtId="167" fontId="0" fillId="2" borderId="0" xfId="0" applyNumberFormat="1" applyFill="1" applyAlignment="1" applyProtection="1">
      <alignment vertical="center"/>
      <protection locked="0"/>
    </xf>
    <xf numFmtId="0" fontId="119" fillId="2" borderId="0" xfId="0" applyFont="1" applyFill="1" applyAlignment="1" applyProtection="1">
      <alignment vertical="center"/>
      <protection locked="0"/>
    </xf>
    <xf numFmtId="0" fontId="120" fillId="2" borderId="17" xfId="0" applyFont="1" applyFill="1" applyBorder="1" applyAlignment="1" applyProtection="1">
      <alignment horizontal="center" vertical="center" wrapText="1"/>
      <protection locked="0"/>
    </xf>
    <xf numFmtId="3" fontId="18" fillId="2" borderId="0" xfId="0" applyNumberFormat="1" applyFont="1" applyFill="1" applyAlignment="1" applyProtection="1">
      <alignment horizontal="right" vertical="center" indent="2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3" fontId="18" fillId="2" borderId="0" xfId="0" applyNumberFormat="1" applyFont="1" applyFill="1" applyAlignment="1" applyProtection="1">
      <alignment horizontal="center" vertical="center"/>
      <protection locked="0"/>
    </xf>
    <xf numFmtId="1" fontId="18" fillId="2" borderId="0" xfId="0" applyNumberFormat="1" applyFont="1" applyFill="1" applyAlignment="1" applyProtection="1">
      <alignment horizontal="center" vertical="center"/>
      <protection locked="0"/>
    </xf>
    <xf numFmtId="167" fontId="2" fillId="2" borderId="0" xfId="0" applyNumberFormat="1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left" indent="2"/>
      <protection hidden="1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16" borderId="0" xfId="0" applyFont="1" applyFill="1" applyAlignment="1" applyProtection="1">
      <alignment horizontal="right" vertical="center" indent="3"/>
      <protection locked="0"/>
    </xf>
    <xf numFmtId="167" fontId="2" fillId="16" borderId="0" xfId="0" applyNumberFormat="1" applyFont="1" applyFill="1" applyAlignment="1" applyProtection="1">
      <alignment vertical="center"/>
      <protection locked="0"/>
    </xf>
    <xf numFmtId="1" fontId="2" fillId="16" borderId="0" xfId="0" applyNumberFormat="1" applyFont="1" applyFill="1" applyAlignment="1" applyProtection="1">
      <alignment vertical="center"/>
      <protection locked="0"/>
    </xf>
    <xf numFmtId="3" fontId="2" fillId="22" borderId="0" xfId="0" applyNumberFormat="1" applyFont="1" applyFill="1" applyAlignment="1" applyProtection="1">
      <alignment horizontal="right" vertical="center" indent="2"/>
      <protection locked="0"/>
    </xf>
    <xf numFmtId="0" fontId="60" fillId="2" borderId="11" xfId="0" applyFont="1" applyFill="1" applyBorder="1" applyAlignment="1" applyProtection="1">
      <alignment horizontal="left" vertical="center"/>
      <protection hidden="1"/>
    </xf>
    <xf numFmtId="0" fontId="60" fillId="2" borderId="12" xfId="0" applyFont="1" applyFill="1" applyBorder="1" applyAlignment="1" applyProtection="1">
      <alignment horizontal="left" vertical="center"/>
      <protection hidden="1"/>
    </xf>
    <xf numFmtId="0" fontId="71" fillId="2" borderId="25" xfId="0" applyFont="1" applyFill="1" applyBorder="1" applyAlignment="1" applyProtection="1">
      <alignment vertical="center"/>
      <protection locked="0"/>
    </xf>
    <xf numFmtId="0" fontId="71" fillId="2" borderId="40" xfId="0" applyFont="1" applyFill="1" applyBorder="1" applyAlignment="1" applyProtection="1">
      <alignment vertical="center"/>
      <protection locked="0"/>
    </xf>
    <xf numFmtId="0" fontId="60" fillId="4" borderId="39" xfId="0" applyFont="1" applyFill="1" applyBorder="1" applyAlignment="1" applyProtection="1">
      <alignment horizontal="center" vertical="center"/>
      <protection hidden="1"/>
    </xf>
    <xf numFmtId="0" fontId="77" fillId="2" borderId="37" xfId="0" applyFont="1" applyFill="1" applyBorder="1" applyAlignment="1" applyProtection="1">
      <alignment vertical="center"/>
      <protection hidden="1"/>
    </xf>
    <xf numFmtId="3" fontId="77" fillId="2" borderId="0" xfId="0" applyNumberFormat="1" applyFont="1" applyFill="1" applyAlignment="1" applyProtection="1">
      <alignment vertical="center"/>
      <protection hidden="1"/>
    </xf>
    <xf numFmtId="4" fontId="77" fillId="2" borderId="0" xfId="0" applyNumberFormat="1" applyFont="1" applyFill="1" applyAlignment="1" applyProtection="1">
      <alignment vertical="center"/>
      <protection hidden="1"/>
    </xf>
    <xf numFmtId="3" fontId="60" fillId="2" borderId="3" xfId="0" applyNumberFormat="1" applyFont="1" applyFill="1" applyBorder="1" applyAlignment="1" applyProtection="1">
      <alignment horizontal="center" vertical="center"/>
      <protection hidden="1"/>
    </xf>
    <xf numFmtId="0" fontId="60" fillId="2" borderId="0" xfId="0" applyFont="1" applyFill="1" applyAlignment="1" applyProtection="1">
      <alignment vertical="center"/>
      <protection locked="0" hidden="1"/>
    </xf>
    <xf numFmtId="0" fontId="70" fillId="2" borderId="0" xfId="0" applyFont="1" applyFill="1" applyAlignment="1" applyProtection="1">
      <alignment vertical="center"/>
      <protection locked="0" hidden="1"/>
    </xf>
    <xf numFmtId="0" fontId="123" fillId="2" borderId="0" xfId="0" applyFont="1" applyFill="1" applyAlignment="1">
      <alignment horizontal="left" vertical="center"/>
    </xf>
    <xf numFmtId="0" fontId="45" fillId="2" borderId="0" xfId="0" applyFont="1" applyFill="1" applyAlignment="1">
      <alignment horizontal="center" vertical="center"/>
    </xf>
    <xf numFmtId="0" fontId="125" fillId="2" borderId="0" xfId="0" applyFont="1" applyFill="1" applyAlignment="1">
      <alignment horizontal="center" vertical="center"/>
    </xf>
    <xf numFmtId="0" fontId="123" fillId="2" borderId="0" xfId="0" applyFont="1" applyFill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3" fontId="10" fillId="0" borderId="0" xfId="0" applyNumberFormat="1" applyFont="1" applyAlignment="1" applyProtection="1">
      <alignment horizontal="right" vertical="center" indent="2"/>
      <protection locked="0"/>
    </xf>
    <xf numFmtId="3" fontId="21" fillId="0" borderId="0" xfId="0" applyNumberFormat="1" applyFont="1" applyAlignment="1" applyProtection="1">
      <alignment horizontal="right" vertical="center" indent="2"/>
      <protection locked="0"/>
    </xf>
    <xf numFmtId="0" fontId="0" fillId="0" borderId="0" xfId="0" applyAlignment="1" applyProtection="1">
      <alignment horizontal="right" vertical="center"/>
      <protection hidden="1"/>
    </xf>
    <xf numFmtId="0" fontId="22" fillId="2" borderId="0" xfId="0" applyFont="1" applyFill="1" applyAlignment="1">
      <alignment horizontal="left" vertical="top"/>
    </xf>
    <xf numFmtId="3" fontId="63" fillId="2" borderId="17" xfId="0" applyNumberFormat="1" applyFont="1" applyFill="1" applyBorder="1" applyAlignment="1" applyProtection="1">
      <alignment vertical="center" shrinkToFit="1"/>
      <protection hidden="1"/>
    </xf>
    <xf numFmtId="3" fontId="131" fillId="2" borderId="45" xfId="0" applyNumberFormat="1" applyFont="1" applyFill="1" applyBorder="1" applyAlignment="1" applyProtection="1">
      <alignment horizontal="center" vertical="center"/>
      <protection hidden="1"/>
    </xf>
    <xf numFmtId="0" fontId="131" fillId="2" borderId="46" xfId="0" applyFont="1" applyFill="1" applyBorder="1" applyAlignment="1" applyProtection="1">
      <alignment horizontal="center" vertical="center"/>
      <protection hidden="1"/>
    </xf>
    <xf numFmtId="0" fontId="131" fillId="2" borderId="46" xfId="0" applyFont="1" applyFill="1" applyBorder="1" applyAlignment="1" applyProtection="1">
      <alignment vertical="center"/>
      <protection hidden="1"/>
    </xf>
    <xf numFmtId="4" fontId="1" fillId="0" borderId="0" xfId="0" applyNumberFormat="1" applyFont="1" applyAlignment="1">
      <alignment horizontal="center" vertical="center"/>
    </xf>
    <xf numFmtId="185" fontId="0" fillId="2" borderId="0" xfId="0" applyNumberFormat="1" applyFill="1" applyAlignment="1" applyProtection="1">
      <alignment vertical="center"/>
      <protection locked="0"/>
    </xf>
    <xf numFmtId="0" fontId="131" fillId="2" borderId="46" xfId="0" applyFont="1" applyFill="1" applyBorder="1" applyAlignment="1" applyProtection="1">
      <alignment horizontal="left" vertical="center" indent="1"/>
      <protection hidden="1"/>
    </xf>
    <xf numFmtId="0" fontId="131" fillId="2" borderId="46" xfId="0" applyFont="1" applyFill="1" applyBorder="1" applyAlignment="1" applyProtection="1">
      <alignment horizontal="left" vertical="center"/>
      <protection hidden="1"/>
    </xf>
    <xf numFmtId="178" fontId="131" fillId="2" borderId="46" xfId="0" applyNumberFormat="1" applyFont="1" applyFill="1" applyBorder="1" applyAlignment="1" applyProtection="1">
      <alignment horizontal="left" vertical="center"/>
      <protection hidden="1"/>
    </xf>
    <xf numFmtId="0" fontId="131" fillId="2" borderId="45" xfId="0" applyFont="1" applyFill="1" applyBorder="1" applyAlignment="1" applyProtection="1">
      <alignment horizontal="right" vertical="center"/>
      <protection hidden="1"/>
    </xf>
    <xf numFmtId="10" fontId="131" fillId="2" borderId="46" xfId="0" applyNumberFormat="1" applyFont="1" applyFill="1" applyBorder="1" applyAlignment="1" applyProtection="1">
      <alignment horizontal="left" vertical="center"/>
      <protection hidden="1"/>
    </xf>
    <xf numFmtId="0" fontId="27" fillId="13" borderId="0" xfId="0" applyFont="1" applyFill="1" applyAlignment="1" applyProtection="1">
      <alignment horizontal="center" vertical="center"/>
      <protection hidden="1"/>
    </xf>
    <xf numFmtId="0" fontId="27" fillId="3" borderId="0" xfId="0" applyFont="1" applyFill="1" applyAlignment="1" applyProtection="1">
      <alignment horizontal="center" vertical="center"/>
      <protection hidden="1"/>
    </xf>
    <xf numFmtId="0" fontId="117" fillId="0" borderId="0" xfId="0" applyFont="1" applyAlignment="1" applyProtection="1">
      <alignment horizontal="center" vertical="center"/>
      <protection hidden="1"/>
    </xf>
    <xf numFmtId="3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29" fillId="0" borderId="0" xfId="0" applyFont="1" applyAlignment="1" applyProtection="1">
      <alignment horizontal="center" vertical="center"/>
      <protection hidden="1"/>
    </xf>
    <xf numFmtId="0" fontId="122" fillId="0" borderId="0" xfId="0" applyFont="1" applyAlignment="1" applyProtection="1">
      <alignment horizontal="center" vertical="center"/>
      <protection hidden="1"/>
    </xf>
    <xf numFmtId="3" fontId="2" fillId="23" borderId="0" xfId="0" applyNumberFormat="1" applyFont="1" applyFill="1" applyAlignment="1" applyProtection="1">
      <alignment horizontal="right" vertical="center"/>
      <protection hidden="1"/>
    </xf>
    <xf numFmtId="3" fontId="1" fillId="0" borderId="0" xfId="0" applyNumberFormat="1" applyFont="1" applyAlignment="1" applyProtection="1">
      <alignment vertical="center"/>
      <protection hidden="1"/>
    </xf>
    <xf numFmtId="3" fontId="27" fillId="13" borderId="0" xfId="0" applyNumberFormat="1" applyFont="1" applyFill="1" applyAlignment="1" applyProtection="1">
      <alignment horizontal="center" vertical="center"/>
      <protection hidden="1"/>
    </xf>
    <xf numFmtId="0" fontId="127" fillId="0" borderId="0" xfId="0" applyFont="1" applyAlignment="1" applyProtection="1">
      <alignment horizontal="left" vertical="center"/>
      <protection hidden="1"/>
    </xf>
    <xf numFmtId="1" fontId="1" fillId="0" borderId="0" xfId="0" applyNumberFormat="1" applyFont="1" applyAlignment="1" applyProtection="1">
      <alignment horizontal="right" vertical="center"/>
      <protection hidden="1"/>
    </xf>
    <xf numFmtId="1" fontId="27" fillId="13" borderId="0" xfId="0" applyNumberFormat="1" applyFont="1" applyFill="1" applyAlignment="1" applyProtection="1">
      <alignment vertical="center"/>
      <protection hidden="1"/>
    </xf>
    <xf numFmtId="3" fontId="27" fillId="3" borderId="0" xfId="0" applyNumberFormat="1" applyFont="1" applyFill="1" applyAlignment="1" applyProtection="1">
      <alignment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3" fontId="121" fillId="0" borderId="0" xfId="0" applyNumberFormat="1" applyFont="1" applyAlignment="1" applyProtection="1">
      <alignment horizontal="center" vertical="center"/>
      <protection hidden="1"/>
    </xf>
    <xf numFmtId="3" fontId="27" fillId="3" borderId="0" xfId="0" applyNumberFormat="1" applyFont="1" applyFill="1" applyAlignment="1" applyProtection="1">
      <alignment horizontal="center" vertical="center"/>
      <protection hidden="1"/>
    </xf>
    <xf numFmtId="0" fontId="126" fillId="0" borderId="0" xfId="0" applyFont="1" applyAlignment="1" applyProtection="1">
      <alignment horizontal="center" vertical="center"/>
      <protection hidden="1"/>
    </xf>
    <xf numFmtId="3" fontId="126" fillId="0" borderId="0" xfId="0" applyNumberFormat="1" applyFont="1" applyAlignment="1" applyProtection="1">
      <alignment horizontal="center" vertical="center"/>
      <protection hidden="1"/>
    </xf>
    <xf numFmtId="3" fontId="1" fillId="0" borderId="0" xfId="0" applyNumberFormat="1" applyFont="1" applyAlignment="1" applyProtection="1">
      <alignment horizontal="right" vertical="center"/>
      <protection hidden="1"/>
    </xf>
    <xf numFmtId="3" fontId="27" fillId="14" borderId="0" xfId="0" applyNumberFormat="1" applyFont="1" applyFill="1" applyAlignment="1" applyProtection="1">
      <alignment horizontal="right" vertical="center"/>
      <protection hidden="1"/>
    </xf>
    <xf numFmtId="0" fontId="128" fillId="0" borderId="0" xfId="0" applyFont="1" applyAlignment="1" applyProtection="1">
      <alignment horizontal="left" vertical="center"/>
      <protection hidden="1"/>
    </xf>
    <xf numFmtId="169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shrinkToFit="1"/>
      <protection hidden="1"/>
    </xf>
    <xf numFmtId="0" fontId="1" fillId="2" borderId="0" xfId="0" applyFont="1" applyFill="1" applyAlignment="1" applyProtection="1">
      <alignment horizontal="right" vertical="center"/>
      <protection hidden="1"/>
    </xf>
    <xf numFmtId="2" fontId="60" fillId="2" borderId="12" xfId="0" applyNumberFormat="1" applyFont="1" applyFill="1" applyBorder="1" applyAlignment="1" applyProtection="1">
      <alignment horizontal="left" vertical="center"/>
      <protection hidden="1"/>
    </xf>
    <xf numFmtId="2" fontId="60" fillId="2" borderId="2" xfId="0" applyNumberFormat="1" applyFont="1" applyFill="1" applyBorder="1" applyAlignment="1" applyProtection="1">
      <alignment horizontal="left" vertical="center"/>
      <protection hidden="1"/>
    </xf>
    <xf numFmtId="0" fontId="77" fillId="24" borderId="0" xfId="0" applyFont="1" applyFill="1" applyAlignment="1" applyProtection="1">
      <alignment vertical="center"/>
      <protection hidden="1"/>
    </xf>
    <xf numFmtId="3" fontId="62" fillId="24" borderId="0" xfId="0" applyNumberFormat="1" applyFont="1" applyFill="1" applyProtection="1">
      <protection hidden="1"/>
    </xf>
    <xf numFmtId="0" fontId="60" fillId="24" borderId="0" xfId="0" applyFont="1" applyFill="1" applyAlignment="1" applyProtection="1">
      <alignment vertical="center"/>
      <protection hidden="1"/>
    </xf>
    <xf numFmtId="0" fontId="70" fillId="24" borderId="0" xfId="0" applyFont="1" applyFill="1" applyAlignment="1" applyProtection="1">
      <alignment vertical="center"/>
      <protection hidden="1"/>
    </xf>
    <xf numFmtId="169" fontId="61" fillId="24" borderId="0" xfId="0" applyNumberFormat="1" applyFont="1" applyFill="1" applyAlignment="1" applyProtection="1">
      <alignment vertical="center"/>
      <protection hidden="1"/>
    </xf>
    <xf numFmtId="174" fontId="69" fillId="24" borderId="0" xfId="0" applyNumberFormat="1" applyFont="1" applyFill="1" applyAlignment="1" applyProtection="1">
      <alignment horizontal="center" vertical="center"/>
      <protection hidden="1"/>
    </xf>
    <xf numFmtId="3" fontId="63" fillId="24" borderId="31" xfId="0" applyNumberFormat="1" applyFont="1" applyFill="1" applyBorder="1" applyAlignment="1" applyProtection="1">
      <alignment vertical="center"/>
      <protection hidden="1"/>
    </xf>
    <xf numFmtId="3" fontId="63" fillId="24" borderId="69" xfId="0" applyNumberFormat="1" applyFont="1" applyFill="1" applyBorder="1" applyAlignment="1" applyProtection="1">
      <alignment vertical="center"/>
      <protection hidden="1"/>
    </xf>
    <xf numFmtId="4" fontId="63" fillId="24" borderId="30" xfId="0" applyNumberFormat="1" applyFont="1" applyFill="1" applyBorder="1" applyAlignment="1" applyProtection="1">
      <alignment vertical="center"/>
      <protection hidden="1"/>
    </xf>
    <xf numFmtId="4" fontId="63" fillId="24" borderId="27" xfId="0" applyNumberFormat="1" applyFont="1" applyFill="1" applyBorder="1" applyAlignment="1" applyProtection="1">
      <alignment vertical="center"/>
      <protection hidden="1"/>
    </xf>
    <xf numFmtId="4" fontId="63" fillId="24" borderId="31" xfId="0" applyNumberFormat="1" applyFont="1" applyFill="1" applyBorder="1" applyAlignment="1" applyProtection="1">
      <alignment vertical="center"/>
      <protection hidden="1"/>
    </xf>
    <xf numFmtId="4" fontId="63" fillId="24" borderId="29" xfId="0" applyNumberFormat="1" applyFont="1" applyFill="1" applyBorder="1" applyAlignment="1" applyProtection="1">
      <alignment vertical="center"/>
      <protection hidden="1"/>
    </xf>
    <xf numFmtId="4" fontId="63" fillId="24" borderId="69" xfId="0" applyNumberFormat="1" applyFont="1" applyFill="1" applyBorder="1" applyAlignment="1" applyProtection="1">
      <alignment vertical="center"/>
      <protection hidden="1"/>
    </xf>
    <xf numFmtId="4" fontId="63" fillId="24" borderId="70" xfId="0" applyNumberFormat="1" applyFont="1" applyFill="1" applyBorder="1" applyAlignment="1" applyProtection="1">
      <alignment vertical="center"/>
      <protection hidden="1"/>
    </xf>
    <xf numFmtId="3" fontId="63" fillId="24" borderId="26" xfId="0" applyNumberFormat="1" applyFont="1" applyFill="1" applyBorder="1" applyAlignment="1" applyProtection="1">
      <alignment vertical="center" shrinkToFit="1"/>
      <protection hidden="1"/>
    </xf>
    <xf numFmtId="3" fontId="63" fillId="24" borderId="30" xfId="0" applyNumberFormat="1" applyFont="1" applyFill="1" applyBorder="1" applyAlignment="1" applyProtection="1">
      <alignment vertical="center"/>
      <protection hidden="1"/>
    </xf>
    <xf numFmtId="3" fontId="60" fillId="24" borderId="0" xfId="0" applyNumberFormat="1" applyFont="1" applyFill="1" applyAlignment="1" applyProtection="1">
      <alignment vertical="center"/>
      <protection hidden="1"/>
    </xf>
    <xf numFmtId="4" fontId="60" fillId="24" borderId="6" xfId="0" applyNumberFormat="1" applyFont="1" applyFill="1" applyBorder="1" applyAlignment="1" applyProtection="1">
      <alignment vertical="center"/>
      <protection hidden="1"/>
    </xf>
    <xf numFmtId="4" fontId="60" fillId="24" borderId="0" xfId="0" applyNumberFormat="1" applyFont="1" applyFill="1" applyAlignment="1" applyProtection="1">
      <alignment vertical="center"/>
      <protection hidden="1"/>
    </xf>
    <xf numFmtId="9" fontId="60" fillId="24" borderId="7" xfId="0" applyNumberFormat="1" applyFont="1" applyFill="1" applyBorder="1" applyAlignment="1" applyProtection="1">
      <alignment vertical="center"/>
      <protection hidden="1"/>
    </xf>
    <xf numFmtId="3" fontId="60" fillId="24" borderId="6" xfId="0" applyNumberFormat="1" applyFont="1" applyFill="1" applyBorder="1" applyAlignment="1" applyProtection="1">
      <alignment vertical="center"/>
      <protection hidden="1"/>
    </xf>
    <xf numFmtId="4" fontId="60" fillId="24" borderId="7" xfId="0" applyNumberFormat="1" applyFont="1" applyFill="1" applyBorder="1" applyAlignment="1" applyProtection="1">
      <alignment vertical="center"/>
      <protection hidden="1"/>
    </xf>
    <xf numFmtId="3" fontId="60" fillId="24" borderId="7" xfId="0" applyNumberFormat="1" applyFont="1" applyFill="1" applyBorder="1" applyAlignment="1" applyProtection="1">
      <alignment vertical="center"/>
      <protection hidden="1"/>
    </xf>
    <xf numFmtId="9" fontId="60" fillId="24" borderId="0" xfId="0" applyNumberFormat="1" applyFont="1" applyFill="1" applyAlignment="1" applyProtection="1">
      <alignment vertical="center"/>
      <protection hidden="1"/>
    </xf>
    <xf numFmtId="165" fontId="60" fillId="24" borderId="13" xfId="0" applyNumberFormat="1" applyFont="1" applyFill="1" applyBorder="1" applyAlignment="1" applyProtection="1">
      <alignment vertical="center"/>
      <protection hidden="1"/>
    </xf>
    <xf numFmtId="0" fontId="60" fillId="24" borderId="0" xfId="0" applyFont="1" applyFill="1" applyAlignment="1" applyProtection="1">
      <alignment horizontal="right" vertical="center"/>
      <protection hidden="1"/>
    </xf>
    <xf numFmtId="2" fontId="60" fillId="24" borderId="0" xfId="0" applyNumberFormat="1" applyFont="1" applyFill="1" applyAlignment="1" applyProtection="1">
      <alignment vertical="center"/>
      <protection hidden="1"/>
    </xf>
    <xf numFmtId="4" fontId="60" fillId="24" borderId="13" xfId="0" applyNumberFormat="1" applyFont="1" applyFill="1" applyBorder="1" applyAlignment="1" applyProtection="1">
      <alignment vertical="center"/>
      <protection hidden="1"/>
    </xf>
    <xf numFmtId="3" fontId="63" fillId="24" borderId="28" xfId="0" applyNumberFormat="1" applyFont="1" applyFill="1" applyBorder="1" applyAlignment="1" applyProtection="1">
      <alignment vertical="center" shrinkToFit="1"/>
      <protection hidden="1"/>
    </xf>
    <xf numFmtId="165" fontId="60" fillId="24" borderId="14" xfId="0" applyNumberFormat="1" applyFont="1" applyFill="1" applyBorder="1" applyAlignment="1" applyProtection="1">
      <alignment vertical="center"/>
      <protection hidden="1"/>
    </xf>
    <xf numFmtId="3" fontId="60" fillId="24" borderId="8" xfId="0" applyNumberFormat="1" applyFont="1" applyFill="1" applyBorder="1" applyAlignment="1" applyProtection="1">
      <alignment vertical="center"/>
      <protection hidden="1"/>
    </xf>
    <xf numFmtId="3" fontId="60" fillId="24" borderId="10" xfId="0" applyNumberFormat="1" applyFont="1" applyFill="1" applyBorder="1" applyAlignment="1" applyProtection="1">
      <alignment vertical="center"/>
      <protection hidden="1"/>
    </xf>
    <xf numFmtId="3" fontId="60" fillId="24" borderId="9" xfId="0" applyNumberFormat="1" applyFont="1" applyFill="1" applyBorder="1" applyAlignment="1" applyProtection="1">
      <alignment vertical="center"/>
      <protection hidden="1"/>
    </xf>
    <xf numFmtId="3" fontId="63" fillId="24" borderId="71" xfId="0" applyNumberFormat="1" applyFont="1" applyFill="1" applyBorder="1" applyAlignment="1" applyProtection="1">
      <alignment vertical="center" shrinkToFit="1"/>
      <protection hidden="1"/>
    </xf>
    <xf numFmtId="3" fontId="63" fillId="24" borderId="66" xfId="0" applyNumberFormat="1" applyFont="1" applyFill="1" applyBorder="1" applyAlignment="1" applyProtection="1">
      <alignment vertical="center"/>
      <protection hidden="1"/>
    </xf>
    <xf numFmtId="3" fontId="133" fillId="0" borderId="0" xfId="0" applyNumberFormat="1" applyFont="1" applyAlignment="1" applyProtection="1">
      <alignment vertical="center"/>
      <protection hidden="1"/>
    </xf>
    <xf numFmtId="3" fontId="2" fillId="14" borderId="0" xfId="0" applyNumberFormat="1" applyFont="1" applyFill="1" applyAlignment="1" applyProtection="1">
      <alignment vertical="center"/>
      <protection hidden="1"/>
    </xf>
    <xf numFmtId="3" fontId="47" fillId="0" borderId="0" xfId="0" applyNumberFormat="1" applyFont="1" applyAlignment="1" applyProtection="1">
      <alignment vertical="center"/>
      <protection hidden="1"/>
    </xf>
    <xf numFmtId="3" fontId="132" fillId="0" borderId="0" xfId="0" applyNumberFormat="1" applyFont="1" applyAlignment="1" applyProtection="1">
      <alignment vertical="center"/>
      <protection hidden="1"/>
    </xf>
    <xf numFmtId="3" fontId="2" fillId="25" borderId="0" xfId="0" applyNumberFormat="1" applyFont="1" applyFill="1" applyAlignment="1" applyProtection="1">
      <alignment vertical="center"/>
      <protection hidden="1"/>
    </xf>
    <xf numFmtId="0" fontId="46" fillId="24" borderId="0" xfId="0" applyFont="1" applyFill="1" applyAlignment="1" applyProtection="1">
      <alignment horizontal="justify" vertical="center" wrapText="1"/>
      <protection hidden="1"/>
    </xf>
    <xf numFmtId="0" fontId="46" fillId="24" borderId="0" xfId="0" applyFont="1" applyFill="1" applyAlignment="1" applyProtection="1">
      <alignment wrapText="1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32" fillId="0" borderId="0" xfId="0" applyFont="1" applyAlignment="1" applyProtection="1">
      <alignment horizontal="center" vertical="center"/>
      <protection hidden="1"/>
    </xf>
    <xf numFmtId="0" fontId="47" fillId="24" borderId="0" xfId="0" applyFont="1" applyFill="1" applyAlignment="1" applyProtection="1">
      <alignment wrapText="1"/>
      <protection hidden="1"/>
    </xf>
    <xf numFmtId="0" fontId="47" fillId="24" borderId="0" xfId="0" applyFont="1" applyFill="1" applyAlignment="1" applyProtection="1">
      <alignment horizontal="center" vertical="top" wrapText="1"/>
      <protection hidden="1"/>
    </xf>
    <xf numFmtId="0" fontId="0" fillId="24" borderId="0" xfId="0" applyFill="1" applyAlignment="1">
      <alignment horizontal="center" vertical="top" wrapText="1"/>
    </xf>
    <xf numFmtId="0" fontId="0" fillId="24" borderId="0" xfId="0" applyFill="1" applyAlignment="1">
      <alignment horizontal="left" vertical="top" wrapText="1"/>
    </xf>
    <xf numFmtId="3" fontId="47" fillId="24" borderId="0" xfId="0" applyNumberFormat="1" applyFont="1" applyFill="1" applyAlignment="1" applyProtection="1">
      <alignment horizontal="right" wrapText="1"/>
      <protection hidden="1"/>
    </xf>
    <xf numFmtId="3" fontId="0" fillId="24" borderId="0" xfId="0" applyNumberFormat="1" applyFill="1" applyAlignment="1">
      <alignment horizontal="right" wrapText="1"/>
    </xf>
    <xf numFmtId="0" fontId="47" fillId="24" borderId="0" xfId="0" applyFont="1" applyFill="1" applyAlignment="1" applyProtection="1">
      <alignment horizontal="left" wrapText="1"/>
      <protection hidden="1"/>
    </xf>
    <xf numFmtId="0" fontId="0" fillId="24" borderId="0" xfId="0" applyFill="1" applyAlignment="1">
      <alignment horizontal="left" wrapText="1"/>
    </xf>
    <xf numFmtId="0" fontId="0" fillId="24" borderId="0" xfId="0" applyFill="1" applyAlignment="1">
      <alignment horizontal="left" vertical="top"/>
    </xf>
    <xf numFmtId="0" fontId="0" fillId="24" borderId="0" xfId="0" applyFill="1" applyAlignment="1" applyProtection="1">
      <alignment horizontal="left" vertical="top"/>
      <protection hidden="1"/>
    </xf>
    <xf numFmtId="0" fontId="47" fillId="24" borderId="0" xfId="0" applyFont="1" applyFill="1" applyProtection="1">
      <protection hidden="1"/>
    </xf>
    <xf numFmtId="0" fontId="47" fillId="24" borderId="0" xfId="0" applyFont="1" applyFill="1" applyAlignment="1" applyProtection="1">
      <alignment horizontal="center" vertical="top"/>
      <protection hidden="1"/>
    </xf>
    <xf numFmtId="0" fontId="0" fillId="24" borderId="0" xfId="0" applyFill="1" applyAlignment="1">
      <alignment horizontal="center" vertical="top"/>
    </xf>
    <xf numFmtId="3" fontId="46" fillId="0" borderId="0" xfId="0" applyNumberFormat="1" applyFont="1" applyProtection="1">
      <protection hidden="1"/>
    </xf>
    <xf numFmtId="0" fontId="46" fillId="24" borderId="47" xfId="0" applyFont="1" applyFill="1" applyBorder="1" applyAlignment="1" applyProtection="1">
      <alignment horizontal="justify" vertical="center" wrapText="1"/>
      <protection hidden="1"/>
    </xf>
    <xf numFmtId="0" fontId="46" fillId="24" borderId="47" xfId="0" applyFont="1" applyFill="1" applyBorder="1" applyAlignment="1" applyProtection="1">
      <alignment wrapText="1"/>
      <protection hidden="1"/>
    </xf>
    <xf numFmtId="0" fontId="0" fillId="24" borderId="0" xfId="0" applyFill="1" applyAlignment="1">
      <alignment horizontal="right"/>
    </xf>
    <xf numFmtId="0" fontId="0" fillId="24" borderId="0" xfId="0" applyFill="1" applyAlignment="1">
      <alignment horizontal="left"/>
    </xf>
    <xf numFmtId="0" fontId="2" fillId="24" borderId="47" xfId="0" applyFont="1" applyFill="1" applyBorder="1" applyProtection="1">
      <protection hidden="1"/>
    </xf>
    <xf numFmtId="0" fontId="2" fillId="24" borderId="0" xfId="0" applyFont="1" applyFill="1" applyProtection="1">
      <protection hidden="1"/>
    </xf>
    <xf numFmtId="0" fontId="2" fillId="2" borderId="0" xfId="0" applyFont="1" applyFill="1" applyProtection="1">
      <protection hidden="1"/>
    </xf>
    <xf numFmtId="3" fontId="47" fillId="24" borderId="0" xfId="0" applyNumberFormat="1" applyFont="1" applyFill="1" applyAlignment="1" applyProtection="1">
      <alignment horizontal="right"/>
      <protection hidden="1"/>
    </xf>
    <xf numFmtId="0" fontId="47" fillId="24" borderId="0" xfId="0" applyFont="1" applyFill="1" applyAlignment="1" applyProtection="1">
      <alignment horizontal="left"/>
      <protection hidden="1"/>
    </xf>
    <xf numFmtId="3" fontId="0" fillId="24" borderId="0" xfId="0" applyNumberFormat="1" applyFill="1" applyAlignment="1">
      <alignment horizontal="right"/>
    </xf>
    <xf numFmtId="0" fontId="2" fillId="25" borderId="0" xfId="0" applyFont="1" applyFill="1"/>
    <xf numFmtId="0" fontId="92" fillId="24" borderId="0" xfId="0" applyFont="1" applyFill="1"/>
    <xf numFmtId="0" fontId="115" fillId="2" borderId="0" xfId="0" applyFont="1" applyFill="1" applyAlignment="1">
      <alignment horizontal="center"/>
    </xf>
    <xf numFmtId="0" fontId="1" fillId="2" borderId="84" xfId="0" applyFont="1" applyFill="1" applyBorder="1" applyAlignment="1">
      <alignment horizontal="left" vertical="center"/>
    </xf>
    <xf numFmtId="0" fontId="0" fillId="2" borderId="80" xfId="0" applyFill="1" applyBorder="1" applyAlignment="1">
      <alignment horizontal="left" vertical="center"/>
    </xf>
    <xf numFmtId="0" fontId="0" fillId="2" borderId="85" xfId="0" applyFill="1" applyBorder="1" applyAlignment="1">
      <alignment horizontal="left" vertical="center"/>
    </xf>
    <xf numFmtId="0" fontId="1" fillId="2" borderId="86" xfId="0" applyFont="1" applyFill="1" applyBorder="1" applyAlignment="1">
      <alignment horizontal="left" vertical="center"/>
    </xf>
    <xf numFmtId="0" fontId="0" fillId="2" borderId="54" xfId="0" applyFill="1" applyBorder="1" applyAlignment="1">
      <alignment horizontal="left" vertical="center"/>
    </xf>
    <xf numFmtId="0" fontId="0" fillId="2" borderId="87" xfId="0" applyFill="1" applyBorder="1" applyAlignment="1">
      <alignment horizontal="left" vertical="center"/>
    </xf>
    <xf numFmtId="0" fontId="92" fillId="24" borderId="80" xfId="0" applyFont="1" applyFill="1" applyBorder="1"/>
    <xf numFmtId="0" fontId="0" fillId="24" borderId="0" xfId="0" applyFill="1" applyAlignment="1" applyProtection="1">
      <alignment horizontal="left" vertical="center"/>
      <protection hidden="1"/>
    </xf>
    <xf numFmtId="0" fontId="0" fillId="24" borderId="0" xfId="0" applyFill="1" applyAlignment="1">
      <alignment horizontal="left" vertical="center"/>
    </xf>
    <xf numFmtId="0" fontId="0" fillId="24" borderId="47" xfId="0" applyFill="1" applyBorder="1" applyAlignment="1" applyProtection="1">
      <alignment horizontal="left"/>
      <protection hidden="1"/>
    </xf>
    <xf numFmtId="0" fontId="0" fillId="24" borderId="0" xfId="0" applyFill="1" applyAlignment="1" applyProtection="1">
      <alignment horizontal="left"/>
      <protection hidden="1"/>
    </xf>
    <xf numFmtId="3" fontId="47" fillId="24" borderId="0" xfId="0" applyNumberFormat="1" applyFont="1" applyFill="1" applyAlignment="1" applyProtection="1">
      <alignment horizontal="right" vertical="center"/>
      <protection hidden="1"/>
    </xf>
    <xf numFmtId="0" fontId="47" fillId="24" borderId="0" xfId="0" applyFont="1" applyFill="1" applyAlignment="1" applyProtection="1">
      <alignment horizontal="left" vertical="center"/>
      <protection hidden="1"/>
    </xf>
    <xf numFmtId="0" fontId="0" fillId="24" borderId="0" xfId="0" applyFill="1" applyAlignment="1">
      <alignment horizontal="right" vertical="center"/>
    </xf>
    <xf numFmtId="0" fontId="15" fillId="2" borderId="88" xfId="0" applyFont="1" applyFill="1" applyBorder="1" applyAlignment="1" applyProtection="1">
      <alignment vertical="center"/>
      <protection hidden="1"/>
    </xf>
    <xf numFmtId="0" fontId="92" fillId="2" borderId="0" xfId="0" applyFont="1" applyFill="1" applyAlignment="1">
      <alignment horizontal="center"/>
    </xf>
    <xf numFmtId="0" fontId="2" fillId="25" borderId="0" xfId="0" applyFont="1" applyFill="1" applyAlignment="1" applyProtection="1">
      <alignment vertical="center"/>
      <protection hidden="1"/>
    </xf>
    <xf numFmtId="0" fontId="60" fillId="9" borderId="0" xfId="0" applyFont="1" applyFill="1" applyAlignment="1" applyProtection="1">
      <alignment horizontal="left" vertical="center"/>
      <protection hidden="1"/>
    </xf>
    <xf numFmtId="3" fontId="63" fillId="2" borderId="49" xfId="0" applyNumberFormat="1" applyFont="1" applyFill="1" applyBorder="1" applyAlignment="1" applyProtection="1">
      <alignment vertical="center"/>
      <protection hidden="1"/>
    </xf>
    <xf numFmtId="3" fontId="63" fillId="2" borderId="65" xfId="0" applyNumberFormat="1" applyFont="1" applyFill="1" applyBorder="1" applyAlignment="1" applyProtection="1">
      <alignment vertical="center"/>
      <protection hidden="1"/>
    </xf>
    <xf numFmtId="3" fontId="63" fillId="2" borderId="36" xfId="0" applyNumberFormat="1" applyFont="1" applyFill="1" applyBorder="1" applyAlignment="1" applyProtection="1">
      <alignment vertical="center"/>
      <protection hidden="1"/>
    </xf>
    <xf numFmtId="4" fontId="63" fillId="24" borderId="42" xfId="0" applyNumberFormat="1" applyFont="1" applyFill="1" applyBorder="1" applyAlignment="1" applyProtection="1">
      <alignment vertical="center"/>
      <protection hidden="1"/>
    </xf>
    <xf numFmtId="4" fontId="63" fillId="24" borderId="59" xfId="0" applyNumberFormat="1" applyFont="1" applyFill="1" applyBorder="1" applyAlignment="1" applyProtection="1">
      <alignment vertical="center"/>
      <protection hidden="1"/>
    </xf>
    <xf numFmtId="4" fontId="63" fillId="24" borderId="100" xfId="0" applyNumberFormat="1" applyFont="1" applyFill="1" applyBorder="1" applyAlignment="1" applyProtection="1">
      <alignment vertical="center"/>
      <protection hidden="1"/>
    </xf>
    <xf numFmtId="3" fontId="63" fillId="2" borderId="32" xfId="0" applyNumberFormat="1" applyFont="1" applyFill="1" applyBorder="1" applyAlignment="1" applyProtection="1">
      <alignment vertical="center"/>
      <protection hidden="1"/>
    </xf>
    <xf numFmtId="3" fontId="63" fillId="24" borderId="49" xfId="0" applyNumberFormat="1" applyFont="1" applyFill="1" applyBorder="1" applyAlignment="1" applyProtection="1">
      <alignment vertical="center"/>
      <protection hidden="1"/>
    </xf>
    <xf numFmtId="3" fontId="63" fillId="24" borderId="65" xfId="0" applyNumberFormat="1" applyFont="1" applyFill="1" applyBorder="1" applyAlignment="1" applyProtection="1">
      <alignment vertical="center"/>
      <protection hidden="1"/>
    </xf>
    <xf numFmtId="3" fontId="63" fillId="24" borderId="36" xfId="0" applyNumberFormat="1" applyFont="1" applyFill="1" applyBorder="1" applyAlignment="1" applyProtection="1">
      <alignment vertical="center"/>
      <protection hidden="1"/>
    </xf>
    <xf numFmtId="0" fontId="63" fillId="2" borderId="81" xfId="0" applyFont="1" applyFill="1" applyBorder="1" applyAlignment="1" applyProtection="1">
      <alignment horizontal="left" vertical="center"/>
      <protection hidden="1"/>
    </xf>
    <xf numFmtId="0" fontId="63" fillId="2" borderId="82" xfId="0" applyFont="1" applyFill="1" applyBorder="1" applyAlignment="1" applyProtection="1">
      <alignment horizontal="center" vertical="center"/>
      <protection hidden="1"/>
    </xf>
    <xf numFmtId="0" fontId="63" fillId="2" borderId="65" xfId="0" applyFont="1" applyFill="1" applyBorder="1" applyAlignment="1" applyProtection="1">
      <alignment horizontal="left" vertical="center"/>
      <protection hidden="1"/>
    </xf>
    <xf numFmtId="0" fontId="63" fillId="2" borderId="77" xfId="0" applyFont="1" applyFill="1" applyBorder="1" applyAlignment="1" applyProtection="1">
      <alignment horizontal="center" vertical="center"/>
      <protection hidden="1"/>
    </xf>
    <xf numFmtId="0" fontId="132" fillId="2" borderId="0" xfId="0" applyFont="1" applyFill="1" applyAlignment="1" applyProtection="1">
      <alignment horizontal="center" vertical="center"/>
      <protection hidden="1"/>
    </xf>
    <xf numFmtId="0" fontId="133" fillId="2" borderId="0" xfId="0" applyFont="1" applyFill="1" applyAlignment="1" applyProtection="1">
      <alignment vertical="center"/>
      <protection hidden="1"/>
    </xf>
    <xf numFmtId="1" fontId="2" fillId="14" borderId="0" xfId="0" applyNumberFormat="1" applyFont="1" applyFill="1" applyAlignment="1" applyProtection="1">
      <alignment vertical="center"/>
      <protection hidden="1"/>
    </xf>
    <xf numFmtId="0" fontId="132" fillId="0" borderId="0" xfId="0" applyFont="1" applyAlignment="1" applyProtection="1">
      <alignment vertical="center"/>
      <protection hidden="1"/>
    </xf>
    <xf numFmtId="0" fontId="1" fillId="2" borderId="80" xfId="0" applyFont="1" applyFill="1" applyBorder="1" applyAlignment="1" applyProtection="1">
      <alignment horizontal="center" vertical="center"/>
      <protection locked="0"/>
    </xf>
    <xf numFmtId="0" fontId="10" fillId="2" borderId="88" xfId="0" applyFont="1" applyFill="1" applyBorder="1" applyAlignment="1" applyProtection="1">
      <alignment vertical="center"/>
      <protection hidden="1"/>
    </xf>
    <xf numFmtId="0" fontId="102" fillId="2" borderId="0" xfId="0" applyFont="1" applyFill="1" applyAlignment="1" applyProtection="1">
      <alignment horizontal="center" vertical="center"/>
      <protection locked="0"/>
    </xf>
    <xf numFmtId="0" fontId="102" fillId="2" borderId="0" xfId="0" applyFont="1" applyFill="1" applyAlignment="1" applyProtection="1">
      <alignment horizontal="center" vertical="center" wrapText="1"/>
      <protection locked="0"/>
    </xf>
    <xf numFmtId="0" fontId="98" fillId="0" borderId="0" xfId="0" applyFont="1" applyAlignment="1" applyProtection="1">
      <alignment horizontal="center" vertical="center" wrapText="1"/>
      <protection locked="0"/>
    </xf>
    <xf numFmtId="0" fontId="102" fillId="2" borderId="0" xfId="0" applyFont="1" applyFill="1" applyAlignment="1" applyProtection="1">
      <alignment horizontal="left" vertical="center" indent="1"/>
      <protection locked="0"/>
    </xf>
    <xf numFmtId="0" fontId="27" fillId="0" borderId="0" xfId="0" applyFont="1" applyAlignment="1" applyProtection="1">
      <alignment vertical="center"/>
      <protection hidden="1"/>
    </xf>
    <xf numFmtId="3" fontId="2" fillId="13" borderId="0" xfId="0" applyNumberFormat="1" applyFont="1" applyFill="1" applyAlignment="1" applyProtection="1">
      <alignment horizontal="center" vertical="center"/>
      <protection hidden="1"/>
    </xf>
    <xf numFmtId="3" fontId="134" fillId="2" borderId="91" xfId="0" applyNumberFormat="1" applyFont="1" applyFill="1" applyBorder="1" applyAlignment="1" applyProtection="1">
      <alignment horizontal="center" vertical="top"/>
      <protection hidden="1"/>
    </xf>
    <xf numFmtId="3" fontId="134" fillId="2" borderId="92" xfId="0" applyNumberFormat="1" applyFont="1" applyFill="1" applyBorder="1" applyAlignment="1" applyProtection="1">
      <alignment horizontal="center" vertical="center"/>
      <protection hidden="1"/>
    </xf>
    <xf numFmtId="3" fontId="134" fillId="2" borderId="93" xfId="0" applyNumberFormat="1" applyFont="1" applyFill="1" applyBorder="1" applyAlignment="1" applyProtection="1">
      <alignment vertical="center"/>
      <protection hidden="1"/>
    </xf>
    <xf numFmtId="3" fontId="134" fillId="2" borderId="94" xfId="0" applyNumberFormat="1" applyFont="1" applyFill="1" applyBorder="1" applyAlignment="1" applyProtection="1">
      <alignment vertical="top"/>
      <protection hidden="1"/>
    </xf>
    <xf numFmtId="4" fontId="134" fillId="2" borderId="0" xfId="0" applyNumberFormat="1" applyFont="1" applyFill="1" applyAlignment="1" applyProtection="1">
      <alignment vertical="center"/>
      <protection hidden="1"/>
    </xf>
    <xf numFmtId="3" fontId="134" fillId="2" borderId="0" xfId="0" applyNumberFormat="1" applyFont="1" applyFill="1" applyAlignment="1" applyProtection="1">
      <alignment horizontal="right" vertical="top"/>
      <protection hidden="1"/>
    </xf>
    <xf numFmtId="4" fontId="134" fillId="2" borderId="95" xfId="0" applyNumberFormat="1" applyFont="1" applyFill="1" applyBorder="1" applyAlignment="1" applyProtection="1">
      <alignment horizontal="right" vertical="center"/>
      <protection hidden="1"/>
    </xf>
    <xf numFmtId="3" fontId="134" fillId="2" borderId="94" xfId="0" applyNumberFormat="1" applyFont="1" applyFill="1" applyBorder="1" applyAlignment="1" applyProtection="1">
      <alignment vertical="center"/>
      <protection hidden="1"/>
    </xf>
    <xf numFmtId="4" fontId="134" fillId="2" borderId="95" xfId="0" applyNumberFormat="1" applyFont="1" applyFill="1" applyBorder="1" applyAlignment="1" applyProtection="1">
      <alignment horizontal="right" vertical="top"/>
      <protection hidden="1"/>
    </xf>
    <xf numFmtId="3" fontId="134" fillId="2" borderId="0" xfId="0" applyNumberFormat="1" applyFont="1" applyFill="1" applyAlignment="1" applyProtection="1">
      <alignment vertical="center"/>
      <protection hidden="1"/>
    </xf>
    <xf numFmtId="3" fontId="134" fillId="2" borderId="0" xfId="0" applyNumberFormat="1" applyFont="1" applyFill="1" applyAlignment="1" applyProtection="1">
      <alignment horizontal="center" vertical="top"/>
      <protection hidden="1"/>
    </xf>
    <xf numFmtId="3" fontId="134" fillId="2" borderId="95" xfId="0" applyNumberFormat="1" applyFont="1" applyFill="1" applyBorder="1" applyAlignment="1" applyProtection="1">
      <alignment horizontal="center" vertical="top"/>
      <protection hidden="1"/>
    </xf>
    <xf numFmtId="4" fontId="134" fillId="2" borderId="94" xfId="0" applyNumberFormat="1" applyFont="1" applyFill="1" applyBorder="1" applyAlignment="1" applyProtection="1">
      <alignment vertical="top"/>
      <protection hidden="1"/>
    </xf>
    <xf numFmtId="4" fontId="134" fillId="2" borderId="0" xfId="0" applyNumberFormat="1" applyFont="1" applyFill="1" applyAlignment="1" applyProtection="1">
      <alignment horizontal="right" vertical="top"/>
      <protection hidden="1"/>
    </xf>
    <xf numFmtId="4" fontId="134" fillId="2" borderId="96" xfId="0" applyNumberFormat="1" applyFont="1" applyFill="1" applyBorder="1" applyAlignment="1" applyProtection="1">
      <alignment vertical="top"/>
      <protection hidden="1"/>
    </xf>
    <xf numFmtId="4" fontId="134" fillId="2" borderId="97" xfId="0" applyNumberFormat="1" applyFont="1" applyFill="1" applyBorder="1" applyAlignment="1" applyProtection="1">
      <alignment vertical="center"/>
      <protection hidden="1"/>
    </xf>
    <xf numFmtId="4" fontId="134" fillId="2" borderId="97" xfId="0" applyNumberFormat="1" applyFont="1" applyFill="1" applyBorder="1" applyAlignment="1" applyProtection="1">
      <alignment horizontal="right" vertical="top"/>
      <protection hidden="1"/>
    </xf>
    <xf numFmtId="4" fontId="134" fillId="2" borderId="98" xfId="0" applyNumberFormat="1" applyFont="1" applyFill="1" applyBorder="1" applyAlignment="1" applyProtection="1">
      <alignment horizontal="right" vertical="top"/>
      <protection hidden="1"/>
    </xf>
    <xf numFmtId="3" fontId="0" fillId="2" borderId="0" xfId="0" applyNumberFormat="1" applyFill="1" applyAlignment="1" applyProtection="1">
      <alignment vertical="center"/>
      <protection hidden="1"/>
    </xf>
    <xf numFmtId="0" fontId="28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3" fontId="0" fillId="2" borderId="0" xfId="0" applyNumberFormat="1" applyFill="1" applyAlignment="1" applyProtection="1">
      <alignment vertical="center" wrapText="1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3" fontId="60" fillId="26" borderId="13" xfId="0" applyNumberFormat="1" applyFont="1" applyFill="1" applyBorder="1" applyAlignment="1" applyProtection="1">
      <alignment vertical="center"/>
      <protection hidden="1"/>
    </xf>
    <xf numFmtId="3" fontId="60" fillId="26" borderId="14" xfId="0" applyNumberFormat="1" applyFont="1" applyFill="1" applyBorder="1" applyAlignment="1" applyProtection="1">
      <alignment vertical="center"/>
      <protection hidden="1"/>
    </xf>
    <xf numFmtId="3" fontId="60" fillId="26" borderId="0" xfId="0" applyNumberFormat="1" applyFont="1" applyFill="1" applyAlignment="1" applyProtection="1">
      <alignment vertical="center"/>
      <protection hidden="1"/>
    </xf>
    <xf numFmtId="3" fontId="60" fillId="26" borderId="9" xfId="0" applyNumberFormat="1" applyFont="1" applyFill="1" applyBorder="1" applyAlignment="1" applyProtection="1">
      <alignment vertical="center"/>
      <protection hidden="1"/>
    </xf>
    <xf numFmtId="4" fontId="60" fillId="27" borderId="4" xfId="0" applyNumberFormat="1" applyFont="1" applyFill="1" applyBorder="1" applyAlignment="1" applyProtection="1">
      <alignment vertical="center"/>
      <protection hidden="1"/>
    </xf>
    <xf numFmtId="4" fontId="60" fillId="27" borderId="6" xfId="0" applyNumberFormat="1" applyFont="1" applyFill="1" applyBorder="1" applyAlignment="1" applyProtection="1">
      <alignment vertical="center"/>
      <protection hidden="1"/>
    </xf>
    <xf numFmtId="4" fontId="60" fillId="27" borderId="8" xfId="0" applyNumberFormat="1" applyFont="1" applyFill="1" applyBorder="1" applyAlignment="1" applyProtection="1">
      <alignment vertical="center"/>
      <protection hidden="1"/>
    </xf>
    <xf numFmtId="4" fontId="60" fillId="27" borderId="0" xfId="0" applyNumberFormat="1" applyFont="1" applyFill="1" applyAlignment="1" applyProtection="1">
      <alignment vertical="center"/>
      <protection hidden="1"/>
    </xf>
    <xf numFmtId="4" fontId="60" fillId="27" borderId="5" xfId="0" applyNumberFormat="1" applyFont="1" applyFill="1" applyBorder="1" applyAlignment="1" applyProtection="1">
      <alignment vertical="center"/>
      <protection hidden="1"/>
    </xf>
    <xf numFmtId="4" fontId="60" fillId="27" borderId="9" xfId="0" applyNumberFormat="1" applyFont="1" applyFill="1" applyBorder="1" applyAlignment="1" applyProtection="1">
      <alignment vertical="center"/>
      <protection hidden="1"/>
    </xf>
    <xf numFmtId="3" fontId="60" fillId="28" borderId="6" xfId="0" applyNumberFormat="1" applyFont="1" applyFill="1" applyBorder="1" applyAlignment="1" applyProtection="1">
      <alignment vertical="center"/>
      <protection hidden="1"/>
    </xf>
    <xf numFmtId="3" fontId="60" fillId="28" borderId="7" xfId="0" applyNumberFormat="1" applyFont="1" applyFill="1" applyBorder="1" applyAlignment="1" applyProtection="1">
      <alignment vertical="center"/>
      <protection hidden="1"/>
    </xf>
    <xf numFmtId="9" fontId="60" fillId="28" borderId="0" xfId="0" applyNumberFormat="1" applyFont="1" applyFill="1" applyAlignment="1" applyProtection="1">
      <alignment vertical="center"/>
      <protection hidden="1"/>
    </xf>
    <xf numFmtId="165" fontId="60" fillId="28" borderId="13" xfId="0" applyNumberFormat="1" applyFont="1" applyFill="1" applyBorder="1" applyAlignment="1" applyProtection="1">
      <alignment vertical="center"/>
      <protection hidden="1"/>
    </xf>
    <xf numFmtId="3" fontId="60" fillId="29" borderId="0" xfId="0" applyNumberFormat="1" applyFont="1" applyFill="1" applyAlignment="1" applyProtection="1">
      <alignment vertical="center"/>
      <protection hidden="1"/>
    </xf>
    <xf numFmtId="3" fontId="60" fillId="29" borderId="9" xfId="0" applyNumberFormat="1" applyFont="1" applyFill="1" applyBorder="1" applyAlignment="1" applyProtection="1">
      <alignment vertical="center"/>
      <protection hidden="1"/>
    </xf>
    <xf numFmtId="0" fontId="60" fillId="29" borderId="0" xfId="0" applyFont="1" applyFill="1" applyAlignment="1" applyProtection="1">
      <alignment vertical="center"/>
      <protection hidden="1"/>
    </xf>
    <xf numFmtId="3" fontId="60" fillId="29" borderId="4" xfId="0" applyNumberFormat="1" applyFont="1" applyFill="1" applyBorder="1" applyAlignment="1" applyProtection="1">
      <alignment vertical="center"/>
      <protection hidden="1"/>
    </xf>
    <xf numFmtId="3" fontId="60" fillId="29" borderId="6" xfId="0" applyNumberFormat="1" applyFont="1" applyFill="1" applyBorder="1" applyAlignment="1" applyProtection="1">
      <alignment vertical="center"/>
      <protection hidden="1"/>
    </xf>
    <xf numFmtId="3" fontId="60" fillId="29" borderId="8" xfId="0" applyNumberFormat="1" applyFont="1" applyFill="1" applyBorder="1" applyAlignment="1" applyProtection="1">
      <alignment vertical="center"/>
      <protection hidden="1"/>
    </xf>
    <xf numFmtId="9" fontId="60" fillId="26" borderId="0" xfId="0" applyNumberFormat="1" applyFont="1" applyFill="1" applyAlignment="1" applyProtection="1">
      <alignment vertical="center"/>
      <protection hidden="1"/>
    </xf>
    <xf numFmtId="9" fontId="60" fillId="26" borderId="9" xfId="0" applyNumberFormat="1" applyFont="1" applyFill="1" applyBorder="1" applyAlignment="1" applyProtection="1">
      <alignment vertical="center"/>
      <protection hidden="1"/>
    </xf>
    <xf numFmtId="9" fontId="60" fillId="27" borderId="3" xfId="0" applyNumberFormat="1" applyFont="1" applyFill="1" applyBorder="1" applyAlignment="1" applyProtection="1">
      <alignment vertical="center"/>
      <protection hidden="1"/>
    </xf>
    <xf numFmtId="9" fontId="60" fillId="27" borderId="7" xfId="0" applyNumberFormat="1" applyFont="1" applyFill="1" applyBorder="1" applyAlignment="1" applyProtection="1">
      <alignment vertical="center"/>
      <protection hidden="1"/>
    </xf>
    <xf numFmtId="9" fontId="60" fillId="27" borderId="10" xfId="0" applyNumberFormat="1" applyFont="1" applyFill="1" applyBorder="1" applyAlignment="1" applyProtection="1">
      <alignment vertical="center"/>
      <protection hidden="1"/>
    </xf>
    <xf numFmtId="9" fontId="60" fillId="27" borderId="0" xfId="0" applyNumberFormat="1" applyFont="1" applyFill="1" applyAlignment="1" applyProtection="1">
      <alignment vertical="center"/>
      <protection hidden="1"/>
    </xf>
    <xf numFmtId="3" fontId="60" fillId="30" borderId="6" xfId="0" applyNumberFormat="1" applyFont="1" applyFill="1" applyBorder="1" applyAlignment="1" applyProtection="1">
      <alignment vertical="center"/>
      <protection hidden="1"/>
    </xf>
    <xf numFmtId="3" fontId="60" fillId="30" borderId="0" xfId="0" applyNumberFormat="1" applyFont="1" applyFill="1" applyAlignment="1" applyProtection="1">
      <alignment vertical="center"/>
      <protection hidden="1"/>
    </xf>
    <xf numFmtId="3" fontId="60" fillId="30" borderId="7" xfId="0" applyNumberFormat="1" applyFont="1" applyFill="1" applyBorder="1" applyAlignment="1" applyProtection="1">
      <alignment vertical="center"/>
      <protection hidden="1"/>
    </xf>
    <xf numFmtId="0" fontId="60" fillId="31" borderId="0" xfId="0" applyFont="1" applyFill="1" applyAlignment="1" applyProtection="1">
      <alignment vertical="center"/>
      <protection hidden="1"/>
    </xf>
    <xf numFmtId="3" fontId="60" fillId="32" borderId="6" xfId="0" applyNumberFormat="1" applyFont="1" applyFill="1" applyBorder="1" applyAlignment="1" applyProtection="1">
      <alignment vertical="center"/>
      <protection hidden="1"/>
    </xf>
    <xf numFmtId="3" fontId="60" fillId="32" borderId="0" xfId="0" applyNumberFormat="1" applyFont="1" applyFill="1" applyAlignment="1" applyProtection="1">
      <alignment vertical="center"/>
      <protection hidden="1"/>
    </xf>
    <xf numFmtId="3" fontId="60" fillId="32" borderId="7" xfId="0" applyNumberFormat="1" applyFont="1" applyFill="1" applyBorder="1" applyAlignment="1" applyProtection="1">
      <alignment vertical="center"/>
      <protection hidden="1"/>
    </xf>
    <xf numFmtId="3" fontId="60" fillId="32" borderId="8" xfId="0" applyNumberFormat="1" applyFont="1" applyFill="1" applyBorder="1" applyAlignment="1" applyProtection="1">
      <alignment vertical="center"/>
      <protection hidden="1"/>
    </xf>
    <xf numFmtId="3" fontId="60" fillId="32" borderId="9" xfId="0" applyNumberFormat="1" applyFont="1" applyFill="1" applyBorder="1" applyAlignment="1" applyProtection="1">
      <alignment vertical="center"/>
      <protection hidden="1"/>
    </xf>
    <xf numFmtId="3" fontId="60" fillId="32" borderId="10" xfId="0" applyNumberFormat="1" applyFont="1" applyFill="1" applyBorder="1" applyAlignment="1" applyProtection="1">
      <alignment vertical="center"/>
      <protection hidden="1"/>
    </xf>
    <xf numFmtId="0" fontId="60" fillId="32" borderId="0" xfId="0" applyFont="1" applyFill="1" applyAlignment="1" applyProtection="1">
      <alignment vertical="center"/>
      <protection hidden="1"/>
    </xf>
    <xf numFmtId="4" fontId="60" fillId="31" borderId="6" xfId="0" applyNumberFormat="1" applyFont="1" applyFill="1" applyBorder="1" applyAlignment="1" applyProtection="1">
      <alignment vertical="center"/>
      <protection hidden="1"/>
    </xf>
    <xf numFmtId="4" fontId="60" fillId="31" borderId="7" xfId="0" applyNumberFormat="1" applyFont="1" applyFill="1" applyBorder="1" applyAlignment="1" applyProtection="1">
      <alignment vertical="center"/>
      <protection hidden="1"/>
    </xf>
    <xf numFmtId="4" fontId="60" fillId="31" borderId="8" xfId="0" applyNumberFormat="1" applyFont="1" applyFill="1" applyBorder="1" applyAlignment="1" applyProtection="1">
      <alignment vertical="center"/>
      <protection hidden="1"/>
    </xf>
    <xf numFmtId="4" fontId="60" fillId="31" borderId="10" xfId="0" applyNumberFormat="1" applyFont="1" applyFill="1" applyBorder="1" applyAlignment="1" applyProtection="1">
      <alignment vertical="center"/>
      <protection hidden="1"/>
    </xf>
    <xf numFmtId="0" fontId="0" fillId="0" borderId="37" xfId="0" applyBorder="1" applyAlignment="1">
      <alignment horizontal="center" vertical="center"/>
    </xf>
    <xf numFmtId="0" fontId="10" fillId="24" borderId="0" xfId="0" applyFont="1" applyFill="1" applyAlignment="1">
      <alignment horizontal="center" vertical="center"/>
    </xf>
    <xf numFmtId="0" fontId="1" fillId="0" borderId="37" xfId="0" applyFont="1" applyBorder="1" applyAlignment="1" applyProtection="1">
      <alignment horizontal="center" vertical="center"/>
      <protection hidden="1"/>
    </xf>
    <xf numFmtId="0" fontId="0" fillId="2" borderId="37" xfId="0" applyFill="1" applyBorder="1" applyAlignment="1" applyProtection="1">
      <alignment vertical="center" wrapText="1" shrinkToFit="1"/>
      <protection hidden="1"/>
    </xf>
    <xf numFmtId="0" fontId="0" fillId="2" borderId="37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1" fillId="2" borderId="0" xfId="0" applyFont="1" applyFill="1" applyProtection="1">
      <protection hidden="1"/>
    </xf>
    <xf numFmtId="0" fontId="94" fillId="2" borderId="0" xfId="0" applyFont="1" applyFill="1" applyAlignment="1" applyProtection="1">
      <alignment horizontal="left" vertical="top"/>
      <protection hidden="1"/>
    </xf>
    <xf numFmtId="3" fontId="94" fillId="2" borderId="0" xfId="0" applyNumberFormat="1" applyFont="1" applyFill="1" applyAlignment="1" applyProtection="1">
      <alignment horizontal="right" vertical="top"/>
      <protection hidden="1"/>
    </xf>
    <xf numFmtId="0" fontId="94" fillId="2" borderId="0" xfId="0" applyFont="1" applyFill="1" applyAlignment="1" applyProtection="1">
      <alignment horizontal="right" vertical="top"/>
      <protection hidden="1"/>
    </xf>
    <xf numFmtId="0" fontId="94" fillId="2" borderId="0" xfId="0" applyFont="1" applyFill="1" applyAlignment="1" applyProtection="1">
      <alignment horizontal="left" vertical="top" wrapText="1"/>
      <protection hidden="1"/>
    </xf>
    <xf numFmtId="0" fontId="1" fillId="2" borderId="80" xfId="0" applyFont="1" applyFill="1" applyBorder="1" applyAlignment="1" applyProtection="1">
      <alignment horizontal="left" vertical="center"/>
      <protection hidden="1"/>
    </xf>
    <xf numFmtId="0" fontId="10" fillId="2" borderId="0" xfId="0" applyFont="1" applyFill="1" applyAlignment="1" applyProtection="1">
      <alignment horizontal="center" vertical="center"/>
      <protection locked="0"/>
    </xf>
    <xf numFmtId="3" fontId="47" fillId="24" borderId="0" xfId="0" applyNumberFormat="1" applyFont="1" applyFill="1" applyAlignment="1" applyProtection="1">
      <alignment horizontal="center" vertical="top"/>
      <protection hidden="1"/>
    </xf>
    <xf numFmtId="0" fontId="1" fillId="2" borderId="0" xfId="0" applyFont="1" applyFill="1" applyAlignment="1" applyProtection="1">
      <alignment vertical="center" wrapText="1"/>
      <protection hidden="1"/>
    </xf>
    <xf numFmtId="0" fontId="52" fillId="2" borderId="54" xfId="0" applyFont="1" applyFill="1" applyBorder="1" applyAlignment="1" applyProtection="1">
      <alignment horizontal="center" vertical="center"/>
      <protection locked="0"/>
    </xf>
    <xf numFmtId="0" fontId="47" fillId="0" borderId="54" xfId="0" applyFont="1" applyBorder="1" applyAlignment="1" applyProtection="1">
      <alignment horizontal="center" vertical="center"/>
      <protection locked="0"/>
    </xf>
    <xf numFmtId="0" fontId="48" fillId="2" borderId="80" xfId="0" applyFont="1" applyFill="1" applyBorder="1" applyAlignment="1" applyProtection="1">
      <alignment horizontal="center" vertical="center"/>
      <protection hidden="1"/>
    </xf>
    <xf numFmtId="0" fontId="48" fillId="0" borderId="80" xfId="0" applyFont="1" applyBorder="1" applyAlignment="1" applyProtection="1">
      <alignment horizontal="center" vertical="center"/>
      <protection hidden="1"/>
    </xf>
    <xf numFmtId="0" fontId="53" fillId="2" borderId="54" xfId="5" applyFont="1" applyFill="1" applyBorder="1" applyAlignment="1" applyProtection="1">
      <alignment vertical="center"/>
      <protection locked="0"/>
    </xf>
    <xf numFmtId="0" fontId="46" fillId="2" borderId="54" xfId="0" applyFont="1" applyFill="1" applyBorder="1" applyProtection="1">
      <protection locked="0"/>
    </xf>
    <xf numFmtId="49" fontId="10" fillId="2" borderId="54" xfId="0" applyNumberFormat="1" applyFont="1" applyFill="1" applyBorder="1" applyAlignment="1" applyProtection="1">
      <alignment horizontal="left" vertical="center"/>
      <protection locked="0"/>
    </xf>
    <xf numFmtId="0" fontId="10" fillId="2" borderId="54" xfId="0" applyFont="1" applyFill="1" applyBorder="1" applyAlignment="1" applyProtection="1">
      <alignment vertical="center"/>
      <protection locked="0"/>
    </xf>
    <xf numFmtId="0" fontId="47" fillId="0" borderId="54" xfId="0" applyFont="1" applyBorder="1" applyAlignment="1" applyProtection="1">
      <alignment vertical="center"/>
      <protection locked="0"/>
    </xf>
    <xf numFmtId="49" fontId="10" fillId="2" borderId="54" xfId="0" applyNumberFormat="1" applyFont="1" applyFill="1" applyBorder="1" applyAlignment="1" applyProtection="1">
      <alignment horizontal="left" vertical="center" readingOrder="1"/>
      <protection locked="0"/>
    </xf>
    <xf numFmtId="49" fontId="0" fillId="0" borderId="54" xfId="0" applyNumberFormat="1" applyBorder="1" applyAlignment="1" applyProtection="1">
      <alignment horizontal="left" vertical="center" readingOrder="1"/>
      <protection locked="0"/>
    </xf>
    <xf numFmtId="49" fontId="10" fillId="2" borderId="54" xfId="0" applyNumberFormat="1" applyFont="1" applyFill="1" applyBorder="1" applyAlignment="1" applyProtection="1">
      <alignment vertical="center"/>
      <protection locked="0"/>
    </xf>
    <xf numFmtId="49" fontId="46" fillId="2" borderId="54" xfId="0" applyNumberFormat="1" applyFont="1" applyFill="1" applyBorder="1" applyProtection="1">
      <protection locked="0"/>
    </xf>
    <xf numFmtId="49" fontId="52" fillId="2" borderId="54" xfId="0" applyNumberFormat="1" applyFont="1" applyFill="1" applyBorder="1" applyAlignment="1" applyProtection="1">
      <alignment vertical="center"/>
      <protection hidden="1"/>
    </xf>
    <xf numFmtId="49" fontId="46" fillId="2" borderId="54" xfId="0" applyNumberFormat="1" applyFont="1" applyFill="1" applyBorder="1" applyProtection="1">
      <protection hidden="1"/>
    </xf>
    <xf numFmtId="0" fontId="53" fillId="2" borderId="54" xfId="5" applyFont="1" applyFill="1" applyBorder="1" applyAlignment="1" applyProtection="1">
      <alignment vertical="center"/>
      <protection hidden="1"/>
    </xf>
    <xf numFmtId="0" fontId="46" fillId="2" borderId="54" xfId="0" applyFont="1" applyFill="1" applyBorder="1" applyProtection="1">
      <protection hidden="1"/>
    </xf>
    <xf numFmtId="3" fontId="52" fillId="2" borderId="54" xfId="0" applyNumberFormat="1" applyFont="1" applyFill="1" applyBorder="1" applyAlignment="1" applyProtection="1">
      <alignment horizontal="right" vertical="center"/>
      <protection locked="0"/>
    </xf>
    <xf numFmtId="0" fontId="10" fillId="2" borderId="54" xfId="0" applyFont="1" applyFill="1" applyBorder="1" applyProtection="1">
      <protection locked="0"/>
    </xf>
    <xf numFmtId="0" fontId="47" fillId="0" borderId="54" xfId="0" applyFont="1" applyBorder="1" applyProtection="1">
      <protection locked="0"/>
    </xf>
    <xf numFmtId="0" fontId="52" fillId="2" borderId="54" xfId="0" applyFont="1" applyFill="1" applyBorder="1" applyAlignment="1" applyProtection="1">
      <alignment vertical="center"/>
      <protection locked="0"/>
    </xf>
    <xf numFmtId="0" fontId="46" fillId="0" borderId="54" xfId="0" applyFont="1" applyBorder="1" applyProtection="1">
      <protection locked="0"/>
    </xf>
    <xf numFmtId="0" fontId="10" fillId="2" borderId="54" xfId="0" applyFont="1" applyFill="1" applyBorder="1" applyAlignment="1" applyProtection="1">
      <alignment horizontal="left" vertical="center"/>
      <protection locked="0"/>
    </xf>
    <xf numFmtId="0" fontId="0" fillId="0" borderId="54" xfId="0" applyBorder="1" applyAlignment="1" applyProtection="1">
      <alignment horizontal="left" vertical="center"/>
      <protection locked="0"/>
    </xf>
    <xf numFmtId="0" fontId="0" fillId="0" borderId="54" xfId="0" applyBorder="1" applyAlignment="1" applyProtection="1">
      <alignment vertical="center"/>
      <protection locked="0"/>
    </xf>
    <xf numFmtId="0" fontId="52" fillId="2" borderId="54" xfId="0" applyFont="1" applyFill="1" applyBorder="1" applyAlignment="1" applyProtection="1">
      <alignment horizontal="left" vertical="center"/>
      <protection hidden="1"/>
    </xf>
    <xf numFmtId="0" fontId="21" fillId="0" borderId="54" xfId="0" applyFont="1" applyBorder="1" applyProtection="1">
      <protection locked="0"/>
    </xf>
    <xf numFmtId="0" fontId="10" fillId="2" borderId="54" xfId="0" applyFont="1" applyFill="1" applyBorder="1" applyAlignment="1" applyProtection="1">
      <alignment vertical="center" shrinkToFit="1"/>
      <protection locked="0"/>
    </xf>
    <xf numFmtId="0" fontId="52" fillId="2" borderId="54" xfId="0" applyFont="1" applyFill="1" applyBorder="1" applyAlignment="1" applyProtection="1">
      <alignment shrinkToFit="1"/>
      <protection locked="0"/>
    </xf>
    <xf numFmtId="0" fontId="52" fillId="2" borderId="54" xfId="0" applyFont="1" applyFill="1" applyBorder="1" applyProtection="1">
      <protection locked="0"/>
    </xf>
    <xf numFmtId="0" fontId="55" fillId="2" borderId="0" xfId="0" applyFont="1" applyFill="1" applyAlignment="1" applyProtection="1">
      <alignment vertical="center" wrapText="1"/>
      <protection hidden="1"/>
    </xf>
    <xf numFmtId="0" fontId="47" fillId="0" borderId="0" xfId="0" applyFont="1" applyAlignment="1">
      <alignment vertical="center" wrapText="1"/>
    </xf>
    <xf numFmtId="0" fontId="52" fillId="2" borderId="54" xfId="0" applyFont="1" applyFill="1" applyBorder="1" applyProtection="1">
      <protection hidden="1"/>
    </xf>
    <xf numFmtId="0" fontId="47" fillId="0" borderId="54" xfId="0" applyFont="1" applyBorder="1" applyProtection="1">
      <protection hidden="1"/>
    </xf>
    <xf numFmtId="0" fontId="46" fillId="2" borderId="0" xfId="0" applyFont="1" applyFill="1" applyAlignment="1" applyProtection="1">
      <alignment wrapText="1"/>
      <protection hidden="1"/>
    </xf>
    <xf numFmtId="0" fontId="10" fillId="2" borderId="54" xfId="0" applyFont="1" applyFill="1" applyBorder="1" applyAlignment="1" applyProtection="1">
      <alignment vertical="center"/>
      <protection hidden="1"/>
    </xf>
    <xf numFmtId="0" fontId="52" fillId="2" borderId="54" xfId="0" applyFont="1" applyFill="1" applyBorder="1" applyAlignment="1" applyProtection="1">
      <alignment vertical="center"/>
      <protection hidden="1"/>
    </xf>
    <xf numFmtId="3" fontId="52" fillId="2" borderId="54" xfId="0" applyNumberFormat="1" applyFont="1" applyFill="1" applyBorder="1" applyAlignment="1" applyProtection="1">
      <alignment horizontal="right" vertical="center"/>
      <protection hidden="1"/>
    </xf>
    <xf numFmtId="0" fontId="47" fillId="0" borderId="54" xfId="0" applyFont="1" applyBorder="1" applyAlignment="1" applyProtection="1">
      <alignment vertical="center"/>
      <protection hidden="1"/>
    </xf>
    <xf numFmtId="0" fontId="49" fillId="2" borderId="0" xfId="0" applyFont="1" applyFill="1" applyAlignment="1" applyProtection="1">
      <alignment horizontal="center" vertical="center" wrapText="1"/>
      <protection hidden="1"/>
    </xf>
    <xf numFmtId="0" fontId="47" fillId="2" borderId="0" xfId="0" applyFont="1" applyFill="1" applyAlignment="1" applyProtection="1">
      <alignment horizontal="center" vertical="center" wrapText="1"/>
      <protection hidden="1"/>
    </xf>
    <xf numFmtId="49" fontId="52" fillId="2" borderId="54" xfId="0" applyNumberFormat="1" applyFont="1" applyFill="1" applyBorder="1" applyAlignment="1" applyProtection="1">
      <alignment horizontal="left" vertical="center"/>
      <protection hidden="1"/>
    </xf>
    <xf numFmtId="0" fontId="15" fillId="6" borderId="0" xfId="0" applyFont="1" applyFill="1" applyAlignment="1" applyProtection="1">
      <alignment horizontal="center" vertical="center"/>
      <protection locked="0"/>
    </xf>
    <xf numFmtId="0" fontId="18" fillId="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wrapText="1"/>
      <protection hidden="1"/>
    </xf>
    <xf numFmtId="0" fontId="0" fillId="0" borderId="0" xfId="0" applyAlignment="1">
      <alignment wrapText="1"/>
    </xf>
    <xf numFmtId="0" fontId="135" fillId="2" borderId="0" xfId="0" applyFont="1" applyFill="1" applyAlignment="1" applyProtection="1">
      <alignment vertical="center"/>
      <protection hidden="1"/>
    </xf>
    <xf numFmtId="0" fontId="135" fillId="0" borderId="0" xfId="0" applyFont="1"/>
    <xf numFmtId="0" fontId="21" fillId="0" borderId="80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135" fillId="2" borderId="80" xfId="0" applyFont="1" applyFill="1" applyBorder="1" applyAlignment="1" applyProtection="1">
      <alignment vertical="center"/>
      <protection locked="0"/>
    </xf>
    <xf numFmtId="0" fontId="135" fillId="0" borderId="80" xfId="0" applyFont="1" applyBorder="1" applyProtection="1">
      <protection locked="0"/>
    </xf>
    <xf numFmtId="0" fontId="135" fillId="0" borderId="0" xfId="0" applyFont="1" applyProtection="1">
      <protection locked="0"/>
    </xf>
    <xf numFmtId="0" fontId="21" fillId="2" borderId="80" xfId="0" applyFont="1" applyFill="1" applyBorder="1" applyAlignment="1" applyProtection="1">
      <alignment horizontal="left" vertical="center" shrinkToFit="1"/>
      <protection locked="0"/>
    </xf>
    <xf numFmtId="0" fontId="21" fillId="0" borderId="80" xfId="0" applyFont="1" applyBorder="1" applyAlignment="1" applyProtection="1">
      <alignment horizontal="left" vertical="center" shrinkToFit="1"/>
      <protection locked="0"/>
    </xf>
    <xf numFmtId="0" fontId="21" fillId="0" borderId="0" xfId="0" applyFont="1" applyAlignment="1" applyProtection="1">
      <alignment horizontal="left" vertical="center" shrinkToFit="1"/>
      <protection locked="0"/>
    </xf>
    <xf numFmtId="0" fontId="47" fillId="2" borderId="90" xfId="0" applyFont="1" applyFill="1" applyBorder="1" applyAlignment="1" applyProtection="1">
      <alignment horizontal="center" vertical="center"/>
      <protection hidden="1"/>
    </xf>
    <xf numFmtId="0" fontId="48" fillId="2" borderId="0" xfId="0" applyFont="1" applyFill="1" applyAlignment="1" applyProtection="1">
      <alignment horizontal="center" vertical="center"/>
      <protection hidden="1"/>
    </xf>
    <xf numFmtId="3" fontId="47" fillId="24" borderId="0" xfId="0" applyNumberFormat="1" applyFont="1" applyFill="1" applyAlignment="1" applyProtection="1">
      <alignment horizontal="right"/>
      <protection hidden="1"/>
    </xf>
    <xf numFmtId="3" fontId="0" fillId="24" borderId="0" xfId="0" applyNumberFormat="1" applyFill="1" applyAlignment="1">
      <alignment horizontal="right"/>
    </xf>
    <xf numFmtId="0" fontId="47" fillId="24" borderId="0" xfId="0" applyFont="1" applyFill="1" applyAlignment="1" applyProtection="1">
      <alignment horizontal="left"/>
      <protection hidden="1"/>
    </xf>
    <xf numFmtId="0" fontId="0" fillId="24" borderId="0" xfId="0" applyFill="1" applyAlignment="1">
      <alignment horizontal="left"/>
    </xf>
    <xf numFmtId="0" fontId="47" fillId="24" borderId="0" xfId="0" applyFont="1" applyFill="1" applyAlignment="1" applyProtection="1">
      <alignment horizontal="center" vertical="top"/>
      <protection hidden="1"/>
    </xf>
    <xf numFmtId="0" fontId="0" fillId="24" borderId="0" xfId="0" applyFill="1" applyAlignment="1">
      <alignment horizontal="center" vertical="top"/>
    </xf>
    <xf numFmtId="0" fontId="1" fillId="2" borderId="45" xfId="0" applyFont="1" applyFill="1" applyBorder="1" applyAlignment="1" applyProtection="1">
      <alignment horizontal="justify" vertical="center" wrapText="1"/>
      <protection hidden="1"/>
    </xf>
    <xf numFmtId="0" fontId="0" fillId="0" borderId="48" xfId="0" applyBorder="1" applyAlignment="1">
      <alignment wrapText="1"/>
    </xf>
    <xf numFmtId="0" fontId="0" fillId="0" borderId="46" xfId="0" applyBorder="1" applyAlignment="1">
      <alignment wrapText="1"/>
    </xf>
    <xf numFmtId="0" fontId="1" fillId="2" borderId="78" xfId="0" applyFont="1" applyFill="1" applyBorder="1" applyAlignment="1" applyProtection="1">
      <alignment horizontal="justify" vertical="center" wrapText="1"/>
      <protection hidden="1"/>
    </xf>
    <xf numFmtId="0" fontId="0" fillId="0" borderId="47" xfId="0" applyBorder="1" applyAlignment="1">
      <alignment wrapText="1"/>
    </xf>
    <xf numFmtId="0" fontId="0" fillId="0" borderId="79" xfId="0" applyBorder="1" applyAlignment="1">
      <alignment wrapText="1"/>
    </xf>
    <xf numFmtId="0" fontId="10" fillId="0" borderId="54" xfId="0" applyFont="1" applyBorder="1" applyAlignment="1" applyProtection="1">
      <alignment horizontal="left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14" fontId="10" fillId="2" borderId="0" xfId="0" applyNumberFormat="1" applyFont="1" applyFill="1" applyAlignment="1" applyProtection="1">
      <alignment horizontal="center" vertical="center"/>
      <protection locked="0"/>
    </xf>
    <xf numFmtId="14" fontId="1" fillId="2" borderId="0" xfId="0" applyNumberFormat="1" applyFont="1" applyFill="1" applyAlignment="1" applyProtection="1">
      <alignment horizontal="center" vertical="center"/>
      <protection locked="0"/>
    </xf>
    <xf numFmtId="3" fontId="46" fillId="2" borderId="0" xfId="0" applyNumberFormat="1" applyFont="1" applyFill="1" applyAlignment="1" applyProtection="1">
      <alignment horizontal="right"/>
      <protection hidden="1"/>
    </xf>
    <xf numFmtId="3" fontId="0" fillId="0" borderId="0" xfId="0" applyNumberFormat="1"/>
    <xf numFmtId="0" fontId="10" fillId="2" borderId="88" xfId="0" applyFont="1" applyFill="1" applyBorder="1" applyAlignment="1" applyProtection="1">
      <alignment vertical="center"/>
      <protection locked="0"/>
    </xf>
    <xf numFmtId="0" fontId="21" fillId="0" borderId="88" xfId="0" applyFont="1" applyBorder="1" applyAlignment="1" applyProtection="1">
      <alignment vertical="center"/>
      <protection locked="0"/>
    </xf>
    <xf numFmtId="49" fontId="46" fillId="2" borderId="0" xfId="0" applyNumberFormat="1" applyFont="1" applyFill="1" applyProtection="1">
      <protection hidden="1"/>
    </xf>
    <xf numFmtId="0" fontId="46" fillId="2" borderId="78" xfId="0" applyFont="1" applyFill="1" applyBorder="1" applyAlignment="1" applyProtection="1">
      <alignment horizontal="justify" vertical="center" wrapText="1"/>
      <protection hidden="1"/>
    </xf>
    <xf numFmtId="0" fontId="46" fillId="2" borderId="47" xfId="0" applyFont="1" applyFill="1" applyBorder="1" applyAlignment="1" applyProtection="1">
      <alignment horizontal="justify" vertical="center" wrapText="1"/>
      <protection hidden="1"/>
    </xf>
    <xf numFmtId="0" fontId="46" fillId="2" borderId="79" xfId="0" applyFont="1" applyFill="1" applyBorder="1" applyAlignment="1" applyProtection="1">
      <alignment horizontal="justify" vertical="center" wrapText="1"/>
      <protection hidden="1"/>
    </xf>
    <xf numFmtId="0" fontId="46" fillId="2" borderId="45" xfId="0" applyFont="1" applyFill="1" applyBorder="1" applyAlignment="1" applyProtection="1">
      <alignment horizontal="justify" vertical="center" wrapText="1"/>
      <protection hidden="1"/>
    </xf>
    <xf numFmtId="0" fontId="46" fillId="2" borderId="48" xfId="0" applyFont="1" applyFill="1" applyBorder="1" applyAlignment="1" applyProtection="1">
      <alignment horizontal="justify" vertical="center" wrapText="1"/>
      <protection hidden="1"/>
    </xf>
    <xf numFmtId="0" fontId="46" fillId="2" borderId="46" xfId="0" applyFont="1" applyFill="1" applyBorder="1" applyAlignment="1" applyProtection="1">
      <alignment horizontal="justify" vertical="center" wrapText="1"/>
      <protection hidden="1"/>
    </xf>
    <xf numFmtId="0" fontId="10" fillId="2" borderId="88" xfId="0" applyFont="1" applyFill="1" applyBorder="1" applyAlignment="1" applyProtection="1">
      <alignment wrapText="1"/>
      <protection locked="0"/>
    </xf>
    <xf numFmtId="0" fontId="52" fillId="2" borderId="88" xfId="0" applyFont="1" applyFill="1" applyBorder="1" applyAlignment="1" applyProtection="1">
      <alignment wrapText="1"/>
      <protection locked="0"/>
    </xf>
    <xf numFmtId="0" fontId="0" fillId="0" borderId="88" xfId="0" applyBorder="1" applyAlignment="1" applyProtection="1">
      <alignment wrapText="1"/>
      <protection locked="0"/>
    </xf>
    <xf numFmtId="173" fontId="52" fillId="2" borderId="54" xfId="0" applyNumberFormat="1" applyFont="1" applyFill="1" applyBorder="1" applyAlignment="1" applyProtection="1">
      <alignment horizontal="left"/>
      <protection locked="0"/>
    </xf>
    <xf numFmtId="0" fontId="0" fillId="0" borderId="54" xfId="0" applyBorder="1" applyProtection="1">
      <protection locked="0"/>
    </xf>
    <xf numFmtId="4" fontId="52" fillId="2" borderId="54" xfId="0" applyNumberFormat="1" applyFont="1" applyFill="1" applyBorder="1" applyAlignment="1" applyProtection="1">
      <alignment horizontal="center" vertical="center"/>
      <protection hidden="1"/>
    </xf>
    <xf numFmtId="4" fontId="59" fillId="0" borderId="54" xfId="0" applyNumberFormat="1" applyFont="1" applyBorder="1" applyAlignment="1" applyProtection="1">
      <alignment horizontal="center" vertical="center"/>
      <protection hidden="1"/>
    </xf>
    <xf numFmtId="49" fontId="0" fillId="0" borderId="54" xfId="0" applyNumberFormat="1" applyBorder="1" applyAlignment="1" applyProtection="1">
      <alignment horizontal="left" vertical="center"/>
      <protection locked="0"/>
    </xf>
    <xf numFmtId="0" fontId="46" fillId="2" borderId="0" xfId="0" applyFont="1" applyFill="1" applyAlignment="1" applyProtection="1">
      <alignment horizontal="center" vertical="top"/>
      <protection hidden="1"/>
    </xf>
    <xf numFmtId="0" fontId="46" fillId="2" borderId="0" xfId="0" applyFont="1" applyFill="1" applyProtection="1">
      <protection hidden="1"/>
    </xf>
    <xf numFmtId="0" fontId="102" fillId="2" borderId="20" xfId="0" applyFont="1" applyFill="1" applyBorder="1" applyAlignment="1" applyProtection="1">
      <alignment horizontal="justify" vertical="center" wrapText="1" shrinkToFit="1"/>
      <protection locked="0"/>
    </xf>
    <xf numFmtId="0" fontId="0" fillId="0" borderId="21" xfId="0" applyBorder="1" applyAlignment="1" applyProtection="1">
      <alignment horizontal="justify" vertical="center" wrapText="1" shrinkToFit="1"/>
      <protection locked="0"/>
    </xf>
    <xf numFmtId="0" fontId="0" fillId="0" borderId="22" xfId="0" applyBorder="1" applyAlignment="1" applyProtection="1">
      <alignment horizontal="justify" vertical="center" wrapText="1" shrinkToFit="1"/>
      <protection locked="0"/>
    </xf>
    <xf numFmtId="0" fontId="0" fillId="0" borderId="51" xfId="0" applyBorder="1" applyAlignment="1" applyProtection="1">
      <alignment horizontal="justify" vertical="center" wrapText="1" shrinkToFit="1"/>
      <protection locked="0"/>
    </xf>
    <xf numFmtId="0" fontId="0" fillId="0" borderId="0" xfId="0" applyAlignment="1" applyProtection="1">
      <alignment horizontal="justify" vertical="center" wrapText="1" shrinkToFit="1"/>
      <protection locked="0"/>
    </xf>
    <xf numFmtId="0" fontId="0" fillId="0" borderId="52" xfId="0" applyBorder="1" applyAlignment="1" applyProtection="1">
      <alignment horizontal="justify" vertical="center" wrapText="1" shrinkToFit="1"/>
      <protection locked="0"/>
    </xf>
    <xf numFmtId="0" fontId="0" fillId="0" borderId="36" xfId="0" applyBorder="1" applyAlignment="1" applyProtection="1">
      <alignment horizontal="justify" vertical="center" wrapText="1" shrinkToFit="1"/>
      <protection locked="0"/>
    </xf>
    <xf numFmtId="0" fontId="0" fillId="0" borderId="37" xfId="0" applyBorder="1" applyAlignment="1" applyProtection="1">
      <alignment horizontal="justify" vertical="center" wrapText="1" shrinkToFit="1"/>
      <protection locked="0"/>
    </xf>
    <xf numFmtId="0" fontId="0" fillId="0" borderId="38" xfId="0" applyBorder="1" applyAlignment="1" applyProtection="1">
      <alignment horizontal="justify" vertical="center" wrapText="1" shrinkToFit="1"/>
      <protection locked="0"/>
    </xf>
    <xf numFmtId="0" fontId="10" fillId="2" borderId="20" xfId="0" applyFont="1" applyFill="1" applyBorder="1" applyAlignment="1" applyProtection="1">
      <alignment horizontal="justify" vertical="center" wrapText="1" shrinkToFit="1"/>
      <protection locked="0"/>
    </xf>
    <xf numFmtId="0" fontId="102" fillId="2" borderId="54" xfId="0" applyFont="1" applyFill="1" applyBorder="1" applyAlignment="1" applyProtection="1">
      <alignment vertical="center" shrinkToFit="1"/>
      <protection hidden="1"/>
    </xf>
    <xf numFmtId="0" fontId="98" fillId="2" borderId="54" xfId="0" applyFont="1" applyFill="1" applyBorder="1" applyAlignment="1" applyProtection="1">
      <alignment vertical="center" shrinkToFit="1"/>
      <protection hidden="1"/>
    </xf>
    <xf numFmtId="0" fontId="102" fillId="2" borderId="57" xfId="0" applyFont="1" applyFill="1" applyBorder="1" applyAlignment="1" applyProtection="1">
      <alignment vertical="center"/>
      <protection locked="0"/>
    </xf>
    <xf numFmtId="0" fontId="103" fillId="0" borderId="58" xfId="0" applyFont="1" applyBorder="1" applyAlignment="1" applyProtection="1">
      <alignment vertical="center"/>
      <protection locked="0"/>
    </xf>
    <xf numFmtId="0" fontId="103" fillId="0" borderId="59" xfId="0" applyFont="1" applyBorder="1" applyAlignment="1" applyProtection="1">
      <alignment vertical="center"/>
      <protection locked="0"/>
    </xf>
    <xf numFmtId="3" fontId="102" fillId="2" borderId="57" xfId="0" applyNumberFormat="1" applyFont="1" applyFill="1" applyBorder="1" applyAlignment="1" applyProtection="1">
      <alignment horizontal="center" vertical="center"/>
      <protection locked="0"/>
    </xf>
    <xf numFmtId="3" fontId="102" fillId="2" borderId="58" xfId="0" applyNumberFormat="1" applyFont="1" applyFill="1" applyBorder="1" applyAlignment="1" applyProtection="1">
      <alignment horizontal="center" vertical="center"/>
      <protection locked="0"/>
    </xf>
    <xf numFmtId="3" fontId="102" fillId="2" borderId="59" xfId="0" applyNumberFormat="1" applyFont="1" applyFill="1" applyBorder="1" applyAlignment="1" applyProtection="1">
      <alignment horizontal="center" vertical="center"/>
      <protection locked="0"/>
    </xf>
    <xf numFmtId="0" fontId="97" fillId="2" borderId="57" xfId="0" applyFont="1" applyFill="1" applyBorder="1" applyAlignment="1" applyProtection="1">
      <alignment vertical="center"/>
      <protection hidden="1"/>
    </xf>
    <xf numFmtId="0" fontId="98" fillId="0" borderId="58" xfId="0" applyFont="1" applyBorder="1" applyAlignment="1" applyProtection="1">
      <alignment vertical="center"/>
      <protection hidden="1"/>
    </xf>
    <xf numFmtId="0" fontId="98" fillId="0" borderId="58" xfId="0" applyFont="1" applyBorder="1" applyAlignment="1">
      <alignment vertical="center"/>
    </xf>
    <xf numFmtId="0" fontId="98" fillId="0" borderId="59" xfId="0" applyFont="1" applyBorder="1" applyAlignment="1">
      <alignment vertical="center"/>
    </xf>
    <xf numFmtId="3" fontId="97" fillId="4" borderId="18" xfId="0" applyNumberFormat="1" applyFont="1" applyFill="1" applyBorder="1" applyAlignment="1" applyProtection="1">
      <alignment horizontal="center" vertical="center" wrapText="1"/>
      <protection hidden="1"/>
    </xf>
    <xf numFmtId="0" fontId="98" fillId="0" borderId="44" xfId="0" applyFont="1" applyBorder="1" applyAlignment="1" applyProtection="1">
      <alignment horizontal="center" vertical="center" wrapText="1"/>
      <protection hidden="1"/>
    </xf>
    <xf numFmtId="0" fontId="98" fillId="0" borderId="33" xfId="0" applyFont="1" applyBorder="1" applyAlignment="1" applyProtection="1">
      <alignment horizontal="center" vertical="center" wrapText="1"/>
      <protection hidden="1"/>
    </xf>
    <xf numFmtId="3" fontId="97" fillId="4" borderId="17" xfId="0" applyNumberFormat="1" applyFont="1" applyFill="1" applyBorder="1" applyAlignment="1" applyProtection="1">
      <alignment horizontal="center" vertical="center" wrapText="1"/>
      <protection hidden="1"/>
    </xf>
    <xf numFmtId="0" fontId="98" fillId="0" borderId="17" xfId="0" applyFont="1" applyBorder="1" applyAlignment="1" applyProtection="1">
      <alignment horizontal="center" vertical="center" wrapText="1"/>
      <protection hidden="1"/>
    </xf>
    <xf numFmtId="0" fontId="97" fillId="2" borderId="41" xfId="0" applyFont="1" applyFill="1" applyBorder="1" applyAlignment="1" applyProtection="1">
      <alignment vertical="center"/>
      <protection hidden="1"/>
    </xf>
    <xf numFmtId="0" fontId="98" fillId="0" borderId="43" xfId="0" applyFont="1" applyBorder="1" applyAlignment="1" applyProtection="1">
      <alignment vertical="center"/>
      <protection hidden="1"/>
    </xf>
    <xf numFmtId="0" fontId="98" fillId="0" borderId="43" xfId="0" applyFont="1" applyBorder="1" applyAlignment="1">
      <alignment vertical="center"/>
    </xf>
    <xf numFmtId="0" fontId="98" fillId="0" borderId="42" xfId="0" applyFont="1" applyBorder="1" applyAlignment="1">
      <alignment vertical="center"/>
    </xf>
    <xf numFmtId="0" fontId="10" fillId="2" borderId="41" xfId="0" applyFont="1" applyFill="1" applyBorder="1" applyAlignment="1" applyProtection="1">
      <alignment vertical="center"/>
      <protection locked="0"/>
    </xf>
    <xf numFmtId="0" fontId="103" fillId="0" borderId="43" xfId="0" applyFont="1" applyBorder="1" applyAlignment="1" applyProtection="1">
      <alignment vertical="center"/>
      <protection locked="0"/>
    </xf>
    <xf numFmtId="0" fontId="103" fillId="0" borderId="42" xfId="0" applyFont="1" applyBorder="1" applyAlignment="1" applyProtection="1">
      <alignment vertical="center"/>
      <protection locked="0"/>
    </xf>
    <xf numFmtId="3" fontId="102" fillId="2" borderId="41" xfId="0" applyNumberFormat="1" applyFont="1" applyFill="1" applyBorder="1" applyAlignment="1" applyProtection="1">
      <alignment horizontal="center" vertical="center"/>
      <protection locked="0"/>
    </xf>
    <xf numFmtId="3" fontId="102" fillId="2" borderId="43" xfId="0" applyNumberFormat="1" applyFont="1" applyFill="1" applyBorder="1" applyAlignment="1" applyProtection="1">
      <alignment horizontal="center" vertical="center"/>
      <protection locked="0"/>
    </xf>
    <xf numFmtId="3" fontId="102" fillId="2" borderId="42" xfId="0" applyNumberFormat="1" applyFont="1" applyFill="1" applyBorder="1" applyAlignment="1" applyProtection="1">
      <alignment horizontal="center" vertical="center"/>
      <protection locked="0"/>
    </xf>
    <xf numFmtId="0" fontId="102" fillId="0" borderId="54" xfId="0" applyFont="1" applyBorder="1" applyAlignment="1" applyProtection="1">
      <alignment horizontal="left" vertical="center"/>
      <protection hidden="1"/>
    </xf>
    <xf numFmtId="3" fontId="102" fillId="0" borderId="54" xfId="0" applyNumberFormat="1" applyFont="1" applyBorder="1" applyAlignment="1" applyProtection="1">
      <alignment horizontal="right" vertical="center"/>
      <protection hidden="1"/>
    </xf>
    <xf numFmtId="0" fontId="102" fillId="2" borderId="54" xfId="0" applyFont="1" applyFill="1" applyBorder="1" applyAlignment="1" applyProtection="1">
      <alignment vertical="center"/>
      <protection hidden="1"/>
    </xf>
    <xf numFmtId="0" fontId="1" fillId="2" borderId="0" xfId="0" applyFont="1" applyFill="1" applyAlignment="1" applyProtection="1">
      <alignment vertical="center" wrapText="1"/>
      <protection hidden="1"/>
    </xf>
    <xf numFmtId="0" fontId="0" fillId="0" borderId="0" xfId="0" applyAlignment="1">
      <alignment vertical="center" wrapText="1"/>
    </xf>
    <xf numFmtId="3" fontId="97" fillId="4" borderId="20" xfId="0" applyNumberFormat="1" applyFont="1" applyFill="1" applyBorder="1" applyAlignment="1" applyProtection="1">
      <alignment horizontal="center" vertical="center" wrapText="1"/>
      <protection hidden="1"/>
    </xf>
    <xf numFmtId="3" fontId="97" fillId="4" borderId="21" xfId="0" applyNumberFormat="1" applyFont="1" applyFill="1" applyBorder="1" applyAlignment="1" applyProtection="1">
      <alignment horizontal="center" vertical="center" wrapText="1"/>
      <protection hidden="1"/>
    </xf>
    <xf numFmtId="3" fontId="97" fillId="4" borderId="22" xfId="0" applyNumberFormat="1" applyFont="1" applyFill="1" applyBorder="1" applyAlignment="1" applyProtection="1">
      <alignment horizontal="center" vertical="center" wrapText="1"/>
      <protection hidden="1"/>
    </xf>
    <xf numFmtId="3" fontId="97" fillId="4" borderId="36" xfId="0" applyNumberFormat="1" applyFont="1" applyFill="1" applyBorder="1" applyAlignment="1" applyProtection="1">
      <alignment horizontal="center" vertical="center" wrapText="1"/>
      <protection hidden="1"/>
    </xf>
    <xf numFmtId="3" fontId="97" fillId="4" borderId="37" xfId="0" applyNumberFormat="1" applyFont="1" applyFill="1" applyBorder="1" applyAlignment="1" applyProtection="1">
      <alignment horizontal="center" vertical="center" wrapText="1"/>
      <protection hidden="1"/>
    </xf>
    <xf numFmtId="3" fontId="97" fillId="4" borderId="38" xfId="0" applyNumberFormat="1" applyFont="1" applyFill="1" applyBorder="1" applyAlignment="1" applyProtection="1">
      <alignment horizontal="center" vertical="center" wrapText="1"/>
      <protection hidden="1"/>
    </xf>
    <xf numFmtId="0" fontId="102" fillId="2" borderId="54" xfId="0" applyFont="1" applyFill="1" applyBorder="1" applyAlignment="1" applyProtection="1">
      <alignment horizontal="center" vertical="center"/>
      <protection locked="0"/>
    </xf>
    <xf numFmtId="0" fontId="98" fillId="0" borderId="54" xfId="0" applyFont="1" applyBorder="1" applyAlignment="1" applyProtection="1">
      <alignment vertical="center"/>
      <protection locked="0"/>
    </xf>
    <xf numFmtId="0" fontId="98" fillId="2" borderId="90" xfId="0" applyFont="1" applyFill="1" applyBorder="1" applyAlignment="1" applyProtection="1">
      <alignment horizontal="center" vertical="center"/>
      <protection hidden="1"/>
    </xf>
    <xf numFmtId="0" fontId="111" fillId="2" borderId="0" xfId="0" applyFont="1" applyFill="1" applyAlignment="1" applyProtection="1">
      <alignment horizontal="center" vertical="center" wrapText="1"/>
      <protection hidden="1"/>
    </xf>
    <xf numFmtId="0" fontId="100" fillId="2" borderId="0" xfId="0" applyFont="1" applyFill="1" applyAlignment="1" applyProtection="1">
      <alignment horizontal="center" vertical="center" wrapText="1"/>
      <protection hidden="1"/>
    </xf>
    <xf numFmtId="0" fontId="98" fillId="0" borderId="90" xfId="0" applyFont="1" applyBorder="1" applyAlignment="1" applyProtection="1">
      <alignment horizontal="center" vertical="center"/>
      <protection hidden="1"/>
    </xf>
    <xf numFmtId="0" fontId="99" fillId="2" borderId="0" xfId="0" applyFont="1" applyFill="1" applyAlignment="1" applyProtection="1">
      <alignment horizontal="center" vertical="center"/>
      <protection hidden="1"/>
    </xf>
    <xf numFmtId="0" fontId="10" fillId="2" borderId="88" xfId="0" applyFont="1" applyFill="1" applyBorder="1" applyAlignment="1" applyProtection="1">
      <alignment vertical="center"/>
      <protection hidden="1"/>
    </xf>
    <xf numFmtId="0" fontId="10" fillId="0" borderId="88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4" fontId="102" fillId="2" borderId="54" xfId="0" applyNumberFormat="1" applyFont="1" applyFill="1" applyBorder="1" applyAlignment="1" applyProtection="1">
      <alignment horizontal="center" vertical="center"/>
      <protection locked="0"/>
    </xf>
    <xf numFmtId="49" fontId="10" fillId="2" borderId="88" xfId="0" applyNumberFormat="1" applyFont="1" applyFill="1" applyBorder="1" applyAlignment="1" applyProtection="1">
      <alignment horizontal="left" vertical="center"/>
      <protection hidden="1"/>
    </xf>
    <xf numFmtId="49" fontId="0" fillId="0" borderId="88" xfId="0" applyNumberFormat="1" applyBorder="1" applyAlignment="1">
      <alignment vertical="center"/>
    </xf>
    <xf numFmtId="0" fontId="98" fillId="2" borderId="54" xfId="0" applyFont="1" applyFill="1" applyBorder="1" applyAlignment="1" applyProtection="1">
      <alignment vertical="center"/>
      <protection hidden="1"/>
    </xf>
    <xf numFmtId="0" fontId="98" fillId="0" borderId="54" xfId="0" applyFont="1" applyBorder="1" applyAlignment="1" applyProtection="1">
      <alignment horizontal="center" vertical="center"/>
      <protection locked="0"/>
    </xf>
    <xf numFmtId="49" fontId="10" fillId="2" borderId="54" xfId="0" applyNumberFormat="1" applyFont="1" applyFill="1" applyBorder="1" applyAlignment="1" applyProtection="1">
      <alignment horizontal="center" vertical="center"/>
      <protection locked="0"/>
    </xf>
    <xf numFmtId="49" fontId="102" fillId="2" borderId="54" xfId="0" applyNumberFormat="1" applyFont="1" applyFill="1" applyBorder="1" applyAlignment="1" applyProtection="1">
      <alignment horizontal="center" vertical="center"/>
      <protection locked="0"/>
    </xf>
    <xf numFmtId="0" fontId="102" fillId="2" borderId="87" xfId="0" applyFont="1" applyFill="1" applyBorder="1" applyAlignment="1" applyProtection="1">
      <alignment horizontal="left" vertical="center" indent="1"/>
      <protection locked="0"/>
    </xf>
    <xf numFmtId="0" fontId="102" fillId="2" borderId="89" xfId="0" applyFont="1" applyFill="1" applyBorder="1" applyAlignment="1" applyProtection="1">
      <alignment horizontal="left" vertical="center" indent="1"/>
      <protection locked="0"/>
    </xf>
    <xf numFmtId="0" fontId="102" fillId="2" borderId="86" xfId="0" applyFont="1" applyFill="1" applyBorder="1" applyAlignment="1" applyProtection="1">
      <alignment horizontal="left" vertical="center" indent="1"/>
      <protection locked="0"/>
    </xf>
    <xf numFmtId="0" fontId="10" fillId="2" borderId="54" xfId="0" applyFont="1" applyFill="1" applyBorder="1" applyAlignment="1" applyProtection="1">
      <alignment horizontal="center" vertical="center"/>
      <protection locked="0"/>
    </xf>
    <xf numFmtId="3" fontId="102" fillId="2" borderId="54" xfId="0" applyNumberFormat="1" applyFont="1" applyFill="1" applyBorder="1" applyAlignment="1" applyProtection="1">
      <alignment horizontal="right" vertical="center"/>
      <protection locked="0"/>
    </xf>
    <xf numFmtId="49" fontId="102" fillId="2" borderId="54" xfId="0" applyNumberFormat="1" applyFont="1" applyFill="1" applyBorder="1" applyAlignment="1">
      <alignment horizontal="left" vertical="center"/>
    </xf>
    <xf numFmtId="0" fontId="108" fillId="2" borderId="54" xfId="5" applyFont="1" applyFill="1" applyBorder="1" applyAlignment="1" applyProtection="1">
      <alignment horizontal="left" vertical="center"/>
      <protection locked="0"/>
    </xf>
    <xf numFmtId="0" fontId="102" fillId="2" borderId="54" xfId="0" applyFont="1" applyFill="1" applyBorder="1" applyAlignment="1" applyProtection="1">
      <alignment horizontal="center" vertical="center" wrapText="1"/>
      <protection locked="0"/>
    </xf>
    <xf numFmtId="0" fontId="98" fillId="0" borderId="54" xfId="0" applyFont="1" applyBorder="1" applyAlignment="1" applyProtection="1">
      <alignment horizontal="center" vertical="center" wrapText="1"/>
      <protection locked="0"/>
    </xf>
    <xf numFmtId="0" fontId="102" fillId="0" borderId="54" xfId="0" applyFont="1" applyBorder="1" applyAlignment="1" applyProtection="1">
      <alignment vertical="center"/>
      <protection locked="0"/>
    </xf>
    <xf numFmtId="0" fontId="63" fillId="2" borderId="0" xfId="0" applyFont="1" applyFill="1" applyAlignment="1" applyProtection="1">
      <alignment horizontal="left" vertical="center" indent="1"/>
      <protection locked="0"/>
    </xf>
    <xf numFmtId="0" fontId="18" fillId="2" borderId="0" xfId="0" applyFont="1" applyFill="1" applyAlignment="1">
      <alignment horizontal="left" vertical="center" indent="1"/>
    </xf>
    <xf numFmtId="10" fontId="60" fillId="2" borderId="31" xfId="0" applyNumberFormat="1" applyFont="1" applyFill="1" applyBorder="1" applyAlignment="1" applyProtection="1">
      <alignment horizontal="right" vertical="center" indent="3"/>
      <protection hidden="1"/>
    </xf>
    <xf numFmtId="0" fontId="60" fillId="2" borderId="29" xfId="0" applyFont="1" applyFill="1" applyBorder="1" applyAlignment="1">
      <alignment horizontal="right" vertical="center" indent="3"/>
    </xf>
    <xf numFmtId="10" fontId="60" fillId="2" borderId="66" xfId="0" applyNumberFormat="1" applyFont="1" applyFill="1" applyBorder="1" applyAlignment="1" applyProtection="1">
      <alignment horizontal="right" vertical="center" indent="3"/>
      <protection hidden="1"/>
    </xf>
    <xf numFmtId="0" fontId="60" fillId="2" borderId="24" xfId="0" applyFont="1" applyFill="1" applyBorder="1" applyAlignment="1">
      <alignment horizontal="right" vertical="center" indent="3"/>
    </xf>
    <xf numFmtId="10" fontId="60" fillId="2" borderId="61" xfId="0" applyNumberFormat="1" applyFont="1" applyFill="1" applyBorder="1" applyAlignment="1" applyProtection="1">
      <alignment horizontal="right" vertical="center" indent="3"/>
      <protection hidden="1"/>
    </xf>
    <xf numFmtId="0" fontId="73" fillId="2" borderId="56" xfId="0" applyFont="1" applyFill="1" applyBorder="1" applyAlignment="1">
      <alignment horizontal="right" vertical="center" indent="3"/>
    </xf>
    <xf numFmtId="0" fontId="60" fillId="4" borderId="17" xfId="0" applyFont="1" applyFill="1" applyBorder="1" applyAlignment="1" applyProtection="1">
      <alignment vertical="center"/>
      <protection hidden="1"/>
    </xf>
    <xf numFmtId="0" fontId="73" fillId="4" borderId="17" xfId="0" applyFont="1" applyFill="1" applyBorder="1" applyAlignment="1" applyProtection="1">
      <alignment vertical="center"/>
      <protection hidden="1"/>
    </xf>
    <xf numFmtId="0" fontId="60" fillId="2" borderId="20" xfId="0" applyFont="1" applyFill="1" applyBorder="1" applyAlignment="1" applyProtection="1">
      <alignment horizontal="left" vertical="top" wrapText="1"/>
      <protection hidden="1"/>
    </xf>
    <xf numFmtId="0" fontId="73" fillId="2" borderId="21" xfId="0" applyFont="1" applyFill="1" applyBorder="1" applyAlignment="1" applyProtection="1">
      <alignment horizontal="left" vertical="top" wrapText="1"/>
      <protection hidden="1"/>
    </xf>
    <xf numFmtId="0" fontId="73" fillId="2" borderId="22" xfId="0" applyFont="1" applyFill="1" applyBorder="1" applyAlignment="1" applyProtection="1">
      <alignment horizontal="left" vertical="top" wrapText="1"/>
      <protection hidden="1"/>
    </xf>
    <xf numFmtId="0" fontId="73" fillId="2" borderId="36" xfId="0" applyFont="1" applyFill="1" applyBorder="1" applyAlignment="1" applyProtection="1">
      <alignment horizontal="left" vertical="top" wrapText="1"/>
      <protection hidden="1"/>
    </xf>
    <xf numFmtId="0" fontId="73" fillId="2" borderId="37" xfId="0" applyFont="1" applyFill="1" applyBorder="1" applyAlignment="1" applyProtection="1">
      <alignment horizontal="left" vertical="top" wrapText="1"/>
      <protection hidden="1"/>
    </xf>
    <xf numFmtId="0" fontId="73" fillId="2" borderId="38" xfId="0" applyFont="1" applyFill="1" applyBorder="1" applyAlignment="1" applyProtection="1">
      <alignment horizontal="left" vertical="top" wrapText="1"/>
      <protection hidden="1"/>
    </xf>
    <xf numFmtId="0" fontId="60" fillId="4" borderId="18" xfId="0" applyFont="1" applyFill="1" applyBorder="1" applyAlignment="1" applyProtection="1">
      <alignment horizontal="left" vertical="center"/>
      <protection hidden="1"/>
    </xf>
    <xf numFmtId="0" fontId="73" fillId="4" borderId="44" xfId="0" applyFont="1" applyFill="1" applyBorder="1" applyAlignment="1" applyProtection="1">
      <alignment horizontal="left" vertical="center"/>
      <protection hidden="1"/>
    </xf>
    <xf numFmtId="0" fontId="73" fillId="4" borderId="33" xfId="0" applyFont="1" applyFill="1" applyBorder="1" applyAlignment="1" applyProtection="1">
      <alignment horizontal="left" vertical="center"/>
      <protection hidden="1"/>
    </xf>
    <xf numFmtId="0" fontId="60" fillId="4" borderId="17" xfId="0" applyFont="1" applyFill="1" applyBorder="1" applyAlignment="1" applyProtection="1">
      <alignment horizontal="center" vertical="center" wrapText="1"/>
      <protection hidden="1"/>
    </xf>
    <xf numFmtId="0" fontId="60" fillId="4" borderId="17" xfId="0" applyFont="1" applyFill="1" applyBorder="1" applyAlignment="1" applyProtection="1">
      <alignment horizontal="center" vertical="center"/>
      <protection hidden="1"/>
    </xf>
    <xf numFmtId="0" fontId="60" fillId="4" borderId="39" xfId="0" applyFont="1" applyFill="1" applyBorder="1" applyAlignment="1" applyProtection="1">
      <alignment horizontal="left" vertical="center" indent="1"/>
      <protection hidden="1"/>
    </xf>
    <xf numFmtId="0" fontId="73" fillId="4" borderId="32" xfId="0" applyFont="1" applyFill="1" applyBorder="1" applyAlignment="1" applyProtection="1">
      <alignment horizontal="left" vertical="center" indent="1"/>
      <protection hidden="1"/>
    </xf>
    <xf numFmtId="0" fontId="60" fillId="4" borderId="20" xfId="0" applyFont="1" applyFill="1" applyBorder="1" applyAlignment="1" applyProtection="1">
      <alignment horizontal="center" vertical="center"/>
      <protection hidden="1"/>
    </xf>
    <xf numFmtId="0" fontId="73" fillId="4" borderId="22" xfId="0" applyFont="1" applyFill="1" applyBorder="1" applyAlignment="1" applyProtection="1">
      <alignment horizontal="center" vertical="center"/>
      <protection hidden="1"/>
    </xf>
    <xf numFmtId="4" fontId="63" fillId="2" borderId="55" xfId="0" applyNumberFormat="1" applyFont="1" applyFill="1" applyBorder="1" applyAlignment="1" applyProtection="1">
      <alignment vertical="center"/>
      <protection hidden="1"/>
    </xf>
    <xf numFmtId="4" fontId="63" fillId="2" borderId="61" xfId="0" applyNumberFormat="1" applyFont="1" applyFill="1" applyBorder="1" applyAlignment="1" applyProtection="1">
      <alignment vertical="center"/>
      <protection hidden="1"/>
    </xf>
    <xf numFmtId="0" fontId="81" fillId="4" borderId="20" xfId="0" applyFont="1" applyFill="1" applyBorder="1" applyAlignment="1" applyProtection="1">
      <alignment horizontal="center" vertical="center"/>
      <protection hidden="1"/>
    </xf>
    <xf numFmtId="0" fontId="81" fillId="4" borderId="22" xfId="0" applyFont="1" applyFill="1" applyBorder="1" applyAlignment="1" applyProtection="1">
      <alignment horizontal="center" vertical="center"/>
      <protection hidden="1"/>
    </xf>
    <xf numFmtId="0" fontId="82" fillId="4" borderId="32" xfId="0" applyFont="1" applyFill="1" applyBorder="1" applyAlignment="1" applyProtection="1">
      <alignment horizontal="left" vertical="center" indent="1"/>
      <protection hidden="1"/>
    </xf>
    <xf numFmtId="4" fontId="63" fillId="2" borderId="28" xfId="0" applyNumberFormat="1" applyFont="1" applyFill="1" applyBorder="1" applyAlignment="1" applyProtection="1">
      <alignment vertical="center"/>
      <protection hidden="1"/>
    </xf>
    <xf numFmtId="0" fontId="63" fillId="2" borderId="31" xfId="0" applyFont="1" applyFill="1" applyBorder="1" applyAlignment="1" applyProtection="1">
      <alignment vertical="center"/>
      <protection hidden="1"/>
    </xf>
    <xf numFmtId="0" fontId="83" fillId="2" borderId="20" xfId="0" applyFont="1" applyFill="1" applyBorder="1" applyAlignment="1" applyProtection="1">
      <alignment horizontal="left" vertical="top" wrapText="1"/>
      <protection hidden="1"/>
    </xf>
    <xf numFmtId="0" fontId="67" fillId="2" borderId="21" xfId="0" applyFont="1" applyFill="1" applyBorder="1" applyAlignment="1" applyProtection="1">
      <alignment horizontal="left" vertical="top" wrapText="1"/>
      <protection hidden="1"/>
    </xf>
    <xf numFmtId="0" fontId="67" fillId="2" borderId="22" xfId="0" applyFont="1" applyFill="1" applyBorder="1" applyAlignment="1" applyProtection="1">
      <alignment horizontal="left" vertical="top" wrapText="1"/>
      <protection hidden="1"/>
    </xf>
    <xf numFmtId="0" fontId="67" fillId="2" borderId="36" xfId="0" applyFont="1" applyFill="1" applyBorder="1" applyAlignment="1" applyProtection="1">
      <alignment horizontal="left" vertical="top" wrapText="1"/>
      <protection hidden="1"/>
    </xf>
    <xf numFmtId="0" fontId="67" fillId="2" borderId="37" xfId="0" applyFont="1" applyFill="1" applyBorder="1" applyAlignment="1" applyProtection="1">
      <alignment horizontal="left" vertical="top" wrapText="1"/>
      <protection hidden="1"/>
    </xf>
    <xf numFmtId="0" fontId="67" fillId="2" borderId="38" xfId="0" applyFont="1" applyFill="1" applyBorder="1" applyAlignment="1" applyProtection="1">
      <alignment horizontal="left" vertical="top" wrapText="1"/>
      <protection hidden="1"/>
    </xf>
    <xf numFmtId="0" fontId="81" fillId="4" borderId="21" xfId="0" applyFont="1" applyFill="1" applyBorder="1" applyAlignment="1" applyProtection="1">
      <alignment horizontal="center" vertical="center"/>
      <protection hidden="1"/>
    </xf>
    <xf numFmtId="4" fontId="63" fillId="2" borderId="26" xfId="0" applyNumberFormat="1" applyFont="1" applyFill="1" applyBorder="1" applyAlignment="1" applyProtection="1">
      <alignment vertical="center"/>
      <protection hidden="1"/>
    </xf>
    <xf numFmtId="0" fontId="63" fillId="2" borderId="30" xfId="0" applyFont="1" applyFill="1" applyBorder="1" applyAlignment="1" applyProtection="1">
      <alignment vertical="center"/>
      <protection hidden="1"/>
    </xf>
    <xf numFmtId="0" fontId="81" fillId="4" borderId="19" xfId="0" applyFont="1" applyFill="1" applyBorder="1" applyAlignment="1" applyProtection="1">
      <alignment horizontal="center" vertical="center"/>
      <protection hidden="1"/>
    </xf>
    <xf numFmtId="0" fontId="81" fillId="4" borderId="49" xfId="0" applyFont="1" applyFill="1" applyBorder="1" applyAlignment="1" applyProtection="1">
      <alignment horizontal="center" vertical="center"/>
      <protection hidden="1"/>
    </xf>
    <xf numFmtId="0" fontId="81" fillId="4" borderId="50" xfId="0" applyFont="1" applyFill="1" applyBorder="1" applyAlignment="1" applyProtection="1">
      <alignment horizontal="center" vertical="center"/>
      <protection hidden="1"/>
    </xf>
    <xf numFmtId="0" fontId="64" fillId="2" borderId="0" xfId="0" applyFont="1" applyFill="1" applyAlignment="1" applyProtection="1">
      <alignment horizontal="left"/>
      <protection hidden="1"/>
    </xf>
    <xf numFmtId="0" fontId="65" fillId="2" borderId="0" xfId="0" applyFont="1" applyFill="1" applyAlignment="1" applyProtection="1">
      <alignment horizontal="left"/>
      <protection hidden="1"/>
    </xf>
    <xf numFmtId="0" fontId="66" fillId="2" borderId="0" xfId="0" applyFont="1" applyFill="1" applyAlignment="1" applyProtection="1">
      <alignment horizontal="left"/>
      <protection hidden="1"/>
    </xf>
    <xf numFmtId="0" fontId="67" fillId="2" borderId="0" xfId="0" applyFont="1" applyFill="1" applyAlignment="1" applyProtection="1">
      <alignment horizontal="left"/>
      <protection hidden="1"/>
    </xf>
    <xf numFmtId="0" fontId="67" fillId="2" borderId="0" xfId="0" applyFont="1" applyFill="1" applyProtection="1">
      <protection hidden="1"/>
    </xf>
    <xf numFmtId="0" fontId="67" fillId="0" borderId="0" xfId="0" applyFont="1"/>
    <xf numFmtId="168" fontId="71" fillId="2" borderId="0" xfId="0" applyNumberFormat="1" applyFont="1" applyFill="1" applyAlignment="1" applyProtection="1">
      <alignment horizontal="center" vertical="top"/>
      <protection locked="0"/>
    </xf>
    <xf numFmtId="0" fontId="73" fillId="4" borderId="17" xfId="0" applyFont="1" applyFill="1" applyBorder="1" applyAlignment="1" applyProtection="1">
      <alignment horizontal="center" vertical="center"/>
      <protection hidden="1"/>
    </xf>
    <xf numFmtId="0" fontId="60" fillId="2" borderId="0" xfId="0" applyFont="1" applyFill="1" applyAlignment="1" applyProtection="1">
      <alignment horizontal="center" vertical="center"/>
      <protection hidden="1"/>
    </xf>
    <xf numFmtId="0" fontId="73" fillId="2" borderId="0" xfId="0" applyFont="1" applyFill="1" applyAlignment="1" applyProtection="1">
      <alignment vertical="center"/>
      <protection hidden="1"/>
    </xf>
    <xf numFmtId="0" fontId="60" fillId="2" borderId="0" xfId="0" applyFont="1" applyFill="1" applyAlignment="1" applyProtection="1">
      <alignment horizontal="left" vertical="center" indent="1"/>
      <protection hidden="1"/>
    </xf>
    <xf numFmtId="0" fontId="73" fillId="2" borderId="0" xfId="0" applyFont="1" applyFill="1" applyAlignment="1">
      <alignment horizontal="left" vertical="center" indent="1"/>
    </xf>
    <xf numFmtId="14" fontId="71" fillId="2" borderId="0" xfId="0" applyNumberFormat="1" applyFont="1" applyFill="1" applyAlignment="1" applyProtection="1">
      <alignment horizontal="left" vertical="center"/>
      <protection locked="0"/>
    </xf>
    <xf numFmtId="0" fontId="76" fillId="2" borderId="0" xfId="0" applyFont="1" applyFill="1" applyAlignment="1" applyProtection="1">
      <alignment horizontal="left" vertical="center"/>
      <protection locked="0"/>
    </xf>
    <xf numFmtId="0" fontId="61" fillId="2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71" fillId="2" borderId="0" xfId="0" applyFont="1" applyFill="1" applyAlignment="1" applyProtection="1">
      <alignment horizontal="center" vertical="center"/>
      <protection locked="0"/>
    </xf>
    <xf numFmtId="0" fontId="71" fillId="24" borderId="0" xfId="0" applyFont="1" applyFill="1" applyAlignment="1" applyProtection="1">
      <alignment horizontal="center" vertical="center"/>
      <protection locked="0"/>
    </xf>
    <xf numFmtId="0" fontId="64" fillId="2" borderId="0" xfId="0" applyFont="1" applyFill="1" applyProtection="1">
      <protection hidden="1"/>
    </xf>
    <xf numFmtId="0" fontId="65" fillId="2" borderId="48" xfId="0" applyFont="1" applyFill="1" applyBorder="1" applyAlignment="1" applyProtection="1">
      <alignment horizontal="center" vertical="center"/>
      <protection hidden="1"/>
    </xf>
    <xf numFmtId="0" fontId="60" fillId="2" borderId="0" xfId="0" applyFont="1" applyFill="1" applyAlignment="1" applyProtection="1">
      <alignment vertical="top"/>
      <protection hidden="1"/>
    </xf>
    <xf numFmtId="0" fontId="71" fillId="2" borderId="0" xfId="0" applyFont="1" applyFill="1" applyAlignment="1" applyProtection="1">
      <alignment vertical="center"/>
      <protection locked="0"/>
    </xf>
    <xf numFmtId="0" fontId="72" fillId="2" borderId="0" xfId="0" applyFont="1" applyFill="1" applyAlignment="1" applyProtection="1">
      <alignment vertical="center"/>
      <protection locked="0"/>
    </xf>
    <xf numFmtId="0" fontId="71" fillId="2" borderId="0" xfId="0" applyFont="1" applyFill="1" applyAlignment="1" applyProtection="1">
      <alignment vertical="center" shrinkToFit="1"/>
      <protection locked="0"/>
    </xf>
    <xf numFmtId="0" fontId="72" fillId="2" borderId="0" xfId="0" applyFont="1" applyFill="1" applyAlignment="1" applyProtection="1">
      <alignment vertical="center" shrinkToFit="1"/>
      <protection locked="0"/>
    </xf>
    <xf numFmtId="0" fontId="63" fillId="2" borderId="0" xfId="0" applyFont="1" applyFill="1" applyAlignment="1" applyProtection="1">
      <alignment horizontal="left" vertical="center"/>
      <protection hidden="1"/>
    </xf>
    <xf numFmtId="0" fontId="78" fillId="2" borderId="0" xfId="0" applyFont="1" applyFill="1" applyAlignment="1" applyProtection="1">
      <alignment horizontal="left" vertical="center"/>
      <protection hidden="1"/>
    </xf>
    <xf numFmtId="0" fontId="71" fillId="2" borderId="0" xfId="0" applyFont="1" applyFill="1" applyAlignment="1" applyProtection="1">
      <alignment horizontal="left" vertical="center"/>
      <protection locked="0"/>
    </xf>
    <xf numFmtId="0" fontId="72" fillId="2" borderId="0" xfId="0" applyFont="1" applyFill="1" applyAlignment="1" applyProtection="1">
      <alignment horizontal="left" vertical="center"/>
      <protection locked="0"/>
    </xf>
    <xf numFmtId="0" fontId="63" fillId="2" borderId="0" xfId="0" applyFont="1" applyFill="1" applyAlignment="1" applyProtection="1">
      <alignment horizontal="center" vertical="center" wrapText="1"/>
      <protection hidden="1"/>
    </xf>
    <xf numFmtId="0" fontId="67" fillId="2" borderId="0" xfId="0" applyFont="1" applyFill="1" applyAlignment="1" applyProtection="1">
      <alignment vertical="center" wrapText="1"/>
      <protection hidden="1"/>
    </xf>
    <xf numFmtId="186" fontId="71" fillId="2" borderId="0" xfId="0" applyNumberFormat="1" applyFont="1" applyFill="1" applyAlignment="1" applyProtection="1">
      <alignment horizontal="center" vertical="center"/>
      <protection locked="0"/>
    </xf>
    <xf numFmtId="186" fontId="76" fillId="2" borderId="0" xfId="0" applyNumberFormat="1" applyFont="1" applyFill="1" applyAlignment="1" applyProtection="1">
      <alignment horizontal="center" vertical="center"/>
      <protection locked="0"/>
    </xf>
    <xf numFmtId="179" fontId="71" fillId="2" borderId="0" xfId="0" applyNumberFormat="1" applyFont="1" applyFill="1" applyAlignment="1" applyProtection="1">
      <alignment horizontal="left" vertical="center"/>
      <protection locked="0"/>
    </xf>
    <xf numFmtId="179" fontId="76" fillId="2" borderId="0" xfId="0" applyNumberFormat="1" applyFont="1" applyFill="1" applyAlignment="1" applyProtection="1">
      <alignment horizontal="left" vertical="center"/>
      <protection locked="0"/>
    </xf>
    <xf numFmtId="0" fontId="60" fillId="4" borderId="20" xfId="0" applyFont="1" applyFill="1" applyBorder="1" applyAlignment="1" applyProtection="1">
      <alignment horizontal="left" vertical="center" indent="1"/>
      <protection hidden="1"/>
    </xf>
    <xf numFmtId="0" fontId="73" fillId="4" borderId="22" xfId="0" applyFont="1" applyFill="1" applyBorder="1" applyAlignment="1">
      <alignment horizontal="left" vertical="center" indent="1"/>
    </xf>
    <xf numFmtId="0" fontId="73" fillId="4" borderId="36" xfId="0" applyFont="1" applyFill="1" applyBorder="1" applyAlignment="1">
      <alignment horizontal="left" vertical="center" indent="1"/>
    </xf>
    <xf numFmtId="0" fontId="73" fillId="4" borderId="38" xfId="0" applyFont="1" applyFill="1" applyBorder="1" applyAlignment="1">
      <alignment horizontal="left" vertical="center" indent="1"/>
    </xf>
    <xf numFmtId="0" fontId="60" fillId="4" borderId="20" xfId="0" applyFont="1" applyFill="1" applyBorder="1" applyAlignment="1" applyProtection="1">
      <alignment horizontal="center" vertical="center" wrapText="1"/>
      <protection hidden="1"/>
    </xf>
    <xf numFmtId="0" fontId="73" fillId="4" borderId="22" xfId="0" applyFont="1" applyFill="1" applyBorder="1" applyAlignment="1">
      <alignment vertical="center" wrapText="1"/>
    </xf>
    <xf numFmtId="0" fontId="60" fillId="4" borderId="51" xfId="0" applyFont="1" applyFill="1" applyBorder="1" applyAlignment="1">
      <alignment horizontal="center" vertical="center" wrapText="1"/>
    </xf>
    <xf numFmtId="0" fontId="73" fillId="4" borderId="52" xfId="0" applyFont="1" applyFill="1" applyBorder="1" applyAlignment="1">
      <alignment vertical="center" wrapText="1"/>
    </xf>
    <xf numFmtId="0" fontId="60" fillId="2" borderId="49" xfId="0" applyFont="1" applyFill="1" applyBorder="1" applyAlignment="1" applyProtection="1">
      <alignment horizontal="center" vertical="center"/>
      <protection hidden="1"/>
    </xf>
    <xf numFmtId="0" fontId="60" fillId="2" borderId="50" xfId="0" applyFont="1" applyFill="1" applyBorder="1" applyAlignment="1">
      <alignment vertical="center"/>
    </xf>
    <xf numFmtId="0" fontId="60" fillId="2" borderId="65" xfId="0" applyFont="1" applyFill="1" applyBorder="1" applyAlignment="1" applyProtection="1">
      <alignment horizontal="center" vertical="center"/>
      <protection hidden="1"/>
    </xf>
    <xf numFmtId="0" fontId="60" fillId="2" borderId="77" xfId="0" applyFont="1" applyFill="1" applyBorder="1" applyAlignment="1">
      <alignment vertical="center"/>
    </xf>
    <xf numFmtId="10" fontId="60" fillId="2" borderId="28" xfId="0" applyNumberFormat="1" applyFont="1" applyFill="1" applyBorder="1" applyAlignment="1" applyProtection="1">
      <alignment horizontal="right" vertical="center" indent="3"/>
      <protection hidden="1"/>
    </xf>
    <xf numFmtId="0" fontId="60" fillId="2" borderId="31" xfId="0" applyFont="1" applyFill="1" applyBorder="1" applyAlignment="1">
      <alignment horizontal="right" vertical="center" indent="3"/>
    </xf>
    <xf numFmtId="0" fontId="60" fillId="4" borderId="39" xfId="0" applyFont="1" applyFill="1" applyBorder="1" applyAlignment="1" applyProtection="1">
      <alignment horizontal="center" vertical="center"/>
      <protection hidden="1"/>
    </xf>
    <xf numFmtId="0" fontId="60" fillId="4" borderId="20" xfId="0" applyFont="1" applyFill="1" applyBorder="1" applyAlignment="1">
      <alignment horizontal="center" vertical="center"/>
    </xf>
    <xf numFmtId="0" fontId="60" fillId="4" borderId="49" xfId="0" applyFont="1" applyFill="1" applyBorder="1" applyAlignment="1" applyProtection="1">
      <alignment horizontal="center" vertical="center"/>
      <protection hidden="1"/>
    </xf>
    <xf numFmtId="0" fontId="73" fillId="4" borderId="43" xfId="0" applyFont="1" applyFill="1" applyBorder="1" applyAlignment="1">
      <alignment horizontal="center" vertical="center"/>
    </xf>
    <xf numFmtId="0" fontId="73" fillId="4" borderId="50" xfId="0" applyFont="1" applyFill="1" applyBorder="1" applyAlignment="1">
      <alignment horizontal="center" vertical="center"/>
    </xf>
    <xf numFmtId="0" fontId="60" fillId="4" borderId="67" xfId="0" applyFont="1" applyFill="1" applyBorder="1" applyAlignment="1" applyProtection="1">
      <alignment horizontal="center" vertical="center"/>
      <protection hidden="1"/>
    </xf>
    <xf numFmtId="0" fontId="73" fillId="4" borderId="73" xfId="0" applyFont="1" applyFill="1" applyBorder="1" applyAlignment="1">
      <alignment horizontal="center" vertical="center"/>
    </xf>
    <xf numFmtId="0" fontId="60" fillId="2" borderId="30" xfId="0" applyFont="1" applyFill="1" applyBorder="1" applyAlignment="1" applyProtection="1">
      <alignment horizontal="center" vertical="center"/>
      <protection hidden="1"/>
    </xf>
    <xf numFmtId="0" fontId="60" fillId="2" borderId="27" xfId="0" applyFont="1" applyFill="1" applyBorder="1" applyAlignment="1">
      <alignment horizontal="center" vertical="center"/>
    </xf>
    <xf numFmtId="0" fontId="60" fillId="2" borderId="31" xfId="0" applyFont="1" applyFill="1" applyBorder="1" applyAlignment="1" applyProtection="1">
      <alignment horizontal="center" vertical="center"/>
      <protection hidden="1"/>
    </xf>
    <xf numFmtId="0" fontId="60" fillId="2" borderId="29" xfId="0" applyFont="1" applyFill="1" applyBorder="1" applyAlignment="1">
      <alignment horizontal="center" vertical="center"/>
    </xf>
    <xf numFmtId="0" fontId="60" fillId="2" borderId="26" xfId="0" applyFont="1" applyFill="1" applyBorder="1" applyAlignment="1" applyProtection="1">
      <alignment horizontal="center" vertical="center"/>
      <protection hidden="1"/>
    </xf>
    <xf numFmtId="0" fontId="60" fillId="2" borderId="30" xfId="0" applyFont="1" applyFill="1" applyBorder="1" applyAlignment="1">
      <alignment horizontal="center" vertical="center"/>
    </xf>
    <xf numFmtId="0" fontId="60" fillId="2" borderId="28" xfId="0" applyFont="1" applyFill="1" applyBorder="1" applyAlignment="1" applyProtection="1">
      <alignment horizontal="center" vertical="center"/>
      <protection hidden="1"/>
    </xf>
    <xf numFmtId="0" fontId="60" fillId="2" borderId="31" xfId="0" applyFont="1" applyFill="1" applyBorder="1" applyAlignment="1">
      <alignment horizontal="center" vertical="center"/>
    </xf>
    <xf numFmtId="0" fontId="83" fillId="2" borderId="20" xfId="0" applyFont="1" applyFill="1" applyBorder="1" applyAlignment="1" applyProtection="1">
      <alignment horizontal="justify" vertical="top" wrapText="1"/>
      <protection hidden="1"/>
    </xf>
    <xf numFmtId="0" fontId="90" fillId="2" borderId="21" xfId="0" applyFont="1" applyFill="1" applyBorder="1" applyAlignment="1" applyProtection="1">
      <alignment horizontal="justify" vertical="top" wrapText="1"/>
      <protection hidden="1"/>
    </xf>
    <xf numFmtId="0" fontId="90" fillId="2" borderId="22" xfId="0" applyFont="1" applyFill="1" applyBorder="1" applyAlignment="1" applyProtection="1">
      <alignment horizontal="justify" vertical="top" wrapText="1"/>
      <protection hidden="1"/>
    </xf>
    <xf numFmtId="0" fontId="90" fillId="2" borderId="51" xfId="0" applyFont="1" applyFill="1" applyBorder="1" applyAlignment="1" applyProtection="1">
      <alignment horizontal="justify" vertical="top" wrapText="1"/>
      <protection hidden="1"/>
    </xf>
    <xf numFmtId="0" fontId="90" fillId="2" borderId="0" xfId="0" applyFont="1" applyFill="1" applyAlignment="1" applyProtection="1">
      <alignment horizontal="justify" vertical="top" wrapText="1"/>
      <protection hidden="1"/>
    </xf>
    <xf numFmtId="0" fontId="90" fillId="2" borderId="52" xfId="0" applyFont="1" applyFill="1" applyBorder="1" applyAlignment="1" applyProtection="1">
      <alignment horizontal="justify" vertical="top" wrapText="1"/>
      <protection hidden="1"/>
    </xf>
    <xf numFmtId="0" fontId="90" fillId="2" borderId="36" xfId="0" applyFont="1" applyFill="1" applyBorder="1" applyAlignment="1" applyProtection="1">
      <alignment horizontal="justify" vertical="top" wrapText="1"/>
      <protection hidden="1"/>
    </xf>
    <xf numFmtId="0" fontId="90" fillId="2" borderId="37" xfId="0" applyFont="1" applyFill="1" applyBorder="1" applyAlignment="1" applyProtection="1">
      <alignment horizontal="justify" vertical="top" wrapText="1"/>
      <protection hidden="1"/>
    </xf>
    <xf numFmtId="0" fontId="90" fillId="2" borderId="38" xfId="0" applyFont="1" applyFill="1" applyBorder="1" applyAlignment="1" applyProtection="1">
      <alignment horizontal="justify" vertical="top" wrapText="1"/>
      <protection hidden="1"/>
    </xf>
    <xf numFmtId="4" fontId="63" fillId="2" borderId="26" xfId="0" applyNumberFormat="1" applyFont="1" applyFill="1" applyBorder="1" applyAlignment="1" applyProtection="1">
      <alignment horizontal="center" vertical="center"/>
      <protection hidden="1"/>
    </xf>
    <xf numFmtId="0" fontId="63" fillId="2" borderId="30" xfId="0" applyFont="1" applyFill="1" applyBorder="1" applyAlignment="1" applyProtection="1">
      <alignment horizontal="center" vertical="center"/>
      <protection hidden="1"/>
    </xf>
    <xf numFmtId="4" fontId="63" fillId="2" borderId="28" xfId="0" applyNumberFormat="1" applyFont="1" applyFill="1" applyBorder="1" applyAlignment="1" applyProtection="1">
      <alignment horizontal="center" vertical="center"/>
      <protection hidden="1"/>
    </xf>
    <xf numFmtId="0" fontId="63" fillId="2" borderId="31" xfId="0" applyFont="1" applyFill="1" applyBorder="1" applyAlignment="1" applyProtection="1">
      <alignment horizontal="center" vertical="center"/>
      <protection hidden="1"/>
    </xf>
    <xf numFmtId="4" fontId="63" fillId="2" borderId="34" xfId="0" applyNumberFormat="1" applyFont="1" applyFill="1" applyBorder="1" applyAlignment="1" applyProtection="1">
      <alignment horizontal="center" vertical="center"/>
      <protection hidden="1"/>
    </xf>
    <xf numFmtId="0" fontId="63" fillId="2" borderId="60" xfId="0" applyFont="1" applyFill="1" applyBorder="1" applyAlignment="1" applyProtection="1">
      <alignment horizontal="center" vertical="center"/>
      <protection hidden="1"/>
    </xf>
    <xf numFmtId="4" fontId="63" fillId="2" borderId="55" xfId="0" applyNumberFormat="1" applyFont="1" applyFill="1" applyBorder="1" applyAlignment="1" applyProtection="1">
      <alignment horizontal="center" vertical="center"/>
      <protection hidden="1"/>
    </xf>
    <xf numFmtId="4" fontId="63" fillId="2" borderId="61" xfId="0" applyNumberFormat="1" applyFont="1" applyFill="1" applyBorder="1" applyAlignment="1" applyProtection="1">
      <alignment horizontal="center" vertical="center"/>
      <protection hidden="1"/>
    </xf>
    <xf numFmtId="10" fontId="60" fillId="2" borderId="23" xfId="0" applyNumberFormat="1" applyFont="1" applyFill="1" applyBorder="1" applyAlignment="1" applyProtection="1">
      <alignment horizontal="right" vertical="center" indent="3"/>
      <protection hidden="1"/>
    </xf>
    <xf numFmtId="0" fontId="60" fillId="2" borderId="66" xfId="0" applyFont="1" applyFill="1" applyBorder="1" applyAlignment="1">
      <alignment horizontal="right" vertical="center" indent="3"/>
    </xf>
    <xf numFmtId="10" fontId="60" fillId="2" borderId="55" xfId="0" applyNumberFormat="1" applyFont="1" applyFill="1" applyBorder="1" applyAlignment="1" applyProtection="1">
      <alignment horizontal="right" vertical="center" indent="3"/>
      <protection hidden="1"/>
    </xf>
    <xf numFmtId="0" fontId="73" fillId="2" borderId="61" xfId="0" applyFont="1" applyFill="1" applyBorder="1" applyAlignment="1">
      <alignment horizontal="right" vertical="center" indent="3"/>
    </xf>
    <xf numFmtId="4" fontId="10" fillId="0" borderId="45" xfId="0" applyNumberFormat="1" applyFont="1" applyBorder="1" applyAlignment="1" applyProtection="1">
      <alignment horizontal="right" vertical="center" indent="2"/>
      <protection locked="0"/>
    </xf>
    <xf numFmtId="4" fontId="21" fillId="0" borderId="48" xfId="0" applyNumberFormat="1" applyFont="1" applyBorder="1" applyAlignment="1" applyProtection="1">
      <alignment horizontal="right" vertical="center" indent="2"/>
      <protection locked="0"/>
    </xf>
    <xf numFmtId="4" fontId="21" fillId="0" borderId="46" xfId="0" applyNumberFormat="1" applyFont="1" applyBorder="1" applyAlignment="1" applyProtection="1">
      <alignment horizontal="right" vertical="center" indent="2"/>
      <protection locked="0"/>
    </xf>
    <xf numFmtId="0" fontId="10" fillId="0" borderId="20" xfId="0" applyFont="1" applyBorder="1" applyAlignment="1" applyProtection="1">
      <alignment horizontal="justify" vertical="center" wrapText="1" shrinkToFit="1"/>
      <protection locked="0"/>
    </xf>
    <xf numFmtId="4" fontId="10" fillId="0" borderId="45" xfId="0" applyNumberFormat="1" applyFont="1" applyBorder="1" applyAlignment="1" applyProtection="1">
      <alignment horizontal="right" vertical="center" shrinkToFit="1"/>
      <protection locked="0"/>
    </xf>
    <xf numFmtId="4" fontId="21" fillId="0" borderId="48" xfId="0" applyNumberFormat="1" applyFont="1" applyBorder="1" applyAlignment="1" applyProtection="1">
      <alignment horizontal="right" vertical="center" shrinkToFit="1"/>
      <protection locked="0"/>
    </xf>
    <xf numFmtId="4" fontId="21" fillId="0" borderId="46" xfId="0" applyNumberFormat="1" applyFont="1" applyBorder="1" applyAlignment="1" applyProtection="1">
      <alignment horizontal="right" vertical="center" shrinkToFit="1"/>
      <protection locked="0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36" xfId="0" applyFont="1" applyFill="1" applyBorder="1" applyAlignment="1">
      <alignment horizontal="center" vertical="center" wrapText="1"/>
    </xf>
    <xf numFmtId="0" fontId="1" fillId="4" borderId="37" xfId="0" applyFont="1" applyFill="1" applyBorder="1" applyAlignment="1">
      <alignment horizontal="center" vertical="center" wrapText="1"/>
    </xf>
    <xf numFmtId="0" fontId="1" fillId="4" borderId="38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5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52" xfId="0" applyFont="1" applyFill="1" applyBorder="1" applyAlignment="1">
      <alignment horizontal="center" vertical="center" wrapText="1"/>
    </xf>
    <xf numFmtId="0" fontId="10" fillId="0" borderId="45" xfId="0" applyFont="1" applyBorder="1" applyAlignment="1" applyProtection="1">
      <alignment horizontal="right" vertical="center" shrinkToFit="1"/>
      <protection locked="0"/>
    </xf>
    <xf numFmtId="0" fontId="10" fillId="0" borderId="48" xfId="0" applyFont="1" applyBorder="1" applyAlignment="1" applyProtection="1">
      <alignment horizontal="right" vertical="center" shrinkToFit="1"/>
      <protection locked="0"/>
    </xf>
    <xf numFmtId="0" fontId="10" fillId="0" borderId="46" xfId="0" applyFont="1" applyBorder="1" applyAlignment="1" applyProtection="1">
      <alignment horizontal="right" vertical="center" shrinkToFit="1"/>
      <protection locked="0"/>
    </xf>
    <xf numFmtId="1" fontId="10" fillId="0" borderId="45" xfId="0" applyNumberFormat="1" applyFont="1" applyBorder="1" applyAlignment="1" applyProtection="1">
      <alignment horizontal="right" vertical="center" indent="3"/>
      <protection locked="0"/>
    </xf>
    <xf numFmtId="1" fontId="21" fillId="0" borderId="48" xfId="0" applyNumberFormat="1" applyFont="1" applyBorder="1" applyAlignment="1" applyProtection="1">
      <alignment horizontal="right" vertical="center" indent="3"/>
      <protection locked="0"/>
    </xf>
    <xf numFmtId="1" fontId="21" fillId="0" borderId="46" xfId="0" applyNumberFormat="1" applyFont="1" applyBorder="1" applyAlignment="1" applyProtection="1">
      <alignment horizontal="right" vertical="center" indent="3"/>
      <protection locked="0"/>
    </xf>
    <xf numFmtId="0" fontId="1" fillId="4" borderId="62" xfId="0" applyFont="1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1" fillId="0" borderId="47" xfId="0" applyFont="1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10" fillId="0" borderId="53" xfId="0" applyFont="1" applyBorder="1" applyAlignment="1" applyProtection="1">
      <alignment horizontal="right" vertical="center"/>
      <protection locked="0"/>
    </xf>
    <xf numFmtId="0" fontId="21" fillId="0" borderId="53" xfId="0" applyFont="1" applyBorder="1" applyAlignment="1" applyProtection="1">
      <alignment horizontal="right" vertical="center"/>
      <protection locked="0"/>
    </xf>
    <xf numFmtId="3" fontId="15" fillId="2" borderId="53" xfId="0" applyNumberFormat="1" applyFont="1" applyFill="1" applyBorder="1" applyAlignment="1" applyProtection="1">
      <alignment vertical="center"/>
      <protection hidden="1"/>
    </xf>
    <xf numFmtId="3" fontId="18" fillId="0" borderId="53" xfId="0" applyNumberFormat="1" applyFont="1" applyBorder="1" applyAlignment="1" applyProtection="1">
      <alignment vertical="center"/>
      <protection hidden="1"/>
    </xf>
    <xf numFmtId="4" fontId="15" fillId="0" borderId="53" xfId="0" applyNumberFormat="1" applyFont="1" applyBorder="1" applyAlignment="1" applyProtection="1">
      <alignment vertical="center"/>
      <protection hidden="1"/>
    </xf>
    <xf numFmtId="4" fontId="18" fillId="0" borderId="53" xfId="0" applyNumberFormat="1" applyFont="1" applyBorder="1" applyAlignment="1" applyProtection="1">
      <alignment vertical="center"/>
      <protection hidden="1"/>
    </xf>
    <xf numFmtId="3" fontId="27" fillId="2" borderId="37" xfId="0" applyNumberFormat="1" applyFont="1" applyFill="1" applyBorder="1" applyAlignment="1">
      <alignment horizontal="right" vertical="center" indent="1" shrinkToFit="1"/>
    </xf>
    <xf numFmtId="3" fontId="2" fillId="2" borderId="37" xfId="0" applyNumberFormat="1" applyFont="1" applyFill="1" applyBorder="1" applyAlignment="1">
      <alignment horizontal="right" vertical="center" indent="1" shrinkToFit="1"/>
    </xf>
    <xf numFmtId="0" fontId="9" fillId="4" borderId="39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4" borderId="39" xfId="0" applyFill="1" applyBorder="1" applyAlignment="1">
      <alignment horizontal="center" vertical="center" wrapText="1"/>
    </xf>
    <xf numFmtId="0" fontId="0" fillId="4" borderId="62" xfId="0" applyFill="1" applyBorder="1" applyAlignment="1">
      <alignment horizontal="center" vertical="center" wrapText="1"/>
    </xf>
    <xf numFmtId="0" fontId="0" fillId="4" borderId="32" xfId="0" applyFill="1" applyBorder="1" applyAlignment="1">
      <alignment horizontal="center" vertical="center" wrapText="1"/>
    </xf>
    <xf numFmtId="0" fontId="10" fillId="0" borderId="53" xfId="0" applyFont="1" applyBorder="1" applyAlignment="1" applyProtection="1">
      <alignment horizontal="center" vertical="center"/>
      <protection locked="0"/>
    </xf>
    <xf numFmtId="0" fontId="33" fillId="0" borderId="45" xfId="0" applyFont="1" applyBorder="1" applyAlignment="1" applyProtection="1">
      <alignment horizontal="left" vertical="center" wrapText="1"/>
      <protection locked="0"/>
    </xf>
    <xf numFmtId="0" fontId="37" fillId="0" borderId="48" xfId="0" applyFont="1" applyBorder="1" applyAlignment="1" applyProtection="1">
      <alignment horizontal="left" vertical="center" wrapText="1"/>
      <protection locked="0"/>
    </xf>
    <xf numFmtId="0" fontId="37" fillId="0" borderId="46" xfId="0" applyFont="1" applyBorder="1" applyAlignment="1" applyProtection="1">
      <alignment horizontal="left" vertical="center" wrapText="1"/>
      <protection locked="0"/>
    </xf>
    <xf numFmtId="0" fontId="10" fillId="0" borderId="45" xfId="0" applyFont="1" applyBorder="1" applyAlignment="1" applyProtection="1">
      <alignment horizontal="left" vertical="center" wrapText="1"/>
      <protection locked="0"/>
    </xf>
    <xf numFmtId="0" fontId="21" fillId="0" borderId="48" xfId="0" applyFont="1" applyBorder="1" applyAlignment="1" applyProtection="1">
      <alignment horizontal="left" vertical="center" wrapText="1"/>
      <protection locked="0"/>
    </xf>
    <xf numFmtId="0" fontId="21" fillId="0" borderId="46" xfId="0" applyFont="1" applyBorder="1" applyAlignment="1" applyProtection="1">
      <alignment horizontal="left" vertical="center" wrapText="1"/>
      <protection locked="0"/>
    </xf>
    <xf numFmtId="0" fontId="1" fillId="4" borderId="39" xfId="0" applyFont="1" applyFill="1" applyBorder="1" applyAlignment="1">
      <alignment horizontal="center" vertical="center" wrapText="1"/>
    </xf>
    <xf numFmtId="0" fontId="1" fillId="4" borderId="32" xfId="0" applyFont="1" applyFill="1" applyBorder="1" applyAlignment="1">
      <alignment horizontal="center" vertical="center" wrapText="1"/>
    </xf>
    <xf numFmtId="0" fontId="14" fillId="4" borderId="17" xfId="0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14" fillId="4" borderId="17" xfId="0" applyFont="1" applyFill="1" applyBorder="1" applyAlignment="1">
      <alignment vertical="center" wrapText="1"/>
    </xf>
    <xf numFmtId="0" fontId="1" fillId="4" borderId="18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33" xfId="0" applyFont="1" applyFill="1" applyBorder="1" applyAlignment="1">
      <alignment horizontal="center" vertical="center" wrapText="1"/>
    </xf>
    <xf numFmtId="4" fontId="1" fillId="0" borderId="47" xfId="0" applyNumberFormat="1" applyFont="1" applyBorder="1" applyAlignment="1" applyProtection="1">
      <alignment horizontal="right" vertical="center"/>
      <protection hidden="1"/>
    </xf>
    <xf numFmtId="0" fontId="0" fillId="0" borderId="47" xfId="0" applyBorder="1" applyAlignment="1">
      <alignment horizontal="right" vertical="center"/>
    </xf>
    <xf numFmtId="178" fontId="10" fillId="0" borderId="47" xfId="0" applyNumberFormat="1" applyFont="1" applyBorder="1" applyAlignment="1" applyProtection="1">
      <alignment horizontal="right" vertical="center" indent="1"/>
      <protection locked="0"/>
    </xf>
    <xf numFmtId="0" fontId="1" fillId="2" borderId="17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0" fillId="0" borderId="45" xfId="0" applyFont="1" applyBorder="1" applyAlignment="1" applyProtection="1">
      <alignment vertical="center"/>
      <protection locked="0"/>
    </xf>
    <xf numFmtId="0" fontId="21" fillId="0" borderId="48" xfId="0" applyFont="1" applyBorder="1" applyAlignment="1" applyProtection="1">
      <alignment vertical="center"/>
      <protection locked="0"/>
    </xf>
    <xf numFmtId="0" fontId="21" fillId="0" borderId="46" xfId="0" applyFont="1" applyBorder="1" applyAlignment="1" applyProtection="1">
      <alignment vertical="center"/>
      <protection locked="0"/>
    </xf>
    <xf numFmtId="0" fontId="0" fillId="4" borderId="17" xfId="0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10" fillId="0" borderId="63" xfId="0" applyNumberFormat="1" applyFont="1" applyBorder="1" applyAlignment="1" applyProtection="1">
      <alignment horizontal="center" vertical="center"/>
      <protection locked="0"/>
    </xf>
    <xf numFmtId="49" fontId="21" fillId="0" borderId="0" xfId="0" applyNumberFormat="1" applyFont="1" applyAlignment="1" applyProtection="1">
      <alignment horizontal="center" vertical="center"/>
      <protection locked="0"/>
    </xf>
    <xf numFmtId="49" fontId="21" fillId="0" borderId="64" xfId="0" applyNumberFormat="1" applyFont="1" applyBorder="1" applyAlignment="1" applyProtection="1">
      <alignment horizontal="center" vertical="center"/>
      <protection locked="0"/>
    </xf>
    <xf numFmtId="49" fontId="21" fillId="0" borderId="45" xfId="0" applyNumberFormat="1" applyFont="1" applyBorder="1" applyAlignment="1" applyProtection="1">
      <alignment horizontal="center" vertical="center"/>
      <protection locked="0"/>
    </xf>
    <xf numFmtId="49" fontId="21" fillId="0" borderId="48" xfId="0" applyNumberFormat="1" applyFont="1" applyBorder="1" applyAlignment="1" applyProtection="1">
      <alignment horizontal="center" vertical="center"/>
      <protection locked="0"/>
    </xf>
    <xf numFmtId="49" fontId="21" fillId="0" borderId="46" xfId="0" applyNumberFormat="1" applyFont="1" applyBorder="1" applyAlignment="1" applyProtection="1">
      <alignment horizontal="center" vertical="center"/>
      <protection locked="0"/>
    </xf>
    <xf numFmtId="4" fontId="1" fillId="5" borderId="17" xfId="0" applyNumberFormat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0" fontId="27" fillId="5" borderId="39" xfId="0" applyFon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 vertical="center"/>
    </xf>
    <xf numFmtId="0" fontId="27" fillId="2" borderId="37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 wrapText="1"/>
    </xf>
    <xf numFmtId="0" fontId="0" fillId="4" borderId="21" xfId="0" applyFill="1" applyBorder="1" applyAlignment="1">
      <alignment vertical="center" wrapText="1"/>
    </xf>
    <xf numFmtId="0" fontId="0" fillId="4" borderId="22" xfId="0" applyFill="1" applyBorder="1" applyAlignment="1">
      <alignment vertical="center" wrapText="1"/>
    </xf>
    <xf numFmtId="0" fontId="1" fillId="5" borderId="39" xfId="0" applyFont="1" applyFill="1" applyBorder="1" applyAlignment="1">
      <alignment horizontal="center" vertical="center" wrapText="1"/>
    </xf>
    <xf numFmtId="0" fontId="1" fillId="5" borderId="32" xfId="0" applyFont="1" applyFill="1" applyBorder="1" applyAlignment="1">
      <alignment horizontal="center" vertical="center" wrapText="1"/>
    </xf>
    <xf numFmtId="0" fontId="0" fillId="0" borderId="39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33" fillId="0" borderId="45" xfId="0" applyFont="1" applyBorder="1" applyAlignment="1" applyProtection="1">
      <alignment vertical="center"/>
      <protection locked="0"/>
    </xf>
    <xf numFmtId="0" fontId="10" fillId="0" borderId="48" xfId="0" applyFont="1" applyBorder="1" applyAlignment="1" applyProtection="1">
      <alignment vertical="center"/>
      <protection locked="0"/>
    </xf>
    <xf numFmtId="0" fontId="10" fillId="0" borderId="46" xfId="0" applyFont="1" applyBorder="1" applyAlignment="1" applyProtection="1">
      <alignment vertical="center"/>
      <protection locked="0"/>
    </xf>
    <xf numFmtId="0" fontId="1" fillId="5" borderId="36" xfId="0" applyFont="1" applyFill="1" applyBorder="1" applyAlignment="1">
      <alignment horizontal="center" vertical="center" wrapText="1"/>
    </xf>
    <xf numFmtId="0" fontId="1" fillId="5" borderId="37" xfId="0" applyFont="1" applyFill="1" applyBorder="1" applyAlignment="1">
      <alignment horizontal="center" vertical="center" wrapText="1"/>
    </xf>
    <xf numFmtId="0" fontId="1" fillId="5" borderId="38" xfId="0" applyFont="1" applyFill="1" applyBorder="1" applyAlignment="1">
      <alignment horizontal="center" vertical="center" wrapText="1"/>
    </xf>
    <xf numFmtId="0" fontId="10" fillId="0" borderId="63" xfId="0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21" fillId="0" borderId="64" xfId="0" applyFont="1" applyBorder="1" applyAlignment="1" applyProtection="1">
      <alignment horizontal="center" vertical="center" wrapText="1"/>
      <protection locked="0"/>
    </xf>
    <xf numFmtId="0" fontId="21" fillId="0" borderId="45" xfId="0" applyFont="1" applyBorder="1" applyAlignment="1" applyProtection="1">
      <alignment horizontal="center" vertical="center" wrapText="1"/>
      <protection locked="0"/>
    </xf>
    <xf numFmtId="0" fontId="21" fillId="0" borderId="48" xfId="0" applyFont="1" applyBorder="1" applyAlignment="1" applyProtection="1">
      <alignment horizontal="center" vertical="center" wrapText="1"/>
      <protection locked="0"/>
    </xf>
    <xf numFmtId="0" fontId="21" fillId="0" borderId="46" xfId="0" applyFont="1" applyBorder="1" applyAlignment="1" applyProtection="1">
      <alignment horizontal="center" vertical="center" wrapText="1"/>
      <protection locked="0"/>
    </xf>
    <xf numFmtId="0" fontId="16" fillId="6" borderId="63" xfId="0" applyFont="1" applyFill="1" applyBorder="1" applyAlignment="1" applyProtection="1">
      <alignment vertical="top" wrapText="1" shrinkToFit="1"/>
      <protection locked="0"/>
    </xf>
    <xf numFmtId="0" fontId="16" fillId="6" borderId="0" xfId="0" applyFont="1" applyFill="1" applyAlignment="1" applyProtection="1">
      <alignment vertical="top" wrapText="1" shrinkToFit="1"/>
      <protection locked="0"/>
    </xf>
    <xf numFmtId="0" fontId="9" fillId="6" borderId="0" xfId="0" applyFont="1" applyFill="1" applyAlignment="1" applyProtection="1">
      <alignment wrapText="1"/>
      <protection locked="0"/>
    </xf>
    <xf numFmtId="0" fontId="9" fillId="6" borderId="64" xfId="0" applyFont="1" applyFill="1" applyBorder="1" applyAlignment="1" applyProtection="1">
      <alignment wrapText="1"/>
      <protection locked="0"/>
    </xf>
    <xf numFmtId="0" fontId="9" fillId="6" borderId="45" xfId="0" applyFont="1" applyFill="1" applyBorder="1" applyAlignment="1" applyProtection="1">
      <alignment vertical="top" wrapText="1" shrinkToFit="1"/>
      <protection locked="0"/>
    </xf>
    <xf numFmtId="0" fontId="9" fillId="6" borderId="48" xfId="0" applyFont="1" applyFill="1" applyBorder="1" applyAlignment="1" applyProtection="1">
      <alignment vertical="top" wrapText="1" shrinkToFit="1"/>
      <protection locked="0"/>
    </xf>
    <xf numFmtId="0" fontId="9" fillId="6" borderId="48" xfId="0" applyFont="1" applyFill="1" applyBorder="1" applyAlignment="1" applyProtection="1">
      <alignment wrapText="1"/>
      <protection locked="0"/>
    </xf>
    <xf numFmtId="0" fontId="9" fillId="6" borderId="46" xfId="0" applyFont="1" applyFill="1" applyBorder="1" applyAlignment="1" applyProtection="1">
      <alignment wrapText="1"/>
      <protection locked="0"/>
    </xf>
    <xf numFmtId="0" fontId="16" fillId="6" borderId="45" xfId="0" applyFont="1" applyFill="1" applyBorder="1" applyAlignment="1" applyProtection="1">
      <alignment vertical="top" wrapText="1" shrinkToFit="1"/>
      <protection locked="0"/>
    </xf>
    <xf numFmtId="0" fontId="16" fillId="6" borderId="48" xfId="0" applyFont="1" applyFill="1" applyBorder="1" applyAlignment="1" applyProtection="1">
      <alignment vertical="top" wrapText="1" shrinkToFit="1"/>
      <protection locked="0"/>
    </xf>
    <xf numFmtId="0" fontId="1" fillId="4" borderId="18" xfId="0" applyFont="1" applyFill="1" applyBorder="1" applyAlignment="1" applyProtection="1">
      <alignment horizontal="center" vertical="center" wrapText="1"/>
      <protection hidden="1"/>
    </xf>
    <xf numFmtId="0" fontId="0" fillId="0" borderId="44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165" fontId="10" fillId="2" borderId="74" xfId="0" applyNumberFormat="1" applyFont="1" applyFill="1" applyBorder="1" applyAlignment="1" applyProtection="1">
      <alignment horizontal="right" vertical="center" wrapText="1" indent="1" shrinkToFit="1"/>
      <protection hidden="1"/>
    </xf>
    <xf numFmtId="165" fontId="10" fillId="2" borderId="53" xfId="0" applyNumberFormat="1" applyFont="1" applyFill="1" applyBorder="1" applyAlignment="1" applyProtection="1">
      <alignment horizontal="right" vertical="center" wrapText="1" indent="1" shrinkToFit="1"/>
      <protection hidden="1"/>
    </xf>
    <xf numFmtId="0" fontId="36" fillId="0" borderId="74" xfId="0" applyFont="1" applyBorder="1" applyAlignment="1" applyProtection="1">
      <alignment horizontal="left" vertical="center" wrapText="1"/>
      <protection locked="0"/>
    </xf>
    <xf numFmtId="0" fontId="36" fillId="0" borderId="53" xfId="0" applyFont="1" applyBorder="1" applyAlignment="1" applyProtection="1">
      <alignment horizontal="left" vertical="center" wrapText="1"/>
      <protection locked="0"/>
    </xf>
    <xf numFmtId="165" fontId="36" fillId="2" borderId="74" xfId="0" applyNumberFormat="1" applyFont="1" applyFill="1" applyBorder="1" applyAlignment="1" applyProtection="1">
      <alignment horizontal="center" vertical="center" wrapText="1" shrinkToFit="1"/>
      <protection hidden="1"/>
    </xf>
    <xf numFmtId="165" fontId="21" fillId="0" borderId="74" xfId="0" applyNumberFormat="1" applyFont="1" applyBorder="1" applyAlignment="1" applyProtection="1">
      <alignment horizontal="center" vertical="center" wrapText="1"/>
      <protection hidden="1"/>
    </xf>
    <xf numFmtId="165" fontId="36" fillId="2" borderId="53" xfId="0" applyNumberFormat="1" applyFont="1" applyFill="1" applyBorder="1" applyAlignment="1" applyProtection="1">
      <alignment horizontal="center" vertical="center" wrapText="1" shrinkToFit="1"/>
      <protection hidden="1"/>
    </xf>
    <xf numFmtId="165" fontId="21" fillId="0" borderId="53" xfId="0" applyNumberFormat="1" applyFont="1" applyBorder="1" applyAlignment="1" applyProtection="1">
      <alignment horizontal="center" vertical="center" wrapText="1"/>
      <protection hidden="1"/>
    </xf>
    <xf numFmtId="0" fontId="14" fillId="6" borderId="74" xfId="0" applyFont="1" applyFill="1" applyBorder="1" applyAlignment="1" applyProtection="1">
      <alignment horizontal="center" vertical="center" wrapText="1"/>
      <protection locked="0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53" xfId="0" applyBorder="1" applyAlignment="1" applyProtection="1">
      <alignment horizontal="center" vertical="center" wrapText="1"/>
      <protection locked="0"/>
    </xf>
    <xf numFmtId="0" fontId="41" fillId="2" borderId="0" xfId="0" applyFont="1" applyFill="1" applyAlignment="1" applyProtection="1">
      <alignment horizontal="center" vertical="center"/>
      <protection hidden="1"/>
    </xf>
    <xf numFmtId="0" fontId="41" fillId="0" borderId="0" xfId="0" applyFont="1" applyAlignment="1" applyProtection="1">
      <alignment horizontal="center" vertical="center"/>
      <protection hidden="1"/>
    </xf>
    <xf numFmtId="0" fontId="1" fillId="5" borderId="39" xfId="0" applyFont="1" applyFill="1" applyBorder="1" applyAlignment="1" applyProtection="1">
      <alignment horizontal="center" vertical="center" wrapText="1"/>
      <protection locked="0"/>
    </xf>
    <xf numFmtId="0" fontId="14" fillId="2" borderId="47" xfId="0" applyFont="1" applyFill="1" applyBorder="1" applyAlignment="1" applyProtection="1">
      <alignment vertical="center" wrapText="1" shrinkToFit="1"/>
      <protection hidden="1"/>
    </xf>
    <xf numFmtId="0" fontId="0" fillId="0" borderId="47" xfId="0" applyBorder="1" applyAlignment="1">
      <alignment vertical="center" wrapText="1" shrinkToFit="1"/>
    </xf>
    <xf numFmtId="0" fontId="1" fillId="0" borderId="17" xfId="0" applyFont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 shrinkToFit="1"/>
    </xf>
    <xf numFmtId="0" fontId="22" fillId="2" borderId="47" xfId="0" applyFont="1" applyFill="1" applyBorder="1" applyAlignment="1" applyProtection="1">
      <alignment horizontal="left" vertical="top"/>
      <protection hidden="1"/>
    </xf>
    <xf numFmtId="0" fontId="0" fillId="0" borderId="47" xfId="0" applyBorder="1"/>
    <xf numFmtId="0" fontId="14" fillId="4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1" fillId="5" borderId="39" xfId="0" applyFont="1" applyFill="1" applyBorder="1" applyAlignment="1">
      <alignment horizontal="center" vertical="center" wrapText="1" shrinkToFit="1"/>
    </xf>
    <xf numFmtId="0" fontId="1" fillId="5" borderId="99" xfId="0" applyFont="1" applyFill="1" applyBorder="1" applyAlignment="1">
      <alignment horizontal="center" vertical="center" wrapText="1" shrinkToFit="1"/>
    </xf>
    <xf numFmtId="0" fontId="15" fillId="4" borderId="20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center" wrapText="1"/>
    </xf>
    <xf numFmtId="0" fontId="18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5" borderId="32" xfId="0" applyFont="1" applyFill="1" applyBorder="1" applyAlignment="1">
      <alignment horizontal="center" vertical="center" wrapText="1" shrinkToFit="1"/>
    </xf>
    <xf numFmtId="0" fontId="1" fillId="0" borderId="32" xfId="0" applyFont="1" applyBorder="1" applyAlignment="1">
      <alignment horizontal="center" vertical="center" wrapText="1"/>
    </xf>
    <xf numFmtId="49" fontId="10" fillId="0" borderId="74" xfId="0" applyNumberFormat="1" applyFont="1" applyBorder="1" applyAlignment="1" applyProtection="1">
      <alignment horizontal="center" vertical="center" wrapText="1" shrinkToFit="1"/>
      <protection hidden="1"/>
    </xf>
    <xf numFmtId="49" fontId="10" fillId="0" borderId="53" xfId="0" applyNumberFormat="1" applyFont="1" applyBorder="1" applyAlignment="1" applyProtection="1">
      <alignment horizontal="center" vertical="center" wrapText="1" shrinkToFit="1"/>
      <protection hidden="1"/>
    </xf>
    <xf numFmtId="165" fontId="36" fillId="0" borderId="74" xfId="0" applyNumberFormat="1" applyFont="1" applyBorder="1" applyAlignment="1" applyProtection="1">
      <alignment horizontal="left" vertical="center" wrapText="1"/>
      <protection hidden="1"/>
    </xf>
    <xf numFmtId="165" fontId="21" fillId="0" borderId="74" xfId="0" applyNumberFormat="1" applyFont="1" applyBorder="1" applyAlignment="1" applyProtection="1">
      <alignment horizontal="left" vertical="center" wrapText="1"/>
      <protection hidden="1"/>
    </xf>
    <xf numFmtId="0" fontId="0" fillId="0" borderId="74" xfId="0" applyBorder="1" applyAlignment="1" applyProtection="1">
      <alignment vertical="center" wrapText="1"/>
      <protection hidden="1"/>
    </xf>
    <xf numFmtId="165" fontId="21" fillId="0" borderId="53" xfId="0" applyNumberFormat="1" applyFont="1" applyBorder="1" applyAlignment="1" applyProtection="1">
      <alignment horizontal="left" vertical="center" wrapText="1"/>
      <protection hidden="1"/>
    </xf>
    <xf numFmtId="0" fontId="0" fillId="0" borderId="53" xfId="0" applyBorder="1" applyAlignment="1" applyProtection="1">
      <alignment vertical="center" wrapText="1"/>
      <protection hidden="1"/>
    </xf>
    <xf numFmtId="165" fontId="21" fillId="2" borderId="74" xfId="0" applyNumberFormat="1" applyFont="1" applyFill="1" applyBorder="1" applyAlignment="1" applyProtection="1">
      <alignment horizontal="center" vertical="center" wrapText="1" shrinkToFit="1"/>
      <protection hidden="1"/>
    </xf>
    <xf numFmtId="165" fontId="21" fillId="2" borderId="53" xfId="0" applyNumberFormat="1" applyFont="1" applyFill="1" applyBorder="1" applyAlignment="1" applyProtection="1">
      <alignment horizontal="center" vertical="center" wrapText="1" shrinkToFit="1"/>
      <protection hidden="1"/>
    </xf>
    <xf numFmtId="0" fontId="10" fillId="0" borderId="57" xfId="0" applyFon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0" fontId="130" fillId="4" borderId="18" xfId="0" applyFont="1" applyFill="1" applyBorder="1" applyAlignment="1">
      <alignment horizontal="center" vertical="center" wrapText="1"/>
    </xf>
    <xf numFmtId="0" fontId="130" fillId="0" borderId="44" xfId="0" applyFont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 shrinkToFit="1"/>
    </xf>
    <xf numFmtId="0" fontId="9" fillId="4" borderId="21" xfId="0" applyFont="1" applyFill="1" applyBorder="1" applyAlignment="1">
      <alignment horizontal="center" vertical="center" wrapText="1" shrinkToFit="1"/>
    </xf>
    <xf numFmtId="0" fontId="9" fillId="4" borderId="22" xfId="0" applyFont="1" applyFill="1" applyBorder="1" applyAlignment="1">
      <alignment horizontal="center" vertical="center" wrapText="1" shrinkToFit="1"/>
    </xf>
    <xf numFmtId="0" fontId="9" fillId="4" borderId="36" xfId="0" applyFont="1" applyFill="1" applyBorder="1" applyAlignment="1">
      <alignment horizontal="center" vertical="center" wrapText="1" shrinkToFit="1"/>
    </xf>
    <xf numFmtId="0" fontId="9" fillId="4" borderId="37" xfId="0" applyFont="1" applyFill="1" applyBorder="1" applyAlignment="1">
      <alignment horizontal="center" vertical="center" wrapText="1" shrinkToFit="1"/>
    </xf>
    <xf numFmtId="0" fontId="9" fillId="4" borderId="38" xfId="0" applyFont="1" applyFill="1" applyBorder="1" applyAlignment="1">
      <alignment horizontal="center" vertical="center" wrapText="1" shrinkToFit="1"/>
    </xf>
    <xf numFmtId="0" fontId="10" fillId="0" borderId="41" xfId="0" applyFont="1" applyBorder="1" applyAlignment="1" applyProtection="1">
      <alignment horizontal="center" vertical="center" shrinkToFit="1"/>
      <protection locked="0"/>
    </xf>
    <xf numFmtId="0" fontId="0" fillId="0" borderId="43" xfId="0" applyBorder="1" applyAlignment="1" applyProtection="1">
      <alignment horizontal="center" vertical="center" shrinkToFit="1"/>
      <protection locked="0"/>
    </xf>
    <xf numFmtId="0" fontId="0" fillId="0" borderId="42" xfId="0" applyBorder="1" applyAlignment="1" applyProtection="1">
      <alignment horizontal="center" vertical="center" shrinkToFit="1"/>
      <protection locked="0"/>
    </xf>
    <xf numFmtId="0" fontId="10" fillId="0" borderId="41" xfId="0" applyFont="1" applyBorder="1" applyAlignment="1" applyProtection="1">
      <alignment vertical="center" wrapText="1" shrinkToFit="1"/>
      <protection locked="0"/>
    </xf>
    <xf numFmtId="0" fontId="0" fillId="0" borderId="43" xfId="0" applyBorder="1" applyAlignment="1" applyProtection="1">
      <alignment vertical="center" wrapText="1" shrinkToFit="1"/>
      <protection locked="0"/>
    </xf>
    <xf numFmtId="0" fontId="0" fillId="0" borderId="42" xfId="0" applyBorder="1" applyAlignment="1" applyProtection="1">
      <alignment vertical="center" wrapText="1" shrinkToFit="1"/>
      <protection locked="0"/>
    </xf>
    <xf numFmtId="0" fontId="36" fillId="0" borderId="74" xfId="0" applyFont="1" applyBorder="1" applyAlignment="1" applyProtection="1">
      <alignment horizontal="center" vertical="center" wrapText="1" shrinkToFit="1"/>
      <protection locked="0"/>
    </xf>
    <xf numFmtId="0" fontId="36" fillId="0" borderId="53" xfId="0" applyFont="1" applyBorder="1" applyAlignment="1" applyProtection="1">
      <alignment horizontal="center" vertical="center" wrapText="1" shrinkToFit="1"/>
      <protection locked="0"/>
    </xf>
    <xf numFmtId="49" fontId="10" fillId="0" borderId="45" xfId="0" applyNumberFormat="1" applyFont="1" applyBorder="1" applyAlignment="1" applyProtection="1">
      <alignment horizontal="center" vertical="center"/>
      <protection locked="0"/>
    </xf>
    <xf numFmtId="0" fontId="10" fillId="0" borderId="63" xfId="0" applyFont="1" applyBorder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21" fillId="0" borderId="64" xfId="0" applyFont="1" applyBorder="1" applyAlignment="1" applyProtection="1">
      <alignment vertical="center"/>
      <protection locked="0"/>
    </xf>
    <xf numFmtId="0" fontId="21" fillId="0" borderId="45" xfId="0" applyFont="1" applyBorder="1" applyAlignment="1" applyProtection="1">
      <alignment vertical="center"/>
      <protection locked="0"/>
    </xf>
    <xf numFmtId="0" fontId="0" fillId="4" borderId="20" xfId="0" applyFill="1" applyBorder="1" applyAlignment="1">
      <alignment horizontal="center" vertical="center" wrapText="1"/>
    </xf>
    <xf numFmtId="0" fontId="0" fillId="4" borderId="36" xfId="0" applyFill="1" applyBorder="1" applyAlignment="1">
      <alignment horizontal="center" vertical="center" wrapText="1"/>
    </xf>
    <xf numFmtId="0" fontId="10" fillId="0" borderId="41" xfId="0" applyFont="1" applyBorder="1" applyAlignment="1" applyProtection="1">
      <alignment vertical="center" shrinkToFit="1"/>
      <protection locked="0"/>
    </xf>
    <xf numFmtId="0" fontId="0" fillId="0" borderId="43" xfId="0" applyBorder="1" applyAlignment="1" applyProtection="1">
      <alignment vertical="center" shrinkToFit="1"/>
      <protection locked="0"/>
    </xf>
    <xf numFmtId="0" fontId="0" fillId="0" borderId="42" xfId="0" applyBorder="1" applyAlignment="1" applyProtection="1">
      <alignment vertical="center" shrinkToFit="1"/>
      <protection locked="0"/>
    </xf>
    <xf numFmtId="0" fontId="1" fillId="4" borderId="20" xfId="0" applyFont="1" applyFill="1" applyBorder="1" applyAlignment="1">
      <alignment horizontal="center" vertical="center" wrapText="1" shrinkToFit="1"/>
    </xf>
    <xf numFmtId="0" fontId="1" fillId="4" borderId="21" xfId="0" applyFont="1" applyFill="1" applyBorder="1" applyAlignment="1">
      <alignment horizontal="center" vertical="center" wrapText="1" shrinkToFit="1"/>
    </xf>
    <xf numFmtId="0" fontId="1" fillId="4" borderId="22" xfId="0" applyFont="1" applyFill="1" applyBorder="1" applyAlignment="1">
      <alignment horizontal="center" vertical="center" wrapText="1" shrinkToFit="1"/>
    </xf>
    <xf numFmtId="0" fontId="1" fillId="4" borderId="36" xfId="0" applyFont="1" applyFill="1" applyBorder="1" applyAlignment="1">
      <alignment horizontal="center" vertical="center" wrapText="1" shrinkToFit="1"/>
    </xf>
    <xf numFmtId="0" fontId="1" fillId="4" borderId="37" xfId="0" applyFont="1" applyFill="1" applyBorder="1" applyAlignment="1">
      <alignment horizontal="center" vertical="center" wrapText="1" shrinkToFit="1"/>
    </xf>
    <xf numFmtId="0" fontId="1" fillId="4" borderId="38" xfId="0" applyFont="1" applyFill="1" applyBorder="1" applyAlignment="1">
      <alignment horizontal="center" vertical="center" wrapText="1" shrinkToFit="1"/>
    </xf>
    <xf numFmtId="0" fontId="10" fillId="0" borderId="45" xfId="0" applyFont="1" applyBorder="1" applyAlignment="1" applyProtection="1">
      <alignment horizontal="left" vertical="center" indent="1"/>
      <protection locked="0"/>
    </xf>
    <xf numFmtId="0" fontId="21" fillId="0" borderId="48" xfId="0" applyFont="1" applyBorder="1" applyAlignment="1" applyProtection="1">
      <alignment horizontal="left" vertical="center" indent="1"/>
      <protection locked="0"/>
    </xf>
    <xf numFmtId="0" fontId="21" fillId="0" borderId="46" xfId="0" applyFont="1" applyBorder="1" applyAlignment="1" applyProtection="1">
      <alignment horizontal="left" vertical="center" indent="1"/>
      <protection locked="0"/>
    </xf>
    <xf numFmtId="0" fontId="9" fillId="4" borderId="18" xfId="0" applyFont="1" applyFill="1" applyBorder="1" applyAlignment="1">
      <alignment horizontal="center" vertical="center" wrapText="1"/>
    </xf>
    <xf numFmtId="0" fontId="10" fillId="0" borderId="41" xfId="0" applyFont="1" applyBorder="1" applyAlignment="1" applyProtection="1">
      <alignment horizontal="center" vertical="center" wrapText="1" shrinkToFit="1"/>
      <protection locked="0"/>
    </xf>
    <xf numFmtId="0" fontId="0" fillId="0" borderId="43" xfId="0" applyBorder="1" applyAlignment="1" applyProtection="1">
      <alignment horizontal="center" vertical="center" wrapText="1" shrinkToFit="1"/>
      <protection locked="0"/>
    </xf>
    <xf numFmtId="0" fontId="0" fillId="0" borderId="42" xfId="0" applyBorder="1" applyAlignment="1" applyProtection="1">
      <alignment horizontal="center" vertical="center" wrapText="1" shrinkToFit="1"/>
      <protection locked="0"/>
    </xf>
    <xf numFmtId="3" fontId="10" fillId="24" borderId="41" xfId="0" applyNumberFormat="1" applyFont="1" applyFill="1" applyBorder="1" applyAlignment="1" applyProtection="1">
      <alignment horizontal="right" vertical="center" wrapText="1" shrinkToFit="1"/>
      <protection locked="0"/>
    </xf>
    <xf numFmtId="0" fontId="0" fillId="0" borderId="43" xfId="0" applyBorder="1" applyAlignment="1" applyProtection="1">
      <alignment horizontal="right" vertical="center" wrapText="1" shrinkToFit="1"/>
      <protection locked="0"/>
    </xf>
    <xf numFmtId="0" fontId="0" fillId="0" borderId="42" xfId="0" applyBorder="1" applyAlignment="1" applyProtection="1">
      <alignment horizontal="right" vertical="center" wrapText="1" shrinkToFit="1"/>
      <protection locked="0"/>
    </xf>
    <xf numFmtId="0" fontId="21" fillId="0" borderId="53" xfId="0" applyFont="1" applyBorder="1" applyAlignment="1" applyProtection="1">
      <alignment horizontal="center" vertical="center"/>
      <protection locked="0"/>
    </xf>
    <xf numFmtId="0" fontId="10" fillId="0" borderId="57" xfId="0" applyFont="1" applyBorder="1" applyAlignment="1" applyProtection="1">
      <alignment horizontal="left" vertical="center" wrapText="1" shrinkToFit="1"/>
      <protection locked="0"/>
    </xf>
    <xf numFmtId="0" fontId="0" fillId="0" borderId="58" xfId="0" applyBorder="1" applyAlignment="1" applyProtection="1">
      <alignment horizontal="left" vertical="center" wrapText="1" shrinkToFit="1"/>
      <protection locked="0"/>
    </xf>
    <xf numFmtId="0" fontId="0" fillId="0" borderId="59" xfId="0" applyBorder="1" applyAlignment="1" applyProtection="1">
      <alignment horizontal="left" vertical="center" wrapText="1" shrinkToFit="1"/>
      <protection locked="0"/>
    </xf>
    <xf numFmtId="4" fontId="10" fillId="0" borderId="57" xfId="0" applyNumberFormat="1" applyFont="1" applyBorder="1" applyAlignment="1" applyProtection="1">
      <alignment horizontal="right" vertical="center" wrapText="1" shrinkToFit="1"/>
      <protection locked="0"/>
    </xf>
    <xf numFmtId="0" fontId="0" fillId="0" borderId="58" xfId="0" applyBorder="1" applyAlignment="1" applyProtection="1">
      <alignment horizontal="right" vertical="center" wrapText="1" shrinkToFit="1"/>
      <protection locked="0"/>
    </xf>
    <xf numFmtId="0" fontId="0" fillId="0" borderId="59" xfId="0" applyBorder="1" applyAlignment="1" applyProtection="1">
      <alignment horizontal="right" vertical="center" wrapText="1" shrinkToFit="1"/>
      <protection locked="0"/>
    </xf>
    <xf numFmtId="0" fontId="0" fillId="4" borderId="17" xfId="0" applyFill="1" applyBorder="1" applyAlignment="1">
      <alignment horizontal="center" vertical="center" wrapText="1" shrinkToFit="1"/>
    </xf>
    <xf numFmtId="0" fontId="0" fillId="4" borderId="25" xfId="0" applyFill="1" applyBorder="1" applyAlignment="1">
      <alignment horizontal="center" vertical="center" wrapText="1" shrinkToFit="1"/>
    </xf>
    <xf numFmtId="0" fontId="10" fillId="0" borderId="41" xfId="0" applyFont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1" fillId="6" borderId="41" xfId="0" applyFont="1" applyFill="1" applyBorder="1" applyAlignment="1" applyProtection="1">
      <alignment horizontal="center" vertical="center"/>
      <protection locked="0"/>
    </xf>
    <xf numFmtId="0" fontId="1" fillId="0" borderId="39" xfId="0" applyFont="1" applyBorder="1" applyAlignment="1">
      <alignment horizontal="center" vertical="center" wrapText="1" shrinkToFit="1"/>
    </xf>
    <xf numFmtId="0" fontId="1" fillId="0" borderId="99" xfId="0" applyFont="1" applyBorder="1" applyAlignment="1">
      <alignment horizontal="center" vertical="center" wrapText="1" shrinkToFit="1"/>
    </xf>
    <xf numFmtId="0" fontId="10" fillId="6" borderId="57" xfId="0" applyFont="1" applyFill="1" applyBorder="1" applyAlignment="1" applyProtection="1">
      <alignment horizontal="left" vertical="center" wrapText="1" shrinkToFit="1"/>
      <protection locked="0"/>
    </xf>
    <xf numFmtId="0" fontId="1" fillId="4" borderId="39" xfId="0" applyFont="1" applyFill="1" applyBorder="1" applyAlignment="1">
      <alignment horizontal="center" vertical="center" wrapText="1" shrinkToFit="1"/>
    </xf>
    <xf numFmtId="0" fontId="1" fillId="4" borderId="99" xfId="0" applyFont="1" applyFill="1" applyBorder="1" applyAlignment="1">
      <alignment horizontal="center" vertical="center" wrapText="1" shrinkToFit="1"/>
    </xf>
    <xf numFmtId="0" fontId="10" fillId="0" borderId="57" xfId="0" applyFont="1" applyBorder="1" applyAlignment="1" applyProtection="1">
      <alignment horizontal="center" vertical="center" wrapText="1" shrinkToFit="1"/>
      <protection locked="0"/>
    </xf>
    <xf numFmtId="0" fontId="0" fillId="0" borderId="58" xfId="0" applyBorder="1" applyAlignment="1" applyProtection="1">
      <alignment horizontal="center" vertical="center" wrapText="1" shrinkToFit="1"/>
      <protection locked="0"/>
    </xf>
    <xf numFmtId="0" fontId="0" fillId="0" borderId="59" xfId="0" applyBorder="1" applyAlignment="1" applyProtection="1">
      <alignment horizontal="center" vertical="center" wrapText="1" shrinkToFit="1"/>
      <protection locked="0"/>
    </xf>
    <xf numFmtId="0" fontId="14" fillId="4" borderId="20" xfId="0" applyFont="1" applyFill="1" applyBorder="1" applyAlignment="1">
      <alignment horizontal="center" vertical="center" wrapText="1" shrinkToFit="1"/>
    </xf>
    <xf numFmtId="0" fontId="14" fillId="4" borderId="21" xfId="0" applyFont="1" applyFill="1" applyBorder="1" applyAlignment="1">
      <alignment horizontal="center" vertical="center" wrapText="1" shrinkToFit="1"/>
    </xf>
    <xf numFmtId="0" fontId="14" fillId="4" borderId="22" xfId="0" applyFont="1" applyFill="1" applyBorder="1" applyAlignment="1">
      <alignment horizontal="center" vertical="center" wrapText="1" shrinkToFit="1"/>
    </xf>
    <xf numFmtId="0" fontId="14" fillId="4" borderId="36" xfId="0" applyFont="1" applyFill="1" applyBorder="1" applyAlignment="1">
      <alignment horizontal="center" vertical="center" wrapText="1" shrinkToFit="1"/>
    </xf>
    <xf numFmtId="0" fontId="14" fillId="4" borderId="37" xfId="0" applyFont="1" applyFill="1" applyBorder="1" applyAlignment="1">
      <alignment horizontal="center" vertical="center" wrapText="1" shrinkToFit="1"/>
    </xf>
    <xf numFmtId="0" fontId="14" fillId="4" borderId="38" xfId="0" applyFont="1" applyFill="1" applyBorder="1" applyAlignment="1">
      <alignment horizontal="center" vertical="center" wrapText="1" shrinkToFit="1"/>
    </xf>
    <xf numFmtId="0" fontId="1" fillId="4" borderId="81" xfId="0" applyFont="1" applyFill="1" applyBorder="1" applyAlignment="1">
      <alignment horizontal="center" vertical="center" wrapText="1" shrinkToFit="1"/>
    </xf>
    <xf numFmtId="0" fontId="1" fillId="4" borderId="48" xfId="0" applyFont="1" applyFill="1" applyBorder="1" applyAlignment="1">
      <alignment horizontal="center" vertical="center" wrapText="1" shrinkToFit="1"/>
    </xf>
    <xf numFmtId="0" fontId="1" fillId="4" borderId="82" xfId="0" applyFont="1" applyFill="1" applyBorder="1" applyAlignment="1">
      <alignment horizontal="center" vertical="center" wrapText="1" shrinkToFit="1"/>
    </xf>
    <xf numFmtId="0" fontId="10" fillId="0" borderId="57" xfId="0" applyFont="1" applyBorder="1" applyAlignment="1" applyProtection="1">
      <alignment horizontal="right" vertical="center" wrapText="1" shrinkToFit="1"/>
      <protection locked="0"/>
    </xf>
    <xf numFmtId="0" fontId="10" fillId="0" borderId="78" xfId="0" applyFont="1" applyBorder="1" applyAlignment="1" applyProtection="1">
      <alignment horizontal="center" vertical="center"/>
      <protection locked="0"/>
    </xf>
    <xf numFmtId="0" fontId="10" fillId="0" borderId="47" xfId="0" applyFont="1" applyBorder="1" applyAlignment="1" applyProtection="1">
      <alignment horizontal="center" vertical="center"/>
      <protection locked="0"/>
    </xf>
    <xf numFmtId="0" fontId="10" fillId="0" borderId="79" xfId="0" applyFont="1" applyBorder="1" applyAlignment="1" applyProtection="1">
      <alignment horizontal="center" vertical="center"/>
      <protection locked="0"/>
    </xf>
    <xf numFmtId="0" fontId="10" fillId="0" borderId="45" xfId="0" applyFont="1" applyBorder="1" applyAlignment="1" applyProtection="1">
      <alignment horizontal="center" vertical="center"/>
      <protection locked="0"/>
    </xf>
    <xf numFmtId="0" fontId="10" fillId="0" borderId="48" xfId="0" applyFont="1" applyBorder="1" applyAlignment="1" applyProtection="1">
      <alignment horizontal="center" vertical="center"/>
      <protection locked="0"/>
    </xf>
    <xf numFmtId="0" fontId="10" fillId="0" borderId="46" xfId="0" applyFont="1" applyBorder="1" applyAlignment="1" applyProtection="1">
      <alignment horizontal="center" vertical="center"/>
      <protection locked="0"/>
    </xf>
    <xf numFmtId="3" fontId="15" fillId="4" borderId="17" xfId="0" applyNumberFormat="1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4" fontId="27" fillId="2" borderId="37" xfId="0" applyNumberFormat="1" applyFont="1" applyFill="1" applyBorder="1" applyAlignment="1">
      <alignment horizontal="right" vertical="center" indent="1" shrinkToFit="1"/>
    </xf>
    <xf numFmtId="4" fontId="2" fillId="2" borderId="37" xfId="0" applyNumberFormat="1" applyFont="1" applyFill="1" applyBorder="1" applyAlignment="1">
      <alignment horizontal="right" vertical="center" indent="1" shrinkToFit="1"/>
    </xf>
    <xf numFmtId="0" fontId="23" fillId="4" borderId="18" xfId="0" applyFont="1" applyFill="1" applyBorder="1" applyAlignment="1">
      <alignment horizontal="center" vertical="center" wrapText="1"/>
    </xf>
    <xf numFmtId="0" fontId="23" fillId="4" borderId="44" xfId="0" applyFont="1" applyFill="1" applyBorder="1" applyAlignment="1">
      <alignment horizontal="center" vertical="center" wrapText="1"/>
    </xf>
    <xf numFmtId="0" fontId="23" fillId="4" borderId="33" xfId="0" applyFont="1" applyFill="1" applyBorder="1" applyAlignment="1">
      <alignment horizontal="center" vertical="center" wrapText="1"/>
    </xf>
    <xf numFmtId="3" fontId="10" fillId="0" borderId="78" xfId="0" applyNumberFormat="1" applyFont="1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49" fontId="15" fillId="2" borderId="53" xfId="0" applyNumberFormat="1" applyFont="1" applyFill="1" applyBorder="1" applyAlignment="1" applyProtection="1">
      <alignment horizontal="center" vertical="center"/>
      <protection hidden="1"/>
    </xf>
    <xf numFmtId="49" fontId="18" fillId="0" borderId="53" xfId="0" applyNumberFormat="1" applyFont="1" applyBorder="1" applyAlignment="1" applyProtection="1">
      <alignment horizontal="center" vertical="center"/>
      <protection hidden="1"/>
    </xf>
    <xf numFmtId="4" fontId="15" fillId="2" borderId="53" xfId="0" applyNumberFormat="1" applyFont="1" applyFill="1" applyBorder="1" applyAlignment="1" applyProtection="1">
      <alignment vertical="center"/>
      <protection hidden="1"/>
    </xf>
    <xf numFmtId="0" fontId="9" fillId="4" borderId="25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3" fillId="4" borderId="49" xfId="0" applyFont="1" applyFill="1" applyBorder="1" applyAlignment="1">
      <alignment horizontal="center" vertical="center" wrapText="1"/>
    </xf>
    <xf numFmtId="0" fontId="23" fillId="4" borderId="43" xfId="0" applyFont="1" applyFill="1" applyBorder="1" applyAlignment="1">
      <alignment horizontal="center" vertical="center" wrapText="1"/>
    </xf>
    <xf numFmtId="0" fontId="23" fillId="4" borderId="50" xfId="0" applyFont="1" applyFill="1" applyBorder="1" applyAlignment="1">
      <alignment horizontal="center" vertical="center" wrapText="1"/>
    </xf>
    <xf numFmtId="0" fontId="1" fillId="2" borderId="47" xfId="0" applyFont="1" applyFill="1" applyBorder="1" applyAlignment="1" applyProtection="1">
      <alignment horizontal="center" vertical="center"/>
      <protection hidden="1"/>
    </xf>
    <xf numFmtId="0" fontId="10" fillId="0" borderId="57" xfId="0" applyFont="1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9" xfId="0" applyBorder="1" applyAlignment="1" applyProtection="1">
      <alignment horizontal="center" vertical="center" wrapText="1"/>
      <protection locked="0"/>
    </xf>
    <xf numFmtId="0" fontId="1" fillId="2" borderId="47" xfId="0" applyFont="1" applyFill="1" applyBorder="1" applyAlignment="1">
      <alignment horizontal="center" vertical="center"/>
    </xf>
    <xf numFmtId="0" fontId="14" fillId="0" borderId="47" xfId="0" applyFont="1" applyBorder="1" applyAlignment="1" applyProtection="1">
      <alignment vertical="center" shrinkToFit="1"/>
      <protection hidden="1"/>
    </xf>
    <xf numFmtId="0" fontId="0" fillId="0" borderId="47" xfId="0" applyBorder="1" applyAlignment="1">
      <alignment vertical="center" shrinkToFi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172" fontId="10" fillId="0" borderId="47" xfId="0" applyNumberFormat="1" applyFont="1" applyBorder="1" applyAlignment="1" applyProtection="1">
      <alignment horizontal="right" vertical="center" indent="1"/>
      <protection locked="0"/>
    </xf>
    <xf numFmtId="0" fontId="10" fillId="0" borderId="47" xfId="0" applyFont="1" applyBorder="1" applyAlignment="1" applyProtection="1">
      <alignment horizontal="right" vertical="center" indent="1"/>
      <protection locked="0"/>
    </xf>
    <xf numFmtId="0" fontId="0" fillId="4" borderId="21" xfId="0" applyFill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4" borderId="37" xfId="0" applyFill="1" applyBorder="1" applyAlignment="1">
      <alignment horizontal="center"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1" fillId="0" borderId="47" xfId="0" applyFont="1" applyBorder="1" applyAlignment="1" applyProtection="1">
      <alignment vertical="center"/>
      <protection hidden="1"/>
    </xf>
    <xf numFmtId="0" fontId="0" fillId="0" borderId="47" xfId="0" applyBorder="1" applyAlignment="1">
      <alignment vertical="center"/>
    </xf>
    <xf numFmtId="0" fontId="1" fillId="5" borderId="17" xfId="0" applyFont="1" applyFill="1" applyBorder="1" applyAlignment="1">
      <alignment horizontal="left" vertical="center" wrapText="1"/>
    </xf>
    <xf numFmtId="0" fontId="0" fillId="5" borderId="17" xfId="0" applyFill="1" applyBorder="1" applyAlignment="1">
      <alignment vertical="center" wrapText="1"/>
    </xf>
    <xf numFmtId="178" fontId="10" fillId="2" borderId="45" xfId="0" applyNumberFormat="1" applyFont="1" applyFill="1" applyBorder="1" applyAlignment="1" applyProtection="1">
      <alignment vertical="center"/>
      <protection locked="0"/>
    </xf>
    <xf numFmtId="0" fontId="1" fillId="0" borderId="48" xfId="0" applyFont="1" applyBorder="1" applyAlignment="1" applyProtection="1">
      <alignment vertical="center"/>
      <protection locked="0"/>
    </xf>
    <xf numFmtId="0" fontId="0" fillId="4" borderId="22" xfId="0" applyFill="1" applyBorder="1" applyAlignment="1">
      <alignment horizontal="center" vertical="center" wrapText="1"/>
    </xf>
    <xf numFmtId="0" fontId="0" fillId="4" borderId="38" xfId="0" applyFill="1" applyBorder="1" applyAlignment="1">
      <alignment horizontal="center" vertical="center" wrapText="1"/>
    </xf>
    <xf numFmtId="0" fontId="10" fillId="0" borderId="0" xfId="0" applyFont="1" applyAlignment="1" applyProtection="1">
      <alignment horizontal="center" vertical="center"/>
      <protection locked="0"/>
    </xf>
    <xf numFmtId="0" fontId="21" fillId="0" borderId="64" xfId="0" applyFont="1" applyBorder="1" applyAlignment="1" applyProtection="1">
      <alignment horizontal="center" vertical="center"/>
      <protection locked="0"/>
    </xf>
    <xf numFmtId="0" fontId="21" fillId="0" borderId="48" xfId="0" applyFont="1" applyBorder="1" applyAlignment="1" applyProtection="1">
      <alignment horizontal="center" vertical="center"/>
      <protection locked="0"/>
    </xf>
    <xf numFmtId="0" fontId="21" fillId="0" borderId="46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 wrapText="1"/>
      <protection locked="0"/>
    </xf>
    <xf numFmtId="0" fontId="15" fillId="4" borderId="17" xfId="0" applyFont="1" applyFill="1" applyBorder="1" applyAlignment="1">
      <alignment horizontal="left" vertical="center" wrapText="1"/>
    </xf>
    <xf numFmtId="0" fontId="15" fillId="4" borderId="17" xfId="0" applyFont="1" applyFill="1" applyBorder="1" applyAlignment="1">
      <alignment vertical="center" wrapText="1"/>
    </xf>
    <xf numFmtId="3" fontId="10" fillId="0" borderId="45" xfId="0" applyNumberFormat="1" applyFont="1" applyBorder="1" applyAlignment="1" applyProtection="1">
      <alignment horizontal="right" vertical="center" indent="5"/>
      <protection locked="0"/>
    </xf>
    <xf numFmtId="3" fontId="21" fillId="0" borderId="48" xfId="0" applyNumberFormat="1" applyFont="1" applyBorder="1" applyAlignment="1" applyProtection="1">
      <alignment horizontal="right" vertical="center" indent="5"/>
      <protection locked="0"/>
    </xf>
    <xf numFmtId="3" fontId="21" fillId="0" borderId="46" xfId="0" applyNumberFormat="1" applyFont="1" applyBorder="1" applyAlignment="1" applyProtection="1">
      <alignment horizontal="right" vertical="center" indent="5"/>
      <protection locked="0"/>
    </xf>
    <xf numFmtId="0" fontId="14" fillId="4" borderId="18" xfId="0" applyFont="1" applyFill="1" applyBorder="1" applyAlignment="1">
      <alignment horizontal="center" vertical="center" wrapText="1"/>
    </xf>
    <xf numFmtId="0" fontId="14" fillId="0" borderId="44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21" fillId="0" borderId="64" xfId="0" applyFont="1" applyBorder="1" applyAlignment="1" applyProtection="1">
      <alignment vertical="center" wrapText="1"/>
      <protection locked="0"/>
    </xf>
    <xf numFmtId="0" fontId="21" fillId="0" borderId="46" xfId="0" applyFont="1" applyBorder="1" applyAlignment="1" applyProtection="1">
      <alignment vertical="center" wrapText="1"/>
      <protection locked="0"/>
    </xf>
    <xf numFmtId="0" fontId="10" fillId="0" borderId="63" xfId="0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64" xfId="0" applyFont="1" applyBorder="1" applyAlignment="1" applyProtection="1">
      <alignment horizontal="left" vertical="center"/>
      <protection locked="0"/>
    </xf>
    <xf numFmtId="0" fontId="21" fillId="0" borderId="45" xfId="0" applyFont="1" applyBorder="1" applyAlignment="1" applyProtection="1">
      <alignment horizontal="left" vertical="center"/>
      <protection locked="0"/>
    </xf>
    <xf numFmtId="0" fontId="21" fillId="0" borderId="48" xfId="0" applyFont="1" applyBorder="1" applyAlignment="1" applyProtection="1">
      <alignment horizontal="left" vertical="center"/>
      <protection locked="0"/>
    </xf>
    <xf numFmtId="0" fontId="21" fillId="0" borderId="46" xfId="0" applyFont="1" applyBorder="1" applyAlignment="1" applyProtection="1">
      <alignment horizontal="left" vertical="center"/>
      <protection locked="0"/>
    </xf>
    <xf numFmtId="0" fontId="10" fillId="0" borderId="63" xfId="0" applyFont="1" applyBorder="1" applyAlignment="1" applyProtection="1">
      <alignment horizontal="center" vertical="center"/>
      <protection locked="0"/>
    </xf>
    <xf numFmtId="0" fontId="21" fillId="0" borderId="45" xfId="0" applyFont="1" applyBorder="1" applyAlignment="1" applyProtection="1">
      <alignment horizontal="center" vertical="center"/>
      <protection locked="0"/>
    </xf>
    <xf numFmtId="0" fontId="32" fillId="6" borderId="63" xfId="0" applyFont="1" applyFill="1" applyBorder="1" applyAlignment="1" applyProtection="1">
      <alignment horizontal="left" vertical="top" wrapText="1"/>
      <protection locked="0"/>
    </xf>
    <xf numFmtId="0" fontId="9" fillId="6" borderId="0" xfId="0" applyFont="1" applyFill="1" applyAlignment="1" applyProtection="1">
      <alignment vertical="top" wrapText="1"/>
      <protection locked="0"/>
    </xf>
    <xf numFmtId="0" fontId="9" fillId="6" borderId="64" xfId="0" applyFont="1" applyFill="1" applyBorder="1" applyAlignment="1" applyProtection="1">
      <alignment vertical="top" wrapText="1"/>
      <protection locked="0"/>
    </xf>
    <xf numFmtId="0" fontId="9" fillId="6" borderId="45" xfId="0" applyFont="1" applyFill="1" applyBorder="1" applyAlignment="1" applyProtection="1">
      <alignment vertical="top" wrapText="1"/>
      <protection locked="0"/>
    </xf>
    <xf numFmtId="0" fontId="9" fillId="6" borderId="48" xfId="0" applyFont="1" applyFill="1" applyBorder="1" applyAlignment="1" applyProtection="1">
      <alignment vertical="top" wrapText="1"/>
      <protection locked="0"/>
    </xf>
    <xf numFmtId="0" fontId="9" fillId="6" borderId="46" xfId="0" applyFont="1" applyFill="1" applyBorder="1" applyAlignment="1" applyProtection="1">
      <alignment vertical="top" wrapText="1"/>
      <protection locked="0"/>
    </xf>
    <xf numFmtId="3" fontId="10" fillId="0" borderId="63" xfId="0" applyNumberFormat="1" applyFont="1" applyBorder="1" applyAlignment="1" applyProtection="1">
      <alignment horizontal="center" vertical="center"/>
      <protection locked="0"/>
    </xf>
    <xf numFmtId="3" fontId="10" fillId="0" borderId="0" xfId="0" applyNumberFormat="1" applyFont="1" applyAlignment="1" applyProtection="1">
      <alignment horizontal="center" vertical="center"/>
      <protection locked="0"/>
    </xf>
    <xf numFmtId="3" fontId="10" fillId="0" borderId="64" xfId="0" applyNumberFormat="1" applyFont="1" applyBorder="1" applyAlignment="1" applyProtection="1">
      <alignment horizontal="center" vertical="center"/>
      <protection locked="0"/>
    </xf>
    <xf numFmtId="3" fontId="10" fillId="0" borderId="45" xfId="0" applyNumberFormat="1" applyFont="1" applyBorder="1" applyAlignment="1" applyProtection="1">
      <alignment horizontal="center" vertical="center"/>
      <protection locked="0"/>
    </xf>
    <xf numFmtId="3" fontId="10" fillId="0" borderId="48" xfId="0" applyNumberFormat="1" applyFont="1" applyBorder="1" applyAlignment="1" applyProtection="1">
      <alignment horizontal="center" vertical="center"/>
      <protection locked="0"/>
    </xf>
    <xf numFmtId="3" fontId="10" fillId="0" borderId="46" xfId="0" applyNumberFormat="1" applyFont="1" applyBorder="1" applyAlignment="1" applyProtection="1">
      <alignment horizontal="center" vertical="center"/>
      <protection locked="0"/>
    </xf>
    <xf numFmtId="0" fontId="10" fillId="0" borderId="64" xfId="0" applyFont="1" applyBorder="1" applyAlignment="1" applyProtection="1">
      <alignment horizontal="center" vertical="center"/>
      <protection locked="0"/>
    </xf>
    <xf numFmtId="0" fontId="23" fillId="6" borderId="63" xfId="0" applyFont="1" applyFill="1" applyBorder="1" applyAlignment="1" applyProtection="1">
      <alignment horizontal="left" vertical="top" wrapText="1"/>
      <protection locked="0"/>
    </xf>
    <xf numFmtId="0" fontId="23" fillId="6" borderId="0" xfId="0" applyFont="1" applyFill="1" applyAlignment="1" applyProtection="1">
      <alignment horizontal="left" vertical="top" wrapText="1"/>
      <protection locked="0"/>
    </xf>
    <xf numFmtId="0" fontId="23" fillId="6" borderId="64" xfId="0" applyFont="1" applyFill="1" applyBorder="1" applyAlignment="1" applyProtection="1">
      <alignment horizontal="left" vertical="top" wrapText="1"/>
      <protection locked="0"/>
    </xf>
    <xf numFmtId="0" fontId="14" fillId="6" borderId="45" xfId="0" applyFont="1" applyFill="1" applyBorder="1" applyAlignment="1" applyProtection="1">
      <alignment horizontal="left" vertical="top" wrapText="1"/>
      <protection locked="0"/>
    </xf>
    <xf numFmtId="0" fontId="14" fillId="6" borderId="48" xfId="0" applyFont="1" applyFill="1" applyBorder="1" applyAlignment="1" applyProtection="1">
      <alignment horizontal="left" vertical="top" wrapText="1"/>
      <protection locked="0"/>
    </xf>
    <xf numFmtId="0" fontId="14" fillId="6" borderId="46" xfId="0" applyFont="1" applyFill="1" applyBorder="1" applyAlignment="1" applyProtection="1">
      <alignment horizontal="left" vertical="top" wrapText="1"/>
      <protection locked="0"/>
    </xf>
    <xf numFmtId="0" fontId="10" fillId="0" borderId="53" xfId="0" applyFont="1" applyBorder="1" applyAlignment="1" applyProtection="1">
      <alignment vertical="center"/>
      <protection locked="0"/>
    </xf>
    <xf numFmtId="0" fontId="21" fillId="0" borderId="53" xfId="0" applyFont="1" applyBorder="1" applyAlignment="1" applyProtection="1">
      <alignment vertical="center"/>
      <protection locked="0"/>
    </xf>
    <xf numFmtId="0" fontId="10" fillId="0" borderId="45" xfId="0" applyFont="1" applyBorder="1" applyAlignment="1" applyProtection="1">
      <alignment horizontal="left" vertical="center"/>
      <protection locked="0"/>
    </xf>
    <xf numFmtId="49" fontId="10" fillId="0" borderId="53" xfId="0" applyNumberFormat="1" applyFont="1" applyBorder="1" applyAlignment="1" applyProtection="1">
      <alignment horizontal="center" vertical="center"/>
      <protection locked="0"/>
    </xf>
    <xf numFmtId="49" fontId="21" fillId="0" borderId="53" xfId="0" applyNumberFormat="1" applyFont="1" applyBorder="1" applyAlignment="1" applyProtection="1">
      <alignment vertical="center"/>
      <protection locked="0"/>
    </xf>
    <xf numFmtId="0" fontId="10" fillId="0" borderId="45" xfId="0" applyFont="1" applyBorder="1" applyAlignment="1" applyProtection="1">
      <alignment horizontal="left" vertical="center" shrinkToFit="1"/>
      <protection locked="0"/>
    </xf>
    <xf numFmtId="0" fontId="21" fillId="0" borderId="48" xfId="0" applyFont="1" applyBorder="1" applyAlignment="1" applyProtection="1">
      <alignment horizontal="left" vertical="center" shrinkToFit="1"/>
      <protection locked="0"/>
    </xf>
    <xf numFmtId="0" fontId="21" fillId="0" borderId="46" xfId="0" applyFont="1" applyBorder="1" applyAlignment="1" applyProtection="1">
      <alignment horizontal="left" vertical="center" shrinkToFit="1"/>
      <protection locked="0"/>
    </xf>
    <xf numFmtId="4" fontId="15" fillId="2" borderId="72" xfId="0" applyNumberFormat="1" applyFont="1" applyFill="1" applyBorder="1" applyAlignment="1" applyProtection="1">
      <alignment vertical="center" shrinkToFit="1"/>
      <protection hidden="1"/>
    </xf>
    <xf numFmtId="4" fontId="18" fillId="2" borderId="68" xfId="0" applyNumberFormat="1" applyFont="1" applyFill="1" applyBorder="1" applyAlignment="1" applyProtection="1">
      <alignment vertical="center" shrinkToFit="1"/>
      <protection hidden="1"/>
    </xf>
    <xf numFmtId="4" fontId="18" fillId="2" borderId="73" xfId="0" applyNumberFormat="1" applyFont="1" applyFill="1" applyBorder="1" applyAlignment="1" applyProtection="1">
      <alignment vertical="center" shrinkToFit="1"/>
      <protection hidden="1"/>
    </xf>
    <xf numFmtId="3" fontId="10" fillId="0" borderId="53" xfId="0" applyNumberFormat="1" applyFont="1" applyBorder="1" applyAlignment="1" applyProtection="1">
      <alignment horizontal="right" vertical="center" indent="1" shrinkToFit="1"/>
      <protection locked="0"/>
    </xf>
    <xf numFmtId="4" fontId="10" fillId="0" borderId="48" xfId="0" applyNumberFormat="1" applyFont="1" applyBorder="1" applyAlignment="1" applyProtection="1">
      <alignment horizontal="right" vertical="center" shrinkToFit="1"/>
      <protection locked="0"/>
    </xf>
    <xf numFmtId="4" fontId="10" fillId="0" borderId="46" xfId="0" applyNumberFormat="1" applyFont="1" applyBorder="1" applyAlignment="1" applyProtection="1">
      <alignment horizontal="right" vertical="center" shrinkToFit="1"/>
      <protection locked="0"/>
    </xf>
    <xf numFmtId="4" fontId="125" fillId="24" borderId="53" xfId="0" applyNumberFormat="1" applyFont="1" applyFill="1" applyBorder="1" applyAlignment="1" applyProtection="1">
      <alignment horizontal="right" vertical="center" shrinkToFit="1"/>
      <protection hidden="1"/>
    </xf>
    <xf numFmtId="4" fontId="124" fillId="24" borderId="53" xfId="0" applyNumberFormat="1" applyFont="1" applyFill="1" applyBorder="1" applyAlignment="1" applyProtection="1">
      <alignment horizontal="right" vertical="center" shrinkToFit="1"/>
      <protection hidden="1"/>
    </xf>
    <xf numFmtId="0" fontId="1" fillId="4" borderId="67" xfId="0" applyFont="1" applyFill="1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3" fontId="10" fillId="0" borderId="45" xfId="0" applyNumberFormat="1" applyFont="1" applyBorder="1" applyAlignment="1" applyProtection="1">
      <alignment horizontal="right" vertical="center" indent="1"/>
      <protection locked="0"/>
    </xf>
    <xf numFmtId="3" fontId="21" fillId="0" borderId="48" xfId="0" applyNumberFormat="1" applyFont="1" applyBorder="1" applyAlignment="1" applyProtection="1">
      <alignment horizontal="right" vertical="center" indent="1"/>
      <protection locked="0"/>
    </xf>
    <xf numFmtId="3" fontId="21" fillId="0" borderId="46" xfId="0" applyNumberFormat="1" applyFont="1" applyBorder="1" applyAlignment="1" applyProtection="1">
      <alignment horizontal="right" vertical="center" indent="1"/>
      <protection locked="0"/>
    </xf>
    <xf numFmtId="0" fontId="10" fillId="0" borderId="48" xfId="0" applyFont="1" applyBorder="1" applyAlignment="1" applyProtection="1">
      <alignment horizontal="left" vertical="center" shrinkToFit="1"/>
      <protection locked="0"/>
    </xf>
    <xf numFmtId="0" fontId="14" fillId="4" borderId="44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4" fontId="10" fillId="0" borderId="45" xfId="0" applyNumberFormat="1" applyFont="1" applyBorder="1" applyAlignment="1" applyProtection="1">
      <alignment horizontal="right" vertical="center" indent="1"/>
      <protection locked="0"/>
    </xf>
    <xf numFmtId="0" fontId="0" fillId="0" borderId="48" xfId="0" applyBorder="1" applyAlignment="1" applyProtection="1">
      <alignment horizontal="right" vertical="center" indent="1"/>
      <protection locked="0"/>
    </xf>
    <xf numFmtId="0" fontId="0" fillId="0" borderId="46" xfId="0" applyBorder="1" applyAlignment="1" applyProtection="1">
      <alignment horizontal="right" vertical="center" indent="1"/>
      <protection locked="0"/>
    </xf>
    <xf numFmtId="4" fontId="10" fillId="0" borderId="45" xfId="0" applyNumberFormat="1" applyFont="1" applyBorder="1" applyAlignment="1" applyProtection="1">
      <alignment horizontal="right" vertical="center" indent="1"/>
      <protection hidden="1"/>
    </xf>
    <xf numFmtId="4" fontId="21" fillId="0" borderId="48" xfId="0" applyNumberFormat="1" applyFont="1" applyBorder="1" applyAlignment="1" applyProtection="1">
      <alignment horizontal="right" vertical="center" indent="1"/>
      <protection hidden="1"/>
    </xf>
    <xf numFmtId="4" fontId="21" fillId="0" borderId="46" xfId="0" applyNumberFormat="1" applyFont="1" applyBorder="1" applyAlignment="1" applyProtection="1">
      <alignment horizontal="right" vertical="center" indent="1"/>
      <protection hidden="1"/>
    </xf>
    <xf numFmtId="169" fontId="10" fillId="0" borderId="53" xfId="0" applyNumberFormat="1" applyFont="1" applyBorder="1" applyAlignment="1" applyProtection="1">
      <alignment horizontal="right" vertical="center" wrapText="1"/>
      <protection locked="0"/>
    </xf>
    <xf numFmtId="169" fontId="21" fillId="0" borderId="53" xfId="0" applyNumberFormat="1" applyFont="1" applyBorder="1" applyAlignment="1" applyProtection="1">
      <alignment horizontal="right" vertical="center" wrapText="1"/>
      <protection locked="0"/>
    </xf>
    <xf numFmtId="0" fontId="9" fillId="4" borderId="21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9" fillId="4" borderId="36" xfId="0" applyFont="1" applyFill="1" applyBorder="1" applyAlignment="1">
      <alignment horizontal="center" vertical="center" wrapText="1"/>
    </xf>
    <xf numFmtId="0" fontId="9" fillId="4" borderId="37" xfId="0" applyFont="1" applyFill="1" applyBorder="1" applyAlignment="1">
      <alignment horizontal="center" vertical="center" wrapText="1"/>
    </xf>
    <xf numFmtId="0" fontId="9" fillId="4" borderId="38" xfId="0" applyFont="1" applyFill="1" applyBorder="1" applyAlignment="1">
      <alignment horizontal="center" vertical="center" wrapText="1"/>
    </xf>
    <xf numFmtId="169" fontId="10" fillId="0" borderId="45" xfId="0" applyNumberFormat="1" applyFont="1" applyBorder="1" applyAlignment="1" applyProtection="1">
      <alignment horizontal="right" vertical="center" wrapText="1" indent="1"/>
      <protection locked="0"/>
    </xf>
    <xf numFmtId="169" fontId="21" fillId="0" borderId="48" xfId="0" applyNumberFormat="1" applyFont="1" applyBorder="1" applyAlignment="1" applyProtection="1">
      <alignment horizontal="right" vertical="center" wrapText="1" indent="1"/>
      <protection locked="0"/>
    </xf>
    <xf numFmtId="169" fontId="21" fillId="0" borderId="46" xfId="0" applyNumberFormat="1" applyFont="1" applyBorder="1" applyAlignment="1" applyProtection="1">
      <alignment horizontal="right" vertical="center" wrapText="1" indent="1"/>
      <protection locked="0"/>
    </xf>
    <xf numFmtId="0" fontId="10" fillId="0" borderId="45" xfId="0" applyFont="1" applyBorder="1" applyAlignment="1" applyProtection="1">
      <alignment horizontal="center" vertical="center" wrapText="1"/>
      <protection locked="0"/>
    </xf>
    <xf numFmtId="3" fontId="1" fillId="2" borderId="72" xfId="0" applyNumberFormat="1" applyFont="1" applyFill="1" applyBorder="1" applyAlignment="1" applyProtection="1">
      <alignment vertical="center" wrapText="1"/>
      <protection hidden="1"/>
    </xf>
    <xf numFmtId="3" fontId="0" fillId="2" borderId="68" xfId="0" applyNumberFormat="1" applyFill="1" applyBorder="1" applyAlignment="1" applyProtection="1">
      <alignment vertical="center" wrapText="1"/>
      <protection hidden="1"/>
    </xf>
    <xf numFmtId="4" fontId="14" fillId="2" borderId="48" xfId="0" applyNumberFormat="1" applyFont="1" applyFill="1" applyBorder="1" applyAlignment="1" applyProtection="1">
      <alignment vertical="center"/>
      <protection locked="0"/>
    </xf>
    <xf numFmtId="0" fontId="14" fillId="2" borderId="48" xfId="0" applyFont="1" applyFill="1" applyBorder="1" applyAlignment="1" applyProtection="1">
      <alignment vertical="center"/>
      <protection locked="0"/>
    </xf>
    <xf numFmtId="0" fontId="14" fillId="2" borderId="46" xfId="0" applyFont="1" applyFill="1" applyBorder="1" applyAlignment="1" applyProtection="1">
      <alignment vertical="center"/>
      <protection locked="0"/>
    </xf>
    <xf numFmtId="4" fontId="14" fillId="2" borderId="58" xfId="0" applyNumberFormat="1" applyFont="1" applyFill="1" applyBorder="1" applyAlignment="1" applyProtection="1">
      <alignment vertical="center"/>
      <protection hidden="1"/>
    </xf>
    <xf numFmtId="0" fontId="14" fillId="2" borderId="58" xfId="0" applyFont="1" applyFill="1" applyBorder="1" applyAlignment="1" applyProtection="1">
      <alignment vertical="center"/>
      <protection hidden="1"/>
    </xf>
    <xf numFmtId="0" fontId="14" fillId="2" borderId="77" xfId="0" applyFont="1" applyFill="1" applyBorder="1" applyAlignment="1" applyProtection="1">
      <alignment vertical="center"/>
      <protection hidden="1"/>
    </xf>
    <xf numFmtId="4" fontId="14" fillId="2" borderId="68" xfId="0" applyNumberFormat="1" applyFont="1" applyFill="1" applyBorder="1" applyAlignment="1" applyProtection="1">
      <alignment vertical="center"/>
      <protection hidden="1"/>
    </xf>
    <xf numFmtId="0" fontId="14" fillId="2" borderId="68" xfId="0" applyFont="1" applyFill="1" applyBorder="1" applyAlignment="1" applyProtection="1">
      <alignment vertical="center"/>
      <protection hidden="1"/>
    </xf>
    <xf numFmtId="0" fontId="14" fillId="2" borderId="73" xfId="0" applyFont="1" applyFill="1" applyBorder="1" applyAlignment="1" applyProtection="1">
      <alignment vertical="center"/>
      <protection hidden="1"/>
    </xf>
    <xf numFmtId="0" fontId="1" fillId="5" borderId="18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4" xfId="0" applyFont="1" applyBorder="1" applyAlignment="1">
      <alignment vertical="center" wrapText="1"/>
    </xf>
    <xf numFmtId="0" fontId="1" fillId="0" borderId="33" xfId="0" applyFont="1" applyBorder="1" applyAlignment="1">
      <alignment vertical="center" wrapText="1"/>
    </xf>
    <xf numFmtId="0" fontId="1" fillId="5" borderId="23" xfId="0" applyFont="1" applyFill="1" applyBorder="1" applyAlignment="1">
      <alignment horizontal="center" vertical="center"/>
    </xf>
    <xf numFmtId="0" fontId="0" fillId="5" borderId="66" xfId="0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0" borderId="48" xfId="0" applyBorder="1" applyAlignment="1" applyProtection="1">
      <alignment horizontal="left" vertical="center" wrapText="1"/>
      <protection locked="0"/>
    </xf>
    <xf numFmtId="3" fontId="1" fillId="2" borderId="57" xfId="0" applyNumberFormat="1" applyFont="1" applyFill="1" applyBorder="1" applyAlignment="1" applyProtection="1">
      <alignment horizontal="right" vertical="center" wrapText="1"/>
      <protection hidden="1"/>
    </xf>
    <xf numFmtId="3" fontId="1" fillId="2" borderId="58" xfId="0" applyNumberFormat="1" applyFont="1" applyFill="1" applyBorder="1" applyAlignment="1" applyProtection="1">
      <alignment horizontal="right" vertical="center" wrapText="1"/>
      <protection hidden="1"/>
    </xf>
    <xf numFmtId="3" fontId="10" fillId="2" borderId="45" xfId="0" applyNumberFormat="1" applyFont="1" applyFill="1" applyBorder="1" applyAlignment="1" applyProtection="1">
      <alignment horizontal="right" vertical="center"/>
      <protection locked="0"/>
    </xf>
    <xf numFmtId="3" fontId="10" fillId="2" borderId="48" xfId="0" applyNumberFormat="1" applyFont="1" applyFill="1" applyBorder="1" applyAlignment="1" applyProtection="1">
      <alignment horizontal="right" vertical="center"/>
      <protection locked="0"/>
    </xf>
    <xf numFmtId="0" fontId="9" fillId="6" borderId="45" xfId="0" applyFont="1" applyFill="1" applyBorder="1" applyAlignment="1" applyProtection="1">
      <alignment horizontal="left" vertical="center"/>
      <protection locked="0"/>
    </xf>
    <xf numFmtId="0" fontId="9" fillId="6" borderId="48" xfId="0" applyFont="1" applyFill="1" applyBorder="1" applyAlignment="1" applyProtection="1">
      <alignment horizontal="left" vertical="center"/>
      <protection locked="0"/>
    </xf>
    <xf numFmtId="0" fontId="9" fillId="6" borderId="48" xfId="0" applyFont="1" applyFill="1" applyBorder="1" applyAlignment="1" applyProtection="1">
      <alignment vertical="center"/>
      <protection locked="0"/>
    </xf>
    <xf numFmtId="0" fontId="9" fillId="6" borderId="46" xfId="0" applyFont="1" applyFill="1" applyBorder="1" applyAlignment="1" applyProtection="1">
      <alignment vertical="center"/>
      <protection locked="0"/>
    </xf>
    <xf numFmtId="0" fontId="21" fillId="0" borderId="48" xfId="0" applyFont="1" applyBorder="1" applyAlignment="1" applyProtection="1">
      <alignment vertical="center" shrinkToFit="1"/>
      <protection locked="0"/>
    </xf>
    <xf numFmtId="0" fontId="21" fillId="0" borderId="46" xfId="0" applyFont="1" applyBorder="1" applyAlignment="1" applyProtection="1">
      <alignment vertical="center" shrinkToFit="1"/>
      <protection locked="0"/>
    </xf>
    <xf numFmtId="0" fontId="1" fillId="4" borderId="17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169" fontId="10" fillId="0" borderId="53" xfId="0" applyNumberFormat="1" applyFont="1" applyBorder="1" applyAlignment="1" applyProtection="1">
      <alignment vertical="center" wrapText="1"/>
      <protection locked="0"/>
    </xf>
    <xf numFmtId="169" fontId="21" fillId="0" borderId="53" xfId="0" applyNumberFormat="1" applyFont="1" applyBorder="1" applyAlignment="1" applyProtection="1">
      <alignment vertical="center" wrapText="1"/>
      <protection locked="0"/>
    </xf>
    <xf numFmtId="0" fontId="0" fillId="6" borderId="0" xfId="0" applyFill="1" applyAlignment="1" applyProtection="1">
      <alignment wrapText="1"/>
      <protection locked="0"/>
    </xf>
    <xf numFmtId="0" fontId="0" fillId="6" borderId="64" xfId="0" applyFill="1" applyBorder="1" applyAlignment="1" applyProtection="1">
      <alignment wrapText="1"/>
      <protection locked="0"/>
    </xf>
    <xf numFmtId="0" fontId="0" fillId="6" borderId="48" xfId="0" applyFill="1" applyBorder="1" applyAlignment="1" applyProtection="1">
      <alignment wrapText="1"/>
      <protection locked="0"/>
    </xf>
    <xf numFmtId="0" fontId="0" fillId="6" borderId="46" xfId="0" applyFill="1" applyBorder="1" applyAlignment="1" applyProtection="1">
      <alignment wrapText="1"/>
      <protection locked="0"/>
    </xf>
    <xf numFmtId="0" fontId="13" fillId="4" borderId="17" xfId="0" applyFont="1" applyFill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>
      <alignment horizontal="center" vertical="center" wrapText="1" shrinkToFit="1"/>
    </xf>
    <xf numFmtId="0" fontId="1" fillId="2" borderId="47" xfId="0" applyFont="1" applyFill="1" applyBorder="1" applyAlignment="1" applyProtection="1">
      <alignment vertical="center" wrapText="1" shrinkToFit="1"/>
      <protection hidden="1"/>
    </xf>
    <xf numFmtId="4" fontId="14" fillId="2" borderId="47" xfId="0" applyNumberFormat="1" applyFont="1" applyFill="1" applyBorder="1" applyAlignment="1" applyProtection="1">
      <alignment vertical="center" wrapText="1" shrinkToFit="1"/>
      <protection hidden="1"/>
    </xf>
    <xf numFmtId="0" fontId="1" fillId="5" borderId="18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vertical="center" wrapText="1"/>
      <protection locked="0"/>
    </xf>
    <xf numFmtId="0" fontId="21" fillId="0" borderId="45" xfId="0" applyFont="1" applyBorder="1" applyAlignment="1" applyProtection="1">
      <alignment vertical="center" wrapText="1"/>
      <protection locked="0"/>
    </xf>
    <xf numFmtId="0" fontId="21" fillId="0" borderId="48" xfId="0" applyFont="1" applyBorder="1" applyAlignment="1" applyProtection="1">
      <alignment vertical="center" wrapText="1"/>
      <protection locked="0"/>
    </xf>
    <xf numFmtId="0" fontId="10" fillId="0" borderId="63" xfId="0" applyFont="1" applyBorder="1" applyAlignment="1" applyProtection="1">
      <alignment horizontal="center" vertical="center" wrapText="1" shrinkToFit="1"/>
      <protection locked="0"/>
    </xf>
    <xf numFmtId="0" fontId="10" fillId="0" borderId="0" xfId="0" applyFont="1" applyAlignment="1" applyProtection="1">
      <alignment horizontal="center" vertical="center" wrapText="1" shrinkToFit="1"/>
      <protection locked="0"/>
    </xf>
    <xf numFmtId="0" fontId="10" fillId="0" borderId="64" xfId="0" applyFont="1" applyBorder="1" applyAlignment="1" applyProtection="1">
      <alignment horizontal="center" vertical="center" wrapText="1" shrinkToFit="1"/>
      <protection locked="0"/>
    </xf>
    <xf numFmtId="0" fontId="10" fillId="0" borderId="45" xfId="0" applyFont="1" applyBorder="1" applyAlignment="1" applyProtection="1">
      <alignment horizontal="center" vertical="center" wrapText="1" shrinkToFit="1"/>
      <protection locked="0"/>
    </xf>
    <xf numFmtId="0" fontId="10" fillId="0" borderId="48" xfId="0" applyFont="1" applyBorder="1" applyAlignment="1" applyProtection="1">
      <alignment horizontal="center" vertical="center" wrapText="1" shrinkToFit="1"/>
      <protection locked="0"/>
    </xf>
    <xf numFmtId="0" fontId="10" fillId="0" borderId="46" xfId="0" applyFont="1" applyBorder="1" applyAlignment="1" applyProtection="1">
      <alignment horizontal="center" vertical="center" wrapText="1" shrinkToFit="1"/>
      <protection locked="0"/>
    </xf>
    <xf numFmtId="0" fontId="1" fillId="4" borderId="17" xfId="0" applyFont="1" applyFill="1" applyBorder="1" applyAlignment="1" applyProtection="1">
      <alignment horizontal="center" vertical="center" wrapText="1" shrinkToFit="1"/>
      <protection hidden="1"/>
    </xf>
    <xf numFmtId="0" fontId="1" fillId="5" borderId="17" xfId="0" applyFont="1" applyFill="1" applyBorder="1" applyAlignment="1">
      <alignment horizontal="center" vertical="center" wrapText="1" shrinkToFit="1"/>
    </xf>
    <xf numFmtId="0" fontId="10" fillId="0" borderId="63" xfId="0" applyFont="1" applyBorder="1" applyAlignment="1" applyProtection="1">
      <alignment horizontal="left" vertical="center" wrapText="1"/>
      <protection locked="0"/>
    </xf>
    <xf numFmtId="0" fontId="10" fillId="0" borderId="0" xfId="0" applyFont="1" applyAlignment="1" applyProtection="1">
      <alignment horizontal="left" vertical="center" wrapText="1"/>
      <protection locked="0"/>
    </xf>
    <xf numFmtId="0" fontId="10" fillId="0" borderId="64" xfId="0" applyFont="1" applyBorder="1" applyAlignment="1" applyProtection="1">
      <alignment horizontal="left" vertical="center" wrapText="1"/>
      <protection locked="0"/>
    </xf>
    <xf numFmtId="0" fontId="10" fillId="0" borderId="48" xfId="0" applyFont="1" applyBorder="1" applyAlignment="1" applyProtection="1">
      <alignment horizontal="left" vertical="center" wrapText="1"/>
      <protection locked="0"/>
    </xf>
    <xf numFmtId="0" fontId="10" fillId="0" borderId="46" xfId="0" applyFont="1" applyBorder="1" applyAlignment="1" applyProtection="1">
      <alignment horizontal="left" vertical="center" wrapText="1"/>
      <protection locked="0"/>
    </xf>
    <xf numFmtId="0" fontId="1" fillId="4" borderId="20" xfId="0" applyFont="1" applyFill="1" applyBorder="1" applyAlignment="1" applyProtection="1">
      <alignment horizontal="center" vertical="center" wrapText="1" shrinkToFit="1"/>
      <protection hidden="1"/>
    </xf>
    <xf numFmtId="0" fontId="1" fillId="4" borderId="21" xfId="0" applyFont="1" applyFill="1" applyBorder="1" applyAlignment="1" applyProtection="1">
      <alignment horizontal="center" vertical="center" wrapText="1" shrinkToFit="1"/>
      <protection hidden="1"/>
    </xf>
    <xf numFmtId="0" fontId="1" fillId="4" borderId="21" xfId="0" applyFont="1" applyFill="1" applyBorder="1" applyAlignment="1" applyProtection="1">
      <alignment horizontal="center" vertical="center" wrapText="1"/>
      <protection hidden="1"/>
    </xf>
    <xf numFmtId="0" fontId="1" fillId="4" borderId="36" xfId="0" applyFont="1" applyFill="1" applyBorder="1" applyAlignment="1" applyProtection="1">
      <alignment horizontal="center" vertical="center" wrapText="1" shrinkToFit="1"/>
      <protection hidden="1"/>
    </xf>
    <xf numFmtId="0" fontId="1" fillId="4" borderId="37" xfId="0" applyFont="1" applyFill="1" applyBorder="1" applyAlignment="1" applyProtection="1">
      <alignment horizontal="center" vertical="center" wrapText="1" shrinkToFit="1"/>
      <protection hidden="1"/>
    </xf>
    <xf numFmtId="0" fontId="1" fillId="4" borderId="37" xfId="0" applyFont="1" applyFill="1" applyBorder="1" applyAlignment="1" applyProtection="1">
      <alignment horizontal="center" vertical="center" wrapText="1"/>
      <protection hidden="1"/>
    </xf>
    <xf numFmtId="0" fontId="21" fillId="0" borderId="0" xfId="0" applyFont="1" applyAlignment="1" applyProtection="1">
      <alignment horizontal="center" vertical="center" wrapText="1" shrinkToFit="1"/>
      <protection locked="0"/>
    </xf>
    <xf numFmtId="0" fontId="21" fillId="0" borderId="64" xfId="0" applyFont="1" applyBorder="1" applyAlignment="1" applyProtection="1">
      <alignment horizontal="center" vertical="center" wrapText="1" shrinkToFit="1"/>
      <protection locked="0"/>
    </xf>
    <xf numFmtId="0" fontId="21" fillId="0" borderId="45" xfId="0" applyFont="1" applyBorder="1" applyAlignment="1" applyProtection="1">
      <alignment horizontal="center" vertical="center" wrapText="1" shrinkToFit="1"/>
      <protection locked="0"/>
    </xf>
    <xf numFmtId="0" fontId="21" fillId="0" borderId="48" xfId="0" applyFont="1" applyBorder="1" applyAlignment="1" applyProtection="1">
      <alignment horizontal="center" vertical="center" wrapText="1" shrinkToFit="1"/>
      <protection locked="0"/>
    </xf>
    <xf numFmtId="0" fontId="21" fillId="0" borderId="46" xfId="0" applyFont="1" applyBorder="1" applyAlignment="1" applyProtection="1">
      <alignment horizontal="center" vertical="center" wrapText="1" shrinkToFit="1"/>
      <protection locked="0"/>
    </xf>
    <xf numFmtId="14" fontId="10" fillId="0" borderId="63" xfId="0" applyNumberFormat="1" applyFont="1" applyBorder="1" applyAlignment="1" applyProtection="1">
      <alignment horizontal="center" vertical="center" wrapText="1" shrinkToFit="1"/>
      <protection locked="0"/>
    </xf>
    <xf numFmtId="14" fontId="10" fillId="0" borderId="0" xfId="0" applyNumberFormat="1" applyFont="1" applyAlignment="1" applyProtection="1">
      <alignment horizontal="center" vertical="center" wrapText="1" shrinkToFit="1"/>
      <protection locked="0"/>
    </xf>
    <xf numFmtId="14" fontId="10" fillId="0" borderId="64" xfId="0" applyNumberFormat="1" applyFont="1" applyBorder="1" applyAlignment="1" applyProtection="1">
      <alignment horizontal="center" vertical="center" wrapText="1" shrinkToFit="1"/>
      <protection locked="0"/>
    </xf>
    <xf numFmtId="14" fontId="10" fillId="0" borderId="45" xfId="0" applyNumberFormat="1" applyFont="1" applyBorder="1" applyAlignment="1" applyProtection="1">
      <alignment horizontal="center" vertical="center" wrapText="1" shrinkToFit="1"/>
      <protection locked="0"/>
    </xf>
    <xf numFmtId="14" fontId="10" fillId="0" borderId="48" xfId="0" applyNumberFormat="1" applyFont="1" applyBorder="1" applyAlignment="1" applyProtection="1">
      <alignment horizontal="center" vertical="center" wrapText="1" shrinkToFit="1"/>
      <protection locked="0"/>
    </xf>
    <xf numFmtId="14" fontId="10" fillId="0" borderId="46" xfId="0" applyNumberFormat="1" applyFont="1" applyBorder="1" applyAlignment="1" applyProtection="1">
      <alignment horizontal="center" vertical="center" wrapText="1" shrinkToFit="1"/>
      <protection locked="0"/>
    </xf>
    <xf numFmtId="0" fontId="10" fillId="0" borderId="63" xfId="0" applyFont="1" applyBorder="1" applyAlignment="1" applyProtection="1">
      <alignment horizontal="left" vertical="center" wrapText="1" shrinkToFit="1"/>
      <protection locked="0"/>
    </xf>
    <xf numFmtId="0" fontId="10" fillId="0" borderId="0" xfId="0" applyFont="1" applyAlignment="1" applyProtection="1">
      <alignment horizontal="left" vertical="center" wrapText="1" shrinkToFit="1"/>
      <protection locked="0"/>
    </xf>
    <xf numFmtId="0" fontId="10" fillId="0" borderId="64" xfId="0" applyFont="1" applyBorder="1" applyAlignment="1" applyProtection="1">
      <alignment horizontal="left" vertical="center" wrapText="1" shrinkToFit="1"/>
      <protection locked="0"/>
    </xf>
    <xf numFmtId="0" fontId="10" fillId="0" borderId="45" xfId="0" applyFont="1" applyBorder="1" applyAlignment="1" applyProtection="1">
      <alignment horizontal="left" vertical="center" wrapText="1" shrinkToFit="1"/>
      <protection locked="0"/>
    </xf>
    <xf numFmtId="0" fontId="10" fillId="0" borderId="48" xfId="0" applyFont="1" applyBorder="1" applyAlignment="1" applyProtection="1">
      <alignment horizontal="left" vertical="center" wrapText="1" shrinkToFit="1"/>
      <protection locked="0"/>
    </xf>
    <xf numFmtId="0" fontId="10" fillId="0" borderId="46" xfId="0" applyFont="1" applyBorder="1" applyAlignment="1" applyProtection="1">
      <alignment horizontal="left" vertical="center" wrapText="1" shrinkToFit="1"/>
      <protection locked="0"/>
    </xf>
    <xf numFmtId="0" fontId="1" fillId="4" borderId="17" xfId="0" applyFont="1" applyFill="1" applyBorder="1" applyAlignment="1" applyProtection="1">
      <alignment horizontal="center" vertical="center" wrapText="1"/>
      <protection hidden="1"/>
    </xf>
    <xf numFmtId="0" fontId="10" fillId="0" borderId="63" xfId="0" applyFont="1" applyBorder="1" applyAlignment="1" applyProtection="1">
      <alignment vertical="center" wrapText="1"/>
      <protection locked="0"/>
    </xf>
    <xf numFmtId="0" fontId="1" fillId="6" borderId="63" xfId="0" applyFont="1" applyFill="1" applyBorder="1" applyAlignment="1" applyProtection="1">
      <alignment horizontal="center" vertical="center" wrapText="1" shrinkToFit="1"/>
      <protection locked="0"/>
    </xf>
    <xf numFmtId="0" fontId="1" fillId="6" borderId="0" xfId="0" applyFont="1" applyFill="1" applyAlignment="1" applyProtection="1">
      <alignment horizontal="center" vertical="center" wrapText="1" shrinkToFit="1"/>
      <protection locked="0"/>
    </xf>
    <xf numFmtId="0" fontId="1" fillId="6" borderId="64" xfId="0" applyFont="1" applyFill="1" applyBorder="1" applyAlignment="1" applyProtection="1">
      <alignment horizontal="center" vertical="center" wrapText="1" shrinkToFit="1"/>
      <protection locked="0"/>
    </xf>
    <xf numFmtId="0" fontId="1" fillId="6" borderId="45" xfId="0" applyFont="1" applyFill="1" applyBorder="1" applyAlignment="1" applyProtection="1">
      <alignment horizontal="center" vertical="center" wrapText="1" shrinkToFit="1"/>
      <protection locked="0"/>
    </xf>
    <xf numFmtId="0" fontId="1" fillId="6" borderId="48" xfId="0" applyFont="1" applyFill="1" applyBorder="1" applyAlignment="1" applyProtection="1">
      <alignment horizontal="center" vertical="center" wrapText="1" shrinkToFit="1"/>
      <protection locked="0"/>
    </xf>
    <xf numFmtId="0" fontId="1" fillId="6" borderId="46" xfId="0" applyFont="1" applyFill="1" applyBorder="1" applyAlignment="1" applyProtection="1">
      <alignment horizontal="center" vertical="center" wrapText="1" shrinkToFit="1"/>
      <protection locked="0"/>
    </xf>
    <xf numFmtId="0" fontId="9" fillId="6" borderId="63" xfId="0" applyFont="1" applyFill="1" applyBorder="1" applyAlignment="1" applyProtection="1">
      <alignment horizontal="left" vertical="top" wrapText="1" shrinkToFit="1"/>
      <protection locked="0"/>
    </xf>
    <xf numFmtId="0" fontId="9" fillId="6" borderId="0" xfId="0" applyFont="1" applyFill="1" applyAlignment="1" applyProtection="1">
      <alignment horizontal="left" vertical="top" wrapText="1" shrinkToFit="1"/>
      <protection locked="0"/>
    </xf>
    <xf numFmtId="0" fontId="9" fillId="6" borderId="64" xfId="0" applyFont="1" applyFill="1" applyBorder="1" applyAlignment="1" applyProtection="1">
      <alignment horizontal="left" vertical="top" wrapText="1" shrinkToFit="1"/>
      <protection locked="0"/>
    </xf>
    <xf numFmtId="0" fontId="9" fillId="6" borderId="45" xfId="0" applyFont="1" applyFill="1" applyBorder="1" applyAlignment="1" applyProtection="1">
      <alignment horizontal="left" vertical="top" wrapText="1" shrinkToFit="1"/>
      <protection locked="0"/>
    </xf>
    <xf numFmtId="0" fontId="9" fillId="6" borderId="48" xfId="0" applyFont="1" applyFill="1" applyBorder="1" applyAlignment="1" applyProtection="1">
      <alignment horizontal="left" vertical="top" wrapText="1" shrinkToFit="1"/>
      <protection locked="0"/>
    </xf>
    <xf numFmtId="0" fontId="9" fillId="6" borderId="46" xfId="0" applyFont="1" applyFill="1" applyBorder="1" applyAlignment="1" applyProtection="1">
      <alignment horizontal="left" vertical="top" wrapText="1" shrinkToFit="1"/>
      <protection locked="0"/>
    </xf>
    <xf numFmtId="0" fontId="10" fillId="0" borderId="63" xfId="0" applyFont="1" applyBorder="1" applyAlignment="1" applyProtection="1">
      <alignment horizontal="right" vertical="center" wrapText="1" shrinkToFit="1"/>
      <protection locked="0"/>
    </xf>
    <xf numFmtId="0" fontId="10" fillId="0" borderId="0" xfId="0" applyFont="1" applyAlignment="1" applyProtection="1">
      <alignment horizontal="right" vertical="center" wrapText="1" shrinkToFit="1"/>
      <protection locked="0"/>
    </xf>
    <xf numFmtId="0" fontId="10" fillId="0" borderId="64" xfId="0" applyFont="1" applyBorder="1" applyAlignment="1" applyProtection="1">
      <alignment horizontal="right" vertical="center" wrapText="1" shrinkToFit="1"/>
      <protection locked="0"/>
    </xf>
    <xf numFmtId="0" fontId="10" fillId="0" borderId="45" xfId="0" applyFont="1" applyBorder="1" applyAlignment="1" applyProtection="1">
      <alignment horizontal="right" vertical="center" wrapText="1" shrinkToFit="1"/>
      <protection locked="0"/>
    </xf>
    <xf numFmtId="0" fontId="10" fillId="0" borderId="48" xfId="0" applyFont="1" applyBorder="1" applyAlignment="1" applyProtection="1">
      <alignment horizontal="right" vertical="center" wrapText="1" shrinkToFit="1"/>
      <protection locked="0"/>
    </xf>
    <xf numFmtId="0" fontId="10" fillId="0" borderId="46" xfId="0" applyFont="1" applyBorder="1" applyAlignment="1" applyProtection="1">
      <alignment horizontal="right" vertical="center" wrapText="1" shrinkToFit="1"/>
      <protection locked="0"/>
    </xf>
    <xf numFmtId="4" fontId="10" fillId="0" borderId="63" xfId="0" applyNumberFormat="1" applyFont="1" applyBorder="1" applyAlignment="1" applyProtection="1">
      <alignment horizontal="right" vertical="center" wrapText="1" indent="1" shrinkToFit="1"/>
      <protection locked="0"/>
    </xf>
    <xf numFmtId="4" fontId="10" fillId="0" borderId="0" xfId="0" applyNumberFormat="1" applyFont="1" applyAlignment="1" applyProtection="1">
      <alignment horizontal="right" vertical="center" wrapText="1" indent="1" shrinkToFit="1"/>
      <protection locked="0"/>
    </xf>
    <xf numFmtId="4" fontId="10" fillId="0" borderId="64" xfId="0" applyNumberFormat="1" applyFont="1" applyBorder="1" applyAlignment="1" applyProtection="1">
      <alignment horizontal="right" vertical="center" wrapText="1" indent="1" shrinkToFit="1"/>
      <protection locked="0"/>
    </xf>
    <xf numFmtId="4" fontId="10" fillId="0" borderId="45" xfId="0" applyNumberFormat="1" applyFont="1" applyBorder="1" applyAlignment="1" applyProtection="1">
      <alignment horizontal="right" vertical="center" wrapText="1" indent="1" shrinkToFit="1"/>
      <protection locked="0"/>
    </xf>
    <xf numFmtId="4" fontId="10" fillId="0" borderId="48" xfId="0" applyNumberFormat="1" applyFont="1" applyBorder="1" applyAlignment="1" applyProtection="1">
      <alignment horizontal="right" vertical="center" wrapText="1" indent="1" shrinkToFit="1"/>
      <protection locked="0"/>
    </xf>
    <xf numFmtId="4" fontId="10" fillId="0" borderId="46" xfId="0" applyNumberFormat="1" applyFont="1" applyBorder="1" applyAlignment="1" applyProtection="1">
      <alignment horizontal="right" vertical="center" wrapText="1" indent="1" shrinkToFit="1"/>
      <protection locked="0"/>
    </xf>
    <xf numFmtId="0" fontId="16" fillId="6" borderId="63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64" xfId="0" applyBorder="1" applyAlignment="1" applyProtection="1">
      <alignment wrapText="1"/>
      <protection locked="0"/>
    </xf>
    <xf numFmtId="0" fontId="9" fillId="6" borderId="45" xfId="0" applyFont="1" applyFill="1" applyBorder="1" applyAlignment="1" applyProtection="1">
      <alignment wrapText="1"/>
      <protection locked="0"/>
    </xf>
    <xf numFmtId="0" fontId="0" fillId="0" borderId="48" xfId="0" applyBorder="1" applyAlignment="1" applyProtection="1">
      <alignment wrapText="1"/>
      <protection locked="0"/>
    </xf>
    <xf numFmtId="0" fontId="0" fillId="0" borderId="46" xfId="0" applyBorder="1" applyAlignment="1" applyProtection="1">
      <alignment wrapText="1"/>
      <protection locked="0"/>
    </xf>
    <xf numFmtId="0" fontId="1" fillId="2" borderId="45" xfId="0" applyFont="1" applyFill="1" applyBorder="1" applyAlignment="1" applyProtection="1">
      <alignment vertical="center"/>
      <protection hidden="1"/>
    </xf>
    <xf numFmtId="0" fontId="1" fillId="2" borderId="48" xfId="0" applyFont="1" applyFill="1" applyBorder="1" applyAlignment="1" applyProtection="1">
      <alignment vertical="center"/>
      <protection hidden="1"/>
    </xf>
    <xf numFmtId="4" fontId="1" fillId="2" borderId="45" xfId="0" applyNumberFormat="1" applyFont="1" applyFill="1" applyBorder="1" applyAlignment="1" applyProtection="1">
      <alignment horizontal="right" vertical="center"/>
      <protection hidden="1"/>
    </xf>
    <xf numFmtId="0" fontId="1" fillId="2" borderId="48" xfId="0" applyFont="1" applyFill="1" applyBorder="1" applyAlignment="1" applyProtection="1">
      <alignment horizontal="right" vertical="center"/>
      <protection hidden="1"/>
    </xf>
    <xf numFmtId="0" fontId="1" fillId="0" borderId="48" xfId="0" applyFont="1" applyBorder="1" applyAlignment="1" applyProtection="1">
      <alignment vertical="center"/>
      <protection hidden="1"/>
    </xf>
    <xf numFmtId="4" fontId="15" fillId="2" borderId="48" xfId="0" applyNumberFormat="1" applyFont="1" applyFill="1" applyBorder="1" applyAlignment="1" applyProtection="1">
      <alignment horizontal="right" vertical="center"/>
      <protection hidden="1"/>
    </xf>
    <xf numFmtId="4" fontId="1" fillId="2" borderId="48" xfId="0" applyNumberFormat="1" applyFont="1" applyFill="1" applyBorder="1" applyAlignment="1" applyProtection="1">
      <alignment horizontal="right" vertical="center"/>
      <protection hidden="1"/>
    </xf>
    <xf numFmtId="10" fontId="1" fillId="0" borderId="47" xfId="0" applyNumberFormat="1" applyFont="1" applyBorder="1" applyAlignment="1" applyProtection="1">
      <alignment horizontal="right" vertical="center"/>
      <protection hidden="1"/>
    </xf>
    <xf numFmtId="10" fontId="0" fillId="0" borderId="47" xfId="0" applyNumberFormat="1" applyBorder="1" applyAlignment="1">
      <alignment horizontal="right" vertical="center"/>
    </xf>
    <xf numFmtId="0" fontId="0" fillId="4" borderId="21" xfId="0" applyFill="1" applyBorder="1" applyAlignment="1">
      <alignment horizontal="center" vertical="center" wrapText="1" shrinkToFit="1"/>
    </xf>
    <xf numFmtId="0" fontId="0" fillId="4" borderId="22" xfId="0" applyFill="1" applyBorder="1" applyAlignment="1">
      <alignment horizontal="center" vertical="center" wrapText="1" shrinkToFit="1"/>
    </xf>
    <xf numFmtId="0" fontId="0" fillId="4" borderId="81" xfId="0" applyFill="1" applyBorder="1" applyAlignment="1">
      <alignment horizontal="center" vertical="center" wrapText="1" shrinkToFit="1"/>
    </xf>
    <xf numFmtId="0" fontId="0" fillId="4" borderId="48" xfId="0" applyFill="1" applyBorder="1" applyAlignment="1">
      <alignment horizontal="center" vertical="center" wrapText="1" shrinkToFit="1"/>
    </xf>
    <xf numFmtId="0" fontId="0" fillId="4" borderId="82" xfId="0" applyFill="1" applyBorder="1" applyAlignment="1">
      <alignment horizontal="center" vertical="center" wrapText="1" shrinkToFit="1"/>
    </xf>
    <xf numFmtId="0" fontId="0" fillId="4" borderId="17" xfId="0" applyFill="1" applyBorder="1" applyAlignment="1">
      <alignment vertical="center" wrapText="1"/>
    </xf>
    <xf numFmtId="49" fontId="1" fillId="2" borderId="53" xfId="0" applyNumberFormat="1" applyFont="1" applyFill="1" applyBorder="1" applyAlignment="1" applyProtection="1">
      <alignment horizontal="center" vertical="center"/>
      <protection hidden="1"/>
    </xf>
    <xf numFmtId="0" fontId="10" fillId="0" borderId="57" xfId="0" applyFont="1" applyBorder="1" applyAlignment="1" applyProtection="1">
      <alignment vertical="center" wrapText="1" shrinkToFit="1"/>
      <protection locked="0"/>
    </xf>
    <xf numFmtId="0" fontId="0" fillId="0" borderId="58" xfId="0" applyBorder="1" applyAlignment="1" applyProtection="1">
      <alignment vertical="center" wrapText="1" shrinkToFit="1"/>
      <protection locked="0"/>
    </xf>
    <xf numFmtId="0" fontId="0" fillId="0" borderId="59" xfId="0" applyBorder="1" applyAlignment="1" applyProtection="1">
      <alignment vertical="center" wrapText="1" shrinkToFit="1"/>
      <protection locked="0"/>
    </xf>
    <xf numFmtId="3" fontId="10" fillId="0" borderId="57" xfId="0" applyNumberFormat="1" applyFont="1" applyBorder="1" applyAlignment="1" applyProtection="1">
      <alignment horizontal="right" vertical="center" wrapText="1" shrinkToFit="1"/>
      <protection locked="0"/>
    </xf>
    <xf numFmtId="0" fontId="114" fillId="4" borderId="17" xfId="0" applyFont="1" applyFill="1" applyBorder="1" applyAlignment="1">
      <alignment horizontal="center" vertical="center" wrapText="1"/>
    </xf>
    <xf numFmtId="0" fontId="114" fillId="0" borderId="1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14" fillId="2" borderId="74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74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10" fillId="0" borderId="57" xfId="0" applyFont="1" applyBorder="1" applyAlignment="1" applyProtection="1">
      <alignment horizontal="left"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59" xfId="0" applyBorder="1" applyAlignment="1" applyProtection="1">
      <alignment vertical="center"/>
      <protection locked="0"/>
    </xf>
    <xf numFmtId="4" fontId="10" fillId="2" borderId="57" xfId="0" applyNumberFormat="1" applyFont="1" applyFill="1" applyBorder="1" applyAlignment="1" applyProtection="1">
      <alignment horizontal="right" vertical="center" shrinkToFit="1"/>
      <protection locked="0"/>
    </xf>
    <xf numFmtId="0" fontId="0" fillId="0" borderId="58" xfId="0" applyBorder="1" applyAlignment="1" applyProtection="1">
      <alignment horizontal="right" vertical="center" shrinkToFit="1"/>
      <protection locked="0"/>
    </xf>
    <xf numFmtId="0" fontId="0" fillId="0" borderId="59" xfId="0" applyBorder="1" applyAlignment="1" applyProtection="1">
      <alignment horizontal="right" vertical="center" shrinkToFit="1"/>
      <protection locked="0"/>
    </xf>
    <xf numFmtId="0" fontId="0" fillId="0" borderId="58" xfId="0" applyBorder="1" applyAlignment="1" applyProtection="1">
      <alignment horizontal="left" vertical="center"/>
      <protection locked="0"/>
    </xf>
    <xf numFmtId="0" fontId="0" fillId="0" borderId="59" xfId="0" applyBorder="1" applyAlignment="1" applyProtection="1">
      <alignment horizontal="left" vertical="center"/>
      <protection locked="0"/>
    </xf>
    <xf numFmtId="1" fontId="10" fillId="0" borderId="57" xfId="0" applyNumberFormat="1" applyFont="1" applyBorder="1" applyAlignment="1" applyProtection="1">
      <alignment horizontal="center" vertical="center"/>
      <protection locked="0"/>
    </xf>
    <xf numFmtId="0" fontId="1" fillId="4" borderId="99" xfId="0" applyFont="1" applyFill="1" applyBorder="1" applyAlignment="1">
      <alignment horizontal="center" vertical="center" wrapText="1"/>
    </xf>
    <xf numFmtId="0" fontId="14" fillId="0" borderId="74" xfId="0" applyFont="1" applyBorder="1" applyAlignment="1" applyProtection="1">
      <alignment horizontal="left" vertical="center" wrapText="1" indent="1"/>
      <protection hidden="1"/>
    </xf>
    <xf numFmtId="0" fontId="0" fillId="0" borderId="74" xfId="0" applyBorder="1" applyAlignment="1">
      <alignment horizontal="left" vertical="center" wrapText="1" indent="1"/>
    </xf>
    <xf numFmtId="0" fontId="0" fillId="0" borderId="53" xfId="0" applyBorder="1" applyAlignment="1">
      <alignment horizontal="left" vertical="center" wrapText="1" indent="1"/>
    </xf>
    <xf numFmtId="0" fontId="0" fillId="0" borderId="81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4" borderId="99" xfId="0" applyFill="1" applyBorder="1" applyAlignment="1">
      <alignment horizontal="center" vertical="center" wrapText="1"/>
    </xf>
    <xf numFmtId="0" fontId="0" fillId="4" borderId="81" xfId="0" applyFill="1" applyBorder="1" applyAlignment="1">
      <alignment horizontal="center" vertical="center" wrapText="1"/>
    </xf>
    <xf numFmtId="0" fontId="0" fillId="4" borderId="48" xfId="0" applyFill="1" applyBorder="1" applyAlignment="1">
      <alignment horizontal="center" vertical="center" wrapText="1"/>
    </xf>
    <xf numFmtId="3" fontId="15" fillId="0" borderId="53" xfId="0" applyNumberFormat="1" applyFont="1" applyBorder="1" applyAlignment="1" applyProtection="1">
      <alignment vertical="center"/>
      <protection hidden="1"/>
    </xf>
    <xf numFmtId="0" fontId="0" fillId="4" borderId="25" xfId="0" applyFill="1" applyBorder="1" applyAlignment="1">
      <alignment vertical="center" wrapText="1"/>
    </xf>
    <xf numFmtId="4" fontId="2" fillId="2" borderId="37" xfId="0" applyNumberFormat="1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32" fillId="6" borderId="78" xfId="0" applyFont="1" applyFill="1" applyBorder="1" applyAlignment="1" applyProtection="1">
      <alignment horizontal="center" vertical="center"/>
      <protection locked="0"/>
    </xf>
    <xf numFmtId="0" fontId="10" fillId="2" borderId="78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4" fillId="5" borderId="17" xfId="0" applyFont="1" applyFill="1" applyBorder="1" applyAlignment="1">
      <alignment horizontal="center" vertical="center" wrapText="1"/>
    </xf>
    <xf numFmtId="0" fontId="21" fillId="0" borderId="45" xfId="0" applyFont="1" applyBorder="1" applyAlignment="1" applyProtection="1">
      <alignment horizontal="left" vertical="center" shrinkToFit="1"/>
      <protection locked="0"/>
    </xf>
    <xf numFmtId="0" fontId="10" fillId="0" borderId="45" xfId="0" applyFont="1" applyBorder="1" applyAlignment="1" applyProtection="1">
      <alignment horizontal="center" vertical="center"/>
      <protection hidden="1"/>
    </xf>
    <xf numFmtId="0" fontId="10" fillId="0" borderId="48" xfId="0" applyFont="1" applyBorder="1" applyAlignment="1" applyProtection="1">
      <alignment horizontal="center" vertical="center"/>
      <protection hidden="1"/>
    </xf>
    <xf numFmtId="0" fontId="10" fillId="0" borderId="46" xfId="0" applyFont="1" applyBorder="1" applyAlignment="1" applyProtection="1">
      <alignment horizontal="center" vertical="center"/>
      <protection hidden="1"/>
    </xf>
    <xf numFmtId="3" fontId="10" fillId="0" borderId="48" xfId="0" applyNumberFormat="1" applyFont="1" applyBorder="1" applyAlignment="1" applyProtection="1">
      <alignment horizontal="right" vertical="center" indent="1"/>
      <protection locked="0"/>
    </xf>
    <xf numFmtId="3" fontId="10" fillId="0" borderId="46" xfId="0" applyNumberFormat="1" applyFont="1" applyBorder="1" applyAlignment="1" applyProtection="1">
      <alignment horizontal="right" vertical="center" indent="1"/>
      <protection locked="0"/>
    </xf>
    <xf numFmtId="0" fontId="14" fillId="4" borderId="17" xfId="0" applyFont="1" applyFill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34" fillId="0" borderId="45" xfId="0" applyFont="1" applyBorder="1" applyAlignment="1" applyProtection="1">
      <alignment horizontal="left" vertical="center" shrinkToFit="1"/>
      <protection locked="0"/>
    </xf>
    <xf numFmtId="0" fontId="34" fillId="0" borderId="48" xfId="0" applyFont="1" applyBorder="1" applyAlignment="1" applyProtection="1">
      <alignment horizontal="left" vertical="center" shrinkToFit="1"/>
      <protection locked="0"/>
    </xf>
    <xf numFmtId="0" fontId="34" fillId="0" borderId="46" xfId="0" applyFont="1" applyBorder="1" applyAlignment="1" applyProtection="1">
      <alignment horizontal="left" vertical="center" shrinkToFit="1"/>
      <protection locked="0"/>
    </xf>
    <xf numFmtId="0" fontId="10" fillId="0" borderId="53" xfId="0" applyFont="1" applyBorder="1" applyAlignment="1" applyProtection="1">
      <alignment horizontal="left" vertical="center"/>
      <protection locked="0"/>
    </xf>
    <xf numFmtId="0" fontId="21" fillId="0" borderId="31" xfId="0" applyFont="1" applyBorder="1" applyAlignment="1" applyProtection="1">
      <alignment horizontal="center" vertical="center"/>
      <protection locked="0"/>
    </xf>
    <xf numFmtId="3" fontId="10" fillId="0" borderId="53" xfId="0" applyNumberFormat="1" applyFont="1" applyBorder="1" applyAlignment="1" applyProtection="1">
      <alignment horizontal="center" vertical="center"/>
      <protection locked="0"/>
    </xf>
    <xf numFmtId="3" fontId="10" fillId="0" borderId="31" xfId="0" applyNumberFormat="1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left" vertical="center" wrapText="1"/>
      <protection locked="0"/>
    </xf>
    <xf numFmtId="0" fontId="21" fillId="0" borderId="53" xfId="0" applyFont="1" applyBorder="1" applyAlignment="1" applyProtection="1">
      <alignment horizontal="left" vertical="center" wrapText="1"/>
      <protection locked="0"/>
    </xf>
    <xf numFmtId="0" fontId="21" fillId="0" borderId="31" xfId="0" applyFont="1" applyBorder="1" applyAlignment="1" applyProtection="1">
      <alignment horizontal="left" vertical="center" wrapText="1"/>
      <protection locked="0"/>
    </xf>
    <xf numFmtId="0" fontId="14" fillId="4" borderId="33" xfId="0" applyFont="1" applyFill="1" applyBorder="1" applyAlignment="1">
      <alignment horizontal="center" vertical="center" wrapText="1"/>
    </xf>
    <xf numFmtId="4" fontId="10" fillId="0" borderId="53" xfId="0" applyNumberFormat="1" applyFont="1" applyBorder="1" applyAlignment="1" applyProtection="1">
      <alignment vertical="center" shrinkToFit="1"/>
      <protection locked="0"/>
    </xf>
    <xf numFmtId="4" fontId="10" fillId="0" borderId="31" xfId="0" applyNumberFormat="1" applyFont="1" applyBorder="1" applyAlignment="1" applyProtection="1">
      <alignment vertical="center" shrinkToFit="1"/>
      <protection locked="0"/>
    </xf>
    <xf numFmtId="0" fontId="14" fillId="4" borderId="17" xfId="0" applyFont="1" applyFill="1" applyBorder="1" applyAlignment="1">
      <alignment horizontal="left" vertical="center" wrapText="1"/>
    </xf>
    <xf numFmtId="3" fontId="10" fillId="0" borderId="53" xfId="0" applyNumberFormat="1" applyFont="1" applyBorder="1" applyAlignment="1" applyProtection="1">
      <alignment horizontal="left" vertical="center" wrapText="1"/>
      <protection locked="0"/>
    </xf>
    <xf numFmtId="0" fontId="10" fillId="0" borderId="31" xfId="0" applyFont="1" applyBorder="1" applyAlignment="1" applyProtection="1">
      <alignment horizontal="center" vertical="center"/>
      <protection locked="0"/>
    </xf>
    <xf numFmtId="0" fontId="10" fillId="0" borderId="63" xfId="0" applyFont="1" applyBorder="1" applyAlignment="1" applyProtection="1">
      <alignment horizontal="left" vertical="center" shrinkToFit="1"/>
      <protection locked="0"/>
    </xf>
    <xf numFmtId="0" fontId="10" fillId="0" borderId="0" xfId="0" applyFont="1" applyAlignment="1" applyProtection="1">
      <alignment horizontal="left" vertical="center" shrinkToFit="1"/>
      <protection locked="0"/>
    </xf>
    <xf numFmtId="0" fontId="10" fillId="0" borderId="64" xfId="0" applyFont="1" applyBorder="1" applyAlignment="1" applyProtection="1">
      <alignment horizontal="left" vertical="center" shrinkToFit="1"/>
      <protection locked="0"/>
    </xf>
    <xf numFmtId="0" fontId="10" fillId="0" borderId="46" xfId="0" applyFont="1" applyBorder="1" applyAlignment="1" applyProtection="1">
      <alignment horizontal="left" vertical="center" shrinkToFit="1"/>
      <protection locked="0"/>
    </xf>
    <xf numFmtId="0" fontId="9" fillId="4" borderId="62" xfId="0" applyFont="1" applyFill="1" applyBorder="1" applyAlignment="1">
      <alignment horizontal="center" vertical="center" wrapText="1"/>
    </xf>
    <xf numFmtId="4" fontId="10" fillId="0" borderId="48" xfId="0" applyNumberFormat="1" applyFont="1" applyBorder="1" applyAlignment="1" applyProtection="1">
      <alignment horizontal="right" vertical="center" indent="1"/>
      <protection locked="0"/>
    </xf>
    <xf numFmtId="4" fontId="10" fillId="0" borderId="46" xfId="0" applyNumberFormat="1" applyFont="1" applyBorder="1" applyAlignment="1" applyProtection="1">
      <alignment horizontal="right" vertical="center" indent="1"/>
      <protection locked="0"/>
    </xf>
    <xf numFmtId="0" fontId="1" fillId="2" borderId="45" xfId="0" applyFont="1" applyFill="1" applyBorder="1" applyAlignment="1" applyProtection="1">
      <alignment horizontal="left" vertical="center" shrinkToFit="1"/>
      <protection hidden="1"/>
    </xf>
    <xf numFmtId="0" fontId="1" fillId="2" borderId="48" xfId="0" applyFont="1" applyFill="1" applyBorder="1" applyAlignment="1" applyProtection="1">
      <alignment vertical="center" shrinkToFit="1"/>
      <protection hidden="1"/>
    </xf>
    <xf numFmtId="0" fontId="10" fillId="0" borderId="74" xfId="0" applyFont="1" applyBorder="1" applyAlignment="1" applyProtection="1">
      <alignment horizontal="center" vertical="center"/>
      <protection locked="0"/>
    </xf>
    <xf numFmtId="169" fontId="10" fillId="0" borderId="74" xfId="0" applyNumberFormat="1" applyFont="1" applyBorder="1" applyAlignment="1" applyProtection="1">
      <alignment horizontal="right" vertical="center" indent="2"/>
      <protection locked="0"/>
    </xf>
    <xf numFmtId="0" fontId="21" fillId="0" borderId="74" xfId="0" applyFont="1" applyBorder="1" applyAlignment="1" applyProtection="1">
      <alignment horizontal="right" vertical="center" indent="2"/>
      <protection locked="0"/>
    </xf>
    <xf numFmtId="0" fontId="21" fillId="0" borderId="53" xfId="0" applyFont="1" applyBorder="1" applyAlignment="1" applyProtection="1">
      <alignment horizontal="right" vertical="center" indent="2"/>
      <protection locked="0"/>
    </xf>
    <xf numFmtId="172" fontId="10" fillId="2" borderId="45" xfId="0" applyNumberFormat="1" applyFont="1" applyFill="1" applyBorder="1" applyAlignment="1" applyProtection="1">
      <alignment vertical="center"/>
      <protection locked="0"/>
    </xf>
    <xf numFmtId="0" fontId="10" fillId="0" borderId="78" xfId="0" applyFont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79" xfId="0" applyBorder="1" applyAlignment="1" applyProtection="1">
      <alignment horizontal="center" vertical="center" wrapText="1"/>
      <protection locked="0"/>
    </xf>
    <xf numFmtId="0" fontId="0" fillId="0" borderId="45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 wrapText="1"/>
      <protection locked="0"/>
    </xf>
    <xf numFmtId="0" fontId="0" fillId="0" borderId="46" xfId="0" applyBorder="1" applyAlignment="1" applyProtection="1">
      <alignment horizontal="center" vertical="center" wrapText="1"/>
      <protection locked="0"/>
    </xf>
    <xf numFmtId="3" fontId="36" fillId="0" borderId="45" xfId="0" applyNumberFormat="1" applyFont="1" applyBorder="1" applyAlignment="1" applyProtection="1">
      <alignment horizontal="right" vertical="center" wrapText="1" indent="1" shrinkToFit="1"/>
      <protection locked="0"/>
    </xf>
    <xf numFmtId="3" fontId="0" fillId="0" borderId="48" xfId="0" applyNumberFormat="1" applyBorder="1" applyAlignment="1" applyProtection="1">
      <alignment horizontal="right" vertical="center" wrapText="1" indent="1" shrinkToFit="1"/>
      <protection locked="0"/>
    </xf>
    <xf numFmtId="3" fontId="0" fillId="0" borderId="46" xfId="0" applyNumberFormat="1" applyBorder="1" applyAlignment="1" applyProtection="1">
      <alignment horizontal="right" vertical="center" wrapText="1" indent="1" shrinkToFit="1"/>
      <protection locked="0"/>
    </xf>
    <xf numFmtId="0" fontId="9" fillId="2" borderId="45" xfId="0" applyFont="1" applyFill="1" applyBorder="1" applyAlignment="1" applyProtection="1">
      <alignment horizontal="center" vertical="center"/>
      <protection hidden="1"/>
    </xf>
    <xf numFmtId="0" fontId="0" fillId="0" borderId="48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9" fontId="30" fillId="0" borderId="47" xfId="0" applyNumberFormat="1" applyFont="1" applyBorder="1" applyAlignment="1" applyProtection="1">
      <alignment horizontal="center" vertical="center"/>
      <protection hidden="1"/>
    </xf>
    <xf numFmtId="4" fontId="10" fillId="0" borderId="53" xfId="0" applyNumberFormat="1" applyFont="1" applyBorder="1" applyAlignment="1" applyProtection="1">
      <alignment horizontal="left" vertical="center" indent="1"/>
      <protection locked="0"/>
    </xf>
    <xf numFmtId="0" fontId="21" fillId="0" borderId="53" xfId="0" applyFont="1" applyBorder="1" applyAlignment="1" applyProtection="1">
      <alignment horizontal="left" vertical="center" indent="1"/>
      <protection locked="0"/>
    </xf>
    <xf numFmtId="0" fontId="21" fillId="0" borderId="45" xfId="0" applyFont="1" applyBorder="1" applyAlignment="1" applyProtection="1">
      <alignment horizontal="left" vertical="center" wrapText="1" shrinkToFit="1"/>
      <protection locked="0"/>
    </xf>
    <xf numFmtId="0" fontId="21" fillId="0" borderId="48" xfId="0" applyFont="1" applyBorder="1" applyAlignment="1" applyProtection="1">
      <alignment horizontal="left" vertical="center" wrapText="1" shrinkToFit="1"/>
      <protection locked="0"/>
    </xf>
    <xf numFmtId="0" fontId="21" fillId="0" borderId="46" xfId="0" applyFont="1" applyBorder="1" applyAlignment="1" applyProtection="1">
      <alignment horizontal="left" vertical="center" wrapText="1" shrinkToFit="1"/>
      <protection locked="0"/>
    </xf>
    <xf numFmtId="0" fontId="9" fillId="5" borderId="39" xfId="0" applyFont="1" applyFill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0" fillId="0" borderId="22" xfId="0" applyBorder="1"/>
    <xf numFmtId="0" fontId="21" fillId="0" borderId="53" xfId="0" applyFont="1" applyBorder="1" applyAlignment="1" applyProtection="1">
      <alignment horizontal="left" vertical="center"/>
      <protection locked="0"/>
    </xf>
    <xf numFmtId="0" fontId="34" fillId="2" borderId="45" xfId="0" applyFont="1" applyFill="1" applyBorder="1" applyAlignment="1" applyProtection="1">
      <alignment vertical="center"/>
      <protection locked="0"/>
    </xf>
    <xf numFmtId="0" fontId="34" fillId="2" borderId="48" xfId="0" applyFont="1" applyFill="1" applyBorder="1" applyAlignment="1" applyProtection="1">
      <alignment vertical="center"/>
      <protection locked="0"/>
    </xf>
    <xf numFmtId="0" fontId="35" fillId="2" borderId="48" xfId="0" applyFont="1" applyFill="1" applyBorder="1" applyAlignment="1" applyProtection="1">
      <alignment vertical="center"/>
      <protection locked="0"/>
    </xf>
    <xf numFmtId="0" fontId="35" fillId="2" borderId="46" xfId="0" applyFont="1" applyFill="1" applyBorder="1" applyAlignment="1" applyProtection="1">
      <alignment vertical="center"/>
      <protection locked="0"/>
    </xf>
    <xf numFmtId="0" fontId="9" fillId="2" borderId="45" xfId="0" applyFont="1" applyFill="1" applyBorder="1" applyAlignment="1" applyProtection="1">
      <alignment vertical="center"/>
      <protection hidden="1"/>
    </xf>
    <xf numFmtId="0" fontId="0" fillId="0" borderId="48" xfId="0" applyBorder="1" applyAlignment="1">
      <alignment vertical="center"/>
    </xf>
    <xf numFmtId="0" fontId="0" fillId="0" borderId="46" xfId="0" applyBorder="1" applyAlignment="1">
      <alignment vertical="center"/>
    </xf>
    <xf numFmtId="0" fontId="1" fillId="4" borderId="22" xfId="0" applyFont="1" applyFill="1" applyBorder="1" applyAlignment="1" applyProtection="1">
      <alignment horizontal="center" vertical="center" wrapText="1" shrinkToFit="1"/>
      <protection hidden="1"/>
    </xf>
    <xf numFmtId="0" fontId="1" fillId="4" borderId="38" xfId="0" applyFont="1" applyFill="1" applyBorder="1" applyAlignment="1" applyProtection="1">
      <alignment horizontal="center" vertical="center" wrapText="1" shrinkToFit="1"/>
      <protection hidden="1"/>
    </xf>
    <xf numFmtId="0" fontId="9" fillId="4" borderId="17" xfId="0" applyFont="1" applyFill="1" applyBorder="1" applyAlignment="1">
      <alignment horizontal="center" vertical="center" wrapText="1"/>
    </xf>
    <xf numFmtId="3" fontId="15" fillId="0" borderId="74" xfId="0" applyNumberFormat="1" applyFont="1" applyBorder="1" applyAlignment="1" applyProtection="1">
      <alignment horizontal="right" vertical="center" indent="2"/>
      <protection hidden="1"/>
    </xf>
    <xf numFmtId="0" fontId="18" fillId="0" borderId="53" xfId="0" applyFont="1" applyBorder="1" applyAlignment="1" applyProtection="1">
      <alignment horizontal="right" vertical="center" indent="2"/>
      <protection hidden="1"/>
    </xf>
    <xf numFmtId="4" fontId="10" fillId="0" borderId="63" xfId="0" applyNumberFormat="1" applyFont="1" applyBorder="1" applyAlignment="1" applyProtection="1">
      <alignment horizontal="right" vertical="center" indent="1"/>
      <protection locked="0"/>
    </xf>
    <xf numFmtId="4" fontId="10" fillId="0" borderId="0" xfId="0" applyNumberFormat="1" applyFont="1" applyAlignment="1" applyProtection="1">
      <alignment horizontal="right" vertical="center" indent="1"/>
      <protection locked="0"/>
    </xf>
    <xf numFmtId="4" fontId="10" fillId="0" borderId="64" xfId="0" applyNumberFormat="1" applyFont="1" applyBorder="1" applyAlignment="1" applyProtection="1">
      <alignment horizontal="right" vertical="center" indent="1"/>
      <protection locked="0"/>
    </xf>
    <xf numFmtId="4" fontId="21" fillId="0" borderId="45" xfId="0" applyNumberFormat="1" applyFont="1" applyBorder="1" applyAlignment="1" applyProtection="1">
      <alignment horizontal="right" vertical="center" indent="1"/>
      <protection locked="0"/>
    </xf>
    <xf numFmtId="4" fontId="21" fillId="0" borderId="48" xfId="0" applyNumberFormat="1" applyFont="1" applyBorder="1" applyAlignment="1" applyProtection="1">
      <alignment horizontal="right" vertical="center" indent="1"/>
      <protection locked="0"/>
    </xf>
    <xf numFmtId="4" fontId="21" fillId="0" borderId="46" xfId="0" applyNumberFormat="1" applyFont="1" applyBorder="1" applyAlignment="1" applyProtection="1">
      <alignment horizontal="right" vertical="center" indent="1"/>
      <protection locked="0"/>
    </xf>
    <xf numFmtId="3" fontId="10" fillId="0" borderId="63" xfId="0" applyNumberFormat="1" applyFont="1" applyBorder="1" applyAlignment="1" applyProtection="1">
      <alignment horizontal="right" vertical="center" indent="1"/>
      <protection locked="0"/>
    </xf>
    <xf numFmtId="0" fontId="21" fillId="0" borderId="0" xfId="0" applyFont="1" applyAlignment="1" applyProtection="1">
      <alignment horizontal="right" vertical="center" indent="1"/>
      <protection locked="0"/>
    </xf>
    <xf numFmtId="0" fontId="21" fillId="0" borderId="64" xfId="0" applyFont="1" applyBorder="1" applyAlignment="1" applyProtection="1">
      <alignment horizontal="right" vertical="center" indent="1"/>
      <protection locked="0"/>
    </xf>
    <xf numFmtId="0" fontId="21" fillId="0" borderId="45" xfId="0" applyFont="1" applyBorder="1" applyAlignment="1" applyProtection="1">
      <alignment horizontal="right" vertical="center" indent="1"/>
      <protection locked="0"/>
    </xf>
    <xf numFmtId="0" fontId="21" fillId="0" borderId="48" xfId="0" applyFont="1" applyBorder="1" applyAlignment="1" applyProtection="1">
      <alignment horizontal="right" vertical="center" indent="1"/>
      <protection locked="0"/>
    </xf>
    <xf numFmtId="0" fontId="21" fillId="0" borderId="46" xfId="0" applyFont="1" applyBorder="1" applyAlignment="1" applyProtection="1">
      <alignment horizontal="right" vertical="center" indent="1"/>
      <protection locked="0"/>
    </xf>
    <xf numFmtId="0" fontId="16" fillId="6" borderId="0" xfId="0" applyFont="1" applyFill="1" applyAlignment="1" applyProtection="1">
      <alignment vertical="top" wrapText="1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64" xfId="0" applyFont="1" applyBorder="1" applyAlignment="1" applyProtection="1">
      <alignment horizontal="center" vertical="center" wrapText="1"/>
      <protection locked="0"/>
    </xf>
    <xf numFmtId="0" fontId="10" fillId="0" borderId="48" xfId="0" applyFont="1" applyBorder="1" applyAlignment="1" applyProtection="1">
      <alignment horizontal="center" vertical="center" wrapText="1"/>
      <protection locked="0"/>
    </xf>
    <xf numFmtId="0" fontId="10" fillId="0" borderId="46" xfId="0" applyFont="1" applyBorder="1" applyAlignment="1" applyProtection="1">
      <alignment horizontal="center" vertical="center" wrapText="1"/>
      <protection locked="0"/>
    </xf>
    <xf numFmtId="0" fontId="10" fillId="0" borderId="48" xfId="0" applyFont="1" applyBorder="1" applyAlignment="1" applyProtection="1">
      <alignment horizontal="left" vertical="center"/>
      <protection locked="0"/>
    </xf>
    <xf numFmtId="0" fontId="10" fillId="0" borderId="46" xfId="0" applyFont="1" applyBorder="1" applyAlignment="1" applyProtection="1">
      <alignment horizontal="left" vertical="center"/>
      <protection locked="0"/>
    </xf>
    <xf numFmtId="0" fontId="1" fillId="4" borderId="32" xfId="0" applyFont="1" applyFill="1" applyBorder="1" applyAlignment="1">
      <alignment horizontal="center" vertical="center" wrapText="1" shrinkToFit="1"/>
    </xf>
    <xf numFmtId="0" fontId="1" fillId="2" borderId="45" xfId="0" applyFont="1" applyFill="1" applyBorder="1" applyAlignment="1" applyProtection="1">
      <alignment horizontal="center" vertical="center"/>
      <protection hidden="1"/>
    </xf>
    <xf numFmtId="0" fontId="1" fillId="0" borderId="48" xfId="0" applyFont="1" applyBorder="1" applyAlignment="1" applyProtection="1">
      <alignment horizontal="center" vertical="center"/>
      <protection hidden="1"/>
    </xf>
    <xf numFmtId="0" fontId="1" fillId="0" borderId="46" xfId="0" applyFont="1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vertical="center"/>
      <protection hidden="1"/>
    </xf>
    <xf numFmtId="0" fontId="0" fillId="0" borderId="46" xfId="0" applyBorder="1" applyAlignment="1" applyProtection="1">
      <alignment vertical="center"/>
      <protection hidden="1"/>
    </xf>
    <xf numFmtId="3" fontId="10" fillId="0" borderId="45" xfId="0" applyNumberFormat="1" applyFont="1" applyBorder="1" applyAlignment="1" applyProtection="1">
      <alignment horizontal="right" vertical="center" indent="2"/>
      <protection locked="0"/>
    </xf>
    <xf numFmtId="3" fontId="21" fillId="0" borderId="48" xfId="0" applyNumberFormat="1" applyFont="1" applyBorder="1" applyAlignment="1" applyProtection="1">
      <alignment horizontal="right" vertical="center" indent="2"/>
      <protection locked="0"/>
    </xf>
    <xf numFmtId="3" fontId="21" fillId="0" borderId="46" xfId="0" applyNumberFormat="1" applyFont="1" applyBorder="1" applyAlignment="1" applyProtection="1">
      <alignment horizontal="right" vertical="center" indent="2"/>
      <protection locked="0"/>
    </xf>
    <xf numFmtId="49" fontId="1" fillId="0" borderId="74" xfId="0" applyNumberFormat="1" applyFont="1" applyBorder="1" applyAlignment="1" applyProtection="1">
      <alignment horizontal="center" vertical="center" wrapText="1"/>
      <protection hidden="1"/>
    </xf>
    <xf numFmtId="49" fontId="0" fillId="0" borderId="74" xfId="0" applyNumberFormat="1" applyBorder="1" applyAlignment="1" applyProtection="1">
      <alignment horizontal="center" vertical="center" wrapText="1"/>
      <protection hidden="1"/>
    </xf>
    <xf numFmtId="49" fontId="0" fillId="0" borderId="53" xfId="0" applyNumberFormat="1" applyBorder="1" applyAlignment="1" applyProtection="1">
      <alignment horizontal="center" vertical="center" wrapText="1"/>
      <protection hidden="1"/>
    </xf>
    <xf numFmtId="0" fontId="14" fillId="2" borderId="74" xfId="0" applyFont="1" applyFill="1" applyBorder="1" applyAlignment="1" applyProtection="1">
      <alignment horizontal="center" vertical="center" wrapText="1"/>
      <protection hidden="1"/>
    </xf>
    <xf numFmtId="0" fontId="14" fillId="2" borderId="53" xfId="0" applyFont="1" applyFill="1" applyBorder="1" applyAlignment="1" applyProtection="1">
      <alignment horizontal="center" vertical="center" wrapText="1"/>
      <protection hidden="1"/>
    </xf>
    <xf numFmtId="0" fontId="1" fillId="0" borderId="32" xfId="0" applyFont="1" applyBorder="1" applyAlignment="1">
      <alignment horizontal="center" vertical="center" wrapText="1" shrinkToFit="1"/>
    </xf>
    <xf numFmtId="4" fontId="15" fillId="2" borderId="47" xfId="0" applyNumberFormat="1" applyFont="1" applyFill="1" applyBorder="1" applyAlignment="1" applyProtection="1">
      <alignment horizontal="right" vertical="center"/>
      <protection hidden="1"/>
    </xf>
    <xf numFmtId="0" fontId="1" fillId="2" borderId="0" xfId="0" applyFont="1" applyFill="1" applyAlignment="1">
      <alignment horizontal="center" vertical="center"/>
    </xf>
    <xf numFmtId="0" fontId="1" fillId="0" borderId="47" xfId="0" applyFont="1" applyBorder="1" applyAlignment="1" applyProtection="1">
      <alignment horizontal="left" vertical="center"/>
      <protection hidden="1"/>
    </xf>
    <xf numFmtId="0" fontId="1" fillId="2" borderId="45" xfId="0" applyFont="1" applyFill="1" applyBorder="1" applyAlignment="1" applyProtection="1">
      <alignment horizontal="left" vertical="center"/>
      <protection hidden="1"/>
    </xf>
    <xf numFmtId="0" fontId="1" fillId="0" borderId="48" xfId="0" applyFont="1" applyBorder="1" applyAlignment="1" applyProtection="1">
      <alignment horizontal="left" vertical="center"/>
      <protection hidden="1"/>
    </xf>
    <xf numFmtId="0" fontId="35" fillId="0" borderId="53" xfId="0" applyFont="1" applyBorder="1" applyAlignment="1" applyProtection="1">
      <alignment horizontal="center" vertical="center"/>
      <protection locked="0"/>
    </xf>
    <xf numFmtId="0" fontId="36" fillId="0" borderId="53" xfId="0" applyFont="1" applyBorder="1" applyAlignment="1" applyProtection="1">
      <alignment horizontal="left" vertical="center" indent="1"/>
      <protection locked="0"/>
    </xf>
    <xf numFmtId="0" fontId="0" fillId="0" borderId="53" xfId="0" applyBorder="1" applyAlignment="1" applyProtection="1">
      <alignment horizontal="left" vertical="center" indent="1"/>
      <protection locked="0"/>
    </xf>
    <xf numFmtId="0" fontId="1" fillId="2" borderId="53" xfId="0" applyFont="1" applyFill="1" applyBorder="1" applyAlignment="1" applyProtection="1">
      <alignment horizontal="left" vertical="center" shrinkToFit="1"/>
      <protection hidden="1"/>
    </xf>
    <xf numFmtId="10" fontId="1" fillId="2" borderId="48" xfId="0" applyNumberFormat="1" applyFont="1" applyFill="1" applyBorder="1" applyAlignment="1" applyProtection="1">
      <alignment horizontal="right" vertical="center"/>
      <protection hidden="1"/>
    </xf>
    <xf numFmtId="0" fontId="1" fillId="4" borderId="21" xfId="0" applyFont="1" applyFill="1" applyBorder="1" applyAlignment="1">
      <alignment vertical="center" wrapText="1"/>
    </xf>
    <xf numFmtId="0" fontId="1" fillId="4" borderId="22" xfId="0" applyFont="1" applyFill="1" applyBorder="1" applyAlignment="1">
      <alignment vertical="center" wrapText="1"/>
    </xf>
    <xf numFmtId="0" fontId="1" fillId="4" borderId="51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4" borderId="52" xfId="0" applyFont="1" applyFill="1" applyBorder="1" applyAlignment="1">
      <alignment vertical="center" wrapText="1"/>
    </xf>
    <xf numFmtId="0" fontId="1" fillId="4" borderId="36" xfId="0" applyFont="1" applyFill="1" applyBorder="1" applyAlignment="1">
      <alignment vertical="center" wrapText="1"/>
    </xf>
    <xf numFmtId="0" fontId="1" fillId="4" borderId="37" xfId="0" applyFont="1" applyFill="1" applyBorder="1" applyAlignment="1">
      <alignment vertical="center" wrapText="1"/>
    </xf>
    <xf numFmtId="0" fontId="1" fillId="4" borderId="38" xfId="0" applyFont="1" applyFill="1" applyBorder="1" applyAlignment="1">
      <alignment vertical="center" wrapText="1"/>
    </xf>
    <xf numFmtId="0" fontId="9" fillId="5" borderId="36" xfId="0" applyFont="1" applyFill="1" applyBorder="1" applyAlignment="1">
      <alignment horizontal="center" vertical="center" wrapText="1"/>
    </xf>
    <xf numFmtId="0" fontId="15" fillId="2" borderId="45" xfId="0" applyFont="1" applyFill="1" applyBorder="1" applyAlignment="1" applyProtection="1">
      <alignment horizontal="center" vertical="center"/>
      <protection hidden="1"/>
    </xf>
    <xf numFmtId="0" fontId="15" fillId="2" borderId="48" xfId="0" applyFont="1" applyFill="1" applyBorder="1" applyAlignment="1" applyProtection="1">
      <alignment horizontal="center" vertical="center"/>
      <protection hidden="1"/>
    </xf>
    <xf numFmtId="0" fontId="15" fillId="2" borderId="46" xfId="0" applyFont="1" applyFill="1" applyBorder="1" applyAlignment="1" applyProtection="1">
      <alignment horizontal="center" vertical="center"/>
      <protection hidden="1"/>
    </xf>
    <xf numFmtId="0" fontId="15" fillId="2" borderId="45" xfId="0" applyFont="1" applyFill="1" applyBorder="1" applyAlignment="1" applyProtection="1">
      <alignment horizontal="right" vertical="center" indent="2"/>
      <protection locked="0"/>
    </xf>
    <xf numFmtId="0" fontId="15" fillId="2" borderId="48" xfId="0" applyFont="1" applyFill="1" applyBorder="1" applyAlignment="1" applyProtection="1">
      <alignment horizontal="right" vertical="center" indent="2"/>
      <protection locked="0"/>
    </xf>
    <xf numFmtId="0" fontId="15" fillId="2" borderId="46" xfId="0" applyFont="1" applyFill="1" applyBorder="1" applyAlignment="1" applyProtection="1">
      <alignment horizontal="right" vertical="center" indent="2"/>
      <protection locked="0"/>
    </xf>
    <xf numFmtId="3" fontId="15" fillId="0" borderId="45" xfId="0" applyNumberFormat="1" applyFont="1" applyBorder="1" applyAlignment="1" applyProtection="1">
      <alignment horizontal="right" vertical="center" indent="1"/>
      <protection hidden="1"/>
    </xf>
    <xf numFmtId="3" fontId="15" fillId="0" borderId="48" xfId="0" applyNumberFormat="1" applyFont="1" applyBorder="1" applyAlignment="1" applyProtection="1">
      <alignment horizontal="right" vertical="center" indent="1"/>
      <protection hidden="1"/>
    </xf>
    <xf numFmtId="3" fontId="15" fillId="0" borderId="46" xfId="0" applyNumberFormat="1" applyFont="1" applyBorder="1" applyAlignment="1" applyProtection="1">
      <alignment horizontal="right" vertical="center" indent="1"/>
      <protection hidden="1"/>
    </xf>
    <xf numFmtId="4" fontId="15" fillId="0" borderId="45" xfId="0" applyNumberFormat="1" applyFont="1" applyBorder="1" applyAlignment="1" applyProtection="1">
      <alignment horizontal="right" vertical="center" indent="1"/>
      <protection hidden="1"/>
    </xf>
    <xf numFmtId="4" fontId="15" fillId="0" borderId="48" xfId="0" applyNumberFormat="1" applyFont="1" applyBorder="1" applyAlignment="1" applyProtection="1">
      <alignment horizontal="right" vertical="center" indent="1"/>
      <protection hidden="1"/>
    </xf>
    <xf numFmtId="4" fontId="15" fillId="0" borderId="46" xfId="0" applyNumberFormat="1" applyFont="1" applyBorder="1" applyAlignment="1" applyProtection="1">
      <alignment horizontal="right" vertical="center" indent="1"/>
      <protection hidden="1"/>
    </xf>
    <xf numFmtId="0" fontId="0" fillId="0" borderId="21" xfId="0" applyBorder="1" applyAlignment="1">
      <alignment horizontal="justify" vertical="center" wrapText="1" shrinkToFit="1"/>
    </xf>
    <xf numFmtId="0" fontId="0" fillId="0" borderId="22" xfId="0" applyBorder="1" applyAlignment="1">
      <alignment horizontal="justify" vertical="center" wrapText="1" shrinkToFit="1"/>
    </xf>
    <xf numFmtId="0" fontId="0" fillId="0" borderId="51" xfId="0" applyBorder="1" applyAlignment="1">
      <alignment horizontal="justify" vertical="center" wrapText="1" shrinkToFit="1"/>
    </xf>
    <xf numFmtId="0" fontId="0" fillId="0" borderId="0" xfId="0" applyAlignment="1">
      <alignment horizontal="justify" vertical="center" wrapText="1" shrinkToFit="1"/>
    </xf>
    <xf numFmtId="0" fontId="0" fillId="0" borderId="52" xfId="0" applyBorder="1" applyAlignment="1">
      <alignment horizontal="justify" vertical="center" wrapText="1" shrinkToFit="1"/>
    </xf>
    <xf numFmtId="0" fontId="0" fillId="0" borderId="36" xfId="0" applyBorder="1" applyAlignment="1">
      <alignment horizontal="justify" vertical="center" wrapText="1" shrinkToFit="1"/>
    </xf>
    <xf numFmtId="0" fontId="0" fillId="0" borderId="37" xfId="0" applyBorder="1" applyAlignment="1">
      <alignment horizontal="justify" vertical="center" wrapText="1" shrinkToFit="1"/>
    </xf>
    <xf numFmtId="0" fontId="0" fillId="0" borderId="38" xfId="0" applyBorder="1" applyAlignment="1">
      <alignment horizontal="justify" vertical="center" wrapText="1" shrinkToFit="1"/>
    </xf>
    <xf numFmtId="3" fontId="1" fillId="5" borderId="17" xfId="0" applyNumberFormat="1" applyFont="1" applyFill="1" applyBorder="1" applyAlignment="1" applyProtection="1">
      <alignment horizontal="center" vertical="center" wrapText="1"/>
      <protection hidden="1"/>
    </xf>
    <xf numFmtId="0" fontId="0" fillId="5" borderId="17" xfId="0" applyFill="1" applyBorder="1" applyAlignment="1" applyProtection="1">
      <alignment horizontal="center" vertical="center" wrapText="1"/>
      <protection hidden="1"/>
    </xf>
    <xf numFmtId="0" fontId="0" fillId="5" borderId="17" xfId="0" applyFill="1" applyBorder="1" applyAlignment="1" applyProtection="1">
      <alignment vertical="center" wrapText="1"/>
      <protection hidden="1"/>
    </xf>
    <xf numFmtId="0" fontId="1" fillId="4" borderId="20" xfId="0" applyFont="1" applyFill="1" applyBorder="1" applyAlignment="1" applyProtection="1">
      <alignment horizontal="center" vertical="center" wrapText="1"/>
      <protection hidden="1"/>
    </xf>
    <xf numFmtId="10" fontId="1" fillId="5" borderId="18" xfId="0" applyNumberFormat="1" applyFont="1" applyFill="1" applyBorder="1" applyAlignment="1" applyProtection="1">
      <alignment horizontal="center" vertical="center" wrapText="1"/>
      <protection hidden="1"/>
    </xf>
    <xf numFmtId="0" fontId="0" fillId="5" borderId="44" xfId="0" applyFill="1" applyBorder="1" applyAlignment="1" applyProtection="1">
      <alignment horizontal="center" vertical="center" wrapText="1"/>
      <protection hidden="1"/>
    </xf>
    <xf numFmtId="0" fontId="10" fillId="2" borderId="47" xfId="0" applyFont="1" applyFill="1" applyBorder="1" applyAlignment="1" applyProtection="1">
      <alignment horizontal="left" vertical="center"/>
      <protection hidden="1"/>
    </xf>
    <xf numFmtId="0" fontId="21" fillId="2" borderId="47" xfId="0" applyFont="1" applyFill="1" applyBorder="1" applyAlignment="1" applyProtection="1">
      <alignment horizontal="left" vertical="center"/>
      <protection hidden="1"/>
    </xf>
    <xf numFmtId="0" fontId="0" fillId="2" borderId="47" xfId="0" applyFill="1" applyBorder="1" applyAlignment="1" applyProtection="1">
      <alignment horizontal="left" vertical="center"/>
      <protection hidden="1"/>
    </xf>
    <xf numFmtId="3" fontId="1" fillId="5" borderId="18" xfId="0" applyNumberFormat="1" applyFont="1" applyFill="1" applyBorder="1" applyAlignment="1" applyProtection="1">
      <alignment horizontal="center" vertical="center" wrapText="1"/>
      <protection hidden="1"/>
    </xf>
    <xf numFmtId="10" fontId="15" fillId="0" borderId="53" xfId="0" applyNumberFormat="1" applyFont="1" applyBorder="1" applyAlignment="1" applyProtection="1">
      <alignment horizontal="right" vertical="center"/>
      <protection hidden="1"/>
    </xf>
    <xf numFmtId="4" fontId="15" fillId="0" borderId="53" xfId="0" applyNumberFormat="1" applyFont="1" applyBorder="1" applyAlignment="1" applyProtection="1">
      <alignment horizontal="right" vertical="center"/>
      <protection hidden="1"/>
    </xf>
    <xf numFmtId="0" fontId="15" fillId="0" borderId="53" xfId="0" applyFont="1" applyBorder="1" applyAlignment="1" applyProtection="1">
      <alignment horizontal="right" vertical="center"/>
      <protection hidden="1"/>
    </xf>
    <xf numFmtId="0" fontId="10" fillId="2" borderId="47" xfId="0" applyFont="1" applyFill="1" applyBorder="1" applyAlignment="1" applyProtection="1">
      <alignment horizontal="center" vertical="center"/>
      <protection hidden="1"/>
    </xf>
    <xf numFmtId="0" fontId="15" fillId="2" borderId="47" xfId="0" applyFont="1" applyFill="1" applyBorder="1" applyAlignment="1" applyProtection="1">
      <alignment horizontal="right" vertical="center"/>
      <protection hidden="1"/>
    </xf>
    <xf numFmtId="0" fontId="1" fillId="4" borderId="32" xfId="0" applyFont="1" applyFill="1" applyBorder="1" applyAlignment="1" applyProtection="1">
      <alignment horizontal="center" vertical="center" wrapText="1"/>
      <protection hidden="1"/>
    </xf>
    <xf numFmtId="0" fontId="0" fillId="0" borderId="32" xfId="0" applyBorder="1" applyAlignment="1" applyProtection="1">
      <alignment horizontal="center" vertical="center" wrapText="1"/>
      <protection hidden="1"/>
    </xf>
    <xf numFmtId="0" fontId="1" fillId="4" borderId="36" xfId="0" applyFont="1" applyFill="1" applyBorder="1" applyAlignment="1" applyProtection="1">
      <alignment horizontal="center" vertical="center" wrapText="1"/>
      <protection hidden="1"/>
    </xf>
    <xf numFmtId="0" fontId="1" fillId="4" borderId="38" xfId="0" applyFont="1" applyFill="1" applyBorder="1" applyAlignment="1" applyProtection="1">
      <alignment horizontal="center" vertical="center" wrapText="1"/>
      <protection hidden="1"/>
    </xf>
    <xf numFmtId="0" fontId="0" fillId="0" borderId="21" xfId="0" applyBorder="1" applyAlignment="1" applyProtection="1">
      <alignment horizontal="center" vertical="center" wrapText="1"/>
      <protection hidden="1"/>
    </xf>
    <xf numFmtId="0" fontId="0" fillId="0" borderId="22" xfId="0" applyBorder="1" applyAlignment="1" applyProtection="1">
      <alignment horizontal="center" vertical="center" wrapText="1"/>
      <protection hidden="1"/>
    </xf>
    <xf numFmtId="0" fontId="1" fillId="4" borderId="22" xfId="0" applyFont="1" applyFill="1" applyBorder="1" applyAlignment="1" applyProtection="1">
      <alignment horizontal="center" vertical="center" wrapText="1"/>
      <protection hidden="1"/>
    </xf>
    <xf numFmtId="0" fontId="1" fillId="5" borderId="20" xfId="0" applyFont="1" applyFill="1" applyBorder="1" applyAlignment="1" applyProtection="1">
      <alignment horizontal="center" vertical="center" wrapText="1"/>
      <protection hidden="1"/>
    </xf>
    <xf numFmtId="10" fontId="15" fillId="2" borderId="47" xfId="0" applyNumberFormat="1" applyFont="1" applyFill="1" applyBorder="1" applyAlignment="1" applyProtection="1">
      <alignment horizontal="right" vertical="center"/>
      <protection hidden="1"/>
    </xf>
    <xf numFmtId="0" fontId="1" fillId="5" borderId="32" xfId="0" applyFont="1" applyFill="1" applyBorder="1" applyAlignment="1" applyProtection="1">
      <alignment horizontal="center" vertical="center" wrapText="1"/>
      <protection hidden="1"/>
    </xf>
    <xf numFmtId="3" fontId="1" fillId="2" borderId="47" xfId="0" applyNumberFormat="1" applyFont="1" applyFill="1" applyBorder="1" applyAlignment="1" applyProtection="1">
      <alignment vertical="center"/>
      <protection hidden="1"/>
    </xf>
    <xf numFmtId="3" fontId="0" fillId="2" borderId="47" xfId="0" applyNumberFormat="1" applyFill="1" applyBorder="1" applyAlignment="1" applyProtection="1">
      <alignment vertical="center"/>
      <protection hidden="1"/>
    </xf>
    <xf numFmtId="3" fontId="15" fillId="2" borderId="45" xfId="0" applyNumberFormat="1" applyFont="1" applyFill="1" applyBorder="1" applyAlignment="1" applyProtection="1">
      <alignment horizontal="right" vertical="center"/>
      <protection hidden="1"/>
    </xf>
    <xf numFmtId="0" fontId="0" fillId="2" borderId="48" xfId="0" applyFill="1" applyBorder="1" applyAlignment="1">
      <alignment horizontal="right" vertical="center"/>
    </xf>
    <xf numFmtId="170" fontId="15" fillId="2" borderId="45" xfId="0" applyNumberFormat="1" applyFont="1" applyFill="1" applyBorder="1" applyAlignment="1" applyProtection="1">
      <alignment horizontal="right" vertical="center" shrinkToFit="1"/>
      <protection hidden="1"/>
    </xf>
    <xf numFmtId="0" fontId="0" fillId="2" borderId="48" xfId="0" applyFill="1" applyBorder="1" applyAlignment="1">
      <alignment horizontal="right" vertical="center" shrinkToFit="1"/>
    </xf>
    <xf numFmtId="49" fontId="1" fillId="5" borderId="36" xfId="0" applyNumberFormat="1" applyFont="1" applyFill="1" applyBorder="1" applyAlignment="1" applyProtection="1">
      <alignment horizontal="center"/>
      <protection hidden="1"/>
    </xf>
    <xf numFmtId="49" fontId="1" fillId="5" borderId="37" xfId="0" applyNumberFormat="1" applyFont="1" applyFill="1" applyBorder="1" applyAlignment="1" applyProtection="1">
      <alignment horizontal="center" wrapText="1"/>
      <protection hidden="1"/>
    </xf>
    <xf numFmtId="49" fontId="1" fillId="5" borderId="38" xfId="0" applyNumberFormat="1" applyFont="1" applyFill="1" applyBorder="1" applyAlignment="1" applyProtection="1">
      <alignment horizontal="center" wrapText="1"/>
      <protection hidden="1"/>
    </xf>
    <xf numFmtId="3" fontId="15" fillId="0" borderId="53" xfId="0" applyNumberFormat="1" applyFont="1" applyBorder="1" applyAlignment="1" applyProtection="1">
      <alignment horizontal="right" vertical="center"/>
      <protection hidden="1"/>
    </xf>
    <xf numFmtId="0" fontId="1" fillId="5" borderId="32" xfId="0" applyFont="1" applyFill="1" applyBorder="1" applyAlignment="1" applyProtection="1">
      <alignment horizontal="center"/>
      <protection hidden="1"/>
    </xf>
    <xf numFmtId="170" fontId="27" fillId="5" borderId="39" xfId="0" applyNumberFormat="1" applyFont="1" applyFill="1" applyBorder="1" applyAlignment="1" applyProtection="1">
      <alignment vertical="center" shrinkToFit="1"/>
      <protection hidden="1"/>
    </xf>
    <xf numFmtId="170" fontId="2" fillId="5" borderId="39" xfId="0" applyNumberFormat="1" applyFont="1" applyFill="1" applyBorder="1" applyAlignment="1" applyProtection="1">
      <alignment vertical="center" shrinkToFit="1"/>
      <protection hidden="1"/>
    </xf>
    <xf numFmtId="170" fontId="1" fillId="5" borderId="51" xfId="0" applyNumberFormat="1" applyFont="1" applyFill="1" applyBorder="1" applyAlignment="1" applyProtection="1">
      <alignment horizontal="center" shrinkToFit="1"/>
      <protection hidden="1"/>
    </xf>
    <xf numFmtId="0" fontId="0" fillId="5" borderId="0" xfId="0" applyFill="1" applyAlignment="1" applyProtection="1">
      <alignment horizontal="center" wrapText="1"/>
      <protection hidden="1"/>
    </xf>
    <xf numFmtId="0" fontId="0" fillId="5" borderId="52" xfId="0" applyFill="1" applyBorder="1" applyAlignment="1" applyProtection="1">
      <alignment horizontal="center" wrapText="1"/>
      <protection hidden="1"/>
    </xf>
    <xf numFmtId="0" fontId="27" fillId="2" borderId="0" xfId="0" applyFont="1" applyFill="1" applyAlignment="1" applyProtection="1">
      <alignment horizontal="left" vertical="center" wrapText="1"/>
      <protection hidden="1"/>
    </xf>
    <xf numFmtId="3" fontId="27" fillId="2" borderId="0" xfId="0" applyNumberFormat="1" applyFont="1" applyFill="1" applyAlignment="1" applyProtection="1">
      <alignment horizontal="right" vertical="center" wrapText="1" indent="2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15" fillId="0" borderId="53" xfId="0" applyFont="1" applyBorder="1" applyAlignment="1" applyProtection="1">
      <alignment horizontal="center" vertical="center"/>
      <protection hidden="1"/>
    </xf>
    <xf numFmtId="0" fontId="15" fillId="0" borderId="45" xfId="0" applyFont="1" applyBorder="1" applyAlignment="1" applyProtection="1">
      <alignment horizontal="center" vertical="center"/>
      <protection hidden="1"/>
    </xf>
    <xf numFmtId="0" fontId="1" fillId="5" borderId="36" xfId="0" applyFont="1" applyFill="1" applyBorder="1" applyAlignment="1" applyProtection="1">
      <alignment horizontal="center" vertic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horizontal="center" vertical="center"/>
      <protection hidden="1"/>
    </xf>
    <xf numFmtId="0" fontId="1" fillId="5" borderId="18" xfId="0" applyFont="1" applyFill="1" applyBorder="1" applyAlignment="1" applyProtection="1">
      <alignment horizontal="center" vertical="center" wrapText="1"/>
      <protection hidden="1"/>
    </xf>
    <xf numFmtId="0" fontId="1" fillId="5" borderId="44" xfId="0" applyFont="1" applyFill="1" applyBorder="1" applyAlignment="1" applyProtection="1">
      <alignment horizontal="center" vertical="center" wrapText="1"/>
      <protection hidden="1"/>
    </xf>
    <xf numFmtId="0" fontId="0" fillId="5" borderId="33" xfId="0" applyFill="1" applyBorder="1" applyAlignment="1" applyProtection="1">
      <alignment horizontal="center" vertical="center" wrapText="1"/>
      <protection hidden="1"/>
    </xf>
    <xf numFmtId="0" fontId="1" fillId="5" borderId="17" xfId="0" applyFont="1" applyFill="1" applyBorder="1" applyAlignment="1" applyProtection="1">
      <alignment horizontal="center" vertical="center" wrapText="1"/>
      <protection hidden="1"/>
    </xf>
    <xf numFmtId="0" fontId="27" fillId="2" borderId="0" xfId="0" applyFont="1" applyFill="1" applyAlignment="1" applyProtection="1">
      <alignment horizontal="left" vertical="center" wrapText="1" indent="1"/>
      <protection hidden="1"/>
    </xf>
    <xf numFmtId="3" fontId="15" fillId="0" borderId="53" xfId="0" applyNumberFormat="1" applyFont="1" applyBorder="1" applyAlignment="1" applyProtection="1">
      <alignment horizontal="right" vertical="center" wrapText="1" indent="2"/>
      <protection hidden="1"/>
    </xf>
    <xf numFmtId="0" fontId="0" fillId="0" borderId="33" xfId="0" applyBorder="1" applyAlignment="1" applyProtection="1">
      <alignment vertical="center" wrapText="1"/>
      <protection hidden="1"/>
    </xf>
    <xf numFmtId="0" fontId="1" fillId="5" borderId="5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52" xfId="0" applyBorder="1" applyAlignment="1" applyProtection="1">
      <alignment horizontal="center" vertical="center" wrapText="1"/>
      <protection hidden="1"/>
    </xf>
    <xf numFmtId="0" fontId="27" fillId="5" borderId="20" xfId="0" applyFont="1" applyFill="1" applyBorder="1" applyAlignment="1" applyProtection="1">
      <alignment horizontal="center" vertical="center"/>
      <protection hidden="1"/>
    </xf>
    <xf numFmtId="0" fontId="27" fillId="0" borderId="21" xfId="0" applyFont="1" applyBorder="1" applyAlignment="1" applyProtection="1">
      <alignment horizontal="center" vertical="center"/>
      <protection hidden="1"/>
    </xf>
    <xf numFmtId="0" fontId="27" fillId="0" borderId="22" xfId="0" applyFont="1" applyBorder="1" applyAlignment="1" applyProtection="1">
      <alignment horizontal="center" vertical="center"/>
      <protection hidden="1"/>
    </xf>
    <xf numFmtId="0" fontId="15" fillId="0" borderId="53" xfId="0" applyFont="1" applyBorder="1" applyAlignment="1" applyProtection="1">
      <alignment horizontal="left" vertical="center" wrapText="1" indent="1"/>
      <protection hidden="1"/>
    </xf>
    <xf numFmtId="0" fontId="15" fillId="0" borderId="53" xfId="0" applyFont="1" applyBorder="1" applyAlignment="1" applyProtection="1">
      <alignment horizontal="left" vertical="center" wrapText="1"/>
      <protection hidden="1"/>
    </xf>
    <xf numFmtId="0" fontId="15" fillId="5" borderId="18" xfId="0" applyFont="1" applyFill="1" applyBorder="1" applyAlignment="1" applyProtection="1">
      <alignment horizontal="center" vertical="center" wrapText="1"/>
      <protection hidden="1"/>
    </xf>
    <xf numFmtId="0" fontId="15" fillId="0" borderId="44" xfId="0" applyFont="1" applyBorder="1" applyAlignment="1" applyProtection="1">
      <alignment horizontal="center" vertical="center" wrapText="1"/>
      <protection hidden="1"/>
    </xf>
    <xf numFmtId="0" fontId="18" fillId="0" borderId="44" xfId="0" applyFont="1" applyBorder="1" applyAlignment="1">
      <alignment vertical="center" wrapText="1"/>
    </xf>
    <xf numFmtId="0" fontId="18" fillId="0" borderId="33" xfId="0" applyFont="1" applyBorder="1" applyAlignment="1">
      <alignment vertical="center" wrapText="1"/>
    </xf>
    <xf numFmtId="0" fontId="1" fillId="0" borderId="17" xfId="0" applyFont="1" applyBorder="1" applyAlignment="1" applyProtection="1">
      <alignment vertical="center" wrapText="1"/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3" fontId="15" fillId="0" borderId="53" xfId="0" applyNumberFormat="1" applyFont="1" applyBorder="1" applyAlignment="1" applyProtection="1">
      <alignment horizontal="right" vertical="center" shrinkToFit="1"/>
      <protection hidden="1"/>
    </xf>
    <xf numFmtId="0" fontId="15" fillId="0" borderId="53" xfId="0" applyFont="1" applyBorder="1" applyAlignment="1" applyProtection="1">
      <alignment horizontal="right" vertical="center" shrinkToFit="1"/>
      <protection hidden="1"/>
    </xf>
    <xf numFmtId="0" fontId="0" fillId="0" borderId="17" xfId="0" applyBorder="1" applyAlignment="1" applyProtection="1">
      <alignment horizontal="center" vertical="center" wrapText="1"/>
      <protection hidden="1"/>
    </xf>
    <xf numFmtId="165" fontId="10" fillId="2" borderId="47" xfId="0" applyNumberFormat="1" applyFont="1" applyFill="1" applyBorder="1" applyAlignment="1" applyProtection="1">
      <alignment vertical="center"/>
      <protection hidden="1"/>
    </xf>
    <xf numFmtId="0" fontId="10" fillId="2" borderId="45" xfId="0" applyFont="1" applyFill="1" applyBorder="1" applyAlignment="1" applyProtection="1">
      <alignment horizontal="left" vertical="center"/>
      <protection locked="0"/>
    </xf>
    <xf numFmtId="0" fontId="21" fillId="2" borderId="48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 vertical="center"/>
      <protection locked="0"/>
    </xf>
    <xf numFmtId="3" fontId="15" fillId="2" borderId="47" xfId="0" applyNumberFormat="1" applyFont="1" applyFill="1" applyBorder="1" applyAlignment="1" applyProtection="1">
      <alignment horizontal="right" vertical="center" indent="1"/>
      <protection hidden="1"/>
    </xf>
    <xf numFmtId="0" fontId="1" fillId="5" borderId="36" xfId="0" applyFont="1" applyFill="1" applyBorder="1" applyAlignment="1" applyProtection="1">
      <alignment wrapText="1"/>
      <protection hidden="1"/>
    </xf>
    <xf numFmtId="0" fontId="0" fillId="0" borderId="37" xfId="0" applyBorder="1" applyAlignment="1">
      <alignment wrapText="1"/>
    </xf>
    <xf numFmtId="0" fontId="0" fillId="0" borderId="38" xfId="0" applyBorder="1" applyAlignment="1">
      <alignment wrapText="1"/>
    </xf>
    <xf numFmtId="0" fontId="1" fillId="5" borderId="17" xfId="0" applyFont="1" applyFill="1" applyBorder="1" applyAlignment="1" applyProtection="1">
      <alignment horizontal="center" vertical="center"/>
      <protection hidden="1"/>
    </xf>
    <xf numFmtId="0" fontId="15" fillId="0" borderId="53" xfId="0" applyFont="1" applyBorder="1" applyAlignment="1" applyProtection="1">
      <alignment vertical="center"/>
      <protection hidden="1"/>
    </xf>
    <xf numFmtId="3" fontId="15" fillId="2" borderId="47" xfId="0" applyNumberFormat="1" applyFont="1" applyFill="1" applyBorder="1" applyAlignment="1" applyProtection="1">
      <alignment horizontal="right" vertical="center"/>
      <protection hidden="1"/>
    </xf>
    <xf numFmtId="0" fontId="0" fillId="2" borderId="47" xfId="0" applyFill="1" applyBorder="1" applyAlignment="1">
      <alignment horizontal="right" vertical="center"/>
    </xf>
    <xf numFmtId="170" fontId="15" fillId="2" borderId="47" xfId="0" applyNumberFormat="1" applyFont="1" applyFill="1" applyBorder="1" applyAlignment="1" applyProtection="1">
      <alignment horizontal="right" vertical="center" shrinkToFit="1"/>
      <protection hidden="1"/>
    </xf>
    <xf numFmtId="4" fontId="15" fillId="5" borderId="17" xfId="0" applyNumberFormat="1" applyFont="1" applyFill="1" applyBorder="1" applyAlignment="1" applyProtection="1">
      <alignment horizontal="center" vertical="center" wrapText="1"/>
      <protection hidden="1"/>
    </xf>
    <xf numFmtId="0" fontId="15" fillId="5" borderId="20" xfId="0" applyFont="1" applyFill="1" applyBorder="1" applyAlignment="1" applyProtection="1">
      <alignment vertical="top" wrapText="1"/>
      <protection hidden="1"/>
    </xf>
    <xf numFmtId="0" fontId="18" fillId="0" borderId="21" xfId="0" applyFont="1" applyBorder="1" applyAlignment="1" applyProtection="1">
      <alignment vertical="top" wrapText="1"/>
      <protection hidden="1"/>
    </xf>
    <xf numFmtId="0" fontId="18" fillId="0" borderId="22" xfId="0" applyFont="1" applyBorder="1" applyAlignment="1" applyProtection="1">
      <alignment vertical="top" wrapText="1"/>
      <protection hidden="1"/>
    </xf>
    <xf numFmtId="3" fontId="15" fillId="2" borderId="47" xfId="0" applyNumberFormat="1" applyFont="1" applyFill="1" applyBorder="1" applyAlignment="1" applyProtection="1">
      <alignment horizontal="right" vertical="center" shrinkToFit="1"/>
      <protection hidden="1"/>
    </xf>
    <xf numFmtId="0" fontId="15" fillId="2" borderId="47" xfId="0" applyFont="1" applyFill="1" applyBorder="1" applyAlignment="1" applyProtection="1">
      <alignment horizontal="right" vertical="center" shrinkToFit="1"/>
      <protection hidden="1"/>
    </xf>
    <xf numFmtId="0" fontId="1" fillId="2" borderId="53" xfId="0" applyFont="1" applyFill="1" applyBorder="1" applyAlignment="1" applyProtection="1">
      <alignment horizontal="center" vertical="center"/>
      <protection hidden="1"/>
    </xf>
    <xf numFmtId="4" fontId="1" fillId="2" borderId="47" xfId="0" applyNumberFormat="1" applyFont="1" applyFill="1" applyBorder="1" applyAlignment="1" applyProtection="1">
      <alignment horizontal="right" vertical="center" shrinkToFit="1"/>
      <protection hidden="1"/>
    </xf>
    <xf numFmtId="0" fontId="1" fillId="2" borderId="47" xfId="0" applyFont="1" applyFill="1" applyBorder="1" applyAlignment="1">
      <alignment horizontal="right" vertical="center" shrinkToFit="1"/>
    </xf>
    <xf numFmtId="0" fontId="1" fillId="4" borderId="17" xfId="0" applyFont="1" applyFill="1" applyBorder="1" applyAlignment="1" applyProtection="1">
      <alignment horizontal="center" vertical="center"/>
      <protection hidden="1"/>
    </xf>
    <xf numFmtId="0" fontId="0" fillId="4" borderId="17" xfId="0" applyFill="1" applyBorder="1" applyAlignment="1">
      <alignment horizontal="center" vertical="center"/>
    </xf>
    <xf numFmtId="4" fontId="1" fillId="2" borderId="53" xfId="0" applyNumberFormat="1" applyFont="1" applyFill="1" applyBorder="1" applyAlignment="1" applyProtection="1">
      <alignment vertical="center"/>
      <protection hidden="1"/>
    </xf>
    <xf numFmtId="0" fontId="0" fillId="0" borderId="53" xfId="0" applyBorder="1" applyAlignment="1">
      <alignment vertical="center"/>
    </xf>
    <xf numFmtId="10" fontId="1" fillId="2" borderId="47" xfId="0" applyNumberFormat="1" applyFont="1" applyFill="1" applyBorder="1" applyAlignment="1" applyProtection="1">
      <alignment horizontal="right" vertical="center" indent="1"/>
      <protection hidden="1"/>
    </xf>
    <xf numFmtId="10" fontId="1" fillId="2" borderId="53" xfId="0" applyNumberFormat="1" applyFont="1" applyFill="1" applyBorder="1" applyAlignment="1" applyProtection="1">
      <alignment vertical="center"/>
      <protection hidden="1"/>
    </xf>
    <xf numFmtId="0" fontId="9" fillId="5" borderId="39" xfId="0" applyFont="1" applyFill="1" applyBorder="1" applyAlignment="1" applyProtection="1">
      <alignment horizontal="center" vertical="center" wrapText="1"/>
      <protection hidden="1"/>
    </xf>
    <xf numFmtId="165" fontId="10" fillId="0" borderId="53" xfId="0" applyNumberFormat="1" applyFont="1" applyBorder="1" applyAlignment="1" applyProtection="1">
      <alignment vertical="center"/>
      <protection locked="0"/>
    </xf>
    <xf numFmtId="3" fontId="1" fillId="4" borderId="20" xfId="0" applyNumberFormat="1" applyFont="1" applyFill="1" applyBorder="1" applyAlignment="1" applyProtection="1">
      <alignment horizontal="center" vertical="top" wrapText="1"/>
      <protection hidden="1"/>
    </xf>
    <xf numFmtId="0" fontId="0" fillId="0" borderId="21" xfId="0" applyBorder="1" applyAlignment="1">
      <alignment horizontal="center" vertical="top" wrapText="1"/>
    </xf>
    <xf numFmtId="0" fontId="0" fillId="0" borderId="22" xfId="0" applyBorder="1" applyAlignment="1">
      <alignment horizontal="center" vertical="top" wrapText="1"/>
    </xf>
    <xf numFmtId="0" fontId="1" fillId="5" borderId="20" xfId="0" applyFont="1" applyFill="1" applyBorder="1" applyAlignment="1" applyProtection="1">
      <alignment horizontal="center" vertical="top" wrapText="1"/>
      <protection hidden="1"/>
    </xf>
    <xf numFmtId="3" fontId="1" fillId="4" borderId="20" xfId="0" applyNumberFormat="1" applyFont="1" applyFill="1" applyBorder="1" applyAlignment="1" applyProtection="1">
      <alignment horizontal="center" vertical="center" wrapText="1"/>
      <protection hidden="1"/>
    </xf>
    <xf numFmtId="0" fontId="1" fillId="4" borderId="20" xfId="0" applyFont="1" applyFill="1" applyBorder="1" applyAlignment="1" applyProtection="1">
      <alignment horizontal="center" vertical="top" wrapText="1"/>
      <protection hidden="1"/>
    </xf>
    <xf numFmtId="3" fontId="1" fillId="2" borderId="48" xfId="0" applyNumberFormat="1" applyFont="1" applyFill="1" applyBorder="1" applyAlignment="1">
      <alignment vertical="center"/>
    </xf>
    <xf numFmtId="3" fontId="0" fillId="2" borderId="48" xfId="0" applyNumberFormat="1" applyFill="1" applyBorder="1" applyAlignment="1">
      <alignment vertical="center"/>
    </xf>
    <xf numFmtId="3" fontId="0" fillId="2" borderId="46" xfId="0" applyNumberFormat="1" applyFill="1" applyBorder="1" applyAlignment="1">
      <alignment vertical="center"/>
    </xf>
    <xf numFmtId="0" fontId="1" fillId="2" borderId="45" xfId="0" applyFont="1" applyFill="1" applyBorder="1" applyAlignment="1">
      <alignment horizontal="left" vertical="center"/>
    </xf>
    <xf numFmtId="0" fontId="0" fillId="2" borderId="48" xfId="0" applyFill="1" applyBorder="1" applyAlignment="1">
      <alignment horizontal="left" vertical="center"/>
    </xf>
    <xf numFmtId="0" fontId="9" fillId="5" borderId="32" xfId="0" applyFont="1" applyFill="1" applyBorder="1" applyAlignment="1" applyProtection="1">
      <alignment horizontal="center" vertical="center" wrapText="1"/>
      <protection hidden="1"/>
    </xf>
    <xf numFmtId="0" fontId="15" fillId="2" borderId="47" xfId="0" applyFont="1" applyFill="1" applyBorder="1" applyAlignment="1" applyProtection="1">
      <alignment horizontal="center" vertical="center"/>
      <protection hidden="1"/>
    </xf>
    <xf numFmtId="0" fontId="0" fillId="0" borderId="21" xfId="0" applyBorder="1" applyAlignment="1" applyProtection="1">
      <alignment horizontal="center" vertical="top" wrapText="1"/>
      <protection hidden="1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3" fontId="1" fillId="5" borderId="18" xfId="0" applyNumberFormat="1" applyFont="1" applyFill="1" applyBorder="1" applyAlignment="1" applyProtection="1">
      <alignment horizontal="center" vertical="center"/>
      <protection hidden="1"/>
    </xf>
    <xf numFmtId="0" fontId="1" fillId="5" borderId="44" xfId="0" applyFont="1" applyFill="1" applyBorder="1" applyAlignment="1" applyProtection="1">
      <alignment vertical="center"/>
      <protection hidden="1"/>
    </xf>
    <xf numFmtId="0" fontId="0" fillId="0" borderId="44" xfId="0" applyBorder="1" applyAlignment="1">
      <alignment vertical="center"/>
    </xf>
    <xf numFmtId="0" fontId="0" fillId="0" borderId="33" xfId="0" applyBorder="1" applyAlignment="1">
      <alignment vertical="center"/>
    </xf>
    <xf numFmtId="0" fontId="1" fillId="5" borderId="37" xfId="0" applyFont="1" applyFill="1" applyBorder="1" applyAlignment="1" applyProtection="1">
      <alignment vertical="center" wrapText="1"/>
      <protection hidden="1"/>
    </xf>
    <xf numFmtId="0" fontId="39" fillId="5" borderId="36" xfId="0" applyFont="1" applyFill="1" applyBorder="1" applyAlignment="1" applyProtection="1">
      <alignment vertical="center" wrapText="1"/>
      <protection hidden="1"/>
    </xf>
    <xf numFmtId="0" fontId="40" fillId="0" borderId="37" xfId="0" applyFont="1" applyBorder="1" applyAlignment="1">
      <alignment vertical="center" wrapText="1"/>
    </xf>
    <xf numFmtId="49" fontId="33" fillId="0" borderId="45" xfId="0" applyNumberFormat="1" applyFont="1" applyBorder="1" applyAlignment="1" applyProtection="1">
      <alignment vertical="center"/>
      <protection locked="0"/>
    </xf>
    <xf numFmtId="49" fontId="21" fillId="0" borderId="48" xfId="0" applyNumberFormat="1" applyFont="1" applyBorder="1" applyAlignment="1" applyProtection="1">
      <alignment vertical="center"/>
      <protection locked="0"/>
    </xf>
    <xf numFmtId="10" fontId="15" fillId="0" borderId="53" xfId="0" applyNumberFormat="1" applyFont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0" fillId="4" borderId="38" xfId="0" applyFill="1" applyBorder="1" applyAlignment="1" applyProtection="1">
      <alignment vertical="center"/>
      <protection hidden="1"/>
    </xf>
    <xf numFmtId="0" fontId="0" fillId="2" borderId="48" xfId="0" applyFill="1" applyBorder="1" applyAlignment="1">
      <alignment horizontal="center" vertical="center"/>
    </xf>
    <xf numFmtId="0" fontId="1" fillId="2" borderId="47" xfId="0" applyFont="1" applyFill="1" applyBorder="1" applyAlignment="1" applyProtection="1">
      <alignment horizontal="left" vertical="center"/>
      <protection hidden="1"/>
    </xf>
    <xf numFmtId="0" fontId="2" fillId="5" borderId="20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49" fontId="33" fillId="2" borderId="47" xfId="0" applyNumberFormat="1" applyFont="1" applyFill="1" applyBorder="1" applyAlignment="1" applyProtection="1">
      <alignment vertical="center"/>
      <protection hidden="1"/>
    </xf>
    <xf numFmtId="49" fontId="21" fillId="2" borderId="47" xfId="0" applyNumberFormat="1" applyFont="1" applyFill="1" applyBorder="1" applyAlignment="1" applyProtection="1">
      <alignment vertical="center"/>
      <protection hidden="1"/>
    </xf>
    <xf numFmtId="0" fontId="15" fillId="5" borderId="51" xfId="0" applyFont="1" applyFill="1" applyBorder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2" xfId="0" applyFill="1" applyBorder="1" applyAlignment="1" applyProtection="1">
      <alignment horizontal="center"/>
      <protection hidden="1"/>
    </xf>
    <xf numFmtId="3" fontId="1" fillId="5" borderId="62" xfId="0" applyNumberFormat="1" applyFont="1" applyFill="1" applyBorder="1" applyAlignment="1" applyProtection="1">
      <alignment horizontal="center"/>
      <protection hidden="1"/>
    </xf>
    <xf numFmtId="3" fontId="0" fillId="5" borderId="62" xfId="0" applyNumberFormat="1" applyFill="1" applyBorder="1" applyAlignment="1" applyProtection="1">
      <alignment horizontal="center"/>
      <protection hidden="1"/>
    </xf>
    <xf numFmtId="3" fontId="1" fillId="5" borderId="39" xfId="0" applyNumberFormat="1" applyFont="1" applyFill="1" applyBorder="1" applyAlignment="1" applyProtection="1">
      <alignment horizontal="center" vertical="center"/>
      <protection hidden="1"/>
    </xf>
    <xf numFmtId="3" fontId="0" fillId="5" borderId="39" xfId="0" applyNumberForma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 vertical="top"/>
      <protection hidden="1"/>
    </xf>
    <xf numFmtId="0" fontId="94" fillId="2" borderId="0" xfId="0" applyFont="1" applyFill="1" applyAlignment="1" applyProtection="1">
      <alignment horizontal="left" vertical="top"/>
      <protection hidden="1"/>
    </xf>
    <xf numFmtId="0" fontId="92" fillId="2" borderId="0" xfId="0" applyFont="1" applyFill="1" applyAlignment="1" applyProtection="1">
      <alignment horizontal="justify" vertical="center"/>
      <protection hidden="1"/>
    </xf>
    <xf numFmtId="0" fontId="92" fillId="2" borderId="0" xfId="0" applyFont="1" applyFill="1" applyAlignment="1">
      <alignment horizontal="justify" vertical="center"/>
    </xf>
    <xf numFmtId="0" fontId="92" fillId="2" borderId="0" xfId="0" applyFont="1" applyFill="1" applyAlignment="1" applyProtection="1">
      <alignment horizontal="justify" vertical="center" wrapText="1"/>
      <protection hidden="1"/>
    </xf>
    <xf numFmtId="0" fontId="92" fillId="0" borderId="0" xfId="0" applyFont="1" applyAlignment="1">
      <alignment wrapText="1"/>
    </xf>
    <xf numFmtId="0" fontId="96" fillId="2" borderId="54" xfId="0" applyFont="1" applyFill="1" applyBorder="1" applyAlignment="1" applyProtection="1">
      <alignment horizontal="left" vertical="center"/>
      <protection hidden="1"/>
    </xf>
    <xf numFmtId="0" fontId="96" fillId="0" borderId="54" xfId="0" applyFont="1" applyBorder="1" applyAlignment="1" applyProtection="1">
      <alignment horizontal="left" vertical="center"/>
      <protection hidden="1"/>
    </xf>
    <xf numFmtId="0" fontId="92" fillId="2" borderId="0" xfId="0" applyFont="1" applyFill="1" applyAlignment="1">
      <alignment vertical="center"/>
    </xf>
    <xf numFmtId="0" fontId="94" fillId="2" borderId="80" xfId="0" applyFont="1" applyFill="1" applyBorder="1" applyAlignment="1" applyProtection="1">
      <alignment horizontal="center" vertical="top"/>
      <protection hidden="1"/>
    </xf>
    <xf numFmtId="3" fontId="94" fillId="2" borderId="0" xfId="0" applyNumberFormat="1" applyFont="1" applyFill="1" applyAlignment="1" applyProtection="1">
      <alignment horizontal="right" vertical="top"/>
      <protection hidden="1"/>
    </xf>
    <xf numFmtId="0" fontId="94" fillId="2" borderId="0" xfId="0" applyFont="1" applyFill="1" applyAlignment="1" applyProtection="1">
      <alignment horizontal="right" vertical="top"/>
      <protection hidden="1"/>
    </xf>
    <xf numFmtId="0" fontId="94" fillId="2" borderId="0" xfId="0" applyFont="1" applyFill="1" applyAlignment="1" applyProtection="1">
      <alignment horizontal="left" vertical="top" wrapText="1"/>
      <protection hidden="1"/>
    </xf>
    <xf numFmtId="0" fontId="1" fillId="2" borderId="80" xfId="0" applyFont="1" applyFill="1" applyBorder="1" applyAlignment="1" applyProtection="1">
      <alignment horizontal="center" vertical="top"/>
      <protection hidden="1"/>
    </xf>
  </cellXfs>
  <cellStyles count="6">
    <cellStyle name="Euro" xfId="2"/>
    <cellStyle name="Hipervínculo" xfId="5" builtinId="8"/>
    <cellStyle name="Hipervínculo 2" xfId="3"/>
    <cellStyle name="Normal" xfId="0" builtinId="0"/>
    <cellStyle name="Normal 2" xfId="1"/>
    <cellStyle name="Normal 3" xfId="4"/>
  </cellStyles>
  <dxfs count="9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2" formatCode="0.00"/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4" tint="-0.24994659260841701"/>
        </patternFill>
      </fill>
    </dxf>
    <dxf>
      <font>
        <color rgb="FF0000FF"/>
      </font>
      <fill>
        <patternFill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00FF"/>
      </font>
      <fill>
        <patternFill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4" tint="-0.24994659260841701"/>
        </patternFill>
      </fill>
    </dxf>
    <dxf>
      <numFmt numFmtId="4" formatCode="#,##0.00"/>
    </dxf>
    <dxf>
      <numFmt numFmtId="3" formatCode="#,##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border>
        <bottom/>
        <vertical/>
        <horizontal/>
      </border>
    </dxf>
    <dxf>
      <border>
        <bottom/>
        <vertical/>
        <horizontal/>
      </border>
    </dxf>
    <dxf>
      <font>
        <color theme="0"/>
      </font>
    </dxf>
    <dxf>
      <border>
        <left/>
        <right/>
        <bottom/>
        <vertical/>
        <horizontal/>
      </border>
    </dxf>
  </dxfs>
  <tableStyles count="1" defaultTableStyle="TableStyleMedium2" defaultPivotStyle="PivotStyleLight16">
    <tableStyle name="MySqlDefault" pivot="0" table="0" count="0"/>
  </tableStyles>
  <colors>
    <mruColors>
      <color rgb="FF0000FF"/>
      <color rgb="FFFF9900"/>
      <color rgb="FF9BBB59"/>
      <color rgb="FFC0504D"/>
      <color rgb="FF4F81BD"/>
      <color rgb="FF37D10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28152017529919"/>
          <c:y val="0.19697828064007988"/>
          <c:w val="0.82206820493504962"/>
          <c:h val="0.61756589957215036"/>
        </c:manualLayout>
      </c:layout>
      <c:barChart>
        <c:barDir val="col"/>
        <c:grouping val="stacked"/>
        <c:varyColors val="0"/>
        <c:ser>
          <c:idx val="0"/>
          <c:order val="0"/>
          <c:tx>
            <c:v>Residual</c:v>
          </c:tx>
          <c:spPr>
            <a:solidFill>
              <a:schemeClr val="accent1"/>
            </a:solidFill>
            <a:ln w="12700">
              <a:solidFill>
                <a:schemeClr val="accent1"/>
              </a:solidFill>
            </a:ln>
          </c:spPr>
          <c:invertIfNegative val="0"/>
          <c:cat>
            <c:numRef>
              <c:f>Rodal!$AT$3:$AT$10</c:f>
              <c:numCache>
                <c:formatCode>#,##0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Rodal!$BD$3:$BD$10</c:f>
              <c:numCache>
                <c:formatCode>#,##0</c:formatCode>
                <c:ptCount val="8"/>
                <c:pt idx="0">
                  <c:v>240</c:v>
                </c:pt>
                <c:pt idx="1">
                  <c:v>440</c:v>
                </c:pt>
                <c:pt idx="2">
                  <c:v>180</c:v>
                </c:pt>
                <c:pt idx="3">
                  <c:v>1040</c:v>
                </c:pt>
                <c:pt idx="4">
                  <c:v>240</c:v>
                </c:pt>
                <c:pt idx="5">
                  <c:v>200</c:v>
                </c:pt>
                <c:pt idx="6">
                  <c:v>620</c:v>
                </c:pt>
                <c:pt idx="7">
                  <c:v>460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CD6-4764-8392-484303E90650}"/>
            </c:ext>
          </c:extLst>
        </c:ser>
        <c:ser>
          <c:idx val="3"/>
          <c:order val="1"/>
          <c:tx>
            <c:v>Futuro</c:v>
          </c:tx>
          <c:spPr>
            <a:pattFill prst="pct90">
              <a:fgClr>
                <a:schemeClr val="accent1"/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</a:ln>
          </c:spPr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Rodal!$BE$3:$BE$10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CD6-4764-8392-484303E90650}"/>
            </c:ext>
          </c:extLst>
        </c:ser>
        <c:ser>
          <c:idx val="1"/>
          <c:order val="2"/>
          <c:tx>
            <c:v>Extracción</c:v>
          </c:tx>
          <c:spPr>
            <a:solidFill>
              <a:schemeClr val="bg1"/>
            </a:solidFill>
            <a:ln w="12700">
              <a:solidFill>
                <a:schemeClr val="accent1"/>
              </a:solidFill>
              <a:prstDash val="dash"/>
            </a:ln>
          </c:spPr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Rodal!$AW$3:$AW$10</c:f>
              <c:numCache>
                <c:formatCode>#,##0</c:formatCode>
                <c:ptCount val="8"/>
                <c:pt idx="0">
                  <c:v>120</c:v>
                </c:pt>
                <c:pt idx="1">
                  <c:v>180</c:v>
                </c:pt>
                <c:pt idx="2">
                  <c:v>220</c:v>
                </c:pt>
                <c:pt idx="3">
                  <c:v>380</c:v>
                </c:pt>
                <c:pt idx="4">
                  <c:v>180</c:v>
                </c:pt>
                <c:pt idx="5">
                  <c:v>100</c:v>
                </c:pt>
                <c:pt idx="6">
                  <c:v>160</c:v>
                </c:pt>
                <c:pt idx="7">
                  <c:v>160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CD6-4764-8392-484303E90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8293248"/>
        <c:axId val="228295424"/>
      </c:barChart>
      <c:lineChart>
        <c:grouping val="stacked"/>
        <c:varyColors val="0"/>
        <c:ser>
          <c:idx val="2"/>
          <c:order val="3"/>
          <c:tx>
            <c:v>Intensidad</c:v>
          </c:tx>
          <c:spPr>
            <a:ln>
              <a:noFill/>
            </a:ln>
          </c:spPr>
          <c:marker>
            <c:symbol val="none"/>
          </c:marker>
          <c:cat>
            <c:numRef>
              <c:f>Rodal!$AX$3:$AX$60</c:f>
              <c:numCache>
                <c:formatCode>0%</c:formatCode>
                <c:ptCount val="58"/>
                <c:pt idx="0">
                  <c:v>0.33333333333333331</c:v>
                </c:pt>
                <c:pt idx="1">
                  <c:v>0.29032258064516131</c:v>
                </c:pt>
                <c:pt idx="2">
                  <c:v>0.55000000000000004</c:v>
                </c:pt>
                <c:pt idx="3">
                  <c:v>0.26760563380281688</c:v>
                </c:pt>
                <c:pt idx="4">
                  <c:v>0.42857142857142855</c:v>
                </c:pt>
                <c:pt idx="5">
                  <c:v>0.33333333333333331</c:v>
                </c:pt>
                <c:pt idx="6">
                  <c:v>0.20512820512820512</c:v>
                </c:pt>
                <c:pt idx="7">
                  <c:v>0.25806451612903225</c:v>
                </c:pt>
              </c:numCache>
            </c:numRef>
          </c:cat>
          <c:val>
            <c:numRef>
              <c:f>Rodal!$CR$3:$CR$10</c:f>
              <c:numCache>
                <c:formatCode>#,##0</c:formatCode>
                <c:ptCount val="8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CD6-4764-8392-484303E90650}"/>
            </c:ext>
          </c:extLst>
        </c:ser>
        <c:ser>
          <c:idx val="4"/>
          <c:order val="4"/>
          <c:tx>
            <c:strRef>
              <c:f>Rodal!$CR$2</c:f>
              <c:strCache>
                <c:ptCount val="1"/>
              </c:strCache>
            </c:strRef>
          </c:tx>
          <c:spPr>
            <a:ln w="28575" cap="rnd" cmpd="sng" algn="ctr">
              <a:solidFill>
                <a:srgbClr val="C0504D">
                  <a:alpha val="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Rodal!$AX$3:$AX$10</c:f>
              <c:numCache>
                <c:formatCode>0%</c:formatCode>
                <c:ptCount val="8"/>
                <c:pt idx="0">
                  <c:v>0.33333333333333331</c:v>
                </c:pt>
                <c:pt idx="1">
                  <c:v>0.29032258064516131</c:v>
                </c:pt>
                <c:pt idx="2">
                  <c:v>0.55000000000000004</c:v>
                </c:pt>
                <c:pt idx="3">
                  <c:v>0.26760563380281688</c:v>
                </c:pt>
                <c:pt idx="4">
                  <c:v>0.42857142857142855</c:v>
                </c:pt>
                <c:pt idx="5">
                  <c:v>0.33333333333333331</c:v>
                </c:pt>
                <c:pt idx="6">
                  <c:v>0.20512820512820512</c:v>
                </c:pt>
                <c:pt idx="7">
                  <c:v>0.25806451612903225</c:v>
                </c:pt>
              </c:numCache>
            </c:numRef>
          </c:cat>
          <c:val>
            <c:numRef>
              <c:f>Rodal!$AX$3:$AX$10</c:f>
              <c:numCache>
                <c:formatCode>0%</c:formatCode>
                <c:ptCount val="8"/>
                <c:pt idx="0">
                  <c:v>0.33333333333333331</c:v>
                </c:pt>
                <c:pt idx="1">
                  <c:v>0.29032258064516131</c:v>
                </c:pt>
                <c:pt idx="2">
                  <c:v>0.55000000000000004</c:v>
                </c:pt>
                <c:pt idx="3">
                  <c:v>0.26760563380281688</c:v>
                </c:pt>
                <c:pt idx="4">
                  <c:v>0.42857142857142855</c:v>
                </c:pt>
                <c:pt idx="5">
                  <c:v>0.33333333333333331</c:v>
                </c:pt>
                <c:pt idx="6">
                  <c:v>0.20512820512820512</c:v>
                </c:pt>
                <c:pt idx="7">
                  <c:v>0.25806451612903225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C8-4832-BDD4-E40077CBC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299136"/>
        <c:axId val="228297344"/>
      </c:lineChart>
      <c:catAx>
        <c:axId val="22829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Parcelas</a:t>
                </a:r>
              </a:p>
            </c:rich>
          </c:tx>
          <c:layout>
            <c:manualLayout>
              <c:xMode val="edge"/>
              <c:yMode val="edge"/>
              <c:x val="0.17754787875201733"/>
              <c:y val="0.9055281363642274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295424"/>
        <c:crosses val="autoZero"/>
        <c:auto val="1"/>
        <c:lblAlgn val="ctr"/>
        <c:lblOffset val="100"/>
        <c:noMultiLvlLbl val="0"/>
      </c:catAx>
      <c:valAx>
        <c:axId val="228295424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strRef>
              <c:f>Rodal!$V$44</c:f>
              <c:strCache>
                <c:ptCount val="1"/>
                <c:pt idx="0">
                  <c:v>Densidad (árboles/ha)</c:v>
                </c:pt>
              </c:strCache>
            </c:strRef>
          </c:tx>
          <c:layout>
            <c:manualLayout>
              <c:xMode val="edge"/>
              <c:yMode val="edge"/>
              <c:x val="1.986384845242856E-2"/>
              <c:y val="0.19437528432203469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s-CL"/>
            </a:p>
          </c:txPr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293248"/>
        <c:crosses val="autoZero"/>
        <c:crossBetween val="between"/>
      </c:valAx>
      <c:valAx>
        <c:axId val="228297344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28299136"/>
        <c:crosses val="max"/>
        <c:crossBetween val="between"/>
      </c:valAx>
      <c:catAx>
        <c:axId val="22829913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Intensidad</a:t>
                </a:r>
              </a:p>
            </c:rich>
          </c:tx>
          <c:layout>
            <c:manualLayout>
              <c:xMode val="edge"/>
              <c:yMode val="edge"/>
              <c:x val="0.86340712383488682"/>
              <c:y val="0.17492502353824727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-5400000" vert="horz"/>
          <a:lstStyle/>
          <a:p>
            <a:pPr>
              <a:defRPr sz="900"/>
            </a:pPr>
            <a:endParaRPr lang="es-CL"/>
          </a:p>
        </c:txPr>
        <c:crossAx val="228297344"/>
        <c:crosses val="max"/>
        <c:auto val="1"/>
        <c:lblAlgn val="ctr"/>
        <c:lblOffset val="100"/>
        <c:noMultiLvlLbl val="0"/>
      </c:catAx>
    </c:plotArea>
    <c:legend>
      <c:legendPos val="b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5702896653114613"/>
          <c:y val="0.89536956281634772"/>
          <c:w val="0.63907525818613298"/>
          <c:h val="0.10222319737852545"/>
        </c:manualLayout>
      </c:layout>
      <c:overlay val="0"/>
    </c:legend>
    <c:plotVisOnly val="0"/>
    <c:dispBlanksAs val="gap"/>
    <c:showDLblsOverMax val="0"/>
  </c:chart>
  <c:spPr>
    <a:ln w="12700" cap="flat" cmpd="sng" algn="ctr">
      <a:solidFill>
        <a:schemeClr val="bg1">
          <a:lumMod val="65000"/>
        </a:schemeClr>
      </a:solidFill>
      <a:prstDash val="solid"/>
      <a:round/>
      <a:headEnd type="none" w="med" len="med"/>
      <a:tailEnd type="none" w="med" len="med"/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31202017821319"/>
          <c:y val="0.17741329698621838"/>
          <c:w val="0.82100600312512328"/>
          <c:h val="0.63720379625422785"/>
        </c:manualLayout>
      </c:layout>
      <c:barChart>
        <c:barDir val="col"/>
        <c:grouping val="stacked"/>
        <c:varyColors val="0"/>
        <c:ser>
          <c:idx val="0"/>
          <c:order val="0"/>
          <c:tx>
            <c:v>Residual</c:v>
          </c:tx>
          <c:spPr>
            <a:solidFill>
              <a:srgbClr val="C0504D"/>
            </a:solidFill>
            <a:ln w="12700">
              <a:solidFill>
                <a:srgbClr val="C0504D"/>
              </a:solidFill>
            </a:ln>
          </c:spPr>
          <c:invertIfNegative val="0"/>
          <c:cat>
            <c:numRef>
              <c:f>Rodal!$AT$3:$AT$60</c:f>
              <c:numCache>
                <c:formatCode>#,##0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Rodal!$AZ$3:$AZ$10</c:f>
              <c:numCache>
                <c:formatCode>#,##0.00</c:formatCode>
                <c:ptCount val="8"/>
                <c:pt idx="0">
                  <c:v>33.968470566939644</c:v>
                </c:pt>
                <c:pt idx="1">
                  <c:v>42.156246420358038</c:v>
                </c:pt>
                <c:pt idx="2">
                  <c:v>20.430169725376118</c:v>
                </c:pt>
                <c:pt idx="3">
                  <c:v>72.138821308055611</c:v>
                </c:pt>
                <c:pt idx="4">
                  <c:v>28.156524157798529</c:v>
                </c:pt>
                <c:pt idx="5">
                  <c:v>32.220959653380312</c:v>
                </c:pt>
                <c:pt idx="6">
                  <c:v>53.868496532022483</c:v>
                </c:pt>
                <c:pt idx="7">
                  <c:v>28.814295119643877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94-421B-8EB3-01F912E20798}"/>
            </c:ext>
          </c:extLst>
        </c:ser>
        <c:ser>
          <c:idx val="1"/>
          <c:order val="1"/>
          <c:tx>
            <c:v>Extracción</c:v>
          </c:tx>
          <c:spPr>
            <a:solidFill>
              <a:schemeClr val="bg1"/>
            </a:solidFill>
            <a:ln w="12700">
              <a:solidFill>
                <a:srgbClr val="C0504D"/>
              </a:solidFill>
              <a:prstDash val="dash"/>
            </a:ln>
          </c:spPr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Rodal!$BA$3:$BA$10</c:f>
              <c:numCache>
                <c:formatCode>#,##0.00</c:formatCode>
                <c:ptCount val="8"/>
                <c:pt idx="0">
                  <c:v>29.354256356979633</c:v>
                </c:pt>
                <c:pt idx="1">
                  <c:v>23.10052348092745</c:v>
                </c:pt>
                <c:pt idx="2">
                  <c:v>29.08918447683299</c:v>
                </c:pt>
                <c:pt idx="3">
                  <c:v>26.497370537621414</c:v>
                </c:pt>
                <c:pt idx="4">
                  <c:v>21.137028072433829</c:v>
                </c:pt>
                <c:pt idx="5">
                  <c:v>17.563466428975438</c:v>
                </c:pt>
                <c:pt idx="6">
                  <c:v>36.756634047000581</c:v>
                </c:pt>
                <c:pt idx="7">
                  <c:v>13.194689145077131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94-421B-8EB3-01F912E20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2259456"/>
        <c:axId val="222273920"/>
      </c:barChart>
      <c:lineChart>
        <c:grouping val="standard"/>
        <c:varyColors val="0"/>
        <c:ser>
          <c:idx val="2"/>
          <c:order val="2"/>
          <c:tx>
            <c:v>Intensidad</c:v>
          </c:tx>
          <c:spPr>
            <a:ln>
              <a:noFill/>
            </a:ln>
          </c:spPr>
          <c:marker>
            <c:symbol val="none"/>
          </c:marker>
          <c:cat>
            <c:numRef>
              <c:f>Rodal!$BB$3:$BB$10</c:f>
              <c:numCache>
                <c:formatCode>0%</c:formatCode>
                <c:ptCount val="8"/>
                <c:pt idx="0">
                  <c:v>0.4635658914728682</c:v>
                </c:pt>
                <c:pt idx="1">
                  <c:v>0.35399428313524905</c:v>
                </c:pt>
                <c:pt idx="2">
                  <c:v>0.58743061062648694</c:v>
                </c:pt>
                <c:pt idx="3">
                  <c:v>0.26863740420025883</c:v>
                </c:pt>
                <c:pt idx="4">
                  <c:v>0.42879904401513635</c:v>
                </c:pt>
                <c:pt idx="5">
                  <c:v>0.35279037665154805</c:v>
                </c:pt>
                <c:pt idx="6">
                  <c:v>0.40558986025349369</c:v>
                </c:pt>
                <c:pt idx="7">
                  <c:v>0.31409207758822161</c:v>
                </c:pt>
              </c:numCache>
            </c:numRef>
          </c:cat>
          <c:val>
            <c:numRef>
              <c:f>Rodal!$BB$3:$BB$10</c:f>
              <c:numCache>
                <c:formatCode>0%</c:formatCode>
                <c:ptCount val="8"/>
                <c:pt idx="0">
                  <c:v>0.4635658914728682</c:v>
                </c:pt>
                <c:pt idx="1">
                  <c:v>0.35399428313524905</c:v>
                </c:pt>
                <c:pt idx="2">
                  <c:v>0.58743061062648694</c:v>
                </c:pt>
                <c:pt idx="3">
                  <c:v>0.26863740420025883</c:v>
                </c:pt>
                <c:pt idx="4">
                  <c:v>0.42879904401513635</c:v>
                </c:pt>
                <c:pt idx="5">
                  <c:v>0.35279037665154805</c:v>
                </c:pt>
                <c:pt idx="6">
                  <c:v>0.40558986025349369</c:v>
                </c:pt>
                <c:pt idx="7">
                  <c:v>0.31409207758822161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94-421B-8EB3-01F912E20798}"/>
            </c:ext>
          </c:extLst>
        </c:ser>
        <c:ser>
          <c:idx val="3"/>
          <c:order val="3"/>
          <c:tx>
            <c:strRef>
              <c:f>Rodal!$CV$2</c:f>
              <c:strCache>
                <c:ptCount val="1"/>
              </c:strCache>
            </c:strRef>
          </c:tx>
          <c:spPr>
            <a:ln w="28575" cap="rnd" cmpd="sng" algn="ctr">
              <a:solidFill>
                <a:srgbClr val="4F81BD">
                  <a:alpha val="0"/>
                </a:srgbClr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Rodal!$CV$3:$CV$10</c:f>
              <c:numCache>
                <c:formatCode>#,##0.00</c:formatCode>
                <c:ptCount val="8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33-4C83-A307-9B93217CC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285824"/>
        <c:axId val="222275840"/>
      </c:lineChart>
      <c:catAx>
        <c:axId val="222259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Parcelas</a:t>
                </a:r>
              </a:p>
            </c:rich>
          </c:tx>
          <c:layout>
            <c:manualLayout>
              <c:xMode val="edge"/>
              <c:yMode val="edge"/>
              <c:x val="0.18172066273295018"/>
              <c:y val="0.902827345622755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2273920"/>
        <c:crosses val="autoZero"/>
        <c:auto val="1"/>
        <c:lblAlgn val="ctr"/>
        <c:lblOffset val="100"/>
        <c:noMultiLvlLbl val="0"/>
      </c:catAx>
      <c:valAx>
        <c:axId val="222273920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Área basal (m²/ha)</a:t>
                </a:r>
              </a:p>
            </c:rich>
          </c:tx>
          <c:layout>
            <c:manualLayout>
              <c:xMode val="edge"/>
              <c:yMode val="edge"/>
              <c:x val="2.4542191676212296E-2"/>
              <c:y val="0.24435892959102296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2259456"/>
        <c:crosses val="autoZero"/>
        <c:crossBetween val="between"/>
      </c:valAx>
      <c:valAx>
        <c:axId val="222275840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22285824"/>
        <c:crosses val="max"/>
        <c:crossBetween val="between"/>
      </c:valAx>
      <c:catAx>
        <c:axId val="222285824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Intensidad</a:t>
                </a:r>
              </a:p>
            </c:rich>
          </c:tx>
          <c:layout>
            <c:manualLayout>
              <c:xMode val="edge"/>
              <c:yMode val="edge"/>
              <c:x val="0.86683168143771494"/>
              <c:y val="0.16310766502522672"/>
            </c:manualLayout>
          </c:layout>
          <c:overlay val="0"/>
          <c:spPr>
            <a:noFill/>
          </c:spPr>
        </c:title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-5400000" vert="horz"/>
          <a:lstStyle/>
          <a:p>
            <a:pPr>
              <a:defRPr sz="900"/>
            </a:pPr>
            <a:endParaRPr lang="es-CL"/>
          </a:p>
        </c:txPr>
        <c:crossAx val="222275840"/>
        <c:crosses val="max"/>
        <c:auto val="1"/>
        <c:lblAlgn val="ctr"/>
        <c:lblOffset val="100"/>
        <c:noMultiLvlLbl val="0"/>
      </c:catAx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36199279371728549"/>
          <c:y val="0.9011693394425353"/>
          <c:w val="0.63652153269439171"/>
          <c:h val="9.8831137838869793E-2"/>
        </c:manualLayout>
      </c:layout>
      <c:overlay val="0"/>
    </c:legend>
    <c:plotVisOnly val="0"/>
    <c:dispBlanksAs val="gap"/>
    <c:showDLblsOverMax val="0"/>
  </c:chart>
  <c:spPr>
    <a:ln w="12700" cap="flat" cmpd="sng" algn="ctr">
      <a:solidFill>
        <a:schemeClr val="bg1">
          <a:lumMod val="65000"/>
        </a:schemeClr>
      </a:solidFill>
      <a:prstDash val="solid"/>
      <a:round/>
      <a:headEnd type="none" w="med" len="med"/>
      <a:tailEnd type="none" w="med" len="med"/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29990423742863"/>
          <c:y val="0.19014969908461032"/>
          <c:w val="0.84583448851821408"/>
          <c:h val="0.61243716178627416"/>
        </c:manualLayout>
      </c:layout>
      <c:barChart>
        <c:barDir val="col"/>
        <c:grouping val="stacked"/>
        <c:varyColors val="0"/>
        <c:ser>
          <c:idx val="0"/>
          <c:order val="0"/>
          <c:tx>
            <c:v>Residual</c:v>
          </c:tx>
          <c:spPr>
            <a:solidFill>
              <a:srgbClr val="9BBB59"/>
            </a:solidFill>
            <a:ln w="12700">
              <a:solidFill>
                <a:srgbClr val="9BBB59"/>
              </a:solidFill>
            </a:ln>
          </c:spPr>
          <c:invertIfNegative val="0"/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Rodal!$BO$6:$BO$10</c:f>
              <c:numCache>
                <c:formatCode>#,##0</c:formatCode>
                <c:ptCount val="5"/>
                <c:pt idx="0">
                  <c:v>127.5</c:v>
                </c:pt>
                <c:pt idx="1">
                  <c:v>32.5</c:v>
                </c:pt>
                <c:pt idx="2">
                  <c:v>25</c:v>
                </c:pt>
                <c:pt idx="3">
                  <c:v>27.5</c:v>
                </c:pt>
                <c:pt idx="4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08-4F1F-BB83-7A6C3B445800}"/>
            </c:ext>
          </c:extLst>
        </c:ser>
        <c:ser>
          <c:idx val="1"/>
          <c:order val="1"/>
          <c:tx>
            <c:v>Extracción</c:v>
          </c:tx>
          <c:spPr>
            <a:solidFill>
              <a:schemeClr val="bg1"/>
            </a:solidFill>
            <a:ln w="12700">
              <a:solidFill>
                <a:srgbClr val="9BBB59"/>
              </a:solidFill>
              <a:prstDash val="dash"/>
            </a:ln>
          </c:spPr>
          <c:invertIfNegative val="0"/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Rodal!$BP$6:$BP$10</c:f>
              <c:numCache>
                <c:formatCode>#,##0</c:formatCode>
                <c:ptCount val="5"/>
                <c:pt idx="0">
                  <c:v>25</c:v>
                </c:pt>
                <c:pt idx="1">
                  <c:v>12.5</c:v>
                </c:pt>
                <c:pt idx="2">
                  <c:v>2.5</c:v>
                </c:pt>
                <c:pt idx="3">
                  <c:v>7.5</c:v>
                </c:pt>
                <c:pt idx="4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508-4F1F-BB83-7A6C3B445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8151680"/>
        <c:axId val="228153600"/>
      </c:barChart>
      <c:lineChart>
        <c:grouping val="standard"/>
        <c:varyColors val="0"/>
        <c:ser>
          <c:idx val="2"/>
          <c:order val="2"/>
          <c:tx>
            <c:v>Intensidad</c:v>
          </c:tx>
          <c:spPr>
            <a:ln>
              <a:noFill/>
            </a:ln>
          </c:spPr>
          <c:marker>
            <c:symbol val="none"/>
          </c:marker>
          <c:cat>
            <c:numRef>
              <c:f>Rodal!$BM$6:$BM$34</c:f>
              <c:numCache>
                <c:formatCode>0%</c:formatCode>
                <c:ptCount val="29"/>
                <c:pt idx="0">
                  <c:v>0.16393442622950818</c:v>
                </c:pt>
                <c:pt idx="1">
                  <c:v>0.27777777777777779</c:v>
                </c:pt>
                <c:pt idx="2">
                  <c:v>9.0909090909090912E-2</c:v>
                </c:pt>
                <c:pt idx="3">
                  <c:v>0.21428571428571427</c:v>
                </c:pt>
                <c:pt idx="4">
                  <c:v>0.33333333333333331</c:v>
                </c:pt>
                <c:pt idx="5">
                  <c:v>0.32142857142857145</c:v>
                </c:pt>
                <c:pt idx="6">
                  <c:v>0.34782608695652173</c:v>
                </c:pt>
                <c:pt idx="7">
                  <c:v>0.39285714285714285</c:v>
                </c:pt>
                <c:pt idx="8">
                  <c:v>0.42857142857142855</c:v>
                </c:pt>
                <c:pt idx="9">
                  <c:v>0.46153846153846156</c:v>
                </c:pt>
                <c:pt idx="10">
                  <c:v>0.61538461538461542</c:v>
                </c:pt>
                <c:pt idx="11">
                  <c:v>0.66666666666666663</c:v>
                </c:pt>
                <c:pt idx="12">
                  <c:v>0.25</c:v>
                </c:pt>
                <c:pt idx="13">
                  <c:v>0</c:v>
                </c:pt>
                <c:pt idx="17">
                  <c:v>0</c:v>
                </c:pt>
                <c:pt idx="18">
                  <c:v>1</c:v>
                </c:pt>
                <c:pt idx="28">
                  <c:v>0</c:v>
                </c:pt>
              </c:numCache>
            </c:numRef>
          </c:cat>
          <c:val>
            <c:numRef>
              <c:f>Rodal!$BM$6:$BM$10</c:f>
              <c:numCache>
                <c:formatCode>0%</c:formatCode>
                <c:ptCount val="5"/>
                <c:pt idx="0">
                  <c:v>0.16393442622950818</c:v>
                </c:pt>
                <c:pt idx="1">
                  <c:v>0.27777777777777779</c:v>
                </c:pt>
                <c:pt idx="2">
                  <c:v>9.0909090909090912E-2</c:v>
                </c:pt>
                <c:pt idx="3">
                  <c:v>0.21428571428571427</c:v>
                </c:pt>
                <c:pt idx="4">
                  <c:v>0.33333333333333331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64-4831-BD99-6D6EF82D2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69600"/>
        <c:axId val="228168064"/>
      </c:lineChart>
      <c:catAx>
        <c:axId val="228151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Clases  diamétricas (cm)</a:t>
                </a:r>
              </a:p>
            </c:rich>
          </c:tx>
          <c:layout>
            <c:manualLayout>
              <c:xMode val="edge"/>
              <c:yMode val="edge"/>
              <c:x val="0.3835921078078583"/>
              <c:y val="0.91733926991684589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153600"/>
        <c:crosses val="autoZero"/>
        <c:auto val="1"/>
        <c:lblAlgn val="ctr"/>
        <c:lblOffset val="100"/>
        <c:tickLblSkip val="2"/>
        <c:noMultiLvlLbl val="0"/>
      </c:catAx>
      <c:valAx>
        <c:axId val="228153600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strRef>
              <c:f>Rodal!$V$43</c:f>
              <c:strCache>
                <c:ptCount val="1"/>
                <c:pt idx="0">
                  <c:v>Densidad (árboles/ha)</c:v>
                </c:pt>
              </c:strCache>
            </c:strRef>
          </c:tx>
          <c:layout>
            <c:manualLayout>
              <c:xMode val="edge"/>
              <c:yMode val="edge"/>
              <c:x val="1.0120522117505507E-2"/>
              <c:y val="0.18718301778542742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s-CL"/>
            </a:p>
          </c:txPr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151680"/>
        <c:crosses val="autoZero"/>
        <c:crossBetween val="between"/>
      </c:valAx>
      <c:valAx>
        <c:axId val="228168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28169600"/>
        <c:crosses val="max"/>
        <c:crossBetween val="between"/>
      </c:valAx>
      <c:catAx>
        <c:axId val="22816960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Intensidad</a:t>
                </a:r>
              </a:p>
            </c:rich>
          </c:tx>
          <c:layout>
            <c:manualLayout>
              <c:xMode val="edge"/>
              <c:yMode val="edge"/>
              <c:x val="0.84872358334006259"/>
              <c:y val="0.16902392810687517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-5400000" vert="horz"/>
          <a:lstStyle/>
          <a:p>
            <a:pPr>
              <a:defRPr sz="900"/>
            </a:pPr>
            <a:endParaRPr lang="es-CL"/>
          </a:p>
        </c:txPr>
        <c:crossAx val="228168064"/>
        <c:crosses val="max"/>
        <c:auto val="1"/>
        <c:lblAlgn val="ctr"/>
        <c:lblOffset val="100"/>
        <c:noMultiLvlLbl val="0"/>
      </c:catAx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7315731675612609"/>
          <c:y val="0.90116945957592964"/>
          <c:w val="0.25138669728970109"/>
          <c:h val="9.8830739400309758E-2"/>
        </c:manualLayout>
      </c:layout>
      <c:overlay val="0"/>
    </c:legend>
    <c:plotVisOnly val="0"/>
    <c:dispBlanksAs val="gap"/>
    <c:showDLblsOverMax val="0"/>
  </c:chart>
  <c:spPr>
    <a:ln w="12700">
      <a:solidFill>
        <a:schemeClr val="bg1">
          <a:lumMod val="65000"/>
        </a:schemeClr>
      </a:solidFill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28478124739203"/>
          <c:y val="8.7341616150009918E-2"/>
          <c:w val="0.76920511631393229"/>
          <c:h val="0.71038020087103204"/>
        </c:manualLayout>
      </c:layout>
      <c:lineChart>
        <c:grouping val="standard"/>
        <c:varyColors val="0"/>
        <c:ser>
          <c:idx val="0"/>
          <c:order val="0"/>
          <c:tx>
            <c:strRef>
              <c:f>Rodal!$Y$6:$AB$6</c:f>
              <c:strCache>
                <c:ptCount val="1"/>
                <c:pt idx="0">
                  <c:v>Lenga</c:v>
                </c:pt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Rodal!$BQ$6:$BQ$10</c:f>
              <c:numCache>
                <c:formatCode>#,##0</c:formatCode>
                <c:ptCount val="5"/>
                <c:pt idx="0">
                  <c:v>152.5</c:v>
                </c:pt>
                <c:pt idx="1">
                  <c:v>45</c:v>
                </c:pt>
                <c:pt idx="2">
                  <c:v>27.5</c:v>
                </c:pt>
                <c:pt idx="3">
                  <c:v>35</c:v>
                </c:pt>
                <c:pt idx="4">
                  <c:v>30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9A-42D5-891D-B9B046289311}"/>
            </c:ext>
          </c:extLst>
        </c:ser>
        <c:ser>
          <c:idx val="1"/>
          <c:order val="1"/>
          <c:tx>
            <c:strRef>
              <c:f>Rodal!$AC$6:$AF$6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Rodal!$BR$6:$BR$10</c:f>
              <c:numCache>
                <c:formatCode>#,##0</c:formatCode>
                <c:ptCount val="5"/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9A-42D5-891D-B9B046289311}"/>
            </c:ext>
          </c:extLst>
        </c:ser>
        <c:ser>
          <c:idx val="2"/>
          <c:order val="2"/>
          <c:tx>
            <c:strRef>
              <c:f>Rodal!$AG$6:$AJ$6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Rodal!$BS$6:$BS$10</c:f>
              <c:numCache>
                <c:formatCode>#,##0</c:formatCode>
                <c:ptCount val="5"/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9A-42D5-891D-B9B046289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926592"/>
        <c:axId val="232932864"/>
      </c:lineChart>
      <c:lineChart>
        <c:grouping val="standard"/>
        <c:varyColors val="0"/>
        <c:ser>
          <c:idx val="3"/>
          <c:order val="3"/>
          <c:tx>
            <c:strRef>
              <c:f>Rodal!$AK$6:$AN$6</c:f>
              <c:strCache>
                <c:ptCount val="1"/>
                <c:pt idx="0">
                  <c:v>Otras</c:v>
                </c:pt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Rodal!$BT$6:$BT$10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9A-42D5-891D-B9B046289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961536"/>
        <c:axId val="232934784"/>
      </c:lineChart>
      <c:catAx>
        <c:axId val="23292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Clases  diamétricas (cm)</a:t>
                </a:r>
              </a:p>
            </c:rich>
          </c:tx>
          <c:layout>
            <c:manualLayout>
              <c:xMode val="edge"/>
              <c:yMode val="edge"/>
              <c:x val="0.11387137079003996"/>
              <c:y val="0.91487373168522312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2932864"/>
        <c:crosses val="autoZero"/>
        <c:auto val="1"/>
        <c:lblAlgn val="ctr"/>
        <c:lblOffset val="100"/>
        <c:tickLblSkip val="2"/>
        <c:noMultiLvlLbl val="0"/>
      </c:catAx>
      <c:valAx>
        <c:axId val="232932864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Densidad</a:t>
                </a:r>
                <a:r>
                  <a:rPr lang="es-CL" baseline="0"/>
                  <a:t> (árboles/ha)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1.5636222676241755E-2"/>
              <c:y val="0.1578566487412397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2926592"/>
        <c:crosses val="autoZero"/>
        <c:crossBetween val="between"/>
      </c:valAx>
      <c:valAx>
        <c:axId val="2329347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Otras especies</a:t>
                </a:r>
                <a:r>
                  <a:rPr lang="es-CL" baseline="0"/>
                  <a:t> </a:t>
                </a:r>
                <a:r>
                  <a:rPr lang="es-CL"/>
                  <a:t> (árboles/ha)</a:t>
                </a:r>
              </a:p>
            </c:rich>
          </c:tx>
          <c:layout>
            <c:manualLayout>
              <c:xMode val="edge"/>
              <c:yMode val="edge"/>
              <c:x val="0.95832489796700682"/>
              <c:y val="9.0020915254521772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2961536"/>
        <c:crosses val="max"/>
        <c:crossBetween val="between"/>
      </c:valAx>
      <c:catAx>
        <c:axId val="232961536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Inicial</a:t>
                </a:r>
              </a:p>
            </c:rich>
          </c:tx>
          <c:layout>
            <c:manualLayout>
              <c:xMode val="edge"/>
              <c:yMode val="edge"/>
              <c:x val="0.73627639093922936"/>
              <c:y val="0.11874434514062442"/>
            </c:manualLayout>
          </c:layout>
          <c:overlay val="0"/>
          <c:spPr>
            <a:noFill/>
          </c:spPr>
        </c:title>
        <c:numFmt formatCode="#,##0.0" sourceLinked="1"/>
        <c:majorTickMark val="out"/>
        <c:minorTickMark val="none"/>
        <c:tickLblPos val="nextTo"/>
        <c:crossAx val="23293478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378146207534739"/>
          <c:y val="0.92410528989709695"/>
          <c:w val="0.61878666731672438"/>
          <c:h val="7.5894670438705708E-2"/>
        </c:manualLayout>
      </c:layout>
      <c:overlay val="0"/>
    </c:legend>
    <c:plotVisOnly val="0"/>
    <c:dispBlanksAs val="gap"/>
    <c:showDLblsOverMax val="0"/>
  </c:chart>
  <c:spPr>
    <a:ln w="12700">
      <a:solidFill>
        <a:schemeClr val="bg1">
          <a:lumMod val="65000"/>
        </a:schemeClr>
      </a:solidFill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s-CL" sz="900"/>
              <a:t>Inicial</a:t>
            </a:r>
          </a:p>
        </c:rich>
      </c:tx>
      <c:layout>
        <c:manualLayout>
          <c:xMode val="edge"/>
          <c:yMode val="edge"/>
          <c:x val="0.88244523095031202"/>
          <c:y val="0.12696289499991198"/>
        </c:manualLayout>
      </c:layout>
      <c:overlay val="1"/>
      <c:spPr>
        <a:noFill/>
      </c:spPr>
    </c:title>
    <c:autoTitleDeleted val="0"/>
    <c:plotArea>
      <c:layout>
        <c:manualLayout>
          <c:layoutTarget val="inner"/>
          <c:xMode val="edge"/>
          <c:yMode val="edge"/>
          <c:x val="0.14397772127190098"/>
          <c:y val="9.3033581994068901E-2"/>
          <c:w val="0.82954640425055692"/>
          <c:h val="0.706985657541945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Rodal!$BI$2</c:f>
              <c:strCache>
                <c:ptCount val="1"/>
                <c:pt idx="0">
                  <c:v>Lenga</c:v>
                </c:pt>
              </c:strCache>
            </c:strRef>
          </c:tx>
          <c:invertIfNegative val="0"/>
          <c:cat>
            <c:numRef>
              <c:f>Rodal!$AT$3:$AT$10</c:f>
              <c:numCache>
                <c:formatCode>#,##0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Rodal!$BI$3:$BI$10</c:f>
              <c:numCache>
                <c:formatCode>#,##0</c:formatCode>
                <c:ptCount val="8"/>
                <c:pt idx="0">
                  <c:v>360</c:v>
                </c:pt>
                <c:pt idx="1">
                  <c:v>620</c:v>
                </c:pt>
                <c:pt idx="2">
                  <c:v>400</c:v>
                </c:pt>
                <c:pt idx="3">
                  <c:v>1420</c:v>
                </c:pt>
                <c:pt idx="4">
                  <c:v>420</c:v>
                </c:pt>
                <c:pt idx="5">
                  <c:v>300</c:v>
                </c:pt>
                <c:pt idx="6">
                  <c:v>780</c:v>
                </c:pt>
                <c:pt idx="7">
                  <c:v>620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90-4EE8-BE85-B796913378D8}"/>
            </c:ext>
          </c:extLst>
        </c:ser>
        <c:ser>
          <c:idx val="1"/>
          <c:order val="1"/>
          <c:tx>
            <c:strRef>
              <c:f>Rodal!$BJ$2</c:f>
              <c:strCache>
                <c:ptCount val="1"/>
              </c:strCache>
            </c:strRef>
          </c:tx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Rodal!$BJ$3:$BJ$10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890-4EE8-BE85-B796913378D8}"/>
            </c:ext>
          </c:extLst>
        </c:ser>
        <c:ser>
          <c:idx val="2"/>
          <c:order val="2"/>
          <c:tx>
            <c:strRef>
              <c:f>Rodal!$BK$2</c:f>
              <c:strCache>
                <c:ptCount val="1"/>
              </c:strCache>
            </c:strRef>
          </c:tx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Rodal!$BK$3:$BK$10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890-4EE8-BE85-B796913378D8}"/>
            </c:ext>
          </c:extLst>
        </c:ser>
        <c:ser>
          <c:idx val="3"/>
          <c:order val="3"/>
          <c:tx>
            <c:strRef>
              <c:f>Rodal!$BL$2</c:f>
              <c:strCache>
                <c:ptCount val="1"/>
              </c:strCache>
            </c:strRef>
          </c:tx>
          <c:invertIfNegative val="0"/>
          <c:cat>
            <c:numRef>
              <c:f>Rodal!$AT$3:$AT$42</c:f>
              <c:numCache>
                <c:formatCode>#,##0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Rodal!$BL$3:$BL$10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890-4EE8-BE85-B79691337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overlap val="-8"/>
        <c:axId val="228429184"/>
        <c:axId val="228435456"/>
      </c:barChart>
      <c:catAx>
        <c:axId val="22842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Parcelas</a:t>
                </a:r>
              </a:p>
            </c:rich>
          </c:tx>
          <c:layout>
            <c:manualLayout>
              <c:xMode val="edge"/>
              <c:yMode val="edge"/>
              <c:x val="0.38036067485564262"/>
              <c:y val="0.9084917665381474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435456"/>
        <c:crosses val="autoZero"/>
        <c:auto val="1"/>
        <c:lblAlgn val="ctr"/>
        <c:lblOffset val="100"/>
        <c:noMultiLvlLbl val="0"/>
      </c:catAx>
      <c:valAx>
        <c:axId val="228435456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Densidad (cepas/ha)</a:t>
                </a:r>
              </a:p>
            </c:rich>
          </c:tx>
          <c:layout>
            <c:manualLayout>
              <c:xMode val="edge"/>
              <c:yMode val="edge"/>
              <c:x val="2.4523699967242817E-2"/>
              <c:y val="0.2166875060868184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429184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50615410692635943"/>
          <c:y val="0.91628290728542894"/>
          <c:w val="0.49384589307364057"/>
          <c:h val="8.3717092714571048E-2"/>
        </c:manualLayout>
      </c:layout>
      <c:overlay val="0"/>
    </c:legend>
    <c:plotVisOnly val="0"/>
    <c:dispBlanksAs val="gap"/>
    <c:showDLblsOverMax val="0"/>
  </c:chart>
  <c:spPr>
    <a:ln w="12700">
      <a:solidFill>
        <a:schemeClr val="bg1">
          <a:lumMod val="65000"/>
        </a:schemeClr>
      </a:solidFill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78255032697424"/>
          <c:y val="8.7109777015437387E-2"/>
          <c:w val="0.77209090514897782"/>
          <c:h val="0.7122341836829138"/>
        </c:manualLayout>
      </c:layout>
      <c:lineChart>
        <c:grouping val="standard"/>
        <c:varyColors val="0"/>
        <c:ser>
          <c:idx val="0"/>
          <c:order val="0"/>
          <c:tx>
            <c:strRef>
              <c:f>Rodal!$Y$6:$AB$6</c:f>
              <c:strCache>
                <c:ptCount val="1"/>
                <c:pt idx="0">
                  <c:v>Lenga</c:v>
                </c:pt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Rodal!$BU$6:$BU$10</c:f>
              <c:numCache>
                <c:formatCode>#,##0</c:formatCode>
                <c:ptCount val="5"/>
                <c:pt idx="0">
                  <c:v>127.5</c:v>
                </c:pt>
                <c:pt idx="1">
                  <c:v>32.5</c:v>
                </c:pt>
                <c:pt idx="2">
                  <c:v>25</c:v>
                </c:pt>
                <c:pt idx="3">
                  <c:v>27.5</c:v>
                </c:pt>
                <c:pt idx="4">
                  <c:v>20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B0-47AA-AF4C-85BE9B90EBB2}"/>
            </c:ext>
          </c:extLst>
        </c:ser>
        <c:ser>
          <c:idx val="1"/>
          <c:order val="1"/>
          <c:tx>
            <c:strRef>
              <c:f>Rodal!$AC$6:$AF$6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Rodal!$BV$6:$BV$10</c:f>
              <c:numCache>
                <c:formatCode>#,##0</c:formatCode>
                <c:ptCount val="5"/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B0-47AA-AF4C-85BE9B90EBB2}"/>
            </c:ext>
          </c:extLst>
        </c:ser>
        <c:ser>
          <c:idx val="2"/>
          <c:order val="2"/>
          <c:tx>
            <c:strRef>
              <c:f>Rodal!$AG$6:$AJ$6</c:f>
              <c:strCache>
                <c:ptCount val="1"/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Rodal!$BW$6:$BW$10</c:f>
              <c:numCache>
                <c:formatCode>#,##0</c:formatCode>
                <c:ptCount val="5"/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B0-47AA-AF4C-85BE9B90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474240"/>
        <c:axId val="228480512"/>
      </c:lineChart>
      <c:lineChart>
        <c:grouping val="standard"/>
        <c:varyColors val="0"/>
        <c:ser>
          <c:idx val="3"/>
          <c:order val="3"/>
          <c:tx>
            <c:strRef>
              <c:f>Rodal!$AK$6:$AN$6</c:f>
              <c:strCache>
                <c:ptCount val="1"/>
                <c:pt idx="0">
                  <c:v>Otras</c:v>
                </c:pt>
              </c:strCache>
            </c:strRef>
          </c:tx>
          <c:marker>
            <c:symbol val="none"/>
          </c:marker>
          <c:cat>
            <c:numRef>
              <c:f>Rodal!$BN$6:$BN$34</c:f>
              <c:numCache>
                <c:formatCode>#,##0.0</c:formatCode>
                <c:ptCount val="29"/>
                <c:pt idx="0">
                  <c:v>7.5</c:v>
                </c:pt>
                <c:pt idx="1">
                  <c:v>12.5</c:v>
                </c:pt>
                <c:pt idx="2">
                  <c:v>17.5</c:v>
                </c:pt>
                <c:pt idx="3">
                  <c:v>22.5</c:v>
                </c:pt>
                <c:pt idx="4">
                  <c:v>27.5</c:v>
                </c:pt>
                <c:pt idx="5">
                  <c:v>32.5</c:v>
                </c:pt>
                <c:pt idx="6">
                  <c:v>37.5</c:v>
                </c:pt>
                <c:pt idx="7">
                  <c:v>42.5</c:v>
                </c:pt>
                <c:pt idx="8">
                  <c:v>47.5</c:v>
                </c:pt>
                <c:pt idx="9">
                  <c:v>52.5</c:v>
                </c:pt>
                <c:pt idx="10">
                  <c:v>57.5</c:v>
                </c:pt>
                <c:pt idx="11">
                  <c:v>62.5</c:v>
                </c:pt>
                <c:pt idx="12">
                  <c:v>67.5</c:v>
                </c:pt>
                <c:pt idx="13">
                  <c:v>72.5</c:v>
                </c:pt>
                <c:pt idx="14">
                  <c:v>77.5</c:v>
                </c:pt>
                <c:pt idx="15">
                  <c:v>82.5</c:v>
                </c:pt>
                <c:pt idx="16">
                  <c:v>87.5</c:v>
                </c:pt>
                <c:pt idx="17">
                  <c:v>92.5</c:v>
                </c:pt>
                <c:pt idx="18">
                  <c:v>97.5</c:v>
                </c:pt>
                <c:pt idx="19">
                  <c:v>102.5</c:v>
                </c:pt>
                <c:pt idx="20">
                  <c:v>107.5</c:v>
                </c:pt>
                <c:pt idx="21">
                  <c:v>112.5</c:v>
                </c:pt>
                <c:pt idx="22">
                  <c:v>117.5</c:v>
                </c:pt>
                <c:pt idx="23">
                  <c:v>122.5</c:v>
                </c:pt>
                <c:pt idx="24">
                  <c:v>127.5</c:v>
                </c:pt>
                <c:pt idx="25">
                  <c:v>132.5</c:v>
                </c:pt>
                <c:pt idx="26">
                  <c:v>137.5</c:v>
                </c:pt>
                <c:pt idx="27">
                  <c:v>142.5</c:v>
                </c:pt>
                <c:pt idx="28">
                  <c:v>147.5</c:v>
                </c:pt>
              </c:numCache>
            </c:numRef>
          </c:cat>
          <c:val>
            <c:numRef>
              <c:f>Rodal!$BX$6:$BX$10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B0-47AA-AF4C-85BE9B90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488704"/>
        <c:axId val="228482432"/>
      </c:lineChart>
      <c:catAx>
        <c:axId val="22847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Clases  diamétricas (cm)</a:t>
                </a:r>
              </a:p>
            </c:rich>
          </c:tx>
          <c:layout>
            <c:manualLayout>
              <c:xMode val="edge"/>
              <c:yMode val="edge"/>
              <c:x val="0.11527411132476226"/>
              <c:y val="0.91221279749650008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480512"/>
        <c:crosses val="autoZero"/>
        <c:auto val="1"/>
        <c:lblAlgn val="ctr"/>
        <c:lblOffset val="100"/>
        <c:tickLblSkip val="2"/>
        <c:noMultiLvlLbl val="0"/>
      </c:catAx>
      <c:valAx>
        <c:axId val="228480512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Densidad (árboles/ha)</a:t>
                </a:r>
              </a:p>
            </c:rich>
          </c:tx>
          <c:layout>
            <c:manualLayout>
              <c:xMode val="edge"/>
              <c:yMode val="edge"/>
              <c:x val="1.2600097071077647E-2"/>
              <c:y val="0.1588689331943809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474240"/>
        <c:crosses val="autoZero"/>
        <c:crossBetween val="between"/>
      </c:valAx>
      <c:valAx>
        <c:axId val="22848243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Otras especies</a:t>
                </a:r>
                <a:r>
                  <a:rPr lang="en-US" baseline="0"/>
                  <a:t> </a:t>
                </a:r>
                <a:r>
                  <a:rPr lang="en-US"/>
                  <a:t>(árboles/ha)</a:t>
                </a:r>
              </a:p>
            </c:rich>
          </c:tx>
          <c:layout>
            <c:manualLayout>
              <c:xMode val="edge"/>
              <c:yMode val="edge"/>
              <c:x val="0.95774586021876784"/>
              <c:y val="0.131070204975782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28488704"/>
        <c:crosses val="max"/>
        <c:crossBetween val="between"/>
      </c:valAx>
      <c:catAx>
        <c:axId val="22848870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Final</a:t>
                </a:r>
              </a:p>
            </c:rich>
          </c:tx>
          <c:layout>
            <c:manualLayout>
              <c:xMode val="edge"/>
              <c:yMode val="edge"/>
              <c:x val="0.73716804832511895"/>
              <c:y val="0.12541086043252064"/>
            </c:manualLayout>
          </c:layout>
          <c:overlay val="0"/>
          <c:spPr>
            <a:noFill/>
          </c:spPr>
        </c:title>
        <c:numFmt formatCode="#,##0.0" sourceLinked="1"/>
        <c:majorTickMark val="out"/>
        <c:minorTickMark val="none"/>
        <c:tickLblPos val="nextTo"/>
        <c:crossAx val="228482432"/>
        <c:crossesAt val="0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611953319825952"/>
          <c:y val="0.91023060467414474"/>
          <c:w val="0.61423084916549542"/>
          <c:h val="8.9769375234756477E-2"/>
        </c:manualLayout>
      </c:layout>
      <c:overlay val="0"/>
    </c:legend>
    <c:plotVisOnly val="0"/>
    <c:dispBlanksAs val="gap"/>
    <c:showDLblsOverMax val="0"/>
  </c:chart>
  <c:spPr>
    <a:ln w="12700">
      <a:solidFill>
        <a:schemeClr val="bg1">
          <a:lumMod val="65000"/>
        </a:schemeClr>
      </a:solidFill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28838527096411E-2"/>
          <c:y val="4.6222241633137345E-2"/>
          <c:w val="0.79950585998679835"/>
          <c:h val="0.4926626672819566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dPt>
            <c:idx val="1"/>
            <c:marker>
              <c:symbol val="circle"/>
              <c:size val="3"/>
              <c:spPr>
                <a:solidFill>
                  <a:schemeClr val="bg1"/>
                </a:solidFill>
                <a:ln>
                  <a:solidFill>
                    <a:schemeClr val="accent1">
                      <a:lumMod val="50000"/>
                    </a:schemeClr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FE0-4695-8B9B-F46F85311EE4}"/>
              </c:ext>
            </c:extLst>
          </c:dPt>
          <c:dLbls>
            <c:dLbl>
              <c:idx val="0"/>
              <c:layout/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E0-4695-8B9B-F46F85311EE4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0-4695-8B9B-F46F85311EE4}"/>
                </c:ext>
              </c:extLst>
            </c:dLbl>
            <c:dLbl>
              <c:idx val="2"/>
              <c:layout/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0-4695-8B9B-F46F85311EE4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Rodal!$G$24:$G$26</c:f>
              <c:numCache>
                <c:formatCode>#,##0</c:formatCode>
                <c:ptCount val="3"/>
                <c:pt idx="0">
                  <c:v>363.26531616468731</c:v>
                </c:pt>
                <c:pt idx="1">
                  <c:v>615</c:v>
                </c:pt>
                <c:pt idx="2">
                  <c:v>866.73468383531269</c:v>
                </c:pt>
              </c:numCache>
            </c:numRef>
          </c:xVal>
          <c:yVal>
            <c:numRef>
              <c:f>Rodal!$H$24:$H$26</c:f>
              <c:numCache>
                <c:formatCode>#,##0.00</c:formatCode>
                <c:ptCount val="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FE0-4695-8B9B-F46F85311EE4}"/>
            </c:ext>
          </c:extLst>
        </c:ser>
        <c:ser>
          <c:idx val="1"/>
          <c:order val="1"/>
          <c:spPr>
            <a:ln w="25400"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dPt>
            <c:idx val="1"/>
            <c:marker>
              <c:symbol val="circle"/>
              <c:size val="3"/>
              <c:spPr>
                <a:solidFill>
                  <a:schemeClr val="bg1"/>
                </a:solidFill>
                <a:ln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FE0-4695-8B9B-F46F85311EE4}"/>
              </c:ext>
            </c:extLst>
          </c:dPt>
          <c:dLbls>
            <c:dLbl>
              <c:idx val="0"/>
              <c:layout/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FE0-4695-8B9B-F46F85311EE4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0-4695-8B9B-F46F85311E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l">
                  <a:defRPr/>
                </a:pPr>
                <a:endParaRPr lang="es-CL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Rodal!$I$24:$I$26</c:f>
              <c:numCache>
                <c:formatCode>#,##0</c:formatCode>
                <c:ptCount val="3"/>
                <c:pt idx="0">
                  <c:v>225.17465418781131</c:v>
                </c:pt>
                <c:pt idx="1">
                  <c:v>427.5</c:v>
                </c:pt>
                <c:pt idx="2">
                  <c:v>629.82534581218874</c:v>
                </c:pt>
              </c:numCache>
            </c:numRef>
          </c:xVal>
          <c:yVal>
            <c:numRef>
              <c:f>Rodal!$J$24:$J$26</c:f>
              <c:numCache>
                <c:formatCode>#,##0.00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FE0-4695-8B9B-F46F85311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92128"/>
        <c:axId val="233014784"/>
      </c:scatterChart>
      <c:valAx>
        <c:axId val="2329921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s-CL"/>
                  <a:t>Densidad</a:t>
                </a:r>
              </a:p>
            </c:rich>
          </c:tx>
          <c:layout>
            <c:manualLayout>
              <c:xMode val="edge"/>
              <c:yMode val="edge"/>
              <c:x val="6.5490168892278098E-3"/>
              <c:y val="0.7218458431858767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233014784"/>
        <c:crosses val="autoZero"/>
        <c:crossBetween val="midCat"/>
      </c:valAx>
      <c:valAx>
        <c:axId val="233014784"/>
        <c:scaling>
          <c:orientation val="minMax"/>
          <c:min val="0"/>
        </c:scaling>
        <c:delete val="1"/>
        <c:axPos val="l"/>
        <c:majorGridlines/>
        <c:numFmt formatCode="#,##0.00" sourceLinked="1"/>
        <c:majorTickMark val="out"/>
        <c:minorTickMark val="none"/>
        <c:tickLblPos val="nextTo"/>
        <c:crossAx val="2329921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8999645571871"/>
          <c:y val="5.1635031198468698E-2"/>
          <c:w val="0.79216746349769618"/>
          <c:h val="0.46193133330843117"/>
        </c:manualLayout>
      </c:layout>
      <c:scatterChart>
        <c:scatterStyle val="lineMarker"/>
        <c:varyColors val="0"/>
        <c:ser>
          <c:idx val="0"/>
          <c:order val="0"/>
          <c:tx>
            <c:strRef>
              <c:f>Rodal!$G$23</c:f>
              <c:strCache>
                <c:ptCount val="1"/>
                <c:pt idx="0">
                  <c:v>Inicial</c:v>
                </c:pt>
              </c:strCache>
            </c:strRef>
          </c:tx>
          <c:spPr>
            <a:ln w="254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dPt>
            <c:idx val="1"/>
            <c:marker>
              <c:symbol val="circle"/>
              <c:size val="3"/>
              <c:spPr>
                <a:solidFill>
                  <a:schemeClr val="bg1"/>
                </a:solidFill>
                <a:ln>
                  <a:solidFill>
                    <a:schemeClr val="accent1">
                      <a:lumMod val="50000"/>
                    </a:schemeClr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402-4C4B-84F4-F434AF1F937B}"/>
              </c:ext>
            </c:extLst>
          </c:dPt>
          <c:dLbls>
            <c:dLbl>
              <c:idx val="0"/>
              <c:layout/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2-4C4B-84F4-F434AF1F937B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02-4C4B-84F4-F434AF1F937B}"/>
                </c:ext>
              </c:extLst>
            </c:dLbl>
            <c:dLbl>
              <c:idx val="2"/>
              <c:layout/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DA-4A0D-BE0B-5B7C1335C7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Rodal!$G$28:$G$30</c:f>
              <c:numCache>
                <c:formatCode>#,##0.00</c:formatCode>
                <c:ptCount val="3"/>
                <c:pt idx="0">
                  <c:v>49.161066120052112</c:v>
                </c:pt>
                <c:pt idx="1">
                  <c:v>63.555892003677883</c:v>
                </c:pt>
                <c:pt idx="2">
                  <c:v>77.950717887303654</c:v>
                </c:pt>
              </c:numCache>
            </c:numRef>
          </c:xVal>
          <c:yVal>
            <c:numRef>
              <c:f>Rodal!$H$28:$H$30</c:f>
              <c:numCache>
                <c:formatCode>#,##0.00</c:formatCode>
                <c:ptCount val="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402-4C4B-84F4-F434AF1F937B}"/>
            </c:ext>
          </c:extLst>
        </c:ser>
        <c:ser>
          <c:idx val="1"/>
          <c:order val="1"/>
          <c:tx>
            <c:strRef>
              <c:f>Rodal!$I$23</c:f>
              <c:strCache>
                <c:ptCount val="1"/>
                <c:pt idx="0">
                  <c:v>Final</c:v>
                </c:pt>
              </c:strCache>
            </c:strRef>
          </c:tx>
          <c:spPr>
            <a:ln w="25400"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dPt>
            <c:idx val="1"/>
            <c:marker>
              <c:symbol val="circle"/>
              <c:size val="3"/>
              <c:spPr>
                <a:solidFill>
                  <a:schemeClr val="bg1"/>
                </a:solidFill>
                <a:ln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402-4C4B-84F4-F434AF1F937B}"/>
              </c:ext>
            </c:extLst>
          </c:dPt>
          <c:dLbls>
            <c:dLbl>
              <c:idx val="0"/>
              <c:layout/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02-4C4B-84F4-F434AF1F937B}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02-4C4B-84F4-F434AF1F937B}"/>
                </c:ext>
              </c:extLst>
            </c:dLbl>
            <c:dLbl>
              <c:idx val="2"/>
              <c:layout/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DA-4A0D-BE0B-5B7C1335C7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Rodal!$I$28:$I$30</c:f>
              <c:numCache>
                <c:formatCode>#,##0.00</c:formatCode>
                <c:ptCount val="3"/>
                <c:pt idx="0">
                  <c:v>27.35429712744137</c:v>
                </c:pt>
                <c:pt idx="1">
                  <c:v>38.96924793544683</c:v>
                </c:pt>
                <c:pt idx="2">
                  <c:v>50.584198743452291</c:v>
                </c:pt>
              </c:numCache>
            </c:numRef>
          </c:xVal>
          <c:yVal>
            <c:numRef>
              <c:f>Rodal!$J$28:$J$30</c:f>
              <c:numCache>
                <c:formatCode>#,##0.00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402-4C4B-84F4-F434AF1F9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49792"/>
        <c:axId val="233272448"/>
      </c:scatterChart>
      <c:valAx>
        <c:axId val="2332497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s-CL"/>
                  <a:t>Área Basal</a:t>
                </a:r>
              </a:p>
            </c:rich>
          </c:tx>
          <c:layout>
            <c:manualLayout>
              <c:xMode val="edge"/>
              <c:yMode val="edge"/>
              <c:x val="6.5490168892278098E-3"/>
              <c:y val="0.78040192052961099"/>
            </c:manualLayout>
          </c:layout>
          <c:overlay val="0"/>
        </c:title>
        <c:numFmt formatCode="#,##0.00" sourceLinked="1"/>
        <c:majorTickMark val="out"/>
        <c:minorTickMark val="none"/>
        <c:tickLblPos val="nextTo"/>
        <c:crossAx val="233272448"/>
        <c:crosses val="autoZero"/>
        <c:crossBetween val="midCat"/>
      </c:valAx>
      <c:valAx>
        <c:axId val="233272448"/>
        <c:scaling>
          <c:orientation val="minMax"/>
          <c:min val="0"/>
        </c:scaling>
        <c:delete val="1"/>
        <c:axPos val="l"/>
        <c:majorGridlines/>
        <c:numFmt formatCode="#,##0.00" sourceLinked="1"/>
        <c:majorTickMark val="out"/>
        <c:minorTickMark val="none"/>
        <c:tickLblPos val="nextTo"/>
        <c:crossAx val="233249792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36455038605187218"/>
          <c:y val="0.83706298572009674"/>
          <c:w val="0.63544961394812782"/>
          <c:h val="0.12470963839945193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28152017529919"/>
          <c:y val="0.14035295538055351"/>
          <c:w val="0.82206820493504962"/>
          <c:h val="0.67419124832850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Rodal!$CG$2</c:f>
              <c:strCache>
                <c:ptCount val="1"/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bg1">
                  <a:lumMod val="65000"/>
                </a:schemeClr>
              </a:solidFill>
            </a:ln>
          </c:spPr>
          <c:invertIfNegative val="0"/>
          <c:val>
            <c:numRef>
              <c:f>Rodal!$CG$3:$CG$10</c:f>
              <c:numCache>
                <c:formatCode>#,##0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A08-4179-86B3-B65C0039EFF6}"/>
            </c:ext>
          </c:extLst>
        </c:ser>
        <c:ser>
          <c:idx val="3"/>
          <c:order val="1"/>
          <c:tx>
            <c:strRef>
              <c:f>Rodal!$CD$2</c:f>
              <c:strCache>
                <c:ptCount val="1"/>
              </c:strCache>
            </c:strRef>
          </c:tx>
          <c:spPr>
            <a:pattFill prst="pct90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 w="12700">
              <a:solidFill>
                <a:schemeClr val="accent1">
                  <a:lumMod val="50000"/>
                </a:schemeClr>
              </a:solidFill>
            </a:ln>
          </c:spPr>
          <c:invertIfNegative val="0"/>
          <c:val>
            <c:numRef>
              <c:f>Rodal!$BE$3:$BE$10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A08-4179-86B3-B65C0039EFF6}"/>
            </c:ext>
          </c:extLst>
        </c:ser>
        <c:ser>
          <c:idx val="1"/>
          <c:order val="2"/>
          <c:tx>
            <c:strRef>
              <c:f>Rodal!$CH$2</c:f>
              <c:strCache>
                <c:ptCount val="1"/>
              </c:strCache>
            </c:strRef>
          </c:tx>
          <c:spPr>
            <a:solidFill>
              <a:schemeClr val="bg1"/>
            </a:solidFill>
            <a:ln w="12700">
              <a:solidFill>
                <a:schemeClr val="bg1">
                  <a:lumMod val="65000"/>
                </a:schemeClr>
              </a:solidFill>
              <a:prstDash val="dash"/>
            </a:ln>
          </c:spPr>
          <c:invertIfNegative val="0"/>
          <c:val>
            <c:numRef>
              <c:f>Rodal!$CH$3:$CH$10</c:f>
              <c:numCache>
                <c:formatCode>#,##0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A08-4179-86B3-B65C0039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33316352"/>
        <c:axId val="233318272"/>
      </c:barChart>
      <c:lineChart>
        <c:grouping val="standard"/>
        <c:varyColors val="0"/>
        <c:ser>
          <c:idx val="2"/>
          <c:order val="3"/>
          <c:tx>
            <c:strRef>
              <c:f>Rodal!$CI$2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numRef>
              <c:f>Rodal!$CI$3:$CI$42</c:f>
              <c:numCache>
                <c:formatCode>0%</c:formatCode>
                <c:ptCount val="40"/>
              </c:numCache>
            </c:numRef>
          </c:cat>
          <c:val>
            <c:numRef>
              <c:f>Rodal!$CI$3:$CI$10</c:f>
              <c:numCache>
                <c:formatCode>0%</c:formatCode>
                <c:ptCount val="8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A08-4179-86B3-B65C0039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26080"/>
        <c:axId val="233324544"/>
      </c:lineChart>
      <c:catAx>
        <c:axId val="23331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Parcelas</a:t>
                </a:r>
              </a:p>
            </c:rich>
          </c:tx>
          <c:layout>
            <c:manualLayout>
              <c:xMode val="edge"/>
              <c:yMode val="edge"/>
              <c:x val="0.17754787875201733"/>
              <c:y val="0.90552813636422747"/>
            </c:manualLayout>
          </c:layout>
          <c:overlay val="0"/>
        </c:title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3318272"/>
        <c:crosses val="autoZero"/>
        <c:auto val="1"/>
        <c:lblAlgn val="ctr"/>
        <c:lblOffset val="100"/>
        <c:noMultiLvlLbl val="0"/>
      </c:catAx>
      <c:valAx>
        <c:axId val="233318272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Densidad</a:t>
                </a:r>
                <a:r>
                  <a:rPr lang="es-CL" baseline="0"/>
                  <a:t> (cepas</a:t>
                </a:r>
                <a:r>
                  <a:rPr lang="es-CL"/>
                  <a:t>/ha)</a:t>
                </a:r>
              </a:p>
            </c:rich>
          </c:tx>
          <c:layout>
            <c:manualLayout>
              <c:xMode val="edge"/>
              <c:yMode val="edge"/>
              <c:x val="1.986382961700274E-2"/>
              <c:y val="0.247346000462813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3316352"/>
        <c:crosses val="autoZero"/>
        <c:crossBetween val="between"/>
        <c:majorUnit val="300"/>
      </c:valAx>
      <c:valAx>
        <c:axId val="23332454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233326080"/>
        <c:crosses val="max"/>
        <c:crossBetween val="between"/>
      </c:valAx>
      <c:catAx>
        <c:axId val="23332608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Intensidad</a:t>
                </a:r>
              </a:p>
            </c:rich>
          </c:tx>
          <c:layout>
            <c:manualLayout>
              <c:xMode val="edge"/>
              <c:yMode val="edge"/>
              <c:x val="0.86340698686027717"/>
              <c:y val="0.14973589888700245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crossAx val="233324544"/>
        <c:crosses val="max"/>
        <c:auto val="1"/>
        <c:lblAlgn val="ctr"/>
        <c:lblOffset val="100"/>
        <c:noMultiLvlLbl val="0"/>
      </c:catAx>
    </c:plotArea>
    <c:legend>
      <c:legendPos val="b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916445171468301"/>
          <c:y val="0.89536948236703806"/>
          <c:w val="0.70835548285316996"/>
          <c:h val="9.956108646893877E-2"/>
        </c:manualLayout>
      </c:layout>
      <c:overlay val="0"/>
    </c:legend>
    <c:plotVisOnly val="0"/>
    <c:dispBlanksAs val="gap"/>
    <c:showDLblsOverMax val="0"/>
  </c:chart>
  <c:spPr>
    <a:ln w="12700">
      <a:solidFill>
        <a:schemeClr val="bg1">
          <a:lumMod val="65000"/>
        </a:schemeClr>
      </a:solidFill>
    </a:ln>
  </c:spPr>
  <c:txPr>
    <a:bodyPr/>
    <a:lstStyle/>
    <a:p>
      <a:pPr>
        <a:defRPr sz="900" b="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4.png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91</xdr:col>
      <xdr:colOff>18617</xdr:colOff>
      <xdr:row>9</xdr:row>
      <xdr:rowOff>149662</xdr:rowOff>
    </xdr:from>
    <xdr:to>
      <xdr:col>97</xdr:col>
      <xdr:colOff>44705</xdr:colOff>
      <xdr:row>10</xdr:row>
      <xdr:rowOff>124297</xdr:rowOff>
    </xdr:to>
    <xdr:sp macro="[0]!Inserta_Propietario_0001" textlink="">
      <xdr:nvSpPr>
        <xdr:cNvPr id="4" name="3 Triángulo isósceles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 rot="10800000">
          <a:off x="5140469" y="1591401"/>
          <a:ext cx="365718" cy="136369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1514</xdr:colOff>
      <xdr:row>9</xdr:row>
      <xdr:rowOff>150486</xdr:rowOff>
    </xdr:from>
    <xdr:to>
      <xdr:col>103</xdr:col>
      <xdr:colOff>27601</xdr:colOff>
      <xdr:row>10</xdr:row>
      <xdr:rowOff>125121</xdr:rowOff>
    </xdr:to>
    <xdr:sp macro="[0]!Borra_Propietario_0001" textlink="">
      <xdr:nvSpPr>
        <xdr:cNvPr id="5" name="4 Triángulo isósceles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5461071" y="1592225"/>
          <a:ext cx="365716" cy="136369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32578</xdr:colOff>
      <xdr:row>19</xdr:row>
      <xdr:rowOff>152303</xdr:rowOff>
    </xdr:from>
    <xdr:to>
      <xdr:col>98</xdr:col>
      <xdr:colOff>615</xdr:colOff>
      <xdr:row>20</xdr:row>
      <xdr:rowOff>126941</xdr:rowOff>
    </xdr:to>
    <xdr:sp macro="[0]!Inserta_Representante_Legal_0001" textlink="">
      <xdr:nvSpPr>
        <xdr:cNvPr id="6" name="5 Triángulo isósceles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 rot="10800000">
          <a:off x="5412561" y="3272562"/>
          <a:ext cx="382326" cy="140401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15064</xdr:colOff>
      <xdr:row>19</xdr:row>
      <xdr:rowOff>153129</xdr:rowOff>
    </xdr:from>
    <xdr:to>
      <xdr:col>103</xdr:col>
      <xdr:colOff>41151</xdr:colOff>
      <xdr:row>20</xdr:row>
      <xdr:rowOff>127767</xdr:rowOff>
    </xdr:to>
    <xdr:sp macro="[0]!Borra_Representante_Legal_0001" textlink="">
      <xdr:nvSpPr>
        <xdr:cNvPr id="7" name="6 Triángulo isósceles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5749771" y="3273388"/>
          <a:ext cx="382736" cy="140401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0</xdr:col>
      <xdr:colOff>57922</xdr:colOff>
      <xdr:row>41</xdr:row>
      <xdr:rowOff>43832</xdr:rowOff>
    </xdr:from>
    <xdr:to>
      <xdr:col>6</xdr:col>
      <xdr:colOff>8099</xdr:colOff>
      <xdr:row>41</xdr:row>
      <xdr:rowOff>153956</xdr:rowOff>
    </xdr:to>
    <xdr:sp macro="[0]!Inserta_Inscripcion" textlink="">
      <xdr:nvSpPr>
        <xdr:cNvPr id="9" name="8 Triángulo isósceles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 rot="10800000">
          <a:off x="57922" y="6777022"/>
          <a:ext cx="306826" cy="110124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5</xdr:col>
      <xdr:colOff>22780</xdr:colOff>
      <xdr:row>41</xdr:row>
      <xdr:rowOff>44658</xdr:rowOff>
    </xdr:from>
    <xdr:to>
      <xdr:col>10</xdr:col>
      <xdr:colOff>34732</xdr:colOff>
      <xdr:row>41</xdr:row>
      <xdr:rowOff>154782</xdr:rowOff>
    </xdr:to>
    <xdr:sp macro="[0]!Borra__Inscripcion" textlink="">
      <xdr:nvSpPr>
        <xdr:cNvPr id="11" name="10 Triángulo isósceles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318383" y="6777848"/>
          <a:ext cx="309161" cy="110124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46</xdr:col>
      <xdr:colOff>13137</xdr:colOff>
      <xdr:row>45</xdr:row>
      <xdr:rowOff>39413</xdr:rowOff>
    </xdr:from>
    <xdr:to>
      <xdr:col>51</xdr:col>
      <xdr:colOff>22755</xdr:colOff>
      <xdr:row>45</xdr:row>
      <xdr:rowOff>149537</xdr:rowOff>
    </xdr:to>
    <xdr:sp macro="[0]!Inserta_Rol" textlink="">
      <xdr:nvSpPr>
        <xdr:cNvPr id="13" name="12 Triángulo isósceles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 rot="10800000">
          <a:off x="2732689" y="7429499"/>
          <a:ext cx="306826" cy="110124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50</xdr:col>
      <xdr:colOff>37116</xdr:colOff>
      <xdr:row>45</xdr:row>
      <xdr:rowOff>40239</xdr:rowOff>
    </xdr:from>
    <xdr:to>
      <xdr:col>55</xdr:col>
      <xdr:colOff>49068</xdr:colOff>
      <xdr:row>45</xdr:row>
      <xdr:rowOff>150363</xdr:rowOff>
    </xdr:to>
    <xdr:sp macro="[0]!Borra_Rol" textlink="">
      <xdr:nvSpPr>
        <xdr:cNvPr id="14" name="13 Triángulo isósceles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993150" y="7430325"/>
          <a:ext cx="309161" cy="110124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absolute">
    <xdr:from>
      <xdr:col>0</xdr:col>
      <xdr:colOff>36103</xdr:colOff>
      <xdr:row>0</xdr:row>
      <xdr:rowOff>28575</xdr:rowOff>
    </xdr:from>
    <xdr:to>
      <xdr:col>15</xdr:col>
      <xdr:colOff>22225</xdr:colOff>
      <xdr:row>2</xdr:row>
      <xdr:rowOff>151417</xdr:rowOff>
    </xdr:to>
    <xdr:sp macro="[0]!Ajuste" textlink="">
      <xdr:nvSpPr>
        <xdr:cNvPr id="17" name="16 Redondear rectángulo de esquina del mismo lad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36103" y="28575"/>
          <a:ext cx="843372" cy="446692"/>
        </a:xfrm>
        <a:prstGeom prst="round2SameRect">
          <a:avLst>
            <a:gd name="adj1" fmla="val 0"/>
            <a:gd name="adj2" fmla="val 26499"/>
          </a:avLst>
        </a:prstGeom>
        <a:solidFill>
          <a:schemeClr val="bg1"/>
        </a:solidFill>
        <a:ln w="25400">
          <a:solidFill>
            <a:schemeClr val="bg1">
              <a:lumMod val="50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0" tIns="0" rIns="0" bIns="0" rtlCol="0" anchor="ctr" anchorCtr="0"/>
        <a:lstStyle/>
        <a:p>
          <a:pPr algn="ctr"/>
          <a:r>
            <a:rPr lang="es-CL" sz="1200" b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rPr>
            <a:t>Imprimir formulario</a:t>
          </a:r>
          <a:endParaRPr lang="es-CL" sz="1100">
            <a:solidFill>
              <a:schemeClr val="bg1">
                <a:lumMod val="50000"/>
              </a:schemeClr>
            </a:solidFill>
          </a:endParaRPr>
        </a:p>
      </xdr:txBody>
    </xdr:sp>
    <xdr:clientData fPrintsWithSheet="0"/>
  </xdr:twoCellAnchor>
  <xdr:twoCellAnchor editAs="oneCell">
    <xdr:from>
      <xdr:col>45</xdr:col>
      <xdr:colOff>44450</xdr:colOff>
      <xdr:row>55</xdr:row>
      <xdr:rowOff>88900</xdr:rowOff>
    </xdr:from>
    <xdr:to>
      <xdr:col>50</xdr:col>
      <xdr:colOff>1882</xdr:colOff>
      <xdr:row>57</xdr:row>
      <xdr:rowOff>1475</xdr:rowOff>
    </xdr:to>
    <xdr:pic macro="[0]!Ajusta_Pies_de_Firma">
      <xdr:nvPicPr>
        <xdr:cNvPr id="12" name="Imagen 15">
          <a:extLst>
            <a:ext uri="{FF2B5EF4-FFF2-40B4-BE49-F238E27FC236}">
              <a16:creationId xmlns:a16="http://schemas.microsoft.com/office/drawing/2014/main" xmlns="" id="{FD4D4E2A-46CD-41D2-9E02-821C09AC8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200" y="9169400"/>
          <a:ext cx="241250" cy="2412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118</xdr:col>
      <xdr:colOff>161925</xdr:colOff>
      <xdr:row>15</xdr:row>
      <xdr:rowOff>57150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12201525" y="3457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L" sz="1100"/>
        </a:p>
      </xdr:txBody>
    </xdr:sp>
    <xdr:clientData/>
  </xdr:oneCellAnchor>
  <xdr:twoCellAnchor editAs="oneCell">
    <xdr:from>
      <xdr:col>91</xdr:col>
      <xdr:colOff>17455</xdr:colOff>
      <xdr:row>32</xdr:row>
      <xdr:rowOff>151781</xdr:rowOff>
    </xdr:from>
    <xdr:to>
      <xdr:col>97</xdr:col>
      <xdr:colOff>42919</xdr:colOff>
      <xdr:row>33</xdr:row>
      <xdr:rowOff>129556</xdr:rowOff>
    </xdr:to>
    <xdr:sp macro="[0]!Amplia_Cuadro_Texto_0011" textlink="">
      <xdr:nvSpPr>
        <xdr:cNvPr id="22" name="21 Triángulo isósceles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 rot="10800000">
          <a:off x="5091260" y="535568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8165</xdr:colOff>
      <xdr:row>32</xdr:row>
      <xdr:rowOff>152222</xdr:rowOff>
    </xdr:from>
    <xdr:to>
      <xdr:col>103</xdr:col>
      <xdr:colOff>33628</xdr:colOff>
      <xdr:row>33</xdr:row>
      <xdr:rowOff>129997</xdr:rowOff>
    </xdr:to>
    <xdr:sp macro="[0]!Reduce_Cuadro_Texto_0011" textlink="">
      <xdr:nvSpPr>
        <xdr:cNvPr id="23" name="22 Triángulo isósceles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5416506" y="535612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14112</xdr:colOff>
      <xdr:row>52</xdr:row>
      <xdr:rowOff>0</xdr:rowOff>
    </xdr:from>
    <xdr:to>
      <xdr:col>97</xdr:col>
      <xdr:colOff>39576</xdr:colOff>
      <xdr:row>52</xdr:row>
      <xdr:rowOff>139703</xdr:rowOff>
    </xdr:to>
    <xdr:sp macro="[0]!Amplia_Cuadro_Texto_0031" textlink="">
      <xdr:nvSpPr>
        <xdr:cNvPr id="14" name="13 Triángulo isósceles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 rot="10800000">
          <a:off x="5087917" y="942194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3979</xdr:colOff>
      <xdr:row>52</xdr:row>
      <xdr:rowOff>0</xdr:rowOff>
    </xdr:from>
    <xdr:to>
      <xdr:col>103</xdr:col>
      <xdr:colOff>29442</xdr:colOff>
      <xdr:row>52</xdr:row>
      <xdr:rowOff>139703</xdr:rowOff>
    </xdr:to>
    <xdr:sp macro="[0]!Reduce_Cuadro_Texto_0031" textlink="">
      <xdr:nvSpPr>
        <xdr:cNvPr id="15" name="14 Triángulo isósceles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5412320" y="942278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25993</xdr:colOff>
      <xdr:row>57</xdr:row>
      <xdr:rowOff>6921</xdr:rowOff>
    </xdr:from>
    <xdr:to>
      <xdr:col>97</xdr:col>
      <xdr:colOff>51457</xdr:colOff>
      <xdr:row>57</xdr:row>
      <xdr:rowOff>147321</xdr:rowOff>
    </xdr:to>
    <xdr:sp macro="[0]!Amplia_Cuadro_Texto_0032" textlink="">
      <xdr:nvSpPr>
        <xdr:cNvPr id="16" name="15 Triángulo isósceles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 rot="10800000">
          <a:off x="5099798" y="1025210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6568</xdr:colOff>
      <xdr:row>57</xdr:row>
      <xdr:rowOff>4285</xdr:rowOff>
    </xdr:from>
    <xdr:to>
      <xdr:col>103</xdr:col>
      <xdr:colOff>32031</xdr:colOff>
      <xdr:row>57</xdr:row>
      <xdr:rowOff>144685</xdr:rowOff>
    </xdr:to>
    <xdr:sp macro="[0]!Reduce_Cuadro_Texto_0032" textlink="">
      <xdr:nvSpPr>
        <xdr:cNvPr id="18" name="17 Triángulo isósceles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5414909" y="1024946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8255</xdr:colOff>
      <xdr:row>49</xdr:row>
      <xdr:rowOff>2669</xdr:rowOff>
    </xdr:from>
    <xdr:to>
      <xdr:col>97</xdr:col>
      <xdr:colOff>33719</xdr:colOff>
      <xdr:row>49</xdr:row>
      <xdr:rowOff>143069</xdr:rowOff>
    </xdr:to>
    <xdr:sp macro="[0]!Inserta_Proyecto_0003" textlink="">
      <xdr:nvSpPr>
        <xdr:cNvPr id="19" name="18 Triángulo isósceles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 rot="10800000">
          <a:off x="5082060" y="797114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2767</xdr:colOff>
      <xdr:row>49</xdr:row>
      <xdr:rowOff>5525</xdr:rowOff>
    </xdr:from>
    <xdr:to>
      <xdr:col>103</xdr:col>
      <xdr:colOff>28230</xdr:colOff>
      <xdr:row>49</xdr:row>
      <xdr:rowOff>145925</xdr:rowOff>
    </xdr:to>
    <xdr:sp macro="[0]!Borra_Proyecto_0003" textlink="">
      <xdr:nvSpPr>
        <xdr:cNvPr id="24" name="23 Triángulo isósceles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5411108" y="797400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absolute">
    <xdr:from>
      <xdr:col>17</xdr:col>
      <xdr:colOff>28936</xdr:colOff>
      <xdr:row>0</xdr:row>
      <xdr:rowOff>32203</xdr:rowOff>
    </xdr:from>
    <xdr:to>
      <xdr:col>33</xdr:col>
      <xdr:colOff>25179</xdr:colOff>
      <xdr:row>3</xdr:row>
      <xdr:rowOff>11018</xdr:rowOff>
    </xdr:to>
    <xdr:sp macro="[0]!A_Sólo_Otras_actividades" textlink="">
      <xdr:nvSpPr>
        <xdr:cNvPr id="11" name="16 Redondear rectángulo de esquina del mismo lado">
          <a:extLst>
            <a:ext uri="{FF2B5EF4-FFF2-40B4-BE49-F238E27FC236}">
              <a16:creationId xmlns:a16="http://schemas.microsoft.com/office/drawing/2014/main" xmlns="" id="{2D0BA73F-4AED-43AB-9A36-D976B6AA406F}"/>
            </a:ext>
          </a:extLst>
        </xdr:cNvPr>
        <xdr:cNvSpPr/>
      </xdr:nvSpPr>
      <xdr:spPr>
        <a:xfrm>
          <a:off x="1000486" y="32203"/>
          <a:ext cx="910643" cy="464590"/>
        </a:xfrm>
        <a:prstGeom prst="round2SameRect">
          <a:avLst>
            <a:gd name="adj1" fmla="val 0"/>
            <a:gd name="adj2" fmla="val 33112"/>
          </a:avLst>
        </a:prstGeom>
        <a:solidFill>
          <a:schemeClr val="accent1">
            <a:lumMod val="50000"/>
          </a:schemeClr>
        </a:solidFill>
        <a:ln w="254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bg1">
                  <a:lumMod val="100000"/>
                </a:schemeClr>
              </a:solidFill>
              <a:latin typeface="+mn-lt"/>
            </a:rPr>
            <a:t>O</a:t>
          </a:r>
          <a:r>
            <a:rPr lang="es-CL" sz="1200" b="0" baseline="0">
              <a:solidFill>
                <a:schemeClr val="bg1">
                  <a:lumMod val="100000"/>
                </a:schemeClr>
              </a:solidFill>
              <a:latin typeface="+mn-lt"/>
            </a:rPr>
            <a:t>tras actividades</a:t>
          </a:r>
          <a:endParaRPr lang="es-CL" sz="1200" b="0">
            <a:solidFill>
              <a:schemeClr val="bg1">
                <a:lumMod val="100000"/>
              </a:schemeClr>
            </a:solidFill>
            <a:latin typeface="+mn-lt"/>
          </a:endParaRPr>
        </a:p>
      </xdr:txBody>
    </xdr:sp>
    <xdr:clientData fPrintsWithSheet="0"/>
  </xdr:twoCellAnchor>
  <xdr:twoCellAnchor editAs="absolute">
    <xdr:from>
      <xdr:col>0</xdr:col>
      <xdr:colOff>28575</xdr:colOff>
      <xdr:row>0</xdr:row>
      <xdr:rowOff>32203</xdr:rowOff>
    </xdr:from>
    <xdr:to>
      <xdr:col>16</xdr:col>
      <xdr:colOff>24819</xdr:colOff>
      <xdr:row>3</xdr:row>
      <xdr:rowOff>11018</xdr:rowOff>
    </xdr:to>
    <xdr:sp macro="[0]!A_Sólo_Corta_de_bosque" textlink="">
      <xdr:nvSpPr>
        <xdr:cNvPr id="12" name="19 Redondear rectángulo de esquina del mismo lado">
          <a:extLst>
            <a:ext uri="{FF2B5EF4-FFF2-40B4-BE49-F238E27FC236}">
              <a16:creationId xmlns:a16="http://schemas.microsoft.com/office/drawing/2014/main" xmlns="" id="{426CD9D1-80F4-4B96-BA6B-BA75E62A8819}"/>
            </a:ext>
          </a:extLst>
        </xdr:cNvPr>
        <xdr:cNvSpPr/>
      </xdr:nvSpPr>
      <xdr:spPr>
        <a:xfrm>
          <a:off x="28575" y="32203"/>
          <a:ext cx="910644" cy="464590"/>
        </a:xfrm>
        <a:prstGeom prst="round2SameRect">
          <a:avLst>
            <a:gd name="adj1" fmla="val 0"/>
            <a:gd name="adj2" fmla="val 33112"/>
          </a:avLst>
        </a:prstGeom>
        <a:solidFill>
          <a:schemeClr val="bg1">
            <a:lumMod val="100000"/>
          </a:schemeClr>
        </a:solidFill>
        <a:ln w="254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accent1">
                  <a:lumMod val="50000"/>
                </a:schemeClr>
              </a:solidFill>
              <a:latin typeface="+mn-lt"/>
            </a:rPr>
            <a:t>Corta de bosque</a:t>
          </a:r>
        </a:p>
      </xdr:txBody>
    </xdr:sp>
    <xdr:clientData fPrintsWithSheet="0"/>
  </xdr:twoCellAnchor>
  <xdr:twoCellAnchor editAs="absolute">
    <xdr:from>
      <xdr:col>34</xdr:col>
      <xdr:colOff>34421</xdr:colOff>
      <xdr:row>0</xdr:row>
      <xdr:rowOff>32203</xdr:rowOff>
    </xdr:from>
    <xdr:to>
      <xdr:col>50</xdr:col>
      <xdr:colOff>31119</xdr:colOff>
      <xdr:row>3</xdr:row>
      <xdr:rowOff>11018</xdr:rowOff>
    </xdr:to>
    <xdr:sp macro="[0]!A_Corta_de_bosque_y_Otras_actividades" textlink="">
      <xdr:nvSpPr>
        <xdr:cNvPr id="13" name="20 Redondear rectángulo de esquina del mismo lado">
          <a:extLst>
            <a:ext uri="{FF2B5EF4-FFF2-40B4-BE49-F238E27FC236}">
              <a16:creationId xmlns:a16="http://schemas.microsoft.com/office/drawing/2014/main" xmlns="" id="{89CA366B-4C70-45F5-9FAB-E8B9195C210F}"/>
            </a:ext>
          </a:extLst>
        </xdr:cNvPr>
        <xdr:cNvSpPr/>
      </xdr:nvSpPr>
      <xdr:spPr>
        <a:xfrm>
          <a:off x="1977521" y="32203"/>
          <a:ext cx="911098" cy="464590"/>
        </a:xfrm>
        <a:prstGeom prst="round2SameRect">
          <a:avLst>
            <a:gd name="adj1" fmla="val 0"/>
            <a:gd name="adj2" fmla="val 33112"/>
          </a:avLst>
        </a:prstGeom>
        <a:solidFill>
          <a:schemeClr val="accent1">
            <a:lumMod val="50000"/>
          </a:schemeClr>
        </a:solidFill>
        <a:ln w="254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bg1">
                  <a:lumMod val="100000"/>
                </a:schemeClr>
              </a:solidFill>
              <a:latin typeface="+mn-lt"/>
            </a:rPr>
            <a:t>Corta y </a:t>
          </a:r>
          <a:r>
            <a:rPr lang="es-CL" sz="1200" b="0" baseline="0">
              <a:solidFill>
                <a:schemeClr val="bg1">
                  <a:lumMod val="100000"/>
                </a:schemeClr>
              </a:solidFill>
              <a:latin typeface="+mn-lt"/>
            </a:rPr>
            <a:t>Otras actividades</a:t>
          </a:r>
          <a:endParaRPr lang="es-CL" sz="1200" b="0">
            <a:solidFill>
              <a:schemeClr val="bg1">
                <a:lumMod val="100000"/>
              </a:schemeClr>
            </a:solidFill>
            <a:latin typeface="+mn-lt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73342</xdr:colOff>
      <xdr:row>0</xdr:row>
      <xdr:rowOff>0</xdr:rowOff>
    </xdr:from>
    <xdr:to>
      <xdr:col>28</xdr:col>
      <xdr:colOff>547462</xdr:colOff>
      <xdr:row>0</xdr:row>
      <xdr:rowOff>428400</xdr:rowOff>
    </xdr:to>
    <xdr:pic macro="[0]!Pauta_122_Inventario">
      <xdr:nvPicPr>
        <xdr:cNvPr id="10" name="9 Imagen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0"/>
          <a:ext cx="474120" cy="428400"/>
        </a:xfrm>
        <a:prstGeom prst="rect">
          <a:avLst/>
        </a:prstGeom>
      </xdr:spPr>
    </xdr:pic>
    <xdr:clientData fPrintsWithSheet="0"/>
  </xdr:twoCellAnchor>
  <xdr:twoCellAnchor editAs="oneCell">
    <xdr:from>
      <xdr:col>27</xdr:col>
      <xdr:colOff>1504111</xdr:colOff>
      <xdr:row>0</xdr:row>
      <xdr:rowOff>22412</xdr:rowOff>
    </xdr:from>
    <xdr:to>
      <xdr:col>27</xdr:col>
      <xdr:colOff>2384915</xdr:colOff>
      <xdr:row>0</xdr:row>
      <xdr:rowOff>440012</xdr:rowOff>
    </xdr:to>
    <xdr:sp macro="[0]!Formato_Cepas" textlink="">
      <xdr:nvSpPr>
        <xdr:cNvPr id="11" name="10 Redondear rectángulo de esquina del mismo lado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5583052" y="22412"/>
          <a:ext cx="880804" cy="417600"/>
        </a:xfrm>
        <a:prstGeom prst="round2SameRect">
          <a:avLst>
            <a:gd name="adj1" fmla="val 0"/>
            <a:gd name="adj2" fmla="val 33112"/>
          </a:avLst>
        </a:prstGeom>
        <a:solidFill>
          <a:schemeClr val="accent1">
            <a:lumMod val="75000"/>
          </a:schemeClr>
        </a:solidFill>
        <a:ln w="25400" cap="flat" cmpd="sng" algn="ctr">
          <a:solidFill>
            <a:schemeClr val="accent1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bg1">
                  <a:lumMod val="100000"/>
                </a:schemeClr>
              </a:solidFill>
              <a:latin typeface="+mn-lt"/>
            </a:rPr>
            <a:t>Simpódico</a:t>
          </a:r>
        </a:p>
      </xdr:txBody>
    </xdr:sp>
    <xdr:clientData fPrintsWithSheet="0"/>
  </xdr:twoCellAnchor>
  <xdr:twoCellAnchor editAs="oneCell">
    <xdr:from>
      <xdr:col>27</xdr:col>
      <xdr:colOff>504741</xdr:colOff>
      <xdr:row>0</xdr:row>
      <xdr:rowOff>22412</xdr:rowOff>
    </xdr:from>
    <xdr:to>
      <xdr:col>27</xdr:col>
      <xdr:colOff>1437141</xdr:colOff>
      <xdr:row>0</xdr:row>
      <xdr:rowOff>440012</xdr:rowOff>
    </xdr:to>
    <xdr:sp macro="[0]!Formato_Arboles" textlink="">
      <xdr:nvSpPr>
        <xdr:cNvPr id="12" name="11 Redondear rectángulo de esquina del mismo lado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4583682" y="22412"/>
          <a:ext cx="932400" cy="417600"/>
        </a:xfrm>
        <a:prstGeom prst="round2SameRect">
          <a:avLst>
            <a:gd name="adj1" fmla="val 0"/>
            <a:gd name="adj2" fmla="val 33112"/>
          </a:avLst>
        </a:prstGeom>
        <a:solidFill>
          <a:schemeClr val="bg1">
            <a:lumMod val="100000"/>
          </a:schemeClr>
        </a:solidFill>
        <a:ln w="25400" cap="flat" cmpd="sng" algn="ctr">
          <a:solidFill>
            <a:schemeClr val="accent1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accent1">
                  <a:lumMod val="75000"/>
                </a:schemeClr>
              </a:solidFill>
              <a:latin typeface="+mn-lt"/>
            </a:rPr>
            <a:t>Monopódico</a:t>
          </a:r>
        </a:p>
      </xdr:txBody>
    </xdr:sp>
    <xdr:clientData fPrintsWithSheet="0"/>
  </xdr:twoCellAnchor>
  <xdr:twoCellAnchor editAs="absolute">
    <xdr:from>
      <xdr:col>31</xdr:col>
      <xdr:colOff>16441</xdr:colOff>
      <xdr:row>0</xdr:row>
      <xdr:rowOff>25101</xdr:rowOff>
    </xdr:from>
    <xdr:to>
      <xdr:col>32</xdr:col>
      <xdr:colOff>155838</xdr:colOff>
      <xdr:row>0</xdr:row>
      <xdr:rowOff>442701</xdr:rowOff>
    </xdr:to>
    <xdr:sp macro="[0]!Exporta_datos_de_inventario" textlink="">
      <xdr:nvSpPr>
        <xdr:cNvPr id="13" name="12 Redondear rectángulo de esquina del mismo lado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402277" y="25101"/>
          <a:ext cx="932400" cy="417600"/>
        </a:xfrm>
        <a:prstGeom prst="round2SameRect">
          <a:avLst>
            <a:gd name="adj1" fmla="val 0"/>
            <a:gd name="adj2" fmla="val 33112"/>
          </a:avLst>
        </a:prstGeom>
        <a:solidFill>
          <a:schemeClr val="bg1"/>
        </a:solidFill>
        <a:ln w="254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solidFill>
                <a:schemeClr val="bg1">
                  <a:lumMod val="50000"/>
                </a:schemeClr>
              </a:solidFill>
              <a:latin typeface="+mn-lt"/>
            </a:rPr>
            <a:t>Exportar</a:t>
          </a:r>
          <a:endParaRPr lang="es-CL" sz="1200" b="0" baseline="0">
            <a:solidFill>
              <a:schemeClr val="bg1">
                <a:lumMod val="50000"/>
              </a:schemeClr>
            </a:solidFill>
            <a:latin typeface="+mn-lt"/>
          </a:endParaRPr>
        </a:p>
        <a:p>
          <a:pPr algn="ctr"/>
          <a:r>
            <a:rPr lang="es-CL" sz="1200" b="0" baseline="0">
              <a:solidFill>
                <a:schemeClr val="bg1">
                  <a:lumMod val="50000"/>
                </a:schemeClr>
              </a:solidFill>
              <a:latin typeface="+mn-lt"/>
            </a:rPr>
            <a:t>*.xlsx</a:t>
          </a:r>
          <a:endParaRPr lang="es-CL" sz="1200" b="0">
            <a:solidFill>
              <a:schemeClr val="bg1">
                <a:lumMod val="50000"/>
              </a:schemeClr>
            </a:solidFill>
            <a:latin typeface="+mn-lt"/>
          </a:endParaRPr>
        </a:p>
      </xdr:txBody>
    </xdr:sp>
    <xdr:clientData fPrintsWithSheet="0"/>
  </xdr:twoCellAnchor>
  <xdr:twoCellAnchor>
    <xdr:from>
      <xdr:col>27</xdr:col>
      <xdr:colOff>24249</xdr:colOff>
      <xdr:row>0</xdr:row>
      <xdr:rowOff>11043</xdr:rowOff>
    </xdr:from>
    <xdr:to>
      <xdr:col>27</xdr:col>
      <xdr:colOff>472804</xdr:colOff>
      <xdr:row>0</xdr:row>
      <xdr:rowOff>439443</xdr:rowOff>
    </xdr:to>
    <xdr:pic macro="[0]!Pauta_122_Funciona_Inventario"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6422" y="11043"/>
          <a:ext cx="448555" cy="428400"/>
        </a:xfrm>
        <a:prstGeom prst="rect">
          <a:avLst/>
        </a:prstGeom>
      </xdr:spPr>
    </xdr:pic>
    <xdr:clientData fPrintsWithSheet="0"/>
  </xdr:twoCellAnchor>
  <xdr:twoCellAnchor>
    <xdr:from>
      <xdr:col>28</xdr:col>
      <xdr:colOff>693426</xdr:colOff>
      <xdr:row>0</xdr:row>
      <xdr:rowOff>0</xdr:rowOff>
    </xdr:from>
    <xdr:to>
      <xdr:col>28</xdr:col>
      <xdr:colOff>1121826</xdr:colOff>
      <xdr:row>0</xdr:row>
      <xdr:rowOff>428400</xdr:rowOff>
    </xdr:to>
    <xdr:sp macro="[0]!User" textlink="">
      <xdr:nvSpPr>
        <xdr:cNvPr id="3" name="2 Multiplicar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6703701" y="0"/>
          <a:ext cx="428400" cy="428400"/>
        </a:xfrm>
        <a:prstGeom prst="mathMultiply">
          <a:avLst/>
        </a:prstGeom>
        <a:noFill/>
        <a:ln w="25400"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29</xdr:col>
      <xdr:colOff>128374</xdr:colOff>
      <xdr:row>0</xdr:row>
      <xdr:rowOff>72107</xdr:rowOff>
    </xdr:from>
    <xdr:to>
      <xdr:col>29</xdr:col>
      <xdr:colOff>477574</xdr:colOff>
      <xdr:row>0</xdr:row>
      <xdr:rowOff>421307</xdr:rowOff>
    </xdr:to>
    <xdr:pic macro="[0]!Ajuste_inventario">
      <xdr:nvPicPr>
        <xdr:cNvPr id="15" name="Imagen 15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5374" y="72107"/>
          <a:ext cx="349200" cy="3492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7352</xdr:colOff>
      <xdr:row>19</xdr:row>
      <xdr:rowOff>23795</xdr:rowOff>
    </xdr:from>
    <xdr:to>
      <xdr:col>20</xdr:col>
      <xdr:colOff>515981</xdr:colOff>
      <xdr:row>32</xdr:row>
      <xdr:rowOff>13635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7346</xdr:colOff>
      <xdr:row>32</xdr:row>
      <xdr:rowOff>826</xdr:rowOff>
    </xdr:from>
    <xdr:to>
      <xdr:col>20</xdr:col>
      <xdr:colOff>515691</xdr:colOff>
      <xdr:row>45</xdr:row>
      <xdr:rowOff>526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324</xdr:rowOff>
    </xdr:from>
    <xdr:to>
      <xdr:col>9</xdr:col>
      <xdr:colOff>473529</xdr:colOff>
      <xdr:row>44</xdr:row>
      <xdr:rowOff>148824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47</xdr:row>
      <xdr:rowOff>725</xdr:rowOff>
    </xdr:from>
    <xdr:to>
      <xdr:col>9</xdr:col>
      <xdr:colOff>476088</xdr:colOff>
      <xdr:row>60</xdr:row>
      <xdr:rowOff>5459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47</xdr:row>
      <xdr:rowOff>29765</xdr:rowOff>
    </xdr:from>
    <xdr:to>
      <xdr:col>0</xdr:col>
      <xdr:colOff>201706</xdr:colOff>
      <xdr:row>59</xdr:row>
      <xdr:rowOff>142875</xdr:rowOff>
    </xdr:to>
    <xdr:sp macro="" textlink="$BN$42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24848" y="7584281"/>
          <a:ext cx="176858" cy="2041922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fld id="{887CAA5F-F695-4BDB-8640-477566FB8182}" type="TxLink">
            <a:rPr lang="es-CL" sz="900">
              <a:solidFill>
                <a:sysClr val="windowText" lastClr="000000"/>
              </a:solidFill>
            </a:rPr>
            <a:pPr algn="ctr"/>
            <a:t> </a:t>
          </a:fld>
          <a:endParaRPr lang="es-CL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7393</xdr:colOff>
      <xdr:row>47</xdr:row>
      <xdr:rowOff>1038</xdr:rowOff>
    </xdr:from>
    <xdr:to>
      <xdr:col>20</xdr:col>
      <xdr:colOff>516118</xdr:colOff>
      <xdr:row>60</xdr:row>
      <xdr:rowOff>875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60</xdr:row>
      <xdr:rowOff>4395</xdr:rowOff>
    </xdr:from>
    <xdr:to>
      <xdr:col>9</xdr:col>
      <xdr:colOff>476012</xdr:colOff>
      <xdr:row>73</xdr:row>
      <xdr:rowOff>11295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27933</xdr:colOff>
      <xdr:row>60</xdr:row>
      <xdr:rowOff>38007</xdr:rowOff>
    </xdr:from>
    <xdr:to>
      <xdr:col>0</xdr:col>
      <xdr:colOff>204333</xdr:colOff>
      <xdr:row>72</xdr:row>
      <xdr:rowOff>150395</xdr:rowOff>
    </xdr:to>
    <xdr:sp macro="" textlink="$BN$42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27933" y="9682070"/>
          <a:ext cx="176400" cy="20412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fld id="{887CAA5F-F695-4BDB-8640-477566FB8182}" type="TxLink">
            <a:rPr lang="es-CL" sz="900">
              <a:solidFill>
                <a:sysClr val="windowText" lastClr="000000"/>
              </a:solidFill>
            </a:rPr>
            <a:pPr algn="ctr"/>
            <a:t> </a:t>
          </a:fld>
          <a:endParaRPr lang="es-CL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14920</xdr:colOff>
      <xdr:row>22</xdr:row>
      <xdr:rowOff>8209</xdr:rowOff>
    </xdr:from>
    <xdr:to>
      <xdr:col>9</xdr:col>
      <xdr:colOff>485068</xdr:colOff>
      <xdr:row>29</xdr:row>
      <xdr:rowOff>153717</xdr:rowOff>
    </xdr:to>
    <xdr:grpSp>
      <xdr:nvGrpSpPr>
        <xdr:cNvPr id="8" name="7 Grup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pSpPr/>
      </xdr:nvGrpSpPr>
      <xdr:grpSpPr>
        <a:xfrm>
          <a:off x="3181983" y="3151459"/>
          <a:ext cx="1817935" cy="1145633"/>
          <a:chOff x="3159936" y="3546890"/>
          <a:chExt cx="1819393" cy="1263897"/>
        </a:xfrm>
      </xdr:grpSpPr>
      <xdr:graphicFrame macro="">
        <xdr:nvGraphicFramePr>
          <xdr:cNvPr id="21" name="20 Gráfico">
            <a:extLst>
              <a:ext uri="{FF2B5EF4-FFF2-40B4-BE49-F238E27FC236}">
                <a16:creationId xmlns:a16="http://schemas.microsoft.com/office/drawing/2014/main" xmlns="" id="{00000000-0008-0000-0300-000015000000}"/>
              </a:ext>
            </a:extLst>
          </xdr:cNvPr>
          <xdr:cNvGraphicFramePr/>
        </xdr:nvGraphicFramePr>
        <xdr:xfrm>
          <a:off x="3159936" y="3546890"/>
          <a:ext cx="1819393" cy="6202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2" name="21 Gráfico">
            <a:extLst>
              <a:ext uri="{FF2B5EF4-FFF2-40B4-BE49-F238E27FC236}">
                <a16:creationId xmlns:a16="http://schemas.microsoft.com/office/drawing/2014/main" xmlns="" id="{00000000-0008-0000-0300-000016000000}"/>
              </a:ext>
            </a:extLst>
          </xdr:cNvPr>
          <xdr:cNvGraphicFramePr>
            <a:graphicFrameLocks/>
          </xdr:cNvGraphicFramePr>
        </xdr:nvGraphicFramePr>
        <xdr:xfrm>
          <a:off x="3159986" y="4179095"/>
          <a:ext cx="1819169" cy="6316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11</xdr:col>
      <xdr:colOff>10025</xdr:colOff>
      <xdr:row>2</xdr:row>
      <xdr:rowOff>10026</xdr:rowOff>
    </xdr:from>
    <xdr:to>
      <xdr:col>20</xdr:col>
      <xdr:colOff>513669</xdr:colOff>
      <xdr:row>16</xdr:row>
      <xdr:rowOff>153865</xdr:rowOff>
    </xdr:to>
    <xdr:sp macro="[0]!Insertar_Imagen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116105" y="336597"/>
          <a:ext cx="5218519" cy="2429839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58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CL" sz="1100">
              <a:solidFill>
                <a:schemeClr val="bg1">
                  <a:lumMod val="85000"/>
                </a:schemeClr>
              </a:solidFill>
            </a:rPr>
            <a:t>Insertar imagen</a:t>
          </a:r>
          <a:r>
            <a:rPr lang="es-CL" sz="1100" baseline="0">
              <a:solidFill>
                <a:schemeClr val="bg1">
                  <a:lumMod val="85000"/>
                </a:schemeClr>
              </a:solidFill>
            </a:rPr>
            <a:t> Google  Earth del Rodal y Parcelas</a:t>
          </a:r>
        </a:p>
        <a:p>
          <a:pPr algn="ctr"/>
          <a:r>
            <a:rPr lang="es-CL" sz="1100" i="1" baseline="0">
              <a:solidFill>
                <a:schemeClr val="bg1">
                  <a:lumMod val="85000"/>
                </a:schemeClr>
              </a:solidFill>
            </a:rPr>
            <a:t>(se recomienda guardar imagen Google Earth con resolución 1280x720 (720 HD))</a:t>
          </a:r>
        </a:p>
      </xdr:txBody>
    </xdr:sp>
    <xdr:clientData/>
  </xdr:twoCellAnchor>
  <xdr:twoCellAnchor>
    <xdr:from>
      <xdr:col>11</xdr:col>
      <xdr:colOff>10650</xdr:colOff>
      <xdr:row>2</xdr:row>
      <xdr:rowOff>14819</xdr:rowOff>
    </xdr:from>
    <xdr:to>
      <xdr:col>12</xdr:col>
      <xdr:colOff>406467</xdr:colOff>
      <xdr:row>4</xdr:row>
      <xdr:rowOff>144570</xdr:rowOff>
    </xdr:to>
    <xdr:sp macro="[0]!Registrar_Rodal01" textlink="">
      <xdr:nvSpPr>
        <xdr:cNvPr id="15" name="14 Redondear rectángulo de esquina del mismo lado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5134443" y="343267"/>
          <a:ext cx="921334" cy="458200"/>
        </a:xfrm>
        <a:prstGeom prst="round2SameRect">
          <a:avLst>
            <a:gd name="adj1" fmla="val 0"/>
            <a:gd name="adj2" fmla="val 33112"/>
          </a:avLst>
        </a:prstGeom>
        <a:solidFill>
          <a:schemeClr val="accent1">
            <a:lumMod val="75000"/>
          </a:schemeClr>
        </a:solidFill>
        <a:ln>
          <a:solidFill>
            <a:schemeClr val="accent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>
              <a:latin typeface="+mn-lt"/>
            </a:rPr>
            <a:t>Registrar rodal</a:t>
          </a:r>
        </a:p>
      </xdr:txBody>
    </xdr:sp>
    <xdr:clientData fPrintsWithSheet="0"/>
  </xdr:twoCellAnchor>
  <xdr:twoCellAnchor>
    <xdr:from>
      <xdr:col>11</xdr:col>
      <xdr:colOff>5444</xdr:colOff>
      <xdr:row>75</xdr:row>
      <xdr:rowOff>7327</xdr:rowOff>
    </xdr:from>
    <xdr:to>
      <xdr:col>20</xdr:col>
      <xdr:colOff>514804</xdr:colOff>
      <xdr:row>89</xdr:row>
      <xdr:rowOff>149086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73</xdr:row>
      <xdr:rowOff>52553</xdr:rowOff>
    </xdr:from>
    <xdr:to>
      <xdr:col>21</xdr:col>
      <xdr:colOff>52294</xdr:colOff>
      <xdr:row>90</xdr:row>
      <xdr:rowOff>21341</xdr:rowOff>
    </xdr:to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0" y="11873078"/>
          <a:ext cx="10396444" cy="2721513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ffectLst>
          <a:outerShdw sx="1000" sy="1000" rotWithShape="0">
            <a:srgbClr val="000000"/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absolute">
    <xdr:from>
      <xdr:col>8</xdr:col>
      <xdr:colOff>403421</xdr:colOff>
      <xdr:row>0</xdr:row>
      <xdr:rowOff>74668</xdr:rowOff>
    </xdr:from>
    <xdr:to>
      <xdr:col>9</xdr:col>
      <xdr:colOff>276371</xdr:colOff>
      <xdr:row>2</xdr:row>
      <xdr:rowOff>135845</xdr:rowOff>
    </xdr:to>
    <xdr:pic macro="[0]!Procesar_rodal"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7883" y="74668"/>
          <a:ext cx="349200" cy="350766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9547</xdr:colOff>
      <xdr:row>366</xdr:row>
      <xdr:rowOff>901</xdr:rowOff>
    </xdr:from>
    <xdr:to>
      <xdr:col>97</xdr:col>
      <xdr:colOff>38679</xdr:colOff>
      <xdr:row>366</xdr:row>
      <xdr:rowOff>141301</xdr:rowOff>
    </xdr:to>
    <xdr:sp macro="[0]!Insertar_Campo_0085" textlink="">
      <xdr:nvSpPr>
        <xdr:cNvPr id="79" name="78 Triángulo isósceles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SpPr/>
      </xdr:nvSpPr>
      <xdr:spPr>
        <a:xfrm rot="10800000">
          <a:off x="5027718" y="663650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1025</xdr:colOff>
      <xdr:row>366</xdr:row>
      <xdr:rowOff>3398</xdr:rowOff>
    </xdr:from>
    <xdr:to>
      <xdr:col>103</xdr:col>
      <xdr:colOff>30156</xdr:colOff>
      <xdr:row>366</xdr:row>
      <xdr:rowOff>143798</xdr:rowOff>
    </xdr:to>
    <xdr:sp macro="[0]!Borra_Campo_0085" textlink="">
      <xdr:nvSpPr>
        <xdr:cNvPr id="80" name="79 Triángulo isósceles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SpPr/>
      </xdr:nvSpPr>
      <xdr:spPr>
        <a:xfrm>
          <a:off x="5350064" y="6636758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17039</xdr:colOff>
      <xdr:row>2</xdr:row>
      <xdr:rowOff>141433</xdr:rowOff>
    </xdr:from>
    <xdr:to>
      <xdr:col>97</xdr:col>
      <xdr:colOff>46171</xdr:colOff>
      <xdr:row>3</xdr:row>
      <xdr:rowOff>131438</xdr:rowOff>
    </xdr:to>
    <xdr:sp macro="[0]!Amplia_Cuadro_Texto_001" textlink="">
      <xdr:nvSpPr>
        <xdr:cNvPr id="81" name="80 Triángulo isósceles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SpPr/>
      </xdr:nvSpPr>
      <xdr:spPr>
        <a:xfrm rot="10800000">
          <a:off x="5035210" y="44222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2834</xdr:colOff>
      <xdr:row>2</xdr:row>
      <xdr:rowOff>138800</xdr:rowOff>
    </xdr:from>
    <xdr:to>
      <xdr:col>103</xdr:col>
      <xdr:colOff>31965</xdr:colOff>
      <xdr:row>3</xdr:row>
      <xdr:rowOff>128805</xdr:rowOff>
    </xdr:to>
    <xdr:sp macro="[0]!Reduce_Cuadro_Texto_001" textlink="">
      <xdr:nvSpPr>
        <xdr:cNvPr id="82" name="81 Triángulo isósceles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SpPr/>
      </xdr:nvSpPr>
      <xdr:spPr>
        <a:xfrm>
          <a:off x="5351873" y="43958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17050</xdr:colOff>
      <xdr:row>9</xdr:row>
      <xdr:rowOff>141435</xdr:rowOff>
    </xdr:from>
    <xdr:to>
      <xdr:col>97</xdr:col>
      <xdr:colOff>46182</xdr:colOff>
      <xdr:row>10</xdr:row>
      <xdr:rowOff>131441</xdr:rowOff>
    </xdr:to>
    <xdr:sp macro="[0]!Insertar_Campo_0421" textlink="">
      <xdr:nvSpPr>
        <xdr:cNvPr id="83" name="82 Triángulo isósceles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/>
      </xdr:nvSpPr>
      <xdr:spPr>
        <a:xfrm rot="10800000">
          <a:off x="5035221" y="149498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|</a:t>
          </a:r>
        </a:p>
      </xdr:txBody>
    </xdr:sp>
    <xdr:clientData fPrintsWithSheet="0"/>
  </xdr:twoCellAnchor>
  <xdr:twoCellAnchor editAs="oneCell">
    <xdr:from>
      <xdr:col>97</xdr:col>
      <xdr:colOff>2844</xdr:colOff>
      <xdr:row>9</xdr:row>
      <xdr:rowOff>138800</xdr:rowOff>
    </xdr:from>
    <xdr:to>
      <xdr:col>103</xdr:col>
      <xdr:colOff>31975</xdr:colOff>
      <xdr:row>10</xdr:row>
      <xdr:rowOff>128806</xdr:rowOff>
    </xdr:to>
    <xdr:sp macro="[0]!Borra_Campo_0421" textlink="">
      <xdr:nvSpPr>
        <xdr:cNvPr id="84" name="83 Triángulo isósceles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SpPr/>
      </xdr:nvSpPr>
      <xdr:spPr>
        <a:xfrm>
          <a:off x="5351883" y="149235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17050</xdr:colOff>
      <xdr:row>15</xdr:row>
      <xdr:rowOff>141434</xdr:rowOff>
    </xdr:from>
    <xdr:to>
      <xdr:col>97</xdr:col>
      <xdr:colOff>46182</xdr:colOff>
      <xdr:row>16</xdr:row>
      <xdr:rowOff>131441</xdr:rowOff>
    </xdr:to>
    <xdr:sp macro="[0]!Amplia_Cuadro_Texto_002" textlink="">
      <xdr:nvSpPr>
        <xdr:cNvPr id="85" name="84 Triángulo isósceles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SpPr/>
      </xdr:nvSpPr>
      <xdr:spPr>
        <a:xfrm rot="10800000">
          <a:off x="5035221" y="269814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2844</xdr:colOff>
      <xdr:row>15</xdr:row>
      <xdr:rowOff>138801</xdr:rowOff>
    </xdr:from>
    <xdr:to>
      <xdr:col>103</xdr:col>
      <xdr:colOff>31975</xdr:colOff>
      <xdr:row>16</xdr:row>
      <xdr:rowOff>128808</xdr:rowOff>
    </xdr:to>
    <xdr:sp macro="[0]!Reduce_Cuadro_Texto_002" textlink="">
      <xdr:nvSpPr>
        <xdr:cNvPr id="86" name="85 Triángulo isósceles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SpPr/>
      </xdr:nvSpPr>
      <xdr:spPr>
        <a:xfrm>
          <a:off x="5351883" y="269551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17051</xdr:colOff>
      <xdr:row>20</xdr:row>
      <xdr:rowOff>141441</xdr:rowOff>
    </xdr:from>
    <xdr:to>
      <xdr:col>97</xdr:col>
      <xdr:colOff>46183</xdr:colOff>
      <xdr:row>21</xdr:row>
      <xdr:rowOff>131446</xdr:rowOff>
    </xdr:to>
    <xdr:sp macro="[0]!Amplia_Cuadro_Texto_003" textlink="">
      <xdr:nvSpPr>
        <xdr:cNvPr id="87" name="86 Triángulo isósceles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SpPr/>
      </xdr:nvSpPr>
      <xdr:spPr>
        <a:xfrm rot="10800000">
          <a:off x="5035222" y="345012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2846</xdr:colOff>
      <xdr:row>20</xdr:row>
      <xdr:rowOff>138801</xdr:rowOff>
    </xdr:from>
    <xdr:to>
      <xdr:col>103</xdr:col>
      <xdr:colOff>31977</xdr:colOff>
      <xdr:row>21</xdr:row>
      <xdr:rowOff>128806</xdr:rowOff>
    </xdr:to>
    <xdr:sp macro="[0]!Reduce_Cuadro_Texto_003" textlink="">
      <xdr:nvSpPr>
        <xdr:cNvPr id="88" name="87 Triángulo isósceles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SpPr/>
      </xdr:nvSpPr>
      <xdr:spPr>
        <a:xfrm>
          <a:off x="5351885" y="34474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17051</xdr:colOff>
      <xdr:row>25</xdr:row>
      <xdr:rowOff>141429</xdr:rowOff>
    </xdr:from>
    <xdr:to>
      <xdr:col>97</xdr:col>
      <xdr:colOff>46183</xdr:colOff>
      <xdr:row>26</xdr:row>
      <xdr:rowOff>131433</xdr:rowOff>
    </xdr:to>
    <xdr:sp macro="[0]!Insertar_Campo_0422" textlink="">
      <xdr:nvSpPr>
        <xdr:cNvPr id="89" name="88 Triángulo isósceles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SpPr/>
      </xdr:nvSpPr>
      <xdr:spPr>
        <a:xfrm rot="10800000">
          <a:off x="5035222" y="420208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2846</xdr:colOff>
      <xdr:row>25</xdr:row>
      <xdr:rowOff>138801</xdr:rowOff>
    </xdr:from>
    <xdr:to>
      <xdr:col>103</xdr:col>
      <xdr:colOff>31977</xdr:colOff>
      <xdr:row>26</xdr:row>
      <xdr:rowOff>128805</xdr:rowOff>
    </xdr:to>
    <xdr:sp macro="[0]!Borra_Campo_0422" textlink="">
      <xdr:nvSpPr>
        <xdr:cNvPr id="90" name="89 Triángulo isósceles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SpPr/>
      </xdr:nvSpPr>
      <xdr:spPr>
        <a:xfrm>
          <a:off x="5351885" y="419945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17051</xdr:colOff>
      <xdr:row>30</xdr:row>
      <xdr:rowOff>141431</xdr:rowOff>
    </xdr:from>
    <xdr:to>
      <xdr:col>97</xdr:col>
      <xdr:colOff>46183</xdr:colOff>
      <xdr:row>31</xdr:row>
      <xdr:rowOff>131437</xdr:rowOff>
    </xdr:to>
    <xdr:sp macro="[0]!Amplia_Cuadro_Texto_004" textlink="">
      <xdr:nvSpPr>
        <xdr:cNvPr id="101" name="100 Triángulo isósceles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SpPr/>
      </xdr:nvSpPr>
      <xdr:spPr>
        <a:xfrm rot="10800000">
          <a:off x="5035222" y="510445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2846</xdr:colOff>
      <xdr:row>30</xdr:row>
      <xdr:rowOff>138800</xdr:rowOff>
    </xdr:from>
    <xdr:to>
      <xdr:col>103</xdr:col>
      <xdr:colOff>31977</xdr:colOff>
      <xdr:row>31</xdr:row>
      <xdr:rowOff>128806</xdr:rowOff>
    </xdr:to>
    <xdr:sp macro="[0]!Reduce_Cuadro_Texto_004" textlink="">
      <xdr:nvSpPr>
        <xdr:cNvPr id="102" name="101 Triángulo isósceles"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SpPr/>
      </xdr:nvSpPr>
      <xdr:spPr>
        <a:xfrm>
          <a:off x="5351885" y="510182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17051</xdr:colOff>
      <xdr:row>39</xdr:row>
      <xdr:rowOff>141433</xdr:rowOff>
    </xdr:from>
    <xdr:to>
      <xdr:col>97</xdr:col>
      <xdr:colOff>46183</xdr:colOff>
      <xdr:row>40</xdr:row>
      <xdr:rowOff>131438</xdr:rowOff>
    </xdr:to>
    <xdr:sp macro="[0]!Insertar_Campo_0511" textlink="">
      <xdr:nvSpPr>
        <xdr:cNvPr id="103" name="102 Triángulo isósceles"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SpPr/>
      </xdr:nvSpPr>
      <xdr:spPr>
        <a:xfrm rot="10800000">
          <a:off x="5035222" y="645801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2846</xdr:colOff>
      <xdr:row>39</xdr:row>
      <xdr:rowOff>138802</xdr:rowOff>
    </xdr:from>
    <xdr:to>
      <xdr:col>103</xdr:col>
      <xdr:colOff>31977</xdr:colOff>
      <xdr:row>40</xdr:row>
      <xdr:rowOff>128807</xdr:rowOff>
    </xdr:to>
    <xdr:sp macro="[0]!Borra_Campo_0511" textlink="">
      <xdr:nvSpPr>
        <xdr:cNvPr id="104" name="103 Triángulo isósceles"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SpPr/>
      </xdr:nvSpPr>
      <xdr:spPr>
        <a:xfrm>
          <a:off x="5351885" y="645538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17050</xdr:colOff>
      <xdr:row>45</xdr:row>
      <xdr:rowOff>141432</xdr:rowOff>
    </xdr:from>
    <xdr:to>
      <xdr:col>97</xdr:col>
      <xdr:colOff>46182</xdr:colOff>
      <xdr:row>46</xdr:row>
      <xdr:rowOff>131436</xdr:rowOff>
    </xdr:to>
    <xdr:sp macro="[0]!Amplia_Cuadro_Texto_005" textlink="">
      <xdr:nvSpPr>
        <xdr:cNvPr id="105" name="104 Triángulo isósceles">
          <a:extLst>
            <a:ext uri="{FF2B5EF4-FFF2-40B4-BE49-F238E27FC236}">
              <a16:creationId xmlns:a16="http://schemas.microsoft.com/office/drawing/2014/main" xmlns="" id="{00000000-0008-0000-0400-000069000000}"/>
            </a:ext>
          </a:extLst>
        </xdr:cNvPr>
        <xdr:cNvSpPr/>
      </xdr:nvSpPr>
      <xdr:spPr>
        <a:xfrm rot="10800000">
          <a:off x="5035221" y="946590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2846</xdr:colOff>
      <xdr:row>45</xdr:row>
      <xdr:rowOff>138800</xdr:rowOff>
    </xdr:from>
    <xdr:to>
      <xdr:col>103</xdr:col>
      <xdr:colOff>31977</xdr:colOff>
      <xdr:row>46</xdr:row>
      <xdr:rowOff>128804</xdr:rowOff>
    </xdr:to>
    <xdr:sp macro="[0]!Reduce_Cuadro_Texto_005" textlink="">
      <xdr:nvSpPr>
        <xdr:cNvPr id="106" name="105 Triángulo isósceles">
          <a:extLst>
            <a:ext uri="{FF2B5EF4-FFF2-40B4-BE49-F238E27FC236}">
              <a16:creationId xmlns:a16="http://schemas.microsoft.com/office/drawing/2014/main" xmlns="" id="{00000000-0008-0000-0400-00006A000000}"/>
            </a:ext>
          </a:extLst>
        </xdr:cNvPr>
        <xdr:cNvSpPr/>
      </xdr:nvSpPr>
      <xdr:spPr>
        <a:xfrm>
          <a:off x="5351885" y="946327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17053</xdr:colOff>
      <xdr:row>50</xdr:row>
      <xdr:rowOff>151133</xdr:rowOff>
    </xdr:from>
    <xdr:to>
      <xdr:col>97</xdr:col>
      <xdr:colOff>46185</xdr:colOff>
      <xdr:row>51</xdr:row>
      <xdr:rowOff>138440</xdr:rowOff>
    </xdr:to>
    <xdr:sp macro="[0]!Insertar_Campo_0512" textlink="">
      <xdr:nvSpPr>
        <xdr:cNvPr id="107" name="106 Triángulo isósceles">
          <a:extLst>
            <a:ext uri="{FF2B5EF4-FFF2-40B4-BE49-F238E27FC236}">
              <a16:creationId xmlns:a16="http://schemas.microsoft.com/office/drawing/2014/main" xmlns="" id="{00000000-0008-0000-0400-00006B000000}"/>
            </a:ext>
          </a:extLst>
        </xdr:cNvPr>
        <xdr:cNvSpPr/>
      </xdr:nvSpPr>
      <xdr:spPr>
        <a:xfrm rot="10800000">
          <a:off x="5035224" y="1023760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2848</xdr:colOff>
      <xdr:row>50</xdr:row>
      <xdr:rowOff>151435</xdr:rowOff>
    </xdr:from>
    <xdr:to>
      <xdr:col>103</xdr:col>
      <xdr:colOff>31979</xdr:colOff>
      <xdr:row>51</xdr:row>
      <xdr:rowOff>138742</xdr:rowOff>
    </xdr:to>
    <xdr:sp macro="[0]!Borra_Campo_0512" textlink="">
      <xdr:nvSpPr>
        <xdr:cNvPr id="108" name="107 Triángulo isósceles">
          <a:extLst>
            <a:ext uri="{FF2B5EF4-FFF2-40B4-BE49-F238E27FC236}">
              <a16:creationId xmlns:a16="http://schemas.microsoft.com/office/drawing/2014/main" xmlns="" id="{00000000-0008-0000-0400-00006C000000}"/>
            </a:ext>
          </a:extLst>
        </xdr:cNvPr>
        <xdr:cNvSpPr/>
      </xdr:nvSpPr>
      <xdr:spPr>
        <a:xfrm>
          <a:off x="5351887" y="1023790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17049</xdr:colOff>
      <xdr:row>56</xdr:row>
      <xdr:rowOff>139523</xdr:rowOff>
    </xdr:from>
    <xdr:to>
      <xdr:col>97</xdr:col>
      <xdr:colOff>46181</xdr:colOff>
      <xdr:row>57</xdr:row>
      <xdr:rowOff>129529</xdr:rowOff>
    </xdr:to>
    <xdr:sp macro="[0]!Amplia_Cuadro_Texto_006" textlink="">
      <xdr:nvSpPr>
        <xdr:cNvPr id="109" name="108 Triángulo isósceles">
          <a:extLst>
            <a:ext uri="{FF2B5EF4-FFF2-40B4-BE49-F238E27FC236}">
              <a16:creationId xmlns:a16="http://schemas.microsoft.com/office/drawing/2014/main" xmlns="" id="{00000000-0008-0000-0400-00006D000000}"/>
            </a:ext>
          </a:extLst>
        </xdr:cNvPr>
        <xdr:cNvSpPr/>
      </xdr:nvSpPr>
      <xdr:spPr>
        <a:xfrm rot="10800000">
          <a:off x="5035220" y="1146926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2844</xdr:colOff>
      <xdr:row>56</xdr:row>
      <xdr:rowOff>140002</xdr:rowOff>
    </xdr:from>
    <xdr:to>
      <xdr:col>103</xdr:col>
      <xdr:colOff>31975</xdr:colOff>
      <xdr:row>57</xdr:row>
      <xdr:rowOff>130008</xdr:rowOff>
    </xdr:to>
    <xdr:sp macro="[0]!Reduce_Cuadro_Texto_006" textlink="">
      <xdr:nvSpPr>
        <xdr:cNvPr id="110" name="109 Triángulo isósceles">
          <a:extLst>
            <a:ext uri="{FF2B5EF4-FFF2-40B4-BE49-F238E27FC236}">
              <a16:creationId xmlns:a16="http://schemas.microsoft.com/office/drawing/2014/main" xmlns="" id="{00000000-0008-0000-0400-00006E000000}"/>
            </a:ext>
          </a:extLst>
        </xdr:cNvPr>
        <xdr:cNvSpPr/>
      </xdr:nvSpPr>
      <xdr:spPr>
        <a:xfrm>
          <a:off x="5351883" y="1146973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17048</xdr:colOff>
      <xdr:row>61</xdr:row>
      <xdr:rowOff>140435</xdr:rowOff>
    </xdr:from>
    <xdr:to>
      <xdr:col>97</xdr:col>
      <xdr:colOff>46180</xdr:colOff>
      <xdr:row>62</xdr:row>
      <xdr:rowOff>129066</xdr:rowOff>
    </xdr:to>
    <xdr:sp macro="[0]!Insertar_Campo_0513" textlink="">
      <xdr:nvSpPr>
        <xdr:cNvPr id="111" name="110 Triángulo isósceles">
          <a:extLst>
            <a:ext uri="{FF2B5EF4-FFF2-40B4-BE49-F238E27FC236}">
              <a16:creationId xmlns:a16="http://schemas.microsoft.com/office/drawing/2014/main" xmlns="" id="{00000000-0008-0000-0400-00006F000000}"/>
            </a:ext>
          </a:extLst>
        </xdr:cNvPr>
        <xdr:cNvSpPr/>
      </xdr:nvSpPr>
      <xdr:spPr>
        <a:xfrm rot="10800000">
          <a:off x="5035219" y="1222214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|</a:t>
          </a:r>
        </a:p>
      </xdr:txBody>
    </xdr:sp>
    <xdr:clientData fPrintsWithSheet="0"/>
  </xdr:twoCellAnchor>
  <xdr:twoCellAnchor editAs="oneCell">
    <xdr:from>
      <xdr:col>97</xdr:col>
      <xdr:colOff>2844</xdr:colOff>
      <xdr:row>61</xdr:row>
      <xdr:rowOff>140005</xdr:rowOff>
    </xdr:from>
    <xdr:to>
      <xdr:col>103</xdr:col>
      <xdr:colOff>31975</xdr:colOff>
      <xdr:row>62</xdr:row>
      <xdr:rowOff>128636</xdr:rowOff>
    </xdr:to>
    <xdr:sp macro="[0]!Borra_Campo_0513" textlink="">
      <xdr:nvSpPr>
        <xdr:cNvPr id="112" name="111 Triángulo isósceles">
          <a:extLst>
            <a:ext uri="{FF2B5EF4-FFF2-40B4-BE49-F238E27FC236}">
              <a16:creationId xmlns:a16="http://schemas.microsoft.com/office/drawing/2014/main" xmlns="" id="{00000000-0008-0000-0400-000070000000}"/>
            </a:ext>
          </a:extLst>
        </xdr:cNvPr>
        <xdr:cNvSpPr/>
      </xdr:nvSpPr>
      <xdr:spPr>
        <a:xfrm>
          <a:off x="5351883" y="1222171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17047</xdr:colOff>
      <xdr:row>67</xdr:row>
      <xdr:rowOff>141444</xdr:rowOff>
    </xdr:from>
    <xdr:to>
      <xdr:col>97</xdr:col>
      <xdr:colOff>46179</xdr:colOff>
      <xdr:row>68</xdr:row>
      <xdr:rowOff>125496</xdr:rowOff>
    </xdr:to>
    <xdr:sp macro="[0]!Amplia_Cuadro_Texto_007" textlink="">
      <xdr:nvSpPr>
        <xdr:cNvPr id="113" name="112 Triángulo isósceles">
          <a:extLst>
            <a:ext uri="{FF2B5EF4-FFF2-40B4-BE49-F238E27FC236}">
              <a16:creationId xmlns:a16="http://schemas.microsoft.com/office/drawing/2014/main" xmlns="" id="{00000000-0008-0000-0400-000071000000}"/>
            </a:ext>
          </a:extLst>
        </xdr:cNvPr>
        <xdr:cNvSpPr/>
      </xdr:nvSpPr>
      <xdr:spPr>
        <a:xfrm rot="10800000">
          <a:off x="5035218" y="1312552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2842</xdr:colOff>
      <xdr:row>67</xdr:row>
      <xdr:rowOff>138801</xdr:rowOff>
    </xdr:from>
    <xdr:to>
      <xdr:col>103</xdr:col>
      <xdr:colOff>31973</xdr:colOff>
      <xdr:row>68</xdr:row>
      <xdr:rowOff>122853</xdr:rowOff>
    </xdr:to>
    <xdr:sp macro="[0]!Reduce_Cuadro_Texto_007" textlink="">
      <xdr:nvSpPr>
        <xdr:cNvPr id="114" name="113 Triángulo isósceles">
          <a:extLst>
            <a:ext uri="{FF2B5EF4-FFF2-40B4-BE49-F238E27FC236}">
              <a16:creationId xmlns:a16="http://schemas.microsoft.com/office/drawing/2014/main" xmlns="" id="{00000000-0008-0000-0400-000072000000}"/>
            </a:ext>
          </a:extLst>
        </xdr:cNvPr>
        <xdr:cNvSpPr/>
      </xdr:nvSpPr>
      <xdr:spPr>
        <a:xfrm>
          <a:off x="5351881" y="1312288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17054</xdr:colOff>
      <xdr:row>85</xdr:row>
      <xdr:rowOff>148872</xdr:rowOff>
    </xdr:from>
    <xdr:to>
      <xdr:col>97</xdr:col>
      <xdr:colOff>46186</xdr:colOff>
      <xdr:row>86</xdr:row>
      <xdr:rowOff>134804</xdr:rowOff>
    </xdr:to>
    <xdr:sp macro="[0]!Amplia_Cuadro_Texto_009" textlink="">
      <xdr:nvSpPr>
        <xdr:cNvPr id="115" name="114 Triángulo isósceles">
          <a:extLst>
            <a:ext uri="{FF2B5EF4-FFF2-40B4-BE49-F238E27FC236}">
              <a16:creationId xmlns:a16="http://schemas.microsoft.com/office/drawing/2014/main" xmlns="" id="{00000000-0008-0000-0400-000073000000}"/>
            </a:ext>
          </a:extLst>
        </xdr:cNvPr>
        <xdr:cNvSpPr/>
      </xdr:nvSpPr>
      <xdr:spPr>
        <a:xfrm rot="10800000">
          <a:off x="5035225" y="1598042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2847</xdr:colOff>
      <xdr:row>85</xdr:row>
      <xdr:rowOff>150395</xdr:rowOff>
    </xdr:from>
    <xdr:to>
      <xdr:col>103</xdr:col>
      <xdr:colOff>31978</xdr:colOff>
      <xdr:row>86</xdr:row>
      <xdr:rowOff>136327</xdr:rowOff>
    </xdr:to>
    <xdr:sp macro="[0]!Reduce_Cuadro_Texto_009" textlink="">
      <xdr:nvSpPr>
        <xdr:cNvPr id="116" name="115 Triángulo isósceles">
          <a:extLst>
            <a:ext uri="{FF2B5EF4-FFF2-40B4-BE49-F238E27FC236}">
              <a16:creationId xmlns:a16="http://schemas.microsoft.com/office/drawing/2014/main" xmlns="" id="{00000000-0008-0000-0400-000074000000}"/>
            </a:ext>
          </a:extLst>
        </xdr:cNvPr>
        <xdr:cNvSpPr/>
      </xdr:nvSpPr>
      <xdr:spPr>
        <a:xfrm>
          <a:off x="5351886" y="1598194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17052</xdr:colOff>
      <xdr:row>74</xdr:row>
      <xdr:rowOff>148731</xdr:rowOff>
    </xdr:from>
    <xdr:to>
      <xdr:col>97</xdr:col>
      <xdr:colOff>46184</xdr:colOff>
      <xdr:row>75</xdr:row>
      <xdr:rowOff>136038</xdr:rowOff>
    </xdr:to>
    <xdr:sp macro="[0]!Insertar_Campo_0514" textlink="">
      <xdr:nvSpPr>
        <xdr:cNvPr id="117" name="116 Triángulo isósceles">
          <a:extLst>
            <a:ext uri="{FF2B5EF4-FFF2-40B4-BE49-F238E27FC236}">
              <a16:creationId xmlns:a16="http://schemas.microsoft.com/office/drawing/2014/main" xmlns="" id="{00000000-0008-0000-0400-000075000000}"/>
            </a:ext>
          </a:extLst>
        </xdr:cNvPr>
        <xdr:cNvSpPr/>
      </xdr:nvSpPr>
      <xdr:spPr>
        <a:xfrm rot="10800000">
          <a:off x="5035223" y="1421565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2848</xdr:colOff>
      <xdr:row>74</xdr:row>
      <xdr:rowOff>148827</xdr:rowOff>
    </xdr:from>
    <xdr:to>
      <xdr:col>103</xdr:col>
      <xdr:colOff>31979</xdr:colOff>
      <xdr:row>75</xdr:row>
      <xdr:rowOff>136134</xdr:rowOff>
    </xdr:to>
    <xdr:sp macro="[0]!Borra_Campo_0514" textlink="">
      <xdr:nvSpPr>
        <xdr:cNvPr id="118" name="117 Triángulo isósceles">
          <a:extLst>
            <a:ext uri="{FF2B5EF4-FFF2-40B4-BE49-F238E27FC236}">
              <a16:creationId xmlns:a16="http://schemas.microsoft.com/office/drawing/2014/main" xmlns="" id="{00000000-0008-0000-0400-000076000000}"/>
            </a:ext>
          </a:extLst>
        </xdr:cNvPr>
        <xdr:cNvSpPr/>
      </xdr:nvSpPr>
      <xdr:spPr>
        <a:xfrm>
          <a:off x="5351887" y="1421574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17050</xdr:colOff>
      <xdr:row>80</xdr:row>
      <xdr:rowOff>151402</xdr:rowOff>
    </xdr:from>
    <xdr:to>
      <xdr:col>97</xdr:col>
      <xdr:colOff>46182</xdr:colOff>
      <xdr:row>81</xdr:row>
      <xdr:rowOff>138707</xdr:rowOff>
    </xdr:to>
    <xdr:sp macro="[0]!Amplia_Cuadro_Texto_008" textlink="">
      <xdr:nvSpPr>
        <xdr:cNvPr id="119" name="118 Triángulo isósceles">
          <a:extLst>
            <a:ext uri="{FF2B5EF4-FFF2-40B4-BE49-F238E27FC236}">
              <a16:creationId xmlns:a16="http://schemas.microsoft.com/office/drawing/2014/main" xmlns="" id="{00000000-0008-0000-0400-000077000000}"/>
            </a:ext>
          </a:extLst>
        </xdr:cNvPr>
        <xdr:cNvSpPr/>
      </xdr:nvSpPr>
      <xdr:spPr>
        <a:xfrm rot="10800000">
          <a:off x="5035221" y="1518084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2843</xdr:colOff>
      <xdr:row>80</xdr:row>
      <xdr:rowOff>148825</xdr:rowOff>
    </xdr:from>
    <xdr:to>
      <xdr:col>103</xdr:col>
      <xdr:colOff>31974</xdr:colOff>
      <xdr:row>81</xdr:row>
      <xdr:rowOff>136130</xdr:rowOff>
    </xdr:to>
    <xdr:sp macro="[0]!Reduce_Cuadro_Texto_008" textlink="">
      <xdr:nvSpPr>
        <xdr:cNvPr id="120" name="119 Triángulo isósceles">
          <a:extLst>
            <a:ext uri="{FF2B5EF4-FFF2-40B4-BE49-F238E27FC236}">
              <a16:creationId xmlns:a16="http://schemas.microsoft.com/office/drawing/2014/main" xmlns="" id="{00000000-0008-0000-0400-000078000000}"/>
            </a:ext>
          </a:extLst>
        </xdr:cNvPr>
        <xdr:cNvSpPr/>
      </xdr:nvSpPr>
      <xdr:spPr>
        <a:xfrm>
          <a:off x="5351882" y="1517827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17051</xdr:colOff>
      <xdr:row>96</xdr:row>
      <xdr:rowOff>149533</xdr:rowOff>
    </xdr:from>
    <xdr:to>
      <xdr:col>97</xdr:col>
      <xdr:colOff>46183</xdr:colOff>
      <xdr:row>97</xdr:row>
      <xdr:rowOff>129512</xdr:rowOff>
    </xdr:to>
    <xdr:sp macro="[0]!Amplia_Cuadro_Texto_010" textlink="">
      <xdr:nvSpPr>
        <xdr:cNvPr id="125" name="124 Triángulo isósceles">
          <a:extLst>
            <a:ext uri="{FF2B5EF4-FFF2-40B4-BE49-F238E27FC236}">
              <a16:creationId xmlns:a16="http://schemas.microsoft.com/office/drawing/2014/main" xmlns="" id="{00000000-0008-0000-0400-00007D000000}"/>
            </a:ext>
          </a:extLst>
        </xdr:cNvPr>
        <xdr:cNvSpPr/>
      </xdr:nvSpPr>
      <xdr:spPr>
        <a:xfrm rot="10800000">
          <a:off x="5035222" y="1774571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2845</xdr:colOff>
      <xdr:row>96</xdr:row>
      <xdr:rowOff>150706</xdr:rowOff>
    </xdr:from>
    <xdr:to>
      <xdr:col>103</xdr:col>
      <xdr:colOff>31976</xdr:colOff>
      <xdr:row>97</xdr:row>
      <xdr:rowOff>130685</xdr:rowOff>
    </xdr:to>
    <xdr:sp macro="[0]!Reduce_Cuadro_Texto_010" textlink="">
      <xdr:nvSpPr>
        <xdr:cNvPr id="126" name="125 Triángulo isósceles">
          <a:extLst>
            <a:ext uri="{FF2B5EF4-FFF2-40B4-BE49-F238E27FC236}">
              <a16:creationId xmlns:a16="http://schemas.microsoft.com/office/drawing/2014/main" xmlns="" id="{00000000-0008-0000-0400-00007E000000}"/>
            </a:ext>
          </a:extLst>
        </xdr:cNvPr>
        <xdr:cNvSpPr/>
      </xdr:nvSpPr>
      <xdr:spPr>
        <a:xfrm>
          <a:off x="5351884" y="1774689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17054</xdr:colOff>
      <xdr:row>108</xdr:row>
      <xdr:rowOff>148344</xdr:rowOff>
    </xdr:from>
    <xdr:to>
      <xdr:col>97</xdr:col>
      <xdr:colOff>46186</xdr:colOff>
      <xdr:row>109</xdr:row>
      <xdr:rowOff>128323</xdr:rowOff>
    </xdr:to>
    <xdr:sp macro="[0]!Amplia_Cuadro_Texto_011" textlink="">
      <xdr:nvSpPr>
        <xdr:cNvPr id="127" name="126 Triángulo isósceles">
          <a:extLst>
            <a:ext uri="{FF2B5EF4-FFF2-40B4-BE49-F238E27FC236}">
              <a16:creationId xmlns:a16="http://schemas.microsoft.com/office/drawing/2014/main" xmlns="" id="{00000000-0008-0000-0400-00007F000000}"/>
            </a:ext>
          </a:extLst>
        </xdr:cNvPr>
        <xdr:cNvSpPr/>
      </xdr:nvSpPr>
      <xdr:spPr>
        <a:xfrm rot="10800000">
          <a:off x="5035225" y="1966958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2848</xdr:colOff>
      <xdr:row>108</xdr:row>
      <xdr:rowOff>148827</xdr:rowOff>
    </xdr:from>
    <xdr:to>
      <xdr:col>103</xdr:col>
      <xdr:colOff>31979</xdr:colOff>
      <xdr:row>109</xdr:row>
      <xdr:rowOff>128806</xdr:rowOff>
    </xdr:to>
    <xdr:sp macro="[0]!Reduce_Cuadro_Texto_011" textlink="">
      <xdr:nvSpPr>
        <xdr:cNvPr id="128" name="127 Triángulo isósceles">
          <a:extLst>
            <a:ext uri="{FF2B5EF4-FFF2-40B4-BE49-F238E27FC236}">
              <a16:creationId xmlns:a16="http://schemas.microsoft.com/office/drawing/2014/main" xmlns="" id="{00000000-0008-0000-0400-000080000000}"/>
            </a:ext>
          </a:extLst>
        </xdr:cNvPr>
        <xdr:cNvSpPr/>
      </xdr:nvSpPr>
      <xdr:spPr>
        <a:xfrm>
          <a:off x="5351887" y="1967006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17050</xdr:colOff>
      <xdr:row>118</xdr:row>
      <xdr:rowOff>148345</xdr:rowOff>
    </xdr:from>
    <xdr:to>
      <xdr:col>97</xdr:col>
      <xdr:colOff>46182</xdr:colOff>
      <xdr:row>119</xdr:row>
      <xdr:rowOff>128324</xdr:rowOff>
    </xdr:to>
    <xdr:sp macro="[0]!Amplia_Cuadro_Texto_012" textlink="">
      <xdr:nvSpPr>
        <xdr:cNvPr id="129" name="128 Triángulo isósceles">
          <a:extLst>
            <a:ext uri="{FF2B5EF4-FFF2-40B4-BE49-F238E27FC236}">
              <a16:creationId xmlns:a16="http://schemas.microsoft.com/office/drawing/2014/main" xmlns="" id="{00000000-0008-0000-0400-000081000000}"/>
            </a:ext>
          </a:extLst>
        </xdr:cNvPr>
        <xdr:cNvSpPr/>
      </xdr:nvSpPr>
      <xdr:spPr>
        <a:xfrm rot="10800000">
          <a:off x="5035221" y="2127379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2844</xdr:colOff>
      <xdr:row>118</xdr:row>
      <xdr:rowOff>148826</xdr:rowOff>
    </xdr:from>
    <xdr:to>
      <xdr:col>103</xdr:col>
      <xdr:colOff>31975</xdr:colOff>
      <xdr:row>119</xdr:row>
      <xdr:rowOff>128805</xdr:rowOff>
    </xdr:to>
    <xdr:sp macro="[0]!Reduce_Cuadro_Texto_012" textlink="">
      <xdr:nvSpPr>
        <xdr:cNvPr id="130" name="129 Triángulo isósceles">
          <a:extLst>
            <a:ext uri="{FF2B5EF4-FFF2-40B4-BE49-F238E27FC236}">
              <a16:creationId xmlns:a16="http://schemas.microsoft.com/office/drawing/2014/main" xmlns="" id="{00000000-0008-0000-0400-000082000000}"/>
            </a:ext>
          </a:extLst>
        </xdr:cNvPr>
        <xdr:cNvSpPr/>
      </xdr:nvSpPr>
      <xdr:spPr>
        <a:xfrm>
          <a:off x="5351883" y="2127427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17049</xdr:colOff>
      <xdr:row>130</xdr:row>
      <xdr:rowOff>148346</xdr:rowOff>
    </xdr:from>
    <xdr:to>
      <xdr:col>97</xdr:col>
      <xdr:colOff>46181</xdr:colOff>
      <xdr:row>131</xdr:row>
      <xdr:rowOff>128324</xdr:rowOff>
    </xdr:to>
    <xdr:sp macro="[0]!Amplia_Cuadro_Texto_013" textlink="">
      <xdr:nvSpPr>
        <xdr:cNvPr id="131" name="130 Triángulo isósceles">
          <a:extLst>
            <a:ext uri="{FF2B5EF4-FFF2-40B4-BE49-F238E27FC236}">
              <a16:creationId xmlns:a16="http://schemas.microsoft.com/office/drawing/2014/main" xmlns="" id="{00000000-0008-0000-0400-000083000000}"/>
            </a:ext>
          </a:extLst>
        </xdr:cNvPr>
        <xdr:cNvSpPr/>
      </xdr:nvSpPr>
      <xdr:spPr>
        <a:xfrm rot="10800000">
          <a:off x="5035220" y="2319884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2844</xdr:colOff>
      <xdr:row>130</xdr:row>
      <xdr:rowOff>148827</xdr:rowOff>
    </xdr:from>
    <xdr:to>
      <xdr:col>103</xdr:col>
      <xdr:colOff>31975</xdr:colOff>
      <xdr:row>131</xdr:row>
      <xdr:rowOff>128805</xdr:rowOff>
    </xdr:to>
    <xdr:sp macro="[0]!Reduce_Cuadro_Texto_013" textlink="">
      <xdr:nvSpPr>
        <xdr:cNvPr id="132" name="131 Triángulo isósceles">
          <a:extLst>
            <a:ext uri="{FF2B5EF4-FFF2-40B4-BE49-F238E27FC236}">
              <a16:creationId xmlns:a16="http://schemas.microsoft.com/office/drawing/2014/main" xmlns="" id="{00000000-0008-0000-0400-000084000000}"/>
            </a:ext>
          </a:extLst>
        </xdr:cNvPr>
        <xdr:cNvSpPr/>
      </xdr:nvSpPr>
      <xdr:spPr>
        <a:xfrm>
          <a:off x="5351883" y="2319932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17053</xdr:colOff>
      <xdr:row>140</xdr:row>
      <xdr:rowOff>148357</xdr:rowOff>
    </xdr:from>
    <xdr:to>
      <xdr:col>97</xdr:col>
      <xdr:colOff>46185</xdr:colOff>
      <xdr:row>141</xdr:row>
      <xdr:rowOff>128336</xdr:rowOff>
    </xdr:to>
    <xdr:sp macro="[0]!Amplia_Cuadro_Texto_014" textlink="">
      <xdr:nvSpPr>
        <xdr:cNvPr id="133" name="132 Triángulo isósceles">
          <a:extLst>
            <a:ext uri="{FF2B5EF4-FFF2-40B4-BE49-F238E27FC236}">
              <a16:creationId xmlns:a16="http://schemas.microsoft.com/office/drawing/2014/main" xmlns="" id="{00000000-0008-0000-0400-000085000000}"/>
            </a:ext>
          </a:extLst>
        </xdr:cNvPr>
        <xdr:cNvSpPr/>
      </xdr:nvSpPr>
      <xdr:spPr>
        <a:xfrm rot="10800000">
          <a:off x="5035224" y="2480306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2848</xdr:colOff>
      <xdr:row>140</xdr:row>
      <xdr:rowOff>148827</xdr:rowOff>
    </xdr:from>
    <xdr:to>
      <xdr:col>103</xdr:col>
      <xdr:colOff>31979</xdr:colOff>
      <xdr:row>141</xdr:row>
      <xdr:rowOff>128806</xdr:rowOff>
    </xdr:to>
    <xdr:sp macro="[0]!Reduce_Cuadro_Texto_014" textlink="">
      <xdr:nvSpPr>
        <xdr:cNvPr id="134" name="133 Triángulo isósceles">
          <a:extLst>
            <a:ext uri="{FF2B5EF4-FFF2-40B4-BE49-F238E27FC236}">
              <a16:creationId xmlns:a16="http://schemas.microsoft.com/office/drawing/2014/main" xmlns="" id="{00000000-0008-0000-0400-000086000000}"/>
            </a:ext>
          </a:extLst>
        </xdr:cNvPr>
        <xdr:cNvSpPr/>
      </xdr:nvSpPr>
      <xdr:spPr>
        <a:xfrm>
          <a:off x="5351887" y="2480353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17054</xdr:colOff>
      <xdr:row>151</xdr:row>
      <xdr:rowOff>151032</xdr:rowOff>
    </xdr:from>
    <xdr:to>
      <xdr:col>97</xdr:col>
      <xdr:colOff>46186</xdr:colOff>
      <xdr:row>152</xdr:row>
      <xdr:rowOff>131012</xdr:rowOff>
    </xdr:to>
    <xdr:sp macro="[0]!Amplia_Cuadro_Texto_015" textlink="">
      <xdr:nvSpPr>
        <xdr:cNvPr id="135" name="134 Triángulo isósceles">
          <a:extLst>
            <a:ext uri="{FF2B5EF4-FFF2-40B4-BE49-F238E27FC236}">
              <a16:creationId xmlns:a16="http://schemas.microsoft.com/office/drawing/2014/main" xmlns="" id="{00000000-0008-0000-0400-000087000000}"/>
            </a:ext>
          </a:extLst>
        </xdr:cNvPr>
        <xdr:cNvSpPr/>
      </xdr:nvSpPr>
      <xdr:spPr>
        <a:xfrm rot="10800000">
          <a:off x="5035225" y="2657037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2848</xdr:colOff>
      <xdr:row>151</xdr:row>
      <xdr:rowOff>151415</xdr:rowOff>
    </xdr:from>
    <xdr:to>
      <xdr:col>103</xdr:col>
      <xdr:colOff>31979</xdr:colOff>
      <xdr:row>152</xdr:row>
      <xdr:rowOff>131395</xdr:rowOff>
    </xdr:to>
    <xdr:sp macro="[0]!Reduce_Cuadro_Texto_015" textlink="">
      <xdr:nvSpPr>
        <xdr:cNvPr id="136" name="135 Triángulo isósceles">
          <a:extLst>
            <a:ext uri="{FF2B5EF4-FFF2-40B4-BE49-F238E27FC236}">
              <a16:creationId xmlns:a16="http://schemas.microsoft.com/office/drawing/2014/main" xmlns="" id="{00000000-0008-0000-0400-000088000000}"/>
            </a:ext>
          </a:extLst>
        </xdr:cNvPr>
        <xdr:cNvSpPr/>
      </xdr:nvSpPr>
      <xdr:spPr>
        <a:xfrm>
          <a:off x="5351887" y="2657075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18175</xdr:colOff>
      <xdr:row>162</xdr:row>
      <xdr:rowOff>148347</xdr:rowOff>
    </xdr:from>
    <xdr:to>
      <xdr:col>97</xdr:col>
      <xdr:colOff>46188</xdr:colOff>
      <xdr:row>163</xdr:row>
      <xdr:rowOff>128325</xdr:rowOff>
    </xdr:to>
    <xdr:sp macro="[0]!Amplia_Cuadro_Texto_016" textlink="">
      <xdr:nvSpPr>
        <xdr:cNvPr id="137" name="136 Triángulo isósceles">
          <a:extLst>
            <a:ext uri="{FF2B5EF4-FFF2-40B4-BE49-F238E27FC236}">
              <a16:creationId xmlns:a16="http://schemas.microsoft.com/office/drawing/2014/main" xmlns="" id="{00000000-0008-0000-0400-000089000000}"/>
            </a:ext>
          </a:extLst>
        </xdr:cNvPr>
        <xdr:cNvSpPr/>
      </xdr:nvSpPr>
      <xdr:spPr>
        <a:xfrm rot="10800000">
          <a:off x="5036346" y="28332321"/>
          <a:ext cx="358881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2851</xdr:colOff>
      <xdr:row>162</xdr:row>
      <xdr:rowOff>148827</xdr:rowOff>
    </xdr:from>
    <xdr:to>
      <xdr:col>103</xdr:col>
      <xdr:colOff>30863</xdr:colOff>
      <xdr:row>163</xdr:row>
      <xdr:rowOff>128805</xdr:rowOff>
    </xdr:to>
    <xdr:sp macro="[0]!Reduce_Cuadro_Texto_016" textlink="">
      <xdr:nvSpPr>
        <xdr:cNvPr id="138" name="137 Triángulo isósceles">
          <a:extLst>
            <a:ext uri="{FF2B5EF4-FFF2-40B4-BE49-F238E27FC236}">
              <a16:creationId xmlns:a16="http://schemas.microsoft.com/office/drawing/2014/main" xmlns="" id="{00000000-0008-0000-0400-00008A000000}"/>
            </a:ext>
          </a:extLst>
        </xdr:cNvPr>
        <xdr:cNvSpPr/>
      </xdr:nvSpPr>
      <xdr:spPr>
        <a:xfrm>
          <a:off x="5351890" y="28332801"/>
          <a:ext cx="358881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17054</xdr:colOff>
      <xdr:row>170</xdr:row>
      <xdr:rowOff>148348</xdr:rowOff>
    </xdr:from>
    <xdr:to>
      <xdr:col>97</xdr:col>
      <xdr:colOff>46186</xdr:colOff>
      <xdr:row>171</xdr:row>
      <xdr:rowOff>128327</xdr:rowOff>
    </xdr:to>
    <xdr:sp macro="[0]!Insertar_Campo_0071" textlink="">
      <xdr:nvSpPr>
        <xdr:cNvPr id="139" name="138 Triángulo isósceles">
          <a:extLst>
            <a:ext uri="{FF2B5EF4-FFF2-40B4-BE49-F238E27FC236}">
              <a16:creationId xmlns:a16="http://schemas.microsoft.com/office/drawing/2014/main" xmlns="" id="{00000000-0008-0000-0400-00008B000000}"/>
            </a:ext>
          </a:extLst>
        </xdr:cNvPr>
        <xdr:cNvSpPr/>
      </xdr:nvSpPr>
      <xdr:spPr>
        <a:xfrm rot="10800000">
          <a:off x="5035225" y="2961569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2848</xdr:colOff>
      <xdr:row>170</xdr:row>
      <xdr:rowOff>148825</xdr:rowOff>
    </xdr:from>
    <xdr:to>
      <xdr:col>103</xdr:col>
      <xdr:colOff>31979</xdr:colOff>
      <xdr:row>171</xdr:row>
      <xdr:rowOff>128804</xdr:rowOff>
    </xdr:to>
    <xdr:sp macro="[0]!Borra_Campo_0071" textlink="">
      <xdr:nvSpPr>
        <xdr:cNvPr id="140" name="139 Triángulo isósceles">
          <a:extLst>
            <a:ext uri="{FF2B5EF4-FFF2-40B4-BE49-F238E27FC236}">
              <a16:creationId xmlns:a16="http://schemas.microsoft.com/office/drawing/2014/main" xmlns="" id="{00000000-0008-0000-0400-00008C000000}"/>
            </a:ext>
          </a:extLst>
        </xdr:cNvPr>
        <xdr:cNvSpPr/>
      </xdr:nvSpPr>
      <xdr:spPr>
        <a:xfrm>
          <a:off x="5351887" y="2961616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17050</xdr:colOff>
      <xdr:row>176</xdr:row>
      <xdr:rowOff>148347</xdr:rowOff>
    </xdr:from>
    <xdr:to>
      <xdr:col>97</xdr:col>
      <xdr:colOff>46182</xdr:colOff>
      <xdr:row>177</xdr:row>
      <xdr:rowOff>128326</xdr:rowOff>
    </xdr:to>
    <xdr:sp macro="[0]!Amplia_Cuadro_Texto_017" textlink="">
      <xdr:nvSpPr>
        <xdr:cNvPr id="141" name="140 Triángulo isósceles">
          <a:extLst>
            <a:ext uri="{FF2B5EF4-FFF2-40B4-BE49-F238E27FC236}">
              <a16:creationId xmlns:a16="http://schemas.microsoft.com/office/drawing/2014/main" xmlns="" id="{00000000-0008-0000-0400-00008D000000}"/>
            </a:ext>
          </a:extLst>
        </xdr:cNvPr>
        <xdr:cNvSpPr/>
      </xdr:nvSpPr>
      <xdr:spPr>
        <a:xfrm rot="10800000">
          <a:off x="5035221" y="3057821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176</xdr:row>
      <xdr:rowOff>148826</xdr:rowOff>
    </xdr:from>
    <xdr:to>
      <xdr:col>103</xdr:col>
      <xdr:colOff>31975</xdr:colOff>
      <xdr:row>177</xdr:row>
      <xdr:rowOff>128805</xdr:rowOff>
    </xdr:to>
    <xdr:sp macro="[0]!Reduce_Cuadro_Texto_017" textlink="">
      <xdr:nvSpPr>
        <xdr:cNvPr id="142" name="141 Triángulo isósceles">
          <a:extLst>
            <a:ext uri="{FF2B5EF4-FFF2-40B4-BE49-F238E27FC236}">
              <a16:creationId xmlns:a16="http://schemas.microsoft.com/office/drawing/2014/main" xmlns="" id="{00000000-0008-0000-0400-00008E000000}"/>
            </a:ext>
          </a:extLst>
        </xdr:cNvPr>
        <xdr:cNvSpPr/>
      </xdr:nvSpPr>
      <xdr:spPr>
        <a:xfrm>
          <a:off x="5351883" y="3057869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17051</xdr:colOff>
      <xdr:row>181</xdr:row>
      <xdr:rowOff>148348</xdr:rowOff>
    </xdr:from>
    <xdr:to>
      <xdr:col>97</xdr:col>
      <xdr:colOff>46183</xdr:colOff>
      <xdr:row>182</xdr:row>
      <xdr:rowOff>128327</xdr:rowOff>
    </xdr:to>
    <xdr:sp macro="[0]!Amplia_Cuadro_Texto_018" textlink="">
      <xdr:nvSpPr>
        <xdr:cNvPr id="143" name="142 Triángulo isósceles">
          <a:extLst>
            <a:ext uri="{FF2B5EF4-FFF2-40B4-BE49-F238E27FC236}">
              <a16:creationId xmlns:a16="http://schemas.microsoft.com/office/drawing/2014/main" xmlns="" id="{00000000-0008-0000-0400-00008F000000}"/>
            </a:ext>
          </a:extLst>
        </xdr:cNvPr>
        <xdr:cNvSpPr/>
      </xdr:nvSpPr>
      <xdr:spPr>
        <a:xfrm rot="10800000">
          <a:off x="5035222" y="3138032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2846</xdr:colOff>
      <xdr:row>181</xdr:row>
      <xdr:rowOff>148827</xdr:rowOff>
    </xdr:from>
    <xdr:to>
      <xdr:col>103</xdr:col>
      <xdr:colOff>31977</xdr:colOff>
      <xdr:row>182</xdr:row>
      <xdr:rowOff>128806</xdr:rowOff>
    </xdr:to>
    <xdr:sp macro="[0]!Reduce_Cuadro_Texto_018" textlink="">
      <xdr:nvSpPr>
        <xdr:cNvPr id="144" name="143 Triángulo isósceles">
          <a:extLst>
            <a:ext uri="{FF2B5EF4-FFF2-40B4-BE49-F238E27FC236}">
              <a16:creationId xmlns:a16="http://schemas.microsoft.com/office/drawing/2014/main" xmlns="" id="{00000000-0008-0000-0400-000090000000}"/>
            </a:ext>
          </a:extLst>
        </xdr:cNvPr>
        <xdr:cNvSpPr/>
      </xdr:nvSpPr>
      <xdr:spPr>
        <a:xfrm>
          <a:off x="5351885" y="3138080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17053</xdr:colOff>
      <xdr:row>186</xdr:row>
      <xdr:rowOff>148350</xdr:rowOff>
    </xdr:from>
    <xdr:to>
      <xdr:col>97</xdr:col>
      <xdr:colOff>46185</xdr:colOff>
      <xdr:row>187</xdr:row>
      <xdr:rowOff>128329</xdr:rowOff>
    </xdr:to>
    <xdr:sp macro="[0]!Amplia_Cuadro_Texto_019" textlink="">
      <xdr:nvSpPr>
        <xdr:cNvPr id="145" name="144 Triángulo isósceles">
          <a:extLst>
            <a:ext uri="{FF2B5EF4-FFF2-40B4-BE49-F238E27FC236}">
              <a16:creationId xmlns:a16="http://schemas.microsoft.com/office/drawing/2014/main" xmlns="" id="{00000000-0008-0000-0400-000091000000}"/>
            </a:ext>
          </a:extLst>
        </xdr:cNvPr>
        <xdr:cNvSpPr/>
      </xdr:nvSpPr>
      <xdr:spPr>
        <a:xfrm rot="10800000">
          <a:off x="5035224" y="3218242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2848</xdr:colOff>
      <xdr:row>186</xdr:row>
      <xdr:rowOff>148826</xdr:rowOff>
    </xdr:from>
    <xdr:to>
      <xdr:col>103</xdr:col>
      <xdr:colOff>31979</xdr:colOff>
      <xdr:row>187</xdr:row>
      <xdr:rowOff>128805</xdr:rowOff>
    </xdr:to>
    <xdr:sp macro="[0]!Reduce_Cuadro_Texto_019" textlink="">
      <xdr:nvSpPr>
        <xdr:cNvPr id="146" name="145 Triángulo isósceles">
          <a:extLst>
            <a:ext uri="{FF2B5EF4-FFF2-40B4-BE49-F238E27FC236}">
              <a16:creationId xmlns:a16="http://schemas.microsoft.com/office/drawing/2014/main" xmlns="" id="{00000000-0008-0000-0400-000092000000}"/>
            </a:ext>
          </a:extLst>
        </xdr:cNvPr>
        <xdr:cNvSpPr/>
      </xdr:nvSpPr>
      <xdr:spPr>
        <a:xfrm>
          <a:off x="5351887" y="3218290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17050</xdr:colOff>
      <xdr:row>197</xdr:row>
      <xdr:rowOff>148348</xdr:rowOff>
    </xdr:from>
    <xdr:to>
      <xdr:col>97</xdr:col>
      <xdr:colOff>46182</xdr:colOff>
      <xdr:row>198</xdr:row>
      <xdr:rowOff>128327</xdr:rowOff>
    </xdr:to>
    <xdr:sp macro="[0]!Amplia_Cuadro_Texto_020" textlink="">
      <xdr:nvSpPr>
        <xdr:cNvPr id="147" name="146 Triángulo isósceles">
          <a:extLst>
            <a:ext uri="{FF2B5EF4-FFF2-40B4-BE49-F238E27FC236}">
              <a16:creationId xmlns:a16="http://schemas.microsoft.com/office/drawing/2014/main" xmlns="" id="{00000000-0008-0000-0400-000093000000}"/>
            </a:ext>
          </a:extLst>
        </xdr:cNvPr>
        <xdr:cNvSpPr/>
      </xdr:nvSpPr>
      <xdr:spPr>
        <a:xfrm rot="10800000">
          <a:off x="5035221" y="3507000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197</xdr:row>
      <xdr:rowOff>148828</xdr:rowOff>
    </xdr:from>
    <xdr:to>
      <xdr:col>103</xdr:col>
      <xdr:colOff>31975</xdr:colOff>
      <xdr:row>198</xdr:row>
      <xdr:rowOff>128807</xdr:rowOff>
    </xdr:to>
    <xdr:sp macro="[0]!Reduce_Cuadro_Texto_020" textlink="">
      <xdr:nvSpPr>
        <xdr:cNvPr id="148" name="147 Triángulo isósceles">
          <a:extLst>
            <a:ext uri="{FF2B5EF4-FFF2-40B4-BE49-F238E27FC236}">
              <a16:creationId xmlns:a16="http://schemas.microsoft.com/office/drawing/2014/main" xmlns="" id="{00000000-0008-0000-0400-000094000000}"/>
            </a:ext>
          </a:extLst>
        </xdr:cNvPr>
        <xdr:cNvSpPr/>
      </xdr:nvSpPr>
      <xdr:spPr>
        <a:xfrm>
          <a:off x="5351883" y="3507048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17049</xdr:colOff>
      <xdr:row>209</xdr:row>
      <xdr:rowOff>148348</xdr:rowOff>
    </xdr:from>
    <xdr:to>
      <xdr:col>97</xdr:col>
      <xdr:colOff>46181</xdr:colOff>
      <xdr:row>210</xdr:row>
      <xdr:rowOff>128327</xdr:rowOff>
    </xdr:to>
    <xdr:sp macro="[0]!Amplia_Cuadro_Texto_021" textlink="">
      <xdr:nvSpPr>
        <xdr:cNvPr id="149" name="148 Triángulo isósceles">
          <a:extLst>
            <a:ext uri="{FF2B5EF4-FFF2-40B4-BE49-F238E27FC236}">
              <a16:creationId xmlns:a16="http://schemas.microsoft.com/office/drawing/2014/main" xmlns="" id="{00000000-0008-0000-0400-000095000000}"/>
            </a:ext>
          </a:extLst>
        </xdr:cNvPr>
        <xdr:cNvSpPr/>
      </xdr:nvSpPr>
      <xdr:spPr>
        <a:xfrm rot="10800000">
          <a:off x="5035220" y="3731590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209</xdr:row>
      <xdr:rowOff>148827</xdr:rowOff>
    </xdr:from>
    <xdr:to>
      <xdr:col>103</xdr:col>
      <xdr:colOff>31975</xdr:colOff>
      <xdr:row>210</xdr:row>
      <xdr:rowOff>128806</xdr:rowOff>
    </xdr:to>
    <xdr:sp macro="[0]!Reduce_Cuadro_Texto_021" textlink="">
      <xdr:nvSpPr>
        <xdr:cNvPr id="150" name="149 Triángulo isósceles">
          <a:extLst>
            <a:ext uri="{FF2B5EF4-FFF2-40B4-BE49-F238E27FC236}">
              <a16:creationId xmlns:a16="http://schemas.microsoft.com/office/drawing/2014/main" xmlns="" id="{00000000-0008-0000-0400-000096000000}"/>
            </a:ext>
          </a:extLst>
        </xdr:cNvPr>
        <xdr:cNvSpPr/>
      </xdr:nvSpPr>
      <xdr:spPr>
        <a:xfrm>
          <a:off x="5351883" y="3731638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17050</xdr:colOff>
      <xdr:row>219</xdr:row>
      <xdr:rowOff>148348</xdr:rowOff>
    </xdr:from>
    <xdr:to>
      <xdr:col>97</xdr:col>
      <xdr:colOff>46182</xdr:colOff>
      <xdr:row>220</xdr:row>
      <xdr:rowOff>128327</xdr:rowOff>
    </xdr:to>
    <xdr:sp macro="[0]!Amplia_Cuadro_Texto_022" textlink="">
      <xdr:nvSpPr>
        <xdr:cNvPr id="151" name="150 Triángulo isósceles">
          <a:extLst>
            <a:ext uri="{FF2B5EF4-FFF2-40B4-BE49-F238E27FC236}">
              <a16:creationId xmlns:a16="http://schemas.microsoft.com/office/drawing/2014/main" xmlns="" id="{00000000-0008-0000-0400-000097000000}"/>
            </a:ext>
          </a:extLst>
        </xdr:cNvPr>
        <xdr:cNvSpPr/>
      </xdr:nvSpPr>
      <xdr:spPr>
        <a:xfrm rot="10800000">
          <a:off x="5035221" y="3892011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219</xdr:row>
      <xdr:rowOff>148828</xdr:rowOff>
    </xdr:from>
    <xdr:to>
      <xdr:col>103</xdr:col>
      <xdr:colOff>31975</xdr:colOff>
      <xdr:row>220</xdr:row>
      <xdr:rowOff>128807</xdr:rowOff>
    </xdr:to>
    <xdr:sp macro="[0]!Reduce_Cuadro_Texto_022" textlink="">
      <xdr:nvSpPr>
        <xdr:cNvPr id="152" name="151 Triángulo isósceles">
          <a:extLst>
            <a:ext uri="{FF2B5EF4-FFF2-40B4-BE49-F238E27FC236}">
              <a16:creationId xmlns:a16="http://schemas.microsoft.com/office/drawing/2014/main" xmlns="" id="{00000000-0008-0000-0400-000098000000}"/>
            </a:ext>
          </a:extLst>
        </xdr:cNvPr>
        <xdr:cNvSpPr/>
      </xdr:nvSpPr>
      <xdr:spPr>
        <a:xfrm>
          <a:off x="5351883" y="3892059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54049</xdr:colOff>
      <xdr:row>452</xdr:row>
      <xdr:rowOff>6183</xdr:rowOff>
    </xdr:from>
    <xdr:to>
      <xdr:col>97</xdr:col>
      <xdr:colOff>28036</xdr:colOff>
      <xdr:row>452</xdr:row>
      <xdr:rowOff>146583</xdr:rowOff>
    </xdr:to>
    <xdr:sp macro="[0]!Insertar_Campo_0102" textlink="">
      <xdr:nvSpPr>
        <xdr:cNvPr id="153" name="152 Triángulo isósceles">
          <a:extLst>
            <a:ext uri="{FF2B5EF4-FFF2-40B4-BE49-F238E27FC236}">
              <a16:creationId xmlns:a16="http://schemas.microsoft.com/office/drawing/2014/main" xmlns="" id="{00000000-0008-0000-0400-000099000000}"/>
            </a:ext>
          </a:extLst>
        </xdr:cNvPr>
        <xdr:cNvSpPr/>
      </xdr:nvSpPr>
      <xdr:spPr>
        <a:xfrm rot="10800000">
          <a:off x="5017075" y="5514089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50435</xdr:colOff>
      <xdr:row>452</xdr:row>
      <xdr:rowOff>2683</xdr:rowOff>
    </xdr:from>
    <xdr:to>
      <xdr:col>103</xdr:col>
      <xdr:colOff>24422</xdr:colOff>
      <xdr:row>452</xdr:row>
      <xdr:rowOff>143083</xdr:rowOff>
    </xdr:to>
    <xdr:sp macro="[0]!Borra_Campo_0102" textlink="">
      <xdr:nvSpPr>
        <xdr:cNvPr id="154" name="153 Triángulo isósceles">
          <a:extLst>
            <a:ext uri="{FF2B5EF4-FFF2-40B4-BE49-F238E27FC236}">
              <a16:creationId xmlns:a16="http://schemas.microsoft.com/office/drawing/2014/main" xmlns="" id="{00000000-0008-0000-0400-00009A000000}"/>
            </a:ext>
          </a:extLst>
        </xdr:cNvPr>
        <xdr:cNvSpPr/>
      </xdr:nvSpPr>
      <xdr:spPr>
        <a:xfrm>
          <a:off x="5344330" y="5513739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17050</xdr:colOff>
      <xdr:row>260</xdr:row>
      <xdr:rowOff>153299</xdr:rowOff>
    </xdr:from>
    <xdr:to>
      <xdr:col>97</xdr:col>
      <xdr:colOff>46182</xdr:colOff>
      <xdr:row>261</xdr:row>
      <xdr:rowOff>133278</xdr:rowOff>
    </xdr:to>
    <xdr:sp macro="[0]!Amplia_Cuadro_Texto_027" textlink="">
      <xdr:nvSpPr>
        <xdr:cNvPr id="161" name="160 Triángulo isósceles">
          <a:extLst>
            <a:ext uri="{FF2B5EF4-FFF2-40B4-BE49-F238E27FC236}">
              <a16:creationId xmlns:a16="http://schemas.microsoft.com/office/drawing/2014/main" xmlns="" id="{00000000-0008-0000-0400-0000A1000000}"/>
            </a:ext>
          </a:extLst>
        </xdr:cNvPr>
        <xdr:cNvSpPr/>
      </xdr:nvSpPr>
      <xdr:spPr>
        <a:xfrm rot="10800000">
          <a:off x="5035221" y="4887116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260</xdr:row>
      <xdr:rowOff>148828</xdr:rowOff>
    </xdr:from>
    <xdr:to>
      <xdr:col>103</xdr:col>
      <xdr:colOff>31975</xdr:colOff>
      <xdr:row>261</xdr:row>
      <xdr:rowOff>128807</xdr:rowOff>
    </xdr:to>
    <xdr:sp macro="[0]!Reduce_Cuadro_Texto_027" textlink="">
      <xdr:nvSpPr>
        <xdr:cNvPr id="162" name="161 Triángulo isósceles">
          <a:extLst>
            <a:ext uri="{FF2B5EF4-FFF2-40B4-BE49-F238E27FC236}">
              <a16:creationId xmlns:a16="http://schemas.microsoft.com/office/drawing/2014/main" xmlns="" id="{00000000-0008-0000-0400-0000A2000000}"/>
            </a:ext>
          </a:extLst>
        </xdr:cNvPr>
        <xdr:cNvSpPr/>
      </xdr:nvSpPr>
      <xdr:spPr>
        <a:xfrm>
          <a:off x="5351883" y="4886669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18080</xdr:colOff>
      <xdr:row>273</xdr:row>
      <xdr:rowOff>4652</xdr:rowOff>
    </xdr:from>
    <xdr:to>
      <xdr:col>97</xdr:col>
      <xdr:colOff>47212</xdr:colOff>
      <xdr:row>273</xdr:row>
      <xdr:rowOff>145052</xdr:rowOff>
    </xdr:to>
    <xdr:sp macro="[0]!Amplia_Cuadro_Texto_028" textlink="">
      <xdr:nvSpPr>
        <xdr:cNvPr id="163" name="162 Triángulo isósceles">
          <a:extLst>
            <a:ext uri="{FF2B5EF4-FFF2-40B4-BE49-F238E27FC236}">
              <a16:creationId xmlns:a16="http://schemas.microsoft.com/office/drawing/2014/main" xmlns="" id="{00000000-0008-0000-0400-0000A3000000}"/>
            </a:ext>
          </a:extLst>
        </xdr:cNvPr>
        <xdr:cNvSpPr/>
      </xdr:nvSpPr>
      <xdr:spPr>
        <a:xfrm rot="10800000">
          <a:off x="5036251" y="5144967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3031</xdr:colOff>
      <xdr:row>273</xdr:row>
      <xdr:rowOff>4830</xdr:rowOff>
    </xdr:from>
    <xdr:to>
      <xdr:col>103</xdr:col>
      <xdr:colOff>32162</xdr:colOff>
      <xdr:row>273</xdr:row>
      <xdr:rowOff>145230</xdr:rowOff>
    </xdr:to>
    <xdr:sp macro="[0]!Reduce_Cuadro_Texto_028" textlink="">
      <xdr:nvSpPr>
        <xdr:cNvPr id="164" name="163 Triángulo isósceles">
          <a:extLst>
            <a:ext uri="{FF2B5EF4-FFF2-40B4-BE49-F238E27FC236}">
              <a16:creationId xmlns:a16="http://schemas.microsoft.com/office/drawing/2014/main" xmlns="" id="{00000000-0008-0000-0400-0000A4000000}"/>
            </a:ext>
          </a:extLst>
        </xdr:cNvPr>
        <xdr:cNvSpPr/>
      </xdr:nvSpPr>
      <xdr:spPr>
        <a:xfrm>
          <a:off x="5352070" y="5144985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13064</xdr:colOff>
      <xdr:row>277</xdr:row>
      <xdr:rowOff>151493</xdr:rowOff>
    </xdr:from>
    <xdr:to>
      <xdr:col>97</xdr:col>
      <xdr:colOff>42196</xdr:colOff>
      <xdr:row>278</xdr:row>
      <xdr:rowOff>131472</xdr:rowOff>
    </xdr:to>
    <xdr:sp macro="[0]!Amplia_Cuadro_Texto_029" textlink="">
      <xdr:nvSpPr>
        <xdr:cNvPr id="165" name="164 Triángulo isósceles">
          <a:extLst>
            <a:ext uri="{FF2B5EF4-FFF2-40B4-BE49-F238E27FC236}">
              <a16:creationId xmlns:a16="http://schemas.microsoft.com/office/drawing/2014/main" xmlns="" id="{00000000-0008-0000-0400-0000A5000000}"/>
            </a:ext>
          </a:extLst>
        </xdr:cNvPr>
        <xdr:cNvSpPr/>
      </xdr:nvSpPr>
      <xdr:spPr>
        <a:xfrm rot="10800000">
          <a:off x="5031235" y="5223820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3027</xdr:colOff>
      <xdr:row>277</xdr:row>
      <xdr:rowOff>150820</xdr:rowOff>
    </xdr:from>
    <xdr:to>
      <xdr:col>103</xdr:col>
      <xdr:colOff>32158</xdr:colOff>
      <xdr:row>278</xdr:row>
      <xdr:rowOff>130799</xdr:rowOff>
    </xdr:to>
    <xdr:sp macro="[0]!Reduce_Cuadro_Texto_029" textlink="">
      <xdr:nvSpPr>
        <xdr:cNvPr id="166" name="165 Triángulo isósceles">
          <a:extLst>
            <a:ext uri="{FF2B5EF4-FFF2-40B4-BE49-F238E27FC236}">
              <a16:creationId xmlns:a16="http://schemas.microsoft.com/office/drawing/2014/main" xmlns="" id="{00000000-0008-0000-0400-0000A6000000}"/>
            </a:ext>
          </a:extLst>
        </xdr:cNvPr>
        <xdr:cNvSpPr/>
      </xdr:nvSpPr>
      <xdr:spPr>
        <a:xfrm>
          <a:off x="5352066" y="5223753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11742</xdr:colOff>
      <xdr:row>290</xdr:row>
      <xdr:rowOff>7080</xdr:rowOff>
    </xdr:from>
    <xdr:to>
      <xdr:col>97</xdr:col>
      <xdr:colOff>40874</xdr:colOff>
      <xdr:row>290</xdr:row>
      <xdr:rowOff>147480</xdr:rowOff>
    </xdr:to>
    <xdr:sp macro="[0]!Amplia_Cuadro_Texto_030" textlink="">
      <xdr:nvSpPr>
        <xdr:cNvPr id="167" name="166 Triángulo isósceles">
          <a:extLst>
            <a:ext uri="{FF2B5EF4-FFF2-40B4-BE49-F238E27FC236}">
              <a16:creationId xmlns:a16="http://schemas.microsoft.com/office/drawing/2014/main" xmlns="" id="{00000000-0008-0000-0400-0000A7000000}"/>
            </a:ext>
          </a:extLst>
        </xdr:cNvPr>
        <xdr:cNvSpPr/>
      </xdr:nvSpPr>
      <xdr:spPr>
        <a:xfrm rot="10800000">
          <a:off x="5029913" y="5417926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54857</xdr:colOff>
      <xdr:row>290</xdr:row>
      <xdr:rowOff>5796</xdr:rowOff>
    </xdr:from>
    <xdr:to>
      <xdr:col>103</xdr:col>
      <xdr:colOff>28844</xdr:colOff>
      <xdr:row>290</xdr:row>
      <xdr:rowOff>146196</xdr:rowOff>
    </xdr:to>
    <xdr:sp macro="[0]!Reduce_Cuadro_Texto_030" textlink="">
      <xdr:nvSpPr>
        <xdr:cNvPr id="168" name="167 Triángulo isósceles">
          <a:extLst>
            <a:ext uri="{FF2B5EF4-FFF2-40B4-BE49-F238E27FC236}">
              <a16:creationId xmlns:a16="http://schemas.microsoft.com/office/drawing/2014/main" xmlns="" id="{00000000-0008-0000-0400-0000A8000000}"/>
            </a:ext>
          </a:extLst>
        </xdr:cNvPr>
        <xdr:cNvSpPr/>
      </xdr:nvSpPr>
      <xdr:spPr>
        <a:xfrm>
          <a:off x="5348752" y="5417798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13811</xdr:colOff>
      <xdr:row>91</xdr:row>
      <xdr:rowOff>150760</xdr:rowOff>
    </xdr:from>
    <xdr:to>
      <xdr:col>97</xdr:col>
      <xdr:colOff>42943</xdr:colOff>
      <xdr:row>92</xdr:row>
      <xdr:rowOff>130740</xdr:rowOff>
    </xdr:to>
    <xdr:sp macro="[0]!Insertar_Campo_0052" textlink="">
      <xdr:nvSpPr>
        <xdr:cNvPr id="93" name="92 Triángulo isósceles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SpPr/>
      </xdr:nvSpPr>
      <xdr:spPr>
        <a:xfrm rot="10800000">
          <a:off x="5031982" y="1694483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3992</xdr:colOff>
      <xdr:row>91</xdr:row>
      <xdr:rowOff>151248</xdr:rowOff>
    </xdr:from>
    <xdr:to>
      <xdr:col>103</xdr:col>
      <xdr:colOff>33123</xdr:colOff>
      <xdr:row>92</xdr:row>
      <xdr:rowOff>131228</xdr:rowOff>
    </xdr:to>
    <xdr:sp macro="[0]!Borra_Campo_0052" textlink="">
      <xdr:nvSpPr>
        <xdr:cNvPr id="94" name="93 Triángulo isósceles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SpPr/>
      </xdr:nvSpPr>
      <xdr:spPr>
        <a:xfrm>
          <a:off x="5353031" y="1694532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31713</xdr:colOff>
      <xdr:row>103</xdr:row>
      <xdr:rowOff>152320</xdr:rowOff>
    </xdr:from>
    <xdr:to>
      <xdr:col>98</xdr:col>
      <xdr:colOff>5700</xdr:colOff>
      <xdr:row>104</xdr:row>
      <xdr:rowOff>132299</xdr:rowOff>
    </xdr:to>
    <xdr:sp macro="[0]!Insertar_Campo_0531" textlink="">
      <xdr:nvSpPr>
        <xdr:cNvPr id="95" name="94 Triángulo isósceles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SpPr/>
      </xdr:nvSpPr>
      <xdr:spPr>
        <a:xfrm rot="10800000">
          <a:off x="5049884" y="1887145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9988</xdr:colOff>
      <xdr:row>103</xdr:row>
      <xdr:rowOff>151195</xdr:rowOff>
    </xdr:from>
    <xdr:to>
      <xdr:col>103</xdr:col>
      <xdr:colOff>39119</xdr:colOff>
      <xdr:row>104</xdr:row>
      <xdr:rowOff>131174</xdr:rowOff>
    </xdr:to>
    <xdr:sp macro="[0]!Borra_Campo_0531" textlink="">
      <xdr:nvSpPr>
        <xdr:cNvPr id="96" name="95 Triángulo isósceles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SpPr/>
      </xdr:nvSpPr>
      <xdr:spPr>
        <a:xfrm>
          <a:off x="5359027" y="1887032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12338</xdr:colOff>
      <xdr:row>113</xdr:row>
      <xdr:rowOff>150608</xdr:rowOff>
    </xdr:from>
    <xdr:to>
      <xdr:col>97</xdr:col>
      <xdr:colOff>41470</xdr:colOff>
      <xdr:row>114</xdr:row>
      <xdr:rowOff>130587</xdr:rowOff>
    </xdr:to>
    <xdr:sp macro="[0]!Insertar_Campo_0532" textlink="">
      <xdr:nvSpPr>
        <xdr:cNvPr id="97" name="96 Triángulo isósceles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SpPr/>
      </xdr:nvSpPr>
      <xdr:spPr>
        <a:xfrm rot="10800000">
          <a:off x="5030509" y="2047395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2521</xdr:colOff>
      <xdr:row>113</xdr:row>
      <xdr:rowOff>149542</xdr:rowOff>
    </xdr:from>
    <xdr:to>
      <xdr:col>103</xdr:col>
      <xdr:colOff>31652</xdr:colOff>
      <xdr:row>114</xdr:row>
      <xdr:rowOff>129521</xdr:rowOff>
    </xdr:to>
    <xdr:sp macro="[0]!Borra_Campo_0532" textlink="">
      <xdr:nvSpPr>
        <xdr:cNvPr id="98" name="97 Triángulo isósceles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SpPr/>
      </xdr:nvSpPr>
      <xdr:spPr>
        <a:xfrm>
          <a:off x="5351560" y="2047288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18281</xdr:colOff>
      <xdr:row>125</xdr:row>
      <xdr:rowOff>150617</xdr:rowOff>
    </xdr:from>
    <xdr:to>
      <xdr:col>97</xdr:col>
      <xdr:colOff>47413</xdr:colOff>
      <xdr:row>126</xdr:row>
      <xdr:rowOff>130597</xdr:rowOff>
    </xdr:to>
    <xdr:sp macro="[0]!Insertar_Campo_0541" textlink="">
      <xdr:nvSpPr>
        <xdr:cNvPr id="99" name="98 Triángulo isósceles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SpPr/>
      </xdr:nvSpPr>
      <xdr:spPr>
        <a:xfrm rot="10800000">
          <a:off x="5036452" y="2239901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4076</xdr:colOff>
      <xdr:row>125</xdr:row>
      <xdr:rowOff>151085</xdr:rowOff>
    </xdr:from>
    <xdr:to>
      <xdr:col>103</xdr:col>
      <xdr:colOff>33207</xdr:colOff>
      <xdr:row>126</xdr:row>
      <xdr:rowOff>131065</xdr:rowOff>
    </xdr:to>
    <xdr:sp macro="[0]!Borra_Campo_0541" textlink="">
      <xdr:nvSpPr>
        <xdr:cNvPr id="100" name="99 Triángulo isósceles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SpPr/>
      </xdr:nvSpPr>
      <xdr:spPr>
        <a:xfrm>
          <a:off x="5353115" y="2239948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16027</xdr:colOff>
      <xdr:row>135</xdr:row>
      <xdr:rowOff>151926</xdr:rowOff>
    </xdr:from>
    <xdr:to>
      <xdr:col>97</xdr:col>
      <xdr:colOff>45159</xdr:colOff>
      <xdr:row>136</xdr:row>
      <xdr:rowOff>131905</xdr:rowOff>
    </xdr:to>
    <xdr:sp macro="[0]!Insertar_Campo_0542" textlink="">
      <xdr:nvSpPr>
        <xdr:cNvPr id="121" name="120 Triángulo isósceles">
          <a:extLst>
            <a:ext uri="{FF2B5EF4-FFF2-40B4-BE49-F238E27FC236}">
              <a16:creationId xmlns:a16="http://schemas.microsoft.com/office/drawing/2014/main" xmlns="" id="{00000000-0008-0000-0400-000079000000}"/>
            </a:ext>
          </a:extLst>
        </xdr:cNvPr>
        <xdr:cNvSpPr/>
      </xdr:nvSpPr>
      <xdr:spPr>
        <a:xfrm rot="10800000">
          <a:off x="5034198" y="2400453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1822</xdr:colOff>
      <xdr:row>135</xdr:row>
      <xdr:rowOff>152399</xdr:rowOff>
    </xdr:from>
    <xdr:to>
      <xdr:col>103</xdr:col>
      <xdr:colOff>30953</xdr:colOff>
      <xdr:row>136</xdr:row>
      <xdr:rowOff>132378</xdr:rowOff>
    </xdr:to>
    <xdr:sp macro="[0]!Borra_Campo_0542" textlink="">
      <xdr:nvSpPr>
        <xdr:cNvPr id="122" name="121 Triángulo isósceles">
          <a:extLst>
            <a:ext uri="{FF2B5EF4-FFF2-40B4-BE49-F238E27FC236}">
              <a16:creationId xmlns:a16="http://schemas.microsoft.com/office/drawing/2014/main" xmlns="" id="{00000000-0008-0000-0400-00007A000000}"/>
            </a:ext>
          </a:extLst>
        </xdr:cNvPr>
        <xdr:cNvSpPr/>
      </xdr:nvSpPr>
      <xdr:spPr>
        <a:xfrm>
          <a:off x="5350861" y="2400500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16027</xdr:colOff>
      <xdr:row>146</xdr:row>
      <xdr:rowOff>151917</xdr:rowOff>
    </xdr:from>
    <xdr:to>
      <xdr:col>97</xdr:col>
      <xdr:colOff>45159</xdr:colOff>
      <xdr:row>147</xdr:row>
      <xdr:rowOff>131895</xdr:rowOff>
    </xdr:to>
    <xdr:sp macro="[0]!Insertar_Campo_0055" textlink="">
      <xdr:nvSpPr>
        <xdr:cNvPr id="169" name="168 Triángulo isósceles">
          <a:extLst>
            <a:ext uri="{FF2B5EF4-FFF2-40B4-BE49-F238E27FC236}">
              <a16:creationId xmlns:a16="http://schemas.microsoft.com/office/drawing/2014/main" xmlns="" id="{00000000-0008-0000-0400-0000A9000000}"/>
            </a:ext>
          </a:extLst>
        </xdr:cNvPr>
        <xdr:cNvSpPr/>
      </xdr:nvSpPr>
      <xdr:spPr>
        <a:xfrm rot="10800000">
          <a:off x="5034198" y="2576915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1822</xdr:colOff>
      <xdr:row>146</xdr:row>
      <xdr:rowOff>152399</xdr:rowOff>
    </xdr:from>
    <xdr:to>
      <xdr:col>103</xdr:col>
      <xdr:colOff>30953</xdr:colOff>
      <xdr:row>147</xdr:row>
      <xdr:rowOff>132377</xdr:rowOff>
    </xdr:to>
    <xdr:sp macro="[0]!Borra_Campo_0055" textlink="">
      <xdr:nvSpPr>
        <xdr:cNvPr id="170" name="169 Triángulo isósceles">
          <a:extLst>
            <a:ext uri="{FF2B5EF4-FFF2-40B4-BE49-F238E27FC236}">
              <a16:creationId xmlns:a16="http://schemas.microsoft.com/office/drawing/2014/main" xmlns="" id="{00000000-0008-0000-0400-0000AA000000}"/>
            </a:ext>
          </a:extLst>
        </xdr:cNvPr>
        <xdr:cNvSpPr/>
      </xdr:nvSpPr>
      <xdr:spPr>
        <a:xfrm>
          <a:off x="5350861" y="2576963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18165</xdr:colOff>
      <xdr:row>157</xdr:row>
      <xdr:rowOff>148682</xdr:rowOff>
    </xdr:from>
    <xdr:to>
      <xdr:col>97</xdr:col>
      <xdr:colOff>46178</xdr:colOff>
      <xdr:row>158</xdr:row>
      <xdr:rowOff>128661</xdr:rowOff>
    </xdr:to>
    <xdr:sp macro="[0]!Insertar_Campo_0006" textlink="">
      <xdr:nvSpPr>
        <xdr:cNvPr id="171" name="170 Triángulo isósceles">
          <a:extLst>
            <a:ext uri="{FF2B5EF4-FFF2-40B4-BE49-F238E27FC236}">
              <a16:creationId xmlns:a16="http://schemas.microsoft.com/office/drawing/2014/main" xmlns="" id="{00000000-0008-0000-0400-0000AB000000}"/>
            </a:ext>
          </a:extLst>
        </xdr:cNvPr>
        <xdr:cNvSpPr/>
      </xdr:nvSpPr>
      <xdr:spPr>
        <a:xfrm rot="10800000">
          <a:off x="5036336" y="27530550"/>
          <a:ext cx="358881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2841</xdr:colOff>
      <xdr:row>157</xdr:row>
      <xdr:rowOff>148827</xdr:rowOff>
    </xdr:from>
    <xdr:to>
      <xdr:col>103</xdr:col>
      <xdr:colOff>30853</xdr:colOff>
      <xdr:row>158</xdr:row>
      <xdr:rowOff>128806</xdr:rowOff>
    </xdr:to>
    <xdr:sp macro="[0]!Borra_Campo_0006" textlink="">
      <xdr:nvSpPr>
        <xdr:cNvPr id="172" name="171 Triángulo isósceles">
          <a:extLst>
            <a:ext uri="{FF2B5EF4-FFF2-40B4-BE49-F238E27FC236}">
              <a16:creationId xmlns:a16="http://schemas.microsoft.com/office/drawing/2014/main" xmlns="" id="{00000000-0008-0000-0400-0000AC000000}"/>
            </a:ext>
          </a:extLst>
        </xdr:cNvPr>
        <xdr:cNvSpPr/>
      </xdr:nvSpPr>
      <xdr:spPr>
        <a:xfrm>
          <a:off x="5351880" y="27530695"/>
          <a:ext cx="358881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19090</xdr:colOff>
      <xdr:row>204</xdr:row>
      <xdr:rowOff>147838</xdr:rowOff>
    </xdr:from>
    <xdr:to>
      <xdr:col>97</xdr:col>
      <xdr:colOff>48222</xdr:colOff>
      <xdr:row>205</xdr:row>
      <xdr:rowOff>127817</xdr:rowOff>
    </xdr:to>
    <xdr:sp macro="[0]!Insertar_Campo_0731" textlink="">
      <xdr:nvSpPr>
        <xdr:cNvPr id="175" name="174 Triángulo isósceles">
          <a:extLst>
            <a:ext uri="{FF2B5EF4-FFF2-40B4-BE49-F238E27FC236}">
              <a16:creationId xmlns:a16="http://schemas.microsoft.com/office/drawing/2014/main" xmlns="" id="{00000000-0008-0000-0400-0000AF000000}"/>
            </a:ext>
          </a:extLst>
        </xdr:cNvPr>
        <xdr:cNvSpPr/>
      </xdr:nvSpPr>
      <xdr:spPr>
        <a:xfrm rot="10800000">
          <a:off x="5037261" y="3619244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4884</xdr:colOff>
      <xdr:row>204</xdr:row>
      <xdr:rowOff>148315</xdr:rowOff>
    </xdr:from>
    <xdr:to>
      <xdr:col>103</xdr:col>
      <xdr:colOff>34015</xdr:colOff>
      <xdr:row>205</xdr:row>
      <xdr:rowOff>128294</xdr:rowOff>
    </xdr:to>
    <xdr:sp macro="[0]!Borra_Campo_0731" textlink="">
      <xdr:nvSpPr>
        <xdr:cNvPr id="176" name="175 Triángulo isósceles">
          <a:extLst>
            <a:ext uri="{FF2B5EF4-FFF2-40B4-BE49-F238E27FC236}">
              <a16:creationId xmlns:a16="http://schemas.microsoft.com/office/drawing/2014/main" xmlns="" id="{00000000-0008-0000-0400-0000B0000000}"/>
            </a:ext>
          </a:extLst>
        </xdr:cNvPr>
        <xdr:cNvSpPr/>
      </xdr:nvSpPr>
      <xdr:spPr>
        <a:xfrm>
          <a:off x="5353923" y="3619292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17055</xdr:colOff>
      <xdr:row>214</xdr:row>
      <xdr:rowOff>148346</xdr:rowOff>
    </xdr:from>
    <xdr:to>
      <xdr:col>97</xdr:col>
      <xdr:colOff>46187</xdr:colOff>
      <xdr:row>215</xdr:row>
      <xdr:rowOff>128325</xdr:rowOff>
    </xdr:to>
    <xdr:sp macro="[0]!Insertar_Campo_0732" textlink="">
      <xdr:nvSpPr>
        <xdr:cNvPr id="177" name="176 Triángulo isósceles">
          <a:extLst>
            <a:ext uri="{FF2B5EF4-FFF2-40B4-BE49-F238E27FC236}">
              <a16:creationId xmlns:a16="http://schemas.microsoft.com/office/drawing/2014/main" xmlns="" id="{00000000-0008-0000-0400-0000B1000000}"/>
            </a:ext>
          </a:extLst>
        </xdr:cNvPr>
        <xdr:cNvSpPr/>
      </xdr:nvSpPr>
      <xdr:spPr>
        <a:xfrm rot="10800000">
          <a:off x="5035226" y="3811800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2850</xdr:colOff>
      <xdr:row>214</xdr:row>
      <xdr:rowOff>148827</xdr:rowOff>
    </xdr:from>
    <xdr:to>
      <xdr:col>103</xdr:col>
      <xdr:colOff>31981</xdr:colOff>
      <xdr:row>215</xdr:row>
      <xdr:rowOff>128806</xdr:rowOff>
    </xdr:to>
    <xdr:sp macro="[0]!Borra_Campo_0732" textlink="">
      <xdr:nvSpPr>
        <xdr:cNvPr id="178" name="177 Triángulo isósceles">
          <a:extLst>
            <a:ext uri="{FF2B5EF4-FFF2-40B4-BE49-F238E27FC236}">
              <a16:creationId xmlns:a16="http://schemas.microsoft.com/office/drawing/2014/main" xmlns="" id="{00000000-0008-0000-0400-0000B2000000}"/>
            </a:ext>
          </a:extLst>
        </xdr:cNvPr>
        <xdr:cNvSpPr/>
      </xdr:nvSpPr>
      <xdr:spPr>
        <a:xfrm>
          <a:off x="5351889" y="381184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11191</xdr:colOff>
      <xdr:row>267</xdr:row>
      <xdr:rowOff>2335</xdr:rowOff>
    </xdr:from>
    <xdr:to>
      <xdr:col>97</xdr:col>
      <xdr:colOff>40323</xdr:colOff>
      <xdr:row>267</xdr:row>
      <xdr:rowOff>142735</xdr:rowOff>
    </xdr:to>
    <xdr:sp macro="[0]!Insertar_Campo_0743" textlink="">
      <xdr:nvSpPr>
        <xdr:cNvPr id="179" name="178 Triángulo isósceles">
          <a:extLst>
            <a:ext uri="{FF2B5EF4-FFF2-40B4-BE49-F238E27FC236}">
              <a16:creationId xmlns:a16="http://schemas.microsoft.com/office/drawing/2014/main" xmlns="" id="{00000000-0008-0000-0400-0000B3000000}"/>
            </a:ext>
          </a:extLst>
        </xdr:cNvPr>
        <xdr:cNvSpPr/>
      </xdr:nvSpPr>
      <xdr:spPr>
        <a:xfrm rot="10800000">
          <a:off x="5029362" y="4984315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2003</xdr:colOff>
      <xdr:row>267</xdr:row>
      <xdr:rowOff>2508</xdr:rowOff>
    </xdr:from>
    <xdr:to>
      <xdr:col>103</xdr:col>
      <xdr:colOff>31134</xdr:colOff>
      <xdr:row>267</xdr:row>
      <xdr:rowOff>142908</xdr:rowOff>
    </xdr:to>
    <xdr:sp macro="[0]!Borra_Campo_0743" textlink="">
      <xdr:nvSpPr>
        <xdr:cNvPr id="180" name="179 Triángulo isósceles">
          <a:extLst>
            <a:ext uri="{FF2B5EF4-FFF2-40B4-BE49-F238E27FC236}">
              <a16:creationId xmlns:a16="http://schemas.microsoft.com/office/drawing/2014/main" xmlns="" id="{00000000-0008-0000-0400-0000B4000000}"/>
            </a:ext>
          </a:extLst>
        </xdr:cNvPr>
        <xdr:cNvSpPr/>
      </xdr:nvSpPr>
      <xdr:spPr>
        <a:xfrm>
          <a:off x="5351042" y="4984332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26721</xdr:colOff>
      <xdr:row>284</xdr:row>
      <xdr:rowOff>3048</xdr:rowOff>
    </xdr:from>
    <xdr:to>
      <xdr:col>98</xdr:col>
      <xdr:colOff>708</xdr:colOff>
      <xdr:row>284</xdr:row>
      <xdr:rowOff>143448</xdr:rowOff>
    </xdr:to>
    <xdr:sp macro="[0]!Insertar_Campo_0075" textlink="">
      <xdr:nvSpPr>
        <xdr:cNvPr id="181" name="180 Triángulo isósceles">
          <a:extLst>
            <a:ext uri="{FF2B5EF4-FFF2-40B4-BE49-F238E27FC236}">
              <a16:creationId xmlns:a16="http://schemas.microsoft.com/office/drawing/2014/main" xmlns="" id="{00000000-0008-0000-0400-0000B5000000}"/>
            </a:ext>
          </a:extLst>
        </xdr:cNvPr>
        <xdr:cNvSpPr/>
      </xdr:nvSpPr>
      <xdr:spPr>
        <a:xfrm rot="10800000">
          <a:off x="5044892" y="5321270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16418</xdr:colOff>
      <xdr:row>284</xdr:row>
      <xdr:rowOff>5180</xdr:rowOff>
    </xdr:from>
    <xdr:to>
      <xdr:col>103</xdr:col>
      <xdr:colOff>45549</xdr:colOff>
      <xdr:row>284</xdr:row>
      <xdr:rowOff>145580</xdr:rowOff>
    </xdr:to>
    <xdr:sp macro="[0]!Borra_Campo_0075" textlink="">
      <xdr:nvSpPr>
        <xdr:cNvPr id="182" name="181 Triángulo isósceles">
          <a:extLst>
            <a:ext uri="{FF2B5EF4-FFF2-40B4-BE49-F238E27FC236}">
              <a16:creationId xmlns:a16="http://schemas.microsoft.com/office/drawing/2014/main" xmlns="" id="{00000000-0008-0000-0400-0000B6000000}"/>
            </a:ext>
          </a:extLst>
        </xdr:cNvPr>
        <xdr:cNvSpPr/>
      </xdr:nvSpPr>
      <xdr:spPr>
        <a:xfrm>
          <a:off x="5365457" y="5321483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5812</xdr:colOff>
      <xdr:row>298</xdr:row>
      <xdr:rowOff>7258</xdr:rowOff>
    </xdr:from>
    <xdr:to>
      <xdr:col>97</xdr:col>
      <xdr:colOff>34944</xdr:colOff>
      <xdr:row>298</xdr:row>
      <xdr:rowOff>147658</xdr:rowOff>
    </xdr:to>
    <xdr:sp macro="[0]!Insertar_Campo_0081" textlink="">
      <xdr:nvSpPr>
        <xdr:cNvPr id="183" name="182 Triángulo isósceles">
          <a:extLst>
            <a:ext uri="{FF2B5EF4-FFF2-40B4-BE49-F238E27FC236}">
              <a16:creationId xmlns:a16="http://schemas.microsoft.com/office/drawing/2014/main" xmlns="" id="{00000000-0008-0000-0400-0000B7000000}"/>
            </a:ext>
          </a:extLst>
        </xdr:cNvPr>
        <xdr:cNvSpPr/>
      </xdr:nvSpPr>
      <xdr:spPr>
        <a:xfrm rot="10800000">
          <a:off x="5023983" y="5546281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1209</xdr:colOff>
      <xdr:row>298</xdr:row>
      <xdr:rowOff>7068</xdr:rowOff>
    </xdr:from>
    <xdr:to>
      <xdr:col>103</xdr:col>
      <xdr:colOff>30340</xdr:colOff>
      <xdr:row>298</xdr:row>
      <xdr:rowOff>147468</xdr:rowOff>
    </xdr:to>
    <xdr:sp macro="[0]!Borra_Campo_0081" textlink="">
      <xdr:nvSpPr>
        <xdr:cNvPr id="184" name="183 Triángulo isósceles">
          <a:extLst>
            <a:ext uri="{FF2B5EF4-FFF2-40B4-BE49-F238E27FC236}">
              <a16:creationId xmlns:a16="http://schemas.microsoft.com/office/drawing/2014/main" xmlns="" id="{00000000-0008-0000-0400-0000B8000000}"/>
            </a:ext>
          </a:extLst>
        </xdr:cNvPr>
        <xdr:cNvSpPr/>
      </xdr:nvSpPr>
      <xdr:spPr>
        <a:xfrm>
          <a:off x="5350248" y="5546262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12833</xdr:colOff>
      <xdr:row>310</xdr:row>
      <xdr:rowOff>3914</xdr:rowOff>
    </xdr:from>
    <xdr:to>
      <xdr:col>97</xdr:col>
      <xdr:colOff>41965</xdr:colOff>
      <xdr:row>310</xdr:row>
      <xdr:rowOff>144314</xdr:rowOff>
    </xdr:to>
    <xdr:sp macro="[0]!Insertar_Campo_0082" textlink="">
      <xdr:nvSpPr>
        <xdr:cNvPr id="187" name="186 Triángulo isósceles">
          <a:extLst>
            <a:ext uri="{FF2B5EF4-FFF2-40B4-BE49-F238E27FC236}">
              <a16:creationId xmlns:a16="http://schemas.microsoft.com/office/drawing/2014/main" xmlns="" id="{00000000-0008-0000-0400-0000BB000000}"/>
            </a:ext>
          </a:extLst>
        </xdr:cNvPr>
        <xdr:cNvSpPr/>
      </xdr:nvSpPr>
      <xdr:spPr>
        <a:xfrm rot="10800000">
          <a:off x="5031004" y="5738451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345</xdr:colOff>
      <xdr:row>310</xdr:row>
      <xdr:rowOff>3727</xdr:rowOff>
    </xdr:from>
    <xdr:to>
      <xdr:col>103</xdr:col>
      <xdr:colOff>29476</xdr:colOff>
      <xdr:row>310</xdr:row>
      <xdr:rowOff>144127</xdr:rowOff>
    </xdr:to>
    <xdr:sp macro="[0]!Borra_Campo_0082" textlink="">
      <xdr:nvSpPr>
        <xdr:cNvPr id="188" name="187 Triángulo isósceles">
          <a:extLst>
            <a:ext uri="{FF2B5EF4-FFF2-40B4-BE49-F238E27FC236}">
              <a16:creationId xmlns:a16="http://schemas.microsoft.com/office/drawing/2014/main" xmlns="" id="{00000000-0008-0000-0400-0000BC000000}"/>
            </a:ext>
          </a:extLst>
        </xdr:cNvPr>
        <xdr:cNvSpPr/>
      </xdr:nvSpPr>
      <xdr:spPr>
        <a:xfrm>
          <a:off x="5349384" y="5738433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7820</xdr:colOff>
      <xdr:row>321</xdr:row>
      <xdr:rowOff>3913</xdr:rowOff>
    </xdr:from>
    <xdr:to>
      <xdr:col>97</xdr:col>
      <xdr:colOff>36952</xdr:colOff>
      <xdr:row>321</xdr:row>
      <xdr:rowOff>144313</xdr:rowOff>
    </xdr:to>
    <xdr:sp macro="[0]!Insertar_Campo_0083" textlink="">
      <xdr:nvSpPr>
        <xdr:cNvPr id="189" name="188 Triángulo isósceles">
          <a:extLst>
            <a:ext uri="{FF2B5EF4-FFF2-40B4-BE49-F238E27FC236}">
              <a16:creationId xmlns:a16="http://schemas.microsoft.com/office/drawing/2014/main" xmlns="" id="{00000000-0008-0000-0400-0000BD000000}"/>
            </a:ext>
          </a:extLst>
        </xdr:cNvPr>
        <xdr:cNvSpPr/>
      </xdr:nvSpPr>
      <xdr:spPr>
        <a:xfrm rot="10800000">
          <a:off x="5025991" y="5914915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345</xdr:colOff>
      <xdr:row>321</xdr:row>
      <xdr:rowOff>3725</xdr:rowOff>
    </xdr:from>
    <xdr:to>
      <xdr:col>103</xdr:col>
      <xdr:colOff>29476</xdr:colOff>
      <xdr:row>321</xdr:row>
      <xdr:rowOff>144125</xdr:rowOff>
    </xdr:to>
    <xdr:sp macro="[0]!Borra_Campo_0083" textlink="">
      <xdr:nvSpPr>
        <xdr:cNvPr id="190" name="189 Triángulo isósceles">
          <a:extLst>
            <a:ext uri="{FF2B5EF4-FFF2-40B4-BE49-F238E27FC236}">
              <a16:creationId xmlns:a16="http://schemas.microsoft.com/office/drawing/2014/main" xmlns="" id="{00000000-0008-0000-0400-0000BE000000}"/>
            </a:ext>
          </a:extLst>
        </xdr:cNvPr>
        <xdr:cNvSpPr/>
      </xdr:nvSpPr>
      <xdr:spPr>
        <a:xfrm>
          <a:off x="5349384" y="5914896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17852</xdr:colOff>
      <xdr:row>333</xdr:row>
      <xdr:rowOff>149297</xdr:rowOff>
    </xdr:from>
    <xdr:to>
      <xdr:col>97</xdr:col>
      <xdr:colOff>46984</xdr:colOff>
      <xdr:row>334</xdr:row>
      <xdr:rowOff>129275</xdr:rowOff>
    </xdr:to>
    <xdr:sp macro="[0]!Insertar_Campo_0841" textlink="">
      <xdr:nvSpPr>
        <xdr:cNvPr id="191" name="190 Triángulo isósceles">
          <a:extLst>
            <a:ext uri="{FF2B5EF4-FFF2-40B4-BE49-F238E27FC236}">
              <a16:creationId xmlns:a16="http://schemas.microsoft.com/office/drawing/2014/main" xmlns="" id="{00000000-0008-0000-0400-0000BF000000}"/>
            </a:ext>
          </a:extLst>
        </xdr:cNvPr>
        <xdr:cNvSpPr/>
      </xdr:nvSpPr>
      <xdr:spPr>
        <a:xfrm rot="10800000">
          <a:off x="5036023" y="6121958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10377</xdr:colOff>
      <xdr:row>333</xdr:row>
      <xdr:rowOff>149108</xdr:rowOff>
    </xdr:from>
    <xdr:to>
      <xdr:col>103</xdr:col>
      <xdr:colOff>39508</xdr:colOff>
      <xdr:row>334</xdr:row>
      <xdr:rowOff>129086</xdr:rowOff>
    </xdr:to>
    <xdr:sp macro="[0]!Borra_Campo_0841" textlink="">
      <xdr:nvSpPr>
        <xdr:cNvPr id="192" name="191 Triángulo isósceles">
          <a:extLst>
            <a:ext uri="{FF2B5EF4-FFF2-40B4-BE49-F238E27FC236}">
              <a16:creationId xmlns:a16="http://schemas.microsoft.com/office/drawing/2014/main" xmlns="" id="{00000000-0008-0000-0400-0000C0000000}"/>
            </a:ext>
          </a:extLst>
        </xdr:cNvPr>
        <xdr:cNvSpPr/>
      </xdr:nvSpPr>
      <xdr:spPr>
        <a:xfrm>
          <a:off x="5359416" y="6121939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10439</xdr:colOff>
      <xdr:row>354</xdr:row>
      <xdr:rowOff>143580</xdr:rowOff>
    </xdr:from>
    <xdr:to>
      <xdr:col>97</xdr:col>
      <xdr:colOff>39571</xdr:colOff>
      <xdr:row>355</xdr:row>
      <xdr:rowOff>123559</xdr:rowOff>
    </xdr:to>
    <xdr:sp macro="[0]!Insertar_Campo_0842" textlink="">
      <xdr:nvSpPr>
        <xdr:cNvPr id="193" name="192 Triángulo isósceles">
          <a:extLst>
            <a:ext uri="{FF2B5EF4-FFF2-40B4-BE49-F238E27FC236}">
              <a16:creationId xmlns:a16="http://schemas.microsoft.com/office/drawing/2014/main" xmlns="" id="{00000000-0008-0000-0400-0000C1000000}"/>
            </a:ext>
          </a:extLst>
        </xdr:cNvPr>
        <xdr:cNvSpPr/>
      </xdr:nvSpPr>
      <xdr:spPr>
        <a:xfrm rot="10800000">
          <a:off x="5028610" y="6458271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2329</xdr:colOff>
      <xdr:row>354</xdr:row>
      <xdr:rowOff>152785</xdr:rowOff>
    </xdr:from>
    <xdr:to>
      <xdr:col>103</xdr:col>
      <xdr:colOff>31460</xdr:colOff>
      <xdr:row>355</xdr:row>
      <xdr:rowOff>132764</xdr:rowOff>
    </xdr:to>
    <xdr:sp macro="[0]!Borra_Campo_0842" textlink="">
      <xdr:nvSpPr>
        <xdr:cNvPr id="194" name="193 Triángulo isósceles">
          <a:extLst>
            <a:ext uri="{FF2B5EF4-FFF2-40B4-BE49-F238E27FC236}">
              <a16:creationId xmlns:a16="http://schemas.microsoft.com/office/drawing/2014/main" xmlns="" id="{00000000-0008-0000-0400-0000C2000000}"/>
            </a:ext>
          </a:extLst>
        </xdr:cNvPr>
        <xdr:cNvSpPr/>
      </xdr:nvSpPr>
      <xdr:spPr>
        <a:xfrm>
          <a:off x="5351368" y="6459191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17325</xdr:colOff>
      <xdr:row>383</xdr:row>
      <xdr:rowOff>4318</xdr:rowOff>
    </xdr:from>
    <xdr:to>
      <xdr:col>97</xdr:col>
      <xdr:colOff>46457</xdr:colOff>
      <xdr:row>383</xdr:row>
      <xdr:rowOff>144718</xdr:rowOff>
    </xdr:to>
    <xdr:sp macro="[0]!Insertar_Campo_0086" textlink="">
      <xdr:nvSpPr>
        <xdr:cNvPr id="195" name="194 Triángulo isósceles">
          <a:extLst>
            <a:ext uri="{FF2B5EF4-FFF2-40B4-BE49-F238E27FC236}">
              <a16:creationId xmlns:a16="http://schemas.microsoft.com/office/drawing/2014/main" xmlns="" id="{00000000-0008-0000-0400-0000C3000000}"/>
            </a:ext>
          </a:extLst>
        </xdr:cNvPr>
        <xdr:cNvSpPr/>
      </xdr:nvSpPr>
      <xdr:spPr>
        <a:xfrm rot="10800000">
          <a:off x="5035496" y="6909566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6832</xdr:colOff>
      <xdr:row>383</xdr:row>
      <xdr:rowOff>3494</xdr:rowOff>
    </xdr:from>
    <xdr:to>
      <xdr:col>103</xdr:col>
      <xdr:colOff>35963</xdr:colOff>
      <xdr:row>383</xdr:row>
      <xdr:rowOff>143894</xdr:rowOff>
    </xdr:to>
    <xdr:sp macro="[0]!Borra_Campo_0086" textlink="">
      <xdr:nvSpPr>
        <xdr:cNvPr id="196" name="195 Triángulo isósceles">
          <a:extLst>
            <a:ext uri="{FF2B5EF4-FFF2-40B4-BE49-F238E27FC236}">
              <a16:creationId xmlns:a16="http://schemas.microsoft.com/office/drawing/2014/main" xmlns="" id="{00000000-0008-0000-0400-0000C4000000}"/>
            </a:ext>
          </a:extLst>
        </xdr:cNvPr>
        <xdr:cNvSpPr/>
      </xdr:nvSpPr>
      <xdr:spPr>
        <a:xfrm>
          <a:off x="5355871" y="6909483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55085</xdr:colOff>
      <xdr:row>396</xdr:row>
      <xdr:rowOff>7269</xdr:rowOff>
    </xdr:from>
    <xdr:to>
      <xdr:col>97</xdr:col>
      <xdr:colOff>29072</xdr:colOff>
      <xdr:row>396</xdr:row>
      <xdr:rowOff>147669</xdr:rowOff>
    </xdr:to>
    <xdr:sp macro="[0]!Insertar_Campo_0091" textlink="">
      <xdr:nvSpPr>
        <xdr:cNvPr id="197" name="196 Triángulo isósceles">
          <a:extLst>
            <a:ext uri="{FF2B5EF4-FFF2-40B4-BE49-F238E27FC236}">
              <a16:creationId xmlns:a16="http://schemas.microsoft.com/office/drawing/2014/main" xmlns="" id="{00000000-0008-0000-0400-0000C5000000}"/>
            </a:ext>
          </a:extLst>
        </xdr:cNvPr>
        <xdr:cNvSpPr/>
      </xdr:nvSpPr>
      <xdr:spPr>
        <a:xfrm rot="10800000">
          <a:off x="5018111" y="711840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51010</xdr:colOff>
      <xdr:row>396</xdr:row>
      <xdr:rowOff>6790</xdr:rowOff>
    </xdr:from>
    <xdr:to>
      <xdr:col>103</xdr:col>
      <xdr:colOff>24997</xdr:colOff>
      <xdr:row>396</xdr:row>
      <xdr:rowOff>147190</xdr:rowOff>
    </xdr:to>
    <xdr:sp macro="[0]!Borra_Campo_0091" textlink="">
      <xdr:nvSpPr>
        <xdr:cNvPr id="198" name="197 Triángulo isósceles">
          <a:extLst>
            <a:ext uri="{FF2B5EF4-FFF2-40B4-BE49-F238E27FC236}">
              <a16:creationId xmlns:a16="http://schemas.microsoft.com/office/drawing/2014/main" xmlns="" id="{00000000-0008-0000-0400-0000C6000000}"/>
            </a:ext>
          </a:extLst>
        </xdr:cNvPr>
        <xdr:cNvSpPr/>
      </xdr:nvSpPr>
      <xdr:spPr>
        <a:xfrm>
          <a:off x="5344905" y="7118360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4444</xdr:colOff>
      <xdr:row>427</xdr:row>
      <xdr:rowOff>10272</xdr:rowOff>
    </xdr:from>
    <xdr:to>
      <xdr:col>97</xdr:col>
      <xdr:colOff>33576</xdr:colOff>
      <xdr:row>427</xdr:row>
      <xdr:rowOff>150672</xdr:rowOff>
    </xdr:to>
    <xdr:sp macro="[0]!Insertar_Campo_0092" textlink="">
      <xdr:nvSpPr>
        <xdr:cNvPr id="199" name="198 Triángulo isósceles">
          <a:extLst>
            <a:ext uri="{FF2B5EF4-FFF2-40B4-BE49-F238E27FC236}">
              <a16:creationId xmlns:a16="http://schemas.microsoft.com/office/drawing/2014/main" xmlns="" id="{00000000-0008-0000-0400-0000C7000000}"/>
            </a:ext>
          </a:extLst>
        </xdr:cNvPr>
        <xdr:cNvSpPr/>
      </xdr:nvSpPr>
      <xdr:spPr>
        <a:xfrm rot="10800000">
          <a:off x="5022615" y="5338035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371</xdr:colOff>
      <xdr:row>427</xdr:row>
      <xdr:rowOff>7444</xdr:rowOff>
    </xdr:from>
    <xdr:to>
      <xdr:col>103</xdr:col>
      <xdr:colOff>29502</xdr:colOff>
      <xdr:row>427</xdr:row>
      <xdr:rowOff>147844</xdr:rowOff>
    </xdr:to>
    <xdr:sp macro="[0]!Borra_Campo_0092" textlink="">
      <xdr:nvSpPr>
        <xdr:cNvPr id="200" name="199 Triángulo isósceles">
          <a:extLst>
            <a:ext uri="{FF2B5EF4-FFF2-40B4-BE49-F238E27FC236}">
              <a16:creationId xmlns:a16="http://schemas.microsoft.com/office/drawing/2014/main" xmlns="" id="{00000000-0008-0000-0400-0000C8000000}"/>
            </a:ext>
          </a:extLst>
        </xdr:cNvPr>
        <xdr:cNvSpPr/>
      </xdr:nvSpPr>
      <xdr:spPr>
        <a:xfrm>
          <a:off x="5349410" y="5337752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9070</xdr:colOff>
      <xdr:row>304</xdr:row>
      <xdr:rowOff>3848</xdr:rowOff>
    </xdr:from>
    <xdr:to>
      <xdr:col>97</xdr:col>
      <xdr:colOff>38202</xdr:colOff>
      <xdr:row>304</xdr:row>
      <xdr:rowOff>144248</xdr:rowOff>
    </xdr:to>
    <xdr:sp macro="[0]!Amplia_Cuadro_Texto_031" textlink="">
      <xdr:nvSpPr>
        <xdr:cNvPr id="201" name="200 Triángulo isósceles">
          <a:extLst>
            <a:ext uri="{FF2B5EF4-FFF2-40B4-BE49-F238E27FC236}">
              <a16:creationId xmlns:a16="http://schemas.microsoft.com/office/drawing/2014/main" xmlns="" id="{00000000-0008-0000-0400-0000C9000000}"/>
            </a:ext>
          </a:extLst>
        </xdr:cNvPr>
        <xdr:cNvSpPr/>
      </xdr:nvSpPr>
      <xdr:spPr>
        <a:xfrm rot="10800000">
          <a:off x="5027241" y="5642192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54356</xdr:colOff>
      <xdr:row>304</xdr:row>
      <xdr:rowOff>3660</xdr:rowOff>
    </xdr:from>
    <xdr:to>
      <xdr:col>103</xdr:col>
      <xdr:colOff>28343</xdr:colOff>
      <xdr:row>304</xdr:row>
      <xdr:rowOff>144060</xdr:rowOff>
    </xdr:to>
    <xdr:sp macro="[0]!Reduce_Cuadro_Texto_031" textlink="">
      <xdr:nvSpPr>
        <xdr:cNvPr id="202" name="201 Triángulo isósceles">
          <a:extLst>
            <a:ext uri="{FF2B5EF4-FFF2-40B4-BE49-F238E27FC236}">
              <a16:creationId xmlns:a16="http://schemas.microsoft.com/office/drawing/2014/main" xmlns="" id="{00000000-0008-0000-0400-0000CA000000}"/>
            </a:ext>
          </a:extLst>
        </xdr:cNvPr>
        <xdr:cNvSpPr/>
      </xdr:nvSpPr>
      <xdr:spPr>
        <a:xfrm>
          <a:off x="5348251" y="5642173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9073</xdr:colOff>
      <xdr:row>315</xdr:row>
      <xdr:rowOff>4384</xdr:rowOff>
    </xdr:from>
    <xdr:to>
      <xdr:col>97</xdr:col>
      <xdr:colOff>38205</xdr:colOff>
      <xdr:row>315</xdr:row>
      <xdr:rowOff>144784</xdr:rowOff>
    </xdr:to>
    <xdr:sp macro="[0]!Amplia_Cuadro_Texto_032" textlink="">
      <xdr:nvSpPr>
        <xdr:cNvPr id="205" name="204 Triángulo isósceles">
          <a:extLst>
            <a:ext uri="{FF2B5EF4-FFF2-40B4-BE49-F238E27FC236}">
              <a16:creationId xmlns:a16="http://schemas.microsoft.com/office/drawing/2014/main" xmlns="" id="{00000000-0008-0000-0400-0000CD000000}"/>
            </a:ext>
          </a:extLst>
        </xdr:cNvPr>
        <xdr:cNvSpPr/>
      </xdr:nvSpPr>
      <xdr:spPr>
        <a:xfrm rot="10800000">
          <a:off x="5027244" y="5818709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54359</xdr:colOff>
      <xdr:row>315</xdr:row>
      <xdr:rowOff>4194</xdr:rowOff>
    </xdr:from>
    <xdr:to>
      <xdr:col>103</xdr:col>
      <xdr:colOff>28346</xdr:colOff>
      <xdr:row>315</xdr:row>
      <xdr:rowOff>144594</xdr:rowOff>
    </xdr:to>
    <xdr:sp macro="[0]!Reduce_Cuadro_Texto_032" textlink="">
      <xdr:nvSpPr>
        <xdr:cNvPr id="206" name="205 Triángulo isósceles">
          <a:extLst>
            <a:ext uri="{FF2B5EF4-FFF2-40B4-BE49-F238E27FC236}">
              <a16:creationId xmlns:a16="http://schemas.microsoft.com/office/drawing/2014/main" xmlns="" id="{00000000-0008-0000-0400-0000CE000000}"/>
            </a:ext>
          </a:extLst>
        </xdr:cNvPr>
        <xdr:cNvSpPr/>
      </xdr:nvSpPr>
      <xdr:spPr>
        <a:xfrm>
          <a:off x="5348254" y="5818690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9070</xdr:colOff>
      <xdr:row>327</xdr:row>
      <xdr:rowOff>4385</xdr:rowOff>
    </xdr:from>
    <xdr:to>
      <xdr:col>97</xdr:col>
      <xdr:colOff>38202</xdr:colOff>
      <xdr:row>327</xdr:row>
      <xdr:rowOff>144785</xdr:rowOff>
    </xdr:to>
    <xdr:sp macro="[0]!Amplia_Cuadro_Texto_033" textlink="">
      <xdr:nvSpPr>
        <xdr:cNvPr id="207" name="206 Triángulo isósceles">
          <a:extLst>
            <a:ext uri="{FF2B5EF4-FFF2-40B4-BE49-F238E27FC236}">
              <a16:creationId xmlns:a16="http://schemas.microsoft.com/office/drawing/2014/main" xmlns="" id="{00000000-0008-0000-0400-0000CF000000}"/>
            </a:ext>
          </a:extLst>
        </xdr:cNvPr>
        <xdr:cNvSpPr/>
      </xdr:nvSpPr>
      <xdr:spPr>
        <a:xfrm rot="10800000">
          <a:off x="5027241" y="6011214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54356</xdr:colOff>
      <xdr:row>327</xdr:row>
      <xdr:rowOff>4194</xdr:rowOff>
    </xdr:from>
    <xdr:to>
      <xdr:col>103</xdr:col>
      <xdr:colOff>28343</xdr:colOff>
      <xdr:row>327</xdr:row>
      <xdr:rowOff>144594</xdr:rowOff>
    </xdr:to>
    <xdr:sp macro="[0]!Reduce_Cuadro_Texto_033" textlink="">
      <xdr:nvSpPr>
        <xdr:cNvPr id="208" name="207 Triángulo isósceles">
          <a:extLst>
            <a:ext uri="{FF2B5EF4-FFF2-40B4-BE49-F238E27FC236}">
              <a16:creationId xmlns:a16="http://schemas.microsoft.com/office/drawing/2014/main" xmlns="" id="{00000000-0008-0000-0400-0000D0000000}"/>
            </a:ext>
          </a:extLst>
        </xdr:cNvPr>
        <xdr:cNvSpPr/>
      </xdr:nvSpPr>
      <xdr:spPr>
        <a:xfrm>
          <a:off x="5348251" y="6011195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9469</xdr:colOff>
      <xdr:row>339</xdr:row>
      <xdr:rowOff>144347</xdr:rowOff>
    </xdr:from>
    <xdr:to>
      <xdr:col>97</xdr:col>
      <xdr:colOff>38601</xdr:colOff>
      <xdr:row>340</xdr:row>
      <xdr:rowOff>124326</xdr:rowOff>
    </xdr:to>
    <xdr:sp macro="[0]!Amplia_Cuadro_Texto_034" textlink="">
      <xdr:nvSpPr>
        <xdr:cNvPr id="209" name="208 Triángulo isósceles">
          <a:extLst>
            <a:ext uri="{FF2B5EF4-FFF2-40B4-BE49-F238E27FC236}">
              <a16:creationId xmlns:a16="http://schemas.microsoft.com/office/drawing/2014/main" xmlns="" id="{00000000-0008-0000-0400-0000D1000000}"/>
            </a:ext>
          </a:extLst>
        </xdr:cNvPr>
        <xdr:cNvSpPr/>
      </xdr:nvSpPr>
      <xdr:spPr>
        <a:xfrm rot="10800000">
          <a:off x="5027640" y="6217716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882</xdr:colOff>
      <xdr:row>339</xdr:row>
      <xdr:rowOff>148535</xdr:rowOff>
    </xdr:from>
    <xdr:to>
      <xdr:col>103</xdr:col>
      <xdr:colOff>30013</xdr:colOff>
      <xdr:row>340</xdr:row>
      <xdr:rowOff>128514</xdr:rowOff>
    </xdr:to>
    <xdr:sp macro="[0]!Reduce_Cuadro_Texto_034" textlink="">
      <xdr:nvSpPr>
        <xdr:cNvPr id="210" name="209 Triángulo isósceles">
          <a:extLst>
            <a:ext uri="{FF2B5EF4-FFF2-40B4-BE49-F238E27FC236}">
              <a16:creationId xmlns:a16="http://schemas.microsoft.com/office/drawing/2014/main" xmlns="" id="{00000000-0008-0000-0400-0000D2000000}"/>
            </a:ext>
          </a:extLst>
        </xdr:cNvPr>
        <xdr:cNvSpPr/>
      </xdr:nvSpPr>
      <xdr:spPr>
        <a:xfrm>
          <a:off x="5349921" y="6218135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9468</xdr:colOff>
      <xdr:row>344</xdr:row>
      <xdr:rowOff>144348</xdr:rowOff>
    </xdr:from>
    <xdr:to>
      <xdr:col>97</xdr:col>
      <xdr:colOff>38600</xdr:colOff>
      <xdr:row>345</xdr:row>
      <xdr:rowOff>124327</xdr:rowOff>
    </xdr:to>
    <xdr:sp macro="[0]!Amplia_Cuadro_Texto_035" textlink="">
      <xdr:nvSpPr>
        <xdr:cNvPr id="211" name="210 Triángulo isósceles">
          <a:extLst>
            <a:ext uri="{FF2B5EF4-FFF2-40B4-BE49-F238E27FC236}">
              <a16:creationId xmlns:a16="http://schemas.microsoft.com/office/drawing/2014/main" xmlns="" id="{00000000-0008-0000-0400-0000D3000000}"/>
            </a:ext>
          </a:extLst>
        </xdr:cNvPr>
        <xdr:cNvSpPr/>
      </xdr:nvSpPr>
      <xdr:spPr>
        <a:xfrm rot="10800000">
          <a:off x="5027639" y="6297926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881</xdr:colOff>
      <xdr:row>344</xdr:row>
      <xdr:rowOff>148539</xdr:rowOff>
    </xdr:from>
    <xdr:to>
      <xdr:col>103</xdr:col>
      <xdr:colOff>30012</xdr:colOff>
      <xdr:row>345</xdr:row>
      <xdr:rowOff>128518</xdr:rowOff>
    </xdr:to>
    <xdr:sp macro="[0]!Reduce_Cuadro_Texto_035" textlink="">
      <xdr:nvSpPr>
        <xdr:cNvPr id="212" name="211 Triángulo isósceles">
          <a:extLst>
            <a:ext uri="{FF2B5EF4-FFF2-40B4-BE49-F238E27FC236}">
              <a16:creationId xmlns:a16="http://schemas.microsoft.com/office/drawing/2014/main" xmlns="" id="{00000000-0008-0000-0400-0000D4000000}"/>
            </a:ext>
          </a:extLst>
        </xdr:cNvPr>
        <xdr:cNvSpPr/>
      </xdr:nvSpPr>
      <xdr:spPr>
        <a:xfrm>
          <a:off x="5349920" y="6298346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9464</xdr:colOff>
      <xdr:row>349</xdr:row>
      <xdr:rowOff>144348</xdr:rowOff>
    </xdr:from>
    <xdr:to>
      <xdr:col>97</xdr:col>
      <xdr:colOff>38596</xdr:colOff>
      <xdr:row>350</xdr:row>
      <xdr:rowOff>124327</xdr:rowOff>
    </xdr:to>
    <xdr:sp macro="[0]!Amplia_Cuadro_Texto_036" textlink="">
      <xdr:nvSpPr>
        <xdr:cNvPr id="213" name="212 Triángulo isósceles">
          <a:extLst>
            <a:ext uri="{FF2B5EF4-FFF2-40B4-BE49-F238E27FC236}">
              <a16:creationId xmlns:a16="http://schemas.microsoft.com/office/drawing/2014/main" xmlns="" id="{00000000-0008-0000-0400-0000D5000000}"/>
            </a:ext>
          </a:extLst>
        </xdr:cNvPr>
        <xdr:cNvSpPr/>
      </xdr:nvSpPr>
      <xdr:spPr>
        <a:xfrm rot="10800000">
          <a:off x="5027635" y="6378137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877</xdr:colOff>
      <xdr:row>349</xdr:row>
      <xdr:rowOff>148539</xdr:rowOff>
    </xdr:from>
    <xdr:to>
      <xdr:col>103</xdr:col>
      <xdr:colOff>30008</xdr:colOff>
      <xdr:row>350</xdr:row>
      <xdr:rowOff>128518</xdr:rowOff>
    </xdr:to>
    <xdr:sp macro="[0]!Reduce_Cuadro_Texto_036" textlink="">
      <xdr:nvSpPr>
        <xdr:cNvPr id="214" name="213 Triángulo isósceles">
          <a:extLst>
            <a:ext uri="{FF2B5EF4-FFF2-40B4-BE49-F238E27FC236}">
              <a16:creationId xmlns:a16="http://schemas.microsoft.com/office/drawing/2014/main" xmlns="" id="{00000000-0008-0000-0400-0000D6000000}"/>
            </a:ext>
          </a:extLst>
        </xdr:cNvPr>
        <xdr:cNvSpPr/>
      </xdr:nvSpPr>
      <xdr:spPr>
        <a:xfrm>
          <a:off x="5349916" y="6378556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12312</xdr:colOff>
      <xdr:row>359</xdr:row>
      <xdr:rowOff>144678</xdr:rowOff>
    </xdr:from>
    <xdr:to>
      <xdr:col>97</xdr:col>
      <xdr:colOff>41444</xdr:colOff>
      <xdr:row>360</xdr:row>
      <xdr:rowOff>124657</xdr:rowOff>
    </xdr:to>
    <xdr:sp macro="[0]!Amplia_Cuadro_Texto_037" textlink="">
      <xdr:nvSpPr>
        <xdr:cNvPr id="215" name="214 Triángulo isósceles">
          <a:extLst>
            <a:ext uri="{FF2B5EF4-FFF2-40B4-BE49-F238E27FC236}">
              <a16:creationId xmlns:a16="http://schemas.microsoft.com/office/drawing/2014/main" xmlns="" id="{00000000-0008-0000-0400-0000D7000000}"/>
            </a:ext>
          </a:extLst>
        </xdr:cNvPr>
        <xdr:cNvSpPr/>
      </xdr:nvSpPr>
      <xdr:spPr>
        <a:xfrm rot="10800000">
          <a:off x="5030483" y="6538591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1819</xdr:colOff>
      <xdr:row>359</xdr:row>
      <xdr:rowOff>153882</xdr:rowOff>
    </xdr:from>
    <xdr:to>
      <xdr:col>103</xdr:col>
      <xdr:colOff>30950</xdr:colOff>
      <xdr:row>360</xdr:row>
      <xdr:rowOff>133861</xdr:rowOff>
    </xdr:to>
    <xdr:sp macro="[0]!Reduce_Cuadro_Texto_037" textlink="">
      <xdr:nvSpPr>
        <xdr:cNvPr id="216" name="215 Triángulo isósceles">
          <a:extLst>
            <a:ext uri="{FF2B5EF4-FFF2-40B4-BE49-F238E27FC236}">
              <a16:creationId xmlns:a16="http://schemas.microsoft.com/office/drawing/2014/main" xmlns="" id="{00000000-0008-0000-0400-0000D8000000}"/>
            </a:ext>
          </a:extLst>
        </xdr:cNvPr>
        <xdr:cNvSpPr/>
      </xdr:nvSpPr>
      <xdr:spPr>
        <a:xfrm>
          <a:off x="5350858" y="6539511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17328</xdr:colOff>
      <xdr:row>372</xdr:row>
      <xdr:rowOff>4319</xdr:rowOff>
    </xdr:from>
    <xdr:to>
      <xdr:col>97</xdr:col>
      <xdr:colOff>46460</xdr:colOff>
      <xdr:row>372</xdr:row>
      <xdr:rowOff>144719</xdr:rowOff>
    </xdr:to>
    <xdr:sp macro="[0]!Amplia_Cuadro_Texto_038" textlink="">
      <xdr:nvSpPr>
        <xdr:cNvPr id="217" name="216 Triángulo isósceles">
          <a:extLst>
            <a:ext uri="{FF2B5EF4-FFF2-40B4-BE49-F238E27FC236}">
              <a16:creationId xmlns:a16="http://schemas.microsoft.com/office/drawing/2014/main" xmlns="" id="{00000000-0008-0000-0400-0000D9000000}"/>
            </a:ext>
          </a:extLst>
        </xdr:cNvPr>
        <xdr:cNvSpPr/>
      </xdr:nvSpPr>
      <xdr:spPr>
        <a:xfrm rot="10800000">
          <a:off x="5035499" y="6733103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6835</xdr:colOff>
      <xdr:row>372</xdr:row>
      <xdr:rowOff>3493</xdr:rowOff>
    </xdr:from>
    <xdr:to>
      <xdr:col>103</xdr:col>
      <xdr:colOff>35966</xdr:colOff>
      <xdr:row>372</xdr:row>
      <xdr:rowOff>143893</xdr:rowOff>
    </xdr:to>
    <xdr:sp macro="[0]!Reduce_Cuadro_Texto_038" textlink="">
      <xdr:nvSpPr>
        <xdr:cNvPr id="218" name="217 Triángulo isósceles">
          <a:extLst>
            <a:ext uri="{FF2B5EF4-FFF2-40B4-BE49-F238E27FC236}">
              <a16:creationId xmlns:a16="http://schemas.microsoft.com/office/drawing/2014/main" xmlns="" id="{00000000-0008-0000-0400-0000DA000000}"/>
            </a:ext>
          </a:extLst>
        </xdr:cNvPr>
        <xdr:cNvSpPr/>
      </xdr:nvSpPr>
      <xdr:spPr>
        <a:xfrm>
          <a:off x="5355874" y="6733020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15421</xdr:colOff>
      <xdr:row>377</xdr:row>
      <xdr:rowOff>2409</xdr:rowOff>
    </xdr:from>
    <xdr:to>
      <xdr:col>97</xdr:col>
      <xdr:colOff>44553</xdr:colOff>
      <xdr:row>377</xdr:row>
      <xdr:rowOff>142809</xdr:rowOff>
    </xdr:to>
    <xdr:sp macro="[0]!Amplia_Cuadro_Texto_039" textlink="">
      <xdr:nvSpPr>
        <xdr:cNvPr id="219" name="218 Triángulo isósceles">
          <a:extLst>
            <a:ext uri="{FF2B5EF4-FFF2-40B4-BE49-F238E27FC236}">
              <a16:creationId xmlns:a16="http://schemas.microsoft.com/office/drawing/2014/main" xmlns="" id="{00000000-0008-0000-0400-0000DB000000}"/>
            </a:ext>
          </a:extLst>
        </xdr:cNvPr>
        <xdr:cNvSpPr/>
      </xdr:nvSpPr>
      <xdr:spPr>
        <a:xfrm rot="10800000">
          <a:off x="5033592" y="6813122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6833</xdr:colOff>
      <xdr:row>377</xdr:row>
      <xdr:rowOff>3493</xdr:rowOff>
    </xdr:from>
    <xdr:to>
      <xdr:col>103</xdr:col>
      <xdr:colOff>35964</xdr:colOff>
      <xdr:row>377</xdr:row>
      <xdr:rowOff>143893</xdr:rowOff>
    </xdr:to>
    <xdr:sp macro="[0]!Reduce_Cuadro_Texto_039" textlink="">
      <xdr:nvSpPr>
        <xdr:cNvPr id="220" name="219 Triángulo isósceles">
          <a:extLst>
            <a:ext uri="{FF2B5EF4-FFF2-40B4-BE49-F238E27FC236}">
              <a16:creationId xmlns:a16="http://schemas.microsoft.com/office/drawing/2014/main" xmlns="" id="{00000000-0008-0000-0400-0000DC000000}"/>
            </a:ext>
          </a:extLst>
        </xdr:cNvPr>
        <xdr:cNvSpPr/>
      </xdr:nvSpPr>
      <xdr:spPr>
        <a:xfrm>
          <a:off x="5355872" y="6813230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17328</xdr:colOff>
      <xdr:row>388</xdr:row>
      <xdr:rowOff>4317</xdr:rowOff>
    </xdr:from>
    <xdr:to>
      <xdr:col>97</xdr:col>
      <xdr:colOff>46460</xdr:colOff>
      <xdr:row>388</xdr:row>
      <xdr:rowOff>144717</xdr:rowOff>
    </xdr:to>
    <xdr:sp macro="[0]!Amplia_Cuadro_Texto_040" textlink="">
      <xdr:nvSpPr>
        <xdr:cNvPr id="221" name="220 Triángulo isósceles">
          <a:extLst>
            <a:ext uri="{FF2B5EF4-FFF2-40B4-BE49-F238E27FC236}">
              <a16:creationId xmlns:a16="http://schemas.microsoft.com/office/drawing/2014/main" xmlns="" id="{00000000-0008-0000-0400-0000DD000000}"/>
            </a:ext>
          </a:extLst>
        </xdr:cNvPr>
        <xdr:cNvSpPr/>
      </xdr:nvSpPr>
      <xdr:spPr>
        <a:xfrm rot="10800000">
          <a:off x="5035499" y="6989776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6835</xdr:colOff>
      <xdr:row>388</xdr:row>
      <xdr:rowOff>3493</xdr:rowOff>
    </xdr:from>
    <xdr:to>
      <xdr:col>103</xdr:col>
      <xdr:colOff>35966</xdr:colOff>
      <xdr:row>388</xdr:row>
      <xdr:rowOff>143893</xdr:rowOff>
    </xdr:to>
    <xdr:sp macro="[0]!Reduce_Cuadro_Texto_040" textlink="">
      <xdr:nvSpPr>
        <xdr:cNvPr id="222" name="221 Triángulo isósceles">
          <a:extLst>
            <a:ext uri="{FF2B5EF4-FFF2-40B4-BE49-F238E27FC236}">
              <a16:creationId xmlns:a16="http://schemas.microsoft.com/office/drawing/2014/main" xmlns="" id="{00000000-0008-0000-0400-0000DE000000}"/>
            </a:ext>
          </a:extLst>
        </xdr:cNvPr>
        <xdr:cNvSpPr/>
      </xdr:nvSpPr>
      <xdr:spPr>
        <a:xfrm>
          <a:off x="5355874" y="6989694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55085</xdr:colOff>
      <xdr:row>401</xdr:row>
      <xdr:rowOff>4962</xdr:rowOff>
    </xdr:from>
    <xdr:to>
      <xdr:col>97</xdr:col>
      <xdr:colOff>29072</xdr:colOff>
      <xdr:row>401</xdr:row>
      <xdr:rowOff>145362</xdr:rowOff>
    </xdr:to>
    <xdr:sp macro="[0]!Amplia_Cuadro_Texto_041" textlink="">
      <xdr:nvSpPr>
        <xdr:cNvPr id="223" name="222 Triángulo isósceles">
          <a:extLst>
            <a:ext uri="{FF2B5EF4-FFF2-40B4-BE49-F238E27FC236}">
              <a16:creationId xmlns:a16="http://schemas.microsoft.com/office/drawing/2014/main" xmlns="" id="{00000000-0008-0000-0400-0000DF000000}"/>
            </a:ext>
          </a:extLst>
        </xdr:cNvPr>
        <xdr:cNvSpPr/>
      </xdr:nvSpPr>
      <xdr:spPr>
        <a:xfrm rot="10800000">
          <a:off x="5018111" y="7230472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51010</xdr:colOff>
      <xdr:row>401</xdr:row>
      <xdr:rowOff>6791</xdr:rowOff>
    </xdr:from>
    <xdr:to>
      <xdr:col>103</xdr:col>
      <xdr:colOff>24997</xdr:colOff>
      <xdr:row>401</xdr:row>
      <xdr:rowOff>147191</xdr:rowOff>
    </xdr:to>
    <xdr:sp macro="[0]!Reduce_Cuadro_Texto_041" textlink="">
      <xdr:nvSpPr>
        <xdr:cNvPr id="224" name="223 Triángulo isósceles">
          <a:extLst>
            <a:ext uri="{FF2B5EF4-FFF2-40B4-BE49-F238E27FC236}">
              <a16:creationId xmlns:a16="http://schemas.microsoft.com/office/drawing/2014/main" xmlns="" id="{00000000-0008-0000-0400-0000E0000000}"/>
            </a:ext>
          </a:extLst>
        </xdr:cNvPr>
        <xdr:cNvSpPr/>
      </xdr:nvSpPr>
      <xdr:spPr>
        <a:xfrm>
          <a:off x="5344905" y="7230655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3426</xdr:colOff>
      <xdr:row>406</xdr:row>
      <xdr:rowOff>11183</xdr:rowOff>
    </xdr:from>
    <xdr:to>
      <xdr:col>97</xdr:col>
      <xdr:colOff>32558</xdr:colOff>
      <xdr:row>406</xdr:row>
      <xdr:rowOff>151583</xdr:rowOff>
    </xdr:to>
    <xdr:sp macro="[0]!Amplia_Cuadro_Texto_042" textlink="">
      <xdr:nvSpPr>
        <xdr:cNvPr id="225" name="224 Triángulo isósceles">
          <a:extLst>
            <a:ext uri="{FF2B5EF4-FFF2-40B4-BE49-F238E27FC236}">
              <a16:creationId xmlns:a16="http://schemas.microsoft.com/office/drawing/2014/main" xmlns="" id="{00000000-0008-0000-0400-0000E1000000}"/>
            </a:ext>
          </a:extLst>
        </xdr:cNvPr>
        <xdr:cNvSpPr/>
      </xdr:nvSpPr>
      <xdr:spPr>
        <a:xfrm rot="10800000">
          <a:off x="5021597" y="7311305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54497</xdr:colOff>
      <xdr:row>406</xdr:row>
      <xdr:rowOff>8355</xdr:rowOff>
    </xdr:from>
    <xdr:to>
      <xdr:col>103</xdr:col>
      <xdr:colOff>28484</xdr:colOff>
      <xdr:row>406</xdr:row>
      <xdr:rowOff>148755</xdr:rowOff>
    </xdr:to>
    <xdr:sp macro="[0]!Reduce_Cuadro_Texto_042" textlink="">
      <xdr:nvSpPr>
        <xdr:cNvPr id="226" name="225 Triángulo isósceles">
          <a:extLst>
            <a:ext uri="{FF2B5EF4-FFF2-40B4-BE49-F238E27FC236}">
              <a16:creationId xmlns:a16="http://schemas.microsoft.com/office/drawing/2014/main" xmlns="" id="{00000000-0008-0000-0400-0000E2000000}"/>
            </a:ext>
          </a:extLst>
        </xdr:cNvPr>
        <xdr:cNvSpPr/>
      </xdr:nvSpPr>
      <xdr:spPr>
        <a:xfrm>
          <a:off x="5348392" y="7311022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3428</xdr:colOff>
      <xdr:row>411</xdr:row>
      <xdr:rowOff>6538</xdr:rowOff>
    </xdr:from>
    <xdr:to>
      <xdr:col>97</xdr:col>
      <xdr:colOff>32560</xdr:colOff>
      <xdr:row>411</xdr:row>
      <xdr:rowOff>146938</xdr:rowOff>
    </xdr:to>
    <xdr:sp macro="[0]!Amplia_Cuadro_Texto_043" textlink="">
      <xdr:nvSpPr>
        <xdr:cNvPr id="227" name="226 Triángulo isósceles">
          <a:extLst>
            <a:ext uri="{FF2B5EF4-FFF2-40B4-BE49-F238E27FC236}">
              <a16:creationId xmlns:a16="http://schemas.microsoft.com/office/drawing/2014/main" xmlns="" id="{00000000-0008-0000-0400-0000E3000000}"/>
            </a:ext>
          </a:extLst>
        </xdr:cNvPr>
        <xdr:cNvSpPr/>
      </xdr:nvSpPr>
      <xdr:spPr>
        <a:xfrm rot="10800000">
          <a:off x="5021599" y="7391051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54499</xdr:colOff>
      <xdr:row>411</xdr:row>
      <xdr:rowOff>8354</xdr:rowOff>
    </xdr:from>
    <xdr:to>
      <xdr:col>103</xdr:col>
      <xdr:colOff>28486</xdr:colOff>
      <xdr:row>411</xdr:row>
      <xdr:rowOff>148754</xdr:rowOff>
    </xdr:to>
    <xdr:sp macro="[0]!Reduce_Cuadro_Texto_043" textlink="">
      <xdr:nvSpPr>
        <xdr:cNvPr id="228" name="227 Triángulo isósceles">
          <a:extLst>
            <a:ext uri="{FF2B5EF4-FFF2-40B4-BE49-F238E27FC236}">
              <a16:creationId xmlns:a16="http://schemas.microsoft.com/office/drawing/2014/main" xmlns="" id="{00000000-0008-0000-0400-0000E4000000}"/>
            </a:ext>
          </a:extLst>
        </xdr:cNvPr>
        <xdr:cNvSpPr/>
      </xdr:nvSpPr>
      <xdr:spPr>
        <a:xfrm>
          <a:off x="5348394" y="7391232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36411</xdr:colOff>
      <xdr:row>416</xdr:row>
      <xdr:rowOff>6161</xdr:rowOff>
    </xdr:from>
    <xdr:to>
      <xdr:col>97</xdr:col>
      <xdr:colOff>10398</xdr:colOff>
      <xdr:row>416</xdr:row>
      <xdr:rowOff>146561</xdr:rowOff>
    </xdr:to>
    <xdr:sp macro="[0]!Amplia_Cuadro_Texto_044" textlink="">
      <xdr:nvSpPr>
        <xdr:cNvPr id="229" name="228 Triángulo isósceles">
          <a:extLst>
            <a:ext uri="{FF2B5EF4-FFF2-40B4-BE49-F238E27FC236}">
              <a16:creationId xmlns:a16="http://schemas.microsoft.com/office/drawing/2014/main" xmlns="" id="{00000000-0008-0000-0400-0000E5000000}"/>
            </a:ext>
          </a:extLst>
        </xdr:cNvPr>
        <xdr:cNvSpPr/>
      </xdr:nvSpPr>
      <xdr:spPr>
        <a:xfrm rot="10800000">
          <a:off x="4999437" y="7471224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12651</xdr:colOff>
      <xdr:row>416</xdr:row>
      <xdr:rowOff>18382</xdr:rowOff>
    </xdr:from>
    <xdr:to>
      <xdr:col>103</xdr:col>
      <xdr:colOff>41782</xdr:colOff>
      <xdr:row>416</xdr:row>
      <xdr:rowOff>158782</xdr:rowOff>
    </xdr:to>
    <xdr:sp macro="[0]!Reduce_Cuadro_Texto_044" textlink="">
      <xdr:nvSpPr>
        <xdr:cNvPr id="230" name="229 Triángulo isósceles">
          <a:extLst>
            <a:ext uri="{FF2B5EF4-FFF2-40B4-BE49-F238E27FC236}">
              <a16:creationId xmlns:a16="http://schemas.microsoft.com/office/drawing/2014/main" xmlns="" id="{00000000-0008-0000-0400-0000E6000000}"/>
            </a:ext>
          </a:extLst>
        </xdr:cNvPr>
        <xdr:cNvSpPr/>
      </xdr:nvSpPr>
      <xdr:spPr>
        <a:xfrm>
          <a:off x="5361690" y="7472446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31765</xdr:colOff>
      <xdr:row>421</xdr:row>
      <xdr:rowOff>1510</xdr:rowOff>
    </xdr:from>
    <xdr:to>
      <xdr:col>97</xdr:col>
      <xdr:colOff>5752</xdr:colOff>
      <xdr:row>421</xdr:row>
      <xdr:rowOff>141910</xdr:rowOff>
    </xdr:to>
    <xdr:sp macro="[0]!Amplia_Cuadro_Texto_045" textlink="">
      <xdr:nvSpPr>
        <xdr:cNvPr id="231" name="230 Triángulo isósceles">
          <a:extLst>
            <a:ext uri="{FF2B5EF4-FFF2-40B4-BE49-F238E27FC236}">
              <a16:creationId xmlns:a16="http://schemas.microsoft.com/office/drawing/2014/main" xmlns="" id="{00000000-0008-0000-0400-0000E7000000}"/>
            </a:ext>
          </a:extLst>
        </xdr:cNvPr>
        <xdr:cNvSpPr/>
      </xdr:nvSpPr>
      <xdr:spPr>
        <a:xfrm rot="10800000">
          <a:off x="4994791" y="7550969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12651</xdr:colOff>
      <xdr:row>421</xdr:row>
      <xdr:rowOff>18381</xdr:rowOff>
    </xdr:from>
    <xdr:to>
      <xdr:col>103</xdr:col>
      <xdr:colOff>41782</xdr:colOff>
      <xdr:row>421</xdr:row>
      <xdr:rowOff>158781</xdr:rowOff>
    </xdr:to>
    <xdr:sp macro="[0]!Reduce_Cuadro_Texto_045" textlink="">
      <xdr:nvSpPr>
        <xdr:cNvPr id="232" name="231 Triángulo isósceles">
          <a:extLst>
            <a:ext uri="{FF2B5EF4-FFF2-40B4-BE49-F238E27FC236}">
              <a16:creationId xmlns:a16="http://schemas.microsoft.com/office/drawing/2014/main" xmlns="" id="{00000000-0008-0000-0400-0000E8000000}"/>
            </a:ext>
          </a:extLst>
        </xdr:cNvPr>
        <xdr:cNvSpPr/>
      </xdr:nvSpPr>
      <xdr:spPr>
        <a:xfrm>
          <a:off x="5361690" y="7552656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5056</xdr:colOff>
      <xdr:row>432</xdr:row>
      <xdr:rowOff>7884</xdr:rowOff>
    </xdr:from>
    <xdr:to>
      <xdr:col>97</xdr:col>
      <xdr:colOff>34188</xdr:colOff>
      <xdr:row>432</xdr:row>
      <xdr:rowOff>148284</xdr:rowOff>
    </xdr:to>
    <xdr:sp macro="[0]!Amplia_Cuadro_Texto_046" textlink="">
      <xdr:nvSpPr>
        <xdr:cNvPr id="233" name="232 Triángulo isósceles">
          <a:extLst>
            <a:ext uri="{FF2B5EF4-FFF2-40B4-BE49-F238E27FC236}">
              <a16:creationId xmlns:a16="http://schemas.microsoft.com/office/drawing/2014/main" xmlns="" id="{00000000-0008-0000-0400-0000E9000000}"/>
            </a:ext>
          </a:extLst>
        </xdr:cNvPr>
        <xdr:cNvSpPr/>
      </xdr:nvSpPr>
      <xdr:spPr>
        <a:xfrm rot="10800000">
          <a:off x="5023227" y="5418006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983</xdr:colOff>
      <xdr:row>432</xdr:row>
      <xdr:rowOff>4692</xdr:rowOff>
    </xdr:from>
    <xdr:to>
      <xdr:col>103</xdr:col>
      <xdr:colOff>30114</xdr:colOff>
      <xdr:row>432</xdr:row>
      <xdr:rowOff>145092</xdr:rowOff>
    </xdr:to>
    <xdr:sp macro="[0]!Reduce_Cuadro_Texto_046" textlink="">
      <xdr:nvSpPr>
        <xdr:cNvPr id="234" name="233 Triángulo isósceles">
          <a:extLst>
            <a:ext uri="{FF2B5EF4-FFF2-40B4-BE49-F238E27FC236}">
              <a16:creationId xmlns:a16="http://schemas.microsoft.com/office/drawing/2014/main" xmlns="" id="{00000000-0008-0000-0400-0000EA000000}"/>
            </a:ext>
          </a:extLst>
        </xdr:cNvPr>
        <xdr:cNvSpPr/>
      </xdr:nvSpPr>
      <xdr:spPr>
        <a:xfrm>
          <a:off x="5350022" y="5417687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5566</xdr:colOff>
      <xdr:row>437</xdr:row>
      <xdr:rowOff>2864</xdr:rowOff>
    </xdr:from>
    <xdr:to>
      <xdr:col>97</xdr:col>
      <xdr:colOff>34698</xdr:colOff>
      <xdr:row>437</xdr:row>
      <xdr:rowOff>143264</xdr:rowOff>
    </xdr:to>
    <xdr:sp macro="[0]!Amplia_Cuadro_Texto_047" textlink="">
      <xdr:nvSpPr>
        <xdr:cNvPr id="235" name="234 Triángulo isósceles">
          <a:extLst>
            <a:ext uri="{FF2B5EF4-FFF2-40B4-BE49-F238E27FC236}">
              <a16:creationId xmlns:a16="http://schemas.microsoft.com/office/drawing/2014/main" xmlns="" id="{00000000-0008-0000-0400-0000EB000000}"/>
            </a:ext>
          </a:extLst>
        </xdr:cNvPr>
        <xdr:cNvSpPr/>
      </xdr:nvSpPr>
      <xdr:spPr>
        <a:xfrm rot="10800000">
          <a:off x="5023737" y="5497715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1493</xdr:colOff>
      <xdr:row>437</xdr:row>
      <xdr:rowOff>4692</xdr:rowOff>
    </xdr:from>
    <xdr:to>
      <xdr:col>103</xdr:col>
      <xdr:colOff>30624</xdr:colOff>
      <xdr:row>437</xdr:row>
      <xdr:rowOff>145092</xdr:rowOff>
    </xdr:to>
    <xdr:sp macro="[0]!Reduce_Cuadro_Texto_047" textlink="">
      <xdr:nvSpPr>
        <xdr:cNvPr id="236" name="235 Triángulo isósceles">
          <a:extLst>
            <a:ext uri="{FF2B5EF4-FFF2-40B4-BE49-F238E27FC236}">
              <a16:creationId xmlns:a16="http://schemas.microsoft.com/office/drawing/2014/main" xmlns="" id="{00000000-0008-0000-0400-0000EC000000}"/>
            </a:ext>
          </a:extLst>
        </xdr:cNvPr>
        <xdr:cNvSpPr/>
      </xdr:nvSpPr>
      <xdr:spPr>
        <a:xfrm>
          <a:off x="5350532" y="5497898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553</xdr:colOff>
      <xdr:row>446</xdr:row>
      <xdr:rowOff>7883</xdr:rowOff>
    </xdr:from>
    <xdr:to>
      <xdr:col>97</xdr:col>
      <xdr:colOff>29685</xdr:colOff>
      <xdr:row>446</xdr:row>
      <xdr:rowOff>148283</xdr:rowOff>
    </xdr:to>
    <xdr:sp macro="[0]!Amplia_Cuadro_Texto_048" textlink="">
      <xdr:nvSpPr>
        <xdr:cNvPr id="237" name="236 Triángulo isósceles">
          <a:extLst>
            <a:ext uri="{FF2B5EF4-FFF2-40B4-BE49-F238E27FC236}">
              <a16:creationId xmlns:a16="http://schemas.microsoft.com/office/drawing/2014/main" xmlns="" id="{00000000-0008-0000-0400-0000ED000000}"/>
            </a:ext>
          </a:extLst>
        </xdr:cNvPr>
        <xdr:cNvSpPr/>
      </xdr:nvSpPr>
      <xdr:spPr>
        <a:xfrm rot="10800000">
          <a:off x="5018724" y="5418006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51624</xdr:colOff>
      <xdr:row>446</xdr:row>
      <xdr:rowOff>4691</xdr:rowOff>
    </xdr:from>
    <xdr:to>
      <xdr:col>103</xdr:col>
      <xdr:colOff>25611</xdr:colOff>
      <xdr:row>446</xdr:row>
      <xdr:rowOff>145091</xdr:rowOff>
    </xdr:to>
    <xdr:sp macro="[0]!Reduce_Cuadro_Texto_048" textlink="">
      <xdr:nvSpPr>
        <xdr:cNvPr id="238" name="237 Triángulo isósceles">
          <a:extLst>
            <a:ext uri="{FF2B5EF4-FFF2-40B4-BE49-F238E27FC236}">
              <a16:creationId xmlns:a16="http://schemas.microsoft.com/office/drawing/2014/main" xmlns="" id="{00000000-0008-0000-0400-0000EE000000}"/>
            </a:ext>
          </a:extLst>
        </xdr:cNvPr>
        <xdr:cNvSpPr/>
      </xdr:nvSpPr>
      <xdr:spPr>
        <a:xfrm>
          <a:off x="5345519" y="5417687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90</xdr:col>
      <xdr:colOff>53906</xdr:colOff>
      <xdr:row>459</xdr:row>
      <xdr:rowOff>8194</xdr:rowOff>
    </xdr:from>
    <xdr:to>
      <xdr:col>97</xdr:col>
      <xdr:colOff>27893</xdr:colOff>
      <xdr:row>459</xdr:row>
      <xdr:rowOff>148594</xdr:rowOff>
    </xdr:to>
    <xdr:sp macro="[0]!Amplia_Cuadro_Texto_049" textlink="">
      <xdr:nvSpPr>
        <xdr:cNvPr id="239" name="238 Triángulo isósceles">
          <a:extLst>
            <a:ext uri="{FF2B5EF4-FFF2-40B4-BE49-F238E27FC236}">
              <a16:creationId xmlns:a16="http://schemas.microsoft.com/office/drawing/2014/main" xmlns="" id="{00000000-0008-0000-0400-0000EF000000}"/>
            </a:ext>
          </a:extLst>
        </xdr:cNvPr>
        <xdr:cNvSpPr/>
      </xdr:nvSpPr>
      <xdr:spPr>
        <a:xfrm rot="10800000">
          <a:off x="5016932" y="5658669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96</xdr:col>
      <xdr:colOff>51624</xdr:colOff>
      <xdr:row>459</xdr:row>
      <xdr:rowOff>4690</xdr:rowOff>
    </xdr:from>
    <xdr:to>
      <xdr:col>103</xdr:col>
      <xdr:colOff>25611</xdr:colOff>
      <xdr:row>459</xdr:row>
      <xdr:rowOff>145090</xdr:rowOff>
    </xdr:to>
    <xdr:sp macro="[0]!Reduce_Cuadro_Texto_049" textlink="">
      <xdr:nvSpPr>
        <xdr:cNvPr id="240" name="239 Triángulo isósceles">
          <a:extLst>
            <a:ext uri="{FF2B5EF4-FFF2-40B4-BE49-F238E27FC236}">
              <a16:creationId xmlns:a16="http://schemas.microsoft.com/office/drawing/2014/main" xmlns="" id="{00000000-0008-0000-0400-0000F0000000}"/>
            </a:ext>
          </a:extLst>
        </xdr:cNvPr>
        <xdr:cNvSpPr/>
      </xdr:nvSpPr>
      <xdr:spPr>
        <a:xfrm>
          <a:off x="5345519" y="5658319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467</xdr:row>
      <xdr:rowOff>147167</xdr:rowOff>
    </xdr:from>
    <xdr:to>
      <xdr:col>97</xdr:col>
      <xdr:colOff>42297</xdr:colOff>
      <xdr:row>468</xdr:row>
      <xdr:rowOff>127149</xdr:rowOff>
    </xdr:to>
    <xdr:sp macro="[0]!Amplia_Cuadro_Texto_050" textlink="">
      <xdr:nvSpPr>
        <xdr:cNvPr id="241" name="240 Triángulo isósceles">
          <a:extLst>
            <a:ext uri="{FF2B5EF4-FFF2-40B4-BE49-F238E27FC236}">
              <a16:creationId xmlns:a16="http://schemas.microsoft.com/office/drawing/2014/main" xmlns="" id="{00000000-0008-0000-0400-0000F1000000}"/>
            </a:ext>
          </a:extLst>
        </xdr:cNvPr>
        <xdr:cNvSpPr/>
      </xdr:nvSpPr>
      <xdr:spPr>
        <a:xfrm rot="10800000">
          <a:off x="5031336" y="5512145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467</xdr:row>
      <xdr:rowOff>150202</xdr:rowOff>
    </xdr:from>
    <xdr:to>
      <xdr:col>103</xdr:col>
      <xdr:colOff>32479</xdr:colOff>
      <xdr:row>468</xdr:row>
      <xdr:rowOff>130184</xdr:rowOff>
    </xdr:to>
    <xdr:sp macro="[0]!Reduce_Cuadro_Texto_050" textlink="">
      <xdr:nvSpPr>
        <xdr:cNvPr id="242" name="241 Triángulo isósceles">
          <a:extLst>
            <a:ext uri="{FF2B5EF4-FFF2-40B4-BE49-F238E27FC236}">
              <a16:creationId xmlns:a16="http://schemas.microsoft.com/office/drawing/2014/main" xmlns="" id="{00000000-0008-0000-0400-0000F2000000}"/>
            </a:ext>
          </a:extLst>
        </xdr:cNvPr>
        <xdr:cNvSpPr/>
      </xdr:nvSpPr>
      <xdr:spPr>
        <a:xfrm>
          <a:off x="5352387" y="5512449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13161</xdr:colOff>
      <xdr:row>472</xdr:row>
      <xdr:rowOff>147175</xdr:rowOff>
    </xdr:from>
    <xdr:to>
      <xdr:col>97</xdr:col>
      <xdr:colOff>42293</xdr:colOff>
      <xdr:row>473</xdr:row>
      <xdr:rowOff>127152</xdr:rowOff>
    </xdr:to>
    <xdr:sp macro="[0]!Amplia_Cuadro_Texto_051" textlink="">
      <xdr:nvSpPr>
        <xdr:cNvPr id="243" name="242 Triángulo isósceles">
          <a:extLst>
            <a:ext uri="{FF2B5EF4-FFF2-40B4-BE49-F238E27FC236}">
              <a16:creationId xmlns:a16="http://schemas.microsoft.com/office/drawing/2014/main" xmlns="" id="{00000000-0008-0000-0400-0000F3000000}"/>
            </a:ext>
          </a:extLst>
        </xdr:cNvPr>
        <xdr:cNvSpPr/>
      </xdr:nvSpPr>
      <xdr:spPr>
        <a:xfrm rot="10800000">
          <a:off x="5031332" y="5592357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3344</xdr:colOff>
      <xdr:row>472</xdr:row>
      <xdr:rowOff>150203</xdr:rowOff>
    </xdr:from>
    <xdr:to>
      <xdr:col>103</xdr:col>
      <xdr:colOff>32475</xdr:colOff>
      <xdr:row>473</xdr:row>
      <xdr:rowOff>130180</xdr:rowOff>
    </xdr:to>
    <xdr:sp macro="[0]!Reduce_Cuadro_Texto_051" textlink="">
      <xdr:nvSpPr>
        <xdr:cNvPr id="244" name="243 Triángulo isósceles">
          <a:extLst>
            <a:ext uri="{FF2B5EF4-FFF2-40B4-BE49-F238E27FC236}">
              <a16:creationId xmlns:a16="http://schemas.microsoft.com/office/drawing/2014/main" xmlns="" id="{00000000-0008-0000-0400-0000F4000000}"/>
            </a:ext>
          </a:extLst>
        </xdr:cNvPr>
        <xdr:cNvSpPr/>
      </xdr:nvSpPr>
      <xdr:spPr>
        <a:xfrm>
          <a:off x="5352383" y="55926598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479</xdr:row>
      <xdr:rowOff>150671</xdr:rowOff>
    </xdr:from>
    <xdr:to>
      <xdr:col>97</xdr:col>
      <xdr:colOff>42297</xdr:colOff>
      <xdr:row>480</xdr:row>
      <xdr:rowOff>130650</xdr:rowOff>
    </xdr:to>
    <xdr:sp macro="[0]!Amplia_Cuadro_Texto_052" textlink="">
      <xdr:nvSpPr>
        <xdr:cNvPr id="245" name="244 Triángulo isósceles">
          <a:extLst>
            <a:ext uri="{FF2B5EF4-FFF2-40B4-BE49-F238E27FC236}">
              <a16:creationId xmlns:a16="http://schemas.microsoft.com/office/drawing/2014/main" xmlns="" id="{00000000-0008-0000-0400-0000F5000000}"/>
            </a:ext>
          </a:extLst>
        </xdr:cNvPr>
        <xdr:cNvSpPr/>
      </xdr:nvSpPr>
      <xdr:spPr>
        <a:xfrm rot="10800000">
          <a:off x="5031336" y="57050013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479</xdr:row>
      <xdr:rowOff>151132</xdr:rowOff>
    </xdr:from>
    <xdr:to>
      <xdr:col>103</xdr:col>
      <xdr:colOff>32479</xdr:colOff>
      <xdr:row>480</xdr:row>
      <xdr:rowOff>131111</xdr:rowOff>
    </xdr:to>
    <xdr:sp macro="[0]!Reduce_Cuadro_Texto_052" textlink="">
      <xdr:nvSpPr>
        <xdr:cNvPr id="246" name="245 Triángulo isósceles">
          <a:extLst>
            <a:ext uri="{FF2B5EF4-FFF2-40B4-BE49-F238E27FC236}">
              <a16:creationId xmlns:a16="http://schemas.microsoft.com/office/drawing/2014/main" xmlns="" id="{00000000-0008-0000-0400-0000F6000000}"/>
            </a:ext>
          </a:extLst>
        </xdr:cNvPr>
        <xdr:cNvSpPr/>
      </xdr:nvSpPr>
      <xdr:spPr>
        <a:xfrm>
          <a:off x="5352387" y="57050474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13161</xdr:colOff>
      <xdr:row>484</xdr:row>
      <xdr:rowOff>150670</xdr:rowOff>
    </xdr:from>
    <xdr:to>
      <xdr:col>97</xdr:col>
      <xdr:colOff>42293</xdr:colOff>
      <xdr:row>485</xdr:row>
      <xdr:rowOff>130649</xdr:rowOff>
    </xdr:to>
    <xdr:sp macro="[0]!Amplia_Cuadro_Texto_053" textlink="">
      <xdr:nvSpPr>
        <xdr:cNvPr id="247" name="246 Triángulo isósceles">
          <a:extLst>
            <a:ext uri="{FF2B5EF4-FFF2-40B4-BE49-F238E27FC236}">
              <a16:creationId xmlns:a16="http://schemas.microsoft.com/office/drawing/2014/main" xmlns="" id="{00000000-0008-0000-0400-0000F7000000}"/>
            </a:ext>
          </a:extLst>
        </xdr:cNvPr>
        <xdr:cNvSpPr/>
      </xdr:nvSpPr>
      <xdr:spPr>
        <a:xfrm rot="10800000">
          <a:off x="5031332" y="5785211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3344</xdr:colOff>
      <xdr:row>484</xdr:row>
      <xdr:rowOff>151132</xdr:rowOff>
    </xdr:from>
    <xdr:to>
      <xdr:col>103</xdr:col>
      <xdr:colOff>32475</xdr:colOff>
      <xdr:row>485</xdr:row>
      <xdr:rowOff>131111</xdr:rowOff>
    </xdr:to>
    <xdr:sp macro="[0]!Reduce_Cuadro_Texto_053" textlink="">
      <xdr:nvSpPr>
        <xdr:cNvPr id="248" name="247 Triángulo isósceles">
          <a:extLst>
            <a:ext uri="{FF2B5EF4-FFF2-40B4-BE49-F238E27FC236}">
              <a16:creationId xmlns:a16="http://schemas.microsoft.com/office/drawing/2014/main" xmlns="" id="{00000000-0008-0000-0400-0000F8000000}"/>
            </a:ext>
          </a:extLst>
        </xdr:cNvPr>
        <xdr:cNvSpPr/>
      </xdr:nvSpPr>
      <xdr:spPr>
        <a:xfrm>
          <a:off x="5352383" y="5785257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491</xdr:row>
      <xdr:rowOff>150662</xdr:rowOff>
    </xdr:from>
    <xdr:to>
      <xdr:col>97</xdr:col>
      <xdr:colOff>42297</xdr:colOff>
      <xdr:row>492</xdr:row>
      <xdr:rowOff>130641</xdr:rowOff>
    </xdr:to>
    <xdr:sp macro="[0]!Amplia_Cuadro_Texto_054" textlink="">
      <xdr:nvSpPr>
        <xdr:cNvPr id="249" name="248 Triángulo isósceles">
          <a:extLst>
            <a:ext uri="{FF2B5EF4-FFF2-40B4-BE49-F238E27FC236}">
              <a16:creationId xmlns:a16="http://schemas.microsoft.com/office/drawing/2014/main" xmlns="" id="{00000000-0008-0000-0400-0000F9000000}"/>
            </a:ext>
          </a:extLst>
        </xdr:cNvPr>
        <xdr:cNvSpPr/>
      </xdr:nvSpPr>
      <xdr:spPr>
        <a:xfrm rot="10800000">
          <a:off x="5031336" y="5897505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491</xdr:row>
      <xdr:rowOff>151134</xdr:rowOff>
    </xdr:from>
    <xdr:to>
      <xdr:col>103</xdr:col>
      <xdr:colOff>32479</xdr:colOff>
      <xdr:row>492</xdr:row>
      <xdr:rowOff>131113</xdr:rowOff>
    </xdr:to>
    <xdr:sp macro="[0]!Reduce_Cuadro_Texto_054" textlink="">
      <xdr:nvSpPr>
        <xdr:cNvPr id="250" name="249 Triángulo isósceles">
          <a:extLst>
            <a:ext uri="{FF2B5EF4-FFF2-40B4-BE49-F238E27FC236}">
              <a16:creationId xmlns:a16="http://schemas.microsoft.com/office/drawing/2014/main" xmlns="" id="{00000000-0008-0000-0400-0000FA000000}"/>
            </a:ext>
          </a:extLst>
        </xdr:cNvPr>
        <xdr:cNvSpPr/>
      </xdr:nvSpPr>
      <xdr:spPr>
        <a:xfrm>
          <a:off x="5352387" y="5897552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496</xdr:row>
      <xdr:rowOff>150652</xdr:rowOff>
    </xdr:from>
    <xdr:to>
      <xdr:col>97</xdr:col>
      <xdr:colOff>42297</xdr:colOff>
      <xdr:row>497</xdr:row>
      <xdr:rowOff>130631</xdr:rowOff>
    </xdr:to>
    <xdr:sp macro="[0]!Amplia_Cuadro_Texto_055" textlink="">
      <xdr:nvSpPr>
        <xdr:cNvPr id="251" name="250 Triángulo isósceles">
          <a:extLst>
            <a:ext uri="{FF2B5EF4-FFF2-40B4-BE49-F238E27FC236}">
              <a16:creationId xmlns:a16="http://schemas.microsoft.com/office/drawing/2014/main" xmlns="" id="{00000000-0008-0000-0400-0000FB000000}"/>
            </a:ext>
          </a:extLst>
        </xdr:cNvPr>
        <xdr:cNvSpPr/>
      </xdr:nvSpPr>
      <xdr:spPr>
        <a:xfrm rot="10800000">
          <a:off x="5031336" y="5977715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496</xdr:row>
      <xdr:rowOff>151136</xdr:rowOff>
    </xdr:from>
    <xdr:to>
      <xdr:col>103</xdr:col>
      <xdr:colOff>32479</xdr:colOff>
      <xdr:row>497</xdr:row>
      <xdr:rowOff>131115</xdr:rowOff>
    </xdr:to>
    <xdr:sp macro="[0]!Reduce_Cuadro_Texto_055" textlink="">
      <xdr:nvSpPr>
        <xdr:cNvPr id="252" name="251 Triángulo isósceles">
          <a:extLst>
            <a:ext uri="{FF2B5EF4-FFF2-40B4-BE49-F238E27FC236}">
              <a16:creationId xmlns:a16="http://schemas.microsoft.com/office/drawing/2014/main" xmlns="" id="{00000000-0008-0000-0400-0000FC000000}"/>
            </a:ext>
          </a:extLst>
        </xdr:cNvPr>
        <xdr:cNvSpPr/>
      </xdr:nvSpPr>
      <xdr:spPr>
        <a:xfrm>
          <a:off x="5352387" y="5977763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501</xdr:row>
      <xdr:rowOff>150657</xdr:rowOff>
    </xdr:from>
    <xdr:to>
      <xdr:col>97</xdr:col>
      <xdr:colOff>42297</xdr:colOff>
      <xdr:row>502</xdr:row>
      <xdr:rowOff>130635</xdr:rowOff>
    </xdr:to>
    <xdr:sp macro="[0]!Amplia_Cuadro_Texto_056" textlink="">
      <xdr:nvSpPr>
        <xdr:cNvPr id="253" name="252 Triángulo isósceles">
          <a:extLst>
            <a:ext uri="{FF2B5EF4-FFF2-40B4-BE49-F238E27FC236}">
              <a16:creationId xmlns:a16="http://schemas.microsoft.com/office/drawing/2014/main" xmlns="" id="{00000000-0008-0000-0400-0000FD000000}"/>
            </a:ext>
          </a:extLst>
        </xdr:cNvPr>
        <xdr:cNvSpPr/>
      </xdr:nvSpPr>
      <xdr:spPr>
        <a:xfrm rot="10800000">
          <a:off x="5031336" y="60579262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501</xdr:row>
      <xdr:rowOff>151132</xdr:rowOff>
    </xdr:from>
    <xdr:to>
      <xdr:col>103</xdr:col>
      <xdr:colOff>32479</xdr:colOff>
      <xdr:row>502</xdr:row>
      <xdr:rowOff>131110</xdr:rowOff>
    </xdr:to>
    <xdr:sp macro="[0]!Reduce_Cuadro_Texto_056" textlink="">
      <xdr:nvSpPr>
        <xdr:cNvPr id="254" name="253 Triángulo isósceles">
          <a:extLst>
            <a:ext uri="{FF2B5EF4-FFF2-40B4-BE49-F238E27FC236}">
              <a16:creationId xmlns:a16="http://schemas.microsoft.com/office/drawing/2014/main" xmlns="" id="{00000000-0008-0000-0400-0000FE000000}"/>
            </a:ext>
          </a:extLst>
        </xdr:cNvPr>
        <xdr:cNvSpPr/>
      </xdr:nvSpPr>
      <xdr:spPr>
        <a:xfrm>
          <a:off x="5352387" y="6057973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13153</xdr:colOff>
      <xdr:row>508</xdr:row>
      <xdr:rowOff>150666</xdr:rowOff>
    </xdr:from>
    <xdr:to>
      <xdr:col>97</xdr:col>
      <xdr:colOff>42285</xdr:colOff>
      <xdr:row>509</xdr:row>
      <xdr:rowOff>130646</xdr:rowOff>
    </xdr:to>
    <xdr:sp macro="[0]!Amplia_Cuadro_Texto_057" textlink="">
      <xdr:nvSpPr>
        <xdr:cNvPr id="255" name="254 Triángulo isósceles">
          <a:extLst>
            <a:ext uri="{FF2B5EF4-FFF2-40B4-BE49-F238E27FC236}">
              <a16:creationId xmlns:a16="http://schemas.microsoft.com/office/drawing/2014/main" xmlns="" id="{00000000-0008-0000-0400-0000FF000000}"/>
            </a:ext>
          </a:extLst>
        </xdr:cNvPr>
        <xdr:cNvSpPr/>
      </xdr:nvSpPr>
      <xdr:spPr>
        <a:xfrm rot="10800000">
          <a:off x="5031324" y="6170221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3336</xdr:colOff>
      <xdr:row>508</xdr:row>
      <xdr:rowOff>151132</xdr:rowOff>
    </xdr:from>
    <xdr:to>
      <xdr:col>103</xdr:col>
      <xdr:colOff>32467</xdr:colOff>
      <xdr:row>509</xdr:row>
      <xdr:rowOff>131112</xdr:rowOff>
    </xdr:to>
    <xdr:sp macro="[0]!Reduce_Cuadro_Texto_057" textlink="">
      <xdr:nvSpPr>
        <xdr:cNvPr id="256" name="255 Triángulo isósceles">
          <a:extLst>
            <a:ext uri="{FF2B5EF4-FFF2-40B4-BE49-F238E27FC236}">
              <a16:creationId xmlns:a16="http://schemas.microsoft.com/office/drawing/2014/main" xmlns="" id="{00000000-0008-0000-0400-000000010000}"/>
            </a:ext>
          </a:extLst>
        </xdr:cNvPr>
        <xdr:cNvSpPr/>
      </xdr:nvSpPr>
      <xdr:spPr>
        <a:xfrm>
          <a:off x="5352375" y="617026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13169</xdr:colOff>
      <xdr:row>513</xdr:row>
      <xdr:rowOff>152141</xdr:rowOff>
    </xdr:from>
    <xdr:to>
      <xdr:col>97</xdr:col>
      <xdr:colOff>42301</xdr:colOff>
      <xdr:row>514</xdr:row>
      <xdr:rowOff>132122</xdr:rowOff>
    </xdr:to>
    <xdr:sp macro="[0]!Amplia_Cuadro_Texto_058" textlink="">
      <xdr:nvSpPr>
        <xdr:cNvPr id="257" name="256 Triángulo isósceles">
          <a:extLst>
            <a:ext uri="{FF2B5EF4-FFF2-40B4-BE49-F238E27FC236}">
              <a16:creationId xmlns:a16="http://schemas.microsoft.com/office/drawing/2014/main" xmlns="" id="{00000000-0008-0000-0400-000001010000}"/>
            </a:ext>
          </a:extLst>
        </xdr:cNvPr>
        <xdr:cNvSpPr/>
      </xdr:nvSpPr>
      <xdr:spPr>
        <a:xfrm rot="10800000">
          <a:off x="5031340" y="6250579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3352</xdr:colOff>
      <xdr:row>513</xdr:row>
      <xdr:rowOff>151133</xdr:rowOff>
    </xdr:from>
    <xdr:to>
      <xdr:col>103</xdr:col>
      <xdr:colOff>32483</xdr:colOff>
      <xdr:row>514</xdr:row>
      <xdr:rowOff>131114</xdr:rowOff>
    </xdr:to>
    <xdr:sp macro="[0]!Reduce_Cuadro_Texto_058" textlink="">
      <xdr:nvSpPr>
        <xdr:cNvPr id="258" name="257 Triángulo isósceles">
          <a:extLst>
            <a:ext uri="{FF2B5EF4-FFF2-40B4-BE49-F238E27FC236}">
              <a16:creationId xmlns:a16="http://schemas.microsoft.com/office/drawing/2014/main" xmlns="" id="{00000000-0008-0000-0400-000002010000}"/>
            </a:ext>
          </a:extLst>
        </xdr:cNvPr>
        <xdr:cNvSpPr/>
      </xdr:nvSpPr>
      <xdr:spPr>
        <a:xfrm>
          <a:off x="5352391" y="6250479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523</xdr:row>
      <xdr:rowOff>147497</xdr:rowOff>
    </xdr:from>
    <xdr:to>
      <xdr:col>97</xdr:col>
      <xdr:colOff>42297</xdr:colOff>
      <xdr:row>524</xdr:row>
      <xdr:rowOff>127475</xdr:rowOff>
    </xdr:to>
    <xdr:sp macro="[0]!Amplia_Cuadro_Texto_060" textlink="">
      <xdr:nvSpPr>
        <xdr:cNvPr id="259" name="258 Triángulo isósceles">
          <a:extLst>
            <a:ext uri="{FF2B5EF4-FFF2-40B4-BE49-F238E27FC236}">
              <a16:creationId xmlns:a16="http://schemas.microsoft.com/office/drawing/2014/main" xmlns="" id="{00000000-0008-0000-0400-000003010000}"/>
            </a:ext>
          </a:extLst>
        </xdr:cNvPr>
        <xdr:cNvSpPr/>
      </xdr:nvSpPr>
      <xdr:spPr>
        <a:xfrm rot="10800000">
          <a:off x="5031336" y="6410536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523</xdr:row>
      <xdr:rowOff>151129</xdr:rowOff>
    </xdr:from>
    <xdr:to>
      <xdr:col>103</xdr:col>
      <xdr:colOff>32479</xdr:colOff>
      <xdr:row>524</xdr:row>
      <xdr:rowOff>131107</xdr:rowOff>
    </xdr:to>
    <xdr:sp macro="[0]!Reduce_Cuadro_Texto_060" textlink="">
      <xdr:nvSpPr>
        <xdr:cNvPr id="260" name="259 Triángulo isósceles">
          <a:extLst>
            <a:ext uri="{FF2B5EF4-FFF2-40B4-BE49-F238E27FC236}">
              <a16:creationId xmlns:a16="http://schemas.microsoft.com/office/drawing/2014/main" xmlns="" id="{00000000-0008-0000-0400-000004010000}"/>
            </a:ext>
          </a:extLst>
        </xdr:cNvPr>
        <xdr:cNvSpPr/>
      </xdr:nvSpPr>
      <xdr:spPr>
        <a:xfrm>
          <a:off x="5352387" y="64108997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530</xdr:row>
      <xdr:rowOff>150660</xdr:rowOff>
    </xdr:from>
    <xdr:to>
      <xdr:col>97</xdr:col>
      <xdr:colOff>42297</xdr:colOff>
      <xdr:row>531</xdr:row>
      <xdr:rowOff>130640</xdr:rowOff>
    </xdr:to>
    <xdr:sp macro="[0]!Amplia_Cuadro_Texto_061" textlink="">
      <xdr:nvSpPr>
        <xdr:cNvPr id="261" name="260 Triángulo isósceles">
          <a:extLst>
            <a:ext uri="{FF2B5EF4-FFF2-40B4-BE49-F238E27FC236}">
              <a16:creationId xmlns:a16="http://schemas.microsoft.com/office/drawing/2014/main" xmlns="" id="{00000000-0008-0000-0400-000005010000}"/>
            </a:ext>
          </a:extLst>
        </xdr:cNvPr>
        <xdr:cNvSpPr/>
      </xdr:nvSpPr>
      <xdr:spPr>
        <a:xfrm rot="10800000">
          <a:off x="5031336" y="6523147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530</xdr:row>
      <xdr:rowOff>151133</xdr:rowOff>
    </xdr:from>
    <xdr:to>
      <xdr:col>103</xdr:col>
      <xdr:colOff>32479</xdr:colOff>
      <xdr:row>531</xdr:row>
      <xdr:rowOff>131113</xdr:rowOff>
    </xdr:to>
    <xdr:sp macro="[0]!Reduce_Cuadro_Texto_061" textlink="">
      <xdr:nvSpPr>
        <xdr:cNvPr id="262" name="261 Triángulo isósceles">
          <a:extLst>
            <a:ext uri="{FF2B5EF4-FFF2-40B4-BE49-F238E27FC236}">
              <a16:creationId xmlns:a16="http://schemas.microsoft.com/office/drawing/2014/main" xmlns="" id="{00000000-0008-0000-0400-000006010000}"/>
            </a:ext>
          </a:extLst>
        </xdr:cNvPr>
        <xdr:cNvSpPr/>
      </xdr:nvSpPr>
      <xdr:spPr>
        <a:xfrm>
          <a:off x="5352387" y="65231949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13165</xdr:colOff>
      <xdr:row>537</xdr:row>
      <xdr:rowOff>150653</xdr:rowOff>
    </xdr:from>
    <xdr:to>
      <xdr:col>97</xdr:col>
      <xdr:colOff>42297</xdr:colOff>
      <xdr:row>538</xdr:row>
      <xdr:rowOff>130633</xdr:rowOff>
    </xdr:to>
    <xdr:sp macro="[0]!Amplia_Cuadro_Texto_062" textlink="">
      <xdr:nvSpPr>
        <xdr:cNvPr id="263" name="262 Triángulo isósceles">
          <a:extLst>
            <a:ext uri="{FF2B5EF4-FFF2-40B4-BE49-F238E27FC236}">
              <a16:creationId xmlns:a16="http://schemas.microsoft.com/office/drawing/2014/main" xmlns="" id="{00000000-0008-0000-0400-000007010000}"/>
            </a:ext>
          </a:extLst>
        </xdr:cNvPr>
        <xdr:cNvSpPr/>
      </xdr:nvSpPr>
      <xdr:spPr>
        <a:xfrm rot="10800000">
          <a:off x="5031336" y="6635441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3348</xdr:colOff>
      <xdr:row>537</xdr:row>
      <xdr:rowOff>151132</xdr:rowOff>
    </xdr:from>
    <xdr:to>
      <xdr:col>103</xdr:col>
      <xdr:colOff>32479</xdr:colOff>
      <xdr:row>538</xdr:row>
      <xdr:rowOff>131112</xdr:rowOff>
    </xdr:to>
    <xdr:sp macro="[0]!Reduce_Cuadro_Texto_062" textlink="">
      <xdr:nvSpPr>
        <xdr:cNvPr id="264" name="263 Triángulo isósceles">
          <a:extLst>
            <a:ext uri="{FF2B5EF4-FFF2-40B4-BE49-F238E27FC236}">
              <a16:creationId xmlns:a16="http://schemas.microsoft.com/office/drawing/2014/main" xmlns="" id="{00000000-0008-0000-0400-000008010000}"/>
            </a:ext>
          </a:extLst>
        </xdr:cNvPr>
        <xdr:cNvSpPr/>
      </xdr:nvSpPr>
      <xdr:spPr>
        <a:xfrm>
          <a:off x="5352387" y="6635489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72</xdr:col>
      <xdr:colOff>6683</xdr:colOff>
      <xdr:row>192</xdr:row>
      <xdr:rowOff>12963</xdr:rowOff>
    </xdr:from>
    <xdr:to>
      <xdr:col>103</xdr:col>
      <xdr:colOff>37117</xdr:colOff>
      <xdr:row>192</xdr:row>
      <xdr:rowOff>152206</xdr:rowOff>
    </xdr:to>
    <xdr:sp macro="[0]!Reestablecer_DMC_72" textlink="">
      <xdr:nvSpPr>
        <xdr:cNvPr id="5" name="4 Pentágono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 rot="10800000" flipV="1">
          <a:off x="4097420" y="33116516"/>
          <a:ext cx="1791723" cy="139243"/>
        </a:xfrm>
        <a:prstGeom prst="homePlate">
          <a:avLst/>
        </a:prstGeom>
        <a:solidFill>
          <a:srgbClr val="C00000"/>
        </a:solidFill>
        <a:ln>
          <a:solidFill>
            <a:srgbClr val="C00000"/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108000" rIns="36000" rtlCol="0" anchor="ctr"/>
        <a:lstStyle/>
        <a:p>
          <a:pPr algn="ctr"/>
          <a:r>
            <a:rPr lang="es-CL" sz="1000"/>
            <a:t>Reestablecer todos los rodales</a:t>
          </a:r>
        </a:p>
      </xdr:txBody>
    </xdr:sp>
    <xdr:clientData fPrintsWithSheet="0"/>
  </xdr:twoCellAnchor>
  <xdr:twoCellAnchor>
    <xdr:from>
      <xdr:col>91</xdr:col>
      <xdr:colOff>17049</xdr:colOff>
      <xdr:row>233</xdr:row>
      <xdr:rowOff>148348</xdr:rowOff>
    </xdr:from>
    <xdr:to>
      <xdr:col>97</xdr:col>
      <xdr:colOff>46181</xdr:colOff>
      <xdr:row>234</xdr:row>
      <xdr:rowOff>128327</xdr:rowOff>
    </xdr:to>
    <xdr:sp macro="[0]!Amplia_Cuadro_Texto_023" textlink="">
      <xdr:nvSpPr>
        <xdr:cNvPr id="278" name="277 Triángulo isósceles">
          <a:extLst>
            <a:ext uri="{FF2B5EF4-FFF2-40B4-BE49-F238E27FC236}">
              <a16:creationId xmlns:a16="http://schemas.microsoft.com/office/drawing/2014/main" xmlns="" id="{00000000-0008-0000-0400-000016010000}"/>
            </a:ext>
          </a:extLst>
        </xdr:cNvPr>
        <xdr:cNvSpPr/>
      </xdr:nvSpPr>
      <xdr:spPr>
        <a:xfrm rot="10800000">
          <a:off x="5035220" y="4341190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233</xdr:row>
      <xdr:rowOff>148827</xdr:rowOff>
    </xdr:from>
    <xdr:to>
      <xdr:col>103</xdr:col>
      <xdr:colOff>31975</xdr:colOff>
      <xdr:row>234</xdr:row>
      <xdr:rowOff>128806</xdr:rowOff>
    </xdr:to>
    <xdr:sp macro="[0]!Reduce_Cuadro_Texto_023" textlink="">
      <xdr:nvSpPr>
        <xdr:cNvPr id="279" name="278 Triángulo isósceles">
          <a:extLst>
            <a:ext uri="{FF2B5EF4-FFF2-40B4-BE49-F238E27FC236}">
              <a16:creationId xmlns:a16="http://schemas.microsoft.com/office/drawing/2014/main" xmlns="" id="{00000000-0008-0000-0400-000017010000}"/>
            </a:ext>
          </a:extLst>
        </xdr:cNvPr>
        <xdr:cNvSpPr/>
      </xdr:nvSpPr>
      <xdr:spPr>
        <a:xfrm>
          <a:off x="5351883" y="4341238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17049</xdr:colOff>
      <xdr:row>238</xdr:row>
      <xdr:rowOff>148348</xdr:rowOff>
    </xdr:from>
    <xdr:to>
      <xdr:col>97</xdr:col>
      <xdr:colOff>46181</xdr:colOff>
      <xdr:row>239</xdr:row>
      <xdr:rowOff>128327</xdr:rowOff>
    </xdr:to>
    <xdr:sp macro="[0]!Amplia_Cuadro_Texto_024" textlink="">
      <xdr:nvSpPr>
        <xdr:cNvPr id="280" name="279 Triángulo isósceles">
          <a:extLst>
            <a:ext uri="{FF2B5EF4-FFF2-40B4-BE49-F238E27FC236}">
              <a16:creationId xmlns:a16="http://schemas.microsoft.com/office/drawing/2014/main" xmlns="" id="{00000000-0008-0000-0400-000018010000}"/>
            </a:ext>
          </a:extLst>
        </xdr:cNvPr>
        <xdr:cNvSpPr/>
      </xdr:nvSpPr>
      <xdr:spPr>
        <a:xfrm rot="10800000">
          <a:off x="5035220" y="4421400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238</xdr:row>
      <xdr:rowOff>148827</xdr:rowOff>
    </xdr:from>
    <xdr:to>
      <xdr:col>103</xdr:col>
      <xdr:colOff>31975</xdr:colOff>
      <xdr:row>239</xdr:row>
      <xdr:rowOff>128806</xdr:rowOff>
    </xdr:to>
    <xdr:sp macro="[0]!Reduce_Cuadro_Texto_024" textlink="">
      <xdr:nvSpPr>
        <xdr:cNvPr id="281" name="280 Triángulo isósceles">
          <a:extLst>
            <a:ext uri="{FF2B5EF4-FFF2-40B4-BE49-F238E27FC236}">
              <a16:creationId xmlns:a16="http://schemas.microsoft.com/office/drawing/2014/main" xmlns="" id="{00000000-0008-0000-0400-000019010000}"/>
            </a:ext>
          </a:extLst>
        </xdr:cNvPr>
        <xdr:cNvSpPr/>
      </xdr:nvSpPr>
      <xdr:spPr>
        <a:xfrm>
          <a:off x="5351883" y="4421448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17049</xdr:colOff>
      <xdr:row>243</xdr:row>
      <xdr:rowOff>148347</xdr:rowOff>
    </xdr:from>
    <xdr:to>
      <xdr:col>97</xdr:col>
      <xdr:colOff>46181</xdr:colOff>
      <xdr:row>244</xdr:row>
      <xdr:rowOff>128326</xdr:rowOff>
    </xdr:to>
    <xdr:sp macro="[0]!Amplia_Cuadro_Texto_025" textlink="">
      <xdr:nvSpPr>
        <xdr:cNvPr id="282" name="281 Triángulo isósceles">
          <a:extLst>
            <a:ext uri="{FF2B5EF4-FFF2-40B4-BE49-F238E27FC236}">
              <a16:creationId xmlns:a16="http://schemas.microsoft.com/office/drawing/2014/main" xmlns="" id="{00000000-0008-0000-0400-00001A010000}"/>
            </a:ext>
          </a:extLst>
        </xdr:cNvPr>
        <xdr:cNvSpPr/>
      </xdr:nvSpPr>
      <xdr:spPr>
        <a:xfrm rot="10800000">
          <a:off x="5035220" y="45016110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243</xdr:row>
      <xdr:rowOff>148828</xdr:rowOff>
    </xdr:from>
    <xdr:to>
      <xdr:col>103</xdr:col>
      <xdr:colOff>31975</xdr:colOff>
      <xdr:row>244</xdr:row>
      <xdr:rowOff>128807</xdr:rowOff>
    </xdr:to>
    <xdr:sp macro="[0]!Reduce_Cuadro_Texto_025" textlink="">
      <xdr:nvSpPr>
        <xdr:cNvPr id="283" name="282 Triángulo isósceles">
          <a:extLst>
            <a:ext uri="{FF2B5EF4-FFF2-40B4-BE49-F238E27FC236}">
              <a16:creationId xmlns:a16="http://schemas.microsoft.com/office/drawing/2014/main" xmlns="" id="{00000000-0008-0000-0400-00001B010000}"/>
            </a:ext>
          </a:extLst>
        </xdr:cNvPr>
        <xdr:cNvSpPr/>
      </xdr:nvSpPr>
      <xdr:spPr>
        <a:xfrm>
          <a:off x="5351883" y="4501659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91</xdr:col>
      <xdr:colOff>17049</xdr:colOff>
      <xdr:row>248</xdr:row>
      <xdr:rowOff>148347</xdr:rowOff>
    </xdr:from>
    <xdr:to>
      <xdr:col>97</xdr:col>
      <xdr:colOff>46181</xdr:colOff>
      <xdr:row>249</xdr:row>
      <xdr:rowOff>128326</xdr:rowOff>
    </xdr:to>
    <xdr:sp macro="[0]!Amplia_Cuadro_Texto_026" textlink="">
      <xdr:nvSpPr>
        <xdr:cNvPr id="284" name="283 Triángulo isósceles">
          <a:extLst>
            <a:ext uri="{FF2B5EF4-FFF2-40B4-BE49-F238E27FC236}">
              <a16:creationId xmlns:a16="http://schemas.microsoft.com/office/drawing/2014/main" xmlns="" id="{00000000-0008-0000-0400-00001C010000}"/>
            </a:ext>
          </a:extLst>
        </xdr:cNvPr>
        <xdr:cNvSpPr/>
      </xdr:nvSpPr>
      <xdr:spPr>
        <a:xfrm rot="10800000">
          <a:off x="5035220" y="45818215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2844</xdr:colOff>
      <xdr:row>248</xdr:row>
      <xdr:rowOff>148828</xdr:rowOff>
    </xdr:from>
    <xdr:to>
      <xdr:col>103</xdr:col>
      <xdr:colOff>31975</xdr:colOff>
      <xdr:row>249</xdr:row>
      <xdr:rowOff>128807</xdr:rowOff>
    </xdr:to>
    <xdr:sp macro="[0]!Reduce_Cuadro_Texto_026" textlink="">
      <xdr:nvSpPr>
        <xdr:cNvPr id="285" name="284 Triángulo isósceles">
          <a:extLst>
            <a:ext uri="{FF2B5EF4-FFF2-40B4-BE49-F238E27FC236}">
              <a16:creationId xmlns:a16="http://schemas.microsoft.com/office/drawing/2014/main" xmlns="" id="{00000000-0008-0000-0400-00001D010000}"/>
            </a:ext>
          </a:extLst>
        </xdr:cNvPr>
        <xdr:cNvSpPr/>
      </xdr:nvSpPr>
      <xdr:spPr>
        <a:xfrm>
          <a:off x="5351883" y="4581869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91</xdr:col>
      <xdr:colOff>11117</xdr:colOff>
      <xdr:row>518</xdr:row>
      <xdr:rowOff>150618</xdr:rowOff>
    </xdr:from>
    <xdr:to>
      <xdr:col>97</xdr:col>
      <xdr:colOff>40249</xdr:colOff>
      <xdr:row>519</xdr:row>
      <xdr:rowOff>130596</xdr:rowOff>
    </xdr:to>
    <xdr:sp macro="[0]!Amplia_Cuadro_Texto_059" textlink="">
      <xdr:nvSpPr>
        <xdr:cNvPr id="287" name="286 Triángulo isósceles">
          <a:extLst>
            <a:ext uri="{FF2B5EF4-FFF2-40B4-BE49-F238E27FC236}">
              <a16:creationId xmlns:a16="http://schemas.microsoft.com/office/drawing/2014/main" xmlns="" id="{00000000-0008-0000-0400-00001F010000}"/>
            </a:ext>
          </a:extLst>
        </xdr:cNvPr>
        <xdr:cNvSpPr/>
      </xdr:nvSpPr>
      <xdr:spPr>
        <a:xfrm rot="10800000">
          <a:off x="5029288" y="63306381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97</xdr:col>
      <xdr:colOff>3351</xdr:colOff>
      <xdr:row>518</xdr:row>
      <xdr:rowOff>151133</xdr:rowOff>
    </xdr:from>
    <xdr:to>
      <xdr:col>103</xdr:col>
      <xdr:colOff>32482</xdr:colOff>
      <xdr:row>519</xdr:row>
      <xdr:rowOff>131111</xdr:rowOff>
    </xdr:to>
    <xdr:sp macro="[0]!Reduce_Cuadro_Texto_059" textlink="">
      <xdr:nvSpPr>
        <xdr:cNvPr id="288" name="287 Triángulo isósceles">
          <a:extLst>
            <a:ext uri="{FF2B5EF4-FFF2-40B4-BE49-F238E27FC236}">
              <a16:creationId xmlns:a16="http://schemas.microsoft.com/office/drawing/2014/main" xmlns="" id="{00000000-0008-0000-0400-000020010000}"/>
            </a:ext>
          </a:extLst>
        </xdr:cNvPr>
        <xdr:cNvSpPr/>
      </xdr:nvSpPr>
      <xdr:spPr>
        <a:xfrm>
          <a:off x="5352390" y="63306896"/>
          <a:ext cx="360000" cy="140400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 editAs="oneCell">
    <xdr:from>
      <xdr:col>81</xdr:col>
      <xdr:colOff>53025</xdr:colOff>
      <xdr:row>11</xdr:row>
      <xdr:rowOff>10721</xdr:rowOff>
    </xdr:from>
    <xdr:to>
      <xdr:col>87</xdr:col>
      <xdr:colOff>1837</xdr:colOff>
      <xdr:row>13</xdr:row>
      <xdr:rowOff>16749</xdr:rowOff>
    </xdr:to>
    <xdr:pic macro="[0]!Pauta_421_Flora"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5056" y="1778799"/>
          <a:ext cx="306000" cy="304712"/>
        </a:xfrm>
        <a:prstGeom prst="rect">
          <a:avLst/>
        </a:prstGeom>
      </xdr:spPr>
    </xdr:pic>
    <xdr:clientData fPrintsWithSheet="0"/>
  </xdr:twoCellAnchor>
  <xdr:twoCellAnchor editAs="oneCell">
    <xdr:from>
      <xdr:col>60</xdr:col>
      <xdr:colOff>44290</xdr:colOff>
      <xdr:row>27</xdr:row>
      <xdr:rowOff>8495</xdr:rowOff>
    </xdr:from>
    <xdr:to>
      <xdr:col>66</xdr:col>
      <xdr:colOff>5009</xdr:colOff>
      <xdr:row>29</xdr:row>
      <xdr:rowOff>14525</xdr:rowOff>
    </xdr:to>
    <xdr:pic macro="[0]!Pauta_421_Fauna">
      <xdr:nvPicPr>
        <xdr:cNvPr id="268" name="267 Imagen">
          <a:extLst>
            <a:ext uri="{FF2B5EF4-FFF2-40B4-BE49-F238E27FC236}">
              <a16:creationId xmlns:a16="http://schemas.microsoft.com/office/drawing/2014/main" xmlns="" id="{00000000-0008-0000-0400-00000C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6165" y="4187589"/>
          <a:ext cx="306000" cy="304712"/>
        </a:xfrm>
        <a:prstGeom prst="rect">
          <a:avLst/>
        </a:prstGeom>
      </xdr:spPr>
    </xdr:pic>
    <xdr:clientData fPrintsWithSheet="0"/>
  </xdr:twoCellAnchor>
  <xdr:twoCellAnchor editAs="oneCell">
    <xdr:from>
      <xdr:col>28</xdr:col>
      <xdr:colOff>5444</xdr:colOff>
      <xdr:row>113</xdr:row>
      <xdr:rowOff>10375</xdr:rowOff>
    </xdr:from>
    <xdr:to>
      <xdr:col>33</xdr:col>
      <xdr:colOff>13788</xdr:colOff>
      <xdr:row>114</xdr:row>
      <xdr:rowOff>154359</xdr:rowOff>
    </xdr:to>
    <xdr:pic macro="[0]!Pauta_532_Fragilidad">
      <xdr:nvPicPr>
        <xdr:cNvPr id="204" name="203 Imagen">
          <a:extLst>
            <a:ext uri="{FF2B5EF4-FFF2-40B4-BE49-F238E27FC236}">
              <a16:creationId xmlns:a16="http://schemas.microsoft.com/office/drawing/2014/main" xmlns="" id="{00000000-0008-0000-0400-0000C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2319" y="20905844"/>
          <a:ext cx="306000" cy="304712"/>
        </a:xfrm>
        <a:prstGeom prst="rect">
          <a:avLst/>
        </a:prstGeom>
      </xdr:spPr>
    </xdr:pic>
    <xdr:clientData fPrintsWithSheet="0"/>
  </xdr:twoCellAnchor>
  <xdr:twoCellAnchor>
    <xdr:from>
      <xdr:col>77</xdr:col>
      <xdr:colOff>1042</xdr:colOff>
      <xdr:row>394</xdr:row>
      <xdr:rowOff>17862</xdr:rowOff>
    </xdr:from>
    <xdr:to>
      <xdr:col>82</xdr:col>
      <xdr:colOff>9386</xdr:colOff>
      <xdr:row>396</xdr:row>
      <xdr:rowOff>761</xdr:rowOff>
    </xdr:to>
    <xdr:pic macro="[0]!Pauta_91_Pendiente_máxima">
      <xdr:nvPicPr>
        <xdr:cNvPr id="203" name="202 Imagen">
          <a:extLst>
            <a:ext uri="{FF2B5EF4-FFF2-40B4-BE49-F238E27FC236}">
              <a16:creationId xmlns:a16="http://schemas.microsoft.com/office/drawing/2014/main" xmlns="" id="{00000000-0008-0000-0400-0000C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1142" y="64679005"/>
          <a:ext cx="307701" cy="303081"/>
        </a:xfrm>
        <a:prstGeom prst="rect">
          <a:avLst/>
        </a:prstGeom>
      </xdr:spPr>
    </xdr:pic>
    <xdr:clientData fPrintsWithSheet="0"/>
  </xdr:twoCellAnchor>
  <xdr:twoCellAnchor>
    <xdr:from>
      <xdr:col>71</xdr:col>
      <xdr:colOff>49009</xdr:colOff>
      <xdr:row>394</xdr:row>
      <xdr:rowOff>17859</xdr:rowOff>
    </xdr:from>
    <xdr:to>
      <xdr:col>77</xdr:col>
      <xdr:colOff>2207</xdr:colOff>
      <xdr:row>396</xdr:row>
      <xdr:rowOff>761</xdr:rowOff>
    </xdr:to>
    <xdr:pic macro="[0]!Pauta_91_Area_afecta">
      <xdr:nvPicPr>
        <xdr:cNvPr id="265" name="264 Imagen">
          <a:extLst>
            <a:ext uri="{FF2B5EF4-FFF2-40B4-BE49-F238E27FC236}">
              <a16:creationId xmlns:a16="http://schemas.microsoft.com/office/drawing/2014/main" xmlns="" id="{00000000-0008-0000-0400-00000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9880" y="64679002"/>
          <a:ext cx="307701" cy="303084"/>
        </a:xfrm>
        <a:prstGeom prst="rect">
          <a:avLst/>
        </a:prstGeom>
      </xdr:spPr>
    </xdr:pic>
    <xdr:clientData fPrintsWithSheet="0"/>
  </xdr:twoCellAnchor>
  <xdr:twoCellAnchor>
    <xdr:from>
      <xdr:col>89</xdr:col>
      <xdr:colOff>2782</xdr:colOff>
      <xdr:row>297</xdr:row>
      <xdr:rowOff>8422</xdr:rowOff>
    </xdr:from>
    <xdr:to>
      <xdr:col>91</xdr:col>
      <xdr:colOff>28540</xdr:colOff>
      <xdr:row>297</xdr:row>
      <xdr:rowOff>152422</xdr:rowOff>
    </xdr:to>
    <xdr:pic macro="[0]!VO_081">
      <xdr:nvPicPr>
        <xdr:cNvPr id="7" name="6 Imagen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4523" y="49768336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48</xdr:col>
      <xdr:colOff>4190</xdr:colOff>
      <xdr:row>309</xdr:row>
      <xdr:rowOff>7300</xdr:rowOff>
    </xdr:from>
    <xdr:to>
      <xdr:col>50</xdr:col>
      <xdr:colOff>29949</xdr:colOff>
      <xdr:row>309</xdr:row>
      <xdr:rowOff>151300</xdr:rowOff>
    </xdr:to>
    <xdr:pic macro="[0]!VO_082">
      <xdr:nvPicPr>
        <xdr:cNvPr id="270" name="269 Imagen">
          <a:extLst>
            <a:ext uri="{FF2B5EF4-FFF2-40B4-BE49-F238E27FC236}">
              <a16:creationId xmlns:a16="http://schemas.microsoft.com/office/drawing/2014/main" xmlns="" id="{00000000-0008-0000-0400-00000E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983" y="51737903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50</xdr:col>
      <xdr:colOff>4193</xdr:colOff>
      <xdr:row>320</xdr:row>
      <xdr:rowOff>13434</xdr:rowOff>
    </xdr:from>
    <xdr:to>
      <xdr:col>52</xdr:col>
      <xdr:colOff>29951</xdr:colOff>
      <xdr:row>320</xdr:row>
      <xdr:rowOff>157434</xdr:rowOff>
    </xdr:to>
    <xdr:pic macro="[0]!VO_083">
      <xdr:nvPicPr>
        <xdr:cNvPr id="271" name="270 Imagen">
          <a:extLst>
            <a:ext uri="{FF2B5EF4-FFF2-40B4-BE49-F238E27FC236}">
              <a16:creationId xmlns:a16="http://schemas.microsoft.com/office/drawing/2014/main" xmlns="" id="{00000000-0008-0000-0400-00000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0227" y="53550503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55</xdr:col>
      <xdr:colOff>4194</xdr:colOff>
      <xdr:row>332</xdr:row>
      <xdr:rowOff>8964</xdr:rowOff>
    </xdr:from>
    <xdr:to>
      <xdr:col>57</xdr:col>
      <xdr:colOff>29953</xdr:colOff>
      <xdr:row>332</xdr:row>
      <xdr:rowOff>152964</xdr:rowOff>
    </xdr:to>
    <xdr:pic macro="[0]!VO_084">
      <xdr:nvPicPr>
        <xdr:cNvPr id="274" name="273 Imagen">
          <a:extLst>
            <a:ext uri="{FF2B5EF4-FFF2-40B4-BE49-F238E27FC236}">
              <a16:creationId xmlns:a16="http://schemas.microsoft.com/office/drawing/2014/main" xmlns="" id="{00000000-0008-0000-0400-000012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5832" y="55516723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53</xdr:col>
      <xdr:colOff>4213</xdr:colOff>
      <xdr:row>365</xdr:row>
      <xdr:rowOff>8970</xdr:rowOff>
    </xdr:from>
    <xdr:to>
      <xdr:col>55</xdr:col>
      <xdr:colOff>32257</xdr:colOff>
      <xdr:row>365</xdr:row>
      <xdr:rowOff>152970</xdr:rowOff>
    </xdr:to>
    <xdr:pic macro="[0]!VO_085">
      <xdr:nvPicPr>
        <xdr:cNvPr id="275" name="274 Imagen">
          <a:extLst>
            <a:ext uri="{FF2B5EF4-FFF2-40B4-BE49-F238E27FC236}">
              <a16:creationId xmlns:a16="http://schemas.microsoft.com/office/drawing/2014/main" xmlns="" id="{00000000-0008-0000-0400-00001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7061" y="64778970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4216</xdr:colOff>
      <xdr:row>382</xdr:row>
      <xdr:rowOff>4482</xdr:rowOff>
    </xdr:from>
    <xdr:to>
      <xdr:col>25</xdr:col>
      <xdr:colOff>29975</xdr:colOff>
      <xdr:row>382</xdr:row>
      <xdr:rowOff>148482</xdr:rowOff>
    </xdr:to>
    <xdr:pic macro="[0]!VO_086">
      <xdr:nvPicPr>
        <xdr:cNvPr id="276" name="275 Imagen">
          <a:extLst>
            <a:ext uri="{FF2B5EF4-FFF2-40B4-BE49-F238E27FC236}">
              <a16:creationId xmlns:a16="http://schemas.microsoft.com/office/drawing/2014/main" xmlns="" id="{00000000-0008-0000-0400-000014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92" y="63723448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82</xdr:col>
      <xdr:colOff>53222</xdr:colOff>
      <xdr:row>395</xdr:row>
      <xdr:rowOff>15539</xdr:rowOff>
    </xdr:from>
    <xdr:to>
      <xdr:col>85</xdr:col>
      <xdr:colOff>23287</xdr:colOff>
      <xdr:row>395</xdr:row>
      <xdr:rowOff>159539</xdr:rowOff>
    </xdr:to>
    <xdr:pic macro="[0]!VO_091">
      <xdr:nvPicPr>
        <xdr:cNvPr id="269" name="268 Imagen">
          <a:extLst>
            <a:ext uri="{FF2B5EF4-FFF2-40B4-BE49-F238E27FC236}">
              <a16:creationId xmlns:a16="http://schemas.microsoft.com/office/drawing/2014/main" xmlns="" id="{00000000-0008-0000-0400-00000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439" y="51699017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83</xdr:col>
      <xdr:colOff>5953</xdr:colOff>
      <xdr:row>426</xdr:row>
      <xdr:rowOff>11906</xdr:rowOff>
    </xdr:from>
    <xdr:to>
      <xdr:col>85</xdr:col>
      <xdr:colOff>33997</xdr:colOff>
      <xdr:row>426</xdr:row>
      <xdr:rowOff>155906</xdr:rowOff>
    </xdr:to>
    <xdr:pic macro="[0]!VO_092"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8149" y="52026689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63</xdr:col>
      <xdr:colOff>5917</xdr:colOff>
      <xdr:row>444</xdr:row>
      <xdr:rowOff>11906</xdr:rowOff>
    </xdr:from>
    <xdr:to>
      <xdr:col>65</xdr:col>
      <xdr:colOff>33962</xdr:colOff>
      <xdr:row>444</xdr:row>
      <xdr:rowOff>155906</xdr:rowOff>
    </xdr:to>
    <xdr:pic macro="[0]!VO_101">
      <xdr:nvPicPr>
        <xdr:cNvPr id="4" name="3 Imagen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56386" y="80033812"/>
          <a:ext cx="147107" cy="144000"/>
        </a:xfrm>
        <a:prstGeom prst="rect">
          <a:avLst/>
        </a:prstGeom>
      </xdr:spPr>
    </xdr:pic>
    <xdr:clientData fPrintsWithSheet="0"/>
  </xdr:twoCellAnchor>
  <xdr:twoCellAnchor>
    <xdr:from>
      <xdr:col>75</xdr:col>
      <xdr:colOff>47625</xdr:colOff>
      <xdr:row>451</xdr:row>
      <xdr:rowOff>11906</xdr:rowOff>
    </xdr:from>
    <xdr:to>
      <xdr:col>78</xdr:col>
      <xdr:colOff>17691</xdr:colOff>
      <xdr:row>451</xdr:row>
      <xdr:rowOff>155906</xdr:rowOff>
    </xdr:to>
    <xdr:pic macro="[0]!VO_102">
      <xdr:nvPicPr>
        <xdr:cNvPr id="6" name="5 Imagen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5995" y="79027993"/>
          <a:ext cx="144000" cy="144000"/>
        </a:xfrm>
        <a:prstGeom prst="rect">
          <a:avLst/>
        </a:prstGeom>
      </xdr:spPr>
    </xdr:pic>
    <xdr:clientData fPrintsWithSheet="0"/>
  </xdr:twoCellAnchor>
  <xdr:twoCellAnchor>
    <xdr:from>
      <xdr:col>28</xdr:col>
      <xdr:colOff>0</xdr:colOff>
      <xdr:row>283</xdr:row>
      <xdr:rowOff>0</xdr:rowOff>
    </xdr:from>
    <xdr:to>
      <xdr:col>30</xdr:col>
      <xdr:colOff>25758</xdr:colOff>
      <xdr:row>283</xdr:row>
      <xdr:rowOff>144000</xdr:rowOff>
    </xdr:to>
    <xdr:pic macro="[0]!VO_075">
      <xdr:nvPicPr>
        <xdr:cNvPr id="272" name="6 Imagen">
          <a:extLst>
            <a:ext uri="{FF2B5EF4-FFF2-40B4-BE49-F238E27FC236}">
              <a16:creationId xmlns:a16="http://schemas.microsoft.com/office/drawing/2014/main" xmlns="" id="{00000000-0008-0000-0400-000010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738" y="45562345"/>
          <a:ext cx="151882" cy="144000"/>
        </a:xfrm>
        <a:prstGeom prst="rect">
          <a:avLst/>
        </a:prstGeom>
      </xdr:spPr>
    </xdr:pic>
    <xdr:clientData fPrintsWithSheet="0"/>
  </xdr:twoCellAnchor>
  <xdr:twoCellAnchor>
    <xdr:from>
      <xdr:col>57</xdr:col>
      <xdr:colOff>16337</xdr:colOff>
      <xdr:row>266</xdr:row>
      <xdr:rowOff>0</xdr:rowOff>
    </xdr:from>
    <xdr:to>
      <xdr:col>59</xdr:col>
      <xdr:colOff>42095</xdr:colOff>
      <xdr:row>266</xdr:row>
      <xdr:rowOff>144000</xdr:rowOff>
    </xdr:to>
    <xdr:pic macro="[0]!VO_743">
      <xdr:nvPicPr>
        <xdr:cNvPr id="286" name="6 Imagen">
          <a:extLst>
            <a:ext uri="{FF2B5EF4-FFF2-40B4-BE49-F238E27FC236}">
              <a16:creationId xmlns:a16="http://schemas.microsoft.com/office/drawing/2014/main" xmlns="" id="{00000000-0008-0000-0400-00001E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8" y="48387000"/>
          <a:ext cx="145501" cy="144000"/>
        </a:xfrm>
        <a:prstGeom prst="rect">
          <a:avLst/>
        </a:prstGeom>
      </xdr:spPr>
    </xdr:pic>
    <xdr:clientData fPrintsWithSheet="0"/>
  </xdr:twoCellAnchor>
  <xdr:twoCellAnchor editAs="oneCell">
    <xdr:from>
      <xdr:col>33</xdr:col>
      <xdr:colOff>21979</xdr:colOff>
      <xdr:row>113</xdr:row>
      <xdr:rowOff>7327</xdr:rowOff>
    </xdr:from>
    <xdr:to>
      <xdr:col>38</xdr:col>
      <xdr:colOff>30323</xdr:colOff>
      <xdr:row>114</xdr:row>
      <xdr:rowOff>151311</xdr:rowOff>
    </xdr:to>
    <xdr:pic macro="[0]!Pauta_532_Profundidad">
      <xdr:nvPicPr>
        <xdr:cNvPr id="273" name="272 Imagen">
          <a:extLst>
            <a:ext uri="{FF2B5EF4-FFF2-40B4-BE49-F238E27FC236}">
              <a16:creationId xmlns:a16="http://schemas.microsoft.com/office/drawing/2014/main" xmlns="" id="{00000000-0008-0000-0400-00001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287" y="19028019"/>
          <a:ext cx="301421" cy="305172"/>
        </a:xfrm>
        <a:prstGeom prst="rect">
          <a:avLst/>
        </a:prstGeom>
      </xdr:spPr>
    </xdr:pic>
    <xdr:clientData fPrintsWithSheet="0"/>
  </xdr:twoCellAnchor>
  <xdr:twoCellAnchor>
    <xdr:from>
      <xdr:col>47</xdr:col>
      <xdr:colOff>32843</xdr:colOff>
      <xdr:row>204</xdr:row>
      <xdr:rowOff>9946</xdr:rowOff>
    </xdr:from>
    <xdr:to>
      <xdr:col>52</xdr:col>
      <xdr:colOff>41187</xdr:colOff>
      <xdr:row>205</xdr:row>
      <xdr:rowOff>152988</xdr:rowOff>
    </xdr:to>
    <xdr:pic macro="[0]!Pauta_731_Calendario">
      <xdr:nvPicPr>
        <xdr:cNvPr id="266" name="265 Imagen">
          <a:extLst>
            <a:ext uri="{FF2B5EF4-FFF2-40B4-BE49-F238E27FC236}">
              <a16:creationId xmlns:a16="http://schemas.microsoft.com/office/drawing/2014/main" xmlns="" id="{00000000-0008-0000-0400-00000A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800" y="33320232"/>
          <a:ext cx="307701" cy="306327"/>
        </a:xfrm>
        <a:prstGeom prst="rect">
          <a:avLst/>
        </a:prstGeom>
      </xdr:spPr>
    </xdr:pic>
    <xdr:clientData fPrintsWithSheet="0"/>
  </xdr:twoCellAnchor>
  <xdr:twoCellAnchor editAs="oneCell">
    <xdr:from>
      <xdr:col>83</xdr:col>
      <xdr:colOff>54425</xdr:colOff>
      <xdr:row>135</xdr:row>
      <xdr:rowOff>10881</xdr:rowOff>
    </xdr:from>
    <xdr:to>
      <xdr:col>89</xdr:col>
      <xdr:colOff>2898</xdr:colOff>
      <xdr:row>136</xdr:row>
      <xdr:rowOff>154865</xdr:rowOff>
    </xdr:to>
    <xdr:pic macro="[0]!Pauta_542_Presencia_construcciones">
      <xdr:nvPicPr>
        <xdr:cNvPr id="277" name="276 Imagen">
          <a:extLst>
            <a:ext uri="{FF2B5EF4-FFF2-40B4-BE49-F238E27FC236}">
              <a16:creationId xmlns:a16="http://schemas.microsoft.com/office/drawing/2014/main" xmlns="" id="{00000000-0008-0000-0400-00001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3754" y="21891167"/>
          <a:ext cx="307701" cy="307265"/>
        </a:xfrm>
        <a:prstGeom prst="rect">
          <a:avLst/>
        </a:prstGeom>
      </xdr:spPr>
    </xdr:pic>
    <xdr:clientData fPrintsWithSheet="0"/>
  </xdr:twoCellAnchor>
  <xdr:twoCellAnchor>
    <xdr:from>
      <xdr:col>70</xdr:col>
      <xdr:colOff>21767</xdr:colOff>
      <xdr:row>214</xdr:row>
      <xdr:rowOff>10882</xdr:rowOff>
    </xdr:from>
    <xdr:to>
      <xdr:col>75</xdr:col>
      <xdr:colOff>30111</xdr:colOff>
      <xdr:row>215</xdr:row>
      <xdr:rowOff>153924</xdr:rowOff>
    </xdr:to>
    <xdr:pic macro="[0]!Pauta_732_Calendario">
      <xdr:nvPicPr>
        <xdr:cNvPr id="289" name="288 Imagen">
          <a:extLst>
            <a:ext uri="{FF2B5EF4-FFF2-40B4-BE49-F238E27FC236}">
              <a16:creationId xmlns:a16="http://schemas.microsoft.com/office/drawing/2014/main" xmlns="" id="{00000000-0008-0000-0400-00002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2767" y="35280596"/>
          <a:ext cx="307701" cy="306327"/>
        </a:xfrm>
        <a:prstGeom prst="rect">
          <a:avLst/>
        </a:prstGeom>
      </xdr:spPr>
    </xdr:pic>
    <xdr:clientData fPrintsWithSheet="0"/>
  </xdr:twoCellAnchor>
  <xdr:twoCellAnchor>
    <xdr:from>
      <xdr:col>50</xdr:col>
      <xdr:colOff>40173</xdr:colOff>
      <xdr:row>265</xdr:row>
      <xdr:rowOff>17689</xdr:rowOff>
    </xdr:from>
    <xdr:to>
      <xdr:col>55</xdr:col>
      <xdr:colOff>50521</xdr:colOff>
      <xdr:row>266</xdr:row>
      <xdr:rowOff>162092</xdr:rowOff>
    </xdr:to>
    <xdr:pic macro="[0]!Pauta_743_Regeneración">
      <xdr:nvPicPr>
        <xdr:cNvPr id="267" name="266 Imagen">
          <a:extLst>
            <a:ext uri="{FF2B5EF4-FFF2-40B4-BE49-F238E27FC236}">
              <a16:creationId xmlns:a16="http://schemas.microsoft.com/office/drawing/2014/main" xmlns="" id="{00000000-0008-0000-0400-00000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3744" y="48241403"/>
          <a:ext cx="309706" cy="307689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0</xdr:colOff>
      <xdr:row>27</xdr:row>
      <xdr:rowOff>146435</xdr:rowOff>
    </xdr:from>
    <xdr:to>
      <xdr:col>98</xdr:col>
      <xdr:colOff>38100</xdr:colOff>
      <xdr:row>28</xdr:row>
      <xdr:rowOff>146435</xdr:rowOff>
    </xdr:to>
    <xdr:sp macro="[0]!Amplia_Cuadro_Texto_1242" textlink="">
      <xdr:nvSpPr>
        <xdr:cNvPr id="16" name="15 Triángulo isósceles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 rot="10800000">
          <a:off x="5257800" y="4518410"/>
          <a:ext cx="381000" cy="161925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0</xdr:colOff>
      <xdr:row>27</xdr:row>
      <xdr:rowOff>146435</xdr:rowOff>
    </xdr:from>
    <xdr:to>
      <xdr:col>103</xdr:col>
      <xdr:colOff>38100</xdr:colOff>
      <xdr:row>28</xdr:row>
      <xdr:rowOff>146435</xdr:rowOff>
    </xdr:to>
    <xdr:sp macro="[0]!Reduce_Cuadro_Texto_1242" textlink="">
      <xdr:nvSpPr>
        <xdr:cNvPr id="17" name="16 Triángulo isósceles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5543550" y="4518410"/>
          <a:ext cx="381000" cy="161925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92</xdr:col>
      <xdr:colOff>0</xdr:colOff>
      <xdr:row>9</xdr:row>
      <xdr:rowOff>146435</xdr:rowOff>
    </xdr:from>
    <xdr:to>
      <xdr:col>98</xdr:col>
      <xdr:colOff>38700</xdr:colOff>
      <xdr:row>10</xdr:row>
      <xdr:rowOff>146435</xdr:rowOff>
    </xdr:to>
    <xdr:sp macro="[0]!Amplia_Cuadro_Texto_0122" textlink="">
      <xdr:nvSpPr>
        <xdr:cNvPr id="9" name="8 Triángulo isósceles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 rot="10800000">
          <a:off x="5257800" y="1603760"/>
          <a:ext cx="381600" cy="161925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97</xdr:col>
      <xdr:colOff>0</xdr:colOff>
      <xdr:row>9</xdr:row>
      <xdr:rowOff>146435</xdr:rowOff>
    </xdr:from>
    <xdr:to>
      <xdr:col>103</xdr:col>
      <xdr:colOff>38100</xdr:colOff>
      <xdr:row>10</xdr:row>
      <xdr:rowOff>146435</xdr:rowOff>
    </xdr:to>
    <xdr:sp macro="[0]!Reduce_Cuadro_Texto_0122" textlink="">
      <xdr:nvSpPr>
        <xdr:cNvPr id="10" name="9 Triángulo isósceles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5543550" y="1603760"/>
          <a:ext cx="381000" cy="161925"/>
        </a:xfrm>
        <a:prstGeom prst="triangle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 fPrintsWithSheet="0"/>
  </xdr:twoCellAnchor>
  <xdr:twoCellAnchor>
    <xdr:from>
      <xdr:col>27</xdr:col>
      <xdr:colOff>0</xdr:colOff>
      <xdr:row>34</xdr:row>
      <xdr:rowOff>0</xdr:rowOff>
    </xdr:from>
    <xdr:to>
      <xdr:col>32</xdr:col>
      <xdr:colOff>13997</xdr:colOff>
      <xdr:row>36</xdr:row>
      <xdr:rowOff>0</xdr:rowOff>
    </xdr:to>
    <xdr:pic macro="[0]!Pauta_1223_Funciones_de_Valumen01">
      <xdr:nvPicPr>
        <xdr:cNvPr id="13" name="12 Imagen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3050" y="5505450"/>
          <a:ext cx="299747" cy="32385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0</xdr:colOff>
      <xdr:row>34</xdr:row>
      <xdr:rowOff>0</xdr:rowOff>
    </xdr:from>
    <xdr:to>
      <xdr:col>37</xdr:col>
      <xdr:colOff>13996</xdr:colOff>
      <xdr:row>36</xdr:row>
      <xdr:rowOff>0</xdr:rowOff>
    </xdr:to>
    <xdr:pic macro="[0]!Pauta_1223_Funciones_de_Valumen02">
      <xdr:nvPicPr>
        <xdr:cNvPr id="14" name="13 Imagen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5505450"/>
          <a:ext cx="299746" cy="323850"/>
        </a:xfrm>
        <a:prstGeom prst="rect">
          <a:avLst/>
        </a:prstGeom>
      </xdr:spPr>
    </xdr:pic>
    <xdr:clientData fPrintsWithSheet="0"/>
  </xdr:twoCellAnchor>
  <xdr:twoCellAnchor>
    <xdr:from>
      <xdr:col>92</xdr:col>
      <xdr:colOff>0</xdr:colOff>
      <xdr:row>32</xdr:row>
      <xdr:rowOff>0</xdr:rowOff>
    </xdr:from>
    <xdr:to>
      <xdr:col>97</xdr:col>
      <xdr:colOff>44450</xdr:colOff>
      <xdr:row>34</xdr:row>
      <xdr:rowOff>0</xdr:rowOff>
    </xdr:to>
    <xdr:sp macro="[0]!Ajustar_funciones" textlink="">
      <xdr:nvSpPr>
        <xdr:cNvPr id="8" name="Elipse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5257800" y="5181600"/>
          <a:ext cx="330200" cy="323850"/>
        </a:xfrm>
        <a:prstGeom prst="ellipse">
          <a:avLst/>
        </a:prstGeom>
        <a:noFill/>
        <a:ln w="25400"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s-CL" sz="1200" b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 fPrintsWithSheet="0"/>
  </xdr:twoCellAnchor>
  <xdr:twoCellAnchor>
    <xdr:from>
      <xdr:col>98</xdr:col>
      <xdr:colOff>0</xdr:colOff>
      <xdr:row>32</xdr:row>
      <xdr:rowOff>0</xdr:rowOff>
    </xdr:from>
    <xdr:to>
      <xdr:col>103</xdr:col>
      <xdr:colOff>44450</xdr:colOff>
      <xdr:row>34</xdr:row>
      <xdr:rowOff>0</xdr:rowOff>
    </xdr:to>
    <xdr:sp macro="[0]!Calcula_volumenes" textlink="">
      <xdr:nvSpPr>
        <xdr:cNvPr id="18" name="Elipse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5600700" y="5181600"/>
          <a:ext cx="330200" cy="323850"/>
        </a:xfrm>
        <a:prstGeom prst="ellipse">
          <a:avLst/>
        </a:prstGeom>
        <a:noFill/>
        <a:ln w="25400"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s-CL" sz="1200" b="0" cap="none" spc="0">
              <a:ln w="0"/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2</a:t>
          </a:r>
          <a:endParaRPr lang="es-CL" sz="1200" b="0" cap="none" spc="0">
            <a:ln w="0"/>
            <a:solidFill>
              <a:schemeClr val="bg1">
                <a:lumMod val="50000"/>
              </a:schemeClr>
            </a:solidFill>
            <a:effectLst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00%20Formulario%20PMBN\PMFBN%20V%200.2%202016\00%20Formulario%20PMBN\Paralelo%2013\ANX%20PMBN%20ICO%2014.9%20Fa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ta"/>
      <sheetName val="Estudio"/>
      <sheetName val="ANX"/>
      <sheetName val="ANXF"/>
      <sheetName val="Poligonos"/>
      <sheetName val="kml1"/>
    </sheetNames>
    <sheetDataSet>
      <sheetData sheetId="0">
        <row r="1">
          <cell r="I1" t="str">
            <v>Lenga</v>
          </cell>
        </row>
      </sheetData>
      <sheetData sheetId="1">
        <row r="1">
          <cell r="I1" t="str">
            <v>Lenga</v>
          </cell>
        </row>
        <row r="37">
          <cell r="E37">
            <v>1</v>
          </cell>
          <cell r="G37">
            <v>1433.3333333333335</v>
          </cell>
          <cell r="BI37">
            <v>3133.3333333333335</v>
          </cell>
          <cell r="BJ37">
            <v>1003.8888888888889</v>
          </cell>
          <cell r="CC37">
            <v>1433.3333333333328</v>
          </cell>
          <cell r="CD37">
            <v>0</v>
          </cell>
          <cell r="CE37">
            <v>0</v>
          </cell>
          <cell r="CF37">
            <v>1433.3333333333328</v>
          </cell>
          <cell r="CG37">
            <v>1003.8888888888889</v>
          </cell>
          <cell r="CI37">
            <v>0</v>
          </cell>
          <cell r="CJ37">
            <v>0</v>
          </cell>
        </row>
        <row r="38">
          <cell r="E38">
            <v>2</v>
          </cell>
        </row>
        <row r="39">
          <cell r="E39">
            <v>3</v>
          </cell>
        </row>
        <row r="40">
          <cell r="E40" t="str">
            <v xml:space="preserve"> </v>
          </cell>
        </row>
        <row r="41">
          <cell r="E41" t="str">
            <v xml:space="preserve"> </v>
          </cell>
        </row>
        <row r="42">
          <cell r="E42" t="str">
            <v xml:space="preserve"> </v>
          </cell>
        </row>
        <row r="43">
          <cell r="E43" t="str">
            <v xml:space="preserve"> </v>
          </cell>
        </row>
        <row r="44">
          <cell r="E44" t="str">
            <v xml:space="preserve"> </v>
          </cell>
        </row>
        <row r="45">
          <cell r="E45" t="str">
            <v xml:space="preserve"> </v>
          </cell>
        </row>
        <row r="46">
          <cell r="E46" t="str">
            <v xml:space="preserve"> </v>
          </cell>
        </row>
        <row r="47">
          <cell r="E47" t="str">
            <v xml:space="preserve"> </v>
          </cell>
        </row>
        <row r="48">
          <cell r="E48" t="str">
            <v xml:space="preserve"> </v>
          </cell>
        </row>
        <row r="49">
          <cell r="E49" t="str">
            <v xml:space="preserve"> </v>
          </cell>
        </row>
        <row r="50">
          <cell r="E50" t="str">
            <v xml:space="preserve"> </v>
          </cell>
        </row>
        <row r="51">
          <cell r="E51" t="str">
            <v xml:space="preserve"> </v>
          </cell>
        </row>
        <row r="52">
          <cell r="E52" t="str">
            <v xml:space="preserve"> </v>
          </cell>
        </row>
        <row r="53">
          <cell r="E53" t="str">
            <v xml:space="preserve"> </v>
          </cell>
        </row>
        <row r="54">
          <cell r="E54" t="str">
            <v xml:space="preserve"> </v>
          </cell>
        </row>
        <row r="55">
          <cell r="E55" t="str">
            <v xml:space="preserve"> </v>
          </cell>
        </row>
        <row r="56">
          <cell r="E56" t="str">
            <v xml:space="preserve"> </v>
          </cell>
        </row>
        <row r="57">
          <cell r="E57" t="str">
            <v xml:space="preserve"> </v>
          </cell>
        </row>
        <row r="58">
          <cell r="E58" t="str">
            <v xml:space="preserve"> </v>
          </cell>
        </row>
        <row r="59">
          <cell r="E59" t="str">
            <v xml:space="preserve"> </v>
          </cell>
        </row>
        <row r="60">
          <cell r="E60" t="str">
            <v xml:space="preserve"> </v>
          </cell>
        </row>
        <row r="61">
          <cell r="E61" t="str">
            <v xml:space="preserve"> </v>
          </cell>
        </row>
        <row r="62">
          <cell r="E62" t="str">
            <v xml:space="preserve"> </v>
          </cell>
        </row>
        <row r="63">
          <cell r="E63" t="str">
            <v xml:space="preserve"> </v>
          </cell>
        </row>
        <row r="64">
          <cell r="E64" t="str">
            <v xml:space="preserve"> </v>
          </cell>
        </row>
        <row r="65">
          <cell r="E65" t="str">
            <v xml:space="preserve"> </v>
          </cell>
        </row>
        <row r="66">
          <cell r="E66" t="str">
            <v xml:space="preserve"> </v>
          </cell>
        </row>
      </sheetData>
      <sheetData sheetId="2">
        <row r="22">
          <cell r="AN22">
            <v>7.5</v>
          </cell>
        </row>
      </sheetData>
      <sheetData sheetId="3">
        <row r="2">
          <cell r="XFB2" t="str">
            <v>UNO</v>
          </cell>
        </row>
      </sheetData>
      <sheetData sheetId="4">
        <row r="2">
          <cell r="B2" t="str">
            <v>P01</v>
          </cell>
        </row>
      </sheetData>
      <sheetData sheetId="5">
        <row r="5">
          <cell r="E5">
            <v>-45.031065869934977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  <a:effectLst>
          <a:outerShdw blurRad="40000" dist="23000" dir="5400000" rotWithShape="0">
            <a:srgbClr val="000000">
              <a:alpha val="64000"/>
            </a:srgbClr>
          </a:outerShdw>
        </a:effectLst>
      </a:spPr>
      <a:bodyPr vertOverflow="clip" horzOverflow="clip" rtlCol="0" anchor="t"/>
      <a:lstStyle>
        <a:defPPr algn="l">
          <a:defRPr sz="11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L127"/>
  <sheetViews>
    <sheetView zoomScale="130" zoomScaleNormal="130" workbookViewId="0">
      <selection activeCell="BY12" sqref="BY12:BZ12"/>
    </sheetView>
  </sheetViews>
  <sheetFormatPr baseColWidth="10" defaultColWidth="11" defaultRowHeight="12.95" customHeight="1"/>
  <cols>
    <col min="1" max="1" width="0.85546875" style="643" customWidth="1"/>
    <col min="2" max="104" width="0.85546875" style="143" customWidth="1"/>
    <col min="105" max="105" width="3.28515625" style="143" customWidth="1"/>
    <col min="106" max="106" width="4" style="143" customWidth="1"/>
    <col min="107" max="108" width="3.28515625" style="143" customWidth="1"/>
    <col min="109" max="109" width="4.85546875" style="143" customWidth="1"/>
    <col min="110" max="113" width="4.42578125" style="143" customWidth="1"/>
    <col min="114" max="115" width="3.28515625" style="143" customWidth="1"/>
    <col min="116" max="116" width="11.85546875" style="143" bestFit="1" customWidth="1"/>
    <col min="117" max="16384" width="11" style="143"/>
  </cols>
  <sheetData>
    <row r="1" spans="1:116" s="120" customFormat="1" ht="12.95" customHeight="1">
      <c r="A1" s="117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 t="s">
        <v>501</v>
      </c>
      <c r="BV1" s="118"/>
      <c r="BW1" s="118"/>
      <c r="BX1" s="118"/>
      <c r="BY1" s="118"/>
      <c r="BZ1" s="118"/>
      <c r="CA1" s="118"/>
      <c r="CB1" s="829"/>
      <c r="CC1" s="829"/>
      <c r="CD1" s="829"/>
      <c r="CE1" s="829"/>
      <c r="CF1" s="829"/>
      <c r="CG1" s="829"/>
      <c r="CH1" s="829"/>
      <c r="CI1" s="829"/>
      <c r="CJ1" s="829"/>
      <c r="CK1" s="829"/>
      <c r="CL1" s="829"/>
      <c r="CM1" s="829"/>
      <c r="CN1" s="829"/>
      <c r="CO1" s="829"/>
      <c r="CP1" s="829"/>
      <c r="CQ1" s="829"/>
      <c r="CR1" s="829"/>
      <c r="CS1" s="829"/>
      <c r="CT1" s="829"/>
      <c r="CU1" s="829"/>
      <c r="CV1" s="829"/>
      <c r="CW1" s="829"/>
      <c r="CX1" s="829"/>
      <c r="CY1" s="829"/>
      <c r="CZ1" s="829"/>
      <c r="DB1" s="449">
        <v>62</v>
      </c>
      <c r="DC1" s="119">
        <v>8</v>
      </c>
      <c r="DD1" s="119"/>
      <c r="DF1" s="682" t="s">
        <v>1083</v>
      </c>
      <c r="DG1" s="682" t="s">
        <v>1084</v>
      </c>
      <c r="DH1" s="685" t="s">
        <v>3271</v>
      </c>
      <c r="DI1" s="622" t="s">
        <v>3297</v>
      </c>
      <c r="DJ1" s="119"/>
      <c r="DL1" s="65"/>
    </row>
    <row r="2" spans="1:116" s="120" customFormat="1" ht="12.95" customHeight="1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 t="s">
        <v>500</v>
      </c>
      <c r="BV2" s="118"/>
      <c r="BW2" s="118"/>
      <c r="BX2" s="118"/>
      <c r="BY2" s="118"/>
      <c r="BZ2" s="118"/>
      <c r="CA2" s="118"/>
      <c r="CB2" s="829"/>
      <c r="CC2" s="829"/>
      <c r="CD2" s="829"/>
      <c r="CE2" s="829"/>
      <c r="CF2" s="829"/>
      <c r="CG2" s="829"/>
      <c r="CH2" s="829"/>
      <c r="CI2" s="829"/>
      <c r="CJ2" s="829"/>
      <c r="CK2" s="829"/>
      <c r="CL2" s="829"/>
      <c r="CM2" s="829"/>
      <c r="CN2" s="829"/>
      <c r="CO2" s="829"/>
      <c r="CP2" s="829"/>
      <c r="CQ2" s="829"/>
      <c r="CR2" s="829"/>
      <c r="CS2" s="829"/>
      <c r="CT2" s="829"/>
      <c r="CU2" s="829"/>
      <c r="CV2" s="829"/>
      <c r="CW2" s="829"/>
      <c r="CX2" s="829"/>
      <c r="CY2" s="829"/>
      <c r="CZ2" s="829"/>
      <c r="DB2" s="119"/>
      <c r="DC2" s="119"/>
      <c r="DD2" s="119"/>
      <c r="DE2" s="613" t="s">
        <v>3295</v>
      </c>
      <c r="DF2" s="614">
        <f>ROW($A$10)+1</f>
        <v>11</v>
      </c>
      <c r="DG2" s="614">
        <f>ROW($A$20)-1</f>
        <v>19</v>
      </c>
      <c r="DH2" s="616">
        <f>(DG2-DF2+1)/9</f>
        <v>1</v>
      </c>
      <c r="DI2" s="617">
        <f>ROW($AZ$58)</f>
        <v>58</v>
      </c>
      <c r="DJ2" s="119"/>
    </row>
    <row r="3" spans="1:116" s="120" customFormat="1" ht="12.95" customHeight="1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830" t="s">
        <v>1094</v>
      </c>
      <c r="CC3" s="830"/>
      <c r="CD3" s="830"/>
      <c r="CE3" s="830"/>
      <c r="CF3" s="830"/>
      <c r="CG3" s="830"/>
      <c r="CH3" s="830"/>
      <c r="CI3" s="830"/>
      <c r="CJ3" s="830"/>
      <c r="CK3" s="830"/>
      <c r="CL3" s="830"/>
      <c r="CM3" s="830"/>
      <c r="CN3" s="830"/>
      <c r="CO3" s="830"/>
      <c r="CP3" s="830"/>
      <c r="CQ3" s="830"/>
      <c r="CR3" s="830"/>
      <c r="CS3" s="830"/>
      <c r="CT3" s="830"/>
      <c r="CU3" s="830"/>
      <c r="CV3" s="830"/>
      <c r="CW3" s="830"/>
      <c r="CX3" s="830"/>
      <c r="CY3" s="830"/>
      <c r="CZ3" s="830"/>
      <c r="DB3" s="119"/>
      <c r="DC3" s="119"/>
      <c r="DD3" s="119"/>
      <c r="DE3" s="613" t="s">
        <v>3296</v>
      </c>
      <c r="DF3" s="614">
        <f>ROW($A$21)+1</f>
        <v>22</v>
      </c>
      <c r="DG3" s="614">
        <f>ROW($A$28)-1</f>
        <v>27</v>
      </c>
      <c r="DH3" s="616">
        <f>(DG3-DF3+1)/6</f>
        <v>1</v>
      </c>
      <c r="DI3" s="122"/>
      <c r="DJ3" s="119"/>
    </row>
    <row r="4" spans="1:116" s="120" customFormat="1" ht="12.95" customHeight="1">
      <c r="A4" s="812" t="s">
        <v>2733</v>
      </c>
      <c r="B4" s="813"/>
      <c r="C4" s="813"/>
      <c r="D4" s="813"/>
      <c r="E4" s="813"/>
      <c r="F4" s="813"/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  <c r="R4" s="813"/>
      <c r="S4" s="813"/>
      <c r="T4" s="813"/>
      <c r="U4" s="813"/>
      <c r="V4" s="813"/>
      <c r="W4" s="813"/>
      <c r="X4" s="813"/>
      <c r="Y4" s="813"/>
      <c r="Z4" s="813"/>
      <c r="AA4" s="813"/>
      <c r="AB4" s="813"/>
      <c r="AC4" s="813"/>
      <c r="AD4" s="813"/>
      <c r="AE4" s="813"/>
      <c r="AF4" s="813"/>
      <c r="AG4" s="813"/>
      <c r="AH4" s="813"/>
      <c r="AI4" s="813"/>
      <c r="AJ4" s="813"/>
      <c r="AK4" s="813"/>
      <c r="AL4" s="813"/>
      <c r="AM4" s="813"/>
      <c r="AN4" s="813"/>
      <c r="AO4" s="813"/>
      <c r="AP4" s="813"/>
      <c r="AQ4" s="813"/>
      <c r="AR4" s="813"/>
      <c r="AS4" s="813"/>
      <c r="AT4" s="813"/>
      <c r="AU4" s="813"/>
      <c r="AV4" s="813"/>
      <c r="AW4" s="813"/>
      <c r="AX4" s="813"/>
      <c r="AY4" s="813"/>
      <c r="AZ4" s="813"/>
      <c r="BA4" s="813"/>
      <c r="BB4" s="813"/>
      <c r="BC4" s="813"/>
      <c r="BD4" s="813"/>
      <c r="BE4" s="813"/>
      <c r="BF4" s="813"/>
      <c r="BG4" s="813"/>
      <c r="BH4" s="813"/>
      <c r="BI4" s="813"/>
      <c r="BJ4" s="813"/>
      <c r="BK4" s="813"/>
      <c r="BL4" s="813"/>
      <c r="BM4" s="813"/>
      <c r="BN4" s="813"/>
      <c r="BO4" s="813"/>
      <c r="BP4" s="813"/>
      <c r="BQ4" s="813"/>
      <c r="BR4" s="813"/>
      <c r="BS4" s="813"/>
      <c r="BT4" s="813"/>
      <c r="BU4" s="813"/>
      <c r="BV4" s="813"/>
      <c r="BW4" s="813"/>
      <c r="BX4" s="813"/>
      <c r="BY4" s="813"/>
      <c r="BZ4" s="813"/>
      <c r="CA4" s="813"/>
      <c r="CB4" s="813"/>
      <c r="CC4" s="813"/>
      <c r="CD4" s="813"/>
      <c r="CE4" s="813"/>
      <c r="CF4" s="813"/>
      <c r="CG4" s="813"/>
      <c r="CH4" s="813"/>
      <c r="CI4" s="813"/>
      <c r="CJ4" s="813"/>
      <c r="CK4" s="813"/>
      <c r="CL4" s="813"/>
      <c r="CM4" s="813"/>
      <c r="CN4" s="813"/>
      <c r="CO4" s="813"/>
      <c r="CP4" s="813"/>
      <c r="CQ4" s="813"/>
      <c r="CR4" s="813"/>
      <c r="CS4" s="813"/>
      <c r="CT4" s="813"/>
      <c r="CU4" s="813"/>
      <c r="CV4" s="813"/>
      <c r="CW4" s="813"/>
      <c r="CX4" s="813"/>
      <c r="CY4" s="813"/>
      <c r="CZ4" s="813"/>
      <c r="DB4" s="119"/>
      <c r="DC4" s="119"/>
      <c r="DD4" s="119"/>
      <c r="DE4" s="616" t="s">
        <v>3271</v>
      </c>
      <c r="DF4" s="617">
        <f>ROW($A$62)</f>
        <v>62</v>
      </c>
      <c r="DG4" s="617">
        <v>83</v>
      </c>
      <c r="DH4" s="616"/>
      <c r="DI4" s="615"/>
      <c r="DJ4" s="119"/>
    </row>
    <row r="5" spans="1:116" s="120" customFormat="1" ht="12.95" customHeight="1">
      <c r="DB5" s="119"/>
      <c r="DC5" s="119"/>
      <c r="DD5" s="119"/>
      <c r="DE5" s="613" t="s">
        <v>3306</v>
      </c>
      <c r="DF5" s="614">
        <f>ROW($A$42)+1</f>
        <v>43</v>
      </c>
      <c r="DG5" s="614">
        <f>ROW($A$45)-1</f>
        <v>44</v>
      </c>
      <c r="DH5" s="616">
        <f>(ROWS($A$42:$A$45)-2)/2</f>
        <v>1</v>
      </c>
      <c r="DI5" s="119"/>
      <c r="DJ5" s="119"/>
    </row>
    <row r="6" spans="1:116" s="120" customFormat="1" ht="12.95" customHeight="1">
      <c r="A6" s="121" t="s">
        <v>2734</v>
      </c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E6" s="808" t="s">
        <v>2756</v>
      </c>
      <c r="AF6" s="811"/>
      <c r="AG6" s="811"/>
      <c r="AH6" s="811"/>
      <c r="AI6" s="811"/>
      <c r="AJ6" s="811"/>
      <c r="AK6" s="811"/>
      <c r="AL6" s="811"/>
      <c r="AM6" s="811"/>
      <c r="AN6" s="811"/>
      <c r="AO6" s="811"/>
      <c r="AP6" s="811"/>
      <c r="AQ6" s="811"/>
      <c r="AR6" s="811"/>
      <c r="AS6" s="811"/>
      <c r="AT6" s="811"/>
      <c r="AU6" s="811"/>
      <c r="AV6" s="811"/>
      <c r="AW6" s="811"/>
      <c r="AX6" s="811"/>
      <c r="AY6" s="811"/>
      <c r="AZ6" s="811"/>
      <c r="BA6" s="811"/>
      <c r="BB6" s="811"/>
      <c r="BC6" s="811"/>
      <c r="BD6" s="811"/>
      <c r="BE6" s="811"/>
      <c r="BF6" s="811"/>
      <c r="BG6" s="811"/>
      <c r="BH6" s="811"/>
      <c r="BI6" s="811"/>
      <c r="BJ6" s="811"/>
      <c r="BK6" s="811"/>
      <c r="BL6" s="811"/>
      <c r="BM6" s="811"/>
      <c r="BN6" s="811"/>
      <c r="BO6" s="811"/>
      <c r="BP6" s="811"/>
      <c r="BQ6" s="811"/>
      <c r="BR6" s="811"/>
      <c r="BS6" s="811"/>
      <c r="BT6" s="811"/>
      <c r="BU6" s="811"/>
      <c r="BV6" s="811"/>
      <c r="BW6" s="811"/>
      <c r="BX6" s="811"/>
      <c r="BY6" s="811"/>
      <c r="BZ6" s="811"/>
      <c r="CA6" s="811"/>
      <c r="CB6" s="811"/>
      <c r="CC6" s="811"/>
      <c r="CD6" s="811"/>
      <c r="CE6" s="811"/>
      <c r="CF6" s="811"/>
      <c r="CG6" s="811"/>
      <c r="CH6" s="811"/>
      <c r="CI6" s="811"/>
      <c r="CJ6" s="811"/>
      <c r="CK6" s="811"/>
      <c r="CL6" s="811"/>
      <c r="CM6" s="811"/>
      <c r="CN6" s="811"/>
      <c r="CO6" s="811"/>
      <c r="CP6" s="811"/>
      <c r="CQ6" s="811"/>
      <c r="CR6" s="811"/>
      <c r="CS6" s="811"/>
      <c r="CT6" s="811"/>
      <c r="CU6" s="811"/>
      <c r="CV6" s="811"/>
      <c r="CW6" s="811"/>
      <c r="CX6" s="811"/>
      <c r="CY6" s="811"/>
      <c r="CZ6" s="811"/>
      <c r="DB6" s="119"/>
      <c r="DC6" s="119"/>
      <c r="DD6" s="119"/>
      <c r="DE6" s="613" t="s">
        <v>3307</v>
      </c>
      <c r="DF6" s="614">
        <f>ROW($A$46)</f>
        <v>46</v>
      </c>
      <c r="DG6" s="614">
        <f>ROW($A$47)-1</f>
        <v>46</v>
      </c>
      <c r="DH6" s="616">
        <f>ROWS($A$46:$A$47)-1</f>
        <v>1</v>
      </c>
      <c r="DI6" s="119"/>
      <c r="DJ6" s="119"/>
    </row>
    <row r="7" spans="1:116" s="120" customFormat="1" ht="12.95" customHeight="1">
      <c r="F7" s="819" t="s">
        <v>3320</v>
      </c>
      <c r="G7" s="820"/>
      <c r="H7" s="820"/>
      <c r="I7" s="820"/>
      <c r="J7" s="820"/>
      <c r="K7" s="820"/>
      <c r="L7" s="820"/>
      <c r="M7" s="820"/>
      <c r="N7" s="820"/>
      <c r="O7" s="820"/>
      <c r="P7" s="820"/>
      <c r="Q7" s="820"/>
      <c r="R7" s="820"/>
      <c r="S7" s="820"/>
      <c r="T7" s="820"/>
      <c r="U7" s="820"/>
      <c r="V7" s="820"/>
      <c r="W7" s="820"/>
      <c r="X7" s="820"/>
      <c r="Y7" s="820"/>
      <c r="Z7" s="820"/>
      <c r="AA7" s="820"/>
      <c r="AB7" s="820"/>
      <c r="AC7" s="820"/>
      <c r="AD7" s="820"/>
      <c r="AE7" s="820"/>
      <c r="AF7" s="820"/>
      <c r="AG7" s="820"/>
      <c r="AH7" s="820"/>
      <c r="AI7" s="820"/>
      <c r="AJ7" s="820"/>
      <c r="AK7" s="820"/>
      <c r="AL7" s="820"/>
      <c r="AM7" s="820"/>
      <c r="AN7" s="820"/>
      <c r="AO7" s="820"/>
      <c r="AP7" s="820"/>
      <c r="AQ7" s="821"/>
      <c r="AR7" s="821"/>
      <c r="AS7" s="821"/>
      <c r="AT7" s="821"/>
      <c r="AU7" s="821"/>
      <c r="AV7" s="821"/>
      <c r="AW7" s="821"/>
      <c r="AY7" s="823" t="s">
        <v>3321</v>
      </c>
      <c r="AZ7" s="824"/>
      <c r="BA7" s="824"/>
      <c r="BB7" s="824"/>
      <c r="BC7" s="824"/>
      <c r="BD7" s="824"/>
      <c r="BE7" s="824"/>
      <c r="BF7" s="824"/>
      <c r="BG7" s="824"/>
      <c r="BH7" s="824"/>
      <c r="BI7" s="824"/>
      <c r="BJ7" s="824"/>
      <c r="BK7" s="824"/>
      <c r="BL7" s="824"/>
      <c r="BM7" s="824"/>
      <c r="BN7" s="824"/>
      <c r="BO7" s="824"/>
      <c r="BP7" s="824"/>
      <c r="BQ7" s="824"/>
      <c r="BR7" s="824"/>
      <c r="BS7" s="824"/>
      <c r="BT7" s="824"/>
      <c r="BU7" s="824"/>
      <c r="BV7" s="824"/>
      <c r="BW7" s="824"/>
      <c r="BX7" s="824"/>
      <c r="BY7" s="824"/>
      <c r="BZ7" s="824"/>
      <c r="CA7" s="824"/>
      <c r="CB7" s="824"/>
      <c r="CC7" s="824"/>
      <c r="CD7" s="824"/>
      <c r="CE7" s="824"/>
      <c r="CF7" s="824"/>
      <c r="CG7" s="824"/>
      <c r="CH7" s="824"/>
      <c r="CI7" s="824"/>
      <c r="CJ7" s="826"/>
      <c r="CK7" s="827"/>
      <c r="CL7" s="827"/>
      <c r="CM7" s="827"/>
      <c r="CN7" s="827"/>
      <c r="CO7" s="827"/>
      <c r="CP7" s="827"/>
      <c r="CQ7" s="827"/>
      <c r="CR7" s="827"/>
      <c r="CS7" s="827"/>
      <c r="CT7" s="827"/>
      <c r="CU7" s="827"/>
      <c r="CV7" s="827"/>
      <c r="CW7" s="827"/>
      <c r="CX7" s="827"/>
      <c r="CY7" s="827"/>
      <c r="CZ7" s="827"/>
      <c r="DB7" s="119"/>
      <c r="DC7" s="119"/>
      <c r="DD7" s="119"/>
      <c r="DE7" s="119"/>
      <c r="DF7" s="119"/>
      <c r="DG7" s="119"/>
      <c r="DH7" s="119"/>
      <c r="DI7" s="119"/>
      <c r="DJ7" s="119"/>
    </row>
    <row r="8" spans="1:116" s="120" customFormat="1" ht="12.95" customHeight="1">
      <c r="A8" s="121"/>
      <c r="B8" s="118"/>
      <c r="C8" s="118"/>
      <c r="D8" s="118"/>
      <c r="E8" s="118"/>
      <c r="F8" s="820"/>
      <c r="G8" s="820"/>
      <c r="H8" s="820"/>
      <c r="I8" s="820"/>
      <c r="J8" s="820"/>
      <c r="K8" s="820"/>
      <c r="L8" s="820"/>
      <c r="M8" s="820"/>
      <c r="N8" s="820"/>
      <c r="O8" s="820"/>
      <c r="P8" s="820"/>
      <c r="Q8" s="820"/>
      <c r="R8" s="820"/>
      <c r="S8" s="820"/>
      <c r="T8" s="820"/>
      <c r="U8" s="820"/>
      <c r="V8" s="820"/>
      <c r="W8" s="820"/>
      <c r="X8" s="820"/>
      <c r="Y8" s="820"/>
      <c r="Z8" s="820"/>
      <c r="AA8" s="820"/>
      <c r="AB8" s="820"/>
      <c r="AC8" s="820"/>
      <c r="AD8" s="820"/>
      <c r="AE8" s="820"/>
      <c r="AF8" s="820"/>
      <c r="AG8" s="820"/>
      <c r="AH8" s="820"/>
      <c r="AI8" s="820"/>
      <c r="AJ8" s="820"/>
      <c r="AK8" s="820"/>
      <c r="AL8" s="820"/>
      <c r="AM8" s="820"/>
      <c r="AN8" s="820"/>
      <c r="AO8" s="820"/>
      <c r="AP8" s="820"/>
      <c r="AQ8" s="822"/>
      <c r="AR8" s="822"/>
      <c r="AS8" s="822"/>
      <c r="AT8" s="822"/>
      <c r="AU8" s="822"/>
      <c r="AV8" s="822"/>
      <c r="AW8" s="822"/>
      <c r="AX8" s="118"/>
      <c r="AY8" s="825"/>
      <c r="AZ8" s="825"/>
      <c r="BA8" s="825"/>
      <c r="BB8" s="825"/>
      <c r="BC8" s="825"/>
      <c r="BD8" s="825"/>
      <c r="BE8" s="825"/>
      <c r="BF8" s="825"/>
      <c r="BG8" s="825"/>
      <c r="BH8" s="825"/>
      <c r="BI8" s="825"/>
      <c r="BJ8" s="825"/>
      <c r="BK8" s="825"/>
      <c r="BL8" s="825"/>
      <c r="BM8" s="825"/>
      <c r="BN8" s="825"/>
      <c r="BO8" s="825"/>
      <c r="BP8" s="825"/>
      <c r="BQ8" s="825"/>
      <c r="BR8" s="825"/>
      <c r="BS8" s="825"/>
      <c r="BT8" s="825"/>
      <c r="BU8" s="825"/>
      <c r="BV8" s="825"/>
      <c r="BW8" s="825"/>
      <c r="BX8" s="825"/>
      <c r="BY8" s="825"/>
      <c r="BZ8" s="825"/>
      <c r="CA8" s="825"/>
      <c r="CB8" s="825"/>
      <c r="CC8" s="825"/>
      <c r="CD8" s="825"/>
      <c r="CE8" s="825"/>
      <c r="CF8" s="825"/>
      <c r="CG8" s="825"/>
      <c r="CH8" s="825"/>
      <c r="CI8" s="825"/>
      <c r="CJ8" s="828"/>
      <c r="CK8" s="828"/>
      <c r="CL8" s="828"/>
      <c r="CM8" s="828"/>
      <c r="CN8" s="828"/>
      <c r="CO8" s="828"/>
      <c r="CP8" s="828"/>
      <c r="CQ8" s="828"/>
      <c r="CR8" s="828"/>
      <c r="CS8" s="828"/>
      <c r="CT8" s="828"/>
      <c r="CU8" s="828"/>
      <c r="CV8" s="828"/>
      <c r="CW8" s="828"/>
      <c r="CX8" s="828"/>
      <c r="CY8" s="828"/>
      <c r="CZ8" s="828"/>
      <c r="DB8" s="119"/>
      <c r="DC8" s="119"/>
      <c r="DD8" s="119"/>
      <c r="DE8" s="119"/>
      <c r="DF8" s="119"/>
      <c r="DG8" s="119"/>
      <c r="DH8" s="119"/>
      <c r="DI8" s="119"/>
      <c r="DJ8" s="119"/>
    </row>
    <row r="9" spans="1:116" s="120" customFormat="1" ht="12.95" customHeight="1">
      <c r="A9" s="121" t="s">
        <v>2735</v>
      </c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G9" s="118"/>
      <c r="AH9" s="118"/>
      <c r="AI9" s="118"/>
      <c r="AJ9" s="118"/>
      <c r="AK9" s="118"/>
      <c r="AL9" s="118"/>
      <c r="AM9" s="118"/>
      <c r="AN9" s="118"/>
      <c r="AO9" s="5"/>
      <c r="AY9" s="780"/>
      <c r="AZ9" s="797"/>
      <c r="BA9" s="797"/>
      <c r="BB9" s="797"/>
      <c r="BC9" s="797"/>
      <c r="BD9" s="797"/>
      <c r="BE9" s="797"/>
      <c r="BF9" s="797"/>
      <c r="BG9" s="797"/>
      <c r="BH9" s="797"/>
      <c r="BI9" s="797"/>
      <c r="BJ9" s="797"/>
      <c r="BK9" s="797"/>
      <c r="BL9" s="797"/>
      <c r="BM9" s="797"/>
      <c r="BN9" s="797"/>
      <c r="BO9" s="797"/>
      <c r="BP9" s="797"/>
      <c r="BQ9" s="797"/>
      <c r="BR9" s="797"/>
      <c r="BS9" s="797"/>
      <c r="BT9" s="797"/>
      <c r="BU9" s="797"/>
      <c r="BV9" s="797"/>
      <c r="BW9" s="797"/>
      <c r="BX9" s="797"/>
      <c r="BY9" s="797"/>
      <c r="BZ9" s="797"/>
      <c r="CA9" s="797"/>
      <c r="CB9" s="797"/>
      <c r="CC9" s="797"/>
      <c r="CD9" s="797"/>
      <c r="CE9" s="797"/>
      <c r="CF9" s="797"/>
      <c r="CG9" s="797"/>
      <c r="CL9" s="118"/>
      <c r="CM9" s="118"/>
      <c r="CN9" s="118"/>
      <c r="CO9" s="118"/>
      <c r="CP9" s="118"/>
      <c r="CQ9" s="118"/>
      <c r="CR9" s="118"/>
      <c r="CS9" s="118"/>
      <c r="CT9" s="118"/>
      <c r="CU9" s="118"/>
      <c r="CV9" s="118"/>
      <c r="CW9" s="118"/>
      <c r="CX9" s="118"/>
      <c r="CY9" s="118"/>
      <c r="CZ9" s="118"/>
      <c r="DB9" s="119"/>
      <c r="DC9" s="119"/>
      <c r="DD9" s="119"/>
      <c r="DE9" s="119"/>
      <c r="DF9" s="119"/>
      <c r="DG9" s="119"/>
      <c r="DH9" s="119"/>
      <c r="DI9" s="119"/>
      <c r="DJ9" s="119"/>
    </row>
    <row r="10" spans="1:116" s="123" customFormat="1" ht="12.95" customHeight="1">
      <c r="A10" s="118"/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W10" s="118"/>
      <c r="X10" s="118"/>
      <c r="Y10" s="118"/>
      <c r="Z10" s="118"/>
      <c r="AA10" s="118"/>
      <c r="AB10" s="118"/>
      <c r="AC10" s="118"/>
      <c r="AD10" s="118"/>
      <c r="AE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T10" s="764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18"/>
      <c r="CT10" s="118"/>
      <c r="CU10" s="118"/>
      <c r="CV10" s="118"/>
      <c r="CW10" s="118"/>
      <c r="CX10" s="118"/>
      <c r="CY10" s="118"/>
      <c r="CZ10" s="118"/>
      <c r="DB10" s="122"/>
      <c r="DC10" s="122"/>
      <c r="DD10" s="122"/>
      <c r="DE10" s="122"/>
      <c r="DF10" s="122"/>
      <c r="DG10" s="122"/>
      <c r="DH10" s="122"/>
      <c r="DI10" s="122"/>
      <c r="DJ10" s="122"/>
    </row>
    <row r="11" spans="1:116" s="123" customFormat="1" ht="12.95" customHeight="1">
      <c r="A11" s="817" t="s">
        <v>3304</v>
      </c>
      <c r="B11" s="818"/>
      <c r="C11" s="818"/>
      <c r="D11" s="818"/>
      <c r="E11" s="818"/>
      <c r="F11" s="818"/>
      <c r="G11" s="818"/>
      <c r="H11" s="818"/>
      <c r="I11" s="818"/>
      <c r="J11" s="818"/>
      <c r="K11" s="818"/>
      <c r="L11" s="818"/>
      <c r="M11" s="818"/>
      <c r="N11" s="818"/>
      <c r="O11" s="818"/>
      <c r="P11" s="818"/>
      <c r="Q11" s="818"/>
      <c r="R11" s="818"/>
      <c r="S11" s="818"/>
      <c r="T11" s="818"/>
      <c r="U11" s="818"/>
      <c r="V11" s="124"/>
      <c r="W11" s="124"/>
      <c r="X11" s="124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  <c r="BK11" s="118"/>
      <c r="BL11" s="118"/>
      <c r="BM11" s="118"/>
      <c r="BN11" s="118"/>
      <c r="BO11" s="118"/>
      <c r="BP11" s="118"/>
      <c r="BQ11" s="118"/>
      <c r="BR11" s="118"/>
      <c r="BS11" s="118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18"/>
      <c r="CT11" s="118"/>
      <c r="CU11" s="118"/>
      <c r="CV11" s="118"/>
      <c r="CW11" s="118"/>
      <c r="CX11" s="118"/>
      <c r="CY11" s="118"/>
      <c r="CZ11" s="118"/>
      <c r="DB11" s="122"/>
      <c r="DC11" s="122"/>
      <c r="DD11" s="122"/>
      <c r="DE11" s="122"/>
      <c r="DF11" s="122"/>
      <c r="DG11" s="122"/>
      <c r="DH11" s="122"/>
      <c r="DI11" s="122"/>
      <c r="DJ11" s="122"/>
    </row>
    <row r="12" spans="1:116" s="123" customFormat="1" ht="12.95" customHeight="1">
      <c r="A12" s="817" t="s">
        <v>3305</v>
      </c>
      <c r="B12" s="818"/>
      <c r="C12" s="818"/>
      <c r="D12" s="818"/>
      <c r="E12" s="818"/>
      <c r="F12" s="818"/>
      <c r="G12" s="818"/>
      <c r="H12" s="818"/>
      <c r="I12" s="818"/>
      <c r="J12" s="818"/>
      <c r="K12" s="818"/>
      <c r="L12" s="818"/>
      <c r="M12" s="818"/>
      <c r="N12" s="818"/>
      <c r="O12" s="818"/>
      <c r="P12" s="818"/>
      <c r="Q12" s="818"/>
      <c r="R12" s="818"/>
      <c r="S12" s="818"/>
      <c r="T12" s="818"/>
      <c r="U12" s="818"/>
      <c r="V12" s="795"/>
      <c r="W12" s="796"/>
      <c r="X12" s="796"/>
      <c r="Y12" s="796"/>
      <c r="Z12" s="796"/>
      <c r="AA12" s="796"/>
      <c r="AB12" s="796"/>
      <c r="AC12" s="796"/>
      <c r="AD12" s="796"/>
      <c r="AE12" s="796"/>
      <c r="AF12" s="796"/>
      <c r="AG12" s="796"/>
      <c r="AH12" s="796"/>
      <c r="AI12" s="796"/>
      <c r="AJ12" s="796"/>
      <c r="AK12" s="796"/>
      <c r="AL12" s="796"/>
      <c r="AM12" s="796"/>
      <c r="AN12" s="796"/>
      <c r="AO12" s="796"/>
      <c r="AP12" s="796"/>
      <c r="AQ12" s="796"/>
      <c r="AR12" s="796"/>
      <c r="AS12" s="796"/>
      <c r="AT12" s="796"/>
      <c r="AU12" s="796"/>
      <c r="AV12" s="796"/>
      <c r="AW12" s="796"/>
      <c r="AX12" s="796"/>
      <c r="AY12" s="796"/>
      <c r="AZ12" s="796"/>
      <c r="BA12" s="796"/>
      <c r="BB12" s="796"/>
      <c r="BC12" s="796"/>
      <c r="BD12" s="796"/>
      <c r="BE12" s="796"/>
      <c r="BF12" s="796"/>
      <c r="BG12" s="796"/>
      <c r="BH12" s="796"/>
      <c r="BI12" s="796"/>
      <c r="BJ12" s="796"/>
      <c r="BK12" s="796"/>
      <c r="BL12" s="796"/>
      <c r="BM12" s="796"/>
      <c r="BN12" s="796"/>
      <c r="BO12" s="796"/>
      <c r="BP12" s="796"/>
      <c r="BQ12" s="796"/>
      <c r="BR12" s="796"/>
      <c r="BS12" s="796"/>
      <c r="BT12" s="796"/>
      <c r="BU12" s="796"/>
      <c r="BV12" s="796"/>
      <c r="BW12" s="796"/>
      <c r="BX12" s="796"/>
      <c r="BY12" s="815" t="s">
        <v>3309</v>
      </c>
      <c r="BZ12" s="816"/>
      <c r="CA12" s="118" t="s">
        <v>2463</v>
      </c>
      <c r="CB12" s="118"/>
      <c r="CC12" s="118"/>
      <c r="CD12" s="118"/>
      <c r="CE12" s="118"/>
      <c r="CF12" s="790"/>
      <c r="CG12" s="790"/>
      <c r="CH12" s="790"/>
      <c r="CI12" s="790"/>
      <c r="CJ12" s="790"/>
      <c r="CK12" s="790"/>
      <c r="CL12" s="790"/>
      <c r="CM12" s="790"/>
      <c r="CN12" s="790"/>
      <c r="CO12" s="790"/>
      <c r="CP12" s="790"/>
      <c r="CQ12" s="790"/>
      <c r="CR12" s="790"/>
      <c r="CS12" s="790"/>
      <c r="CT12" s="814" t="s">
        <v>3242</v>
      </c>
      <c r="CU12" s="814"/>
      <c r="CV12" s="814"/>
      <c r="CW12" s="814"/>
      <c r="CX12" s="814"/>
      <c r="CY12" s="814"/>
      <c r="CZ12" s="814"/>
      <c r="DB12" s="122"/>
      <c r="DC12" s="122"/>
      <c r="DD12" s="122"/>
      <c r="DE12" s="122"/>
      <c r="DF12" s="122"/>
      <c r="DG12" s="122"/>
      <c r="DH12" s="122"/>
      <c r="DI12" s="122"/>
      <c r="DJ12" s="122"/>
    </row>
    <row r="13" spans="1:116" s="123" customFormat="1" ht="12.95" customHeight="1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5"/>
      <c r="AT13" s="125"/>
      <c r="AU13" s="125"/>
      <c r="AV13" s="125"/>
      <c r="AW13" s="125"/>
      <c r="AX13" s="125"/>
      <c r="AY13" s="125"/>
      <c r="AZ13" s="125"/>
      <c r="BA13" s="125"/>
      <c r="BB13" s="125"/>
      <c r="BC13" s="125"/>
      <c r="BD13" s="125"/>
      <c r="BE13" s="125"/>
      <c r="BF13" s="125"/>
      <c r="BG13" s="125"/>
      <c r="BH13" s="125"/>
      <c r="BI13" s="125"/>
      <c r="BJ13" s="125"/>
      <c r="BK13" s="125"/>
      <c r="BL13" s="125"/>
      <c r="BM13" s="125"/>
      <c r="BN13" s="125"/>
      <c r="BO13" s="125"/>
      <c r="BP13" s="125"/>
      <c r="BQ13" s="125"/>
      <c r="BR13" s="125"/>
      <c r="BS13" s="125"/>
      <c r="BT13" s="125"/>
      <c r="BU13" s="125"/>
      <c r="BV13" s="125"/>
      <c r="BW13" s="125"/>
      <c r="BX13" s="125"/>
      <c r="BY13" s="125"/>
      <c r="BZ13" s="125"/>
      <c r="CA13" s="118"/>
      <c r="CB13" s="118"/>
      <c r="CC13" s="118"/>
      <c r="CD13" s="118"/>
      <c r="CE13" s="118"/>
      <c r="CF13" s="126"/>
      <c r="CG13" s="126"/>
      <c r="CH13" s="126"/>
      <c r="CI13" s="126"/>
      <c r="CJ13" s="126"/>
      <c r="CK13" s="126"/>
      <c r="CL13" s="126"/>
      <c r="CM13" s="126"/>
      <c r="CN13" s="126"/>
      <c r="CO13" s="126"/>
      <c r="CP13" s="126"/>
      <c r="CQ13" s="126"/>
      <c r="CR13" s="126"/>
      <c r="CS13" s="126"/>
      <c r="CT13" s="127"/>
      <c r="CU13" s="127"/>
      <c r="CV13" s="127"/>
      <c r="CW13" s="127"/>
      <c r="CX13" s="127"/>
      <c r="CY13" s="127"/>
      <c r="CZ13" s="127"/>
      <c r="DB13" s="122"/>
      <c r="DC13" s="122"/>
      <c r="DD13" s="122"/>
      <c r="DE13" s="122"/>
      <c r="DF13" s="122"/>
      <c r="DG13" s="122"/>
      <c r="DH13" s="122"/>
      <c r="DI13" s="122"/>
      <c r="DJ13" s="122"/>
    </row>
    <row r="14" spans="1:116" s="123" customFormat="1" ht="12.95" customHeight="1">
      <c r="A14" s="118" t="s">
        <v>2461</v>
      </c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793"/>
      <c r="W14" s="794"/>
      <c r="X14" s="794"/>
      <c r="Y14" s="794"/>
      <c r="Z14" s="794"/>
      <c r="AA14" s="794"/>
      <c r="AB14" s="794"/>
      <c r="AC14" s="794"/>
      <c r="AD14" s="794"/>
      <c r="AE14" s="794"/>
      <c r="AF14" s="794"/>
      <c r="AG14" s="794"/>
      <c r="AH14" s="794"/>
      <c r="AI14" s="794"/>
      <c r="AJ14" s="794"/>
      <c r="AK14" s="794"/>
      <c r="AL14" s="794"/>
      <c r="AM14" s="794"/>
      <c r="AN14" s="794"/>
      <c r="AO14" s="794"/>
      <c r="AP14" s="794"/>
      <c r="AQ14" s="794"/>
      <c r="AR14" s="794"/>
      <c r="AS14" s="794"/>
      <c r="AT14" s="125"/>
      <c r="AU14" s="117" t="s">
        <v>2241</v>
      </c>
      <c r="AV14" s="125"/>
      <c r="AW14" s="125"/>
      <c r="AZ14" s="125"/>
      <c r="BA14" s="125"/>
      <c r="BC14" s="791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118"/>
      <c r="CA14" s="117" t="s">
        <v>2240</v>
      </c>
      <c r="CB14" s="118"/>
      <c r="CC14" s="118"/>
      <c r="CD14" s="118"/>
      <c r="CE14" s="118"/>
      <c r="CF14" s="118">
        <v>1</v>
      </c>
      <c r="CG14" s="793"/>
      <c r="CH14" s="781"/>
      <c r="CI14" s="781"/>
      <c r="CJ14" s="781"/>
      <c r="CK14" s="781"/>
      <c r="CL14" s="781"/>
      <c r="CM14" s="781"/>
      <c r="CN14" s="781"/>
      <c r="CO14" s="781"/>
      <c r="CP14" s="781"/>
      <c r="CQ14" s="781"/>
      <c r="CR14" s="781"/>
      <c r="CS14" s="781"/>
      <c r="CT14" s="781"/>
      <c r="CU14" s="781"/>
      <c r="CV14" s="781"/>
      <c r="CW14" s="781"/>
      <c r="CX14" s="781"/>
      <c r="CY14" s="781"/>
      <c r="CZ14" s="781"/>
      <c r="DB14" s="122"/>
      <c r="DC14" s="122"/>
      <c r="DD14" s="122"/>
      <c r="DE14" s="122"/>
      <c r="DF14" s="122"/>
      <c r="DG14" s="122"/>
      <c r="DH14" s="122"/>
      <c r="DI14" s="122"/>
      <c r="DJ14" s="122"/>
    </row>
    <row r="15" spans="1:116" s="123" customFormat="1" ht="12.95" customHeight="1">
      <c r="A15" s="118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25"/>
      <c r="BP15" s="125"/>
      <c r="BQ15" s="125"/>
      <c r="BR15" s="125"/>
      <c r="BS15" s="125"/>
      <c r="BT15" s="125"/>
      <c r="BU15" s="125"/>
      <c r="BV15" s="125"/>
      <c r="BW15" s="125"/>
      <c r="BX15" s="125"/>
      <c r="BY15" s="125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18"/>
      <c r="CT15" s="118"/>
      <c r="CU15" s="118"/>
      <c r="CV15" s="118"/>
      <c r="CW15" s="118"/>
      <c r="CX15" s="118"/>
      <c r="CY15" s="118"/>
      <c r="CZ15" s="118"/>
      <c r="DB15" s="122"/>
      <c r="DC15" s="122"/>
      <c r="DD15" s="122"/>
      <c r="DE15" s="122"/>
      <c r="DF15" s="122"/>
      <c r="DG15" s="122"/>
      <c r="DH15" s="122"/>
      <c r="DI15" s="122"/>
      <c r="DJ15" s="122"/>
    </row>
    <row r="16" spans="1:116" s="123" customFormat="1" ht="12.95" customHeight="1">
      <c r="A16" s="118" t="s">
        <v>2242</v>
      </c>
      <c r="B16" s="118"/>
      <c r="C16" s="118"/>
      <c r="D16" s="118"/>
      <c r="E16" s="118"/>
      <c r="F16" s="118"/>
      <c r="G16" s="118"/>
      <c r="H16" s="118"/>
      <c r="I16" s="118"/>
      <c r="J16" s="118"/>
      <c r="K16" s="800"/>
      <c r="L16" s="801"/>
      <c r="M16" s="801"/>
      <c r="N16" s="801"/>
      <c r="O16" s="801"/>
      <c r="P16" s="801"/>
      <c r="Q16" s="801"/>
      <c r="R16" s="801"/>
      <c r="S16" s="801"/>
      <c r="T16" s="801"/>
      <c r="U16" s="801"/>
      <c r="V16" s="801"/>
      <c r="W16" s="801"/>
      <c r="X16" s="801"/>
      <c r="Y16" s="801"/>
      <c r="Z16" s="801"/>
      <c r="AA16" s="801"/>
      <c r="AB16" s="801"/>
      <c r="AC16" s="801"/>
      <c r="AD16" s="801"/>
      <c r="AE16" s="801"/>
      <c r="AF16" s="801"/>
      <c r="AG16" s="801"/>
      <c r="AH16" s="801"/>
      <c r="AI16" s="801"/>
      <c r="AJ16" s="801"/>
      <c r="AK16" s="801"/>
      <c r="AL16" s="801"/>
      <c r="AM16" s="801"/>
      <c r="AN16" s="801"/>
      <c r="AO16" s="801"/>
      <c r="AP16" s="801"/>
      <c r="AQ16" s="801"/>
      <c r="AR16" s="801"/>
      <c r="AS16" s="801"/>
      <c r="AT16" s="801"/>
      <c r="AU16" s="801"/>
      <c r="AV16" s="801"/>
      <c r="AW16" s="801"/>
      <c r="AX16" s="801"/>
      <c r="AY16" s="801"/>
      <c r="AZ16" s="801"/>
      <c r="BA16" s="801"/>
      <c r="BB16" s="801"/>
      <c r="BC16" s="801"/>
      <c r="BD16" s="801"/>
      <c r="BE16" s="801"/>
      <c r="BF16" s="801"/>
      <c r="BG16" s="801"/>
      <c r="BH16" s="801"/>
      <c r="BI16" s="801"/>
      <c r="BJ16" s="801"/>
      <c r="BK16" s="801"/>
      <c r="BL16" s="125"/>
      <c r="BM16" s="118" t="s">
        <v>2462</v>
      </c>
      <c r="BN16" s="125"/>
      <c r="BP16" s="125"/>
      <c r="BQ16" s="125"/>
      <c r="BR16" s="125"/>
      <c r="BS16" s="125"/>
      <c r="BT16" s="125"/>
      <c r="BU16" s="125"/>
      <c r="BV16" s="125"/>
      <c r="BW16" s="125"/>
      <c r="BX16" s="125"/>
      <c r="BY16" s="125"/>
      <c r="BZ16" s="118"/>
      <c r="CA16" s="122"/>
      <c r="CB16" s="128"/>
      <c r="CD16" s="791"/>
      <c r="CE16" s="792"/>
      <c r="CF16" s="792"/>
      <c r="CG16" s="792"/>
      <c r="CH16" s="792"/>
      <c r="CI16" s="792"/>
      <c r="CJ16" s="792"/>
      <c r="CK16" s="792"/>
      <c r="CL16" s="792"/>
      <c r="CM16" s="792"/>
      <c r="CN16" s="792"/>
      <c r="CO16" s="792"/>
      <c r="CP16" s="792"/>
      <c r="CQ16" s="792"/>
      <c r="CR16" s="792"/>
      <c r="CS16" s="792"/>
      <c r="CT16" s="792"/>
      <c r="CU16" s="792"/>
      <c r="CV16" s="792"/>
      <c r="CW16" s="792"/>
      <c r="CX16" s="792"/>
      <c r="CY16" s="792"/>
      <c r="CZ16" s="792"/>
      <c r="DB16" s="122"/>
      <c r="DC16" s="122"/>
      <c r="DD16" s="122"/>
      <c r="DE16" s="122"/>
      <c r="DF16" s="122"/>
      <c r="DG16" s="122"/>
      <c r="DH16" s="122"/>
      <c r="DI16" s="122"/>
      <c r="DJ16" s="122"/>
    </row>
    <row r="17" spans="1:114" s="123" customFormat="1" ht="12.95" customHeight="1">
      <c r="A17" s="118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  <c r="AP17" s="125"/>
      <c r="AQ17" s="125"/>
      <c r="AR17" s="125"/>
      <c r="AS17" s="125"/>
      <c r="AT17" s="125"/>
      <c r="AU17" s="125"/>
      <c r="AV17" s="125"/>
      <c r="AW17" s="125"/>
      <c r="AX17" s="125"/>
      <c r="AY17" s="125"/>
      <c r="AZ17" s="125"/>
      <c r="BA17" s="125"/>
      <c r="BC17" s="117"/>
      <c r="BD17" s="125"/>
      <c r="BE17" s="125"/>
      <c r="BF17" s="125"/>
      <c r="BG17" s="125"/>
      <c r="BH17" s="125"/>
      <c r="BI17" s="125"/>
      <c r="BJ17" s="125"/>
      <c r="BK17" s="125"/>
      <c r="BL17" s="125"/>
      <c r="BM17" s="118"/>
      <c r="BN17" s="125"/>
      <c r="BP17" s="125"/>
      <c r="BQ17" s="125"/>
      <c r="BR17" s="125"/>
      <c r="BS17" s="125"/>
      <c r="BT17" s="125"/>
      <c r="BU17" s="125"/>
      <c r="BV17" s="125"/>
      <c r="BW17" s="125"/>
      <c r="BX17" s="125"/>
      <c r="BY17" s="125"/>
      <c r="BZ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18"/>
      <c r="CT17" s="118"/>
      <c r="CU17" s="118"/>
      <c r="CV17" s="118"/>
      <c r="CW17" s="118"/>
      <c r="CX17" s="118"/>
      <c r="CY17" s="118"/>
      <c r="CZ17" s="118"/>
      <c r="DB17" s="122"/>
      <c r="DC17" s="122"/>
      <c r="DD17" s="122"/>
      <c r="DE17" s="122"/>
      <c r="DF17" s="122"/>
      <c r="DG17" s="122"/>
      <c r="DH17" s="122"/>
      <c r="DI17" s="122"/>
      <c r="DJ17" s="122"/>
    </row>
    <row r="18" spans="1:114" s="123" customFormat="1" ht="12.95" customHeight="1">
      <c r="A18" s="118" t="s">
        <v>1070</v>
      </c>
      <c r="B18" s="118"/>
      <c r="C18" s="118"/>
      <c r="D18" s="118"/>
      <c r="E18" s="118"/>
      <c r="F18" s="118"/>
      <c r="G18" s="118"/>
      <c r="H18" s="118"/>
      <c r="I18" s="777"/>
      <c r="J18" s="778"/>
      <c r="K18" s="778"/>
      <c r="L18" s="778"/>
      <c r="M18" s="778"/>
      <c r="N18" s="778"/>
      <c r="O18" s="778"/>
      <c r="P18" s="778"/>
      <c r="Q18" s="778"/>
      <c r="R18" s="778"/>
      <c r="S18" s="778"/>
      <c r="T18" s="778"/>
      <c r="U18" s="778"/>
      <c r="V18" s="778"/>
      <c r="W18" s="778"/>
      <c r="X18" s="778"/>
      <c r="Y18" s="778"/>
      <c r="Z18" s="778"/>
      <c r="AA18" s="778"/>
      <c r="AB18" s="778"/>
      <c r="AC18" s="778"/>
      <c r="AD18" s="778"/>
      <c r="AE18" s="778"/>
      <c r="AF18" s="778"/>
      <c r="AG18" s="778"/>
      <c r="AH18" s="778"/>
      <c r="AI18" s="778"/>
      <c r="AJ18" s="778"/>
      <c r="AK18" s="778"/>
      <c r="AL18" s="778"/>
      <c r="AM18" s="778"/>
      <c r="AN18" s="778"/>
      <c r="AO18" s="778"/>
      <c r="AP18" s="778"/>
      <c r="AQ18" s="778"/>
      <c r="AR18" s="778"/>
      <c r="AS18" s="778"/>
      <c r="AT18" s="778"/>
      <c r="AU18" s="778"/>
      <c r="AV18" s="778"/>
      <c r="AW18" s="778"/>
      <c r="AX18" s="778"/>
      <c r="AY18" s="778"/>
      <c r="AZ18" s="778"/>
      <c r="BA18" s="778"/>
      <c r="BB18" s="778"/>
      <c r="BC18" s="778"/>
      <c r="BD18" s="778"/>
      <c r="BE18" s="778"/>
      <c r="BF18" s="778"/>
      <c r="BG18" s="778"/>
      <c r="BH18" s="778"/>
      <c r="BI18" s="778"/>
      <c r="BJ18" s="778"/>
      <c r="BK18" s="778"/>
      <c r="BL18" s="125"/>
      <c r="BM18" s="129" t="s">
        <v>2243</v>
      </c>
      <c r="BP18" s="125"/>
      <c r="BQ18" s="125"/>
      <c r="BR18" s="125"/>
      <c r="BS18" s="125"/>
      <c r="BT18" s="125"/>
      <c r="BU18" s="125"/>
      <c r="BV18" s="125"/>
      <c r="BW18" s="784"/>
      <c r="BX18" s="785"/>
      <c r="BY18" s="785"/>
      <c r="BZ18" s="785"/>
      <c r="CA18" s="785"/>
      <c r="CB18" s="785"/>
      <c r="CC18" s="785"/>
      <c r="CD18" s="785"/>
      <c r="CE18" s="785"/>
      <c r="CF18" s="785"/>
      <c r="CG18" s="785"/>
      <c r="CH18" s="785"/>
      <c r="CI18" s="785"/>
      <c r="CJ18" s="785"/>
      <c r="CK18" s="785"/>
      <c r="CL18" s="785"/>
      <c r="CM18" s="785"/>
      <c r="CN18" s="785"/>
      <c r="CO18" s="785"/>
      <c r="CP18" s="785"/>
      <c r="CQ18" s="785"/>
      <c r="CR18" s="785"/>
      <c r="CS18" s="785"/>
      <c r="CT18" s="785"/>
      <c r="CU18" s="785"/>
      <c r="CV18" s="785"/>
      <c r="CW18" s="785"/>
      <c r="CX18" s="785"/>
      <c r="CY18" s="785"/>
      <c r="CZ18" s="785"/>
      <c r="DB18" s="122"/>
      <c r="DC18" s="122"/>
      <c r="DD18" s="122"/>
      <c r="DE18" s="122"/>
      <c r="DF18" s="122"/>
      <c r="DG18" s="122"/>
      <c r="DH18" s="122"/>
      <c r="DI18" s="122"/>
      <c r="DJ18" s="122"/>
    </row>
    <row r="19" spans="1:114" s="123" customFormat="1" ht="12.95" customHeight="1">
      <c r="A19" s="118"/>
      <c r="B19" s="118"/>
      <c r="C19" s="118"/>
      <c r="D19" s="118"/>
      <c r="E19" s="118"/>
      <c r="F19" s="118"/>
      <c r="G19" s="118"/>
      <c r="H19" s="118"/>
      <c r="I19" s="130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25"/>
      <c r="BM19" s="129"/>
      <c r="BP19" s="125"/>
      <c r="BQ19" s="125"/>
      <c r="BR19" s="125"/>
      <c r="BS19" s="125"/>
      <c r="BT19" s="125"/>
      <c r="BU19" s="125"/>
      <c r="BV19" s="125"/>
      <c r="BW19" s="349"/>
      <c r="BX19" s="132"/>
      <c r="BY19" s="132"/>
      <c r="BZ19" s="132"/>
      <c r="CA19" s="132"/>
      <c r="CB19" s="132"/>
      <c r="CC19" s="132"/>
      <c r="CD19" s="132"/>
      <c r="CE19" s="132"/>
      <c r="CF19" s="132"/>
      <c r="CG19" s="132"/>
      <c r="CH19" s="132"/>
      <c r="CI19" s="132"/>
      <c r="CJ19" s="132"/>
      <c r="CK19" s="132"/>
      <c r="CL19" s="132"/>
      <c r="CM19" s="132"/>
      <c r="CN19" s="132"/>
      <c r="CO19" s="132"/>
      <c r="CP19" s="132"/>
      <c r="CQ19" s="132"/>
      <c r="CR19" s="132"/>
      <c r="CS19" s="132"/>
      <c r="CT19" s="132"/>
      <c r="CU19" s="132"/>
      <c r="CV19" s="132"/>
      <c r="CW19" s="132"/>
      <c r="CX19" s="132"/>
      <c r="CY19" s="132"/>
      <c r="CZ19" s="132"/>
      <c r="DB19" s="122"/>
      <c r="DC19" s="122"/>
      <c r="DD19" s="122"/>
      <c r="DE19" s="122"/>
      <c r="DF19" s="122"/>
      <c r="DG19" s="122"/>
      <c r="DH19" s="122"/>
      <c r="DI19" s="122"/>
      <c r="DJ19" s="122"/>
    </row>
    <row r="20" spans="1:114" s="120" customFormat="1" ht="12.95" customHeight="1">
      <c r="A20" s="121" t="s">
        <v>2736</v>
      </c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C20" s="117"/>
      <c r="BD20" s="125"/>
      <c r="BE20" s="125"/>
      <c r="BF20" s="125"/>
      <c r="BG20" s="125"/>
      <c r="BH20" s="125"/>
      <c r="BI20" s="125"/>
      <c r="BJ20" s="125"/>
      <c r="BK20" s="125"/>
      <c r="BL20" s="125"/>
      <c r="BM20" s="133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DB20" s="119"/>
      <c r="DC20" s="119"/>
      <c r="DD20" s="119"/>
      <c r="DE20" s="119"/>
      <c r="DF20" s="119"/>
      <c r="DG20" s="119"/>
      <c r="DH20" s="119"/>
      <c r="DI20" s="119"/>
      <c r="DJ20" s="119"/>
    </row>
    <row r="21" spans="1:114" s="118" customFormat="1" ht="12.95" customHeight="1">
      <c r="A21" s="134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C21" s="117"/>
      <c r="BD21" s="125"/>
      <c r="BE21" s="125"/>
      <c r="BF21" s="125"/>
      <c r="BG21" s="125"/>
      <c r="BH21" s="125"/>
      <c r="BI21" s="125"/>
      <c r="BJ21" s="125"/>
      <c r="BK21" s="125"/>
      <c r="BL21" s="125"/>
      <c r="BM21" s="117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CT21" s="118">
        <v>0</v>
      </c>
      <c r="DB21" s="135"/>
      <c r="DC21" s="135"/>
      <c r="DD21" s="122"/>
      <c r="DE21" s="122"/>
      <c r="DF21" s="122"/>
      <c r="DG21" s="122"/>
      <c r="DH21" s="122"/>
      <c r="DI21" s="122"/>
      <c r="DJ21" s="122"/>
    </row>
    <row r="22" spans="1:114" s="123" customFormat="1" ht="12.95" customHeight="1">
      <c r="A22" s="118" t="s">
        <v>1068</v>
      </c>
      <c r="B22" s="118"/>
      <c r="C22" s="118"/>
      <c r="D22" s="118"/>
      <c r="E22" s="118"/>
      <c r="F22" s="118"/>
      <c r="G22" s="118"/>
      <c r="H22" s="118"/>
      <c r="I22" s="118"/>
      <c r="J22" s="795"/>
      <c r="K22" s="796"/>
      <c r="L22" s="796"/>
      <c r="M22" s="796"/>
      <c r="N22" s="796"/>
      <c r="O22" s="796"/>
      <c r="P22" s="796"/>
      <c r="Q22" s="796"/>
      <c r="R22" s="796"/>
      <c r="S22" s="796"/>
      <c r="T22" s="796"/>
      <c r="U22" s="796"/>
      <c r="V22" s="796"/>
      <c r="W22" s="796"/>
      <c r="X22" s="796"/>
      <c r="Y22" s="796"/>
      <c r="Z22" s="796"/>
      <c r="AA22" s="796"/>
      <c r="AB22" s="796"/>
      <c r="AC22" s="796"/>
      <c r="AD22" s="796"/>
      <c r="AE22" s="796"/>
      <c r="AF22" s="796"/>
      <c r="AG22" s="796"/>
      <c r="AH22" s="796"/>
      <c r="AI22" s="796"/>
      <c r="AJ22" s="796"/>
      <c r="AK22" s="796"/>
      <c r="AL22" s="796"/>
      <c r="AM22" s="796"/>
      <c r="AN22" s="796"/>
      <c r="AO22" s="796"/>
      <c r="AP22" s="796"/>
      <c r="AQ22" s="796"/>
      <c r="AR22" s="796"/>
      <c r="AS22" s="796"/>
      <c r="AT22" s="796"/>
      <c r="AU22" s="796"/>
      <c r="AV22" s="796"/>
      <c r="AW22" s="796"/>
      <c r="AX22" s="796"/>
      <c r="AY22" s="796"/>
      <c r="AZ22" s="796"/>
      <c r="BA22" s="796"/>
      <c r="BB22" s="796"/>
      <c r="BC22" s="796"/>
      <c r="BD22" s="796"/>
      <c r="BE22" s="796"/>
      <c r="BF22" s="796"/>
      <c r="BG22" s="796"/>
      <c r="BH22" s="796"/>
      <c r="BI22" s="796"/>
      <c r="BJ22" s="796"/>
      <c r="BK22" s="796"/>
      <c r="BL22" s="796"/>
      <c r="BM22" s="796"/>
      <c r="BN22" s="796"/>
      <c r="BO22" s="796"/>
      <c r="BP22" s="796"/>
      <c r="BQ22" s="796"/>
      <c r="BR22" s="796"/>
      <c r="BS22" s="796"/>
      <c r="BT22" s="796"/>
      <c r="BU22" s="796"/>
      <c r="BV22" s="796"/>
      <c r="BW22" s="796"/>
      <c r="BX22" s="796"/>
      <c r="BY22" s="797"/>
      <c r="BZ22" s="797"/>
      <c r="CA22" s="118" t="s">
        <v>2463</v>
      </c>
      <c r="CB22" s="118"/>
      <c r="CC22" s="118"/>
      <c r="CD22" s="118"/>
      <c r="CE22" s="118"/>
      <c r="CF22" s="790"/>
      <c r="CG22" s="790"/>
      <c r="CH22" s="790"/>
      <c r="CI22" s="790"/>
      <c r="CJ22" s="790"/>
      <c r="CK22" s="790"/>
      <c r="CL22" s="790"/>
      <c r="CM22" s="790"/>
      <c r="CN22" s="790"/>
      <c r="CO22" s="790"/>
      <c r="CP22" s="790"/>
      <c r="CQ22" s="790"/>
      <c r="CR22" s="790"/>
      <c r="CS22" s="790"/>
      <c r="CT22" s="798"/>
      <c r="CU22" s="798"/>
      <c r="CV22" s="798"/>
      <c r="CW22" s="798"/>
      <c r="CX22" s="798"/>
      <c r="CY22" s="798"/>
      <c r="CZ22" s="798"/>
      <c r="DB22" s="122"/>
      <c r="DC22" s="122"/>
      <c r="DD22" s="122"/>
      <c r="DE22" s="122"/>
      <c r="DF22" s="122"/>
      <c r="DG22" s="122"/>
      <c r="DH22" s="122"/>
      <c r="DI22" s="122"/>
      <c r="DJ22" s="122"/>
    </row>
    <row r="23" spans="1:114" s="118" customFormat="1" ht="12.95" customHeight="1">
      <c r="A23" s="134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C23" s="117"/>
      <c r="BD23" s="125"/>
      <c r="BE23" s="125"/>
      <c r="BF23" s="125"/>
      <c r="BG23" s="125"/>
      <c r="BH23" s="125"/>
      <c r="BI23" s="125"/>
      <c r="BJ23" s="125"/>
      <c r="BK23" s="125"/>
      <c r="BL23" s="125"/>
      <c r="BM23" s="117"/>
      <c r="BP23" s="125"/>
      <c r="BQ23" s="125"/>
      <c r="BR23" s="125"/>
      <c r="BS23" s="125"/>
      <c r="BT23" s="125"/>
      <c r="BU23" s="125"/>
      <c r="BV23" s="125"/>
      <c r="BW23" s="125"/>
      <c r="BX23" s="125"/>
      <c r="BY23" s="125"/>
      <c r="DB23" s="135"/>
      <c r="DC23" s="135"/>
      <c r="DD23" s="135"/>
      <c r="DE23" s="135"/>
      <c r="DF23" s="135"/>
      <c r="DG23" s="135"/>
      <c r="DH23" s="135"/>
      <c r="DI23" s="135"/>
      <c r="DJ23" s="135"/>
    </row>
    <row r="24" spans="1:114" s="118" customFormat="1" ht="12.95" customHeight="1">
      <c r="A24" s="118" t="s">
        <v>2242</v>
      </c>
      <c r="K24" s="780"/>
      <c r="L24" s="802"/>
      <c r="M24" s="802"/>
      <c r="N24" s="802"/>
      <c r="O24" s="802"/>
      <c r="P24" s="802"/>
      <c r="Q24" s="802"/>
      <c r="R24" s="802"/>
      <c r="S24" s="802"/>
      <c r="T24" s="802"/>
      <c r="U24" s="802"/>
      <c r="V24" s="802"/>
      <c r="W24" s="802"/>
      <c r="X24" s="802"/>
      <c r="Y24" s="802"/>
      <c r="Z24" s="802"/>
      <c r="AA24" s="802"/>
      <c r="AB24" s="802"/>
      <c r="AC24" s="802"/>
      <c r="AD24" s="802"/>
      <c r="AE24" s="802"/>
      <c r="AF24" s="802"/>
      <c r="AG24" s="802"/>
      <c r="AH24" s="802"/>
      <c r="AI24" s="802"/>
      <c r="AJ24" s="802"/>
      <c r="AK24" s="802"/>
      <c r="AL24" s="802"/>
      <c r="AM24" s="802"/>
      <c r="AN24" s="802"/>
      <c r="AO24" s="802"/>
      <c r="AP24" s="802"/>
      <c r="AQ24" s="802"/>
      <c r="AR24" s="802"/>
      <c r="AS24" s="802"/>
      <c r="AT24" s="802"/>
      <c r="AU24" s="802"/>
      <c r="AV24" s="802"/>
      <c r="AW24" s="802"/>
      <c r="AX24" s="802"/>
      <c r="AY24" s="802"/>
      <c r="AZ24" s="802"/>
      <c r="BA24" s="802"/>
      <c r="BB24" s="802"/>
      <c r="BC24" s="802"/>
      <c r="BD24" s="802"/>
      <c r="BE24" s="802"/>
      <c r="BF24" s="802"/>
      <c r="BG24" s="802"/>
      <c r="BH24" s="802"/>
      <c r="BI24" s="802"/>
      <c r="BJ24" s="802"/>
      <c r="BK24" s="802"/>
      <c r="BL24" s="125"/>
      <c r="BM24" s="118" t="s">
        <v>2462</v>
      </c>
      <c r="BN24" s="125"/>
      <c r="BO24" s="123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CA24" s="135"/>
      <c r="CB24" s="128"/>
      <c r="CC24" s="128"/>
      <c r="CD24" s="791"/>
      <c r="CE24" s="792"/>
      <c r="CF24" s="792"/>
      <c r="CG24" s="792"/>
      <c r="CH24" s="792"/>
      <c r="CI24" s="792"/>
      <c r="CJ24" s="792"/>
      <c r="CK24" s="792"/>
      <c r="CL24" s="792"/>
      <c r="CM24" s="792"/>
      <c r="CN24" s="792"/>
      <c r="CO24" s="792"/>
      <c r="CP24" s="792"/>
      <c r="CQ24" s="792"/>
      <c r="CR24" s="792"/>
      <c r="CS24" s="792"/>
      <c r="CT24" s="792"/>
      <c r="CU24" s="792"/>
      <c r="CV24" s="792"/>
      <c r="CW24" s="792"/>
      <c r="CX24" s="792"/>
      <c r="CY24" s="792"/>
      <c r="CZ24" s="792"/>
      <c r="DB24" s="135"/>
      <c r="DC24" s="135"/>
      <c r="DD24" s="135"/>
      <c r="DE24" s="135"/>
      <c r="DF24" s="135"/>
      <c r="DG24" s="135"/>
      <c r="DH24" s="135"/>
      <c r="DI24" s="135"/>
      <c r="DJ24" s="135"/>
    </row>
    <row r="25" spans="1:114" s="118" customFormat="1" ht="12.95" customHeight="1"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3"/>
      <c r="BC25" s="117"/>
      <c r="BD25" s="125"/>
      <c r="BE25" s="125"/>
      <c r="BF25" s="125"/>
      <c r="BG25" s="125"/>
      <c r="BH25" s="125"/>
      <c r="BI25" s="125"/>
      <c r="BJ25" s="125"/>
      <c r="BK25" s="125"/>
      <c r="BL25" s="125"/>
      <c r="BN25" s="125"/>
      <c r="BO25" s="123"/>
      <c r="BP25" s="125"/>
      <c r="BQ25" s="125"/>
      <c r="BR25" s="125"/>
      <c r="BS25" s="125"/>
      <c r="BT25" s="125"/>
      <c r="BU25" s="125"/>
      <c r="BV25" s="125"/>
      <c r="BW25" s="125"/>
      <c r="BX25" s="125"/>
      <c r="BY25" s="125"/>
      <c r="CA25" s="123"/>
      <c r="DB25" s="135"/>
      <c r="DC25" s="135"/>
      <c r="DD25" s="135"/>
      <c r="DE25" s="135"/>
      <c r="DF25" s="135"/>
      <c r="DG25" s="135"/>
      <c r="DH25" s="135"/>
      <c r="DI25" s="135"/>
      <c r="DJ25" s="135"/>
    </row>
    <row r="26" spans="1:114" s="118" customFormat="1" ht="12.95" customHeight="1">
      <c r="A26" s="118" t="s">
        <v>1070</v>
      </c>
      <c r="I26" s="777"/>
      <c r="J26" s="778"/>
      <c r="K26" s="778"/>
      <c r="L26" s="778"/>
      <c r="M26" s="778"/>
      <c r="N26" s="778"/>
      <c r="O26" s="778"/>
      <c r="P26" s="778"/>
      <c r="Q26" s="778"/>
      <c r="R26" s="778"/>
      <c r="S26" s="778"/>
      <c r="T26" s="778"/>
      <c r="U26" s="778"/>
      <c r="V26" s="778"/>
      <c r="W26" s="778"/>
      <c r="X26" s="778"/>
      <c r="Y26" s="778"/>
      <c r="Z26" s="778"/>
      <c r="AA26" s="778"/>
      <c r="AB26" s="778"/>
      <c r="AC26" s="778"/>
      <c r="AD26" s="778"/>
      <c r="AE26" s="778"/>
      <c r="AF26" s="778"/>
      <c r="AG26" s="778"/>
      <c r="AH26" s="778"/>
      <c r="AI26" s="778"/>
      <c r="AJ26" s="778"/>
      <c r="AK26" s="778"/>
      <c r="AL26" s="778"/>
      <c r="AM26" s="778"/>
      <c r="AN26" s="778"/>
      <c r="AO26" s="778"/>
      <c r="AP26" s="778"/>
      <c r="AQ26" s="778"/>
      <c r="AR26" s="778"/>
      <c r="AS26" s="778"/>
      <c r="AT26" s="778"/>
      <c r="AU26" s="778"/>
      <c r="AV26" s="778"/>
      <c r="AW26" s="778"/>
      <c r="AX26" s="778"/>
      <c r="AY26" s="778"/>
      <c r="AZ26" s="778"/>
      <c r="BA26" s="778"/>
      <c r="BB26" s="778"/>
      <c r="BC26" s="778"/>
      <c r="BD26" s="778"/>
      <c r="BE26" s="778"/>
      <c r="BF26" s="778"/>
      <c r="BG26" s="778"/>
      <c r="BH26" s="778"/>
      <c r="BI26" s="778"/>
      <c r="BJ26" s="778"/>
      <c r="BK26" s="778"/>
      <c r="BL26" s="125"/>
      <c r="BM26" s="129" t="s">
        <v>2243</v>
      </c>
      <c r="BN26" s="123"/>
      <c r="BO26" s="123"/>
      <c r="BP26" s="125"/>
      <c r="BQ26" s="125"/>
      <c r="BR26" s="125"/>
      <c r="BS26" s="125"/>
      <c r="BT26" s="125"/>
      <c r="BU26" s="125"/>
      <c r="BV26" s="125"/>
      <c r="BW26" s="784"/>
      <c r="BX26" s="785"/>
      <c r="BY26" s="785"/>
      <c r="BZ26" s="785"/>
      <c r="CA26" s="785"/>
      <c r="CB26" s="785"/>
      <c r="CC26" s="785"/>
      <c r="CD26" s="785"/>
      <c r="CE26" s="785"/>
      <c r="CF26" s="785"/>
      <c r="CG26" s="785"/>
      <c r="CH26" s="785"/>
      <c r="CI26" s="785"/>
      <c r="CJ26" s="785"/>
      <c r="CK26" s="785"/>
      <c r="CL26" s="785"/>
      <c r="CM26" s="785"/>
      <c r="CN26" s="785"/>
      <c r="CO26" s="785"/>
      <c r="CP26" s="785"/>
      <c r="CQ26" s="785"/>
      <c r="CR26" s="785"/>
      <c r="CS26" s="785"/>
      <c r="CT26" s="785"/>
      <c r="CU26" s="785"/>
      <c r="CV26" s="785"/>
      <c r="CW26" s="785"/>
      <c r="CX26" s="785"/>
      <c r="CY26" s="785"/>
      <c r="CZ26" s="785"/>
      <c r="DB26" s="135"/>
      <c r="DC26" s="135"/>
      <c r="DD26" s="135"/>
      <c r="DE26" s="135"/>
      <c r="DF26" s="135"/>
      <c r="DG26" s="135"/>
      <c r="DH26" s="135"/>
      <c r="DI26" s="135"/>
      <c r="DJ26" s="135"/>
    </row>
    <row r="27" spans="1:114" s="118" customFormat="1" ht="12.95" customHeight="1">
      <c r="I27" s="130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25"/>
      <c r="BM27" s="129"/>
      <c r="BN27" s="123"/>
      <c r="BO27" s="123"/>
      <c r="BP27" s="125"/>
      <c r="BQ27" s="125"/>
      <c r="BR27" s="125"/>
      <c r="BS27" s="125"/>
      <c r="BT27" s="125"/>
      <c r="BU27" s="125"/>
      <c r="BV27" s="125"/>
      <c r="BW27" s="349"/>
      <c r="BX27" s="132"/>
      <c r="BY27" s="132"/>
      <c r="BZ27" s="132"/>
      <c r="CA27" s="132"/>
      <c r="CB27" s="132"/>
      <c r="CC27" s="132"/>
      <c r="CD27" s="132"/>
      <c r="CE27" s="132"/>
      <c r="CF27" s="132"/>
      <c r="CG27" s="132"/>
      <c r="CH27" s="132"/>
      <c r="CI27" s="132"/>
      <c r="CJ27" s="132"/>
      <c r="CK27" s="132"/>
      <c r="CL27" s="132"/>
      <c r="CM27" s="132"/>
      <c r="CN27" s="132"/>
      <c r="CO27" s="132"/>
      <c r="CP27" s="132"/>
      <c r="CQ27" s="132"/>
      <c r="CR27" s="132"/>
      <c r="CS27" s="132"/>
      <c r="CT27" s="132"/>
      <c r="CU27" s="132"/>
      <c r="CV27" s="132"/>
      <c r="CW27" s="132"/>
      <c r="CX27" s="132"/>
      <c r="CY27" s="132"/>
      <c r="CZ27" s="132"/>
      <c r="DB27" s="135"/>
      <c r="DC27" s="135"/>
      <c r="DD27" s="135"/>
      <c r="DE27" s="135"/>
      <c r="DF27" s="135"/>
      <c r="DG27" s="135"/>
      <c r="DH27" s="135"/>
      <c r="DI27" s="135"/>
      <c r="DJ27" s="135"/>
    </row>
    <row r="28" spans="1:114" s="120" customFormat="1" ht="12.95" customHeight="1">
      <c r="A28" s="121" t="s">
        <v>2737</v>
      </c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18"/>
      <c r="CT28" s="118"/>
      <c r="CU28" s="118"/>
      <c r="CV28" s="118"/>
      <c r="CW28" s="118"/>
      <c r="CX28" s="118"/>
      <c r="CY28" s="118"/>
      <c r="CZ28" s="118"/>
      <c r="DB28" s="119"/>
      <c r="DC28" s="119"/>
      <c r="DD28" s="119"/>
      <c r="DE28" s="119"/>
      <c r="DF28" s="119"/>
      <c r="DG28" s="119"/>
      <c r="DH28" s="119"/>
      <c r="DI28" s="119"/>
      <c r="DJ28" s="119"/>
    </row>
    <row r="29" spans="1:114" s="120" customFormat="1" ht="12.95" customHeight="1">
      <c r="A29" s="803" t="s">
        <v>2244</v>
      </c>
      <c r="B29" s="804"/>
      <c r="C29" s="804"/>
      <c r="D29" s="804"/>
      <c r="E29" s="804"/>
      <c r="F29" s="804"/>
      <c r="G29" s="804"/>
      <c r="H29" s="804"/>
      <c r="I29" s="804"/>
      <c r="J29" s="804"/>
      <c r="K29" s="804"/>
      <c r="L29" s="804"/>
      <c r="M29" s="804"/>
      <c r="N29" s="804"/>
      <c r="O29" s="804"/>
      <c r="P29" s="804"/>
      <c r="Q29" s="804"/>
      <c r="R29" s="804"/>
      <c r="S29" s="804"/>
      <c r="T29" s="804"/>
      <c r="U29" s="804"/>
      <c r="V29" s="804"/>
      <c r="W29" s="804"/>
      <c r="X29" s="804"/>
      <c r="Y29" s="804"/>
      <c r="Z29" s="804"/>
      <c r="AA29" s="804"/>
      <c r="AB29" s="804"/>
      <c r="AC29" s="804"/>
      <c r="AD29" s="804"/>
      <c r="AE29" s="804"/>
      <c r="AF29" s="804"/>
      <c r="AG29" s="804"/>
      <c r="AH29" s="804"/>
      <c r="AI29" s="804"/>
      <c r="AJ29" s="804"/>
      <c r="AK29" s="804"/>
      <c r="AL29" s="804"/>
      <c r="AM29" s="804"/>
      <c r="AN29" s="804"/>
      <c r="AO29" s="804"/>
      <c r="AP29" s="804"/>
      <c r="AQ29" s="804"/>
      <c r="AR29" s="804"/>
      <c r="AS29" s="804"/>
      <c r="AT29" s="804"/>
      <c r="AU29" s="804"/>
      <c r="AV29" s="804"/>
      <c r="AW29" s="804"/>
      <c r="AX29" s="804"/>
      <c r="AY29" s="804"/>
      <c r="AZ29" s="804"/>
      <c r="BA29" s="804"/>
      <c r="BB29" s="804"/>
      <c r="BC29" s="804"/>
      <c r="BD29" s="804"/>
      <c r="BE29" s="804"/>
      <c r="BF29" s="804"/>
      <c r="BG29" s="804"/>
      <c r="BH29" s="804"/>
      <c r="BI29" s="804"/>
      <c r="BJ29" s="804"/>
      <c r="BK29" s="804"/>
      <c r="BL29" s="804"/>
      <c r="BM29" s="804"/>
      <c r="BN29" s="804"/>
      <c r="BO29" s="804"/>
      <c r="BP29" s="804"/>
      <c r="BQ29" s="804"/>
      <c r="BR29" s="804"/>
      <c r="BS29" s="804"/>
      <c r="BT29" s="804"/>
      <c r="BU29" s="804"/>
      <c r="BV29" s="804"/>
      <c r="BW29" s="804"/>
      <c r="BX29" s="804"/>
      <c r="BY29" s="804"/>
      <c r="BZ29" s="804"/>
      <c r="CA29" s="804"/>
      <c r="CB29" s="804"/>
      <c r="CC29" s="804"/>
      <c r="CD29" s="804"/>
      <c r="CE29" s="804"/>
      <c r="CF29" s="804"/>
      <c r="CG29" s="804"/>
      <c r="CH29" s="804"/>
      <c r="CI29" s="804"/>
      <c r="CJ29" s="804"/>
      <c r="CK29" s="804"/>
      <c r="CL29" s="804"/>
      <c r="CM29" s="804"/>
      <c r="CN29" s="804"/>
      <c r="CO29" s="804"/>
      <c r="CP29" s="804"/>
      <c r="CQ29" s="804"/>
      <c r="CR29" s="804"/>
      <c r="CS29" s="804"/>
      <c r="CT29" s="804"/>
      <c r="CU29" s="804"/>
      <c r="CV29" s="804"/>
      <c r="CW29" s="804"/>
      <c r="CX29" s="804"/>
      <c r="CY29" s="804"/>
      <c r="CZ29" s="804"/>
      <c r="DB29" s="119"/>
      <c r="DC29" s="119"/>
      <c r="DD29" s="119"/>
      <c r="DE29" s="119"/>
      <c r="DF29" s="119"/>
      <c r="DG29" s="119"/>
      <c r="DH29" s="119"/>
      <c r="DI29" s="119"/>
      <c r="DJ29" s="119"/>
    </row>
    <row r="30" spans="1:114" s="118" customFormat="1" ht="12.95" customHeight="1">
      <c r="A30" s="804"/>
      <c r="B30" s="804"/>
      <c r="C30" s="804"/>
      <c r="D30" s="804"/>
      <c r="E30" s="804"/>
      <c r="F30" s="804"/>
      <c r="G30" s="804"/>
      <c r="H30" s="804"/>
      <c r="I30" s="804"/>
      <c r="J30" s="804"/>
      <c r="K30" s="804"/>
      <c r="L30" s="804"/>
      <c r="M30" s="804"/>
      <c r="N30" s="804"/>
      <c r="O30" s="804"/>
      <c r="P30" s="804"/>
      <c r="Q30" s="804"/>
      <c r="R30" s="804"/>
      <c r="S30" s="804"/>
      <c r="T30" s="804"/>
      <c r="U30" s="804"/>
      <c r="V30" s="804"/>
      <c r="W30" s="804"/>
      <c r="X30" s="804"/>
      <c r="Y30" s="804"/>
      <c r="Z30" s="804"/>
      <c r="AA30" s="804"/>
      <c r="AB30" s="804"/>
      <c r="AC30" s="804"/>
      <c r="AD30" s="804"/>
      <c r="AE30" s="804"/>
      <c r="AF30" s="804"/>
      <c r="AG30" s="804"/>
      <c r="AH30" s="804"/>
      <c r="AI30" s="804"/>
      <c r="AJ30" s="804"/>
      <c r="AK30" s="804"/>
      <c r="AL30" s="804"/>
      <c r="AM30" s="804"/>
      <c r="AN30" s="804"/>
      <c r="AO30" s="804"/>
      <c r="AP30" s="804"/>
      <c r="AQ30" s="804"/>
      <c r="AR30" s="804"/>
      <c r="AS30" s="804"/>
      <c r="AT30" s="804"/>
      <c r="AU30" s="804"/>
      <c r="AV30" s="804"/>
      <c r="AW30" s="804"/>
      <c r="AX30" s="804"/>
      <c r="AY30" s="804"/>
      <c r="AZ30" s="804"/>
      <c r="BA30" s="804"/>
      <c r="BB30" s="804"/>
      <c r="BC30" s="804"/>
      <c r="BD30" s="804"/>
      <c r="BE30" s="804"/>
      <c r="BF30" s="804"/>
      <c r="BG30" s="804"/>
      <c r="BH30" s="804"/>
      <c r="BI30" s="804"/>
      <c r="BJ30" s="804"/>
      <c r="BK30" s="804"/>
      <c r="BL30" s="804"/>
      <c r="BM30" s="804"/>
      <c r="BN30" s="804"/>
      <c r="BO30" s="804"/>
      <c r="BP30" s="804"/>
      <c r="BQ30" s="804"/>
      <c r="BR30" s="804"/>
      <c r="BS30" s="804"/>
      <c r="BT30" s="804"/>
      <c r="BU30" s="804"/>
      <c r="BV30" s="804"/>
      <c r="BW30" s="804"/>
      <c r="BX30" s="804"/>
      <c r="BY30" s="804"/>
      <c r="BZ30" s="804"/>
      <c r="CA30" s="804"/>
      <c r="CB30" s="804"/>
      <c r="CC30" s="804"/>
      <c r="CD30" s="804"/>
      <c r="CE30" s="804"/>
      <c r="CF30" s="804"/>
      <c r="CG30" s="804"/>
      <c r="CH30" s="804"/>
      <c r="CI30" s="804"/>
      <c r="CJ30" s="804"/>
      <c r="CK30" s="804"/>
      <c r="CL30" s="804"/>
      <c r="CM30" s="804"/>
      <c r="CN30" s="804"/>
      <c r="CO30" s="804"/>
      <c r="CP30" s="804"/>
      <c r="CQ30" s="804"/>
      <c r="CR30" s="804"/>
      <c r="CS30" s="804"/>
      <c r="CT30" s="804"/>
      <c r="CU30" s="804"/>
      <c r="CV30" s="804"/>
      <c r="CW30" s="804"/>
      <c r="CX30" s="804"/>
      <c r="CY30" s="804"/>
      <c r="CZ30" s="804"/>
      <c r="DB30" s="135"/>
      <c r="DC30" s="135"/>
      <c r="DD30" s="135"/>
      <c r="DE30" s="135"/>
      <c r="DF30" s="135"/>
      <c r="DG30" s="135"/>
      <c r="DH30" s="135"/>
      <c r="DI30" s="135"/>
      <c r="DJ30" s="135"/>
    </row>
    <row r="31" spans="1:114" s="118" customFormat="1" ht="12.95" customHeight="1">
      <c r="A31" s="136"/>
      <c r="DB31" s="135"/>
      <c r="DC31" s="135"/>
      <c r="DD31" s="135"/>
      <c r="DE31" s="135"/>
      <c r="DF31" s="135"/>
      <c r="DG31" s="135"/>
      <c r="DH31" s="135"/>
      <c r="DI31" s="135"/>
      <c r="DJ31" s="135"/>
    </row>
    <row r="32" spans="1:114" s="118" customFormat="1" ht="12.95" customHeight="1">
      <c r="A32" s="807" t="s">
        <v>2460</v>
      </c>
      <c r="B32" s="807"/>
      <c r="C32" s="807"/>
      <c r="D32" s="807"/>
      <c r="E32" s="807"/>
      <c r="F32" s="807"/>
      <c r="G32" s="807"/>
      <c r="H32" s="807"/>
      <c r="I32" s="807"/>
      <c r="J32" s="807"/>
      <c r="K32" s="807"/>
      <c r="L32" s="807"/>
      <c r="M32" s="807"/>
      <c r="N32" s="807"/>
      <c r="O32" s="807"/>
      <c r="P32" s="807"/>
      <c r="Q32" s="807"/>
      <c r="R32" s="807"/>
      <c r="S32" s="807"/>
      <c r="T32" s="807"/>
      <c r="U32" s="807"/>
      <c r="V32" s="124"/>
      <c r="W32" s="124"/>
      <c r="X32" s="124"/>
      <c r="DB32" s="135"/>
      <c r="DC32" s="135"/>
      <c r="DD32" s="135"/>
      <c r="DE32" s="135"/>
      <c r="DF32" s="135"/>
      <c r="DG32" s="135"/>
      <c r="DH32" s="135"/>
      <c r="DI32" s="135"/>
      <c r="DJ32" s="135"/>
    </row>
    <row r="33" spans="1:114" s="118" customFormat="1" ht="12.95" customHeight="1">
      <c r="A33" s="807"/>
      <c r="B33" s="807"/>
      <c r="C33" s="807"/>
      <c r="D33" s="807"/>
      <c r="E33" s="807"/>
      <c r="F33" s="807"/>
      <c r="G33" s="807"/>
      <c r="H33" s="807"/>
      <c r="I33" s="807"/>
      <c r="J33" s="807"/>
      <c r="K33" s="807"/>
      <c r="L33" s="807"/>
      <c r="M33" s="807"/>
      <c r="N33" s="807"/>
      <c r="O33" s="807"/>
      <c r="P33" s="807"/>
      <c r="Q33" s="807"/>
      <c r="R33" s="807"/>
      <c r="S33" s="807"/>
      <c r="T33" s="807"/>
      <c r="U33" s="807"/>
      <c r="V33" s="808"/>
      <c r="W33" s="809"/>
      <c r="X33" s="809"/>
      <c r="Y33" s="809"/>
      <c r="Z33" s="809"/>
      <c r="AA33" s="809"/>
      <c r="AB33" s="809"/>
      <c r="AC33" s="809"/>
      <c r="AD33" s="809"/>
      <c r="AE33" s="809"/>
      <c r="AF33" s="809"/>
      <c r="AG33" s="809"/>
      <c r="AH33" s="809"/>
      <c r="AI33" s="809"/>
      <c r="AJ33" s="809"/>
      <c r="AK33" s="809"/>
      <c r="AL33" s="809"/>
      <c r="AM33" s="809"/>
      <c r="AN33" s="809"/>
      <c r="AO33" s="809"/>
      <c r="AP33" s="809"/>
      <c r="AQ33" s="809"/>
      <c r="AR33" s="809"/>
      <c r="AS33" s="809"/>
      <c r="AT33" s="809"/>
      <c r="AU33" s="809"/>
      <c r="AV33" s="809"/>
      <c r="AW33" s="809"/>
      <c r="AX33" s="809"/>
      <c r="AY33" s="809"/>
      <c r="AZ33" s="809"/>
      <c r="BA33" s="809"/>
      <c r="BB33" s="809"/>
      <c r="BC33" s="809"/>
      <c r="BD33" s="809"/>
      <c r="BE33" s="809"/>
      <c r="BF33" s="809"/>
      <c r="BG33" s="809"/>
      <c r="BH33" s="809"/>
      <c r="BI33" s="809"/>
      <c r="BJ33" s="809"/>
      <c r="BK33" s="809"/>
      <c r="BL33" s="809"/>
      <c r="BM33" s="809"/>
      <c r="BN33" s="809"/>
      <c r="BO33" s="809"/>
      <c r="BP33" s="809"/>
      <c r="BQ33" s="809"/>
      <c r="BR33" s="809"/>
      <c r="BS33" s="809"/>
      <c r="BT33" s="809"/>
      <c r="BU33" s="809"/>
      <c r="BV33" s="809"/>
      <c r="BW33" s="809"/>
      <c r="BX33" s="809"/>
      <c r="BY33" s="809"/>
      <c r="BZ33" s="125"/>
      <c r="CA33" s="118" t="s">
        <v>2463</v>
      </c>
      <c r="CF33" s="810"/>
      <c r="CG33" s="810"/>
      <c r="CH33" s="810"/>
      <c r="CI33" s="810"/>
      <c r="CJ33" s="810"/>
      <c r="CK33" s="810"/>
      <c r="CL33" s="810"/>
      <c r="CM33" s="810"/>
      <c r="CN33" s="810"/>
      <c r="CO33" s="810"/>
      <c r="CP33" s="810"/>
      <c r="CQ33" s="810"/>
      <c r="CR33" s="810"/>
      <c r="CS33" s="810"/>
      <c r="CT33" s="798" t="str">
        <f>IF(CF33&lt;&gt;"",CONCATENATE("-",dvrut(CF33)),"")</f>
        <v/>
      </c>
      <c r="CU33" s="798"/>
      <c r="CV33" s="798"/>
      <c r="CW33" s="798"/>
      <c r="CX33" s="798"/>
      <c r="CY33" s="798"/>
      <c r="CZ33" s="798"/>
      <c r="DB33" s="135"/>
      <c r="DC33" s="135"/>
      <c r="DD33" s="135"/>
      <c r="DE33" s="135"/>
      <c r="DF33" s="135"/>
      <c r="DG33" s="135"/>
      <c r="DH33" s="135"/>
      <c r="DI33" s="135"/>
      <c r="DJ33" s="135"/>
    </row>
    <row r="34" spans="1:114" s="118" customFormat="1" ht="12.95" customHeight="1">
      <c r="A34" s="134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C34" s="117"/>
      <c r="BD34" s="125"/>
      <c r="BE34" s="125"/>
      <c r="BF34" s="125"/>
      <c r="BG34" s="125"/>
      <c r="BH34" s="125"/>
      <c r="BI34" s="125"/>
      <c r="BJ34" s="125"/>
      <c r="BK34" s="125"/>
      <c r="BL34" s="125"/>
      <c r="BM34" s="117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DB34" s="135"/>
      <c r="DC34" s="135"/>
      <c r="DD34" s="135"/>
      <c r="DE34" s="135"/>
      <c r="DF34" s="135"/>
      <c r="DG34" s="135"/>
      <c r="DH34" s="135"/>
      <c r="DI34" s="135"/>
      <c r="DJ34" s="135"/>
    </row>
    <row r="35" spans="1:114" s="118" customFormat="1" ht="12.95" customHeight="1">
      <c r="A35" s="118" t="s">
        <v>2242</v>
      </c>
      <c r="K35" s="809"/>
      <c r="L35" s="805"/>
      <c r="M35" s="805"/>
      <c r="N35" s="805"/>
      <c r="O35" s="805"/>
      <c r="P35" s="805"/>
      <c r="Q35" s="805"/>
      <c r="R35" s="805"/>
      <c r="S35" s="805"/>
      <c r="T35" s="805"/>
      <c r="U35" s="805"/>
      <c r="V35" s="805"/>
      <c r="W35" s="805"/>
      <c r="X35" s="805"/>
      <c r="Y35" s="805"/>
      <c r="Z35" s="805"/>
      <c r="AA35" s="805"/>
      <c r="AB35" s="805"/>
      <c r="AC35" s="805"/>
      <c r="AD35" s="805"/>
      <c r="AE35" s="805"/>
      <c r="AF35" s="805"/>
      <c r="AG35" s="805"/>
      <c r="AH35" s="805"/>
      <c r="AI35" s="805"/>
      <c r="AJ35" s="805"/>
      <c r="AK35" s="805"/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05"/>
      <c r="AY35" s="805"/>
      <c r="AZ35" s="805"/>
      <c r="BA35" s="805"/>
      <c r="BB35" s="805"/>
      <c r="BC35" s="805"/>
      <c r="BD35" s="805"/>
      <c r="BE35" s="805"/>
      <c r="BF35" s="805"/>
      <c r="BG35" s="805"/>
      <c r="BH35" s="805"/>
      <c r="BI35" s="805"/>
      <c r="BJ35" s="805"/>
      <c r="BK35" s="805"/>
      <c r="BL35" s="125"/>
      <c r="BM35" s="118" t="s">
        <v>2462</v>
      </c>
      <c r="BN35" s="125"/>
      <c r="BO35" s="123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CA35" s="135"/>
      <c r="CB35" s="128"/>
      <c r="CC35" s="128"/>
      <c r="CD35" s="805"/>
      <c r="CE35" s="806"/>
      <c r="CF35" s="806"/>
      <c r="CG35" s="806"/>
      <c r="CH35" s="806"/>
      <c r="CI35" s="806"/>
      <c r="CJ35" s="806"/>
      <c r="CK35" s="806"/>
      <c r="CL35" s="806"/>
      <c r="CM35" s="806"/>
      <c r="CN35" s="806"/>
      <c r="CO35" s="806"/>
      <c r="CP35" s="806"/>
      <c r="CQ35" s="806"/>
      <c r="CR35" s="806"/>
      <c r="CS35" s="806"/>
      <c r="CT35" s="806"/>
      <c r="CU35" s="806"/>
      <c r="CV35" s="806"/>
      <c r="CW35" s="806"/>
      <c r="CX35" s="806"/>
      <c r="CY35" s="806"/>
      <c r="CZ35" s="806"/>
      <c r="DB35" s="135"/>
      <c r="DC35" s="135"/>
      <c r="DD35" s="135"/>
      <c r="DE35" s="135"/>
      <c r="DF35" s="135"/>
      <c r="DG35" s="135"/>
      <c r="DH35" s="135"/>
      <c r="DI35" s="135"/>
      <c r="DJ35" s="135"/>
    </row>
    <row r="36" spans="1:114" s="118" customFormat="1" ht="12.95" customHeight="1"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3"/>
      <c r="BC36" s="117"/>
      <c r="BD36" s="125"/>
      <c r="BE36" s="125"/>
      <c r="BF36" s="125"/>
      <c r="BG36" s="125"/>
      <c r="BH36" s="125"/>
      <c r="BI36" s="125"/>
      <c r="BJ36" s="125"/>
      <c r="BK36" s="125"/>
      <c r="BL36" s="125"/>
      <c r="BN36" s="125"/>
      <c r="BO36" s="123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CA36" s="123"/>
      <c r="DB36" s="135"/>
      <c r="DC36" s="135"/>
      <c r="DD36" s="135"/>
      <c r="DE36" s="135"/>
      <c r="DF36" s="135"/>
      <c r="DG36" s="135"/>
      <c r="DH36" s="135"/>
      <c r="DI36" s="135"/>
      <c r="DJ36" s="135"/>
    </row>
    <row r="37" spans="1:114" s="118" customFormat="1" ht="12.95" customHeight="1">
      <c r="A37" s="118" t="s">
        <v>1070</v>
      </c>
      <c r="H37" s="788"/>
      <c r="I37" s="789"/>
      <c r="J37" s="789"/>
      <c r="K37" s="789"/>
      <c r="L37" s="789"/>
      <c r="M37" s="789"/>
      <c r="N37" s="789"/>
      <c r="O37" s="789"/>
      <c r="P37" s="789"/>
      <c r="Q37" s="789"/>
      <c r="R37" s="789"/>
      <c r="S37" s="789"/>
      <c r="T37" s="789"/>
      <c r="U37" s="789"/>
      <c r="V37" s="789"/>
      <c r="W37" s="789"/>
      <c r="X37" s="789"/>
      <c r="Y37" s="789"/>
      <c r="Z37" s="789"/>
      <c r="AA37" s="789"/>
      <c r="AB37" s="789"/>
      <c r="AC37" s="789"/>
      <c r="AD37" s="789"/>
      <c r="AE37" s="789"/>
      <c r="AF37" s="789"/>
      <c r="AG37" s="789"/>
      <c r="AH37" s="789"/>
      <c r="AI37" s="789"/>
      <c r="AJ37" s="789"/>
      <c r="AK37" s="789"/>
      <c r="AL37" s="789"/>
      <c r="AM37" s="789"/>
      <c r="AN37" s="789"/>
      <c r="AO37" s="789"/>
      <c r="AP37" s="789"/>
      <c r="AQ37" s="789"/>
      <c r="AR37" s="789"/>
      <c r="AS37" s="789"/>
      <c r="AT37" s="789"/>
      <c r="AU37" s="789"/>
      <c r="AV37" s="789"/>
      <c r="AW37" s="789"/>
      <c r="AX37" s="789"/>
      <c r="AY37" s="789"/>
      <c r="AZ37" s="789"/>
      <c r="BA37" s="789"/>
      <c r="BB37" s="789"/>
      <c r="BC37" s="789"/>
      <c r="BD37" s="789"/>
      <c r="BE37" s="789"/>
      <c r="BF37" s="789"/>
      <c r="BG37" s="789"/>
      <c r="BH37" s="789"/>
      <c r="BI37" s="789"/>
      <c r="BJ37" s="789"/>
      <c r="BK37" s="137"/>
      <c r="BL37" s="125"/>
      <c r="BM37" s="129" t="s">
        <v>2243</v>
      </c>
      <c r="BN37" s="123"/>
      <c r="BO37" s="123"/>
      <c r="BP37" s="125"/>
      <c r="BQ37" s="125"/>
      <c r="BR37" s="125"/>
      <c r="BS37" s="125"/>
      <c r="BT37" s="125"/>
      <c r="BU37" s="125"/>
      <c r="BV37" s="125"/>
      <c r="BW37" s="786"/>
      <c r="BX37" s="787"/>
      <c r="BY37" s="787"/>
      <c r="BZ37" s="787"/>
      <c r="CA37" s="787"/>
      <c r="CB37" s="787"/>
      <c r="CC37" s="787"/>
      <c r="CD37" s="787"/>
      <c r="CE37" s="787"/>
      <c r="CF37" s="787"/>
      <c r="CG37" s="787"/>
      <c r="CH37" s="787"/>
      <c r="CI37" s="787"/>
      <c r="CJ37" s="787"/>
      <c r="CK37" s="787"/>
      <c r="CL37" s="787"/>
      <c r="CM37" s="787"/>
      <c r="CN37" s="787"/>
      <c r="CO37" s="787"/>
      <c r="CP37" s="787"/>
      <c r="CQ37" s="787"/>
      <c r="CR37" s="787"/>
      <c r="CS37" s="787"/>
      <c r="CT37" s="787"/>
      <c r="CU37" s="787"/>
      <c r="CV37" s="787"/>
      <c r="CW37" s="787"/>
      <c r="CX37" s="787"/>
      <c r="CY37" s="787"/>
      <c r="CZ37" s="787"/>
      <c r="DB37" s="135"/>
      <c r="DC37" s="135"/>
      <c r="DD37" s="135"/>
      <c r="DE37" s="135"/>
      <c r="DF37" s="135"/>
      <c r="DG37" s="135"/>
      <c r="DH37" s="135"/>
      <c r="DI37" s="135"/>
      <c r="DJ37" s="135"/>
    </row>
    <row r="38" spans="1:114" s="120" customFormat="1" ht="12.95" customHeight="1">
      <c r="A38" s="134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5"/>
      <c r="BA38" s="125"/>
      <c r="BB38" s="118"/>
      <c r="BC38" s="117"/>
      <c r="BD38" s="125"/>
      <c r="BE38" s="125"/>
      <c r="BF38" s="125"/>
      <c r="BG38" s="125"/>
      <c r="BH38" s="125"/>
      <c r="BI38" s="125"/>
      <c r="BJ38" s="125"/>
      <c r="BK38" s="125"/>
      <c r="BL38" s="125"/>
      <c r="BM38" s="117"/>
      <c r="BN38" s="118"/>
      <c r="BO38" s="118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326"/>
      <c r="CK38" s="326"/>
      <c r="CL38" s="326"/>
      <c r="CM38" s="326"/>
      <c r="CN38" s="326"/>
      <c r="CO38" s="326"/>
      <c r="CP38" s="326"/>
      <c r="CQ38" s="326"/>
      <c r="CR38" s="326"/>
      <c r="CS38" s="326"/>
      <c r="CT38" s="326"/>
      <c r="CU38" s="326"/>
      <c r="CV38" s="326"/>
      <c r="CW38" s="326"/>
      <c r="CX38" s="326"/>
      <c r="CY38" s="326"/>
      <c r="CZ38" s="326"/>
      <c r="DB38" s="119"/>
      <c r="DC38" s="119"/>
      <c r="DD38" s="119"/>
      <c r="DE38" s="119"/>
      <c r="DF38" s="119"/>
      <c r="DG38" s="119"/>
      <c r="DH38" s="119"/>
      <c r="DI38" s="119"/>
      <c r="DJ38" s="119"/>
    </row>
    <row r="39" spans="1:114" s="118" customFormat="1" ht="12.95" customHeight="1">
      <c r="A39" s="121" t="s">
        <v>2738</v>
      </c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B39" s="120"/>
      <c r="BC39" s="117"/>
      <c r="BD39" s="125"/>
      <c r="BE39" s="125"/>
      <c r="BF39" s="125"/>
      <c r="BG39" s="125"/>
      <c r="BH39" s="125"/>
      <c r="BI39" s="125"/>
      <c r="BJ39" s="125"/>
      <c r="BK39" s="125"/>
      <c r="BL39" s="125"/>
      <c r="BM39" s="133"/>
      <c r="BN39" s="120"/>
      <c r="BO39" s="120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0"/>
      <c r="CA39" s="120"/>
      <c r="CB39" s="120"/>
      <c r="CC39" s="120"/>
      <c r="CD39" s="120"/>
      <c r="CE39" s="120"/>
      <c r="CF39" s="120"/>
      <c r="CG39" s="120"/>
      <c r="CH39" s="120"/>
      <c r="CI39" s="120"/>
      <c r="CJ39" s="120"/>
      <c r="CK39" s="120"/>
      <c r="CL39" s="120"/>
      <c r="CM39" s="120"/>
      <c r="CN39" s="120"/>
      <c r="CO39" s="120"/>
      <c r="CP39" s="120"/>
      <c r="CQ39" s="120"/>
      <c r="CR39" s="120"/>
      <c r="CS39" s="120"/>
      <c r="CT39" s="120"/>
      <c r="CU39" s="120"/>
      <c r="CV39" s="120"/>
      <c r="CW39" s="120"/>
      <c r="CX39" s="120"/>
      <c r="CY39" s="120"/>
      <c r="CZ39" s="120"/>
      <c r="DA39" s="5"/>
      <c r="DB39" s="620"/>
      <c r="DC39" s="135"/>
      <c r="DD39" s="135"/>
      <c r="DE39" s="135"/>
      <c r="DF39" s="135"/>
      <c r="DG39" s="135"/>
      <c r="DH39" s="135"/>
      <c r="DI39" s="135"/>
      <c r="DJ39" s="135"/>
    </row>
    <row r="40" spans="1:114" s="118" customFormat="1" ht="12.95" customHeight="1">
      <c r="A40" s="134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C40" s="117"/>
      <c r="BD40" s="125"/>
      <c r="BE40" s="125"/>
      <c r="BF40" s="125"/>
      <c r="BG40" s="125"/>
      <c r="BH40" s="125"/>
      <c r="BI40" s="125"/>
      <c r="BJ40" s="125"/>
      <c r="BK40" s="125"/>
      <c r="BL40" s="125"/>
      <c r="BM40" s="117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DB40" s="135"/>
      <c r="DC40" s="135"/>
      <c r="DD40" s="135"/>
      <c r="DE40" s="135"/>
      <c r="DF40" s="135"/>
      <c r="DG40" s="135"/>
      <c r="DH40" s="135"/>
      <c r="DI40" s="135"/>
      <c r="DJ40" s="135"/>
    </row>
    <row r="41" spans="1:114" s="118" customFormat="1" ht="12.95" customHeight="1">
      <c r="A41" s="118" t="s">
        <v>1068</v>
      </c>
      <c r="J41" s="780"/>
      <c r="K41" s="781"/>
      <c r="L41" s="781"/>
      <c r="M41" s="781"/>
      <c r="N41" s="781"/>
      <c r="O41" s="781"/>
      <c r="P41" s="781"/>
      <c r="Q41" s="781"/>
      <c r="R41" s="781"/>
      <c r="S41" s="781"/>
      <c r="T41" s="781"/>
      <c r="U41" s="781"/>
      <c r="V41" s="781"/>
      <c r="W41" s="781"/>
      <c r="X41" s="781"/>
      <c r="Y41" s="781"/>
      <c r="Z41" s="781"/>
      <c r="AA41" s="781"/>
      <c r="AB41" s="781"/>
      <c r="AC41" s="781"/>
      <c r="AD41" s="781"/>
      <c r="AE41" s="781"/>
      <c r="AF41" s="781"/>
      <c r="AG41" s="781"/>
      <c r="AH41" s="781"/>
      <c r="AI41" s="781"/>
      <c r="AJ41" s="781"/>
      <c r="AK41" s="781"/>
      <c r="AL41" s="781"/>
      <c r="AM41" s="781"/>
      <c r="AN41" s="781"/>
      <c r="AO41" s="781"/>
      <c r="AP41" s="781"/>
      <c r="AQ41" s="781"/>
      <c r="AR41" s="781"/>
      <c r="AS41" s="781"/>
      <c r="AT41" s="781"/>
      <c r="AU41" s="781"/>
      <c r="AV41" s="781"/>
      <c r="AW41" s="781"/>
      <c r="AX41" s="781"/>
      <c r="AY41" s="781"/>
      <c r="AZ41" s="781"/>
      <c r="BA41" s="781"/>
      <c r="BB41" s="781"/>
      <c r="BC41" s="781"/>
      <c r="BD41" s="781"/>
      <c r="BE41" s="781"/>
      <c r="BF41" s="781"/>
      <c r="BG41" s="781"/>
      <c r="BH41" s="781"/>
      <c r="BI41" s="781"/>
      <c r="BJ41" s="781"/>
      <c r="BK41" s="781"/>
      <c r="BL41" s="781"/>
      <c r="BM41" s="781"/>
      <c r="BN41" s="781"/>
      <c r="BO41" s="781"/>
      <c r="BP41" s="781"/>
      <c r="BQ41" s="781"/>
      <c r="BR41" s="781"/>
      <c r="BS41" s="781"/>
      <c r="BT41" s="781"/>
      <c r="BU41" s="781"/>
      <c r="BV41" s="138"/>
      <c r="BW41" s="138" t="s">
        <v>2374</v>
      </c>
      <c r="BX41" s="138"/>
      <c r="BY41" s="138"/>
      <c r="BZ41" s="138"/>
      <c r="CA41" s="138"/>
      <c r="CB41" s="138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773"/>
      <c r="CO41" s="774"/>
      <c r="CP41" s="774"/>
      <c r="CQ41" s="774"/>
      <c r="CR41" s="774"/>
      <c r="CS41" s="774"/>
      <c r="CT41" s="774"/>
      <c r="CU41" s="774"/>
      <c r="CV41" s="774"/>
      <c r="CW41" s="774"/>
      <c r="CX41" s="774"/>
      <c r="CY41" s="774"/>
      <c r="CZ41" s="774"/>
      <c r="DB41" s="135"/>
      <c r="DC41" s="135"/>
      <c r="DD41" s="135"/>
      <c r="DE41" s="135"/>
      <c r="DF41" s="135"/>
      <c r="DG41" s="135"/>
      <c r="DH41" s="135"/>
      <c r="DI41" s="135"/>
      <c r="DJ41" s="135"/>
    </row>
    <row r="42" spans="1:114" s="118" customFormat="1" ht="12.95" customHeight="1">
      <c r="V42" s="125"/>
      <c r="W42" s="125"/>
      <c r="AK42" s="125"/>
      <c r="AM42" s="125"/>
      <c r="AN42" s="125"/>
      <c r="AO42" s="125"/>
      <c r="AP42" s="125"/>
      <c r="AQ42" s="125"/>
      <c r="AT42" s="125"/>
      <c r="AU42" s="125"/>
      <c r="AV42" s="125"/>
      <c r="AW42" s="125"/>
      <c r="AX42" s="125"/>
      <c r="AY42" s="125"/>
      <c r="AZ42" s="125"/>
      <c r="BA42" s="125"/>
      <c r="BC42" s="117"/>
      <c r="BD42" s="125"/>
      <c r="BE42" s="125"/>
      <c r="BF42" s="125"/>
      <c r="BG42" s="125"/>
      <c r="BH42" s="125"/>
      <c r="BI42" s="125"/>
      <c r="BJ42" s="125"/>
      <c r="BK42" s="125"/>
      <c r="BL42" s="125"/>
      <c r="BM42" s="117"/>
      <c r="CN42" s="775" t="s">
        <v>2375</v>
      </c>
      <c r="CO42" s="776"/>
      <c r="CP42" s="776"/>
      <c r="CQ42" s="776"/>
      <c r="CR42" s="776"/>
      <c r="CS42" s="776"/>
      <c r="CT42" s="776"/>
      <c r="CU42" s="776"/>
      <c r="CV42" s="776"/>
      <c r="CW42" s="776"/>
      <c r="CX42" s="776"/>
      <c r="CY42" s="776"/>
      <c r="CZ42" s="776"/>
      <c r="DB42" s="135"/>
      <c r="DC42" s="135"/>
      <c r="DD42" s="135"/>
      <c r="DE42" s="135"/>
      <c r="DF42" s="135"/>
      <c r="DG42" s="135"/>
      <c r="DH42" s="135"/>
      <c r="DI42" s="135"/>
      <c r="DJ42" s="135"/>
    </row>
    <row r="43" spans="1:114" s="118" customFormat="1" ht="12.95" customHeight="1">
      <c r="A43" s="118" t="s">
        <v>2245</v>
      </c>
      <c r="O43" s="779"/>
      <c r="P43" s="779"/>
      <c r="Q43" s="779"/>
      <c r="R43" s="779"/>
      <c r="S43" s="779"/>
      <c r="T43" s="779"/>
      <c r="U43" s="779"/>
      <c r="V43" s="779"/>
      <c r="W43" s="779"/>
      <c r="X43" s="779"/>
      <c r="Y43" s="779"/>
      <c r="Z43" s="779"/>
      <c r="AA43" s="779"/>
      <c r="AB43" s="779"/>
      <c r="AC43" s="779"/>
      <c r="AD43" s="779"/>
      <c r="AE43" s="779"/>
      <c r="AF43" s="779"/>
      <c r="AH43" s="118" t="s">
        <v>2246</v>
      </c>
      <c r="AJ43" s="125"/>
      <c r="AK43" s="125"/>
      <c r="AL43" s="779"/>
      <c r="AM43" s="779"/>
      <c r="AN43" s="779"/>
      <c r="AO43" s="779"/>
      <c r="AP43" s="779"/>
      <c r="AQ43" s="779"/>
      <c r="AR43" s="779"/>
      <c r="AS43" s="779"/>
      <c r="AT43" s="779"/>
      <c r="AU43" s="779"/>
      <c r="AV43" s="779"/>
      <c r="AW43" s="779"/>
      <c r="AX43" s="779"/>
      <c r="AY43" s="779"/>
      <c r="AZ43" s="779"/>
      <c r="BA43" s="779"/>
      <c r="BB43" s="779"/>
      <c r="BC43" s="779"/>
      <c r="BE43" s="118" t="s">
        <v>2247</v>
      </c>
      <c r="CE43" s="327"/>
      <c r="CF43" s="328"/>
      <c r="CG43" s="328"/>
      <c r="CH43" s="328"/>
      <c r="CI43" s="782"/>
      <c r="CJ43" s="783"/>
      <c r="CK43" s="783"/>
      <c r="CL43" s="783"/>
      <c r="CM43" s="783"/>
      <c r="CN43" s="783"/>
      <c r="CO43" s="783"/>
      <c r="CP43" s="783"/>
      <c r="CQ43" s="783"/>
      <c r="CR43" s="783"/>
      <c r="CS43" s="783"/>
      <c r="CT43" s="783"/>
      <c r="CU43" s="783"/>
      <c r="CV43" s="783"/>
      <c r="CW43" s="783"/>
      <c r="CX43" s="783"/>
      <c r="CY43" s="783"/>
      <c r="CZ43" s="783"/>
      <c r="DB43" s="135"/>
      <c r="DC43" s="135"/>
      <c r="DD43" s="135"/>
      <c r="DE43" s="135"/>
      <c r="DF43" s="135"/>
      <c r="DG43" s="135"/>
      <c r="DH43" s="135"/>
      <c r="DI43" s="135"/>
      <c r="DJ43" s="135"/>
    </row>
    <row r="44" spans="1:114" s="118" customFormat="1" ht="12.95" customHeight="1">
      <c r="A44" s="118" t="s">
        <v>2248</v>
      </c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35"/>
      <c r="AH44" s="795"/>
      <c r="AI44" s="843"/>
      <c r="AJ44" s="843"/>
      <c r="AK44" s="843"/>
      <c r="AL44" s="843"/>
      <c r="AM44" s="843"/>
      <c r="AN44" s="843"/>
      <c r="AO44" s="843"/>
      <c r="AP44" s="843"/>
      <c r="AQ44" s="843"/>
      <c r="AR44" s="843"/>
      <c r="AS44" s="843"/>
      <c r="AT44" s="843"/>
      <c r="AU44" s="843"/>
      <c r="AV44" s="843"/>
      <c r="AW44" s="843"/>
      <c r="AX44" s="843"/>
      <c r="AY44" s="843"/>
      <c r="AZ44" s="843"/>
      <c r="BA44" s="843"/>
      <c r="BB44" s="843"/>
      <c r="BC44" s="843"/>
      <c r="BD44" s="843"/>
      <c r="BE44" s="843"/>
      <c r="BF44" s="843"/>
      <c r="BG44" s="843"/>
      <c r="BH44" s="843"/>
      <c r="BI44" s="843"/>
      <c r="BJ44" s="843"/>
      <c r="BK44" s="843"/>
      <c r="BL44" s="843"/>
      <c r="BM44" s="843"/>
      <c r="BN44" s="843"/>
      <c r="BO44" s="843"/>
      <c r="BP44" s="843"/>
      <c r="BQ44" s="843"/>
      <c r="BR44" s="843"/>
      <c r="BS44" s="843"/>
      <c r="BT44" s="843"/>
      <c r="BU44" s="843"/>
      <c r="BV44" s="843"/>
      <c r="BW44" s="843"/>
      <c r="BX44" s="843"/>
      <c r="BY44" s="843"/>
      <c r="BZ44" s="843"/>
      <c r="CA44" s="843"/>
      <c r="CB44" s="843"/>
      <c r="CC44" s="843"/>
      <c r="CD44" s="843"/>
      <c r="CE44" s="843"/>
      <c r="CF44" s="843"/>
      <c r="CG44" s="843"/>
      <c r="CH44" s="843"/>
      <c r="CI44" s="843"/>
      <c r="CJ44" s="843"/>
      <c r="CK44" s="843"/>
      <c r="CL44" s="843"/>
      <c r="CM44" s="843"/>
      <c r="CN44" s="843"/>
      <c r="CO44" s="843"/>
      <c r="CP44" s="843"/>
      <c r="CQ44" s="843"/>
      <c r="CR44" s="843"/>
      <c r="CS44" s="843"/>
      <c r="CT44" s="843"/>
      <c r="CU44" s="843"/>
      <c r="CV44" s="843"/>
      <c r="CW44" s="843"/>
      <c r="CX44" s="843"/>
      <c r="CY44" s="843"/>
      <c r="CZ44" s="843"/>
      <c r="DB44" s="135"/>
      <c r="DC44" s="135"/>
      <c r="DD44" s="135"/>
      <c r="DE44" s="135"/>
      <c r="DF44" s="135"/>
      <c r="DG44" s="135"/>
      <c r="DH44" s="135"/>
      <c r="DI44" s="135"/>
      <c r="DJ44" s="135"/>
    </row>
    <row r="45" spans="1:114" s="118" customFormat="1" ht="12.95" customHeight="1">
      <c r="A45" s="5" t="s">
        <v>2764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332"/>
      <c r="W45" s="332"/>
      <c r="X45" s="332"/>
      <c r="Y45" s="332"/>
      <c r="Z45" s="332"/>
      <c r="AA45" s="332"/>
      <c r="AB45" s="332"/>
      <c r="AC45" s="332"/>
      <c r="AD45" s="332"/>
      <c r="AE45" s="332"/>
      <c r="AF45" s="332"/>
      <c r="AG45" s="332"/>
      <c r="AH45" s="332"/>
      <c r="AI45" s="332"/>
      <c r="AJ45" s="332"/>
      <c r="AK45" s="332"/>
      <c r="AL45" s="332"/>
      <c r="AM45" s="332"/>
      <c r="AN45" s="332"/>
      <c r="AO45" s="332"/>
      <c r="AP45" s="333"/>
      <c r="AQ45" s="334"/>
      <c r="AR45" s="334"/>
      <c r="AS45" s="334"/>
      <c r="AT45" s="686"/>
      <c r="AU45" s="844"/>
      <c r="AV45" s="845"/>
      <c r="AW45" s="845"/>
      <c r="AX45" s="845"/>
      <c r="AY45" s="845"/>
      <c r="AZ45" s="845"/>
      <c r="BA45" s="845"/>
      <c r="BB45" s="845"/>
      <c r="BC45" s="845"/>
      <c r="BD45" s="845"/>
      <c r="BE45" s="845"/>
      <c r="BF45" s="845"/>
      <c r="BG45" s="845"/>
      <c r="BH45" s="845"/>
      <c r="BI45" s="845"/>
      <c r="BJ45" s="845"/>
      <c r="BK45" s="845"/>
      <c r="BL45" s="845"/>
      <c r="BM45" s="845"/>
      <c r="BN45" s="845"/>
      <c r="BO45" s="845"/>
      <c r="BP45" s="350"/>
      <c r="BQ45" s="769" t="s">
        <v>2765</v>
      </c>
      <c r="BR45" s="351"/>
      <c r="BS45" s="350"/>
      <c r="BT45" s="350"/>
      <c r="BU45" s="350"/>
      <c r="BV45" s="350"/>
      <c r="BW45" s="350">
        <v>250</v>
      </c>
      <c r="BX45" s="350"/>
      <c r="BY45" s="350"/>
      <c r="BZ45" s="846"/>
      <c r="CA45" s="847"/>
      <c r="CB45" s="847"/>
      <c r="CC45" s="847"/>
      <c r="CD45" s="847"/>
      <c r="CE45" s="847"/>
      <c r="CF45" s="847"/>
      <c r="CG45" s="847"/>
      <c r="CH45" s="847"/>
      <c r="CI45" s="847"/>
      <c r="CJ45" s="847"/>
      <c r="CK45" s="847"/>
      <c r="CL45" s="847"/>
      <c r="CM45" s="847"/>
      <c r="CN45" s="847"/>
      <c r="CO45" s="847"/>
      <c r="CP45" s="847"/>
      <c r="CQ45" s="847"/>
      <c r="CR45" s="847"/>
      <c r="CS45" s="847"/>
      <c r="CT45" s="847"/>
      <c r="CU45" s="847"/>
      <c r="CV45" s="847"/>
      <c r="CW45" s="847"/>
      <c r="CX45" s="847"/>
      <c r="CY45" s="847"/>
      <c r="CZ45" s="847"/>
      <c r="DB45" s="135"/>
      <c r="DC45" s="135"/>
      <c r="DD45" s="135"/>
      <c r="DE45" s="135"/>
      <c r="DF45" s="135"/>
      <c r="DG45" s="135"/>
      <c r="DH45" s="135"/>
      <c r="DI45" s="135"/>
      <c r="DJ45" s="135"/>
    </row>
    <row r="46" spans="1:114" s="123" customFormat="1" ht="12.95" customHeight="1">
      <c r="A46" s="6" t="s">
        <v>1502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779"/>
      <c r="O46" s="866"/>
      <c r="P46" s="866"/>
      <c r="Q46" s="866"/>
      <c r="R46" s="866"/>
      <c r="S46" s="866"/>
      <c r="T46" s="866"/>
      <c r="U46" s="866"/>
      <c r="V46" s="866"/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6"/>
      <c r="AK46" s="866"/>
      <c r="AL46" s="866"/>
      <c r="AM46" s="866"/>
      <c r="AN46" s="866"/>
      <c r="AO46" s="866"/>
      <c r="AP46" s="866"/>
      <c r="AQ46" s="866"/>
      <c r="AR46" s="866"/>
      <c r="AS46" s="866"/>
      <c r="AT46" s="866"/>
      <c r="AU46" s="330"/>
      <c r="AV46" s="330"/>
      <c r="AW46" s="330"/>
      <c r="AX46" s="330"/>
      <c r="AY46" s="330"/>
      <c r="AZ46" s="330"/>
      <c r="BA46" s="330"/>
      <c r="BB46" s="330"/>
      <c r="BC46" s="330"/>
      <c r="BD46" s="330"/>
      <c r="BE46" s="330" t="s">
        <v>505</v>
      </c>
      <c r="BF46" s="330"/>
      <c r="BG46" s="330"/>
      <c r="BH46" s="330"/>
      <c r="BI46" s="330"/>
      <c r="BJ46" s="330"/>
      <c r="BK46" s="330"/>
      <c r="BL46" s="330"/>
      <c r="BM46" s="330"/>
      <c r="BN46" s="850"/>
      <c r="BO46" s="851"/>
      <c r="BP46" s="851"/>
      <c r="BQ46" s="851"/>
      <c r="BR46" s="851"/>
      <c r="BS46" s="851"/>
      <c r="BT46" s="851"/>
      <c r="BU46" s="851"/>
      <c r="BV46" s="851"/>
      <c r="BW46" s="851"/>
      <c r="BX46" s="851"/>
      <c r="BY46" s="851"/>
      <c r="BZ46" s="851"/>
      <c r="CA46" s="851"/>
      <c r="CB46" s="851"/>
      <c r="CC46" s="851"/>
      <c r="CD46" s="851"/>
      <c r="CE46" s="851"/>
      <c r="CF46" s="851"/>
      <c r="CG46" s="851"/>
      <c r="CH46" s="851"/>
      <c r="CI46" s="851"/>
      <c r="CJ46" s="851"/>
      <c r="CK46" s="851"/>
      <c r="CL46" s="851"/>
      <c r="CM46" s="851"/>
      <c r="CN46" s="851"/>
      <c r="CO46" s="851"/>
      <c r="CP46" s="851"/>
      <c r="CQ46" s="851"/>
      <c r="CR46" s="851"/>
      <c r="CS46" s="851"/>
      <c r="CT46" s="851"/>
      <c r="CU46" s="851"/>
      <c r="CV46" s="851"/>
      <c r="CW46" s="851"/>
      <c r="CX46" s="851"/>
      <c r="CY46" s="851"/>
      <c r="CZ46" s="851"/>
      <c r="DB46" s="122"/>
      <c r="DC46" s="135"/>
      <c r="DD46" s="135"/>
      <c r="DE46" s="135"/>
      <c r="DF46" s="135"/>
      <c r="DG46" s="122"/>
      <c r="DH46" s="122"/>
      <c r="DI46" s="122"/>
      <c r="DJ46" s="122"/>
    </row>
    <row r="47" spans="1:114" s="123" customFormat="1" ht="12.95" customHeight="1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40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39"/>
      <c r="AO47" s="139"/>
      <c r="AP47" s="139"/>
      <c r="AQ47" s="139"/>
      <c r="AR47" s="139"/>
      <c r="AS47" s="125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  <c r="BG47" s="118"/>
      <c r="BH47" s="118"/>
      <c r="BI47" s="118"/>
      <c r="BJ47" s="118"/>
      <c r="BK47" s="118"/>
      <c r="BL47" s="118"/>
      <c r="BM47" s="118"/>
      <c r="BN47" s="118"/>
      <c r="BO47" s="118"/>
      <c r="BP47" s="118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18"/>
      <c r="CT47" s="118"/>
      <c r="CU47" s="118"/>
      <c r="CV47" s="118"/>
      <c r="CW47" s="118"/>
      <c r="CX47" s="118"/>
      <c r="CY47" s="118"/>
      <c r="CZ47" s="118"/>
      <c r="DB47" s="122"/>
      <c r="DC47" s="135"/>
      <c r="DD47" s="135"/>
      <c r="DE47" s="135"/>
      <c r="DF47" s="135"/>
      <c r="DG47" s="122"/>
      <c r="DH47" s="122"/>
      <c r="DI47" s="122"/>
      <c r="DJ47" s="122"/>
    </row>
    <row r="48" spans="1:114" s="123" customFormat="1" ht="12.95" customHeight="1">
      <c r="A48" s="5" t="s">
        <v>3231</v>
      </c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41"/>
      <c r="AA48" s="141"/>
      <c r="AB48" s="141"/>
      <c r="AC48" s="141"/>
      <c r="AD48" s="141"/>
      <c r="AE48" s="864"/>
      <c r="AF48" s="865"/>
      <c r="AG48" s="865"/>
      <c r="AH48" s="865"/>
      <c r="AI48" s="865"/>
      <c r="AJ48" s="865"/>
      <c r="AK48" s="865"/>
      <c r="AL48" s="865"/>
      <c r="AM48" s="865"/>
      <c r="AN48" s="865"/>
      <c r="AO48" s="865"/>
      <c r="AP48" s="865"/>
      <c r="AQ48" s="865"/>
      <c r="AR48" s="118"/>
      <c r="AS48" s="5" t="s">
        <v>3230</v>
      </c>
      <c r="AT48" s="118"/>
      <c r="AU48" s="118"/>
      <c r="AV48" s="122"/>
      <c r="AW48" s="118"/>
      <c r="AX48" s="118"/>
      <c r="AY48" s="118"/>
      <c r="AZ48" s="118"/>
      <c r="BA48" s="118"/>
      <c r="BB48" s="139"/>
      <c r="BC48" s="118"/>
      <c r="BD48" s="118"/>
      <c r="BE48" s="118"/>
      <c r="BF48" s="118"/>
      <c r="BG48" s="118"/>
      <c r="BH48" s="118"/>
      <c r="BI48" s="118"/>
      <c r="BJ48" s="118"/>
      <c r="BK48" s="118"/>
      <c r="BL48" s="118"/>
      <c r="BM48" s="118"/>
      <c r="BN48" s="118"/>
      <c r="BO48" s="118"/>
      <c r="BP48" s="118"/>
      <c r="BQ48" s="118"/>
      <c r="BR48" s="118"/>
      <c r="BS48" s="118"/>
      <c r="BT48" s="118"/>
      <c r="BU48" s="118"/>
      <c r="BV48" s="118"/>
      <c r="BW48" s="864">
        <v>10</v>
      </c>
      <c r="BX48" s="865"/>
      <c r="BY48" s="865"/>
      <c r="BZ48" s="865"/>
      <c r="CA48" s="865"/>
      <c r="CB48" s="865"/>
      <c r="CC48" s="865"/>
      <c r="CD48" s="865"/>
      <c r="CE48" s="865"/>
      <c r="CF48" s="865"/>
      <c r="CG48" s="865"/>
      <c r="CH48" s="865"/>
      <c r="CI48" s="865"/>
      <c r="CJ48" s="118"/>
      <c r="CK48" s="118"/>
      <c r="CL48" s="118"/>
      <c r="CM48" s="118"/>
      <c r="CN48" s="118"/>
      <c r="CO48" s="118"/>
      <c r="CP48" s="118"/>
      <c r="CQ48" s="118"/>
      <c r="CR48" s="118"/>
      <c r="CS48" s="118"/>
      <c r="CT48" s="118"/>
      <c r="CU48" s="118"/>
      <c r="CV48" s="118"/>
      <c r="CW48" s="118"/>
      <c r="CX48" s="118"/>
      <c r="CY48" s="118"/>
      <c r="CZ48" s="118"/>
      <c r="DB48" s="333"/>
      <c r="DC48" s="122"/>
      <c r="DD48" s="122"/>
      <c r="DE48" s="122"/>
      <c r="DF48" s="122"/>
      <c r="DG48" s="122"/>
      <c r="DH48" s="122"/>
      <c r="DI48" s="122"/>
      <c r="DJ48" s="122"/>
    </row>
    <row r="49" spans="1:114" s="123" customFormat="1" ht="12.95" customHeight="1">
      <c r="A49" s="134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18"/>
      <c r="CT49" s="118"/>
      <c r="CU49" s="118"/>
      <c r="CV49" s="118"/>
      <c r="CW49" s="118"/>
      <c r="CX49" s="118"/>
      <c r="CY49" s="118"/>
      <c r="CZ49" s="118"/>
      <c r="DB49" s="122"/>
      <c r="DC49" s="122"/>
      <c r="DD49" s="122"/>
      <c r="DE49" s="122"/>
      <c r="DF49" s="122"/>
      <c r="DG49" s="122"/>
      <c r="DH49" s="122"/>
      <c r="DI49" s="122"/>
      <c r="DJ49" s="122"/>
    </row>
    <row r="50" spans="1:114" s="123" customFormat="1" ht="12.95" customHeight="1">
      <c r="A50" s="853" t="s">
        <v>2249</v>
      </c>
      <c r="B50" s="854"/>
      <c r="C50" s="854"/>
      <c r="D50" s="854"/>
      <c r="E50" s="854"/>
      <c r="F50" s="854"/>
      <c r="G50" s="854"/>
      <c r="H50" s="854"/>
      <c r="I50" s="854"/>
      <c r="J50" s="854"/>
      <c r="K50" s="854"/>
      <c r="L50" s="854"/>
      <c r="M50" s="854"/>
      <c r="N50" s="854"/>
      <c r="O50" s="854"/>
      <c r="P50" s="854"/>
      <c r="Q50" s="854"/>
      <c r="R50" s="854"/>
      <c r="S50" s="854"/>
      <c r="T50" s="854"/>
      <c r="U50" s="854"/>
      <c r="V50" s="854"/>
      <c r="W50" s="854"/>
      <c r="X50" s="854"/>
      <c r="Y50" s="854"/>
      <c r="Z50" s="854"/>
      <c r="AA50" s="854"/>
      <c r="AB50" s="854"/>
      <c r="AC50" s="854"/>
      <c r="AD50" s="854"/>
      <c r="AE50" s="854"/>
      <c r="AF50" s="854"/>
      <c r="AG50" s="854"/>
      <c r="AH50" s="854"/>
      <c r="AI50" s="854"/>
      <c r="AJ50" s="854"/>
      <c r="AK50" s="854"/>
      <c r="AL50" s="854"/>
      <c r="AM50" s="854"/>
      <c r="AN50" s="854"/>
      <c r="AO50" s="854"/>
      <c r="AP50" s="854"/>
      <c r="AQ50" s="854"/>
      <c r="AR50" s="854"/>
      <c r="AS50" s="854"/>
      <c r="AT50" s="854"/>
      <c r="AU50" s="854"/>
      <c r="AV50" s="854"/>
      <c r="AW50" s="854"/>
      <c r="AX50" s="854"/>
      <c r="AY50" s="854"/>
      <c r="AZ50" s="854"/>
      <c r="BA50" s="854"/>
      <c r="BB50" s="854"/>
      <c r="BC50" s="854"/>
      <c r="BD50" s="854"/>
      <c r="BE50" s="854"/>
      <c r="BF50" s="854"/>
      <c r="BG50" s="854"/>
      <c r="BH50" s="854"/>
      <c r="BI50" s="854"/>
      <c r="BJ50" s="854"/>
      <c r="BK50" s="854"/>
      <c r="BL50" s="854"/>
      <c r="BM50" s="854"/>
      <c r="BN50" s="854"/>
      <c r="BO50" s="854"/>
      <c r="BP50" s="854"/>
      <c r="BQ50" s="854"/>
      <c r="BR50" s="854"/>
      <c r="BS50" s="854"/>
      <c r="BT50" s="854"/>
      <c r="BU50" s="854"/>
      <c r="BV50" s="854"/>
      <c r="BW50" s="854"/>
      <c r="BX50" s="854"/>
      <c r="BY50" s="854"/>
      <c r="BZ50" s="854"/>
      <c r="CA50" s="854"/>
      <c r="CB50" s="854"/>
      <c r="CC50" s="854"/>
      <c r="CD50" s="854"/>
      <c r="CE50" s="854"/>
      <c r="CF50" s="854"/>
      <c r="CG50" s="854"/>
      <c r="CH50" s="854"/>
      <c r="CI50" s="854"/>
      <c r="CJ50" s="854"/>
      <c r="CK50" s="854"/>
      <c r="CL50" s="854"/>
      <c r="CM50" s="854"/>
      <c r="CN50" s="854"/>
      <c r="CO50" s="854"/>
      <c r="CP50" s="854"/>
      <c r="CQ50" s="854"/>
      <c r="CR50" s="854"/>
      <c r="CS50" s="854"/>
      <c r="CT50" s="854"/>
      <c r="CU50" s="854"/>
      <c r="CV50" s="854"/>
      <c r="CW50" s="854"/>
      <c r="CX50" s="854"/>
      <c r="CY50" s="854"/>
      <c r="CZ50" s="855"/>
      <c r="DB50" s="122"/>
      <c r="DC50" s="122"/>
      <c r="DD50" s="122"/>
      <c r="DE50" s="122"/>
      <c r="DF50" s="122"/>
      <c r="DG50" s="122"/>
      <c r="DH50" s="122"/>
      <c r="DI50" s="122"/>
      <c r="DJ50" s="122"/>
    </row>
    <row r="51" spans="1:114" s="123" customFormat="1" ht="12.95" customHeight="1">
      <c r="A51" s="856"/>
      <c r="B51" s="857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N51" s="857"/>
      <c r="AO51" s="857"/>
      <c r="AP51" s="857"/>
      <c r="AQ51" s="857"/>
      <c r="AR51" s="857"/>
      <c r="AS51" s="857"/>
      <c r="AT51" s="857"/>
      <c r="AU51" s="857"/>
      <c r="AV51" s="857"/>
      <c r="AW51" s="857"/>
      <c r="AX51" s="857"/>
      <c r="AY51" s="857"/>
      <c r="AZ51" s="857"/>
      <c r="BA51" s="857"/>
      <c r="BB51" s="857"/>
      <c r="BC51" s="857"/>
      <c r="BD51" s="857"/>
      <c r="BE51" s="857"/>
      <c r="BF51" s="857"/>
      <c r="BG51" s="857"/>
      <c r="BH51" s="857"/>
      <c r="BI51" s="857"/>
      <c r="BJ51" s="857"/>
      <c r="BK51" s="857"/>
      <c r="BL51" s="857"/>
      <c r="BM51" s="857"/>
      <c r="BN51" s="857"/>
      <c r="BO51" s="857"/>
      <c r="BP51" s="857"/>
      <c r="BQ51" s="857"/>
      <c r="BR51" s="857"/>
      <c r="BS51" s="857"/>
      <c r="BT51" s="857"/>
      <c r="BU51" s="857"/>
      <c r="BV51" s="857"/>
      <c r="BW51" s="857"/>
      <c r="BX51" s="857"/>
      <c r="BY51" s="857"/>
      <c r="BZ51" s="857"/>
      <c r="CA51" s="857"/>
      <c r="CB51" s="857"/>
      <c r="CC51" s="857"/>
      <c r="CD51" s="857"/>
      <c r="CE51" s="857"/>
      <c r="CF51" s="857"/>
      <c r="CG51" s="857"/>
      <c r="CH51" s="857"/>
      <c r="CI51" s="857"/>
      <c r="CJ51" s="857"/>
      <c r="CK51" s="857"/>
      <c r="CL51" s="857"/>
      <c r="CM51" s="857"/>
      <c r="CN51" s="857"/>
      <c r="CO51" s="857"/>
      <c r="CP51" s="857"/>
      <c r="CQ51" s="857"/>
      <c r="CR51" s="857"/>
      <c r="CS51" s="857"/>
      <c r="CT51" s="857"/>
      <c r="CU51" s="857"/>
      <c r="CV51" s="857"/>
      <c r="CW51" s="857"/>
      <c r="CX51" s="857"/>
      <c r="CY51" s="857"/>
      <c r="CZ51" s="858"/>
      <c r="DB51" s="122"/>
      <c r="DC51" s="122"/>
      <c r="DD51" s="122"/>
      <c r="DE51" s="122"/>
      <c r="DF51" s="122"/>
      <c r="DG51" s="122"/>
      <c r="DH51" s="122"/>
      <c r="DI51" s="122"/>
      <c r="DJ51" s="122"/>
    </row>
    <row r="52" spans="1:114" ht="12.95" customHeight="1">
      <c r="A52" s="123"/>
      <c r="B52" s="123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B52" s="142"/>
      <c r="DC52" s="142"/>
      <c r="DD52" s="142"/>
      <c r="DE52" s="142"/>
      <c r="DF52" s="142"/>
      <c r="DG52" s="142"/>
      <c r="DH52" s="142"/>
      <c r="DI52" s="142"/>
      <c r="DJ52" s="142"/>
    </row>
    <row r="53" spans="1:114" ht="12.95" customHeight="1">
      <c r="A53" s="123"/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B53" s="142"/>
      <c r="DC53" s="142"/>
      <c r="DD53" s="142"/>
      <c r="DE53" s="142"/>
      <c r="DF53" s="142"/>
      <c r="DG53" s="142"/>
      <c r="DH53" s="142"/>
      <c r="DI53" s="142"/>
      <c r="DJ53" s="142"/>
    </row>
    <row r="54" spans="1:114" s="123" customFormat="1" ht="12.95" customHeight="1">
      <c r="DB54" s="122"/>
      <c r="DC54" s="122"/>
      <c r="DD54" s="122"/>
      <c r="DE54" s="122"/>
      <c r="DF54" s="122"/>
      <c r="DG54" s="122"/>
      <c r="DH54" s="122"/>
      <c r="DI54" s="122"/>
      <c r="DJ54" s="122"/>
    </row>
    <row r="55" spans="1:114" s="123" customFormat="1" ht="12.95" customHeight="1">
      <c r="DB55" s="122"/>
      <c r="DC55" s="122"/>
      <c r="DD55" s="122"/>
      <c r="DE55" s="122"/>
      <c r="DF55" s="636"/>
      <c r="DG55" s="122"/>
      <c r="DH55" s="122"/>
      <c r="DI55" s="122"/>
      <c r="DJ55" s="122"/>
    </row>
    <row r="56" spans="1:114" s="123" customFormat="1" ht="12.95" customHeight="1">
      <c r="DB56" s="122"/>
      <c r="DC56" s="122"/>
      <c r="DD56" s="122"/>
      <c r="DE56" s="122"/>
      <c r="DF56" s="122"/>
      <c r="DG56" s="122"/>
      <c r="DH56" s="122"/>
      <c r="DI56" s="122"/>
      <c r="DJ56" s="122"/>
    </row>
    <row r="57" spans="1:114" s="123" customFormat="1" ht="12.95" customHeight="1"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E57" s="144"/>
      <c r="CF57" s="144"/>
      <c r="CG57" s="144"/>
      <c r="CH57" s="144"/>
      <c r="CI57" s="144"/>
      <c r="CJ57" s="144"/>
      <c r="CK57" s="144"/>
      <c r="CL57" s="144"/>
      <c r="CM57" s="144"/>
      <c r="CN57" s="144"/>
      <c r="CO57" s="144"/>
      <c r="CP57" s="144"/>
      <c r="CQ57" s="144"/>
      <c r="CR57" s="144"/>
      <c r="CS57" s="144"/>
      <c r="CT57" s="144"/>
      <c r="CU57" s="144"/>
      <c r="CV57" s="144"/>
      <c r="CW57" s="144"/>
      <c r="CX57" s="144"/>
      <c r="CY57" s="144"/>
      <c r="CZ57" s="144"/>
      <c r="DB57" s="333"/>
      <c r="DC57" s="122"/>
      <c r="DD57" s="122"/>
      <c r="DE57" s="122"/>
      <c r="DF57" s="122"/>
      <c r="DG57" s="122"/>
      <c r="DH57" s="122"/>
      <c r="DI57" s="122"/>
      <c r="DJ57" s="122"/>
    </row>
    <row r="58" spans="1:114" s="123" customFormat="1" ht="12.95" customHeight="1">
      <c r="A58" s="123" t="s">
        <v>2250</v>
      </c>
      <c r="I58" s="862"/>
      <c r="J58" s="862"/>
      <c r="K58" s="862"/>
      <c r="L58" s="862"/>
      <c r="M58" s="862"/>
      <c r="N58" s="862"/>
      <c r="O58" s="862"/>
      <c r="P58" s="862"/>
      <c r="Q58" s="862"/>
      <c r="R58" s="862"/>
      <c r="S58" s="862"/>
      <c r="T58" s="862"/>
      <c r="U58" s="862"/>
      <c r="V58" s="862"/>
      <c r="W58" s="862"/>
      <c r="X58" s="862"/>
      <c r="Y58" s="862"/>
      <c r="Z58" s="862"/>
      <c r="AA58" s="862"/>
      <c r="AB58" s="862"/>
      <c r="AC58" s="862"/>
      <c r="AD58" s="862"/>
      <c r="AE58" s="863"/>
      <c r="AF58" s="863"/>
      <c r="AG58" s="863"/>
      <c r="AH58" s="863"/>
      <c r="AI58" s="863"/>
      <c r="AJ58" s="863"/>
      <c r="AZ58" s="867"/>
      <c r="BA58" s="868"/>
      <c r="BB58" s="868"/>
      <c r="BC58" s="868"/>
      <c r="BD58" s="868"/>
      <c r="BE58" s="868"/>
      <c r="BF58" s="868"/>
      <c r="BG58" s="868"/>
      <c r="BH58" s="868"/>
      <c r="BI58" s="868"/>
      <c r="BJ58" s="868"/>
      <c r="BK58" s="868"/>
      <c r="BL58" s="868"/>
      <c r="BM58" s="868"/>
      <c r="BN58" s="868"/>
      <c r="BO58" s="868"/>
      <c r="BP58" s="868"/>
      <c r="BQ58" s="868"/>
      <c r="BR58" s="868"/>
      <c r="BS58" s="868"/>
      <c r="BT58" s="868"/>
      <c r="BU58" s="868"/>
      <c r="BV58" s="868"/>
      <c r="BW58" s="868"/>
      <c r="BX58" s="868"/>
      <c r="BY58" s="868"/>
      <c r="BZ58" s="868"/>
      <c r="CA58" s="868"/>
      <c r="CB58" s="868"/>
      <c r="CC58" s="868"/>
      <c r="CD58" s="868"/>
      <c r="CE58" s="868"/>
      <c r="CF58" s="868"/>
      <c r="CG58" s="868"/>
      <c r="CH58" s="868"/>
      <c r="CI58" s="868"/>
      <c r="CJ58" s="868"/>
      <c r="CK58" s="868"/>
      <c r="CL58" s="868"/>
      <c r="CM58" s="868"/>
      <c r="CN58" s="868"/>
      <c r="CO58" s="868"/>
      <c r="CP58" s="868"/>
      <c r="CQ58" s="868"/>
      <c r="CR58" s="868"/>
      <c r="CS58" s="868"/>
      <c r="CT58" s="868"/>
      <c r="CU58" s="868"/>
      <c r="CV58" s="868"/>
      <c r="CW58" s="868"/>
      <c r="CX58" s="868"/>
      <c r="CY58" s="868"/>
      <c r="CZ58" s="868"/>
      <c r="DB58" s="122"/>
      <c r="DC58" s="122"/>
      <c r="DD58" s="122"/>
      <c r="DE58" s="122"/>
      <c r="DF58" s="122"/>
      <c r="DG58" s="122"/>
      <c r="DH58" s="122"/>
      <c r="DI58" s="122"/>
      <c r="DJ58" s="122"/>
    </row>
    <row r="59" spans="1:114" s="123" customFormat="1" ht="12.95" customHeight="1">
      <c r="A59" s="123" t="s">
        <v>2251</v>
      </c>
      <c r="I59" s="859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1"/>
      <c r="AF59" s="861"/>
      <c r="AG59" s="861"/>
      <c r="AH59" s="861"/>
      <c r="AI59" s="861"/>
      <c r="AJ59" s="861"/>
      <c r="AZ59" s="848"/>
      <c r="BA59" s="849"/>
      <c r="BB59" s="849"/>
      <c r="BC59" s="849"/>
      <c r="BD59" s="849"/>
      <c r="BE59" s="849"/>
      <c r="BF59" s="849"/>
      <c r="BG59" s="849"/>
      <c r="BH59" s="849"/>
      <c r="BI59" s="849"/>
      <c r="BJ59" s="849"/>
      <c r="BK59" s="849"/>
      <c r="BL59" s="849"/>
      <c r="BM59" s="849"/>
      <c r="BN59" s="849"/>
      <c r="BO59" s="849"/>
      <c r="BP59" s="849"/>
      <c r="BQ59" s="849"/>
      <c r="BR59" s="849"/>
      <c r="BS59" s="849"/>
      <c r="BT59" s="849"/>
      <c r="BU59" s="849"/>
      <c r="BV59" s="849"/>
      <c r="BW59" s="849"/>
      <c r="BX59" s="849"/>
      <c r="BY59" s="849"/>
      <c r="BZ59" s="849"/>
      <c r="CA59" s="849"/>
      <c r="CB59" s="849"/>
      <c r="CC59" s="849"/>
      <c r="CD59" s="849"/>
      <c r="CE59" s="849"/>
      <c r="CF59" s="849"/>
      <c r="CG59" s="852" t="s">
        <v>3242</v>
      </c>
      <c r="CH59" s="852"/>
      <c r="CI59" s="852"/>
      <c r="CJ59" s="852"/>
      <c r="CK59" s="852"/>
      <c r="CL59" s="852"/>
      <c r="CM59" s="852"/>
      <c r="CN59" s="852"/>
      <c r="CO59" s="852"/>
      <c r="CP59" s="852"/>
      <c r="CQ59" s="852"/>
      <c r="CR59" s="852"/>
      <c r="CS59" s="852"/>
      <c r="CT59" s="852"/>
      <c r="CU59" s="852"/>
      <c r="CV59" s="852"/>
      <c r="CW59" s="852"/>
      <c r="CX59" s="852"/>
      <c r="CY59" s="852"/>
      <c r="CZ59" s="852"/>
      <c r="DB59" s="122"/>
      <c r="DC59" s="122"/>
      <c r="DD59" s="122"/>
      <c r="DE59" s="122"/>
      <c r="DF59" s="122"/>
      <c r="DG59" s="122"/>
      <c r="DH59" s="122"/>
      <c r="DI59" s="122"/>
      <c r="DJ59" s="122"/>
    </row>
    <row r="60" spans="1:114" s="123" customFormat="1" ht="12.95" customHeight="1">
      <c r="CH60" s="329"/>
      <c r="CI60" s="329"/>
      <c r="CJ60" s="329"/>
      <c r="CK60" s="329"/>
      <c r="CL60" s="329"/>
      <c r="CM60" s="329"/>
      <c r="CN60" s="329"/>
      <c r="CO60" s="329"/>
      <c r="CP60" s="329"/>
      <c r="CQ60" s="329"/>
      <c r="CR60" s="329"/>
      <c r="CS60" s="329"/>
      <c r="CT60" s="329"/>
      <c r="CU60" s="329"/>
      <c r="CV60" s="329"/>
      <c r="CW60" s="329"/>
      <c r="CX60" s="329"/>
      <c r="CY60" s="329"/>
      <c r="CZ60" s="329"/>
      <c r="DB60" s="122"/>
      <c r="DC60" s="122"/>
      <c r="DD60" s="122"/>
      <c r="DE60" s="122"/>
      <c r="DF60" s="122"/>
      <c r="DG60" s="122"/>
      <c r="DH60" s="122"/>
      <c r="DI60" s="122"/>
      <c r="DJ60" s="122"/>
    </row>
    <row r="61" spans="1:114" s="123" customFormat="1" ht="12.95" customHeight="1">
      <c r="A61" s="840" t="s">
        <v>3298</v>
      </c>
      <c r="B61" s="841"/>
      <c r="C61" s="841"/>
      <c r="D61" s="841"/>
      <c r="E61" s="841"/>
      <c r="F61" s="841"/>
      <c r="G61" s="841"/>
      <c r="H61" s="841"/>
      <c r="I61" s="841"/>
      <c r="J61" s="841"/>
      <c r="K61" s="841"/>
      <c r="L61" s="841"/>
      <c r="M61" s="841"/>
      <c r="N61" s="841"/>
      <c r="O61" s="841"/>
      <c r="P61" s="841"/>
      <c r="Q61" s="841"/>
      <c r="R61" s="841"/>
      <c r="S61" s="841"/>
      <c r="T61" s="841"/>
      <c r="U61" s="841"/>
      <c r="V61" s="841"/>
      <c r="W61" s="841"/>
      <c r="X61" s="841"/>
      <c r="Y61" s="841"/>
      <c r="Z61" s="841"/>
      <c r="AA61" s="841"/>
      <c r="AB61" s="841"/>
      <c r="AC61" s="841"/>
      <c r="AD61" s="841"/>
      <c r="AE61" s="841"/>
      <c r="AF61" s="841"/>
      <c r="AG61" s="841"/>
      <c r="AH61" s="841"/>
      <c r="AI61" s="841"/>
      <c r="AJ61" s="841"/>
      <c r="AK61" s="841"/>
      <c r="AL61" s="841"/>
      <c r="AM61" s="841"/>
      <c r="AN61" s="841"/>
      <c r="AO61" s="841"/>
      <c r="AP61" s="841"/>
      <c r="AQ61" s="841"/>
      <c r="AR61" s="841"/>
      <c r="AS61" s="841"/>
      <c r="AT61" s="841"/>
      <c r="AU61" s="841"/>
      <c r="AV61" s="841"/>
      <c r="AW61" s="841"/>
      <c r="AX61" s="841"/>
      <c r="AY61" s="841"/>
      <c r="AZ61" s="841"/>
      <c r="BA61" s="841"/>
      <c r="BB61" s="841"/>
      <c r="BC61" s="841"/>
      <c r="BD61" s="841"/>
      <c r="BE61" s="841"/>
      <c r="BF61" s="841"/>
      <c r="BG61" s="841"/>
      <c r="BH61" s="841"/>
      <c r="BI61" s="841"/>
      <c r="BJ61" s="841"/>
      <c r="BK61" s="841"/>
      <c r="BL61" s="841"/>
      <c r="BM61" s="841"/>
      <c r="BN61" s="841"/>
      <c r="BO61" s="841"/>
      <c r="BP61" s="841"/>
      <c r="BQ61" s="841"/>
      <c r="BR61" s="841"/>
      <c r="BS61" s="841"/>
      <c r="BT61" s="841"/>
      <c r="BU61" s="841"/>
      <c r="BV61" s="841"/>
      <c r="BW61" s="841"/>
      <c r="BX61" s="841"/>
      <c r="BY61" s="841"/>
      <c r="BZ61" s="841"/>
      <c r="CA61" s="841"/>
      <c r="CB61" s="841"/>
      <c r="CC61" s="841"/>
      <c r="CD61" s="841"/>
      <c r="CE61" s="841"/>
      <c r="CF61" s="841"/>
      <c r="CG61" s="841"/>
      <c r="CH61" s="841"/>
      <c r="CI61" s="841"/>
      <c r="CJ61" s="841"/>
      <c r="CK61" s="841"/>
      <c r="CL61" s="841"/>
      <c r="CM61" s="841"/>
      <c r="CN61" s="841"/>
      <c r="CO61" s="841"/>
      <c r="CP61" s="841"/>
      <c r="CQ61" s="841"/>
      <c r="CR61" s="841"/>
      <c r="CS61" s="841"/>
      <c r="CT61" s="841"/>
      <c r="CU61" s="841"/>
      <c r="CV61" s="841"/>
      <c r="CW61" s="841"/>
      <c r="CX61" s="841"/>
      <c r="CY61" s="841"/>
      <c r="CZ61" s="842"/>
      <c r="DB61" s="122"/>
      <c r="DC61" s="122"/>
      <c r="DD61" s="122"/>
      <c r="DE61" s="122"/>
      <c r="DF61" s="122"/>
      <c r="DG61" s="122"/>
      <c r="DH61" s="122"/>
      <c r="DI61" s="122"/>
      <c r="DJ61" s="122"/>
    </row>
    <row r="62" spans="1:114" s="123" customFormat="1" ht="12.95" customHeight="1">
      <c r="A62" s="837" t="s">
        <v>3299</v>
      </c>
      <c r="B62" s="838"/>
      <c r="C62" s="838"/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8"/>
      <c r="O62" s="838"/>
      <c r="P62" s="838"/>
      <c r="Q62" s="838"/>
      <c r="R62" s="838"/>
      <c r="S62" s="838"/>
      <c r="T62" s="838"/>
      <c r="U62" s="838"/>
      <c r="V62" s="838"/>
      <c r="W62" s="838"/>
      <c r="X62" s="838"/>
      <c r="Y62" s="838"/>
      <c r="Z62" s="838"/>
      <c r="AA62" s="838"/>
      <c r="AB62" s="838"/>
      <c r="AC62" s="838"/>
      <c r="AD62" s="838"/>
      <c r="AE62" s="838"/>
      <c r="AF62" s="838"/>
      <c r="AG62" s="838"/>
      <c r="AH62" s="838"/>
      <c r="AI62" s="838"/>
      <c r="AJ62" s="838"/>
      <c r="AK62" s="838"/>
      <c r="AL62" s="838"/>
      <c r="AM62" s="838"/>
      <c r="AN62" s="838"/>
      <c r="AO62" s="838"/>
      <c r="AP62" s="838"/>
      <c r="AQ62" s="838"/>
      <c r="AR62" s="838"/>
      <c r="AS62" s="838"/>
      <c r="AT62" s="838"/>
      <c r="AU62" s="838"/>
      <c r="AV62" s="838"/>
      <c r="AW62" s="838"/>
      <c r="AX62" s="838"/>
      <c r="AY62" s="838"/>
      <c r="AZ62" s="838"/>
      <c r="BA62" s="838"/>
      <c r="BB62" s="838"/>
      <c r="BC62" s="838"/>
      <c r="BD62" s="838"/>
      <c r="BE62" s="838"/>
      <c r="BF62" s="838"/>
      <c r="BG62" s="838"/>
      <c r="BH62" s="838"/>
      <c r="BI62" s="838"/>
      <c r="BJ62" s="838"/>
      <c r="BK62" s="838"/>
      <c r="BL62" s="838"/>
      <c r="BM62" s="838"/>
      <c r="BN62" s="838"/>
      <c r="BO62" s="838"/>
      <c r="BP62" s="838"/>
      <c r="BQ62" s="838"/>
      <c r="BR62" s="838"/>
      <c r="BS62" s="838"/>
      <c r="BT62" s="838"/>
      <c r="BU62" s="838"/>
      <c r="BV62" s="838"/>
      <c r="BW62" s="838"/>
      <c r="BX62" s="838"/>
      <c r="BY62" s="838"/>
      <c r="BZ62" s="838"/>
      <c r="CA62" s="838"/>
      <c r="CB62" s="838"/>
      <c r="CC62" s="838"/>
      <c r="CD62" s="838"/>
      <c r="CE62" s="838"/>
      <c r="CF62" s="838"/>
      <c r="CG62" s="838"/>
      <c r="CH62" s="838"/>
      <c r="CI62" s="838"/>
      <c r="CJ62" s="838"/>
      <c r="CK62" s="838"/>
      <c r="CL62" s="838"/>
      <c r="CM62" s="838"/>
      <c r="CN62" s="838"/>
      <c r="CO62" s="838"/>
      <c r="CP62" s="838"/>
      <c r="CQ62" s="838"/>
      <c r="CR62" s="838"/>
      <c r="CS62" s="838"/>
      <c r="CT62" s="838"/>
      <c r="CU62" s="838"/>
      <c r="CV62" s="838"/>
      <c r="CW62" s="838"/>
      <c r="CX62" s="838"/>
      <c r="CY62" s="838"/>
      <c r="CZ62" s="839"/>
      <c r="DB62" s="122"/>
      <c r="DC62" s="122"/>
      <c r="DD62" s="122"/>
      <c r="DE62" s="122"/>
      <c r="DF62" s="122"/>
      <c r="DG62" s="122"/>
      <c r="DH62" s="122"/>
      <c r="DI62" s="122"/>
      <c r="DJ62" s="122"/>
    </row>
    <row r="63" spans="1:114" s="123" customFormat="1" ht="12.95" customHeight="1">
      <c r="A63" s="641"/>
      <c r="B63" s="637"/>
      <c r="C63" s="637"/>
      <c r="D63" s="637"/>
      <c r="E63" s="637"/>
      <c r="F63" s="637"/>
      <c r="G63" s="637"/>
      <c r="H63" s="637"/>
      <c r="I63" s="637"/>
      <c r="J63" s="637"/>
      <c r="K63" s="637"/>
      <c r="L63" s="637"/>
      <c r="M63" s="637"/>
      <c r="N63" s="637"/>
      <c r="O63" s="637"/>
      <c r="P63" s="637"/>
      <c r="Q63" s="637"/>
      <c r="R63" s="637"/>
      <c r="S63" s="637"/>
      <c r="T63" s="637"/>
      <c r="U63" s="637"/>
      <c r="V63" s="637"/>
      <c r="W63" s="637"/>
      <c r="X63" s="637"/>
      <c r="Y63" s="637"/>
      <c r="Z63" s="637"/>
      <c r="AA63" s="637"/>
      <c r="AB63" s="637"/>
      <c r="AC63" s="637"/>
      <c r="AD63" s="637"/>
      <c r="AE63" s="637"/>
      <c r="AF63" s="637"/>
      <c r="AG63" s="637"/>
      <c r="AH63" s="637"/>
      <c r="AI63" s="637"/>
      <c r="AJ63" s="637"/>
      <c r="AK63" s="637"/>
      <c r="AL63" s="637"/>
      <c r="AM63" s="637"/>
      <c r="AN63" s="637"/>
      <c r="AO63" s="637"/>
      <c r="AP63" s="637"/>
      <c r="AQ63" s="637"/>
      <c r="AR63" s="637"/>
      <c r="AS63" s="637"/>
      <c r="AT63" s="637"/>
      <c r="AU63" s="637"/>
      <c r="AV63" s="637"/>
      <c r="AW63" s="637"/>
      <c r="AX63" s="637"/>
      <c r="AY63" s="637"/>
      <c r="AZ63" s="637"/>
      <c r="BA63" s="637"/>
      <c r="BB63" s="637"/>
      <c r="BC63" s="659"/>
      <c r="BD63" s="637"/>
      <c r="BE63" s="637"/>
      <c r="BF63" s="637"/>
      <c r="BG63" s="637"/>
      <c r="BH63" s="637"/>
      <c r="BI63" s="637"/>
      <c r="BJ63" s="637"/>
      <c r="BK63" s="637"/>
      <c r="BL63" s="637"/>
      <c r="BM63" s="637"/>
      <c r="BN63" s="637"/>
      <c r="BO63" s="637"/>
      <c r="BP63" s="637"/>
      <c r="BQ63" s="637"/>
      <c r="BR63" s="637"/>
      <c r="BS63" s="637"/>
      <c r="BT63" s="637"/>
      <c r="BU63" s="637"/>
      <c r="BV63" s="637"/>
      <c r="BW63" s="637"/>
      <c r="BX63" s="637"/>
      <c r="BY63" s="637"/>
      <c r="BZ63" s="637"/>
      <c r="CA63" s="637"/>
      <c r="CB63" s="637"/>
      <c r="CC63" s="637"/>
      <c r="CD63" s="637"/>
      <c r="CE63" s="637"/>
      <c r="CF63" s="637"/>
      <c r="CG63" s="637"/>
      <c r="CH63" s="637"/>
      <c r="CI63" s="637"/>
      <c r="CJ63" s="637"/>
      <c r="CK63" s="637"/>
      <c r="CL63" s="637"/>
      <c r="CM63" s="637"/>
      <c r="CN63" s="637"/>
      <c r="CO63" s="637"/>
      <c r="CP63" s="637"/>
      <c r="CQ63" s="637"/>
      <c r="CR63" s="637"/>
      <c r="CS63" s="637"/>
      <c r="CT63" s="637"/>
      <c r="CU63" s="637"/>
      <c r="CV63" s="637"/>
      <c r="CW63" s="638"/>
      <c r="CX63" s="638"/>
      <c r="CY63" s="638"/>
      <c r="CZ63" s="638"/>
      <c r="DB63" s="122"/>
      <c r="DC63" s="122"/>
      <c r="DD63" s="122"/>
      <c r="DE63" s="122"/>
      <c r="DF63" s="122"/>
      <c r="DG63" s="122"/>
      <c r="DH63" s="122"/>
      <c r="DI63" s="122"/>
      <c r="DJ63" s="122"/>
    </row>
    <row r="64" spans="1:114" s="123" customFormat="1" ht="12.95" customHeight="1">
      <c r="A64" s="642"/>
      <c r="B64" s="618"/>
      <c r="C64" s="618"/>
      <c r="D64" s="618"/>
      <c r="E64" s="618"/>
      <c r="F64" s="618"/>
      <c r="G64" s="618"/>
      <c r="H64" s="618"/>
      <c r="I64" s="618"/>
      <c r="J64" s="618"/>
      <c r="K64" s="618"/>
      <c r="L64" s="618"/>
      <c r="M64" s="618"/>
      <c r="N64" s="618"/>
      <c r="O64" s="618"/>
      <c r="P64" s="618"/>
      <c r="Q64" s="618"/>
      <c r="R64" s="618"/>
      <c r="S64" s="618"/>
      <c r="T64" s="618"/>
      <c r="U64" s="618"/>
      <c r="V64" s="618"/>
      <c r="W64" s="618"/>
      <c r="X64" s="618"/>
      <c r="Y64" s="618"/>
      <c r="Z64" s="618"/>
      <c r="AA64" s="618"/>
      <c r="AB64" s="618"/>
      <c r="AC64" s="618"/>
      <c r="AD64" s="618"/>
      <c r="AE64" s="618"/>
      <c r="AF64" s="618"/>
      <c r="AG64" s="618"/>
      <c r="AH64" s="618"/>
      <c r="AI64" s="618"/>
      <c r="AJ64" s="618"/>
      <c r="AK64" s="618"/>
      <c r="AL64" s="618"/>
      <c r="AM64" s="618"/>
      <c r="AN64" s="618"/>
      <c r="AO64" s="618"/>
      <c r="AP64" s="618"/>
      <c r="AQ64" s="618"/>
      <c r="AR64" s="618"/>
      <c r="AS64" s="618"/>
      <c r="AT64" s="618"/>
      <c r="AU64" s="618"/>
      <c r="AV64" s="618"/>
      <c r="AW64" s="618"/>
      <c r="AX64" s="618"/>
      <c r="AY64" s="618"/>
      <c r="AZ64" s="618"/>
      <c r="BA64" s="618"/>
      <c r="BB64" s="618"/>
      <c r="BC64" s="660"/>
      <c r="BD64" s="618"/>
      <c r="BE64" s="618"/>
      <c r="BF64" s="618"/>
      <c r="BG64" s="618"/>
      <c r="BH64" s="618"/>
      <c r="BI64" s="618"/>
      <c r="BJ64" s="618"/>
      <c r="BK64" s="618"/>
      <c r="BL64" s="618"/>
      <c r="BM64" s="618"/>
      <c r="BN64" s="618"/>
      <c r="BO64" s="618"/>
      <c r="BP64" s="618"/>
      <c r="BQ64" s="618"/>
      <c r="BR64" s="618"/>
      <c r="BS64" s="618"/>
      <c r="BT64" s="618"/>
      <c r="BU64" s="618"/>
      <c r="BV64" s="618"/>
      <c r="BW64" s="618"/>
      <c r="BX64" s="618"/>
      <c r="BY64" s="618"/>
      <c r="BZ64" s="618"/>
      <c r="CA64" s="618"/>
      <c r="CB64" s="618"/>
      <c r="CC64" s="618"/>
      <c r="CD64" s="618"/>
      <c r="CE64" s="618"/>
      <c r="CF64" s="618"/>
      <c r="CG64" s="618"/>
      <c r="CH64" s="618"/>
      <c r="CI64" s="618"/>
      <c r="CJ64" s="618"/>
      <c r="CK64" s="618"/>
      <c r="CL64" s="618"/>
      <c r="CM64" s="618"/>
      <c r="CN64" s="618"/>
      <c r="CO64" s="618"/>
      <c r="CP64" s="618"/>
      <c r="CQ64" s="618"/>
      <c r="CR64" s="618"/>
      <c r="CS64" s="618"/>
      <c r="CT64" s="618"/>
      <c r="CU64" s="618"/>
      <c r="CV64" s="618"/>
      <c r="CW64" s="619"/>
      <c r="CX64" s="619"/>
      <c r="CY64" s="619"/>
      <c r="CZ64" s="619"/>
      <c r="DB64" s="122"/>
      <c r="DC64" s="122"/>
      <c r="DD64" s="122"/>
      <c r="DE64" s="122"/>
      <c r="DF64" s="122"/>
      <c r="DG64" s="122"/>
      <c r="DH64" s="122"/>
      <c r="DI64" s="122"/>
      <c r="DJ64" s="122"/>
    </row>
    <row r="65" spans="1:114" ht="12.95" customHeight="1">
      <c r="A65" s="642"/>
      <c r="B65" s="619"/>
      <c r="C65" s="619"/>
      <c r="D65" s="619"/>
      <c r="E65" s="619"/>
      <c r="F65" s="619"/>
      <c r="G65" s="619"/>
      <c r="H65" s="619"/>
      <c r="I65" s="619"/>
      <c r="J65" s="619"/>
      <c r="K65" s="619"/>
      <c r="L65" s="619"/>
      <c r="M65" s="619"/>
      <c r="N65" s="619"/>
      <c r="O65" s="619"/>
      <c r="P65" s="619"/>
      <c r="Q65" s="619"/>
      <c r="R65" s="619"/>
      <c r="S65" s="619"/>
      <c r="T65" s="619"/>
      <c r="U65" s="619"/>
      <c r="V65" s="619"/>
      <c r="W65" s="619"/>
      <c r="X65" s="619"/>
      <c r="Y65" s="619"/>
      <c r="Z65" s="619"/>
      <c r="AA65" s="619"/>
      <c r="AB65" s="619"/>
      <c r="AC65" s="619"/>
      <c r="AD65" s="619"/>
      <c r="AE65" s="619"/>
      <c r="AF65" s="619"/>
      <c r="AG65" s="619"/>
      <c r="AH65" s="619"/>
      <c r="AI65" s="619"/>
      <c r="AJ65" s="619"/>
      <c r="AK65" s="619"/>
      <c r="AL65" s="619"/>
      <c r="AM65" s="619"/>
      <c r="AN65" s="619"/>
      <c r="AO65" s="619"/>
      <c r="AP65" s="619"/>
      <c r="AQ65" s="619"/>
      <c r="AR65" s="619"/>
      <c r="AS65" s="619"/>
      <c r="AT65" s="619"/>
      <c r="AU65" s="619"/>
      <c r="AV65" s="619"/>
      <c r="AW65" s="619"/>
      <c r="AX65" s="619"/>
      <c r="AY65" s="619"/>
      <c r="AZ65" s="619"/>
      <c r="BA65" s="619"/>
      <c r="BB65" s="619"/>
      <c r="BC65" s="660"/>
      <c r="BD65" s="619"/>
      <c r="BE65" s="619"/>
      <c r="BF65" s="619"/>
      <c r="BG65" s="619"/>
      <c r="BH65" s="619"/>
      <c r="BI65" s="619"/>
      <c r="BJ65" s="619"/>
      <c r="BK65" s="619"/>
      <c r="BL65" s="619"/>
      <c r="BM65" s="619"/>
      <c r="BN65" s="619"/>
      <c r="BO65" s="619"/>
      <c r="BP65" s="619"/>
      <c r="BQ65" s="619"/>
      <c r="BR65" s="619"/>
      <c r="BS65" s="619"/>
      <c r="BT65" s="619"/>
      <c r="BU65" s="619"/>
      <c r="BV65" s="619"/>
      <c r="BW65" s="619"/>
      <c r="BX65" s="619"/>
      <c r="BY65" s="619"/>
      <c r="BZ65" s="619"/>
      <c r="CA65" s="619"/>
      <c r="CB65" s="619"/>
      <c r="CC65" s="619"/>
      <c r="CD65" s="619"/>
      <c r="CE65" s="619"/>
      <c r="CF65" s="619"/>
      <c r="CG65" s="619"/>
      <c r="CH65" s="619"/>
      <c r="CI65" s="619"/>
      <c r="CJ65" s="619"/>
      <c r="CK65" s="619"/>
      <c r="CL65" s="619"/>
      <c r="CM65" s="619"/>
      <c r="CN65" s="619"/>
      <c r="CO65" s="619"/>
      <c r="CP65" s="619"/>
      <c r="CQ65" s="619"/>
      <c r="CR65" s="619"/>
      <c r="CS65" s="619"/>
      <c r="CT65" s="619"/>
      <c r="CU65" s="619"/>
      <c r="CV65" s="619"/>
      <c r="CW65" s="619"/>
      <c r="CX65" s="619"/>
      <c r="CY65" s="619"/>
      <c r="CZ65" s="619"/>
      <c r="DB65" s="142"/>
      <c r="DC65" s="142"/>
      <c r="DD65" s="142"/>
      <c r="DE65" s="142"/>
      <c r="DF65" s="142"/>
      <c r="DG65" s="142"/>
      <c r="DH65" s="142"/>
      <c r="DI65" s="142"/>
      <c r="DJ65" s="142"/>
    </row>
    <row r="66" spans="1:114" ht="12.95" customHeight="1">
      <c r="A66" s="642"/>
      <c r="B66" s="623"/>
      <c r="C66" s="623"/>
      <c r="D66" s="623"/>
      <c r="E66" s="623"/>
      <c r="F66" s="623"/>
      <c r="G66" s="623"/>
      <c r="H66" s="623"/>
      <c r="I66" s="623"/>
      <c r="J66" s="623"/>
      <c r="K66" s="623"/>
      <c r="L66" s="623"/>
      <c r="M66" s="623"/>
      <c r="N66" s="623"/>
      <c r="O66" s="623"/>
      <c r="P66" s="623"/>
      <c r="Q66" s="623"/>
      <c r="R66" s="623"/>
      <c r="S66" s="623"/>
      <c r="T66" s="623"/>
      <c r="U66" s="623"/>
      <c r="V66" s="623"/>
      <c r="W66" s="623"/>
      <c r="X66" s="623"/>
      <c r="Y66" s="623"/>
      <c r="Z66" s="623"/>
      <c r="AA66" s="623"/>
      <c r="AB66" s="623"/>
      <c r="AC66" s="623"/>
      <c r="AD66" s="623"/>
      <c r="AE66" s="623"/>
      <c r="AF66" s="623"/>
      <c r="AG66" s="623"/>
      <c r="AH66" s="623"/>
      <c r="AI66" s="623"/>
      <c r="AJ66" s="623"/>
      <c r="AK66" s="623"/>
      <c r="AL66" s="623"/>
      <c r="AM66" s="623"/>
      <c r="AN66" s="623"/>
      <c r="AO66" s="623"/>
      <c r="AP66" s="623"/>
      <c r="AQ66" s="623"/>
      <c r="AR66" s="623"/>
      <c r="AS66" s="623"/>
      <c r="AT66" s="623"/>
      <c r="AU66" s="623"/>
      <c r="AV66" s="623"/>
      <c r="AW66" s="623"/>
      <c r="AX66" s="623"/>
      <c r="AY66" s="623"/>
      <c r="AZ66" s="623"/>
      <c r="BA66" s="623"/>
      <c r="BB66" s="623"/>
      <c r="BC66" s="660"/>
      <c r="BD66" s="623"/>
      <c r="BE66" s="623"/>
      <c r="BF66" s="623"/>
      <c r="BG66" s="623"/>
      <c r="BH66" s="623"/>
      <c r="BI66" s="623"/>
      <c r="BJ66" s="623"/>
      <c r="BK66" s="623"/>
      <c r="BL66" s="623"/>
      <c r="BM66" s="623"/>
      <c r="BN66" s="623"/>
      <c r="BO66" s="623"/>
      <c r="BP66" s="623"/>
      <c r="BQ66" s="623"/>
      <c r="BR66" s="623"/>
      <c r="BS66" s="623"/>
      <c r="BT66" s="623"/>
      <c r="BU66" s="623"/>
      <c r="BV66" s="623"/>
      <c r="BW66" s="623"/>
      <c r="BX66" s="623"/>
      <c r="BY66" s="623"/>
      <c r="BZ66" s="623"/>
      <c r="CA66" s="623"/>
      <c r="CB66" s="623"/>
      <c r="CC66" s="623"/>
      <c r="CD66" s="623"/>
      <c r="CE66" s="623"/>
      <c r="CF66" s="623"/>
      <c r="CG66" s="623"/>
      <c r="CH66" s="623"/>
      <c r="CI66" s="623"/>
      <c r="CJ66" s="623"/>
      <c r="CK66" s="623"/>
      <c r="CL66" s="623"/>
      <c r="CM66" s="623"/>
      <c r="CN66" s="623"/>
      <c r="CO66" s="623"/>
      <c r="CP66" s="623"/>
      <c r="CQ66" s="623"/>
      <c r="CR66" s="623"/>
      <c r="CS66" s="623"/>
      <c r="CT66" s="623"/>
      <c r="CU66" s="623"/>
      <c r="CV66" s="623"/>
      <c r="CW66" s="623"/>
      <c r="CX66" s="623"/>
      <c r="CY66" s="623"/>
      <c r="CZ66" s="623"/>
      <c r="DB66" s="142"/>
      <c r="DC66" s="142"/>
      <c r="DD66" s="142"/>
      <c r="DE66" s="142"/>
      <c r="DF66" s="142"/>
      <c r="DG66" s="142"/>
      <c r="DH66" s="142"/>
      <c r="DI66" s="142"/>
      <c r="DJ66" s="142"/>
    </row>
    <row r="67" spans="1:114" ht="12.95" customHeight="1">
      <c r="A67" s="642"/>
      <c r="B67" s="623"/>
      <c r="C67" s="623"/>
      <c r="D67" s="623"/>
      <c r="E67" s="623"/>
      <c r="F67" s="623"/>
      <c r="G67" s="623"/>
      <c r="H67" s="623"/>
      <c r="I67" s="623"/>
      <c r="J67" s="623"/>
      <c r="K67" s="623"/>
      <c r="L67" s="623"/>
      <c r="M67" s="623"/>
      <c r="N67" s="623"/>
      <c r="O67" s="623"/>
      <c r="P67" s="623"/>
      <c r="Q67" s="623"/>
      <c r="R67" s="623"/>
      <c r="S67" s="623"/>
      <c r="T67" s="623"/>
      <c r="U67" s="623"/>
      <c r="V67" s="623"/>
      <c r="W67" s="623"/>
      <c r="X67" s="623"/>
      <c r="Y67" s="623"/>
      <c r="Z67" s="623"/>
      <c r="AA67" s="623"/>
      <c r="AB67" s="623"/>
      <c r="AC67" s="623"/>
      <c r="AD67" s="623"/>
      <c r="AE67" s="623"/>
      <c r="AF67" s="623"/>
      <c r="AG67" s="623"/>
      <c r="AH67" s="623"/>
      <c r="AI67" s="623"/>
      <c r="AJ67" s="623"/>
      <c r="AK67" s="623"/>
      <c r="AL67" s="623"/>
      <c r="AM67" s="623"/>
      <c r="AN67" s="623"/>
      <c r="AO67" s="623"/>
      <c r="AP67" s="623"/>
      <c r="AQ67" s="623"/>
      <c r="AR67" s="623"/>
      <c r="AS67" s="623"/>
      <c r="AT67" s="623"/>
      <c r="AU67" s="623"/>
      <c r="AV67" s="623"/>
      <c r="AW67" s="623"/>
      <c r="AX67" s="623"/>
      <c r="AY67" s="623"/>
      <c r="AZ67" s="623"/>
      <c r="BA67" s="623"/>
      <c r="BB67" s="623"/>
      <c r="BC67" s="660"/>
      <c r="BD67" s="623"/>
      <c r="BE67" s="623"/>
      <c r="BF67" s="623"/>
      <c r="BG67" s="623"/>
      <c r="BH67" s="623"/>
      <c r="BI67" s="623"/>
      <c r="BJ67" s="623"/>
      <c r="BK67" s="623"/>
      <c r="BL67" s="623"/>
      <c r="BM67" s="623"/>
      <c r="BN67" s="623"/>
      <c r="BO67" s="623"/>
      <c r="BP67" s="623"/>
      <c r="BQ67" s="623"/>
      <c r="BR67" s="623"/>
      <c r="BS67" s="623"/>
      <c r="BT67" s="623"/>
      <c r="BU67" s="623"/>
      <c r="BV67" s="623"/>
      <c r="BW67" s="623"/>
      <c r="BX67" s="623"/>
      <c r="BY67" s="623"/>
      <c r="BZ67" s="623"/>
      <c r="CA67" s="623"/>
      <c r="CB67" s="623"/>
      <c r="CC67" s="623"/>
      <c r="CD67" s="623"/>
      <c r="CE67" s="623"/>
      <c r="CF67" s="623"/>
      <c r="CG67" s="623"/>
      <c r="CH67" s="623"/>
      <c r="CI67" s="623"/>
      <c r="CJ67" s="623"/>
      <c r="CK67" s="623"/>
      <c r="CL67" s="623"/>
      <c r="CM67" s="623"/>
      <c r="CN67" s="623"/>
      <c r="CO67" s="623"/>
      <c r="CP67" s="623"/>
      <c r="CQ67" s="623"/>
      <c r="CR67" s="623"/>
      <c r="CS67" s="623"/>
      <c r="CT67" s="623"/>
      <c r="CU67" s="623"/>
      <c r="CV67" s="623"/>
      <c r="CW67" s="623"/>
      <c r="CX67" s="623"/>
      <c r="CY67" s="623"/>
      <c r="CZ67" s="623"/>
      <c r="DB67" s="621"/>
      <c r="DC67" s="142"/>
      <c r="DD67" s="142"/>
      <c r="DE67" s="142"/>
      <c r="DF67" s="142"/>
      <c r="DG67" s="142"/>
      <c r="DH67" s="142"/>
      <c r="DI67" s="142"/>
      <c r="DJ67" s="142"/>
    </row>
    <row r="68" spans="1:114" ht="12.95" customHeight="1">
      <c r="A68" s="642"/>
      <c r="B68" s="623"/>
      <c r="C68" s="623"/>
      <c r="D68" s="623"/>
      <c r="E68" s="623"/>
      <c r="F68" s="623"/>
      <c r="G68" s="623"/>
      <c r="H68" s="623"/>
      <c r="I68" s="623"/>
      <c r="J68" s="623"/>
      <c r="K68" s="623"/>
      <c r="L68" s="623"/>
      <c r="M68" s="623"/>
      <c r="N68" s="623"/>
      <c r="O68" s="623"/>
      <c r="P68" s="623"/>
      <c r="Q68" s="623"/>
      <c r="R68" s="623"/>
      <c r="S68" s="623"/>
      <c r="T68" s="623"/>
      <c r="U68" s="623"/>
      <c r="V68" s="623"/>
      <c r="W68" s="623"/>
      <c r="X68" s="623"/>
      <c r="Y68" s="623"/>
      <c r="Z68" s="623"/>
      <c r="AA68" s="623"/>
      <c r="AB68" s="623"/>
      <c r="AC68" s="623"/>
      <c r="AD68" s="623"/>
      <c r="AE68" s="623"/>
      <c r="AF68" s="623"/>
      <c r="AG68" s="623"/>
      <c r="AH68" s="623"/>
      <c r="AI68" s="623"/>
      <c r="AJ68" s="623"/>
      <c r="AK68" s="623"/>
      <c r="AL68" s="623"/>
      <c r="AM68" s="623"/>
      <c r="AN68" s="623"/>
      <c r="AO68" s="623"/>
      <c r="AP68" s="623"/>
      <c r="AQ68" s="623"/>
      <c r="AR68" s="623"/>
      <c r="AS68" s="623"/>
      <c r="AT68" s="623"/>
      <c r="AU68" s="623"/>
      <c r="AV68" s="623"/>
      <c r="AW68" s="623"/>
      <c r="AX68" s="623"/>
      <c r="AY68" s="623"/>
      <c r="AZ68" s="623"/>
      <c r="BA68" s="623"/>
      <c r="BB68" s="623"/>
      <c r="BC68" s="660"/>
      <c r="BD68" s="623"/>
      <c r="BE68" s="623"/>
      <c r="BF68" s="623"/>
      <c r="BG68" s="623"/>
      <c r="BH68" s="623"/>
      <c r="BI68" s="623"/>
      <c r="BJ68" s="623"/>
      <c r="BK68" s="623"/>
      <c r="BL68" s="623"/>
      <c r="BM68" s="623"/>
      <c r="BN68" s="623"/>
      <c r="BO68" s="623"/>
      <c r="BP68" s="623"/>
      <c r="BQ68" s="623"/>
      <c r="BR68" s="623"/>
      <c r="BS68" s="623"/>
      <c r="BT68" s="623"/>
      <c r="BU68" s="623"/>
      <c r="BV68" s="623"/>
      <c r="BW68" s="623"/>
      <c r="BX68" s="623"/>
      <c r="BY68" s="623"/>
      <c r="BZ68" s="623"/>
      <c r="CA68" s="623"/>
      <c r="CB68" s="623"/>
      <c r="CC68" s="623"/>
      <c r="CD68" s="623"/>
      <c r="CE68" s="623"/>
      <c r="CF68" s="623"/>
      <c r="CG68" s="623"/>
      <c r="CH68" s="623"/>
      <c r="CI68" s="623"/>
      <c r="CJ68" s="623"/>
      <c r="CK68" s="623"/>
      <c r="CL68" s="623"/>
      <c r="CM68" s="623"/>
      <c r="CN68" s="623"/>
      <c r="CO68" s="623"/>
      <c r="CP68" s="623"/>
      <c r="CQ68" s="623"/>
      <c r="CR68" s="623"/>
      <c r="CS68" s="623"/>
      <c r="CT68" s="623"/>
      <c r="CU68" s="623"/>
      <c r="CV68" s="623"/>
      <c r="CW68" s="623"/>
      <c r="CX68" s="623"/>
      <c r="CY68" s="623"/>
      <c r="CZ68" s="623"/>
      <c r="DB68" s="142"/>
      <c r="DC68" s="142"/>
      <c r="DD68" s="142"/>
      <c r="DE68" s="142"/>
      <c r="DF68" s="142"/>
      <c r="DG68" s="142"/>
      <c r="DH68" s="142"/>
      <c r="DI68" s="142"/>
      <c r="DJ68" s="142"/>
    </row>
    <row r="69" spans="1:114" ht="12.95" customHeight="1">
      <c r="A69" s="642"/>
      <c r="B69" s="623"/>
      <c r="C69" s="623"/>
      <c r="D69" s="623"/>
      <c r="E69" s="623"/>
      <c r="F69" s="623"/>
      <c r="G69" s="624"/>
      <c r="H69" s="625"/>
      <c r="I69" s="625"/>
      <c r="J69" s="625"/>
      <c r="K69" s="625"/>
      <c r="L69" s="625"/>
      <c r="M69" s="625"/>
      <c r="N69" s="625"/>
      <c r="O69" s="625"/>
      <c r="P69" s="625"/>
      <c r="Q69" s="625"/>
      <c r="R69" s="625"/>
      <c r="S69" s="625"/>
      <c r="T69" s="625"/>
      <c r="U69" s="625"/>
      <c r="V69" s="625"/>
      <c r="W69" s="625"/>
      <c r="X69" s="625"/>
      <c r="Y69" s="625"/>
      <c r="Z69" s="625"/>
      <c r="AA69" s="625"/>
      <c r="AB69" s="625"/>
      <c r="AC69" s="625"/>
      <c r="AD69" s="625"/>
      <c r="AE69" s="625"/>
      <c r="AF69" s="625"/>
      <c r="AG69" s="625"/>
      <c r="AH69" s="625"/>
      <c r="AI69" s="625"/>
      <c r="AJ69" s="625"/>
      <c r="AK69" s="625"/>
      <c r="AL69" s="625"/>
      <c r="AM69" s="625"/>
      <c r="AN69" s="625"/>
      <c r="AO69" s="625"/>
      <c r="AP69" s="625"/>
      <c r="AQ69" s="625"/>
      <c r="AR69" s="625"/>
      <c r="AS69" s="625"/>
      <c r="AT69" s="625"/>
      <c r="AU69" s="625"/>
      <c r="AV69" s="625"/>
      <c r="AW69" s="625"/>
      <c r="AX69" s="625"/>
      <c r="AY69" s="623"/>
      <c r="AZ69" s="623"/>
      <c r="BA69" s="623"/>
      <c r="BB69" s="623"/>
      <c r="BC69" s="660"/>
      <c r="BD69" s="626"/>
      <c r="BE69" s="626"/>
      <c r="BF69" s="626"/>
      <c r="BG69" s="626"/>
      <c r="BH69" s="626"/>
      <c r="BI69" s="626"/>
      <c r="BJ69" s="626"/>
      <c r="BK69" s="626"/>
      <c r="BL69" s="626"/>
      <c r="BM69" s="626"/>
      <c r="BN69" s="626"/>
      <c r="BO69" s="626"/>
      <c r="BP69" s="626"/>
      <c r="BQ69" s="626"/>
      <c r="BR69" s="626"/>
      <c r="BS69" s="626"/>
      <c r="BT69" s="626"/>
      <c r="BU69" s="626"/>
      <c r="BV69" s="626"/>
      <c r="BW69" s="626"/>
      <c r="BX69" s="626"/>
      <c r="BY69" s="626"/>
      <c r="BZ69" s="626"/>
      <c r="CA69" s="626"/>
      <c r="CB69" s="626"/>
      <c r="CC69" s="626"/>
      <c r="CD69" s="626"/>
      <c r="CE69" s="626"/>
      <c r="CF69" s="626"/>
      <c r="CG69" s="626"/>
      <c r="CH69" s="626"/>
      <c r="CI69" s="626"/>
      <c r="CJ69" s="626"/>
      <c r="CK69" s="626"/>
      <c r="CL69" s="626"/>
      <c r="CM69" s="626"/>
      <c r="CN69" s="626"/>
      <c r="CO69" s="626"/>
      <c r="CP69" s="626"/>
      <c r="CQ69" s="626"/>
      <c r="CR69" s="626"/>
      <c r="CS69" s="626"/>
      <c r="CT69" s="626"/>
      <c r="CU69" s="623"/>
      <c r="CV69" s="623"/>
      <c r="CW69" s="623"/>
      <c r="CX69" s="623"/>
      <c r="CY69" s="623"/>
      <c r="CZ69" s="623"/>
      <c r="DB69" s="142"/>
      <c r="DC69" s="142"/>
      <c r="DD69" s="142"/>
      <c r="DE69" s="142"/>
      <c r="DF69" s="142"/>
      <c r="DG69" s="142"/>
      <c r="DH69" s="142"/>
      <c r="DI69" s="142"/>
      <c r="DJ69" s="142"/>
    </row>
    <row r="70" spans="1:114" ht="12.95" customHeight="1">
      <c r="A70" s="642"/>
      <c r="B70" s="619"/>
      <c r="C70" s="623"/>
      <c r="D70" s="623"/>
      <c r="E70" s="623"/>
      <c r="F70" s="623"/>
      <c r="G70" s="771"/>
      <c r="H70" s="635"/>
      <c r="I70" s="635"/>
      <c r="J70" s="635"/>
      <c r="K70" s="635"/>
      <c r="L70" s="635"/>
      <c r="M70" s="635"/>
      <c r="N70" s="635"/>
      <c r="O70" s="635"/>
      <c r="P70" s="635"/>
      <c r="Q70" s="635"/>
      <c r="R70" s="635"/>
      <c r="S70" s="635"/>
      <c r="T70" s="635"/>
      <c r="U70" s="635"/>
      <c r="V70" s="635"/>
      <c r="W70" s="635"/>
      <c r="X70" s="635"/>
      <c r="Y70" s="635"/>
      <c r="Z70" s="635"/>
      <c r="AA70" s="635"/>
      <c r="AB70" s="635"/>
      <c r="AC70" s="635"/>
      <c r="AD70" s="635"/>
      <c r="AE70" s="635"/>
      <c r="AF70" s="635"/>
      <c r="AG70" s="635"/>
      <c r="AH70" s="635"/>
      <c r="AI70" s="635"/>
      <c r="AJ70" s="635"/>
      <c r="AK70" s="635"/>
      <c r="AL70" s="635"/>
      <c r="AM70" s="635"/>
      <c r="AN70" s="635"/>
      <c r="AO70" s="635"/>
      <c r="AP70" s="635"/>
      <c r="AQ70" s="635"/>
      <c r="AR70" s="635"/>
      <c r="AS70" s="635"/>
      <c r="AT70" s="635"/>
      <c r="AU70" s="635"/>
      <c r="AV70" s="635"/>
      <c r="AW70" s="635"/>
      <c r="AX70" s="635"/>
      <c r="AY70" s="623"/>
      <c r="AZ70" s="623"/>
      <c r="BA70" s="623"/>
      <c r="BB70" s="623"/>
      <c r="BC70" s="660"/>
      <c r="BD70" s="658"/>
      <c r="BE70" s="631"/>
      <c r="BF70" s="631"/>
      <c r="BG70" s="631"/>
      <c r="BH70" s="631"/>
      <c r="BI70" s="631"/>
      <c r="BJ70" s="631"/>
      <c r="BK70" s="631"/>
      <c r="BL70" s="631"/>
      <c r="BM70" s="631"/>
      <c r="BN70" s="631"/>
      <c r="BO70" s="631"/>
      <c r="BP70" s="631"/>
      <c r="BQ70" s="631"/>
      <c r="BR70" s="631"/>
      <c r="BS70" s="631"/>
      <c r="BT70" s="631"/>
      <c r="BU70" s="631"/>
      <c r="BV70" s="631"/>
      <c r="BW70" s="631"/>
      <c r="BX70" s="631"/>
      <c r="BY70" s="631"/>
      <c r="BZ70" s="631"/>
      <c r="CA70" s="631"/>
      <c r="CB70" s="631"/>
      <c r="CC70" s="631"/>
      <c r="CD70" s="631"/>
      <c r="CE70" s="631"/>
      <c r="CF70" s="631"/>
      <c r="CG70" s="631"/>
      <c r="CH70" s="631"/>
      <c r="CI70" s="631"/>
      <c r="CJ70" s="631"/>
      <c r="CK70" s="631"/>
      <c r="CL70" s="631"/>
      <c r="CM70" s="631"/>
      <c r="CN70" s="631"/>
      <c r="CO70" s="631"/>
      <c r="CP70" s="631"/>
      <c r="CQ70" s="631"/>
      <c r="CR70" s="631"/>
      <c r="CS70" s="631"/>
      <c r="CT70" s="631"/>
      <c r="CU70" s="623"/>
      <c r="CV70" s="623"/>
      <c r="CW70" s="623"/>
      <c r="CX70" s="623"/>
      <c r="CY70" s="623"/>
      <c r="CZ70" s="623"/>
      <c r="DB70" s="142"/>
      <c r="DC70" s="142"/>
      <c r="DD70" s="142"/>
      <c r="DE70" s="142"/>
      <c r="DF70" s="142"/>
      <c r="DG70" s="142"/>
      <c r="DH70" s="142"/>
      <c r="DI70" s="142"/>
      <c r="DJ70" s="142"/>
    </row>
    <row r="71" spans="1:114" ht="12.95" customHeight="1">
      <c r="A71" s="642"/>
      <c r="B71" s="619"/>
      <c r="C71" s="623"/>
      <c r="D71" s="623"/>
      <c r="E71" s="623"/>
      <c r="F71" s="623"/>
      <c r="G71" s="661"/>
      <c r="H71" s="663"/>
      <c r="I71" s="663"/>
      <c r="J71" s="663"/>
      <c r="K71" s="663"/>
      <c r="L71" s="663"/>
      <c r="M71" s="663"/>
      <c r="N71" s="663"/>
      <c r="O71" s="663"/>
      <c r="P71" s="663"/>
      <c r="Q71" s="663"/>
      <c r="R71" s="663"/>
      <c r="S71" s="663"/>
      <c r="T71" s="663"/>
      <c r="U71" s="663"/>
      <c r="V71" s="663"/>
      <c r="W71" s="663"/>
      <c r="X71" s="663"/>
      <c r="Y71" s="663"/>
      <c r="Z71" s="663"/>
      <c r="AA71" s="663"/>
      <c r="AB71" s="663"/>
      <c r="AC71" s="663"/>
      <c r="AD71" s="663"/>
      <c r="AE71" s="663"/>
      <c r="AF71" s="663"/>
      <c r="AG71" s="662"/>
      <c r="AH71" s="658"/>
      <c r="AI71" s="658"/>
      <c r="AJ71" s="658"/>
      <c r="AK71" s="658"/>
      <c r="AL71" s="658"/>
      <c r="AM71" s="658"/>
      <c r="AN71" s="658"/>
      <c r="AO71" s="658"/>
      <c r="AP71" s="658"/>
      <c r="AQ71" s="658"/>
      <c r="AR71" s="658"/>
      <c r="AS71" s="658"/>
      <c r="AT71" s="658"/>
      <c r="AU71" s="658"/>
      <c r="AV71" s="658"/>
      <c r="AW71" s="658"/>
      <c r="AX71" s="658"/>
      <c r="AY71" s="623"/>
      <c r="AZ71" s="623"/>
      <c r="BA71" s="623"/>
      <c r="BB71" s="623"/>
      <c r="BC71" s="660"/>
      <c r="BD71" s="658"/>
      <c r="BE71" s="631"/>
      <c r="BF71" s="631"/>
      <c r="BG71" s="631"/>
      <c r="BH71" s="631"/>
      <c r="BI71" s="631"/>
      <c r="BJ71" s="631"/>
      <c r="BK71" s="631"/>
      <c r="BL71" s="631"/>
      <c r="BM71" s="631"/>
      <c r="BN71" s="631"/>
      <c r="BO71" s="631"/>
      <c r="BP71" s="631"/>
      <c r="BQ71" s="631"/>
      <c r="BR71" s="631"/>
      <c r="BS71" s="631"/>
      <c r="BT71" s="631"/>
      <c r="BU71" s="631"/>
      <c r="BV71" s="631"/>
      <c r="BW71" s="631"/>
      <c r="BX71" s="631"/>
      <c r="BY71" s="631"/>
      <c r="BZ71" s="631"/>
      <c r="CA71" s="631"/>
      <c r="CB71" s="631"/>
      <c r="CC71" s="631"/>
      <c r="CD71" s="631"/>
      <c r="CE71" s="631"/>
      <c r="CF71" s="631"/>
      <c r="CG71" s="631"/>
      <c r="CH71" s="631"/>
      <c r="CI71" s="631"/>
      <c r="CJ71" s="631"/>
      <c r="CK71" s="631"/>
      <c r="CL71" s="631"/>
      <c r="CM71" s="631"/>
      <c r="CN71" s="631"/>
      <c r="CO71" s="631"/>
      <c r="CP71" s="631"/>
      <c r="CQ71" s="631"/>
      <c r="CR71" s="631"/>
      <c r="CS71" s="631"/>
      <c r="CT71" s="631"/>
      <c r="CU71" s="623"/>
      <c r="CV71" s="623"/>
      <c r="CW71" s="623"/>
      <c r="CX71" s="623"/>
      <c r="CY71" s="623"/>
      <c r="CZ71" s="623"/>
      <c r="DB71" s="142"/>
      <c r="DC71" s="142"/>
      <c r="DD71" s="142"/>
      <c r="DE71" s="142"/>
      <c r="DF71" s="142"/>
      <c r="DG71" s="142"/>
      <c r="DH71" s="142"/>
      <c r="DI71" s="142"/>
      <c r="DJ71" s="142"/>
    </row>
    <row r="72" spans="1:114" ht="12.95" customHeight="1">
      <c r="A72" s="642"/>
      <c r="B72" s="623"/>
      <c r="C72" s="623"/>
      <c r="D72" s="623"/>
      <c r="E72" s="623"/>
      <c r="F72" s="623"/>
      <c r="G72" s="623"/>
      <c r="H72" s="623"/>
      <c r="I72" s="623"/>
      <c r="J72" s="623"/>
      <c r="K72" s="623"/>
      <c r="L72" s="623"/>
      <c r="M72" s="623"/>
      <c r="N72" s="623"/>
      <c r="O72" s="623"/>
      <c r="P72" s="623"/>
      <c r="Q72" s="623"/>
      <c r="R72" s="623"/>
      <c r="S72" s="623"/>
      <c r="T72" s="623"/>
      <c r="U72" s="623"/>
      <c r="V72" s="623"/>
      <c r="W72" s="623"/>
      <c r="X72" s="623"/>
      <c r="Y72" s="623"/>
      <c r="Z72" s="623"/>
      <c r="AA72" s="623"/>
      <c r="AB72" s="623"/>
      <c r="AC72" s="623"/>
      <c r="AD72" s="623"/>
      <c r="AE72" s="623"/>
      <c r="AF72" s="623"/>
      <c r="AG72" s="623"/>
      <c r="AH72" s="623"/>
      <c r="AI72" s="623"/>
      <c r="AJ72" s="623"/>
      <c r="AK72" s="623"/>
      <c r="AL72" s="623"/>
      <c r="AM72" s="623"/>
      <c r="AN72" s="623"/>
      <c r="AO72" s="623"/>
      <c r="AP72" s="623"/>
      <c r="AQ72" s="623"/>
      <c r="AR72" s="623"/>
      <c r="AS72" s="623"/>
      <c r="AT72" s="623"/>
      <c r="AU72" s="623"/>
      <c r="AV72" s="623"/>
      <c r="AW72" s="623"/>
      <c r="AX72" s="623"/>
      <c r="AY72" s="623"/>
      <c r="AZ72" s="623"/>
      <c r="BA72" s="623"/>
      <c r="BB72" s="623"/>
      <c r="BC72" s="660"/>
      <c r="BD72" s="623"/>
      <c r="BE72" s="623"/>
      <c r="BF72" s="623"/>
      <c r="BG72" s="623"/>
      <c r="BH72" s="623"/>
      <c r="BI72" s="623"/>
      <c r="BJ72" s="623"/>
      <c r="BK72" s="623"/>
      <c r="BL72" s="623"/>
      <c r="BM72" s="623"/>
      <c r="BN72" s="623"/>
      <c r="BO72" s="623"/>
      <c r="BP72" s="623"/>
      <c r="BQ72" s="623"/>
      <c r="BR72" s="623"/>
      <c r="BS72" s="623"/>
      <c r="BT72" s="623"/>
      <c r="BU72" s="623"/>
      <c r="BV72" s="623"/>
      <c r="BW72" s="623"/>
      <c r="BX72" s="623"/>
      <c r="BY72" s="623"/>
      <c r="BZ72" s="623"/>
      <c r="CA72" s="623"/>
      <c r="CB72" s="623"/>
      <c r="CC72" s="623"/>
      <c r="CD72" s="623"/>
      <c r="CE72" s="623"/>
      <c r="CF72" s="623"/>
      <c r="CG72" s="623"/>
      <c r="CH72" s="623"/>
      <c r="CI72" s="623"/>
      <c r="CJ72" s="623"/>
      <c r="CK72" s="623"/>
      <c r="CL72" s="623"/>
      <c r="CM72" s="623"/>
      <c r="CN72" s="623"/>
      <c r="CO72" s="623"/>
      <c r="CP72" s="623"/>
      <c r="CQ72" s="623"/>
      <c r="CR72" s="623"/>
      <c r="CS72" s="623"/>
      <c r="CT72" s="623"/>
      <c r="CU72" s="623"/>
      <c r="CV72" s="623"/>
      <c r="CW72" s="623"/>
      <c r="CX72" s="623"/>
      <c r="CY72" s="623"/>
      <c r="CZ72" s="623"/>
      <c r="DB72" s="142"/>
      <c r="DC72" s="142"/>
      <c r="DD72" s="145"/>
      <c r="DE72" s="142"/>
      <c r="DF72" s="142"/>
      <c r="DG72" s="142"/>
      <c r="DH72" s="142"/>
      <c r="DI72" s="142"/>
      <c r="DJ72" s="142"/>
    </row>
    <row r="73" spans="1:114" ht="12.95" customHeight="1">
      <c r="A73" s="642"/>
      <c r="B73" s="623"/>
      <c r="C73" s="623"/>
      <c r="D73" s="623"/>
      <c r="E73" s="623"/>
      <c r="F73" s="623"/>
      <c r="G73" s="623"/>
      <c r="H73" s="623"/>
      <c r="I73" s="623"/>
      <c r="J73" s="623"/>
      <c r="K73" s="623"/>
      <c r="L73" s="623"/>
      <c r="M73" s="623"/>
      <c r="N73" s="623"/>
      <c r="O73" s="623"/>
      <c r="P73" s="623"/>
      <c r="Q73" s="623"/>
      <c r="R73" s="623"/>
      <c r="S73" s="623"/>
      <c r="T73" s="623"/>
      <c r="U73" s="623"/>
      <c r="V73" s="623"/>
      <c r="W73" s="623"/>
      <c r="X73" s="623"/>
      <c r="Y73" s="623"/>
      <c r="Z73" s="623"/>
      <c r="AA73" s="623"/>
      <c r="AB73" s="623"/>
      <c r="AC73" s="623"/>
      <c r="AD73" s="623"/>
      <c r="AE73" s="623"/>
      <c r="AF73" s="623"/>
      <c r="AG73" s="623"/>
      <c r="AH73" s="623"/>
      <c r="AI73" s="623"/>
      <c r="AJ73" s="623"/>
      <c r="AK73" s="623"/>
      <c r="AL73" s="623"/>
      <c r="AM73" s="623"/>
      <c r="AN73" s="623"/>
      <c r="AO73" s="623"/>
      <c r="AP73" s="623"/>
      <c r="AQ73" s="623"/>
      <c r="AR73" s="623"/>
      <c r="AS73" s="623"/>
      <c r="AT73" s="623"/>
      <c r="AU73" s="623"/>
      <c r="AV73" s="623"/>
      <c r="AW73" s="623"/>
      <c r="AX73" s="623"/>
      <c r="AY73" s="623"/>
      <c r="AZ73" s="623"/>
      <c r="BA73" s="623"/>
      <c r="BB73" s="623"/>
      <c r="BC73" s="660"/>
      <c r="BD73" s="623"/>
      <c r="BE73" s="623"/>
      <c r="BF73" s="623"/>
      <c r="BG73" s="623"/>
      <c r="BH73" s="623"/>
      <c r="BI73" s="623"/>
      <c r="BJ73" s="623"/>
      <c r="BK73" s="623"/>
      <c r="BL73" s="623"/>
      <c r="BM73" s="623"/>
      <c r="BN73" s="623"/>
      <c r="BO73" s="623"/>
      <c r="BP73" s="623"/>
      <c r="BQ73" s="623"/>
      <c r="BR73" s="623"/>
      <c r="BS73" s="623"/>
      <c r="BT73" s="623"/>
      <c r="BU73" s="623"/>
      <c r="BV73" s="623"/>
      <c r="BW73" s="623"/>
      <c r="BX73" s="623"/>
      <c r="BY73" s="623"/>
      <c r="BZ73" s="623"/>
      <c r="CA73" s="623"/>
      <c r="CB73" s="623"/>
      <c r="CC73" s="623"/>
      <c r="CD73" s="623"/>
      <c r="CE73" s="623"/>
      <c r="CF73" s="623"/>
      <c r="CG73" s="623"/>
      <c r="CH73" s="623"/>
      <c r="CI73" s="623"/>
      <c r="CJ73" s="623"/>
      <c r="CK73" s="623"/>
      <c r="CL73" s="623"/>
      <c r="CM73" s="623"/>
      <c r="CN73" s="623"/>
      <c r="CO73" s="623"/>
      <c r="CP73" s="623"/>
      <c r="CQ73" s="623"/>
      <c r="CR73" s="623"/>
      <c r="CS73" s="623"/>
      <c r="CT73" s="623"/>
      <c r="CU73" s="623"/>
      <c r="CV73" s="623"/>
      <c r="CW73" s="623"/>
      <c r="CX73" s="623"/>
      <c r="CY73" s="623"/>
      <c r="CZ73" s="623"/>
      <c r="DD73" s="146" t="s">
        <v>2384</v>
      </c>
    </row>
    <row r="74" spans="1:114" ht="12.95" customHeight="1">
      <c r="A74" s="642"/>
      <c r="B74" s="623"/>
      <c r="C74" s="623"/>
      <c r="D74" s="623"/>
      <c r="E74" s="623"/>
      <c r="F74" s="623"/>
      <c r="G74" s="623"/>
      <c r="H74" s="623"/>
      <c r="I74" s="623"/>
      <c r="J74" s="623"/>
      <c r="K74" s="623"/>
      <c r="L74" s="623"/>
      <c r="M74" s="623"/>
      <c r="N74" s="623"/>
      <c r="O74" s="623"/>
      <c r="P74" s="623"/>
      <c r="Q74" s="623"/>
      <c r="R74" s="623"/>
      <c r="S74" s="623"/>
      <c r="T74" s="623"/>
      <c r="U74" s="623"/>
      <c r="V74" s="623"/>
      <c r="W74" s="623"/>
      <c r="X74" s="623"/>
      <c r="Y74" s="623"/>
      <c r="Z74" s="623"/>
      <c r="AA74" s="623"/>
      <c r="AB74" s="623"/>
      <c r="AC74" s="623"/>
      <c r="AD74" s="623"/>
      <c r="AE74" s="623"/>
      <c r="AF74" s="623"/>
      <c r="AG74" s="623"/>
      <c r="AH74" s="623"/>
      <c r="AI74" s="623"/>
      <c r="AJ74" s="623"/>
      <c r="AK74" s="623"/>
      <c r="AL74" s="623"/>
      <c r="AM74" s="623"/>
      <c r="AN74" s="623"/>
      <c r="AO74" s="623"/>
      <c r="AP74" s="623"/>
      <c r="AQ74" s="623"/>
      <c r="AR74" s="623"/>
      <c r="AS74" s="623"/>
      <c r="AT74" s="623"/>
      <c r="AU74" s="623"/>
      <c r="AV74" s="623"/>
      <c r="AW74" s="623"/>
      <c r="AX74" s="623"/>
      <c r="AY74" s="623"/>
      <c r="AZ74" s="623"/>
      <c r="BA74" s="623"/>
      <c r="BB74" s="623"/>
      <c r="BC74" s="660"/>
      <c r="BD74" s="623"/>
      <c r="BE74" s="623"/>
      <c r="BF74" s="629"/>
      <c r="BG74" s="623"/>
      <c r="BH74" s="623"/>
      <c r="BI74" s="623"/>
      <c r="BJ74" s="623"/>
      <c r="BK74" s="623"/>
      <c r="BL74" s="623"/>
      <c r="BM74" s="623"/>
      <c r="BN74" s="623"/>
      <c r="BO74" s="623"/>
      <c r="BP74" s="623"/>
      <c r="BQ74" s="623"/>
      <c r="BR74" s="623"/>
      <c r="BS74" s="623"/>
      <c r="BT74" s="623"/>
      <c r="BU74" s="623"/>
      <c r="BV74" s="623"/>
      <c r="BW74" s="623"/>
      <c r="BX74" s="623"/>
      <c r="BY74" s="623"/>
      <c r="BZ74" s="623"/>
      <c r="CA74" s="623"/>
      <c r="CB74" s="623"/>
      <c r="CC74" s="623"/>
      <c r="CD74" s="623"/>
      <c r="CE74" s="623"/>
      <c r="CF74" s="623"/>
      <c r="CG74" s="623"/>
      <c r="CH74" s="623"/>
      <c r="CI74" s="623"/>
      <c r="CJ74" s="623"/>
      <c r="CK74" s="623"/>
      <c r="CL74" s="623"/>
      <c r="CM74" s="623"/>
      <c r="CN74" s="623"/>
      <c r="CO74" s="623"/>
      <c r="CP74" s="623"/>
      <c r="CQ74" s="623"/>
      <c r="CR74" s="623"/>
      <c r="CS74" s="623"/>
      <c r="CT74" s="623"/>
      <c r="CU74" s="623"/>
      <c r="CV74" s="623"/>
      <c r="CW74" s="623"/>
      <c r="CX74" s="623"/>
      <c r="CY74" s="623"/>
      <c r="CZ74" s="623"/>
    </row>
    <row r="75" spans="1:114" ht="12.95" customHeight="1">
      <c r="A75" s="642"/>
      <c r="B75" s="623"/>
      <c r="C75" s="623"/>
      <c r="D75" s="623"/>
      <c r="E75" s="623"/>
      <c r="F75" s="623"/>
      <c r="G75" s="623"/>
      <c r="H75" s="623"/>
      <c r="I75" s="623"/>
      <c r="J75" s="623"/>
      <c r="K75" s="623"/>
      <c r="L75" s="623"/>
      <c r="M75" s="623"/>
      <c r="N75" s="623"/>
      <c r="O75" s="623"/>
      <c r="P75" s="623"/>
      <c r="Q75" s="623"/>
      <c r="R75" s="623"/>
      <c r="S75" s="623"/>
      <c r="T75" s="623"/>
      <c r="U75" s="623"/>
      <c r="V75" s="623"/>
      <c r="W75" s="623"/>
      <c r="X75" s="623"/>
      <c r="Y75" s="623"/>
      <c r="Z75" s="623"/>
      <c r="AA75" s="623"/>
      <c r="AB75" s="623"/>
      <c r="AC75" s="623"/>
      <c r="AD75" s="623"/>
      <c r="AE75" s="623"/>
      <c r="AF75" s="623"/>
      <c r="AG75" s="623"/>
      <c r="AH75" s="623"/>
      <c r="AI75" s="623"/>
      <c r="AJ75" s="623"/>
      <c r="AK75" s="623"/>
      <c r="AL75" s="623"/>
      <c r="AM75" s="623"/>
      <c r="AN75" s="623"/>
      <c r="AO75" s="623"/>
      <c r="AP75" s="623"/>
      <c r="AQ75" s="623"/>
      <c r="AR75" s="623"/>
      <c r="AS75" s="623"/>
      <c r="AT75" s="623"/>
      <c r="AU75" s="623"/>
      <c r="AV75" s="623"/>
      <c r="AW75" s="623"/>
      <c r="AX75" s="623"/>
      <c r="AY75" s="623"/>
      <c r="AZ75" s="623"/>
      <c r="BA75" s="623"/>
      <c r="BB75" s="623"/>
      <c r="BC75" s="660"/>
      <c r="BD75" s="623"/>
      <c r="BE75" s="623"/>
      <c r="BF75" s="623"/>
      <c r="BG75" s="623"/>
      <c r="BH75" s="623"/>
      <c r="BI75" s="623"/>
      <c r="BJ75" s="623"/>
      <c r="BK75" s="623"/>
      <c r="BL75" s="623"/>
      <c r="BM75" s="623"/>
      <c r="BN75" s="623"/>
      <c r="BO75" s="623"/>
      <c r="BP75" s="623"/>
      <c r="BQ75" s="623"/>
      <c r="BR75" s="623"/>
      <c r="BS75" s="623"/>
      <c r="BT75" s="623"/>
      <c r="BU75" s="623"/>
      <c r="BV75" s="623"/>
      <c r="BW75" s="623"/>
      <c r="BX75" s="623"/>
      <c r="BY75" s="623"/>
      <c r="BZ75" s="623"/>
      <c r="CA75" s="623"/>
      <c r="CB75" s="623"/>
      <c r="CC75" s="623"/>
      <c r="CD75" s="623"/>
      <c r="CE75" s="623"/>
      <c r="CF75" s="623"/>
      <c r="CG75" s="623"/>
      <c r="CH75" s="623"/>
      <c r="CI75" s="623"/>
      <c r="CJ75" s="623"/>
      <c r="CK75" s="623"/>
      <c r="CL75" s="623"/>
      <c r="CM75" s="623"/>
      <c r="CN75" s="623"/>
      <c r="CO75" s="623"/>
      <c r="CP75" s="623"/>
      <c r="CQ75" s="623"/>
      <c r="CR75" s="623"/>
      <c r="CS75" s="623"/>
      <c r="CT75" s="623"/>
      <c r="CU75" s="623"/>
      <c r="CV75" s="623"/>
      <c r="CW75" s="623"/>
      <c r="CX75" s="623"/>
      <c r="CY75" s="623"/>
      <c r="CZ75" s="623"/>
    </row>
    <row r="76" spans="1:114" ht="12.95" customHeight="1">
      <c r="A76" s="642"/>
      <c r="B76" s="623"/>
      <c r="C76" s="623"/>
      <c r="D76" s="623"/>
      <c r="E76" s="623"/>
      <c r="F76" s="623"/>
      <c r="G76" s="623"/>
      <c r="H76" s="623"/>
      <c r="I76" s="623"/>
      <c r="J76" s="623"/>
      <c r="K76" s="623"/>
      <c r="L76" s="623"/>
      <c r="M76" s="623"/>
      <c r="N76" s="623"/>
      <c r="O76" s="623"/>
      <c r="P76" s="623"/>
      <c r="Q76" s="623"/>
      <c r="R76" s="623"/>
      <c r="S76" s="623"/>
      <c r="T76" s="623"/>
      <c r="U76" s="623"/>
      <c r="V76" s="623"/>
      <c r="W76" s="623"/>
      <c r="X76" s="623"/>
      <c r="Y76" s="623"/>
      <c r="Z76" s="623"/>
      <c r="AA76" s="623"/>
      <c r="AB76" s="623"/>
      <c r="AC76" s="623"/>
      <c r="AD76" s="623"/>
      <c r="AE76" s="623"/>
      <c r="AF76" s="623"/>
      <c r="AG76" s="623"/>
      <c r="AH76" s="623"/>
      <c r="AI76" s="623"/>
      <c r="AJ76" s="623"/>
      <c r="AK76" s="623"/>
      <c r="AL76" s="623"/>
      <c r="AM76" s="623"/>
      <c r="AN76" s="623"/>
      <c r="AO76" s="623"/>
      <c r="AP76" s="623"/>
      <c r="AQ76" s="623"/>
      <c r="AR76" s="623"/>
      <c r="AS76" s="623"/>
      <c r="AT76" s="623"/>
      <c r="AU76" s="623"/>
      <c r="AV76" s="623"/>
      <c r="AW76" s="623"/>
      <c r="AX76" s="623"/>
      <c r="AY76" s="623"/>
      <c r="AZ76" s="623"/>
      <c r="BA76" s="623"/>
      <c r="BB76" s="623"/>
      <c r="BC76" s="660"/>
      <c r="BD76" s="623"/>
      <c r="BE76" s="623"/>
      <c r="BF76" s="623"/>
      <c r="BG76" s="623"/>
      <c r="BH76" s="623"/>
      <c r="BI76" s="623"/>
      <c r="BJ76" s="623"/>
      <c r="BK76" s="623"/>
      <c r="BL76" s="623"/>
      <c r="BM76" s="623"/>
      <c r="BN76" s="623"/>
      <c r="BO76" s="623"/>
      <c r="BP76" s="623"/>
      <c r="BQ76" s="623"/>
      <c r="BR76" s="623"/>
      <c r="BS76" s="623"/>
      <c r="BT76" s="623"/>
      <c r="BU76" s="623"/>
      <c r="BV76" s="623"/>
      <c r="BW76" s="623"/>
      <c r="BX76" s="623"/>
      <c r="BY76" s="623"/>
      <c r="BZ76" s="623"/>
      <c r="CA76" s="623"/>
      <c r="CB76" s="623"/>
      <c r="CC76" s="623"/>
      <c r="CD76" s="623"/>
      <c r="CE76" s="623"/>
      <c r="CF76" s="623"/>
      <c r="CG76" s="623"/>
      <c r="CH76" s="623"/>
      <c r="CI76" s="623"/>
      <c r="CJ76" s="623"/>
      <c r="CK76" s="623"/>
      <c r="CL76" s="623"/>
      <c r="CM76" s="623"/>
      <c r="CN76" s="623"/>
      <c r="CO76" s="623"/>
      <c r="CP76" s="623"/>
      <c r="CQ76" s="623"/>
      <c r="CR76" s="623"/>
      <c r="CS76" s="623"/>
      <c r="CT76" s="623"/>
      <c r="CU76" s="623"/>
      <c r="CV76" s="623"/>
      <c r="CW76" s="623"/>
      <c r="CX76" s="623"/>
      <c r="CY76" s="623"/>
      <c r="CZ76" s="623"/>
    </row>
    <row r="77" spans="1:114" ht="12.95" customHeight="1">
      <c r="A77" s="642"/>
      <c r="B77" s="623"/>
      <c r="C77" s="623"/>
      <c r="D77" s="623"/>
      <c r="E77" s="623"/>
      <c r="F77" s="623"/>
      <c r="G77" s="623"/>
      <c r="H77" s="623"/>
      <c r="I77" s="623"/>
      <c r="J77" s="623"/>
      <c r="K77" s="623"/>
      <c r="L77" s="623"/>
      <c r="M77" s="623"/>
      <c r="N77" s="623"/>
      <c r="O77" s="623"/>
      <c r="P77" s="623"/>
      <c r="Q77" s="623"/>
      <c r="R77" s="623"/>
      <c r="S77" s="623"/>
      <c r="T77" s="623"/>
      <c r="U77" s="623"/>
      <c r="V77" s="623"/>
      <c r="W77" s="623"/>
      <c r="X77" s="623"/>
      <c r="Y77" s="623"/>
      <c r="Z77" s="623"/>
      <c r="AA77" s="623"/>
      <c r="AB77" s="623"/>
      <c r="AC77" s="623"/>
      <c r="AD77" s="623"/>
      <c r="AE77" s="623"/>
      <c r="AF77" s="623"/>
      <c r="AG77" s="623"/>
      <c r="AH77" s="623"/>
      <c r="AI77" s="623"/>
      <c r="AJ77" s="623"/>
      <c r="AK77" s="623"/>
      <c r="AL77" s="623"/>
      <c r="AM77" s="623"/>
      <c r="AN77" s="623"/>
      <c r="AO77" s="623"/>
      <c r="AP77" s="623"/>
      <c r="AQ77" s="623"/>
      <c r="AR77" s="623"/>
      <c r="AS77" s="623"/>
      <c r="AT77" s="623"/>
      <c r="AU77" s="623"/>
      <c r="AV77" s="623"/>
      <c r="AW77" s="623"/>
      <c r="AX77" s="623"/>
      <c r="AY77" s="623"/>
      <c r="AZ77" s="623"/>
      <c r="BA77" s="623"/>
      <c r="BB77" s="623"/>
      <c r="BC77" s="660"/>
      <c r="BD77" s="623"/>
      <c r="BE77" s="623"/>
      <c r="BF77" s="623"/>
      <c r="BG77" s="623"/>
      <c r="BH77" s="623"/>
      <c r="BI77" s="623"/>
      <c r="BJ77" s="623"/>
      <c r="BK77" s="623"/>
      <c r="BL77" s="623"/>
      <c r="BM77" s="623"/>
      <c r="BN77" s="623"/>
      <c r="BO77" s="623"/>
      <c r="BP77" s="623"/>
      <c r="BQ77" s="623"/>
      <c r="BR77" s="623"/>
      <c r="BS77" s="623"/>
      <c r="BT77" s="623"/>
      <c r="BU77" s="623"/>
      <c r="BV77" s="623"/>
      <c r="BW77" s="623"/>
      <c r="BX77" s="623"/>
      <c r="BY77" s="623"/>
      <c r="BZ77" s="623"/>
      <c r="CA77" s="623"/>
      <c r="CB77" s="623"/>
      <c r="CC77" s="623"/>
      <c r="CD77" s="623"/>
      <c r="CE77" s="623"/>
      <c r="CF77" s="623"/>
      <c r="CG77" s="623"/>
      <c r="CH77" s="623"/>
      <c r="CI77" s="623"/>
      <c r="CJ77" s="623"/>
      <c r="CK77" s="623"/>
      <c r="CL77" s="623"/>
      <c r="CM77" s="623"/>
      <c r="CN77" s="623"/>
      <c r="CO77" s="623"/>
      <c r="CP77" s="623"/>
      <c r="CQ77" s="623"/>
      <c r="CR77" s="623"/>
      <c r="CS77" s="623"/>
      <c r="CT77" s="623"/>
      <c r="CU77" s="623"/>
      <c r="CV77" s="623"/>
      <c r="CW77" s="623"/>
      <c r="CX77" s="623"/>
      <c r="CY77" s="623"/>
      <c r="CZ77" s="623"/>
    </row>
    <row r="78" spans="1:114" ht="12.95" customHeight="1">
      <c r="A78" s="642"/>
      <c r="B78" s="623"/>
      <c r="C78" s="623"/>
      <c r="D78" s="623"/>
      <c r="E78" s="623"/>
      <c r="F78" s="623"/>
      <c r="G78" s="634"/>
      <c r="H78" s="635"/>
      <c r="I78" s="635"/>
      <c r="J78" s="635"/>
      <c r="K78" s="635"/>
      <c r="L78" s="635"/>
      <c r="M78" s="635"/>
      <c r="N78" s="635"/>
      <c r="O78" s="635"/>
      <c r="P78" s="635"/>
      <c r="Q78" s="635"/>
      <c r="R78" s="635"/>
      <c r="S78" s="635"/>
      <c r="T78" s="635"/>
      <c r="U78" s="635"/>
      <c r="V78" s="635"/>
      <c r="W78" s="635"/>
      <c r="X78" s="635"/>
      <c r="Y78" s="635"/>
      <c r="Z78" s="635"/>
      <c r="AA78" s="635"/>
      <c r="AB78" s="635"/>
      <c r="AC78" s="635"/>
      <c r="AD78" s="635"/>
      <c r="AE78" s="635"/>
      <c r="AF78" s="635"/>
      <c r="AG78" s="635"/>
      <c r="AH78" s="635"/>
      <c r="AI78" s="635"/>
      <c r="AJ78" s="635"/>
      <c r="AK78" s="635"/>
      <c r="AL78" s="635"/>
      <c r="AM78" s="635"/>
      <c r="AN78" s="635"/>
      <c r="AO78" s="635"/>
      <c r="AP78" s="635"/>
      <c r="AQ78" s="635"/>
      <c r="AR78" s="635"/>
      <c r="AS78" s="635"/>
      <c r="AT78" s="635"/>
      <c r="AU78" s="635"/>
      <c r="AV78" s="635"/>
      <c r="AW78" s="635"/>
      <c r="AX78" s="635"/>
      <c r="AY78" s="623"/>
      <c r="AZ78" s="623"/>
      <c r="BA78" s="623"/>
      <c r="BB78" s="623"/>
      <c r="BC78" s="660"/>
      <c r="BD78" s="623"/>
      <c r="BE78" s="623"/>
      <c r="BF78" s="623"/>
      <c r="BG78" s="623"/>
      <c r="BH78" s="623"/>
      <c r="BI78" s="623"/>
      <c r="BJ78" s="623"/>
      <c r="BK78" s="623"/>
      <c r="BL78" s="623"/>
      <c r="BM78" s="623"/>
      <c r="BN78" s="623"/>
      <c r="BO78" s="623"/>
      <c r="BP78" s="623"/>
      <c r="BQ78" s="623"/>
      <c r="BR78" s="623"/>
      <c r="BS78" s="623"/>
      <c r="BT78" s="623"/>
      <c r="BU78" s="623"/>
      <c r="BV78" s="623"/>
      <c r="BW78" s="623"/>
      <c r="BX78" s="623"/>
      <c r="BY78" s="623"/>
      <c r="BZ78" s="623"/>
      <c r="CA78" s="623"/>
      <c r="CB78" s="623"/>
      <c r="CC78" s="623"/>
      <c r="CD78" s="623"/>
      <c r="CE78" s="623"/>
      <c r="CF78" s="623"/>
      <c r="CG78" s="623"/>
      <c r="CH78" s="623"/>
      <c r="CI78" s="623"/>
      <c r="CJ78" s="623"/>
      <c r="CK78" s="623"/>
      <c r="CL78" s="623"/>
      <c r="CM78" s="623"/>
      <c r="CN78" s="623"/>
      <c r="CO78" s="623"/>
      <c r="CP78" s="623"/>
      <c r="CQ78" s="623"/>
      <c r="CR78" s="623"/>
      <c r="CS78" s="623"/>
      <c r="CT78" s="623"/>
      <c r="CU78" s="623"/>
      <c r="CV78" s="623"/>
      <c r="CW78" s="623"/>
      <c r="CX78" s="623"/>
      <c r="CY78" s="623"/>
      <c r="CZ78" s="623"/>
    </row>
    <row r="79" spans="1:114" ht="12.95" customHeight="1">
      <c r="A79" s="642"/>
      <c r="B79" s="623"/>
      <c r="C79" s="623"/>
      <c r="D79" s="623"/>
      <c r="E79" s="623"/>
      <c r="F79" s="623"/>
      <c r="G79" s="771"/>
      <c r="H79" s="635"/>
      <c r="I79" s="635"/>
      <c r="J79" s="635"/>
      <c r="K79" s="635"/>
      <c r="L79" s="635"/>
      <c r="M79" s="635"/>
      <c r="N79" s="635"/>
      <c r="O79" s="635"/>
      <c r="P79" s="635"/>
      <c r="Q79" s="635"/>
      <c r="R79" s="635"/>
      <c r="S79" s="635"/>
      <c r="T79" s="635"/>
      <c r="U79" s="635"/>
      <c r="V79" s="635"/>
      <c r="W79" s="635"/>
      <c r="X79" s="635"/>
      <c r="Y79" s="635"/>
      <c r="Z79" s="635"/>
      <c r="AA79" s="635"/>
      <c r="AB79" s="635"/>
      <c r="AC79" s="635"/>
      <c r="AD79" s="635"/>
      <c r="AE79" s="635"/>
      <c r="AF79" s="635"/>
      <c r="AG79" s="635"/>
      <c r="AH79" s="635"/>
      <c r="AI79" s="635"/>
      <c r="AJ79" s="635"/>
      <c r="AK79" s="635"/>
      <c r="AL79" s="635"/>
      <c r="AM79" s="635"/>
      <c r="AN79" s="635"/>
      <c r="AO79" s="635"/>
      <c r="AP79" s="635"/>
      <c r="AQ79" s="635"/>
      <c r="AR79" s="635"/>
      <c r="AS79" s="635"/>
      <c r="AT79" s="635"/>
      <c r="AU79" s="635"/>
      <c r="AV79" s="635"/>
      <c r="AW79" s="635"/>
      <c r="AX79" s="635"/>
      <c r="AY79" s="623"/>
      <c r="AZ79" s="623"/>
      <c r="BA79" s="623"/>
      <c r="BB79" s="623"/>
      <c r="BC79" s="660"/>
      <c r="BD79" s="631"/>
      <c r="BE79" s="631"/>
      <c r="BF79" s="631"/>
      <c r="BG79" s="631"/>
      <c r="BH79" s="631"/>
      <c r="BI79" s="631"/>
      <c r="BJ79" s="631"/>
      <c r="BK79" s="631"/>
      <c r="BL79" s="631"/>
      <c r="BM79" s="631"/>
      <c r="BN79" s="631"/>
      <c r="BO79" s="631"/>
      <c r="BP79" s="631"/>
      <c r="BQ79" s="631"/>
      <c r="BR79" s="631"/>
      <c r="BS79" s="631"/>
      <c r="BT79" s="631"/>
      <c r="BU79" s="631"/>
      <c r="BV79" s="631"/>
      <c r="BW79" s="631"/>
      <c r="BX79" s="631"/>
      <c r="BY79" s="631"/>
      <c r="BZ79" s="631"/>
      <c r="CA79" s="631"/>
      <c r="CB79" s="631"/>
      <c r="CC79" s="631"/>
      <c r="CD79" s="631"/>
      <c r="CE79" s="631"/>
      <c r="CF79" s="631"/>
      <c r="CG79" s="631"/>
      <c r="CH79" s="631"/>
      <c r="CI79" s="631"/>
      <c r="CJ79" s="631"/>
      <c r="CK79" s="631"/>
      <c r="CL79" s="631"/>
      <c r="CM79" s="631"/>
      <c r="CN79" s="631"/>
      <c r="CO79" s="631"/>
      <c r="CP79" s="631"/>
      <c r="CQ79" s="631"/>
      <c r="CR79" s="631"/>
      <c r="CS79" s="631"/>
      <c r="CT79" s="631"/>
      <c r="CU79" s="623"/>
      <c r="CV79" s="623"/>
      <c r="CW79" s="623"/>
      <c r="CX79" s="623"/>
      <c r="CY79" s="623"/>
      <c r="CZ79" s="623"/>
    </row>
    <row r="80" spans="1:114" ht="12.95" customHeight="1">
      <c r="A80" s="642"/>
      <c r="B80" s="623"/>
      <c r="C80" s="623"/>
      <c r="D80" s="623"/>
      <c r="E80" s="623"/>
      <c r="F80" s="623"/>
      <c r="G80" s="661"/>
      <c r="H80" s="663"/>
      <c r="I80" s="663"/>
      <c r="J80" s="663"/>
      <c r="K80" s="663"/>
      <c r="L80" s="663"/>
      <c r="M80" s="663"/>
      <c r="N80" s="663"/>
      <c r="O80" s="663"/>
      <c r="P80" s="663"/>
      <c r="Q80" s="663"/>
      <c r="R80" s="663"/>
      <c r="S80" s="663"/>
      <c r="T80" s="663"/>
      <c r="U80" s="663"/>
      <c r="V80" s="663"/>
      <c r="W80" s="663"/>
      <c r="X80" s="663"/>
      <c r="Y80" s="663"/>
      <c r="Z80" s="663"/>
      <c r="AA80" s="663"/>
      <c r="AB80" s="663"/>
      <c r="AC80" s="663"/>
      <c r="AD80" s="663"/>
      <c r="AE80" s="663"/>
      <c r="AF80" s="663"/>
      <c r="AG80" s="662"/>
      <c r="AH80" s="658"/>
      <c r="AI80" s="658"/>
      <c r="AJ80" s="658"/>
      <c r="AK80" s="658"/>
      <c r="AL80" s="658"/>
      <c r="AM80" s="658"/>
      <c r="AN80" s="658"/>
      <c r="AO80" s="658"/>
      <c r="AP80" s="658"/>
      <c r="AQ80" s="658"/>
      <c r="AR80" s="658"/>
      <c r="AS80" s="658"/>
      <c r="AT80" s="658"/>
      <c r="AU80" s="658"/>
      <c r="AV80" s="658"/>
      <c r="AW80" s="658"/>
      <c r="AX80" s="658"/>
      <c r="AY80" s="623"/>
      <c r="AZ80" s="623"/>
      <c r="BA80" s="623"/>
      <c r="BB80" s="623"/>
      <c r="BC80" s="660"/>
      <c r="BD80" s="631"/>
      <c r="BE80" s="631"/>
      <c r="BF80" s="631"/>
      <c r="BG80" s="631"/>
      <c r="BH80" s="631"/>
      <c r="BI80" s="631"/>
      <c r="BJ80" s="631"/>
      <c r="BK80" s="631"/>
      <c r="BL80" s="631"/>
      <c r="BM80" s="631"/>
      <c r="BN80" s="631"/>
      <c r="BO80" s="631"/>
      <c r="BP80" s="631"/>
      <c r="BQ80" s="631"/>
      <c r="BR80" s="631"/>
      <c r="BS80" s="631"/>
      <c r="BT80" s="631"/>
      <c r="BU80" s="631"/>
      <c r="BV80" s="631"/>
      <c r="BW80" s="631"/>
      <c r="BX80" s="631"/>
      <c r="BY80" s="631"/>
      <c r="BZ80" s="631"/>
      <c r="CA80" s="631"/>
      <c r="CB80" s="631"/>
      <c r="CC80" s="631"/>
      <c r="CD80" s="631"/>
      <c r="CE80" s="631"/>
      <c r="CF80" s="631"/>
      <c r="CG80" s="631"/>
      <c r="CH80" s="631"/>
      <c r="CI80" s="631"/>
      <c r="CJ80" s="631"/>
      <c r="CK80" s="631"/>
      <c r="CL80" s="631"/>
      <c r="CM80" s="631"/>
      <c r="CN80" s="631"/>
      <c r="CO80" s="631"/>
      <c r="CP80" s="631"/>
      <c r="CQ80" s="631"/>
      <c r="CR80" s="631"/>
      <c r="CS80" s="631"/>
      <c r="CT80" s="631"/>
      <c r="CU80" s="623"/>
      <c r="CV80" s="623"/>
      <c r="CW80" s="623"/>
      <c r="CX80" s="623"/>
      <c r="CY80" s="623"/>
      <c r="CZ80" s="623"/>
    </row>
    <row r="81" spans="1:104" ht="12.95" customHeight="1">
      <c r="A81" s="642"/>
      <c r="B81" s="623"/>
      <c r="C81" s="623"/>
      <c r="D81" s="623"/>
      <c r="E81" s="623"/>
      <c r="F81" s="623"/>
      <c r="G81" s="623"/>
      <c r="H81" s="623"/>
      <c r="I81" s="623"/>
      <c r="J81" s="623"/>
      <c r="K81" s="623"/>
      <c r="L81" s="623"/>
      <c r="M81" s="623"/>
      <c r="N81" s="623"/>
      <c r="O81" s="623"/>
      <c r="P81" s="623"/>
      <c r="Q81" s="623"/>
      <c r="R81" s="623"/>
      <c r="S81" s="623"/>
      <c r="T81" s="623"/>
      <c r="U81" s="623"/>
      <c r="V81" s="623"/>
      <c r="W81" s="623"/>
      <c r="X81" s="623"/>
      <c r="Y81" s="623"/>
      <c r="Z81" s="623"/>
      <c r="AA81" s="623"/>
      <c r="AB81" s="623"/>
      <c r="AC81" s="623"/>
      <c r="AD81" s="623"/>
      <c r="AE81" s="623"/>
      <c r="AF81" s="623"/>
      <c r="AG81" s="623"/>
      <c r="AH81" s="623"/>
      <c r="AI81" s="623"/>
      <c r="AJ81" s="623"/>
      <c r="AK81" s="623"/>
      <c r="AL81" s="623"/>
      <c r="AM81" s="623"/>
      <c r="AN81" s="623"/>
      <c r="AO81" s="623"/>
      <c r="AP81" s="623"/>
      <c r="AQ81" s="623"/>
      <c r="AR81" s="623"/>
      <c r="AS81" s="623"/>
      <c r="AT81" s="623"/>
      <c r="AU81" s="623"/>
      <c r="AV81" s="623"/>
      <c r="AW81" s="623"/>
      <c r="AX81" s="623"/>
      <c r="AY81" s="623"/>
      <c r="AZ81" s="623"/>
      <c r="BA81" s="623"/>
      <c r="BB81" s="623"/>
      <c r="BC81" s="660"/>
      <c r="BD81" s="623"/>
      <c r="BE81" s="623"/>
      <c r="BF81" s="623"/>
      <c r="BG81" s="623"/>
      <c r="BH81" s="623"/>
      <c r="BI81" s="623"/>
      <c r="BJ81" s="623"/>
      <c r="BK81" s="623"/>
      <c r="BL81" s="623"/>
      <c r="BM81" s="623"/>
      <c r="BN81" s="623"/>
      <c r="BO81" s="623"/>
      <c r="BP81" s="623"/>
      <c r="BQ81" s="623"/>
      <c r="BR81" s="623"/>
      <c r="BS81" s="623"/>
      <c r="BT81" s="623"/>
      <c r="BU81" s="623"/>
      <c r="BV81" s="623"/>
      <c r="BW81" s="623"/>
      <c r="BX81" s="623"/>
      <c r="BY81" s="623"/>
      <c r="BZ81" s="623"/>
      <c r="CA81" s="623"/>
      <c r="CB81" s="623"/>
      <c r="CC81" s="623"/>
      <c r="CD81" s="623"/>
      <c r="CE81" s="623"/>
      <c r="CF81" s="623"/>
      <c r="CG81" s="623"/>
      <c r="CH81" s="623"/>
      <c r="CI81" s="623"/>
      <c r="CJ81" s="623"/>
      <c r="CK81" s="623"/>
      <c r="CL81" s="623"/>
      <c r="CM81" s="623"/>
      <c r="CN81" s="623"/>
      <c r="CO81" s="623"/>
      <c r="CP81" s="623"/>
      <c r="CQ81" s="623"/>
      <c r="CR81" s="623"/>
      <c r="CS81" s="623"/>
      <c r="CT81" s="623"/>
      <c r="CU81" s="623"/>
      <c r="CV81" s="623"/>
      <c r="CW81" s="623"/>
      <c r="CX81" s="623"/>
      <c r="CY81" s="623"/>
      <c r="CZ81" s="623"/>
    </row>
    <row r="82" spans="1:104" ht="12.95" customHeight="1">
      <c r="A82" s="642"/>
      <c r="B82" s="623"/>
      <c r="C82" s="623"/>
      <c r="D82" s="623"/>
      <c r="E82" s="623"/>
      <c r="F82" s="623"/>
      <c r="G82" s="624"/>
      <c r="H82" s="625"/>
      <c r="I82" s="625"/>
      <c r="J82" s="625"/>
      <c r="K82" s="625"/>
      <c r="L82" s="625"/>
      <c r="M82" s="625"/>
      <c r="N82" s="625"/>
      <c r="O82" s="625"/>
      <c r="P82" s="625"/>
      <c r="Q82" s="625"/>
      <c r="R82" s="625"/>
      <c r="S82" s="625"/>
      <c r="T82" s="625"/>
      <c r="U82" s="625"/>
      <c r="V82" s="625"/>
      <c r="W82" s="625"/>
      <c r="X82" s="625"/>
      <c r="Y82" s="625"/>
      <c r="Z82" s="625"/>
      <c r="AA82" s="625"/>
      <c r="AB82" s="625"/>
      <c r="AC82" s="625"/>
      <c r="AD82" s="625"/>
      <c r="AE82" s="625"/>
      <c r="AF82" s="625"/>
      <c r="AG82" s="625"/>
      <c r="AH82" s="625"/>
      <c r="AI82" s="625"/>
      <c r="AJ82" s="625"/>
      <c r="AK82" s="625"/>
      <c r="AL82" s="625"/>
      <c r="AM82" s="625"/>
      <c r="AN82" s="625"/>
      <c r="AO82" s="625"/>
      <c r="AP82" s="625"/>
      <c r="AQ82" s="625"/>
      <c r="AR82" s="625"/>
      <c r="AS82" s="625"/>
      <c r="AT82" s="625"/>
      <c r="AU82" s="625"/>
      <c r="AV82" s="625"/>
      <c r="AW82" s="625"/>
      <c r="AX82" s="625"/>
      <c r="AY82" s="623"/>
      <c r="AZ82" s="623"/>
      <c r="BA82" s="623"/>
      <c r="BB82" s="623"/>
      <c r="BC82" s="660"/>
      <c r="BD82" s="626"/>
      <c r="BE82" s="626"/>
      <c r="BF82" s="626"/>
      <c r="BG82" s="626"/>
      <c r="BH82" s="626"/>
      <c r="BI82" s="626"/>
      <c r="BJ82" s="626"/>
      <c r="BK82" s="626"/>
      <c r="BL82" s="626"/>
      <c r="BM82" s="626"/>
      <c r="BN82" s="626"/>
      <c r="BO82" s="626"/>
      <c r="BP82" s="626"/>
      <c r="BQ82" s="626"/>
      <c r="BR82" s="626"/>
      <c r="BS82" s="626"/>
      <c r="BT82" s="626"/>
      <c r="BU82" s="626"/>
      <c r="BV82" s="626"/>
      <c r="BW82" s="626"/>
      <c r="BX82" s="626"/>
      <c r="BY82" s="626"/>
      <c r="BZ82" s="626"/>
      <c r="CA82" s="626"/>
      <c r="CB82" s="626"/>
      <c r="CC82" s="626"/>
      <c r="CD82" s="626"/>
      <c r="CE82" s="626"/>
      <c r="CF82" s="626"/>
      <c r="CG82" s="626"/>
      <c r="CH82" s="626"/>
      <c r="CI82" s="626"/>
      <c r="CJ82" s="626"/>
      <c r="CK82" s="626"/>
      <c r="CL82" s="626"/>
      <c r="CM82" s="626"/>
      <c r="CN82" s="626"/>
      <c r="CO82" s="626"/>
      <c r="CP82" s="626"/>
      <c r="CQ82" s="626"/>
      <c r="CR82" s="626"/>
      <c r="CS82" s="626"/>
      <c r="CT82" s="626"/>
      <c r="CU82" s="623"/>
      <c r="CV82" s="623"/>
      <c r="CW82" s="623"/>
      <c r="CX82" s="623"/>
      <c r="CY82" s="623"/>
      <c r="CZ82" s="623"/>
    </row>
    <row r="83" spans="1:104" ht="12.95" customHeight="1">
      <c r="A83" s="642"/>
      <c r="B83" s="623"/>
      <c r="C83" s="623"/>
      <c r="D83" s="623"/>
      <c r="E83" s="623"/>
      <c r="F83" s="623"/>
      <c r="G83" s="627"/>
      <c r="H83" s="628"/>
      <c r="I83" s="628"/>
      <c r="J83" s="628"/>
      <c r="K83" s="628"/>
      <c r="L83" s="628"/>
      <c r="M83" s="628"/>
      <c r="N83" s="628"/>
      <c r="O83" s="628"/>
      <c r="P83" s="628"/>
      <c r="Q83" s="628"/>
      <c r="R83" s="628"/>
      <c r="S83" s="628"/>
      <c r="T83" s="628"/>
      <c r="U83" s="628"/>
      <c r="V83" s="628"/>
      <c r="W83" s="628"/>
      <c r="X83" s="628"/>
      <c r="Y83" s="628"/>
      <c r="Z83" s="628"/>
      <c r="AA83" s="628"/>
      <c r="AB83" s="628"/>
      <c r="AC83" s="628"/>
      <c r="AD83" s="628"/>
      <c r="AE83" s="628"/>
      <c r="AF83" s="628"/>
      <c r="AG83" s="629"/>
      <c r="AH83" s="630"/>
      <c r="AI83" s="630"/>
      <c r="AJ83" s="630"/>
      <c r="AK83" s="630"/>
      <c r="AL83" s="630"/>
      <c r="AM83" s="630"/>
      <c r="AN83" s="630"/>
      <c r="AO83" s="630"/>
      <c r="AP83" s="630"/>
      <c r="AQ83" s="630"/>
      <c r="AR83" s="630"/>
      <c r="AS83" s="630"/>
      <c r="AT83" s="630"/>
      <c r="AU83" s="630"/>
      <c r="AV83" s="630"/>
      <c r="AW83" s="630"/>
      <c r="AX83" s="630"/>
      <c r="AY83" s="623"/>
      <c r="AZ83" s="623"/>
      <c r="BA83" s="623"/>
      <c r="BB83" s="623"/>
      <c r="BC83" s="660"/>
      <c r="BD83" s="626"/>
      <c r="BE83" s="626"/>
      <c r="BF83" s="626"/>
      <c r="BG83" s="626"/>
      <c r="BH83" s="626"/>
      <c r="BI83" s="626"/>
      <c r="BJ83" s="626"/>
      <c r="BK83" s="626"/>
      <c r="BL83" s="626"/>
      <c r="BM83" s="626"/>
      <c r="BN83" s="626"/>
      <c r="BO83" s="626"/>
      <c r="BP83" s="626"/>
      <c r="BQ83" s="626"/>
      <c r="BR83" s="626"/>
      <c r="BS83" s="626"/>
      <c r="BT83" s="626"/>
      <c r="BU83" s="626"/>
      <c r="BV83" s="626"/>
      <c r="BW83" s="626"/>
      <c r="BX83" s="626"/>
      <c r="BY83" s="626"/>
      <c r="BZ83" s="626"/>
      <c r="CA83" s="626"/>
      <c r="CB83" s="626"/>
      <c r="CC83" s="626"/>
      <c r="CD83" s="626"/>
      <c r="CE83" s="626"/>
      <c r="CF83" s="626"/>
      <c r="CG83" s="626"/>
      <c r="CH83" s="626"/>
      <c r="CI83" s="626"/>
      <c r="CJ83" s="626"/>
      <c r="CK83" s="626"/>
      <c r="CL83" s="626"/>
      <c r="CM83" s="626"/>
      <c r="CN83" s="626"/>
      <c r="CO83" s="626"/>
      <c r="CP83" s="626"/>
      <c r="CQ83" s="626"/>
      <c r="CR83" s="626"/>
      <c r="CS83" s="626"/>
      <c r="CT83" s="626"/>
      <c r="CU83" s="623"/>
      <c r="CV83" s="623"/>
      <c r="CW83" s="623"/>
      <c r="CX83" s="623"/>
      <c r="CY83" s="623"/>
      <c r="CZ83" s="623"/>
    </row>
    <row r="84" spans="1:104" ht="12.95" customHeight="1">
      <c r="A84" s="642"/>
      <c r="B84" s="623"/>
      <c r="C84" s="623"/>
      <c r="D84" s="623"/>
      <c r="E84" s="623"/>
      <c r="F84" s="623"/>
      <c r="G84" s="623"/>
      <c r="H84" s="623"/>
      <c r="I84" s="623"/>
      <c r="J84" s="623"/>
      <c r="K84" s="623"/>
      <c r="L84" s="623"/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623"/>
      <c r="AA84" s="623"/>
      <c r="AB84" s="623"/>
      <c r="AC84" s="623"/>
      <c r="AD84" s="623"/>
      <c r="AE84" s="623"/>
      <c r="AF84" s="623"/>
      <c r="AG84" s="623"/>
      <c r="AH84" s="623"/>
      <c r="AI84" s="623"/>
      <c r="AJ84" s="623"/>
      <c r="AK84" s="623"/>
      <c r="AL84" s="623"/>
      <c r="AM84" s="623"/>
      <c r="AN84" s="623"/>
      <c r="AO84" s="623"/>
      <c r="AP84" s="623"/>
      <c r="AQ84" s="623"/>
      <c r="AR84" s="623"/>
      <c r="AS84" s="623"/>
      <c r="AT84" s="623"/>
      <c r="AU84" s="623"/>
      <c r="AV84" s="623"/>
      <c r="AW84" s="623"/>
      <c r="AX84" s="623"/>
      <c r="AY84" s="623"/>
      <c r="AZ84" s="623"/>
      <c r="BA84" s="623"/>
      <c r="BB84" s="623"/>
      <c r="BC84" s="660"/>
      <c r="BD84" s="623"/>
      <c r="BE84" s="623"/>
      <c r="BF84" s="623"/>
      <c r="BG84" s="623"/>
      <c r="BH84" s="623"/>
      <c r="BI84" s="623"/>
      <c r="BJ84" s="623"/>
      <c r="BK84" s="623"/>
      <c r="BL84" s="623"/>
      <c r="BM84" s="623"/>
      <c r="BN84" s="623"/>
      <c r="BO84" s="623"/>
      <c r="BP84" s="623"/>
      <c r="BQ84" s="623"/>
      <c r="BR84" s="623"/>
      <c r="BS84" s="623"/>
      <c r="BT84" s="623"/>
      <c r="BU84" s="623"/>
      <c r="BV84" s="623"/>
      <c r="BW84" s="623"/>
      <c r="BX84" s="623"/>
      <c r="BY84" s="623"/>
      <c r="BZ84" s="623"/>
      <c r="CA84" s="623"/>
      <c r="CB84" s="623"/>
      <c r="CC84" s="623"/>
      <c r="CD84" s="623"/>
      <c r="CE84" s="623"/>
      <c r="CF84" s="623"/>
      <c r="CG84" s="623"/>
      <c r="CH84" s="623"/>
      <c r="CI84" s="623"/>
      <c r="CJ84" s="623"/>
      <c r="CK84" s="623"/>
      <c r="CL84" s="623"/>
      <c r="CM84" s="623"/>
      <c r="CN84" s="623"/>
      <c r="CO84" s="623"/>
      <c r="CP84" s="623"/>
      <c r="CQ84" s="623"/>
      <c r="CR84" s="623"/>
      <c r="CS84" s="623"/>
      <c r="CT84" s="623"/>
      <c r="CU84" s="623"/>
      <c r="CV84" s="623"/>
      <c r="CW84" s="623"/>
      <c r="CX84" s="623"/>
      <c r="CY84" s="623"/>
      <c r="CZ84" s="623"/>
    </row>
    <row r="85" spans="1:104" ht="12.95" customHeight="1">
      <c r="A85" s="642"/>
      <c r="B85" s="623"/>
      <c r="C85" s="623"/>
      <c r="D85" s="623"/>
      <c r="E85" s="623"/>
      <c r="F85" s="623"/>
      <c r="G85" s="623"/>
      <c r="H85" s="623"/>
      <c r="I85" s="623"/>
      <c r="J85" s="623"/>
      <c r="K85" s="623"/>
      <c r="L85" s="623"/>
      <c r="M85" s="623"/>
      <c r="N85" s="623"/>
      <c r="O85" s="623"/>
      <c r="P85" s="623"/>
      <c r="Q85" s="623"/>
      <c r="R85" s="623"/>
      <c r="S85" s="623"/>
      <c r="T85" s="623"/>
      <c r="U85" s="623"/>
      <c r="V85" s="623"/>
      <c r="W85" s="623"/>
      <c r="X85" s="623"/>
      <c r="Y85" s="623"/>
      <c r="Z85" s="623"/>
      <c r="AA85" s="623"/>
      <c r="AB85" s="623"/>
      <c r="AC85" s="623"/>
      <c r="AD85" s="623"/>
      <c r="AE85" s="623"/>
      <c r="AF85" s="623"/>
      <c r="AG85" s="623"/>
      <c r="AH85" s="623"/>
      <c r="AI85" s="623"/>
      <c r="AJ85" s="623"/>
      <c r="AK85" s="623"/>
      <c r="AL85" s="623"/>
      <c r="AM85" s="623"/>
      <c r="AN85" s="623"/>
      <c r="AO85" s="623"/>
      <c r="AP85" s="623"/>
      <c r="AQ85" s="623"/>
      <c r="AR85" s="623"/>
      <c r="AS85" s="623"/>
      <c r="AT85" s="623"/>
      <c r="AU85" s="623"/>
      <c r="AV85" s="623"/>
      <c r="AW85" s="623"/>
      <c r="AX85" s="623"/>
      <c r="AY85" s="623"/>
      <c r="AZ85" s="623"/>
      <c r="BA85" s="623"/>
      <c r="BB85" s="623"/>
      <c r="BC85" s="660"/>
      <c r="BD85" s="623"/>
      <c r="BE85" s="623"/>
      <c r="BF85" s="623"/>
      <c r="BG85" s="623"/>
      <c r="BH85" s="623"/>
      <c r="BI85" s="623"/>
      <c r="BJ85" s="623"/>
      <c r="BK85" s="623"/>
      <c r="BL85" s="623"/>
      <c r="BM85" s="623"/>
      <c r="BN85" s="623"/>
      <c r="BO85" s="623"/>
      <c r="BP85" s="623"/>
      <c r="BQ85" s="623"/>
      <c r="BR85" s="623"/>
      <c r="BS85" s="623"/>
      <c r="BT85" s="623"/>
      <c r="BU85" s="623"/>
      <c r="BV85" s="623"/>
      <c r="BW85" s="623"/>
      <c r="BX85" s="623"/>
      <c r="BY85" s="623"/>
      <c r="BZ85" s="623"/>
      <c r="CA85" s="623"/>
      <c r="CB85" s="623"/>
      <c r="CC85" s="623"/>
      <c r="CD85" s="623"/>
      <c r="CE85" s="623"/>
      <c r="CF85" s="623"/>
      <c r="CG85" s="623"/>
      <c r="CH85" s="623"/>
      <c r="CI85" s="623"/>
      <c r="CJ85" s="623"/>
      <c r="CK85" s="623"/>
      <c r="CL85" s="623"/>
      <c r="CM85" s="623"/>
      <c r="CN85" s="623"/>
      <c r="CO85" s="623"/>
      <c r="CP85" s="623"/>
      <c r="CQ85" s="623"/>
      <c r="CR85" s="623"/>
      <c r="CS85" s="623"/>
      <c r="CT85" s="623"/>
      <c r="CU85" s="623"/>
      <c r="CV85" s="623"/>
      <c r="CW85" s="623"/>
      <c r="CX85" s="623"/>
      <c r="CY85" s="623"/>
      <c r="CZ85" s="623"/>
    </row>
    <row r="86" spans="1:104" ht="12.95" customHeight="1">
      <c r="A86" s="642"/>
      <c r="B86" s="623"/>
      <c r="C86" s="623"/>
      <c r="D86" s="623"/>
      <c r="E86" s="623"/>
      <c r="F86" s="623"/>
      <c r="G86" s="634"/>
      <c r="H86" s="635"/>
      <c r="I86" s="635"/>
      <c r="J86" s="635"/>
      <c r="K86" s="635"/>
      <c r="L86" s="635"/>
      <c r="M86" s="635"/>
      <c r="N86" s="635"/>
      <c r="O86" s="635"/>
      <c r="P86" s="635"/>
      <c r="Q86" s="635"/>
      <c r="R86" s="635"/>
      <c r="S86" s="635"/>
      <c r="T86" s="635"/>
      <c r="U86" s="635"/>
      <c r="V86" s="635"/>
      <c r="W86" s="635"/>
      <c r="X86" s="635"/>
      <c r="Y86" s="635"/>
      <c r="Z86" s="635"/>
      <c r="AA86" s="635"/>
      <c r="AB86" s="635"/>
      <c r="AC86" s="635"/>
      <c r="AD86" s="635"/>
      <c r="AE86" s="635"/>
      <c r="AF86" s="635"/>
      <c r="AG86" s="635"/>
      <c r="AH86" s="635"/>
      <c r="AI86" s="635"/>
      <c r="AJ86" s="635"/>
      <c r="AK86" s="635"/>
      <c r="AL86" s="635"/>
      <c r="AM86" s="635"/>
      <c r="AN86" s="635"/>
      <c r="AO86" s="635"/>
      <c r="AP86" s="635"/>
      <c r="AQ86" s="635"/>
      <c r="AR86" s="635"/>
      <c r="AS86" s="635"/>
      <c r="AT86" s="635"/>
      <c r="AU86" s="635"/>
      <c r="AV86" s="635"/>
      <c r="AW86" s="635"/>
      <c r="AX86" s="635"/>
      <c r="AY86" s="623"/>
      <c r="AZ86" s="623"/>
      <c r="BA86" s="623"/>
      <c r="BB86" s="623"/>
      <c r="BC86" s="660"/>
      <c r="BD86" s="623"/>
      <c r="BE86" s="623"/>
      <c r="BF86" s="623"/>
      <c r="BG86" s="623"/>
      <c r="BH86" s="623"/>
      <c r="BI86" s="623"/>
      <c r="BJ86" s="623"/>
      <c r="BK86" s="623"/>
      <c r="BL86" s="623"/>
      <c r="BM86" s="623"/>
      <c r="BN86" s="623"/>
      <c r="BO86" s="623"/>
      <c r="BP86" s="623"/>
      <c r="BQ86" s="623"/>
      <c r="BR86" s="623"/>
      <c r="BS86" s="623"/>
      <c r="BT86" s="623"/>
      <c r="BU86" s="623"/>
      <c r="BV86" s="623"/>
      <c r="BW86" s="623"/>
      <c r="BX86" s="623"/>
      <c r="BY86" s="623"/>
      <c r="BZ86" s="623"/>
      <c r="CA86" s="623"/>
      <c r="CB86" s="623"/>
      <c r="CC86" s="623"/>
      <c r="CD86" s="623"/>
      <c r="CE86" s="623"/>
      <c r="CF86" s="623"/>
      <c r="CG86" s="623"/>
      <c r="CH86" s="623"/>
      <c r="CI86" s="623"/>
      <c r="CJ86" s="623"/>
      <c r="CK86" s="623"/>
      <c r="CL86" s="623"/>
      <c r="CM86" s="623"/>
      <c r="CN86" s="623"/>
      <c r="CO86" s="623"/>
      <c r="CP86" s="623"/>
      <c r="CQ86" s="623"/>
      <c r="CR86" s="623"/>
      <c r="CS86" s="623"/>
      <c r="CT86" s="623"/>
      <c r="CU86" s="623"/>
      <c r="CV86" s="623"/>
      <c r="CW86" s="623"/>
      <c r="CX86" s="623"/>
      <c r="CY86" s="623"/>
      <c r="CZ86" s="623"/>
    </row>
    <row r="87" spans="1:104" ht="12.95" customHeight="1">
      <c r="A87" s="642"/>
      <c r="B87" s="633"/>
      <c r="C87" s="633"/>
      <c r="D87" s="633"/>
      <c r="E87" s="633"/>
      <c r="F87" s="633"/>
      <c r="G87" s="644"/>
      <c r="H87" s="639"/>
      <c r="I87" s="639"/>
      <c r="J87" s="639"/>
      <c r="K87" s="639"/>
      <c r="L87" s="639"/>
      <c r="M87" s="639"/>
      <c r="N87" s="639"/>
      <c r="O87" s="639"/>
      <c r="P87" s="639"/>
      <c r="Q87" s="639"/>
      <c r="R87" s="639"/>
      <c r="S87" s="639"/>
      <c r="T87" s="639"/>
      <c r="U87" s="639"/>
      <c r="V87" s="639"/>
      <c r="W87" s="639"/>
      <c r="X87" s="639"/>
      <c r="Y87" s="639"/>
      <c r="Z87" s="639"/>
      <c r="AA87" s="639"/>
      <c r="AB87" s="639"/>
      <c r="AC87" s="639"/>
      <c r="AD87" s="639"/>
      <c r="AE87" s="639"/>
      <c r="AF87" s="639"/>
      <c r="AG87" s="645"/>
      <c r="AH87" s="640"/>
      <c r="AI87" s="640"/>
      <c r="AJ87" s="640"/>
      <c r="AK87" s="640"/>
      <c r="AL87" s="640"/>
      <c r="AM87" s="640"/>
      <c r="AN87" s="640"/>
      <c r="AO87" s="640"/>
      <c r="AP87" s="640"/>
      <c r="AQ87" s="640"/>
      <c r="AR87" s="640"/>
      <c r="AS87" s="640"/>
      <c r="AT87" s="640"/>
      <c r="AU87" s="640"/>
      <c r="AV87" s="640"/>
      <c r="AW87" s="640"/>
      <c r="AX87" s="640"/>
      <c r="AY87" s="633"/>
      <c r="AZ87" s="633"/>
      <c r="BA87" s="633"/>
      <c r="BB87" s="633"/>
      <c r="BC87" s="660"/>
      <c r="BD87" s="633"/>
      <c r="BE87" s="633"/>
      <c r="BF87" s="633"/>
      <c r="BG87" s="633"/>
      <c r="BH87" s="633"/>
      <c r="BI87" s="633"/>
      <c r="BJ87" s="633"/>
      <c r="BK87" s="633"/>
      <c r="BL87" s="633"/>
      <c r="BM87" s="633"/>
      <c r="BN87" s="633"/>
      <c r="BO87" s="633"/>
      <c r="BP87" s="633"/>
      <c r="BQ87" s="633"/>
      <c r="BR87" s="633"/>
      <c r="BS87" s="633"/>
      <c r="BT87" s="633"/>
      <c r="BU87" s="633"/>
      <c r="BV87" s="633"/>
      <c r="BW87" s="633"/>
      <c r="BX87" s="633"/>
      <c r="BY87" s="633"/>
      <c r="BZ87" s="633"/>
      <c r="CA87" s="633"/>
      <c r="CB87" s="633"/>
      <c r="CC87" s="633"/>
      <c r="CD87" s="633"/>
      <c r="CE87" s="633"/>
      <c r="CF87" s="633"/>
      <c r="CG87" s="633"/>
      <c r="CH87" s="633"/>
      <c r="CI87" s="633"/>
      <c r="CJ87" s="633"/>
      <c r="CK87" s="633"/>
      <c r="CL87" s="633"/>
      <c r="CM87" s="633"/>
      <c r="CN87" s="633"/>
      <c r="CO87" s="633"/>
      <c r="CP87" s="633"/>
      <c r="CQ87" s="633"/>
      <c r="CR87" s="633"/>
      <c r="CS87" s="633"/>
      <c r="CT87" s="633"/>
      <c r="CU87" s="633"/>
      <c r="CV87" s="633"/>
      <c r="CW87" s="633"/>
      <c r="CX87" s="633"/>
      <c r="CY87" s="633"/>
      <c r="CZ87" s="633"/>
    </row>
    <row r="88" spans="1:104" ht="12.95" customHeight="1">
      <c r="A88" s="642"/>
      <c r="B88" s="633"/>
      <c r="C88" s="633"/>
      <c r="D88" s="633"/>
      <c r="E88" s="633"/>
      <c r="F88" s="633"/>
      <c r="G88" s="634"/>
      <c r="H88" s="635"/>
      <c r="I88" s="635"/>
      <c r="J88" s="635"/>
      <c r="K88" s="635"/>
      <c r="L88" s="635"/>
      <c r="M88" s="635"/>
      <c r="N88" s="635"/>
      <c r="O88" s="635"/>
      <c r="P88" s="635"/>
      <c r="Q88" s="635"/>
      <c r="R88" s="635"/>
      <c r="S88" s="635"/>
      <c r="T88" s="635"/>
      <c r="U88" s="635"/>
      <c r="V88" s="635"/>
      <c r="W88" s="635"/>
      <c r="X88" s="635"/>
      <c r="Y88" s="635"/>
      <c r="Z88" s="635"/>
      <c r="AA88" s="635"/>
      <c r="AB88" s="635"/>
      <c r="AC88" s="635"/>
      <c r="AD88" s="635"/>
      <c r="AE88" s="635"/>
      <c r="AF88" s="635"/>
      <c r="AG88" s="635"/>
      <c r="AH88" s="635"/>
      <c r="AI88" s="635"/>
      <c r="AJ88" s="635"/>
      <c r="AK88" s="635"/>
      <c r="AL88" s="635"/>
      <c r="AM88" s="635"/>
      <c r="AN88" s="635"/>
      <c r="AO88" s="635"/>
      <c r="AP88" s="635"/>
      <c r="AQ88" s="635"/>
      <c r="AR88" s="635"/>
      <c r="AS88" s="635"/>
      <c r="AT88" s="635"/>
      <c r="AU88" s="635"/>
      <c r="AV88" s="635"/>
      <c r="AW88" s="635"/>
      <c r="AX88" s="635"/>
      <c r="AY88" s="633"/>
      <c r="AZ88" s="633"/>
      <c r="BA88" s="633"/>
      <c r="BB88" s="633"/>
      <c r="BC88" s="660"/>
      <c r="BD88" s="631"/>
      <c r="BE88" s="631"/>
      <c r="BF88" s="631"/>
      <c r="BG88" s="631"/>
      <c r="BH88" s="631"/>
      <c r="BI88" s="631"/>
      <c r="BJ88" s="631"/>
      <c r="BK88" s="631"/>
      <c r="BL88" s="631"/>
      <c r="BM88" s="631"/>
      <c r="BN88" s="631"/>
      <c r="BO88" s="631"/>
      <c r="BP88" s="631"/>
      <c r="BQ88" s="631"/>
      <c r="BR88" s="631"/>
      <c r="BS88" s="631"/>
      <c r="BT88" s="631"/>
      <c r="BU88" s="631"/>
      <c r="BV88" s="631"/>
      <c r="BW88" s="631"/>
      <c r="BX88" s="631"/>
      <c r="BY88" s="631"/>
      <c r="BZ88" s="631"/>
      <c r="CA88" s="631"/>
      <c r="CB88" s="631"/>
      <c r="CC88" s="631"/>
      <c r="CD88" s="631"/>
      <c r="CE88" s="631"/>
      <c r="CF88" s="631"/>
      <c r="CG88" s="631"/>
      <c r="CH88" s="631"/>
      <c r="CI88" s="631"/>
      <c r="CJ88" s="631"/>
      <c r="CK88" s="631"/>
      <c r="CL88" s="631"/>
      <c r="CM88" s="631"/>
      <c r="CN88" s="631"/>
      <c r="CO88" s="631"/>
      <c r="CP88" s="631"/>
      <c r="CQ88" s="631"/>
      <c r="CR88" s="631"/>
      <c r="CS88" s="631"/>
      <c r="CT88" s="631"/>
      <c r="CU88" s="633"/>
      <c r="CV88" s="633"/>
      <c r="CW88" s="633"/>
      <c r="CX88" s="633"/>
      <c r="CY88" s="633"/>
      <c r="CZ88" s="633"/>
    </row>
    <row r="89" spans="1:104" ht="12.95" customHeight="1">
      <c r="A89" s="642"/>
      <c r="B89" s="633"/>
      <c r="C89" s="633"/>
      <c r="D89" s="633"/>
      <c r="E89" s="633"/>
      <c r="F89" s="633"/>
      <c r="G89" s="661"/>
      <c r="H89" s="663"/>
      <c r="I89" s="663"/>
      <c r="J89" s="663"/>
      <c r="K89" s="663"/>
      <c r="L89" s="663"/>
      <c r="M89" s="663"/>
      <c r="N89" s="663"/>
      <c r="O89" s="663"/>
      <c r="P89" s="663"/>
      <c r="Q89" s="663"/>
      <c r="R89" s="663"/>
      <c r="S89" s="663"/>
      <c r="T89" s="663"/>
      <c r="U89" s="663"/>
      <c r="V89" s="663"/>
      <c r="W89" s="663"/>
      <c r="X89" s="663"/>
      <c r="Y89" s="663"/>
      <c r="Z89" s="663"/>
      <c r="AA89" s="663"/>
      <c r="AB89" s="663"/>
      <c r="AC89" s="663"/>
      <c r="AD89" s="663"/>
      <c r="AE89" s="663"/>
      <c r="AF89" s="663"/>
      <c r="AG89" s="662"/>
      <c r="AH89" s="658"/>
      <c r="AI89" s="658"/>
      <c r="AJ89" s="658"/>
      <c r="AK89" s="658"/>
      <c r="AL89" s="658"/>
      <c r="AM89" s="658"/>
      <c r="AN89" s="658"/>
      <c r="AO89" s="658"/>
      <c r="AP89" s="658"/>
      <c r="AQ89" s="658"/>
      <c r="AR89" s="658"/>
      <c r="AS89" s="658"/>
      <c r="AT89" s="658"/>
      <c r="AU89" s="658"/>
      <c r="AV89" s="658"/>
      <c r="AW89" s="658"/>
      <c r="AX89" s="658"/>
      <c r="AY89" s="633"/>
      <c r="AZ89" s="633"/>
      <c r="BA89" s="633"/>
      <c r="BB89" s="633"/>
      <c r="BC89" s="660"/>
      <c r="BD89" s="631"/>
      <c r="BE89" s="631"/>
      <c r="BF89" s="631"/>
      <c r="BG89" s="631"/>
      <c r="BH89" s="631"/>
      <c r="BI89" s="631"/>
      <c r="BJ89" s="631"/>
      <c r="BK89" s="631"/>
      <c r="BL89" s="631"/>
      <c r="BM89" s="631"/>
      <c r="BN89" s="631"/>
      <c r="BO89" s="631"/>
      <c r="BP89" s="631"/>
      <c r="BQ89" s="631"/>
      <c r="BR89" s="631"/>
      <c r="BS89" s="631"/>
      <c r="BT89" s="631"/>
      <c r="BU89" s="631"/>
      <c r="BV89" s="631"/>
      <c r="BW89" s="631"/>
      <c r="BX89" s="631"/>
      <c r="BY89" s="631"/>
      <c r="BZ89" s="631"/>
      <c r="CA89" s="631"/>
      <c r="CB89" s="631"/>
      <c r="CC89" s="631"/>
      <c r="CD89" s="631"/>
      <c r="CE89" s="631"/>
      <c r="CF89" s="631"/>
      <c r="CG89" s="631"/>
      <c r="CH89" s="631"/>
      <c r="CI89" s="631"/>
      <c r="CJ89" s="631"/>
      <c r="CK89" s="631"/>
      <c r="CL89" s="631"/>
      <c r="CM89" s="631"/>
      <c r="CN89" s="631"/>
      <c r="CO89" s="631"/>
      <c r="CP89" s="631"/>
      <c r="CQ89" s="631"/>
      <c r="CR89" s="631"/>
      <c r="CS89" s="631"/>
      <c r="CT89" s="631"/>
      <c r="CU89" s="633"/>
      <c r="CV89" s="633"/>
      <c r="CW89" s="633"/>
      <c r="CX89" s="633"/>
      <c r="CY89" s="633"/>
      <c r="CZ89" s="633"/>
    </row>
    <row r="90" spans="1:104" ht="12.95" customHeight="1">
      <c r="A90" s="642"/>
      <c r="B90" s="633"/>
      <c r="C90" s="633"/>
      <c r="D90" s="633"/>
      <c r="E90" s="633"/>
      <c r="F90" s="633"/>
      <c r="G90" s="633"/>
      <c r="H90" s="633"/>
      <c r="I90" s="633"/>
      <c r="J90" s="633"/>
      <c r="K90" s="633"/>
      <c r="L90" s="633"/>
      <c r="M90" s="633"/>
      <c r="N90" s="633"/>
      <c r="O90" s="633"/>
      <c r="P90" s="633"/>
      <c r="Q90" s="633"/>
      <c r="R90" s="633"/>
      <c r="S90" s="633"/>
      <c r="T90" s="633"/>
      <c r="U90" s="633"/>
      <c r="V90" s="633"/>
      <c r="W90" s="633"/>
      <c r="X90" s="633"/>
      <c r="Y90" s="633"/>
      <c r="Z90" s="633"/>
      <c r="AA90" s="633"/>
      <c r="AB90" s="633"/>
      <c r="AC90" s="633"/>
      <c r="AD90" s="633"/>
      <c r="AE90" s="633"/>
      <c r="AF90" s="633"/>
      <c r="AG90" s="633"/>
      <c r="AH90" s="633"/>
      <c r="AI90" s="633"/>
      <c r="AJ90" s="633"/>
      <c r="AK90" s="633"/>
      <c r="AL90" s="633"/>
      <c r="AM90" s="633"/>
      <c r="AN90" s="633"/>
      <c r="AO90" s="633"/>
      <c r="AP90" s="633"/>
      <c r="AQ90" s="633"/>
      <c r="AR90" s="633"/>
      <c r="AS90" s="633"/>
      <c r="AT90" s="633"/>
      <c r="AU90" s="633"/>
      <c r="AV90" s="633"/>
      <c r="AW90" s="633"/>
      <c r="AX90" s="633"/>
      <c r="AY90" s="633"/>
      <c r="AZ90" s="633"/>
      <c r="BA90" s="633"/>
      <c r="BB90" s="633"/>
      <c r="BC90" s="660"/>
      <c r="BD90" s="633"/>
      <c r="BE90" s="633"/>
      <c r="BF90" s="633"/>
      <c r="BG90" s="633"/>
      <c r="BH90" s="633"/>
      <c r="BI90" s="633"/>
      <c r="BJ90" s="633"/>
      <c r="BK90" s="633"/>
      <c r="BL90" s="633"/>
      <c r="BM90" s="633"/>
      <c r="BN90" s="633"/>
      <c r="BO90" s="633"/>
      <c r="BP90" s="633"/>
      <c r="BQ90" s="633"/>
      <c r="BR90" s="633"/>
      <c r="BS90" s="633"/>
      <c r="BT90" s="633"/>
      <c r="BU90" s="633"/>
      <c r="BV90" s="633"/>
      <c r="BW90" s="633"/>
      <c r="BX90" s="633"/>
      <c r="BY90" s="633"/>
      <c r="BZ90" s="633"/>
      <c r="CA90" s="633"/>
      <c r="CB90" s="633"/>
      <c r="CC90" s="633"/>
      <c r="CD90" s="633"/>
      <c r="CE90" s="633"/>
      <c r="CF90" s="633"/>
      <c r="CG90" s="633"/>
      <c r="CH90" s="633"/>
      <c r="CI90" s="633"/>
      <c r="CJ90" s="633"/>
      <c r="CK90" s="633"/>
      <c r="CL90" s="633"/>
      <c r="CM90" s="633"/>
      <c r="CN90" s="633"/>
      <c r="CO90" s="633"/>
      <c r="CP90" s="633"/>
      <c r="CQ90" s="633"/>
      <c r="CR90" s="633"/>
      <c r="CS90" s="633"/>
      <c r="CT90" s="633"/>
      <c r="CU90" s="633"/>
      <c r="CV90" s="633"/>
      <c r="CW90" s="633"/>
      <c r="CX90" s="633"/>
      <c r="CY90" s="633"/>
      <c r="CZ90" s="633"/>
    </row>
    <row r="91" spans="1:104" ht="12.95" customHeight="1">
      <c r="A91" s="642"/>
      <c r="B91" s="633"/>
      <c r="C91" s="633"/>
      <c r="D91" s="633"/>
      <c r="E91" s="633"/>
      <c r="F91" s="633"/>
      <c r="G91" s="633"/>
      <c r="H91" s="633"/>
      <c r="I91" s="633"/>
      <c r="J91" s="633"/>
      <c r="K91" s="633"/>
      <c r="L91" s="633"/>
      <c r="M91" s="633"/>
      <c r="N91" s="633"/>
      <c r="O91" s="633"/>
      <c r="P91" s="633"/>
      <c r="Q91" s="633"/>
      <c r="R91" s="633"/>
      <c r="S91" s="633"/>
      <c r="T91" s="633"/>
      <c r="U91" s="633"/>
      <c r="V91" s="633"/>
      <c r="W91" s="633"/>
      <c r="X91" s="633"/>
      <c r="Y91" s="633"/>
      <c r="Z91" s="633"/>
      <c r="AA91" s="633"/>
      <c r="AB91" s="633"/>
      <c r="AC91" s="633"/>
      <c r="AD91" s="633"/>
      <c r="AE91" s="633"/>
      <c r="AF91" s="633"/>
      <c r="AG91" s="633"/>
      <c r="AH91" s="633"/>
      <c r="AI91" s="633"/>
      <c r="AJ91" s="633"/>
      <c r="AK91" s="633"/>
      <c r="AL91" s="633"/>
      <c r="AM91" s="633"/>
      <c r="AN91" s="633"/>
      <c r="AO91" s="633"/>
      <c r="AP91" s="633"/>
      <c r="AQ91" s="633"/>
      <c r="AR91" s="633"/>
      <c r="AS91" s="633"/>
      <c r="AT91" s="633"/>
      <c r="AU91" s="633"/>
      <c r="AV91" s="633"/>
      <c r="AW91" s="633"/>
      <c r="AX91" s="633"/>
      <c r="AY91" s="633"/>
      <c r="AZ91" s="633"/>
      <c r="BA91" s="633"/>
      <c r="BB91" s="633"/>
      <c r="BC91" s="632"/>
      <c r="BD91" s="633"/>
      <c r="BE91" s="633"/>
      <c r="BF91" s="633"/>
      <c r="BG91" s="633"/>
      <c r="BH91" s="633"/>
      <c r="BI91" s="633"/>
      <c r="BJ91" s="633"/>
      <c r="BK91" s="633"/>
      <c r="BL91" s="633"/>
      <c r="BM91" s="633"/>
      <c r="BN91" s="633"/>
      <c r="BO91" s="633"/>
      <c r="BP91" s="633"/>
      <c r="BQ91" s="633"/>
      <c r="BR91" s="633"/>
      <c r="BS91" s="633"/>
      <c r="BT91" s="633"/>
      <c r="BU91" s="633"/>
      <c r="BV91" s="633"/>
      <c r="BW91" s="633"/>
      <c r="BX91" s="633"/>
      <c r="BY91" s="633"/>
      <c r="BZ91" s="633"/>
      <c r="CA91" s="633"/>
      <c r="CB91" s="633"/>
      <c r="CC91" s="633"/>
      <c r="CD91" s="633"/>
      <c r="CE91" s="633"/>
      <c r="CF91" s="633"/>
      <c r="CG91" s="633"/>
      <c r="CH91" s="633"/>
      <c r="CI91" s="633"/>
      <c r="CJ91" s="633"/>
      <c r="CK91" s="633"/>
      <c r="CL91" s="633"/>
      <c r="CM91" s="633"/>
      <c r="CN91" s="633"/>
      <c r="CO91" s="633"/>
      <c r="CP91" s="633"/>
      <c r="CQ91" s="633"/>
      <c r="CR91" s="633"/>
      <c r="CS91" s="633"/>
      <c r="CT91" s="633"/>
      <c r="CU91" s="633"/>
      <c r="CV91" s="633"/>
      <c r="CW91" s="633"/>
      <c r="CX91" s="633"/>
      <c r="CY91" s="633"/>
      <c r="CZ91" s="633"/>
    </row>
    <row r="92" spans="1:104" ht="12.95" customHeight="1">
      <c r="A92" s="642"/>
      <c r="B92" s="633"/>
      <c r="C92" s="633"/>
      <c r="D92" s="633"/>
      <c r="E92" s="633"/>
      <c r="F92" s="633"/>
      <c r="G92" s="633"/>
      <c r="H92" s="633"/>
      <c r="I92" s="633"/>
      <c r="J92" s="633"/>
      <c r="K92" s="633"/>
      <c r="L92" s="633"/>
      <c r="M92" s="633"/>
      <c r="N92" s="633"/>
      <c r="O92" s="633"/>
      <c r="P92" s="633"/>
      <c r="Q92" s="633"/>
      <c r="R92" s="633"/>
      <c r="S92" s="633"/>
      <c r="T92" s="633"/>
      <c r="U92" s="633"/>
      <c r="V92" s="633"/>
      <c r="W92" s="633"/>
      <c r="X92" s="633"/>
      <c r="Y92" s="633"/>
      <c r="Z92" s="633"/>
      <c r="AA92" s="633"/>
      <c r="AB92" s="633"/>
      <c r="AC92" s="633"/>
      <c r="AD92" s="633"/>
      <c r="AE92" s="633"/>
      <c r="AF92" s="633"/>
      <c r="AG92" s="633"/>
      <c r="AH92" s="633"/>
      <c r="AI92" s="633"/>
      <c r="AJ92" s="633"/>
      <c r="AK92" s="633"/>
      <c r="AL92" s="633"/>
      <c r="AM92" s="633"/>
      <c r="AN92" s="633"/>
      <c r="AO92" s="633"/>
      <c r="AP92" s="633"/>
      <c r="AQ92" s="633"/>
      <c r="AR92" s="633"/>
      <c r="AS92" s="633"/>
      <c r="AT92" s="633"/>
      <c r="AU92" s="633"/>
      <c r="AV92" s="633"/>
      <c r="AW92" s="633"/>
      <c r="AX92" s="633"/>
      <c r="AY92" s="633"/>
      <c r="AZ92" s="633"/>
      <c r="BA92" s="633"/>
      <c r="BB92" s="633"/>
      <c r="BC92" s="632"/>
      <c r="BD92" s="633"/>
      <c r="BE92" s="633"/>
      <c r="BF92" s="633"/>
      <c r="BG92" s="633"/>
      <c r="BH92" s="633"/>
      <c r="BI92" s="633"/>
      <c r="BJ92" s="633"/>
      <c r="BK92" s="633"/>
      <c r="BL92" s="633"/>
      <c r="BM92" s="633"/>
      <c r="BN92" s="633"/>
      <c r="BO92" s="633"/>
      <c r="BP92" s="633"/>
      <c r="BQ92" s="633"/>
      <c r="BR92" s="633"/>
      <c r="BS92" s="633"/>
      <c r="BT92" s="633"/>
      <c r="BU92" s="633"/>
      <c r="BV92" s="633"/>
      <c r="BW92" s="633"/>
      <c r="BX92" s="633"/>
      <c r="BY92" s="633"/>
      <c r="BZ92" s="633"/>
      <c r="CA92" s="633"/>
      <c r="CB92" s="633"/>
      <c r="CC92" s="633"/>
      <c r="CD92" s="633"/>
      <c r="CE92" s="633"/>
      <c r="CF92" s="633"/>
      <c r="CG92" s="633"/>
      <c r="CH92" s="633"/>
      <c r="CI92" s="633"/>
      <c r="CJ92" s="633"/>
      <c r="CK92" s="633"/>
      <c r="CL92" s="633"/>
      <c r="CM92" s="633"/>
      <c r="CN92" s="633"/>
      <c r="CO92" s="633"/>
      <c r="CP92" s="633"/>
      <c r="CQ92" s="633"/>
      <c r="CR92" s="633"/>
      <c r="CS92" s="633"/>
      <c r="CT92" s="633"/>
      <c r="CU92" s="633"/>
      <c r="CV92" s="633"/>
      <c r="CW92" s="633"/>
      <c r="CX92" s="633"/>
      <c r="CY92" s="633"/>
      <c r="CZ92" s="633"/>
    </row>
    <row r="93" spans="1:104" ht="12.95" customHeight="1">
      <c r="A93" s="642"/>
      <c r="B93" s="633"/>
      <c r="C93" s="633"/>
      <c r="D93" s="633"/>
      <c r="E93" s="633"/>
      <c r="F93" s="633"/>
      <c r="G93" s="633"/>
      <c r="H93" s="633"/>
      <c r="I93" s="633"/>
      <c r="J93" s="633"/>
      <c r="K93" s="633"/>
      <c r="L93" s="633"/>
      <c r="M93" s="633"/>
      <c r="N93" s="633"/>
      <c r="O93" s="633"/>
      <c r="P93" s="633"/>
      <c r="Q93" s="633"/>
      <c r="R93" s="633"/>
      <c r="S93" s="633"/>
      <c r="T93" s="633"/>
      <c r="U93" s="633"/>
      <c r="V93" s="633"/>
      <c r="W93" s="633"/>
      <c r="X93" s="633"/>
      <c r="Y93" s="633"/>
      <c r="Z93" s="633"/>
      <c r="AA93" s="633"/>
      <c r="AB93" s="633"/>
      <c r="AC93" s="633"/>
      <c r="AD93" s="633"/>
      <c r="AE93" s="633"/>
      <c r="AF93" s="633"/>
      <c r="AG93" s="633"/>
      <c r="AH93" s="633"/>
      <c r="AI93" s="633"/>
      <c r="AJ93" s="633"/>
      <c r="AK93" s="633"/>
      <c r="AL93" s="633"/>
      <c r="AM93" s="633"/>
      <c r="AN93" s="633"/>
      <c r="AO93" s="633"/>
      <c r="AP93" s="633"/>
      <c r="AQ93" s="633"/>
      <c r="AR93" s="633"/>
      <c r="AS93" s="633"/>
      <c r="AT93" s="633"/>
      <c r="AU93" s="633"/>
      <c r="AV93" s="633"/>
      <c r="AW93" s="633"/>
      <c r="AX93" s="633"/>
      <c r="AY93" s="633"/>
      <c r="AZ93" s="633"/>
      <c r="BA93" s="633"/>
      <c r="BB93" s="633"/>
      <c r="BC93" s="632"/>
      <c r="BD93" s="633"/>
      <c r="BE93" s="633"/>
      <c r="BF93" s="633"/>
      <c r="BG93" s="633"/>
      <c r="BH93" s="633"/>
      <c r="BI93" s="633"/>
      <c r="BJ93" s="633"/>
      <c r="BK93" s="633"/>
      <c r="BL93" s="633"/>
      <c r="BM93" s="633"/>
      <c r="BN93" s="633"/>
      <c r="BO93" s="633"/>
      <c r="BP93" s="633"/>
      <c r="BQ93" s="633"/>
      <c r="BR93" s="633"/>
      <c r="BS93" s="633"/>
      <c r="BT93" s="633"/>
      <c r="BU93" s="633"/>
      <c r="BV93" s="633"/>
      <c r="BW93" s="633"/>
      <c r="BX93" s="633"/>
      <c r="BY93" s="633"/>
      <c r="BZ93" s="633"/>
      <c r="CA93" s="633"/>
      <c r="CB93" s="633"/>
      <c r="CC93" s="633"/>
      <c r="CD93" s="633"/>
      <c r="CE93" s="633"/>
      <c r="CF93" s="633"/>
      <c r="CG93" s="633"/>
      <c r="CH93" s="633"/>
      <c r="CI93" s="633"/>
      <c r="CJ93" s="633"/>
      <c r="CK93" s="633"/>
      <c r="CL93" s="633"/>
      <c r="CM93" s="633"/>
      <c r="CN93" s="633"/>
      <c r="CO93" s="633"/>
      <c r="CP93" s="633"/>
      <c r="CQ93" s="633"/>
      <c r="CR93" s="633"/>
      <c r="CS93" s="633"/>
      <c r="CT93" s="633"/>
      <c r="CU93" s="633"/>
      <c r="CV93" s="633"/>
      <c r="CW93" s="633"/>
      <c r="CX93" s="633"/>
      <c r="CY93" s="633"/>
      <c r="CZ93" s="633"/>
    </row>
    <row r="94" spans="1:104" ht="12.95" customHeight="1">
      <c r="A94" s="642"/>
      <c r="B94" s="633"/>
      <c r="C94" s="633"/>
      <c r="D94" s="633"/>
      <c r="E94" s="633"/>
      <c r="F94" s="633"/>
      <c r="G94" s="634"/>
      <c r="H94" s="635"/>
      <c r="I94" s="635"/>
      <c r="J94" s="635"/>
      <c r="K94" s="635"/>
      <c r="L94" s="635"/>
      <c r="M94" s="635"/>
      <c r="N94" s="635"/>
      <c r="O94" s="635"/>
      <c r="P94" s="635"/>
      <c r="Q94" s="635"/>
      <c r="R94" s="635"/>
      <c r="S94" s="635"/>
      <c r="T94" s="635"/>
      <c r="U94" s="635"/>
      <c r="V94" s="635"/>
      <c r="W94" s="635"/>
      <c r="X94" s="635"/>
      <c r="Y94" s="635"/>
      <c r="Z94" s="635"/>
      <c r="AA94" s="635"/>
      <c r="AB94" s="635"/>
      <c r="AC94" s="635"/>
      <c r="AD94" s="635"/>
      <c r="AE94" s="635"/>
      <c r="AF94" s="635"/>
      <c r="AG94" s="635"/>
      <c r="AH94" s="635"/>
      <c r="AI94" s="635"/>
      <c r="AJ94" s="635"/>
      <c r="AK94" s="635"/>
      <c r="AL94" s="635"/>
      <c r="AM94" s="635"/>
      <c r="AN94" s="635"/>
      <c r="AO94" s="635"/>
      <c r="AP94" s="635"/>
      <c r="AQ94" s="635"/>
      <c r="AR94" s="635"/>
      <c r="AS94" s="635"/>
      <c r="AT94" s="635"/>
      <c r="AU94" s="635"/>
      <c r="AV94" s="635"/>
      <c r="AW94" s="635"/>
      <c r="AX94" s="635"/>
      <c r="AY94" s="633"/>
      <c r="AZ94" s="633"/>
      <c r="BA94" s="633"/>
      <c r="BB94" s="633"/>
      <c r="BC94" s="632"/>
      <c r="BD94" s="633"/>
      <c r="BE94" s="633"/>
      <c r="BF94" s="633"/>
      <c r="BG94" s="633"/>
      <c r="BH94" s="633"/>
      <c r="BI94" s="633"/>
      <c r="BJ94" s="633"/>
      <c r="BK94" s="633"/>
      <c r="BL94" s="633"/>
      <c r="BM94" s="633"/>
      <c r="BN94" s="633"/>
      <c r="BO94" s="633"/>
      <c r="BP94" s="633"/>
      <c r="BQ94" s="633"/>
      <c r="BR94" s="633"/>
      <c r="BS94" s="633"/>
      <c r="BT94" s="633"/>
      <c r="BU94" s="633"/>
      <c r="BV94" s="633"/>
      <c r="BW94" s="633"/>
      <c r="BX94" s="633"/>
      <c r="BY94" s="633"/>
      <c r="BZ94" s="633"/>
      <c r="CA94" s="633"/>
      <c r="CB94" s="633"/>
      <c r="CC94" s="633"/>
      <c r="CD94" s="633"/>
      <c r="CE94" s="633"/>
      <c r="CF94" s="633"/>
      <c r="CG94" s="633"/>
      <c r="CH94" s="633"/>
      <c r="CI94" s="633"/>
      <c r="CJ94" s="633"/>
      <c r="CK94" s="633"/>
      <c r="CL94" s="633"/>
      <c r="CM94" s="633"/>
      <c r="CN94" s="633"/>
      <c r="CO94" s="633"/>
      <c r="CP94" s="633"/>
      <c r="CQ94" s="633"/>
      <c r="CR94" s="633"/>
      <c r="CS94" s="633"/>
      <c r="CT94" s="633"/>
      <c r="CU94" s="633"/>
      <c r="CV94" s="633"/>
      <c r="CW94" s="633"/>
      <c r="CX94" s="633"/>
      <c r="CY94" s="633"/>
      <c r="CZ94" s="633"/>
    </row>
    <row r="95" spans="1:104" ht="12.95" customHeight="1">
      <c r="A95" s="642"/>
      <c r="B95" s="633"/>
      <c r="C95" s="633"/>
      <c r="D95" s="633"/>
      <c r="E95" s="633"/>
      <c r="F95" s="633"/>
      <c r="G95" s="644"/>
      <c r="H95" s="639"/>
      <c r="I95" s="639"/>
      <c r="J95" s="639"/>
      <c r="K95" s="639"/>
      <c r="L95" s="639"/>
      <c r="M95" s="639"/>
      <c r="N95" s="639"/>
      <c r="O95" s="639"/>
      <c r="P95" s="639"/>
      <c r="Q95" s="639"/>
      <c r="R95" s="639"/>
      <c r="S95" s="639"/>
      <c r="T95" s="639"/>
      <c r="U95" s="639"/>
      <c r="V95" s="639"/>
      <c r="W95" s="639"/>
      <c r="X95" s="639"/>
      <c r="Y95" s="639"/>
      <c r="Z95" s="639"/>
      <c r="AA95" s="639"/>
      <c r="AB95" s="639"/>
      <c r="AC95" s="639"/>
      <c r="AD95" s="639"/>
      <c r="AE95" s="639"/>
      <c r="AF95" s="639"/>
      <c r="AG95" s="645"/>
      <c r="AH95" s="640"/>
      <c r="AI95" s="640"/>
      <c r="AJ95" s="640"/>
      <c r="AK95" s="640"/>
      <c r="AL95" s="640"/>
      <c r="AM95" s="640"/>
      <c r="AN95" s="640"/>
      <c r="AO95" s="640"/>
      <c r="AP95" s="640"/>
      <c r="AQ95" s="640"/>
      <c r="AR95" s="640"/>
      <c r="AS95" s="640"/>
      <c r="AT95" s="640"/>
      <c r="AU95" s="640"/>
      <c r="AV95" s="640"/>
      <c r="AW95" s="640"/>
      <c r="AX95" s="640"/>
      <c r="AY95" s="633"/>
      <c r="AZ95" s="633"/>
      <c r="BA95" s="633"/>
      <c r="BB95" s="633"/>
      <c r="BC95" s="632"/>
      <c r="BD95" s="633"/>
      <c r="BE95" s="633"/>
      <c r="BF95" s="633"/>
      <c r="BG95" s="633"/>
      <c r="BH95" s="633"/>
      <c r="BI95" s="633"/>
      <c r="BJ95" s="633"/>
      <c r="BK95" s="633"/>
      <c r="BL95" s="633"/>
      <c r="BM95" s="633"/>
      <c r="BN95" s="633"/>
      <c r="BO95" s="633"/>
      <c r="BP95" s="633"/>
      <c r="BQ95" s="633"/>
      <c r="BR95" s="633"/>
      <c r="BS95" s="633"/>
      <c r="BT95" s="633"/>
      <c r="BU95" s="633"/>
      <c r="BV95" s="633"/>
      <c r="BW95" s="633"/>
      <c r="BX95" s="633"/>
      <c r="BY95" s="633"/>
      <c r="BZ95" s="633"/>
      <c r="CA95" s="633"/>
      <c r="CB95" s="633"/>
      <c r="CC95" s="633"/>
      <c r="CD95" s="633"/>
      <c r="CE95" s="633"/>
      <c r="CF95" s="633"/>
      <c r="CG95" s="633"/>
      <c r="CH95" s="633"/>
      <c r="CI95" s="633"/>
      <c r="CJ95" s="633"/>
      <c r="CK95" s="633"/>
      <c r="CL95" s="633"/>
      <c r="CM95" s="633"/>
      <c r="CN95" s="633"/>
      <c r="CO95" s="633"/>
      <c r="CP95" s="633"/>
      <c r="CQ95" s="633"/>
      <c r="CR95" s="633"/>
      <c r="CS95" s="633"/>
      <c r="CT95" s="633"/>
      <c r="CU95" s="633"/>
      <c r="CV95" s="633"/>
      <c r="CW95" s="633"/>
      <c r="CX95" s="633"/>
      <c r="CY95" s="633"/>
      <c r="CZ95" s="633"/>
    </row>
    <row r="96" spans="1:104" ht="12.95" customHeight="1">
      <c r="A96" s="642"/>
      <c r="B96" s="633"/>
      <c r="C96" s="633"/>
      <c r="D96" s="633"/>
      <c r="E96" s="633"/>
      <c r="F96" s="633"/>
      <c r="G96" s="633"/>
      <c r="H96" s="633"/>
      <c r="I96" s="633"/>
      <c r="J96" s="633"/>
      <c r="K96" s="633"/>
      <c r="L96" s="633"/>
      <c r="M96" s="633"/>
      <c r="N96" s="633"/>
      <c r="O96" s="633"/>
      <c r="P96" s="633"/>
      <c r="Q96" s="633"/>
      <c r="R96" s="633"/>
      <c r="S96" s="633"/>
      <c r="T96" s="633"/>
      <c r="U96" s="633"/>
      <c r="V96" s="633"/>
      <c r="W96" s="633"/>
      <c r="X96" s="633"/>
      <c r="Y96" s="633"/>
      <c r="Z96" s="633"/>
      <c r="AA96" s="633"/>
      <c r="AB96" s="633"/>
      <c r="AC96" s="633"/>
      <c r="AD96" s="633"/>
      <c r="AE96" s="633"/>
      <c r="AF96" s="633"/>
      <c r="AG96" s="633"/>
      <c r="AH96" s="633"/>
      <c r="AI96" s="633"/>
      <c r="AJ96" s="633"/>
      <c r="AK96" s="633"/>
      <c r="AL96" s="633"/>
      <c r="AM96" s="633"/>
      <c r="AN96" s="633"/>
      <c r="AO96" s="633"/>
      <c r="AP96" s="633"/>
      <c r="AQ96" s="633"/>
      <c r="AR96" s="633"/>
      <c r="AS96" s="633"/>
      <c r="AT96" s="633"/>
      <c r="AU96" s="633"/>
      <c r="AV96" s="633"/>
      <c r="AW96" s="633"/>
      <c r="AX96" s="633"/>
      <c r="AY96" s="633"/>
      <c r="AZ96" s="633"/>
      <c r="BA96" s="633"/>
      <c r="BB96" s="633"/>
      <c r="BC96" s="632"/>
      <c r="BD96" s="633"/>
      <c r="BE96" s="633"/>
      <c r="BF96" s="633"/>
      <c r="BG96" s="633"/>
      <c r="BH96" s="633"/>
      <c r="BI96" s="633"/>
      <c r="BJ96" s="633"/>
      <c r="BK96" s="633"/>
      <c r="BL96" s="633"/>
      <c r="BM96" s="633"/>
      <c r="BN96" s="633"/>
      <c r="BO96" s="633"/>
      <c r="BP96" s="633"/>
      <c r="BQ96" s="633"/>
      <c r="BR96" s="633"/>
      <c r="BS96" s="633"/>
      <c r="BT96" s="633"/>
      <c r="BU96" s="633"/>
      <c r="BV96" s="633"/>
      <c r="BW96" s="633"/>
      <c r="BX96" s="633"/>
      <c r="BY96" s="633"/>
      <c r="BZ96" s="633"/>
      <c r="CA96" s="633"/>
      <c r="CB96" s="633"/>
      <c r="CC96" s="633"/>
      <c r="CD96" s="633"/>
      <c r="CE96" s="633"/>
      <c r="CF96" s="633"/>
      <c r="CG96" s="633"/>
      <c r="CH96" s="633"/>
      <c r="CI96" s="633"/>
      <c r="CJ96" s="633"/>
      <c r="CK96" s="633"/>
      <c r="CL96" s="633"/>
      <c r="CM96" s="633"/>
      <c r="CN96" s="633"/>
      <c r="CO96" s="633"/>
      <c r="CP96" s="633"/>
      <c r="CQ96" s="633"/>
      <c r="CR96" s="633"/>
      <c r="CS96" s="633"/>
      <c r="CT96" s="633"/>
      <c r="CU96" s="633"/>
      <c r="CV96" s="633"/>
      <c r="CW96" s="633"/>
      <c r="CX96" s="633"/>
      <c r="CY96" s="633"/>
      <c r="CZ96" s="633"/>
    </row>
    <row r="97" spans="1:104" ht="12.95" customHeight="1">
      <c r="A97" s="642"/>
      <c r="B97" s="633"/>
      <c r="C97" s="633"/>
      <c r="D97" s="633"/>
      <c r="E97" s="633"/>
      <c r="F97" s="633"/>
      <c r="G97" s="634"/>
      <c r="H97" s="635"/>
      <c r="I97" s="635"/>
      <c r="J97" s="635"/>
      <c r="K97" s="635"/>
      <c r="L97" s="635"/>
      <c r="M97" s="635"/>
      <c r="N97" s="635"/>
      <c r="O97" s="635"/>
      <c r="P97" s="635"/>
      <c r="Q97" s="635"/>
      <c r="R97" s="635"/>
      <c r="S97" s="635"/>
      <c r="T97" s="635"/>
      <c r="U97" s="635"/>
      <c r="V97" s="635"/>
      <c r="W97" s="635"/>
      <c r="X97" s="635"/>
      <c r="Y97" s="635"/>
      <c r="Z97" s="635"/>
      <c r="AA97" s="635"/>
      <c r="AB97" s="635"/>
      <c r="AC97" s="635"/>
      <c r="AD97" s="635"/>
      <c r="AE97" s="635"/>
      <c r="AF97" s="635"/>
      <c r="AG97" s="635"/>
      <c r="AH97" s="635"/>
      <c r="AI97" s="635"/>
      <c r="AJ97" s="635"/>
      <c r="AK97" s="635"/>
      <c r="AL97" s="635"/>
      <c r="AM97" s="635"/>
      <c r="AN97" s="635"/>
      <c r="AO97" s="635"/>
      <c r="AP97" s="635"/>
      <c r="AQ97" s="635"/>
      <c r="AR97" s="635"/>
      <c r="AS97" s="635"/>
      <c r="AT97" s="635"/>
      <c r="AU97" s="635"/>
      <c r="AV97" s="635"/>
      <c r="AW97" s="635"/>
      <c r="AX97" s="635"/>
      <c r="AY97" s="633"/>
      <c r="AZ97" s="633"/>
      <c r="BA97" s="633"/>
      <c r="BB97" s="633"/>
      <c r="BC97" s="632"/>
      <c r="BD97" s="631"/>
      <c r="BE97" s="631"/>
      <c r="BF97" s="631"/>
      <c r="BG97" s="631"/>
      <c r="BH97" s="631"/>
      <c r="BI97" s="631"/>
      <c r="BJ97" s="631"/>
      <c r="BK97" s="631"/>
      <c r="BL97" s="631"/>
      <c r="BM97" s="631"/>
      <c r="BN97" s="631"/>
      <c r="BO97" s="631"/>
      <c r="BP97" s="631"/>
      <c r="BQ97" s="631"/>
      <c r="BR97" s="631"/>
      <c r="BS97" s="631"/>
      <c r="BT97" s="631"/>
      <c r="BU97" s="631"/>
      <c r="BV97" s="631"/>
      <c r="BW97" s="631"/>
      <c r="BX97" s="631"/>
      <c r="BY97" s="631"/>
      <c r="BZ97" s="631"/>
      <c r="CA97" s="631"/>
      <c r="CB97" s="631"/>
      <c r="CC97" s="631"/>
      <c r="CD97" s="631"/>
      <c r="CE97" s="631"/>
      <c r="CF97" s="631"/>
      <c r="CG97" s="631"/>
      <c r="CH97" s="631"/>
      <c r="CI97" s="631"/>
      <c r="CJ97" s="631"/>
      <c r="CK97" s="631"/>
      <c r="CL97" s="631"/>
      <c r="CM97" s="631"/>
      <c r="CN97" s="631"/>
      <c r="CO97" s="631"/>
      <c r="CP97" s="631"/>
      <c r="CQ97" s="631"/>
      <c r="CR97" s="631"/>
      <c r="CS97" s="631"/>
      <c r="CT97" s="631"/>
      <c r="CU97" s="633"/>
      <c r="CV97" s="633"/>
      <c r="CW97" s="633"/>
      <c r="CX97" s="633"/>
      <c r="CY97" s="633"/>
      <c r="CZ97" s="633"/>
    </row>
    <row r="98" spans="1:104" ht="12.95" customHeight="1">
      <c r="A98" s="642"/>
      <c r="B98" s="633"/>
      <c r="C98" s="633"/>
      <c r="D98" s="633"/>
      <c r="E98" s="633"/>
      <c r="F98" s="633"/>
      <c r="G98" s="661"/>
      <c r="H98" s="663"/>
      <c r="I98" s="663"/>
      <c r="J98" s="663"/>
      <c r="K98" s="663"/>
      <c r="L98" s="663"/>
      <c r="M98" s="663"/>
      <c r="N98" s="663"/>
      <c r="O98" s="663"/>
      <c r="P98" s="663"/>
      <c r="Q98" s="663"/>
      <c r="R98" s="663"/>
      <c r="S98" s="663"/>
      <c r="T98" s="663"/>
      <c r="U98" s="663"/>
      <c r="V98" s="663"/>
      <c r="W98" s="663"/>
      <c r="X98" s="663"/>
      <c r="Y98" s="663"/>
      <c r="Z98" s="663"/>
      <c r="AA98" s="663"/>
      <c r="AB98" s="663"/>
      <c r="AC98" s="663"/>
      <c r="AD98" s="663"/>
      <c r="AE98" s="663"/>
      <c r="AF98" s="663"/>
      <c r="AG98" s="662"/>
      <c r="AH98" s="658"/>
      <c r="AI98" s="658"/>
      <c r="AJ98" s="658"/>
      <c r="AK98" s="658"/>
      <c r="AL98" s="658"/>
      <c r="AM98" s="658"/>
      <c r="AN98" s="658"/>
      <c r="AO98" s="658"/>
      <c r="AP98" s="658"/>
      <c r="AQ98" s="658"/>
      <c r="AR98" s="658"/>
      <c r="AS98" s="658"/>
      <c r="AT98" s="658"/>
      <c r="AU98" s="658"/>
      <c r="AV98" s="658"/>
      <c r="AW98" s="658"/>
      <c r="AX98" s="658"/>
      <c r="AY98" s="633"/>
      <c r="AZ98" s="633"/>
      <c r="BA98" s="633"/>
      <c r="BB98" s="633"/>
      <c r="BC98" s="632"/>
      <c r="BD98" s="631"/>
      <c r="BE98" s="631"/>
      <c r="BF98" s="631"/>
      <c r="BG98" s="631"/>
      <c r="BH98" s="631"/>
      <c r="BI98" s="631"/>
      <c r="BJ98" s="631"/>
      <c r="BK98" s="631"/>
      <c r="BL98" s="631"/>
      <c r="BM98" s="631"/>
      <c r="BN98" s="631"/>
      <c r="BO98" s="631"/>
      <c r="BP98" s="631"/>
      <c r="BQ98" s="631"/>
      <c r="BR98" s="631"/>
      <c r="BS98" s="631"/>
      <c r="BT98" s="631"/>
      <c r="BU98" s="631"/>
      <c r="BV98" s="631"/>
      <c r="BW98" s="631"/>
      <c r="BX98" s="631"/>
      <c r="BY98" s="631"/>
      <c r="BZ98" s="631"/>
      <c r="CA98" s="631"/>
      <c r="CB98" s="631"/>
      <c r="CC98" s="631"/>
      <c r="CD98" s="631"/>
      <c r="CE98" s="631"/>
      <c r="CF98" s="631"/>
      <c r="CG98" s="631"/>
      <c r="CH98" s="631"/>
      <c r="CI98" s="631"/>
      <c r="CJ98" s="631"/>
      <c r="CK98" s="631"/>
      <c r="CL98" s="631"/>
      <c r="CM98" s="631"/>
      <c r="CN98" s="631"/>
      <c r="CO98" s="631"/>
      <c r="CP98" s="631"/>
      <c r="CQ98" s="631"/>
      <c r="CR98" s="631"/>
      <c r="CS98" s="631"/>
      <c r="CT98" s="631"/>
      <c r="CU98" s="633"/>
      <c r="CV98" s="633"/>
      <c r="CW98" s="633"/>
      <c r="CX98" s="633"/>
      <c r="CY98" s="633"/>
      <c r="CZ98" s="633"/>
    </row>
    <row r="99" spans="1:104" ht="12.95" customHeight="1">
      <c r="A99" s="642"/>
      <c r="B99" s="633"/>
      <c r="C99" s="633"/>
      <c r="D99" s="633"/>
      <c r="E99" s="633"/>
      <c r="F99" s="633"/>
      <c r="G99" s="633"/>
      <c r="H99" s="633"/>
      <c r="I99" s="633"/>
      <c r="J99" s="633"/>
      <c r="K99" s="633"/>
      <c r="L99" s="633"/>
      <c r="M99" s="633"/>
      <c r="N99" s="633"/>
      <c r="O99" s="633"/>
      <c r="P99" s="633"/>
      <c r="Q99" s="633"/>
      <c r="R99" s="633"/>
      <c r="S99" s="633"/>
      <c r="T99" s="633"/>
      <c r="U99" s="633"/>
      <c r="V99" s="633"/>
      <c r="W99" s="633"/>
      <c r="X99" s="633"/>
      <c r="Y99" s="633"/>
      <c r="Z99" s="633"/>
      <c r="AA99" s="633"/>
      <c r="AB99" s="633"/>
      <c r="AC99" s="633"/>
      <c r="AD99" s="633"/>
      <c r="AE99" s="633"/>
      <c r="AF99" s="633"/>
      <c r="AG99" s="633"/>
      <c r="AH99" s="633"/>
      <c r="AI99" s="633"/>
      <c r="AJ99" s="633"/>
      <c r="AK99" s="633"/>
      <c r="AL99" s="633"/>
      <c r="AM99" s="633"/>
      <c r="AN99" s="633"/>
      <c r="AO99" s="633"/>
      <c r="AP99" s="633"/>
      <c r="AQ99" s="633"/>
      <c r="AR99" s="633"/>
      <c r="AS99" s="633"/>
      <c r="AT99" s="633"/>
      <c r="AU99" s="633"/>
      <c r="AV99" s="633"/>
      <c r="AW99" s="633"/>
      <c r="AX99" s="633"/>
      <c r="AY99" s="633"/>
      <c r="AZ99" s="633"/>
      <c r="BA99" s="633"/>
      <c r="BB99" s="633"/>
      <c r="BC99" s="632"/>
      <c r="BD99" s="633"/>
      <c r="BE99" s="633"/>
      <c r="BF99" s="633"/>
      <c r="BG99" s="633"/>
      <c r="BH99" s="633"/>
      <c r="BI99" s="633"/>
      <c r="BJ99" s="633"/>
      <c r="BK99" s="633"/>
      <c r="BL99" s="633"/>
      <c r="BM99" s="633"/>
      <c r="BN99" s="633"/>
      <c r="BO99" s="633"/>
      <c r="BP99" s="633"/>
      <c r="BQ99" s="633"/>
      <c r="BR99" s="633"/>
      <c r="BS99" s="633"/>
      <c r="BT99" s="633"/>
      <c r="BU99" s="633"/>
      <c r="BV99" s="633"/>
      <c r="BW99" s="633"/>
      <c r="BX99" s="633"/>
      <c r="BY99" s="633"/>
      <c r="BZ99" s="633"/>
      <c r="CA99" s="633"/>
      <c r="CB99" s="633"/>
      <c r="CC99" s="633"/>
      <c r="CD99" s="633"/>
      <c r="CE99" s="633"/>
      <c r="CF99" s="633"/>
      <c r="CG99" s="633"/>
      <c r="CH99" s="633"/>
      <c r="CI99" s="633"/>
      <c r="CJ99" s="633"/>
      <c r="CK99" s="633"/>
      <c r="CL99" s="633"/>
      <c r="CM99" s="633"/>
      <c r="CN99" s="633"/>
      <c r="CO99" s="633"/>
      <c r="CP99" s="633"/>
      <c r="CQ99" s="633"/>
      <c r="CR99" s="633"/>
      <c r="CS99" s="633"/>
      <c r="CT99" s="633"/>
      <c r="CU99" s="633"/>
      <c r="CV99" s="633"/>
      <c r="CW99" s="633"/>
      <c r="CX99" s="633"/>
      <c r="CY99" s="633"/>
      <c r="CZ99" s="633"/>
    </row>
    <row r="100" spans="1:104" ht="12.95" customHeight="1">
      <c r="A100" s="642"/>
      <c r="B100" s="633"/>
      <c r="C100" s="633"/>
      <c r="D100" s="633"/>
      <c r="E100" s="633"/>
      <c r="F100" s="633"/>
      <c r="G100" s="633"/>
      <c r="H100" s="633"/>
      <c r="I100" s="633"/>
      <c r="J100" s="633"/>
      <c r="K100" s="633"/>
      <c r="L100" s="633"/>
      <c r="M100" s="633"/>
      <c r="N100" s="633"/>
      <c r="O100" s="633"/>
      <c r="P100" s="633"/>
      <c r="Q100" s="633"/>
      <c r="R100" s="633"/>
      <c r="S100" s="633"/>
      <c r="T100" s="633"/>
      <c r="U100" s="633"/>
      <c r="V100" s="633"/>
      <c r="W100" s="633"/>
      <c r="X100" s="633"/>
      <c r="Y100" s="633"/>
      <c r="Z100" s="633"/>
      <c r="AA100" s="633"/>
      <c r="AB100" s="633"/>
      <c r="AC100" s="633"/>
      <c r="AD100" s="633"/>
      <c r="AE100" s="633"/>
      <c r="AF100" s="633"/>
      <c r="AG100" s="633"/>
      <c r="AH100" s="633"/>
      <c r="AI100" s="633"/>
      <c r="AJ100" s="633"/>
      <c r="AK100" s="633"/>
      <c r="AL100" s="633"/>
      <c r="AM100" s="633"/>
      <c r="AN100" s="633"/>
      <c r="AO100" s="633"/>
      <c r="AP100" s="633"/>
      <c r="AQ100" s="633"/>
      <c r="AR100" s="633"/>
      <c r="AS100" s="633"/>
      <c r="AT100" s="633"/>
      <c r="AU100" s="633"/>
      <c r="AV100" s="633"/>
      <c r="AW100" s="633"/>
      <c r="AX100" s="633"/>
      <c r="AY100" s="633"/>
      <c r="AZ100" s="633"/>
      <c r="BA100" s="633"/>
      <c r="BB100" s="633"/>
      <c r="BC100" s="632"/>
      <c r="BD100" s="633"/>
      <c r="BE100" s="633"/>
      <c r="BF100" s="633"/>
      <c r="BG100" s="633"/>
      <c r="BH100" s="633"/>
      <c r="BI100" s="633"/>
      <c r="BJ100" s="633"/>
      <c r="BK100" s="633"/>
      <c r="BL100" s="633"/>
      <c r="BM100" s="633"/>
      <c r="BN100" s="633"/>
      <c r="BO100" s="633"/>
      <c r="BP100" s="633"/>
      <c r="BQ100" s="633"/>
      <c r="BR100" s="633"/>
      <c r="BS100" s="633"/>
      <c r="BT100" s="633"/>
      <c r="BU100" s="633"/>
      <c r="BV100" s="633"/>
      <c r="BW100" s="633"/>
      <c r="BX100" s="633"/>
      <c r="BY100" s="633"/>
      <c r="BZ100" s="633"/>
      <c r="CA100" s="633"/>
      <c r="CB100" s="633"/>
      <c r="CC100" s="633"/>
      <c r="CD100" s="633"/>
      <c r="CE100" s="633"/>
      <c r="CF100" s="633"/>
      <c r="CG100" s="633"/>
      <c r="CH100" s="633"/>
      <c r="CI100" s="633"/>
      <c r="CJ100" s="633"/>
      <c r="CK100" s="633"/>
      <c r="CL100" s="633"/>
      <c r="CM100" s="633"/>
      <c r="CN100" s="633"/>
      <c r="CO100" s="633"/>
      <c r="CP100" s="633"/>
      <c r="CQ100" s="633"/>
      <c r="CR100" s="633"/>
      <c r="CS100" s="633"/>
      <c r="CT100" s="633"/>
      <c r="CU100" s="633"/>
      <c r="CV100" s="633"/>
      <c r="CW100" s="633"/>
      <c r="CX100" s="633"/>
      <c r="CY100" s="633"/>
      <c r="CZ100" s="633"/>
    </row>
    <row r="101" spans="1:104" ht="12.95" customHeight="1">
      <c r="A101" s="642"/>
      <c r="B101" s="633"/>
      <c r="C101" s="633"/>
      <c r="D101" s="633"/>
      <c r="E101" s="633"/>
      <c r="F101" s="633"/>
      <c r="G101" s="633"/>
      <c r="H101" s="633"/>
      <c r="I101" s="633"/>
      <c r="J101" s="633"/>
      <c r="K101" s="633"/>
      <c r="L101" s="633"/>
      <c r="M101" s="633"/>
      <c r="N101" s="633"/>
      <c r="O101" s="633"/>
      <c r="P101" s="633"/>
      <c r="Q101" s="633"/>
      <c r="R101" s="633"/>
      <c r="S101" s="633"/>
      <c r="T101" s="633"/>
      <c r="U101" s="633"/>
      <c r="V101" s="633"/>
      <c r="W101" s="633"/>
      <c r="X101" s="633"/>
      <c r="Y101" s="633"/>
      <c r="Z101" s="633"/>
      <c r="AA101" s="633"/>
      <c r="AB101" s="633"/>
      <c r="AC101" s="633"/>
      <c r="AD101" s="633"/>
      <c r="AE101" s="633"/>
      <c r="AF101" s="633"/>
      <c r="AG101" s="633"/>
      <c r="AH101" s="633"/>
      <c r="AI101" s="633"/>
      <c r="AJ101" s="633"/>
      <c r="AK101" s="633"/>
      <c r="AL101" s="633"/>
      <c r="AM101" s="633"/>
      <c r="AN101" s="633"/>
      <c r="AO101" s="633"/>
      <c r="AP101" s="633"/>
      <c r="AQ101" s="633"/>
      <c r="AR101" s="633"/>
      <c r="AS101" s="633"/>
      <c r="AT101" s="633"/>
      <c r="AU101" s="633"/>
      <c r="AV101" s="633"/>
      <c r="AW101" s="633"/>
      <c r="AX101" s="633"/>
      <c r="AY101" s="633"/>
      <c r="AZ101" s="633"/>
      <c r="BA101" s="633"/>
      <c r="BB101" s="633"/>
      <c r="BC101" s="632"/>
      <c r="BD101" s="633"/>
      <c r="BE101" s="633"/>
      <c r="BF101" s="633"/>
      <c r="BG101" s="633"/>
      <c r="BH101" s="633"/>
      <c r="BI101" s="633"/>
      <c r="BJ101" s="633"/>
      <c r="BK101" s="633"/>
      <c r="BL101" s="633"/>
      <c r="BM101" s="633"/>
      <c r="BN101" s="633"/>
      <c r="BO101" s="633"/>
      <c r="BP101" s="633"/>
      <c r="BQ101" s="633"/>
      <c r="BR101" s="633"/>
      <c r="BS101" s="633"/>
      <c r="BT101" s="633"/>
      <c r="BU101" s="633"/>
      <c r="BV101" s="633"/>
      <c r="BW101" s="633"/>
      <c r="BX101" s="633"/>
      <c r="BY101" s="633"/>
      <c r="BZ101" s="633"/>
      <c r="CA101" s="633"/>
      <c r="CB101" s="633"/>
      <c r="CC101" s="633"/>
      <c r="CD101" s="633"/>
      <c r="CE101" s="633"/>
      <c r="CF101" s="633"/>
      <c r="CG101" s="633"/>
      <c r="CH101" s="633"/>
      <c r="CI101" s="633"/>
      <c r="CJ101" s="633"/>
      <c r="CK101" s="633"/>
      <c r="CL101" s="633"/>
      <c r="CM101" s="633"/>
      <c r="CN101" s="633"/>
      <c r="CO101" s="633"/>
      <c r="CP101" s="633"/>
      <c r="CQ101" s="633"/>
      <c r="CR101" s="633"/>
      <c r="CS101" s="633"/>
      <c r="CT101" s="633"/>
      <c r="CU101" s="633"/>
      <c r="CV101" s="633"/>
      <c r="CW101" s="633"/>
      <c r="CX101" s="633"/>
      <c r="CY101" s="633"/>
      <c r="CZ101" s="633"/>
    </row>
    <row r="102" spans="1:104" ht="12.95" customHeight="1">
      <c r="A102" s="642"/>
      <c r="B102" s="633"/>
      <c r="C102" s="633"/>
      <c r="D102" s="633"/>
      <c r="E102" s="633"/>
      <c r="F102" s="633"/>
      <c r="G102" s="634"/>
      <c r="H102" s="635"/>
      <c r="I102" s="635"/>
      <c r="J102" s="635"/>
      <c r="K102" s="635"/>
      <c r="L102" s="635"/>
      <c r="M102" s="635"/>
      <c r="N102" s="635"/>
      <c r="O102" s="635"/>
      <c r="P102" s="635"/>
      <c r="Q102" s="635"/>
      <c r="R102" s="635"/>
      <c r="S102" s="635"/>
      <c r="T102" s="635"/>
      <c r="U102" s="635"/>
      <c r="V102" s="635"/>
      <c r="W102" s="635"/>
      <c r="X102" s="635"/>
      <c r="Y102" s="635"/>
      <c r="Z102" s="635"/>
      <c r="AA102" s="635"/>
      <c r="AB102" s="635"/>
      <c r="AC102" s="635"/>
      <c r="AD102" s="635"/>
      <c r="AE102" s="635"/>
      <c r="AF102" s="635"/>
      <c r="AG102" s="635"/>
      <c r="AH102" s="635"/>
      <c r="AI102" s="635"/>
      <c r="AJ102" s="635"/>
      <c r="AK102" s="635"/>
      <c r="AL102" s="635"/>
      <c r="AM102" s="635"/>
      <c r="AN102" s="635"/>
      <c r="AO102" s="635"/>
      <c r="AP102" s="635"/>
      <c r="AQ102" s="635"/>
      <c r="AR102" s="635"/>
      <c r="AS102" s="635"/>
      <c r="AT102" s="635"/>
      <c r="AU102" s="635"/>
      <c r="AV102" s="635"/>
      <c r="AW102" s="635"/>
      <c r="AX102" s="635"/>
      <c r="AY102" s="633"/>
      <c r="AZ102" s="633"/>
      <c r="BA102" s="633"/>
      <c r="BB102" s="633"/>
      <c r="BC102" s="632"/>
      <c r="BD102" s="633"/>
      <c r="BE102" s="633"/>
      <c r="BF102" s="633"/>
      <c r="BG102" s="633"/>
      <c r="BH102" s="633"/>
      <c r="BI102" s="633"/>
      <c r="BJ102" s="633"/>
      <c r="BK102" s="633"/>
      <c r="BL102" s="633"/>
      <c r="BM102" s="633"/>
      <c r="BN102" s="633"/>
      <c r="BO102" s="633"/>
      <c r="BP102" s="633"/>
      <c r="BQ102" s="633"/>
      <c r="BR102" s="633"/>
      <c r="BS102" s="633"/>
      <c r="BT102" s="633"/>
      <c r="BU102" s="633"/>
      <c r="BV102" s="633"/>
      <c r="BW102" s="633"/>
      <c r="BX102" s="633"/>
      <c r="BY102" s="633"/>
      <c r="BZ102" s="633"/>
      <c r="CA102" s="633"/>
      <c r="CB102" s="633"/>
      <c r="CC102" s="633"/>
      <c r="CD102" s="633"/>
      <c r="CE102" s="633"/>
      <c r="CF102" s="633"/>
      <c r="CG102" s="633"/>
      <c r="CH102" s="633"/>
      <c r="CI102" s="633"/>
      <c r="CJ102" s="633"/>
      <c r="CK102" s="633"/>
      <c r="CL102" s="633"/>
      <c r="CM102" s="633"/>
      <c r="CN102" s="633"/>
      <c r="CO102" s="633"/>
      <c r="CP102" s="633"/>
      <c r="CQ102" s="633"/>
      <c r="CR102" s="633"/>
      <c r="CS102" s="633"/>
      <c r="CT102" s="633"/>
      <c r="CU102" s="633"/>
      <c r="CV102" s="633"/>
      <c r="CW102" s="633"/>
      <c r="CX102" s="633"/>
      <c r="CY102" s="633"/>
      <c r="CZ102" s="633"/>
    </row>
    <row r="103" spans="1:104" ht="12.95" customHeight="1">
      <c r="A103" s="642"/>
      <c r="B103" s="633"/>
      <c r="C103" s="633"/>
      <c r="D103" s="633"/>
      <c r="E103" s="633"/>
      <c r="F103" s="633"/>
      <c r="G103" s="644"/>
      <c r="H103" s="639"/>
      <c r="I103" s="639"/>
      <c r="J103" s="639"/>
      <c r="K103" s="639"/>
      <c r="L103" s="639"/>
      <c r="M103" s="639"/>
      <c r="N103" s="639"/>
      <c r="O103" s="639"/>
      <c r="P103" s="639"/>
      <c r="Q103" s="639"/>
      <c r="R103" s="639"/>
      <c r="S103" s="639"/>
      <c r="T103" s="639"/>
      <c r="U103" s="639"/>
      <c r="V103" s="639"/>
      <c r="W103" s="639"/>
      <c r="X103" s="639"/>
      <c r="Y103" s="639"/>
      <c r="Z103" s="639"/>
      <c r="AA103" s="639"/>
      <c r="AB103" s="639"/>
      <c r="AC103" s="639"/>
      <c r="AD103" s="639"/>
      <c r="AE103" s="639"/>
      <c r="AF103" s="639"/>
      <c r="AG103" s="645"/>
      <c r="AH103" s="640"/>
      <c r="AI103" s="640"/>
      <c r="AJ103" s="640"/>
      <c r="AK103" s="640"/>
      <c r="AL103" s="640"/>
      <c r="AM103" s="640"/>
      <c r="AN103" s="640"/>
      <c r="AO103" s="640"/>
      <c r="AP103" s="640"/>
      <c r="AQ103" s="640"/>
      <c r="AR103" s="640"/>
      <c r="AS103" s="640"/>
      <c r="AT103" s="640"/>
      <c r="AU103" s="640"/>
      <c r="AV103" s="640"/>
      <c r="AW103" s="640"/>
      <c r="AX103" s="640"/>
      <c r="AY103" s="633"/>
      <c r="AZ103" s="633"/>
      <c r="BA103" s="633"/>
      <c r="BB103" s="633"/>
      <c r="BC103" s="632"/>
      <c r="BD103" s="633"/>
      <c r="BE103" s="633"/>
      <c r="BF103" s="633"/>
      <c r="BG103" s="633"/>
      <c r="BH103" s="633"/>
      <c r="BI103" s="633"/>
      <c r="BJ103" s="633"/>
      <c r="BK103" s="633"/>
      <c r="BL103" s="633"/>
      <c r="BM103" s="633"/>
      <c r="BN103" s="633"/>
      <c r="BO103" s="633"/>
      <c r="BP103" s="633"/>
      <c r="BQ103" s="633"/>
      <c r="BR103" s="633"/>
      <c r="BS103" s="633"/>
      <c r="BT103" s="633"/>
      <c r="BU103" s="633"/>
      <c r="BV103" s="633"/>
      <c r="BW103" s="633"/>
      <c r="BX103" s="633"/>
      <c r="BY103" s="633"/>
      <c r="BZ103" s="633"/>
      <c r="CA103" s="633"/>
      <c r="CB103" s="633"/>
      <c r="CC103" s="633"/>
      <c r="CD103" s="633"/>
      <c r="CE103" s="633"/>
      <c r="CF103" s="633"/>
      <c r="CG103" s="633"/>
      <c r="CH103" s="633"/>
      <c r="CI103" s="633"/>
      <c r="CJ103" s="633"/>
      <c r="CK103" s="633"/>
      <c r="CL103" s="633"/>
      <c r="CM103" s="633"/>
      <c r="CN103" s="633"/>
      <c r="CO103" s="633"/>
      <c r="CP103" s="633"/>
      <c r="CQ103" s="633"/>
      <c r="CR103" s="633"/>
      <c r="CS103" s="633"/>
      <c r="CT103" s="633"/>
      <c r="CU103" s="633"/>
      <c r="CV103" s="633"/>
      <c r="CW103" s="633"/>
      <c r="CX103" s="633"/>
      <c r="CY103" s="633"/>
      <c r="CZ103" s="633"/>
    </row>
    <row r="104" spans="1:104" ht="12.95" customHeight="1">
      <c r="A104" s="642"/>
      <c r="B104" s="633"/>
      <c r="C104" s="633"/>
      <c r="D104" s="633"/>
      <c r="E104" s="633"/>
      <c r="F104" s="633"/>
      <c r="G104" s="633"/>
      <c r="H104" s="633"/>
      <c r="I104" s="633"/>
      <c r="J104" s="633"/>
      <c r="K104" s="633"/>
      <c r="L104" s="633"/>
      <c r="M104" s="633"/>
      <c r="N104" s="633"/>
      <c r="O104" s="633"/>
      <c r="P104" s="633"/>
      <c r="Q104" s="633"/>
      <c r="R104" s="633"/>
      <c r="S104" s="633"/>
      <c r="T104" s="633"/>
      <c r="U104" s="633"/>
      <c r="V104" s="633"/>
      <c r="W104" s="633"/>
      <c r="X104" s="633"/>
      <c r="Y104" s="633"/>
      <c r="Z104" s="633"/>
      <c r="AA104" s="633"/>
      <c r="AB104" s="633"/>
      <c r="AC104" s="633"/>
      <c r="AD104" s="633"/>
      <c r="AE104" s="633"/>
      <c r="AF104" s="633"/>
      <c r="AG104" s="633"/>
      <c r="AH104" s="633"/>
      <c r="AI104" s="633"/>
      <c r="AJ104" s="633"/>
      <c r="AK104" s="633"/>
      <c r="AL104" s="633"/>
      <c r="AM104" s="633"/>
      <c r="AN104" s="633"/>
      <c r="AO104" s="633"/>
      <c r="AP104" s="633"/>
      <c r="AQ104" s="633"/>
      <c r="AR104" s="633"/>
      <c r="AS104" s="633"/>
      <c r="AT104" s="633"/>
      <c r="AU104" s="633"/>
      <c r="AV104" s="633"/>
      <c r="AW104" s="633"/>
      <c r="AX104" s="633"/>
      <c r="AY104" s="633"/>
      <c r="AZ104" s="633"/>
      <c r="BA104" s="633"/>
      <c r="BB104" s="633"/>
      <c r="BC104" s="632"/>
      <c r="BD104" s="633"/>
      <c r="BE104" s="633"/>
      <c r="BF104" s="633"/>
      <c r="BG104" s="633"/>
      <c r="BH104" s="633"/>
      <c r="BI104" s="633"/>
      <c r="BJ104" s="633"/>
      <c r="BK104" s="633"/>
      <c r="BL104" s="633"/>
      <c r="BM104" s="633"/>
      <c r="BN104" s="633"/>
      <c r="BO104" s="633"/>
      <c r="BP104" s="633"/>
      <c r="BQ104" s="633"/>
      <c r="BR104" s="633"/>
      <c r="BS104" s="633"/>
      <c r="BT104" s="633"/>
      <c r="BU104" s="633"/>
      <c r="BV104" s="633"/>
      <c r="BW104" s="633"/>
      <c r="BX104" s="633"/>
      <c r="BY104" s="633"/>
      <c r="BZ104" s="633"/>
      <c r="CA104" s="633"/>
      <c r="CB104" s="633"/>
      <c r="CC104" s="633"/>
      <c r="CD104" s="633"/>
      <c r="CE104" s="633"/>
      <c r="CF104" s="633"/>
      <c r="CG104" s="633"/>
      <c r="CH104" s="633"/>
      <c r="CI104" s="633"/>
      <c r="CJ104" s="633"/>
      <c r="CK104" s="633"/>
      <c r="CL104" s="633"/>
      <c r="CM104" s="633"/>
      <c r="CN104" s="633"/>
      <c r="CO104" s="633"/>
      <c r="CP104" s="633"/>
      <c r="CQ104" s="633"/>
      <c r="CR104" s="633"/>
      <c r="CS104" s="633"/>
      <c r="CT104" s="633"/>
      <c r="CU104" s="633"/>
      <c r="CV104" s="633"/>
      <c r="CW104" s="633"/>
      <c r="CX104" s="633"/>
      <c r="CY104" s="633"/>
      <c r="CZ104" s="633"/>
    </row>
    <row r="105" spans="1:104" ht="12.95" customHeight="1">
      <c r="A105" s="642"/>
      <c r="B105" s="633"/>
      <c r="C105" s="633"/>
      <c r="D105" s="633"/>
      <c r="E105" s="633"/>
      <c r="F105" s="633"/>
      <c r="G105" s="633"/>
      <c r="H105" s="633"/>
      <c r="I105" s="633"/>
      <c r="J105" s="633"/>
      <c r="K105" s="633"/>
      <c r="L105" s="633"/>
      <c r="M105" s="633"/>
      <c r="N105" s="633"/>
      <c r="O105" s="633"/>
      <c r="P105" s="633"/>
      <c r="Q105" s="633"/>
      <c r="R105" s="633"/>
      <c r="S105" s="633"/>
      <c r="T105" s="633"/>
      <c r="U105" s="633"/>
      <c r="V105" s="633"/>
      <c r="W105" s="633"/>
      <c r="X105" s="633"/>
      <c r="Y105" s="633"/>
      <c r="Z105" s="633"/>
      <c r="AA105" s="633"/>
      <c r="AB105" s="633"/>
      <c r="AC105" s="633"/>
      <c r="AD105" s="633"/>
      <c r="AE105" s="633"/>
      <c r="AF105" s="633"/>
      <c r="AG105" s="633"/>
      <c r="AH105" s="633"/>
      <c r="AI105" s="633"/>
      <c r="AJ105" s="633"/>
      <c r="AK105" s="633"/>
      <c r="AL105" s="633"/>
      <c r="AM105" s="633"/>
      <c r="AN105" s="633"/>
      <c r="AO105" s="633"/>
      <c r="AP105" s="633"/>
      <c r="AQ105" s="633"/>
      <c r="AR105" s="633"/>
      <c r="AS105" s="633"/>
      <c r="AT105" s="633"/>
      <c r="AU105" s="633"/>
      <c r="AV105" s="633"/>
      <c r="AW105" s="633"/>
      <c r="AX105" s="633"/>
      <c r="AY105" s="633"/>
      <c r="AZ105" s="633"/>
      <c r="BA105" s="633"/>
      <c r="BB105" s="633"/>
      <c r="BC105" s="632"/>
      <c r="BD105" s="633"/>
      <c r="BE105" s="633"/>
      <c r="BF105" s="633"/>
      <c r="BG105" s="633"/>
      <c r="BH105" s="633"/>
      <c r="BI105" s="633"/>
      <c r="BJ105" s="633"/>
      <c r="BK105" s="633"/>
      <c r="BL105" s="633"/>
      <c r="BM105" s="633"/>
      <c r="BN105" s="633"/>
      <c r="BO105" s="633"/>
      <c r="BP105" s="633"/>
      <c r="BQ105" s="633"/>
      <c r="BR105" s="633"/>
      <c r="BS105" s="633"/>
      <c r="BT105" s="633"/>
      <c r="BU105" s="633"/>
      <c r="BV105" s="633"/>
      <c r="BW105" s="633"/>
      <c r="BX105" s="633"/>
      <c r="BY105" s="633"/>
      <c r="BZ105" s="633"/>
      <c r="CA105" s="633"/>
      <c r="CB105" s="633"/>
      <c r="CC105" s="633"/>
      <c r="CD105" s="633"/>
      <c r="CE105" s="633"/>
      <c r="CF105" s="633"/>
      <c r="CG105" s="633"/>
      <c r="CH105" s="633"/>
      <c r="CI105" s="633"/>
      <c r="CJ105" s="633"/>
      <c r="CK105" s="633"/>
      <c r="CL105" s="633"/>
      <c r="CM105" s="633"/>
      <c r="CN105" s="633"/>
      <c r="CO105" s="633"/>
      <c r="CP105" s="633"/>
      <c r="CQ105" s="633"/>
      <c r="CR105" s="633"/>
      <c r="CS105" s="633"/>
      <c r="CT105" s="633"/>
      <c r="CU105" s="633"/>
      <c r="CV105" s="633"/>
      <c r="CW105" s="633"/>
      <c r="CX105" s="633"/>
      <c r="CY105" s="633"/>
      <c r="CZ105" s="633"/>
    </row>
    <row r="106" spans="1:104" ht="12.95" customHeight="1">
      <c r="A106" s="642"/>
      <c r="B106" s="633"/>
      <c r="C106" s="633"/>
      <c r="D106" s="633"/>
      <c r="E106" s="633"/>
      <c r="F106" s="633"/>
      <c r="G106" s="634"/>
      <c r="H106" s="635"/>
      <c r="I106" s="635"/>
      <c r="J106" s="635"/>
      <c r="K106" s="635"/>
      <c r="L106" s="635"/>
      <c r="M106" s="635"/>
      <c r="N106" s="635"/>
      <c r="O106" s="635"/>
      <c r="P106" s="635"/>
      <c r="Q106" s="635"/>
      <c r="R106" s="635"/>
      <c r="S106" s="635"/>
      <c r="T106" s="635"/>
      <c r="U106" s="635"/>
      <c r="V106" s="635"/>
      <c r="W106" s="635"/>
      <c r="X106" s="635"/>
      <c r="Y106" s="635"/>
      <c r="Z106" s="635"/>
      <c r="AA106" s="635"/>
      <c r="AB106" s="635"/>
      <c r="AC106" s="635"/>
      <c r="AD106" s="635"/>
      <c r="AE106" s="635"/>
      <c r="AF106" s="635"/>
      <c r="AG106" s="635"/>
      <c r="AH106" s="635"/>
      <c r="AI106" s="635"/>
      <c r="AJ106" s="635"/>
      <c r="AK106" s="635"/>
      <c r="AL106" s="635"/>
      <c r="AM106" s="635"/>
      <c r="AN106" s="635"/>
      <c r="AO106" s="635"/>
      <c r="AP106" s="635"/>
      <c r="AQ106" s="635"/>
      <c r="AR106" s="635"/>
      <c r="AS106" s="635"/>
      <c r="AT106" s="635"/>
      <c r="AU106" s="635"/>
      <c r="AV106" s="635"/>
      <c r="AW106" s="635"/>
      <c r="AX106" s="635"/>
      <c r="AY106" s="633"/>
      <c r="AZ106" s="633"/>
      <c r="BA106" s="633"/>
      <c r="BB106" s="633"/>
      <c r="BC106" s="632"/>
      <c r="BD106" s="631"/>
      <c r="BE106" s="631"/>
      <c r="BF106" s="631"/>
      <c r="BG106" s="631"/>
      <c r="BH106" s="631"/>
      <c r="BI106" s="631"/>
      <c r="BJ106" s="631"/>
      <c r="BK106" s="631"/>
      <c r="BL106" s="631"/>
      <c r="BM106" s="631"/>
      <c r="BN106" s="631"/>
      <c r="BO106" s="631"/>
      <c r="BP106" s="631"/>
      <c r="BQ106" s="631"/>
      <c r="BR106" s="631"/>
      <c r="BS106" s="631"/>
      <c r="BT106" s="631"/>
      <c r="BU106" s="631"/>
      <c r="BV106" s="631"/>
      <c r="BW106" s="631"/>
      <c r="BX106" s="631"/>
      <c r="BY106" s="631"/>
      <c r="BZ106" s="631"/>
      <c r="CA106" s="631"/>
      <c r="CB106" s="631"/>
      <c r="CC106" s="631"/>
      <c r="CD106" s="631"/>
      <c r="CE106" s="631"/>
      <c r="CF106" s="631"/>
      <c r="CG106" s="631"/>
      <c r="CH106" s="631"/>
      <c r="CI106" s="631"/>
      <c r="CJ106" s="631"/>
      <c r="CK106" s="631"/>
      <c r="CL106" s="631"/>
      <c r="CM106" s="631"/>
      <c r="CN106" s="631"/>
      <c r="CO106" s="631"/>
      <c r="CP106" s="631"/>
      <c r="CQ106" s="631"/>
      <c r="CR106" s="631"/>
      <c r="CS106" s="631"/>
      <c r="CT106" s="631"/>
      <c r="CU106" s="633"/>
      <c r="CV106" s="633"/>
      <c r="CW106" s="633"/>
      <c r="CX106" s="633"/>
      <c r="CY106" s="633"/>
      <c r="CZ106" s="633"/>
    </row>
    <row r="107" spans="1:104" ht="12.95" customHeight="1">
      <c r="A107" s="642"/>
      <c r="B107" s="633"/>
      <c r="C107" s="633"/>
      <c r="D107" s="633"/>
      <c r="E107" s="633"/>
      <c r="F107" s="633"/>
      <c r="G107" s="661"/>
      <c r="H107" s="663"/>
      <c r="I107" s="663"/>
      <c r="J107" s="663"/>
      <c r="K107" s="663"/>
      <c r="L107" s="663"/>
      <c r="M107" s="663"/>
      <c r="N107" s="663"/>
      <c r="O107" s="663"/>
      <c r="P107" s="663"/>
      <c r="Q107" s="663"/>
      <c r="R107" s="663"/>
      <c r="S107" s="663"/>
      <c r="T107" s="663"/>
      <c r="U107" s="663"/>
      <c r="V107" s="663"/>
      <c r="W107" s="663"/>
      <c r="X107" s="663"/>
      <c r="Y107" s="663"/>
      <c r="Z107" s="663"/>
      <c r="AA107" s="663"/>
      <c r="AB107" s="663"/>
      <c r="AC107" s="663"/>
      <c r="AD107" s="663"/>
      <c r="AE107" s="663"/>
      <c r="AF107" s="663"/>
      <c r="AG107" s="662"/>
      <c r="AH107" s="658"/>
      <c r="AI107" s="658"/>
      <c r="AJ107" s="658"/>
      <c r="AK107" s="658"/>
      <c r="AL107" s="658"/>
      <c r="AM107" s="658"/>
      <c r="AN107" s="658"/>
      <c r="AO107" s="658"/>
      <c r="AP107" s="658"/>
      <c r="AQ107" s="658"/>
      <c r="AR107" s="658"/>
      <c r="AS107" s="658"/>
      <c r="AT107" s="658"/>
      <c r="AU107" s="658"/>
      <c r="AV107" s="658"/>
      <c r="AW107" s="658"/>
      <c r="AX107" s="658"/>
      <c r="AY107" s="633"/>
      <c r="AZ107" s="633"/>
      <c r="BA107" s="633"/>
      <c r="BB107" s="633"/>
      <c r="BC107" s="657"/>
      <c r="BD107" s="631"/>
      <c r="BE107" s="631"/>
      <c r="BF107" s="631"/>
      <c r="BG107" s="631"/>
      <c r="BH107" s="631"/>
      <c r="BI107" s="631"/>
      <c r="BJ107" s="631"/>
      <c r="BK107" s="631"/>
      <c r="BL107" s="631"/>
      <c r="BM107" s="631"/>
      <c r="BN107" s="631"/>
      <c r="BO107" s="631"/>
      <c r="BP107" s="631"/>
      <c r="BQ107" s="631"/>
      <c r="BR107" s="631"/>
      <c r="BS107" s="631"/>
      <c r="BT107" s="631"/>
      <c r="BU107" s="631"/>
      <c r="BV107" s="631"/>
      <c r="BW107" s="631"/>
      <c r="BX107" s="631"/>
      <c r="BY107" s="631"/>
      <c r="BZ107" s="631"/>
      <c r="CA107" s="631"/>
      <c r="CB107" s="631"/>
      <c r="CC107" s="631"/>
      <c r="CD107" s="631"/>
      <c r="CE107" s="631"/>
      <c r="CF107" s="631"/>
      <c r="CG107" s="631"/>
      <c r="CH107" s="631"/>
      <c r="CI107" s="631"/>
      <c r="CJ107" s="631"/>
      <c r="CK107" s="631"/>
      <c r="CL107" s="631"/>
      <c r="CM107" s="631"/>
      <c r="CN107" s="631"/>
      <c r="CO107" s="631"/>
      <c r="CP107" s="631"/>
      <c r="CQ107" s="631"/>
      <c r="CR107" s="631"/>
      <c r="CS107" s="631"/>
      <c r="CT107" s="631"/>
      <c r="CU107" s="633"/>
      <c r="CV107" s="633"/>
      <c r="CW107" s="633"/>
      <c r="CX107" s="633"/>
      <c r="CY107" s="633"/>
      <c r="CZ107" s="633"/>
    </row>
    <row r="108" spans="1:104" ht="12.95" customHeight="1">
      <c r="A108" s="642"/>
      <c r="B108" s="633"/>
      <c r="C108" s="633"/>
      <c r="D108" s="633"/>
      <c r="E108" s="633"/>
      <c r="F108" s="633"/>
      <c r="G108" s="633"/>
      <c r="H108" s="633"/>
      <c r="I108" s="633"/>
      <c r="J108" s="633"/>
      <c r="K108" s="633"/>
      <c r="L108" s="633"/>
      <c r="M108" s="633"/>
      <c r="N108" s="633"/>
      <c r="O108" s="633"/>
      <c r="P108" s="633"/>
      <c r="Q108" s="633"/>
      <c r="R108" s="633"/>
      <c r="S108" s="633"/>
      <c r="T108" s="633"/>
      <c r="U108" s="633"/>
      <c r="V108" s="633"/>
      <c r="W108" s="633"/>
      <c r="X108" s="633"/>
      <c r="Y108" s="633"/>
      <c r="Z108" s="633"/>
      <c r="AA108" s="633"/>
      <c r="AB108" s="633"/>
      <c r="AC108" s="633"/>
      <c r="AD108" s="633"/>
      <c r="AE108" s="633"/>
      <c r="AF108" s="633"/>
      <c r="AG108" s="633"/>
      <c r="AH108" s="633"/>
      <c r="AI108" s="633"/>
      <c r="AJ108" s="633"/>
      <c r="AK108" s="633"/>
      <c r="AL108" s="633"/>
      <c r="AM108" s="633"/>
      <c r="AN108" s="633"/>
      <c r="AO108" s="633"/>
      <c r="AP108" s="633"/>
      <c r="AQ108" s="633"/>
      <c r="AR108" s="633"/>
      <c r="AS108" s="633"/>
      <c r="AT108" s="633"/>
      <c r="AU108" s="633"/>
      <c r="AV108" s="633"/>
      <c r="AW108" s="633"/>
      <c r="AX108" s="633"/>
      <c r="AY108" s="633"/>
      <c r="AZ108" s="633"/>
      <c r="BA108" s="633"/>
      <c r="BB108" s="633"/>
      <c r="BC108" s="632"/>
      <c r="BD108" s="633"/>
      <c r="BE108" s="633"/>
      <c r="BF108" s="633"/>
      <c r="BG108" s="633"/>
      <c r="BH108" s="633"/>
      <c r="BI108" s="633"/>
      <c r="BJ108" s="633"/>
      <c r="BK108" s="633"/>
      <c r="BL108" s="633"/>
      <c r="BM108" s="633"/>
      <c r="BN108" s="633"/>
      <c r="BO108" s="633"/>
      <c r="BP108" s="633"/>
      <c r="BQ108" s="633"/>
      <c r="BR108" s="633"/>
      <c r="BS108" s="633"/>
      <c r="BT108" s="633"/>
      <c r="BU108" s="633"/>
      <c r="BV108" s="633"/>
      <c r="BW108" s="633"/>
      <c r="BX108" s="633"/>
      <c r="BY108" s="633"/>
      <c r="BZ108" s="633"/>
      <c r="CA108" s="633"/>
      <c r="CB108" s="633"/>
      <c r="CC108" s="633"/>
      <c r="CD108" s="633"/>
      <c r="CE108" s="633"/>
      <c r="CF108" s="633"/>
      <c r="CG108" s="633"/>
      <c r="CH108" s="633"/>
      <c r="CI108" s="633"/>
      <c r="CJ108" s="633"/>
      <c r="CK108" s="633"/>
      <c r="CL108" s="633"/>
      <c r="CM108" s="633"/>
      <c r="CN108" s="633"/>
      <c r="CO108" s="633"/>
      <c r="CP108" s="633"/>
      <c r="CQ108" s="633"/>
      <c r="CR108" s="633"/>
      <c r="CS108" s="633"/>
      <c r="CT108" s="633"/>
      <c r="CU108" s="633"/>
      <c r="CV108" s="633"/>
      <c r="CW108" s="633"/>
      <c r="CX108" s="633"/>
      <c r="CY108" s="633"/>
      <c r="CZ108" s="633"/>
    </row>
    <row r="109" spans="1:104" ht="12.95" customHeight="1">
      <c r="A109" s="642"/>
      <c r="B109" s="633"/>
      <c r="C109" s="633"/>
      <c r="D109" s="633"/>
      <c r="E109" s="633"/>
      <c r="F109" s="633"/>
      <c r="G109" s="633"/>
      <c r="H109" s="633"/>
      <c r="I109" s="633"/>
      <c r="J109" s="633"/>
      <c r="K109" s="633"/>
      <c r="L109" s="633"/>
      <c r="M109" s="633"/>
      <c r="N109" s="633"/>
      <c r="O109" s="633"/>
      <c r="P109" s="633"/>
      <c r="Q109" s="633"/>
      <c r="R109" s="633"/>
      <c r="S109" s="633"/>
      <c r="T109" s="633"/>
      <c r="U109" s="633"/>
      <c r="V109" s="633"/>
      <c r="W109" s="633"/>
      <c r="X109" s="633"/>
      <c r="Y109" s="633"/>
      <c r="Z109" s="633"/>
      <c r="AA109" s="633"/>
      <c r="AB109" s="633"/>
      <c r="AC109" s="633"/>
      <c r="AD109" s="633"/>
      <c r="AE109" s="633"/>
      <c r="AF109" s="633"/>
      <c r="AG109" s="633"/>
      <c r="AH109" s="633"/>
      <c r="AI109" s="633"/>
      <c r="AJ109" s="633"/>
      <c r="AK109" s="633"/>
      <c r="AL109" s="633"/>
      <c r="AM109" s="633"/>
      <c r="AN109" s="633"/>
      <c r="AO109" s="633"/>
      <c r="AP109" s="633"/>
      <c r="AQ109" s="633"/>
      <c r="AR109" s="633"/>
      <c r="AS109" s="633"/>
      <c r="AT109" s="633"/>
      <c r="AU109" s="633"/>
      <c r="AV109" s="633"/>
      <c r="AW109" s="633"/>
      <c r="AX109" s="633"/>
      <c r="AY109" s="633"/>
      <c r="AZ109" s="633"/>
      <c r="BA109" s="633"/>
      <c r="BB109" s="633"/>
      <c r="BC109" s="632"/>
      <c r="BD109" s="633"/>
      <c r="BE109" s="633"/>
      <c r="BF109" s="633"/>
      <c r="BG109" s="633"/>
      <c r="BH109" s="633"/>
      <c r="BI109" s="633"/>
      <c r="BJ109" s="633"/>
      <c r="BK109" s="633"/>
      <c r="BL109" s="633"/>
      <c r="BM109" s="633"/>
      <c r="BN109" s="633"/>
      <c r="BO109" s="633"/>
      <c r="BP109" s="633"/>
      <c r="BQ109" s="633"/>
      <c r="BR109" s="633"/>
      <c r="BS109" s="633"/>
      <c r="BT109" s="633"/>
      <c r="BU109" s="633"/>
      <c r="BV109" s="633"/>
      <c r="BW109" s="633"/>
      <c r="BX109" s="633"/>
      <c r="BY109" s="633"/>
      <c r="BZ109" s="633"/>
      <c r="CA109" s="633"/>
      <c r="CB109" s="633"/>
      <c r="CC109" s="633"/>
      <c r="CD109" s="633"/>
      <c r="CE109" s="633"/>
      <c r="CF109" s="633"/>
      <c r="CG109" s="633"/>
      <c r="CH109" s="633"/>
      <c r="CI109" s="633"/>
      <c r="CJ109" s="633"/>
      <c r="CK109" s="633"/>
      <c r="CL109" s="633"/>
      <c r="CM109" s="633"/>
      <c r="CN109" s="633"/>
      <c r="CO109" s="633"/>
      <c r="CP109" s="633"/>
      <c r="CQ109" s="633"/>
      <c r="CR109" s="633"/>
      <c r="CS109" s="633"/>
      <c r="CT109" s="633"/>
      <c r="CU109" s="633"/>
      <c r="CV109" s="633"/>
      <c r="CW109" s="633"/>
      <c r="CX109" s="633"/>
      <c r="CY109" s="633"/>
      <c r="CZ109" s="633"/>
    </row>
    <row r="110" spans="1:104" ht="12.95" customHeight="1">
      <c r="A110" s="642"/>
      <c r="B110" s="633"/>
      <c r="C110" s="633"/>
      <c r="D110" s="633"/>
      <c r="E110" s="633"/>
      <c r="F110" s="633"/>
      <c r="G110" s="634"/>
      <c r="H110" s="635"/>
      <c r="I110" s="635"/>
      <c r="J110" s="635"/>
      <c r="K110" s="635"/>
      <c r="L110" s="635"/>
      <c r="M110" s="635"/>
      <c r="N110" s="635"/>
      <c r="O110" s="635"/>
      <c r="P110" s="635"/>
      <c r="Q110" s="635"/>
      <c r="R110" s="635"/>
      <c r="S110" s="635"/>
      <c r="T110" s="635"/>
      <c r="U110" s="635"/>
      <c r="V110" s="635"/>
      <c r="W110" s="635"/>
      <c r="X110" s="635"/>
      <c r="Y110" s="635"/>
      <c r="Z110" s="635"/>
      <c r="AA110" s="635"/>
      <c r="AB110" s="635"/>
      <c r="AC110" s="635"/>
      <c r="AD110" s="635"/>
      <c r="AE110" s="635"/>
      <c r="AF110" s="635"/>
      <c r="AG110" s="635"/>
      <c r="AH110" s="635"/>
      <c r="AI110" s="635"/>
      <c r="AJ110" s="635"/>
      <c r="AK110" s="635"/>
      <c r="AL110" s="635"/>
      <c r="AM110" s="635"/>
      <c r="AN110" s="635"/>
      <c r="AO110" s="635"/>
      <c r="AP110" s="635"/>
      <c r="AQ110" s="635"/>
      <c r="AR110" s="635"/>
      <c r="AS110" s="635"/>
      <c r="AT110" s="635"/>
      <c r="AU110" s="635"/>
      <c r="AV110" s="635"/>
      <c r="AW110" s="635"/>
      <c r="AX110" s="635"/>
      <c r="AY110" s="633"/>
      <c r="AZ110" s="633"/>
      <c r="BA110" s="633"/>
      <c r="BB110" s="633"/>
      <c r="BC110" s="632"/>
      <c r="BD110" s="633"/>
      <c r="BE110" s="633"/>
      <c r="BF110" s="633"/>
      <c r="BG110" s="633"/>
      <c r="BH110" s="633"/>
      <c r="BI110" s="633"/>
      <c r="BJ110" s="633"/>
      <c r="BK110" s="633"/>
      <c r="BL110" s="633"/>
      <c r="BM110" s="633"/>
      <c r="BN110" s="633"/>
      <c r="BO110" s="633"/>
      <c r="BP110" s="633"/>
      <c r="BQ110" s="633"/>
      <c r="BR110" s="633"/>
      <c r="BS110" s="633"/>
      <c r="BT110" s="633"/>
      <c r="BU110" s="633"/>
      <c r="BV110" s="633"/>
      <c r="BW110" s="633"/>
      <c r="BX110" s="633"/>
      <c r="BY110" s="633"/>
      <c r="BZ110" s="633"/>
      <c r="CA110" s="633"/>
      <c r="CB110" s="633"/>
      <c r="CC110" s="633"/>
      <c r="CD110" s="633"/>
      <c r="CE110" s="633"/>
      <c r="CF110" s="633"/>
      <c r="CG110" s="633"/>
      <c r="CH110" s="633"/>
      <c r="CI110" s="633"/>
      <c r="CJ110" s="633"/>
      <c r="CK110" s="633"/>
      <c r="CL110" s="633"/>
      <c r="CM110" s="633"/>
      <c r="CN110" s="633"/>
      <c r="CO110" s="633"/>
      <c r="CP110" s="633"/>
      <c r="CQ110" s="633"/>
      <c r="CR110" s="633"/>
      <c r="CS110" s="633"/>
      <c r="CT110" s="633"/>
      <c r="CU110" s="633"/>
      <c r="CV110" s="633"/>
      <c r="CW110" s="633"/>
      <c r="CX110" s="633"/>
      <c r="CY110" s="633"/>
      <c r="CZ110" s="633"/>
    </row>
    <row r="111" spans="1:104" ht="12.95" customHeight="1">
      <c r="A111" s="642"/>
      <c r="B111" s="633"/>
      <c r="C111" s="633"/>
      <c r="D111" s="633"/>
      <c r="E111" s="633"/>
      <c r="F111" s="633"/>
      <c r="G111" s="644"/>
      <c r="H111" s="646"/>
      <c r="I111" s="646"/>
      <c r="J111" s="646"/>
      <c r="K111" s="646"/>
      <c r="L111" s="646"/>
      <c r="M111" s="646"/>
      <c r="N111" s="646"/>
      <c r="O111" s="646"/>
      <c r="P111" s="646"/>
      <c r="Q111" s="646"/>
      <c r="R111" s="646"/>
      <c r="S111" s="646"/>
      <c r="T111" s="646"/>
      <c r="U111" s="646"/>
      <c r="V111" s="646"/>
      <c r="W111" s="646"/>
      <c r="X111" s="646"/>
      <c r="Y111" s="646"/>
      <c r="Z111" s="646"/>
      <c r="AA111" s="646"/>
      <c r="AB111" s="646"/>
      <c r="AC111" s="646"/>
      <c r="AD111" s="646"/>
      <c r="AE111" s="646"/>
      <c r="AF111" s="646"/>
      <c r="AG111" s="645"/>
      <c r="AH111" s="640"/>
      <c r="AI111" s="640"/>
      <c r="AJ111" s="640"/>
      <c r="AK111" s="640"/>
      <c r="AL111" s="640"/>
      <c r="AM111" s="640"/>
      <c r="AN111" s="640"/>
      <c r="AO111" s="640"/>
      <c r="AP111" s="640"/>
      <c r="AQ111" s="640"/>
      <c r="AR111" s="640"/>
      <c r="AS111" s="640"/>
      <c r="AT111" s="640"/>
      <c r="AU111" s="640"/>
      <c r="AV111" s="640"/>
      <c r="AW111" s="640"/>
      <c r="AX111" s="640"/>
      <c r="AY111" s="633"/>
      <c r="AZ111" s="633"/>
      <c r="BA111" s="633"/>
      <c r="BB111" s="633"/>
      <c r="BC111" s="632"/>
      <c r="BD111" s="633"/>
      <c r="BE111" s="633"/>
      <c r="BF111" s="633"/>
      <c r="BG111" s="633"/>
      <c r="BH111" s="633"/>
      <c r="BI111" s="633"/>
      <c r="BJ111" s="633"/>
      <c r="BK111" s="633"/>
      <c r="BL111" s="633"/>
      <c r="BM111" s="633"/>
      <c r="BN111" s="633"/>
      <c r="BO111" s="633"/>
      <c r="BP111" s="633"/>
      <c r="BQ111" s="633"/>
      <c r="BR111" s="633"/>
      <c r="BS111" s="633"/>
      <c r="BT111" s="633"/>
      <c r="BU111" s="633"/>
      <c r="BV111" s="633"/>
      <c r="BW111" s="633"/>
      <c r="BX111" s="633"/>
      <c r="BY111" s="633"/>
      <c r="BZ111" s="633"/>
      <c r="CA111" s="633"/>
      <c r="CB111" s="633"/>
      <c r="CC111" s="633"/>
      <c r="CD111" s="633"/>
      <c r="CE111" s="633"/>
      <c r="CF111" s="633"/>
      <c r="CG111" s="633"/>
      <c r="CH111" s="633"/>
      <c r="CI111" s="633"/>
      <c r="CJ111" s="633"/>
      <c r="CK111" s="633"/>
      <c r="CL111" s="633"/>
      <c r="CM111" s="633"/>
      <c r="CN111" s="633"/>
      <c r="CO111" s="633"/>
      <c r="CP111" s="633"/>
      <c r="CQ111" s="633"/>
      <c r="CR111" s="633"/>
      <c r="CS111" s="633"/>
      <c r="CT111" s="633"/>
      <c r="CU111" s="633"/>
      <c r="CV111" s="633"/>
      <c r="CW111" s="633"/>
      <c r="CX111" s="633"/>
      <c r="CY111" s="633"/>
      <c r="CZ111" s="633"/>
    </row>
    <row r="112" spans="1:104" ht="12.95" customHeight="1">
      <c r="A112" s="642"/>
      <c r="B112" s="633"/>
      <c r="C112" s="633"/>
      <c r="D112" s="633"/>
      <c r="E112" s="633"/>
      <c r="F112" s="633"/>
      <c r="G112" s="633"/>
      <c r="H112" s="633"/>
      <c r="I112" s="633"/>
      <c r="J112" s="633"/>
      <c r="K112" s="633"/>
      <c r="L112" s="633"/>
      <c r="M112" s="633"/>
      <c r="N112" s="633"/>
      <c r="O112" s="633"/>
      <c r="P112" s="633"/>
      <c r="Q112" s="633"/>
      <c r="R112" s="633"/>
      <c r="S112" s="633"/>
      <c r="T112" s="633"/>
      <c r="U112" s="633"/>
      <c r="V112" s="633"/>
      <c r="W112" s="633"/>
      <c r="X112" s="633"/>
      <c r="Y112" s="633"/>
      <c r="Z112" s="633"/>
      <c r="AA112" s="633"/>
      <c r="AB112" s="633"/>
      <c r="AC112" s="633"/>
      <c r="AD112" s="633"/>
      <c r="AE112" s="633"/>
      <c r="AF112" s="633"/>
      <c r="AG112" s="633"/>
      <c r="AH112" s="633"/>
      <c r="AI112" s="633"/>
      <c r="AJ112" s="633"/>
      <c r="AK112" s="633"/>
      <c r="AL112" s="633"/>
      <c r="AM112" s="633"/>
      <c r="AN112" s="633"/>
      <c r="AO112" s="633"/>
      <c r="AP112" s="633"/>
      <c r="AQ112" s="633"/>
      <c r="AR112" s="633"/>
      <c r="AS112" s="633"/>
      <c r="AT112" s="633"/>
      <c r="AU112" s="633"/>
      <c r="AV112" s="633"/>
      <c r="AW112" s="633"/>
      <c r="AX112" s="633"/>
      <c r="AY112" s="633"/>
      <c r="AZ112" s="633"/>
      <c r="BA112" s="633"/>
      <c r="BB112" s="633"/>
      <c r="BC112" s="632"/>
      <c r="BD112" s="633"/>
      <c r="BE112" s="633"/>
      <c r="BF112" s="633"/>
      <c r="BG112" s="633"/>
      <c r="BH112" s="633"/>
      <c r="BI112" s="633"/>
      <c r="BJ112" s="633"/>
      <c r="BK112" s="633"/>
      <c r="BL112" s="633"/>
      <c r="BM112" s="633"/>
      <c r="BN112" s="633"/>
      <c r="BO112" s="633"/>
      <c r="BP112" s="633"/>
      <c r="BQ112" s="633"/>
      <c r="BR112" s="633"/>
      <c r="BS112" s="633"/>
      <c r="BT112" s="633"/>
      <c r="BU112" s="633"/>
      <c r="BV112" s="633"/>
      <c r="BW112" s="633"/>
      <c r="BX112" s="633"/>
      <c r="BY112" s="633"/>
      <c r="BZ112" s="633"/>
      <c r="CA112" s="633"/>
      <c r="CB112" s="633"/>
      <c r="CC112" s="633"/>
      <c r="CD112" s="633"/>
      <c r="CE112" s="633"/>
      <c r="CF112" s="633"/>
      <c r="CG112" s="633"/>
      <c r="CH112" s="633"/>
      <c r="CI112" s="633"/>
      <c r="CJ112" s="633"/>
      <c r="CK112" s="633"/>
      <c r="CL112" s="633"/>
      <c r="CM112" s="633"/>
      <c r="CN112" s="633"/>
      <c r="CO112" s="633"/>
      <c r="CP112" s="633"/>
      <c r="CQ112" s="633"/>
      <c r="CR112" s="633"/>
      <c r="CS112" s="633"/>
      <c r="CT112" s="633"/>
      <c r="CU112" s="633"/>
      <c r="CV112" s="633"/>
      <c r="CW112" s="633"/>
      <c r="CX112" s="633"/>
      <c r="CY112" s="633"/>
      <c r="CZ112" s="633"/>
    </row>
    <row r="113" spans="1:104" ht="12.95" customHeight="1">
      <c r="A113" s="642"/>
      <c r="B113" s="633"/>
      <c r="C113" s="633"/>
      <c r="D113" s="633"/>
      <c r="E113" s="633"/>
      <c r="F113" s="633"/>
      <c r="G113" s="633"/>
      <c r="H113" s="633"/>
      <c r="I113" s="633"/>
      <c r="J113" s="633"/>
      <c r="K113" s="633"/>
      <c r="L113" s="633"/>
      <c r="M113" s="633"/>
      <c r="N113" s="633"/>
      <c r="O113" s="633"/>
      <c r="P113" s="633"/>
      <c r="Q113" s="633"/>
      <c r="R113" s="633"/>
      <c r="S113" s="633"/>
      <c r="T113" s="633"/>
      <c r="U113" s="633"/>
      <c r="V113" s="633"/>
      <c r="W113" s="633"/>
      <c r="X113" s="633"/>
      <c r="Y113" s="633"/>
      <c r="Z113" s="633"/>
      <c r="AA113" s="633"/>
      <c r="AB113" s="633"/>
      <c r="AC113" s="633"/>
      <c r="AD113" s="633"/>
      <c r="AE113" s="633"/>
      <c r="AF113" s="633"/>
      <c r="AG113" s="633"/>
      <c r="AH113" s="633"/>
      <c r="AI113" s="633"/>
      <c r="AJ113" s="633"/>
      <c r="AK113" s="633"/>
      <c r="AL113" s="633"/>
      <c r="AM113" s="633"/>
      <c r="AN113" s="633"/>
      <c r="AO113" s="633"/>
      <c r="AP113" s="633"/>
      <c r="AQ113" s="633"/>
      <c r="AR113" s="633"/>
      <c r="AS113" s="633"/>
      <c r="AT113" s="633"/>
      <c r="AU113" s="633"/>
      <c r="AV113" s="633"/>
      <c r="AW113" s="633"/>
      <c r="AX113" s="633"/>
      <c r="AY113" s="633"/>
      <c r="AZ113" s="633"/>
      <c r="BA113" s="633"/>
      <c r="BB113" s="633"/>
      <c r="BC113" s="632"/>
      <c r="BD113" s="633"/>
      <c r="BE113" s="633"/>
      <c r="BF113" s="633"/>
      <c r="BG113" s="633"/>
      <c r="BH113" s="633"/>
      <c r="BI113" s="633"/>
      <c r="BJ113" s="633"/>
      <c r="BK113" s="633"/>
      <c r="BL113" s="633"/>
      <c r="BM113" s="633"/>
      <c r="BN113" s="633"/>
      <c r="BO113" s="633"/>
      <c r="BP113" s="633"/>
      <c r="BQ113" s="633"/>
      <c r="BR113" s="633"/>
      <c r="BS113" s="633"/>
      <c r="BT113" s="633"/>
      <c r="BU113" s="633"/>
      <c r="BV113" s="633"/>
      <c r="BW113" s="633"/>
      <c r="BX113" s="633"/>
      <c r="BY113" s="633"/>
      <c r="BZ113" s="633"/>
      <c r="CA113" s="633"/>
      <c r="CB113" s="633"/>
      <c r="CC113" s="633"/>
      <c r="CD113" s="633"/>
      <c r="CE113" s="633"/>
      <c r="CF113" s="633"/>
      <c r="CG113" s="633"/>
      <c r="CH113" s="633"/>
      <c r="CI113" s="633"/>
      <c r="CJ113" s="633"/>
      <c r="CK113" s="633"/>
      <c r="CL113" s="633"/>
      <c r="CM113" s="633"/>
      <c r="CN113" s="633"/>
      <c r="CO113" s="633"/>
      <c r="CP113" s="633"/>
      <c r="CQ113" s="633"/>
      <c r="CR113" s="633"/>
      <c r="CS113" s="633"/>
      <c r="CT113" s="633"/>
      <c r="CU113" s="633"/>
      <c r="CV113" s="633"/>
      <c r="CW113" s="633"/>
      <c r="CX113" s="633"/>
      <c r="CY113" s="633"/>
      <c r="CZ113" s="633"/>
    </row>
    <row r="114" spans="1:104" ht="12.95" customHeight="1">
      <c r="A114" s="642"/>
      <c r="B114" s="633"/>
      <c r="C114" s="633"/>
      <c r="D114" s="633"/>
      <c r="E114" s="633"/>
      <c r="F114" s="633"/>
      <c r="G114" s="633"/>
      <c r="H114" s="633"/>
      <c r="I114" s="633"/>
      <c r="J114" s="633"/>
      <c r="K114" s="633"/>
      <c r="L114" s="633"/>
      <c r="M114" s="633"/>
      <c r="N114" s="633"/>
      <c r="O114" s="633"/>
      <c r="P114" s="633"/>
      <c r="Q114" s="633"/>
      <c r="R114" s="633"/>
      <c r="S114" s="633"/>
      <c r="T114" s="633"/>
      <c r="U114" s="633"/>
      <c r="V114" s="633"/>
      <c r="W114" s="633"/>
      <c r="X114" s="633"/>
      <c r="Y114" s="633"/>
      <c r="Z114" s="633"/>
      <c r="AA114" s="633"/>
      <c r="AB114" s="633"/>
      <c r="AC114" s="633"/>
      <c r="AD114" s="633"/>
      <c r="AE114" s="633"/>
      <c r="AF114" s="633"/>
      <c r="AG114" s="633"/>
      <c r="AH114" s="633"/>
      <c r="AI114" s="633"/>
      <c r="AJ114" s="633"/>
      <c r="AK114" s="633"/>
      <c r="AL114" s="633"/>
      <c r="AM114" s="633"/>
      <c r="AN114" s="633"/>
      <c r="AO114" s="633"/>
      <c r="AP114" s="633"/>
      <c r="AQ114" s="633"/>
      <c r="AR114" s="633"/>
      <c r="AS114" s="633"/>
      <c r="AT114" s="633"/>
      <c r="AU114" s="633"/>
      <c r="AV114" s="633"/>
      <c r="AW114" s="633"/>
      <c r="AX114" s="633"/>
      <c r="AY114" s="633"/>
      <c r="AZ114" s="633"/>
      <c r="BA114" s="633"/>
      <c r="BB114" s="633"/>
      <c r="BC114" s="632"/>
      <c r="BD114" s="633"/>
      <c r="BE114" s="633"/>
      <c r="BF114" s="633"/>
      <c r="BG114" s="633"/>
      <c r="BH114" s="633"/>
      <c r="BI114" s="633"/>
      <c r="BJ114" s="633"/>
      <c r="BK114" s="633"/>
      <c r="BL114" s="633"/>
      <c r="BM114" s="633"/>
      <c r="BN114" s="633"/>
      <c r="BO114" s="633"/>
      <c r="BP114" s="633"/>
      <c r="BQ114" s="633"/>
      <c r="BR114" s="633"/>
      <c r="BS114" s="633"/>
      <c r="BT114" s="633"/>
      <c r="BU114" s="633"/>
      <c r="BV114" s="633"/>
      <c r="BW114" s="633"/>
      <c r="BX114" s="633"/>
      <c r="BY114" s="633"/>
      <c r="BZ114" s="633"/>
      <c r="CA114" s="633"/>
      <c r="CB114" s="633"/>
      <c r="CC114" s="633"/>
      <c r="CD114" s="633"/>
      <c r="CE114" s="633"/>
      <c r="CF114" s="633"/>
      <c r="CG114" s="633"/>
      <c r="CH114" s="633"/>
      <c r="CI114" s="633"/>
      <c r="CJ114" s="633"/>
      <c r="CK114" s="633"/>
      <c r="CL114" s="633"/>
      <c r="CM114" s="633"/>
      <c r="CN114" s="633"/>
      <c r="CO114" s="633"/>
      <c r="CP114" s="633"/>
      <c r="CQ114" s="633"/>
      <c r="CR114" s="633"/>
      <c r="CS114" s="633"/>
      <c r="CT114" s="633"/>
      <c r="CU114" s="633"/>
      <c r="CV114" s="633"/>
      <c r="CW114" s="633"/>
      <c r="CX114" s="633"/>
      <c r="CY114" s="633"/>
      <c r="CZ114" s="633"/>
    </row>
    <row r="115" spans="1:104" ht="12.95" customHeight="1">
      <c r="A115" s="642"/>
      <c r="B115" s="633"/>
      <c r="C115" s="633"/>
      <c r="D115" s="633"/>
      <c r="E115" s="633"/>
      <c r="F115" s="633"/>
      <c r="G115" s="634"/>
      <c r="H115" s="635"/>
      <c r="I115" s="635"/>
      <c r="J115" s="635"/>
      <c r="K115" s="635"/>
      <c r="L115" s="635"/>
      <c r="M115" s="635"/>
      <c r="N115" s="635"/>
      <c r="O115" s="635"/>
      <c r="P115" s="635"/>
      <c r="Q115" s="635"/>
      <c r="R115" s="635"/>
      <c r="S115" s="635"/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635"/>
      <c r="AG115" s="635"/>
      <c r="AH115" s="635"/>
      <c r="AI115" s="635"/>
      <c r="AJ115" s="635"/>
      <c r="AK115" s="635"/>
      <c r="AL115" s="635"/>
      <c r="AM115" s="635"/>
      <c r="AN115" s="635"/>
      <c r="AO115" s="635"/>
      <c r="AP115" s="635"/>
      <c r="AQ115" s="635"/>
      <c r="AR115" s="635"/>
      <c r="AS115" s="635"/>
      <c r="AT115" s="635"/>
      <c r="AU115" s="635"/>
      <c r="AV115" s="635"/>
      <c r="AW115" s="635"/>
      <c r="AX115" s="635"/>
      <c r="AY115" s="633"/>
      <c r="AZ115" s="633"/>
      <c r="BA115" s="633"/>
      <c r="BB115" s="633"/>
      <c r="BC115" s="632"/>
      <c r="BD115" s="631"/>
      <c r="BE115" s="631"/>
      <c r="BF115" s="631"/>
      <c r="BG115" s="631"/>
      <c r="BH115" s="631"/>
      <c r="BI115" s="631"/>
      <c r="BJ115" s="631"/>
      <c r="BK115" s="631"/>
      <c r="BL115" s="631"/>
      <c r="BM115" s="631"/>
      <c r="BN115" s="631"/>
      <c r="BO115" s="631"/>
      <c r="BP115" s="631"/>
      <c r="BQ115" s="631"/>
      <c r="BR115" s="631"/>
      <c r="BS115" s="631"/>
      <c r="BT115" s="631"/>
      <c r="BU115" s="631"/>
      <c r="BV115" s="631"/>
      <c r="BW115" s="631"/>
      <c r="BX115" s="631"/>
      <c r="BY115" s="631"/>
      <c r="BZ115" s="631"/>
      <c r="CA115" s="631"/>
      <c r="CB115" s="631"/>
      <c r="CC115" s="631"/>
      <c r="CD115" s="631"/>
      <c r="CE115" s="631"/>
      <c r="CF115" s="631"/>
      <c r="CG115" s="631"/>
      <c r="CH115" s="631"/>
      <c r="CI115" s="631"/>
      <c r="CJ115" s="631"/>
      <c r="CK115" s="631"/>
      <c r="CL115" s="631"/>
      <c r="CM115" s="631"/>
      <c r="CN115" s="631"/>
      <c r="CO115" s="631"/>
      <c r="CP115" s="631"/>
      <c r="CQ115" s="631"/>
      <c r="CR115" s="631"/>
      <c r="CS115" s="631"/>
      <c r="CT115" s="631"/>
      <c r="CU115" s="633"/>
      <c r="CV115" s="633"/>
      <c r="CW115" s="633"/>
      <c r="CX115" s="633"/>
      <c r="CY115" s="633"/>
      <c r="CZ115" s="633"/>
    </row>
    <row r="116" spans="1:104" ht="12.95" customHeight="1">
      <c r="A116" s="642"/>
      <c r="B116" s="633"/>
      <c r="C116" s="633"/>
      <c r="D116" s="633"/>
      <c r="E116" s="633"/>
      <c r="F116" s="633"/>
      <c r="G116" s="661"/>
      <c r="H116" s="663"/>
      <c r="I116" s="663"/>
      <c r="J116" s="663"/>
      <c r="K116" s="663"/>
      <c r="L116" s="663"/>
      <c r="M116" s="663"/>
      <c r="N116" s="663"/>
      <c r="O116" s="663"/>
      <c r="P116" s="663"/>
      <c r="Q116" s="663"/>
      <c r="R116" s="663"/>
      <c r="S116" s="663"/>
      <c r="T116" s="663"/>
      <c r="U116" s="663"/>
      <c r="V116" s="663"/>
      <c r="W116" s="663"/>
      <c r="X116" s="663"/>
      <c r="Y116" s="663"/>
      <c r="Z116" s="663"/>
      <c r="AA116" s="663"/>
      <c r="AB116" s="663"/>
      <c r="AC116" s="663"/>
      <c r="AD116" s="663"/>
      <c r="AE116" s="663"/>
      <c r="AF116" s="663"/>
      <c r="AG116" s="662"/>
      <c r="AH116" s="658"/>
      <c r="AI116" s="658"/>
      <c r="AJ116" s="658"/>
      <c r="AK116" s="658"/>
      <c r="AL116" s="658"/>
      <c r="AM116" s="658"/>
      <c r="AN116" s="658"/>
      <c r="AO116" s="658"/>
      <c r="AP116" s="658"/>
      <c r="AQ116" s="658"/>
      <c r="AR116" s="658"/>
      <c r="AS116" s="658"/>
      <c r="AT116" s="658"/>
      <c r="AU116" s="658"/>
      <c r="AV116" s="658"/>
      <c r="AW116" s="658"/>
      <c r="AX116" s="658"/>
      <c r="AY116" s="633"/>
      <c r="AZ116" s="633"/>
      <c r="BA116" s="633"/>
      <c r="BB116" s="633"/>
      <c r="BC116" s="632"/>
      <c r="BD116" s="631"/>
      <c r="BE116" s="631"/>
      <c r="BF116" s="631"/>
      <c r="BG116" s="631"/>
      <c r="BH116" s="631"/>
      <c r="BI116" s="631"/>
      <c r="BJ116" s="631"/>
      <c r="BK116" s="631"/>
      <c r="BL116" s="631"/>
      <c r="BM116" s="631"/>
      <c r="BN116" s="631"/>
      <c r="BO116" s="631"/>
      <c r="BP116" s="631"/>
      <c r="BQ116" s="631"/>
      <c r="BR116" s="631"/>
      <c r="BS116" s="631"/>
      <c r="BT116" s="631"/>
      <c r="BU116" s="631"/>
      <c r="BV116" s="631"/>
      <c r="BW116" s="631"/>
      <c r="BX116" s="631"/>
      <c r="BY116" s="631"/>
      <c r="BZ116" s="631"/>
      <c r="CA116" s="631"/>
      <c r="CB116" s="631"/>
      <c r="CC116" s="631"/>
      <c r="CD116" s="631"/>
      <c r="CE116" s="631"/>
      <c r="CF116" s="631"/>
      <c r="CG116" s="631"/>
      <c r="CH116" s="631"/>
      <c r="CI116" s="631"/>
      <c r="CJ116" s="631"/>
      <c r="CK116" s="631"/>
      <c r="CL116" s="631"/>
      <c r="CM116" s="631"/>
      <c r="CN116" s="631"/>
      <c r="CO116" s="631"/>
      <c r="CP116" s="631"/>
      <c r="CQ116" s="631"/>
      <c r="CR116" s="631"/>
      <c r="CS116" s="631"/>
      <c r="CT116" s="631"/>
      <c r="CU116" s="633"/>
      <c r="CV116" s="633"/>
      <c r="CW116" s="633"/>
      <c r="CX116" s="633"/>
      <c r="CY116" s="633"/>
      <c r="CZ116" s="633"/>
    </row>
    <row r="117" spans="1:104" ht="12.95" customHeight="1">
      <c r="A117" s="642"/>
      <c r="B117" s="633"/>
      <c r="C117" s="633"/>
      <c r="D117" s="633"/>
      <c r="E117" s="633"/>
      <c r="F117" s="633"/>
      <c r="G117" s="633"/>
      <c r="H117" s="633"/>
      <c r="I117" s="633"/>
      <c r="J117" s="633"/>
      <c r="K117" s="633"/>
      <c r="L117" s="633"/>
      <c r="M117" s="633"/>
      <c r="N117" s="633"/>
      <c r="O117" s="633"/>
      <c r="P117" s="633"/>
      <c r="Q117" s="633"/>
      <c r="R117" s="633"/>
      <c r="S117" s="633"/>
      <c r="T117" s="633"/>
      <c r="U117" s="633"/>
      <c r="V117" s="633"/>
      <c r="W117" s="633"/>
      <c r="X117" s="633"/>
      <c r="Y117" s="633"/>
      <c r="Z117" s="633"/>
      <c r="AA117" s="633"/>
      <c r="AB117" s="633"/>
      <c r="AC117" s="633"/>
      <c r="AD117" s="633"/>
      <c r="AE117" s="633"/>
      <c r="AF117" s="633"/>
      <c r="AG117" s="633"/>
      <c r="AH117" s="633"/>
      <c r="AI117" s="633"/>
      <c r="AJ117" s="633"/>
      <c r="AK117" s="633"/>
      <c r="AL117" s="633"/>
      <c r="AM117" s="633"/>
      <c r="AN117" s="633"/>
      <c r="AO117" s="633"/>
      <c r="AP117" s="633"/>
      <c r="AQ117" s="633"/>
      <c r="AR117" s="633"/>
      <c r="AS117" s="633"/>
      <c r="AT117" s="633"/>
      <c r="AU117" s="633"/>
      <c r="AV117" s="633"/>
      <c r="AW117" s="633"/>
      <c r="AX117" s="633"/>
      <c r="AY117" s="633"/>
      <c r="AZ117" s="633"/>
      <c r="BA117" s="633"/>
      <c r="BB117" s="633"/>
      <c r="BC117" s="632"/>
      <c r="BD117" s="633"/>
      <c r="BE117" s="633"/>
      <c r="BF117" s="633"/>
      <c r="BG117" s="633"/>
      <c r="BH117" s="633"/>
      <c r="BI117" s="633"/>
      <c r="BJ117" s="633"/>
      <c r="BK117" s="633"/>
      <c r="BL117" s="633"/>
      <c r="BM117" s="633"/>
      <c r="BN117" s="633"/>
      <c r="BO117" s="633"/>
      <c r="BP117" s="633"/>
      <c r="BQ117" s="633"/>
      <c r="BR117" s="633"/>
      <c r="BS117" s="633"/>
      <c r="BT117" s="633"/>
      <c r="BU117" s="633"/>
      <c r="BV117" s="633"/>
      <c r="BW117" s="633"/>
      <c r="BX117" s="633"/>
      <c r="BY117" s="633"/>
      <c r="BZ117" s="633"/>
      <c r="CA117" s="633"/>
      <c r="CB117" s="633"/>
      <c r="CC117" s="633"/>
      <c r="CD117" s="633"/>
      <c r="CE117" s="633"/>
      <c r="CF117" s="633"/>
      <c r="CG117" s="633"/>
      <c r="CH117" s="633"/>
      <c r="CI117" s="633"/>
      <c r="CJ117" s="633"/>
      <c r="CK117" s="633"/>
      <c r="CL117" s="633"/>
      <c r="CM117" s="633"/>
      <c r="CN117" s="633"/>
      <c r="CO117" s="633"/>
      <c r="CP117" s="633"/>
      <c r="CQ117" s="633"/>
      <c r="CR117" s="633"/>
      <c r="CS117" s="633"/>
      <c r="CT117" s="633"/>
      <c r="CU117" s="633"/>
      <c r="CV117" s="633"/>
      <c r="CW117" s="633"/>
      <c r="CX117" s="633"/>
      <c r="CY117" s="633"/>
      <c r="CZ117" s="633"/>
    </row>
    <row r="118" spans="1:104" ht="12.95" customHeight="1">
      <c r="A118" s="642"/>
      <c r="B118" s="633"/>
      <c r="C118" s="633"/>
      <c r="D118" s="633"/>
      <c r="E118" s="633"/>
      <c r="F118" s="633"/>
      <c r="G118" s="835"/>
      <c r="H118" s="836"/>
      <c r="I118" s="836"/>
      <c r="J118" s="836"/>
      <c r="K118" s="836"/>
      <c r="L118" s="836"/>
      <c r="M118" s="836"/>
      <c r="N118" s="836"/>
      <c r="O118" s="836"/>
      <c r="P118" s="836"/>
      <c r="Q118" s="836"/>
      <c r="R118" s="836"/>
      <c r="S118" s="836"/>
      <c r="T118" s="836"/>
      <c r="U118" s="836"/>
      <c r="V118" s="836"/>
      <c r="W118" s="836"/>
      <c r="X118" s="836"/>
      <c r="Y118" s="836"/>
      <c r="Z118" s="836"/>
      <c r="AA118" s="836"/>
      <c r="AB118" s="836"/>
      <c r="AC118" s="836"/>
      <c r="AD118" s="836"/>
      <c r="AE118" s="836"/>
      <c r="AF118" s="836"/>
      <c r="AG118" s="836"/>
      <c r="AH118" s="836"/>
      <c r="AI118" s="836"/>
      <c r="AJ118" s="836"/>
      <c r="AK118" s="836"/>
      <c r="AL118" s="836"/>
      <c r="AM118" s="836"/>
      <c r="AN118" s="836"/>
      <c r="AO118" s="836"/>
      <c r="AP118" s="836"/>
      <c r="AQ118" s="836"/>
      <c r="AR118" s="836"/>
      <c r="AS118" s="836"/>
      <c r="AT118" s="836"/>
      <c r="AU118" s="836"/>
      <c r="AV118" s="836"/>
      <c r="AW118" s="836"/>
      <c r="AX118" s="836"/>
      <c r="AY118" s="633"/>
      <c r="AZ118" s="633"/>
      <c r="BA118" s="633"/>
      <c r="BB118" s="633"/>
      <c r="BC118" s="632"/>
      <c r="BD118" s="633"/>
      <c r="BE118" s="633"/>
      <c r="BF118" s="633"/>
      <c r="BG118" s="633"/>
      <c r="BH118" s="633"/>
      <c r="BI118" s="633"/>
      <c r="BJ118" s="633"/>
      <c r="BK118" s="633"/>
      <c r="BL118" s="633"/>
      <c r="BM118" s="633"/>
      <c r="BN118" s="633"/>
      <c r="BO118" s="633"/>
      <c r="BP118" s="633"/>
      <c r="BQ118" s="633"/>
      <c r="BR118" s="633"/>
      <c r="BS118" s="633"/>
      <c r="BT118" s="633"/>
      <c r="BU118" s="633"/>
      <c r="BV118" s="633"/>
      <c r="BW118" s="633"/>
      <c r="BX118" s="633"/>
      <c r="BY118" s="633"/>
      <c r="BZ118" s="633"/>
      <c r="CA118" s="633"/>
      <c r="CB118" s="633"/>
      <c r="CC118" s="633"/>
      <c r="CD118" s="633"/>
      <c r="CE118" s="633"/>
      <c r="CF118" s="633"/>
      <c r="CG118" s="633"/>
      <c r="CH118" s="633"/>
      <c r="CI118" s="633"/>
      <c r="CJ118" s="633"/>
      <c r="CK118" s="633"/>
      <c r="CL118" s="633"/>
      <c r="CM118" s="633"/>
      <c r="CN118" s="633"/>
      <c r="CO118" s="633"/>
      <c r="CP118" s="633"/>
      <c r="CQ118" s="633"/>
      <c r="CR118" s="633"/>
      <c r="CS118" s="633"/>
      <c r="CT118" s="633"/>
      <c r="CU118" s="633"/>
      <c r="CV118" s="633"/>
      <c r="CW118" s="633"/>
      <c r="CX118" s="633"/>
      <c r="CY118" s="633"/>
      <c r="CZ118" s="633"/>
    </row>
    <row r="119" spans="1:104" ht="12.95" customHeight="1">
      <c r="A119" s="642"/>
      <c r="B119" s="633"/>
      <c r="C119" s="633"/>
      <c r="D119" s="633"/>
      <c r="E119" s="633"/>
      <c r="F119" s="633"/>
      <c r="G119" s="831"/>
      <c r="H119" s="832"/>
      <c r="I119" s="832"/>
      <c r="J119" s="832"/>
      <c r="K119" s="832"/>
      <c r="L119" s="832"/>
      <c r="M119" s="832"/>
      <c r="N119" s="832"/>
      <c r="O119" s="832"/>
      <c r="P119" s="832"/>
      <c r="Q119" s="832"/>
      <c r="R119" s="832"/>
      <c r="S119" s="832"/>
      <c r="T119" s="832"/>
      <c r="U119" s="832"/>
      <c r="V119" s="832"/>
      <c r="W119" s="832"/>
      <c r="X119" s="832"/>
      <c r="Y119" s="832"/>
      <c r="Z119" s="832"/>
      <c r="AA119" s="832"/>
      <c r="AB119" s="832"/>
      <c r="AC119" s="832"/>
      <c r="AD119" s="832"/>
      <c r="AE119" s="832"/>
      <c r="AF119" s="832"/>
      <c r="AG119" s="833"/>
      <c r="AH119" s="834"/>
      <c r="AI119" s="834"/>
      <c r="AJ119" s="834"/>
      <c r="AK119" s="834"/>
      <c r="AL119" s="834"/>
      <c r="AM119" s="834"/>
      <c r="AN119" s="834"/>
      <c r="AO119" s="834"/>
      <c r="AP119" s="834"/>
      <c r="AQ119" s="834"/>
      <c r="AR119" s="834"/>
      <c r="AS119" s="834"/>
      <c r="AT119" s="834"/>
      <c r="AU119" s="834"/>
      <c r="AV119" s="834"/>
      <c r="AW119" s="834"/>
      <c r="AX119" s="834"/>
      <c r="AY119" s="633"/>
      <c r="AZ119" s="633"/>
      <c r="BA119" s="633"/>
      <c r="BB119" s="633"/>
      <c r="BC119" s="632"/>
      <c r="BD119" s="633"/>
      <c r="BE119" s="633"/>
      <c r="BF119" s="633"/>
      <c r="BG119" s="633"/>
      <c r="BH119" s="633"/>
      <c r="BI119" s="633"/>
      <c r="BJ119" s="633"/>
      <c r="BK119" s="633"/>
      <c r="BL119" s="633"/>
      <c r="BM119" s="633"/>
      <c r="BN119" s="633"/>
      <c r="BO119" s="633"/>
      <c r="BP119" s="633"/>
      <c r="BQ119" s="633"/>
      <c r="BR119" s="633"/>
      <c r="BS119" s="633"/>
      <c r="BT119" s="633"/>
      <c r="BU119" s="633"/>
      <c r="BV119" s="633"/>
      <c r="BW119" s="633"/>
      <c r="BX119" s="633"/>
      <c r="BY119" s="633"/>
      <c r="BZ119" s="633"/>
      <c r="CA119" s="633"/>
      <c r="CB119" s="633"/>
      <c r="CC119" s="633"/>
      <c r="CD119" s="633"/>
      <c r="CE119" s="633"/>
      <c r="CF119" s="633"/>
      <c r="CG119" s="633"/>
      <c r="CH119" s="633"/>
      <c r="CI119" s="633"/>
      <c r="CJ119" s="633"/>
      <c r="CK119" s="633"/>
      <c r="CL119" s="633"/>
      <c r="CM119" s="633"/>
      <c r="CN119" s="633"/>
      <c r="CO119" s="633"/>
      <c r="CP119" s="633"/>
      <c r="CQ119" s="633"/>
      <c r="CR119" s="633"/>
      <c r="CS119" s="633"/>
      <c r="CT119" s="633"/>
      <c r="CU119" s="633"/>
      <c r="CV119" s="633"/>
      <c r="CW119" s="633"/>
      <c r="CX119" s="633"/>
      <c r="CY119" s="633"/>
      <c r="CZ119" s="633"/>
    </row>
    <row r="120" spans="1:104" ht="12.95" customHeight="1">
      <c r="A120" s="642"/>
      <c r="B120" s="633"/>
      <c r="C120" s="633"/>
      <c r="D120" s="633"/>
      <c r="E120" s="633"/>
      <c r="F120" s="633"/>
      <c r="G120" s="633"/>
      <c r="H120" s="633"/>
      <c r="I120" s="633"/>
      <c r="J120" s="633"/>
      <c r="K120" s="633"/>
      <c r="L120" s="633"/>
      <c r="M120" s="633"/>
      <c r="N120" s="633"/>
      <c r="O120" s="633"/>
      <c r="P120" s="633"/>
      <c r="Q120" s="633"/>
      <c r="R120" s="633"/>
      <c r="S120" s="633"/>
      <c r="T120" s="633"/>
      <c r="U120" s="633"/>
      <c r="V120" s="633"/>
      <c r="W120" s="633"/>
      <c r="X120" s="633"/>
      <c r="Y120" s="633"/>
      <c r="Z120" s="633"/>
      <c r="AA120" s="633"/>
      <c r="AB120" s="633"/>
      <c r="AC120" s="633"/>
      <c r="AD120" s="633"/>
      <c r="AE120" s="633"/>
      <c r="AF120" s="633"/>
      <c r="AG120" s="633"/>
      <c r="AH120" s="633"/>
      <c r="AI120" s="633"/>
      <c r="AJ120" s="633"/>
      <c r="AK120" s="633"/>
      <c r="AL120" s="633"/>
      <c r="AM120" s="633"/>
      <c r="AN120" s="633"/>
      <c r="AO120" s="633"/>
      <c r="AP120" s="633"/>
      <c r="AQ120" s="633"/>
      <c r="AR120" s="633"/>
      <c r="AS120" s="633"/>
      <c r="AT120" s="633"/>
      <c r="AU120" s="633"/>
      <c r="AV120" s="633"/>
      <c r="AW120" s="633"/>
      <c r="AX120" s="633"/>
      <c r="AY120" s="633"/>
      <c r="AZ120" s="633"/>
      <c r="BA120" s="633"/>
      <c r="BB120" s="633"/>
      <c r="BC120" s="632"/>
      <c r="BD120" s="633"/>
      <c r="BE120" s="633"/>
      <c r="BF120" s="633"/>
      <c r="BG120" s="633"/>
      <c r="BH120" s="633"/>
      <c r="BI120" s="633"/>
      <c r="BJ120" s="633"/>
      <c r="BK120" s="633"/>
      <c r="BL120" s="633"/>
      <c r="BM120" s="633"/>
      <c r="BN120" s="633"/>
      <c r="BO120" s="633"/>
      <c r="BP120" s="633"/>
      <c r="BQ120" s="633"/>
      <c r="BR120" s="633"/>
      <c r="BS120" s="633"/>
      <c r="BT120" s="633"/>
      <c r="BU120" s="633"/>
      <c r="BV120" s="633"/>
      <c r="BW120" s="633"/>
      <c r="BX120" s="633"/>
      <c r="BY120" s="633"/>
      <c r="BZ120" s="633"/>
      <c r="CA120" s="633"/>
      <c r="CB120" s="633"/>
      <c r="CC120" s="633"/>
      <c r="CD120" s="633"/>
      <c r="CE120" s="633"/>
      <c r="CF120" s="633"/>
      <c r="CG120" s="633"/>
      <c r="CH120" s="633"/>
      <c r="CI120" s="633"/>
      <c r="CJ120" s="633"/>
      <c r="CK120" s="633"/>
      <c r="CL120" s="633"/>
      <c r="CM120" s="633"/>
      <c r="CN120" s="633"/>
      <c r="CO120" s="633"/>
      <c r="CP120" s="633"/>
      <c r="CQ120" s="633"/>
      <c r="CR120" s="633"/>
      <c r="CS120" s="633"/>
      <c r="CT120" s="633"/>
      <c r="CU120" s="633"/>
      <c r="CV120" s="633"/>
      <c r="CW120" s="633"/>
      <c r="CX120" s="633"/>
      <c r="CY120" s="633"/>
      <c r="CZ120" s="633"/>
    </row>
    <row r="121" spans="1:104" ht="12.95" customHeight="1">
      <c r="A121" s="642"/>
      <c r="B121" s="633"/>
      <c r="C121" s="633"/>
      <c r="D121" s="633"/>
      <c r="E121" s="633"/>
      <c r="F121" s="633"/>
      <c r="G121" s="633"/>
      <c r="H121" s="633"/>
      <c r="I121" s="633"/>
      <c r="J121" s="633"/>
      <c r="K121" s="633"/>
      <c r="L121" s="633"/>
      <c r="M121" s="633"/>
      <c r="N121" s="633"/>
      <c r="O121" s="633"/>
      <c r="P121" s="633"/>
      <c r="Q121" s="633"/>
      <c r="R121" s="633"/>
      <c r="S121" s="633"/>
      <c r="T121" s="633"/>
      <c r="U121" s="633"/>
      <c r="V121" s="633"/>
      <c r="W121" s="633"/>
      <c r="X121" s="633"/>
      <c r="Y121" s="633"/>
      <c r="Z121" s="633"/>
      <c r="AA121" s="633"/>
      <c r="AB121" s="633"/>
      <c r="AC121" s="633"/>
      <c r="AD121" s="633"/>
      <c r="AE121" s="633"/>
      <c r="AF121" s="633"/>
      <c r="AG121" s="633"/>
      <c r="AH121" s="633"/>
      <c r="AI121" s="633"/>
      <c r="AJ121" s="633"/>
      <c r="AK121" s="633"/>
      <c r="AL121" s="633"/>
      <c r="AM121" s="633"/>
      <c r="AN121" s="633"/>
      <c r="AO121" s="633"/>
      <c r="AP121" s="633"/>
      <c r="AQ121" s="633"/>
      <c r="AR121" s="633"/>
      <c r="AS121" s="633"/>
      <c r="AT121" s="633"/>
      <c r="AU121" s="633"/>
      <c r="AV121" s="633"/>
      <c r="AW121" s="633"/>
      <c r="AX121" s="633"/>
      <c r="AY121" s="633"/>
      <c r="AZ121" s="633"/>
      <c r="BA121" s="633"/>
      <c r="BB121" s="633"/>
      <c r="BC121" s="632"/>
      <c r="BD121" s="633"/>
      <c r="BE121" s="633"/>
      <c r="BF121" s="633"/>
      <c r="BG121" s="633"/>
      <c r="BH121" s="633"/>
      <c r="BI121" s="633"/>
      <c r="BJ121" s="633"/>
      <c r="BK121" s="633"/>
      <c r="BL121" s="633"/>
      <c r="BM121" s="633"/>
      <c r="BN121" s="633"/>
      <c r="BO121" s="633"/>
      <c r="BP121" s="633"/>
      <c r="BQ121" s="633"/>
      <c r="BR121" s="633"/>
      <c r="BS121" s="633"/>
      <c r="BT121" s="633"/>
      <c r="BU121" s="633"/>
      <c r="BV121" s="633"/>
      <c r="BW121" s="633"/>
      <c r="BX121" s="633"/>
      <c r="BY121" s="633"/>
      <c r="BZ121" s="633"/>
      <c r="CA121" s="633"/>
      <c r="CB121" s="633"/>
      <c r="CC121" s="633"/>
      <c r="CD121" s="633"/>
      <c r="CE121" s="633"/>
      <c r="CF121" s="633"/>
      <c r="CG121" s="633"/>
      <c r="CH121" s="633"/>
      <c r="CI121" s="633"/>
      <c r="CJ121" s="633"/>
      <c r="CK121" s="633"/>
      <c r="CL121" s="633"/>
      <c r="CM121" s="633"/>
      <c r="CN121" s="633"/>
      <c r="CO121" s="633"/>
      <c r="CP121" s="633"/>
      <c r="CQ121" s="633"/>
      <c r="CR121" s="633"/>
      <c r="CS121" s="633"/>
      <c r="CT121" s="633"/>
      <c r="CU121" s="633"/>
      <c r="CV121" s="633"/>
      <c r="CW121" s="633"/>
      <c r="CX121" s="633"/>
      <c r="CY121" s="633"/>
      <c r="CZ121" s="633"/>
    </row>
    <row r="122" spans="1:104" ht="12.95" customHeight="1">
      <c r="A122" s="642"/>
      <c r="B122" s="633"/>
      <c r="C122" s="633"/>
      <c r="D122" s="633"/>
      <c r="E122" s="633"/>
      <c r="F122" s="633"/>
      <c r="G122" s="633"/>
      <c r="H122" s="633"/>
      <c r="I122" s="633"/>
      <c r="J122" s="633"/>
      <c r="K122" s="633"/>
      <c r="L122" s="633"/>
      <c r="M122" s="633"/>
      <c r="N122" s="633"/>
      <c r="O122" s="633"/>
      <c r="P122" s="633"/>
      <c r="Q122" s="633"/>
      <c r="R122" s="633"/>
      <c r="S122" s="633"/>
      <c r="T122" s="633"/>
      <c r="U122" s="633"/>
      <c r="V122" s="633"/>
      <c r="W122" s="633"/>
      <c r="X122" s="633"/>
      <c r="Y122" s="633"/>
      <c r="Z122" s="633"/>
      <c r="AA122" s="633"/>
      <c r="AB122" s="633"/>
      <c r="AC122" s="633"/>
      <c r="AD122" s="633"/>
      <c r="AE122" s="633"/>
      <c r="AF122" s="633"/>
      <c r="AG122" s="633"/>
      <c r="AH122" s="633"/>
      <c r="AI122" s="633"/>
      <c r="AJ122" s="633"/>
      <c r="AK122" s="633"/>
      <c r="AL122" s="633"/>
      <c r="AM122" s="633"/>
      <c r="AN122" s="633"/>
      <c r="AO122" s="633"/>
      <c r="AP122" s="633"/>
      <c r="AQ122" s="633"/>
      <c r="AR122" s="633"/>
      <c r="AS122" s="633"/>
      <c r="AT122" s="633"/>
      <c r="AU122" s="633"/>
      <c r="AV122" s="633"/>
      <c r="AW122" s="633"/>
      <c r="AX122" s="633"/>
      <c r="AY122" s="633"/>
      <c r="AZ122" s="633"/>
      <c r="BA122" s="633"/>
      <c r="BB122" s="633"/>
      <c r="BC122" s="632"/>
      <c r="BD122" s="633"/>
      <c r="BE122" s="633"/>
      <c r="BF122" s="633"/>
      <c r="BG122" s="633"/>
      <c r="BH122" s="633"/>
      <c r="BI122" s="633"/>
      <c r="BJ122" s="633"/>
      <c r="BK122" s="633"/>
      <c r="BL122" s="633"/>
      <c r="BM122" s="633"/>
      <c r="BN122" s="633"/>
      <c r="BO122" s="633"/>
      <c r="BP122" s="633"/>
      <c r="BQ122" s="633"/>
      <c r="BR122" s="633"/>
      <c r="BS122" s="633"/>
      <c r="BT122" s="633"/>
      <c r="BU122" s="633"/>
      <c r="BV122" s="633"/>
      <c r="BW122" s="633"/>
      <c r="BX122" s="633"/>
      <c r="BY122" s="633"/>
      <c r="BZ122" s="633"/>
      <c r="CA122" s="633"/>
      <c r="CB122" s="633"/>
      <c r="CC122" s="633"/>
      <c r="CD122" s="633"/>
      <c r="CE122" s="633"/>
      <c r="CF122" s="633"/>
      <c r="CG122" s="633"/>
      <c r="CH122" s="633"/>
      <c r="CI122" s="633"/>
      <c r="CJ122" s="633"/>
      <c r="CK122" s="633"/>
      <c r="CL122" s="633"/>
      <c r="CM122" s="633"/>
      <c r="CN122" s="633"/>
      <c r="CO122" s="633"/>
      <c r="CP122" s="633"/>
      <c r="CQ122" s="633"/>
      <c r="CR122" s="633"/>
      <c r="CS122" s="633"/>
      <c r="CT122" s="633"/>
      <c r="CU122" s="633"/>
      <c r="CV122" s="633"/>
      <c r="CW122" s="633"/>
      <c r="CX122" s="633"/>
      <c r="CY122" s="633"/>
      <c r="CZ122" s="633"/>
    </row>
    <row r="123" spans="1:104" ht="12.95" customHeight="1">
      <c r="A123" s="642"/>
      <c r="B123" s="633"/>
      <c r="C123" s="633"/>
      <c r="D123" s="633"/>
      <c r="E123" s="633"/>
      <c r="F123" s="633"/>
      <c r="G123" s="633"/>
      <c r="H123" s="633"/>
      <c r="I123" s="633"/>
      <c r="J123" s="633"/>
      <c r="K123" s="633"/>
      <c r="L123" s="633"/>
      <c r="M123" s="633"/>
      <c r="N123" s="633"/>
      <c r="O123" s="633"/>
      <c r="P123" s="633"/>
      <c r="Q123" s="633"/>
      <c r="R123" s="633"/>
      <c r="S123" s="633"/>
      <c r="T123" s="633"/>
      <c r="U123" s="633"/>
      <c r="V123" s="633"/>
      <c r="W123" s="633"/>
      <c r="X123" s="633"/>
      <c r="Y123" s="633"/>
      <c r="Z123" s="633"/>
      <c r="AA123" s="633"/>
      <c r="AB123" s="633"/>
      <c r="AC123" s="633"/>
      <c r="AD123" s="633"/>
      <c r="AE123" s="633"/>
      <c r="AF123" s="633"/>
      <c r="AG123" s="633"/>
      <c r="AH123" s="633"/>
      <c r="AI123" s="633"/>
      <c r="AJ123" s="633"/>
      <c r="AK123" s="633"/>
      <c r="AL123" s="633"/>
      <c r="AM123" s="633"/>
      <c r="AN123" s="633"/>
      <c r="AO123" s="633"/>
      <c r="AP123" s="633"/>
      <c r="AQ123" s="633"/>
      <c r="AR123" s="633"/>
      <c r="AS123" s="633"/>
      <c r="AT123" s="633"/>
      <c r="AU123" s="633"/>
      <c r="AV123" s="633"/>
      <c r="AW123" s="633"/>
      <c r="AX123" s="633"/>
      <c r="AY123" s="633"/>
      <c r="AZ123" s="633"/>
      <c r="BA123" s="633"/>
      <c r="BB123" s="633"/>
      <c r="BC123" s="632"/>
      <c r="BD123" s="633"/>
      <c r="BE123" s="633"/>
      <c r="BF123" s="633"/>
      <c r="BG123" s="633"/>
      <c r="BH123" s="633"/>
      <c r="BI123" s="633"/>
      <c r="BJ123" s="633"/>
      <c r="BK123" s="633"/>
      <c r="BL123" s="633"/>
      <c r="BM123" s="633"/>
      <c r="BN123" s="633"/>
      <c r="BO123" s="633"/>
      <c r="BP123" s="633"/>
      <c r="BQ123" s="633"/>
      <c r="BR123" s="633"/>
      <c r="BS123" s="633"/>
      <c r="BT123" s="633"/>
      <c r="BU123" s="633"/>
      <c r="BV123" s="633"/>
      <c r="BW123" s="633"/>
      <c r="BX123" s="633"/>
      <c r="BY123" s="633"/>
      <c r="BZ123" s="633"/>
      <c r="CA123" s="633"/>
      <c r="CB123" s="633"/>
      <c r="CC123" s="633"/>
      <c r="CD123" s="633"/>
      <c r="CE123" s="633"/>
      <c r="CF123" s="633"/>
      <c r="CG123" s="633"/>
      <c r="CH123" s="633"/>
      <c r="CI123" s="633"/>
      <c r="CJ123" s="633"/>
      <c r="CK123" s="633"/>
      <c r="CL123" s="633"/>
      <c r="CM123" s="633"/>
      <c r="CN123" s="633"/>
      <c r="CO123" s="633"/>
      <c r="CP123" s="633"/>
      <c r="CQ123" s="633"/>
      <c r="CR123" s="633"/>
      <c r="CS123" s="633"/>
      <c r="CT123" s="633"/>
      <c r="CU123" s="633"/>
      <c r="CV123" s="633"/>
      <c r="CW123" s="633"/>
      <c r="CX123" s="633"/>
      <c r="CY123" s="633"/>
      <c r="CZ123" s="633"/>
    </row>
    <row r="124" spans="1:104" ht="12.95" customHeight="1">
      <c r="A124" s="642"/>
      <c r="B124" s="633"/>
      <c r="C124" s="633"/>
      <c r="D124" s="633"/>
      <c r="E124" s="633"/>
      <c r="F124" s="633"/>
      <c r="G124" s="634"/>
      <c r="H124" s="635"/>
      <c r="I124" s="635"/>
      <c r="J124" s="635"/>
      <c r="K124" s="635"/>
      <c r="L124" s="635"/>
      <c r="M124" s="635"/>
      <c r="N124" s="635"/>
      <c r="O124" s="635"/>
      <c r="P124" s="635"/>
      <c r="Q124" s="635"/>
      <c r="R124" s="635"/>
      <c r="S124" s="635"/>
      <c r="T124" s="635"/>
      <c r="U124" s="635"/>
      <c r="V124" s="635"/>
      <c r="W124" s="635"/>
      <c r="X124" s="635"/>
      <c r="Y124" s="635"/>
      <c r="Z124" s="635"/>
      <c r="AA124" s="635"/>
      <c r="AB124" s="635"/>
      <c r="AC124" s="635"/>
      <c r="AD124" s="635"/>
      <c r="AE124" s="635"/>
      <c r="AF124" s="635"/>
      <c r="AG124" s="635"/>
      <c r="AH124" s="635"/>
      <c r="AI124" s="635"/>
      <c r="AJ124" s="635"/>
      <c r="AK124" s="635"/>
      <c r="AL124" s="635"/>
      <c r="AM124" s="635"/>
      <c r="AN124" s="635"/>
      <c r="AO124" s="635"/>
      <c r="AP124" s="635"/>
      <c r="AQ124" s="635"/>
      <c r="AR124" s="635"/>
      <c r="AS124" s="635"/>
      <c r="AT124" s="635"/>
      <c r="AU124" s="635"/>
      <c r="AV124" s="635"/>
      <c r="AW124" s="635"/>
      <c r="AX124" s="635"/>
      <c r="AY124" s="633"/>
      <c r="AZ124" s="633"/>
      <c r="BA124" s="633"/>
      <c r="BB124" s="633"/>
      <c r="BC124" s="632"/>
      <c r="BD124" s="631"/>
      <c r="BE124" s="631"/>
      <c r="BF124" s="631"/>
      <c r="BG124" s="631"/>
      <c r="BH124" s="631"/>
      <c r="BI124" s="631"/>
      <c r="BJ124" s="631"/>
      <c r="BK124" s="631"/>
      <c r="BL124" s="631"/>
      <c r="BM124" s="631"/>
      <c r="BN124" s="631"/>
      <c r="BO124" s="631"/>
      <c r="BP124" s="631"/>
      <c r="BQ124" s="631"/>
      <c r="BR124" s="631"/>
      <c r="BS124" s="631"/>
      <c r="BT124" s="631"/>
      <c r="BU124" s="631"/>
      <c r="BV124" s="631"/>
      <c r="BW124" s="631"/>
      <c r="BX124" s="631"/>
      <c r="BY124" s="631"/>
      <c r="BZ124" s="631"/>
      <c r="CA124" s="631"/>
      <c r="CB124" s="631"/>
      <c r="CC124" s="631"/>
      <c r="CD124" s="631"/>
      <c r="CE124" s="631"/>
      <c r="CF124" s="631"/>
      <c r="CG124" s="631"/>
      <c r="CH124" s="631"/>
      <c r="CI124" s="631"/>
      <c r="CJ124" s="631"/>
      <c r="CK124" s="631"/>
      <c r="CL124" s="631"/>
      <c r="CM124" s="631"/>
      <c r="CN124" s="631"/>
      <c r="CO124" s="631"/>
      <c r="CP124" s="631"/>
      <c r="CQ124" s="631"/>
      <c r="CR124" s="631"/>
      <c r="CS124" s="631"/>
      <c r="CT124" s="631"/>
      <c r="CU124" s="633"/>
      <c r="CV124" s="633"/>
      <c r="CW124" s="633"/>
      <c r="CX124" s="633"/>
      <c r="CY124" s="633"/>
      <c r="CZ124" s="633"/>
    </row>
    <row r="125" spans="1:104" ht="12.95" customHeight="1">
      <c r="A125" s="642"/>
      <c r="B125" s="633"/>
      <c r="C125" s="633"/>
      <c r="D125" s="633"/>
      <c r="E125" s="633"/>
      <c r="F125" s="633"/>
      <c r="G125" s="644"/>
      <c r="H125" s="646"/>
      <c r="I125" s="646"/>
      <c r="J125" s="646"/>
      <c r="K125" s="646"/>
      <c r="L125" s="646"/>
      <c r="M125" s="646"/>
      <c r="N125" s="646"/>
      <c r="O125" s="646"/>
      <c r="P125" s="646"/>
      <c r="Q125" s="646"/>
      <c r="R125" s="646"/>
      <c r="S125" s="646"/>
      <c r="T125" s="646"/>
      <c r="U125" s="646"/>
      <c r="V125" s="646"/>
      <c r="W125" s="646"/>
      <c r="X125" s="646"/>
      <c r="Y125" s="646"/>
      <c r="Z125" s="646"/>
      <c r="AA125" s="646"/>
      <c r="AB125" s="646"/>
      <c r="AC125" s="646"/>
      <c r="AD125" s="646"/>
      <c r="AE125" s="646"/>
      <c r="AF125" s="646"/>
      <c r="AG125" s="645"/>
      <c r="AH125" s="640"/>
      <c r="AI125" s="640"/>
      <c r="AJ125" s="640"/>
      <c r="AK125" s="640"/>
      <c r="AL125" s="640"/>
      <c r="AM125" s="640"/>
      <c r="AN125" s="640"/>
      <c r="AO125" s="640"/>
      <c r="AP125" s="640"/>
      <c r="AQ125" s="640"/>
      <c r="AR125" s="640"/>
      <c r="AS125" s="640"/>
      <c r="AT125" s="640"/>
      <c r="AU125" s="640"/>
      <c r="AV125" s="640"/>
      <c r="AW125" s="640"/>
      <c r="AX125" s="640"/>
      <c r="AY125" s="633"/>
      <c r="AZ125" s="633"/>
      <c r="BA125" s="633"/>
      <c r="BB125" s="633"/>
      <c r="BC125" s="632"/>
      <c r="BD125" s="631"/>
      <c r="BE125" s="631"/>
      <c r="BF125" s="631"/>
      <c r="BG125" s="631"/>
      <c r="BH125" s="631"/>
      <c r="BI125" s="631"/>
      <c r="BJ125" s="631"/>
      <c r="BK125" s="631"/>
      <c r="BL125" s="631"/>
      <c r="BM125" s="631"/>
      <c r="BN125" s="631"/>
      <c r="BO125" s="631"/>
      <c r="BP125" s="631"/>
      <c r="BQ125" s="631"/>
      <c r="BR125" s="631"/>
      <c r="BS125" s="631"/>
      <c r="BT125" s="631"/>
      <c r="BU125" s="631"/>
      <c r="BV125" s="631"/>
      <c r="BW125" s="631"/>
      <c r="BX125" s="631"/>
      <c r="BY125" s="631"/>
      <c r="BZ125" s="631"/>
      <c r="CA125" s="631"/>
      <c r="CB125" s="631"/>
      <c r="CC125" s="631"/>
      <c r="CD125" s="631"/>
      <c r="CE125" s="631"/>
      <c r="CF125" s="631"/>
      <c r="CG125" s="631"/>
      <c r="CH125" s="631"/>
      <c r="CI125" s="631"/>
      <c r="CJ125" s="631"/>
      <c r="CK125" s="631"/>
      <c r="CL125" s="631"/>
      <c r="CM125" s="631"/>
      <c r="CN125" s="631"/>
      <c r="CO125" s="631"/>
      <c r="CP125" s="631"/>
      <c r="CQ125" s="631"/>
      <c r="CR125" s="631"/>
      <c r="CS125" s="631"/>
      <c r="CT125" s="631"/>
      <c r="CU125" s="633"/>
      <c r="CV125" s="633"/>
      <c r="CW125" s="633"/>
      <c r="CX125" s="633"/>
      <c r="CY125" s="633"/>
      <c r="CZ125" s="633"/>
    </row>
    <row r="126" spans="1:104" ht="12.95" customHeight="1">
      <c r="A126" s="642"/>
      <c r="B126" s="633"/>
      <c r="C126" s="633"/>
      <c r="D126" s="633"/>
      <c r="E126" s="633"/>
      <c r="F126" s="633"/>
      <c r="G126" s="835"/>
      <c r="H126" s="836"/>
      <c r="I126" s="836"/>
      <c r="J126" s="836"/>
      <c r="K126" s="836"/>
      <c r="L126" s="836"/>
      <c r="M126" s="836"/>
      <c r="N126" s="836"/>
      <c r="O126" s="836"/>
      <c r="P126" s="836"/>
      <c r="Q126" s="836"/>
      <c r="R126" s="836"/>
      <c r="S126" s="836"/>
      <c r="T126" s="836"/>
      <c r="U126" s="836"/>
      <c r="V126" s="836"/>
      <c r="W126" s="836"/>
      <c r="X126" s="836"/>
      <c r="Y126" s="836"/>
      <c r="Z126" s="836"/>
      <c r="AA126" s="836"/>
      <c r="AB126" s="836"/>
      <c r="AC126" s="836"/>
      <c r="AD126" s="836"/>
      <c r="AE126" s="836"/>
      <c r="AF126" s="836"/>
      <c r="AG126" s="836"/>
      <c r="AH126" s="836"/>
      <c r="AI126" s="836"/>
      <c r="AJ126" s="836"/>
      <c r="AK126" s="836"/>
      <c r="AL126" s="836"/>
      <c r="AM126" s="836"/>
      <c r="AN126" s="836"/>
      <c r="AO126" s="836"/>
      <c r="AP126" s="836"/>
      <c r="AQ126" s="836"/>
      <c r="AR126" s="836"/>
      <c r="AS126" s="836"/>
      <c r="AT126" s="836"/>
      <c r="AU126" s="836"/>
      <c r="AV126" s="836"/>
      <c r="AW126" s="836"/>
      <c r="AX126" s="836"/>
      <c r="AY126" s="633"/>
      <c r="AZ126" s="633"/>
      <c r="BA126" s="633"/>
      <c r="BB126" s="633"/>
      <c r="BC126" s="632"/>
      <c r="BD126" s="633"/>
      <c r="BE126" s="633"/>
      <c r="BF126" s="633"/>
      <c r="BG126" s="633"/>
      <c r="BH126" s="633"/>
      <c r="BI126" s="633"/>
      <c r="BJ126" s="633"/>
      <c r="BK126" s="633"/>
      <c r="BL126" s="633"/>
      <c r="BM126" s="633"/>
      <c r="BN126" s="633"/>
      <c r="BO126" s="633"/>
      <c r="BP126" s="633"/>
      <c r="BQ126" s="633"/>
      <c r="BR126" s="633"/>
      <c r="BS126" s="633"/>
      <c r="BT126" s="633"/>
      <c r="BU126" s="633"/>
      <c r="BV126" s="633"/>
      <c r="BW126" s="633"/>
      <c r="BX126" s="633"/>
      <c r="BY126" s="633"/>
      <c r="BZ126" s="633"/>
      <c r="CA126" s="633"/>
      <c r="CB126" s="633"/>
      <c r="CC126" s="633"/>
      <c r="CD126" s="633"/>
      <c r="CE126" s="633"/>
      <c r="CF126" s="633"/>
      <c r="CG126" s="633"/>
      <c r="CH126" s="633"/>
      <c r="CI126" s="633"/>
      <c r="CJ126" s="633"/>
      <c r="CK126" s="633"/>
      <c r="CL126" s="633"/>
      <c r="CM126" s="633"/>
      <c r="CN126" s="633"/>
      <c r="CO126" s="633"/>
      <c r="CP126" s="633"/>
      <c r="CQ126" s="633"/>
      <c r="CR126" s="633"/>
      <c r="CS126" s="633"/>
      <c r="CT126" s="633"/>
      <c r="CU126" s="633"/>
      <c r="CV126" s="633"/>
      <c r="CW126" s="633"/>
      <c r="CX126" s="633"/>
      <c r="CY126" s="633"/>
      <c r="CZ126" s="633"/>
    </row>
    <row r="127" spans="1:104" ht="12.95" customHeight="1">
      <c r="A127" s="642"/>
      <c r="B127" s="633"/>
      <c r="C127" s="633"/>
      <c r="D127" s="633"/>
      <c r="E127" s="633"/>
      <c r="F127" s="633"/>
      <c r="G127" s="831"/>
      <c r="H127" s="832"/>
      <c r="I127" s="832"/>
      <c r="J127" s="832"/>
      <c r="K127" s="832"/>
      <c r="L127" s="832"/>
      <c r="M127" s="832"/>
      <c r="N127" s="832"/>
      <c r="O127" s="832"/>
      <c r="P127" s="832"/>
      <c r="Q127" s="832"/>
      <c r="R127" s="832"/>
      <c r="S127" s="832"/>
      <c r="T127" s="832"/>
      <c r="U127" s="832"/>
      <c r="V127" s="832"/>
      <c r="W127" s="832"/>
      <c r="X127" s="832"/>
      <c r="Y127" s="832"/>
      <c r="Z127" s="832"/>
      <c r="AA127" s="832"/>
      <c r="AB127" s="832"/>
      <c r="AC127" s="832"/>
      <c r="AD127" s="832"/>
      <c r="AE127" s="832"/>
      <c r="AF127" s="832"/>
      <c r="AG127" s="833"/>
      <c r="AH127" s="834"/>
      <c r="AI127" s="834"/>
      <c r="AJ127" s="834"/>
      <c r="AK127" s="834"/>
      <c r="AL127" s="834"/>
      <c r="AM127" s="834"/>
      <c r="AN127" s="834"/>
      <c r="AO127" s="834"/>
      <c r="AP127" s="834"/>
      <c r="AQ127" s="834"/>
      <c r="AR127" s="834"/>
      <c r="AS127" s="834"/>
      <c r="AT127" s="834"/>
      <c r="AU127" s="834"/>
      <c r="AV127" s="834"/>
      <c r="AW127" s="834"/>
      <c r="AX127" s="834"/>
      <c r="AY127" s="633"/>
      <c r="AZ127" s="633"/>
      <c r="BA127" s="633"/>
      <c r="BB127" s="633"/>
      <c r="BC127" s="632"/>
      <c r="BD127" s="633"/>
      <c r="BE127" s="633"/>
      <c r="BF127" s="633"/>
      <c r="BG127" s="633"/>
      <c r="BH127" s="633"/>
      <c r="BI127" s="633"/>
      <c r="BJ127" s="633"/>
      <c r="BK127" s="633"/>
      <c r="BL127" s="633"/>
      <c r="BM127" s="633"/>
      <c r="BN127" s="633"/>
      <c r="BO127" s="633"/>
      <c r="BP127" s="633"/>
      <c r="BQ127" s="633"/>
      <c r="BR127" s="633"/>
      <c r="BS127" s="633"/>
      <c r="BT127" s="633"/>
      <c r="BU127" s="633"/>
      <c r="BV127" s="633"/>
      <c r="BW127" s="633"/>
      <c r="BX127" s="633"/>
      <c r="BY127" s="633"/>
      <c r="BZ127" s="633"/>
      <c r="CA127" s="633"/>
      <c r="CB127" s="633"/>
      <c r="CC127" s="633"/>
      <c r="CD127" s="633"/>
      <c r="CE127" s="633"/>
      <c r="CF127" s="633"/>
      <c r="CG127" s="633"/>
      <c r="CH127" s="633"/>
      <c r="CI127" s="633"/>
      <c r="CJ127" s="633"/>
      <c r="CK127" s="633"/>
      <c r="CL127" s="633"/>
      <c r="CM127" s="633"/>
      <c r="CN127" s="633"/>
      <c r="CO127" s="633"/>
      <c r="CP127" s="633"/>
      <c r="CQ127" s="633"/>
      <c r="CR127" s="633"/>
      <c r="CS127" s="633"/>
      <c r="CT127" s="633"/>
      <c r="CU127" s="633"/>
      <c r="CV127" s="633"/>
      <c r="CW127" s="633"/>
      <c r="CX127" s="633"/>
      <c r="CY127" s="633"/>
      <c r="CZ127" s="633"/>
    </row>
  </sheetData>
  <mergeCells count="68">
    <mergeCell ref="A62:CZ62"/>
    <mergeCell ref="A61:CZ61"/>
    <mergeCell ref="AH44:CZ44"/>
    <mergeCell ref="AU45:BO45"/>
    <mergeCell ref="BZ45:CZ45"/>
    <mergeCell ref="AZ59:CF59"/>
    <mergeCell ref="BN46:CZ46"/>
    <mergeCell ref="CG59:CZ59"/>
    <mergeCell ref="A50:CZ51"/>
    <mergeCell ref="I59:AJ59"/>
    <mergeCell ref="I58:AJ58"/>
    <mergeCell ref="BW48:CI48"/>
    <mergeCell ref="AE48:AQ48"/>
    <mergeCell ref="N46:AT46"/>
    <mergeCell ref="AZ58:CZ58"/>
    <mergeCell ref="G127:AF127"/>
    <mergeCell ref="AG127:AX127"/>
    <mergeCell ref="G118:AX118"/>
    <mergeCell ref="G119:AF119"/>
    <mergeCell ref="AG119:AX119"/>
    <mergeCell ref="G126:AX126"/>
    <mergeCell ref="CB1:CZ1"/>
    <mergeCell ref="CB2:CJ2"/>
    <mergeCell ref="CK2:CR2"/>
    <mergeCell ref="CS2:CZ2"/>
    <mergeCell ref="CB3:CZ3"/>
    <mergeCell ref="AE6:CZ6"/>
    <mergeCell ref="A4:CZ4"/>
    <mergeCell ref="CF12:CS12"/>
    <mergeCell ref="CT12:CZ12"/>
    <mergeCell ref="BY12:BZ12"/>
    <mergeCell ref="V12:BX12"/>
    <mergeCell ref="A11:U11"/>
    <mergeCell ref="A12:U12"/>
    <mergeCell ref="AY9:CG9"/>
    <mergeCell ref="F7:AP8"/>
    <mergeCell ref="AQ7:AW8"/>
    <mergeCell ref="AY7:CI8"/>
    <mergeCell ref="CJ7:CZ8"/>
    <mergeCell ref="CD24:CZ24"/>
    <mergeCell ref="K24:BK24"/>
    <mergeCell ref="A29:CZ30"/>
    <mergeCell ref="CD35:CZ35"/>
    <mergeCell ref="A32:U33"/>
    <mergeCell ref="CT33:CZ33"/>
    <mergeCell ref="V33:BY33"/>
    <mergeCell ref="CF33:CS33"/>
    <mergeCell ref="K35:BK35"/>
    <mergeCell ref="CF22:CS22"/>
    <mergeCell ref="CD16:CZ16"/>
    <mergeCell ref="I18:BK18"/>
    <mergeCell ref="V14:AS14"/>
    <mergeCell ref="J22:BZ22"/>
    <mergeCell ref="CT22:CZ22"/>
    <mergeCell ref="CG14:CZ14"/>
    <mergeCell ref="BC14:BY14"/>
    <mergeCell ref="K16:BK16"/>
    <mergeCell ref="BW18:CZ18"/>
    <mergeCell ref="CN41:CZ41"/>
    <mergeCell ref="CN42:CZ42"/>
    <mergeCell ref="I26:BK26"/>
    <mergeCell ref="AL43:BC43"/>
    <mergeCell ref="J41:BU41"/>
    <mergeCell ref="O43:AF43"/>
    <mergeCell ref="CI43:CZ43"/>
    <mergeCell ref="BW26:CZ26"/>
    <mergeCell ref="BW37:CZ37"/>
    <mergeCell ref="H37:BJ37"/>
  </mergeCells>
  <conditionalFormatting sqref="BP45:BY45">
    <cfRule type="expression" dxfId="93" priority="3">
      <formula>$BQ45&lt;&gt;""</formula>
    </cfRule>
  </conditionalFormatting>
  <dataValidations disablePrompts="1" count="11">
    <dataValidation type="whole" allowBlank="1" showInputMessage="1" showErrorMessage="1" errorTitle="Rut inválido" error="Debe ser un número entero, sin puntos (.), comas (,), guion (-), ni dígito verificador, éste último se calcula automáticamente como validación." sqref="CF33:CS33">
      <formula1>1000000</formula1>
      <formula2>99000000</formula2>
    </dataValidation>
    <dataValidation type="custom" allowBlank="1" showInputMessage="1" showErrorMessage="1" errorTitle="Valor incorrecto" error="La cifra debe poseer no más de dos (2) decimales." sqref="AE48:AQ48">
      <formula1>LEN(REPLACE(G43,1,LEN(INT(G43))+1,""))&lt;=2</formula1>
    </dataValidation>
    <dataValidation type="textLength" allowBlank="1" showInputMessage="1" showErrorMessage="1" errorTitle="Año incorrecto" error="El año debe ser expresado como un número entero de cuatro (4) dígitos." sqref="CE43:CH43">
      <formula1>4</formula1>
      <formula2>4</formula2>
    </dataValidation>
    <dataValidation type="list" allowBlank="1" showInputMessage="1" showErrorMessage="1" sqref="CN41:CZ41">
      <formula1>si_no</formula1>
    </dataValidation>
    <dataValidation type="custom" operator="greaterThanOrEqual" allowBlank="1" showInputMessage="1" showErrorMessage="1" errorTitle="Fecha anterior al año en curso" error="La fecha debe ser mayor o igual al 01 de enero del año en curso, e ingresada en la forma de 1-1-2017. La que será expresada por el Formulario como: 01 de enero de 2017." sqref="I58:AJ58">
      <formula1>YEAR(I58)&gt;=YEAR(TODAY())</formula1>
    </dataValidation>
    <dataValidation type="list" allowBlank="1" showInputMessage="1" showErrorMessage="1" sqref="CG14:CZ14">
      <formula1>Etnia</formula1>
    </dataValidation>
    <dataValidation type="list" allowBlank="1" showInputMessage="1" showErrorMessage="1" sqref="V14:AS14">
      <formula1>Interesado</formula1>
    </dataValidation>
    <dataValidation type="list" allowBlank="1" showInputMessage="1" showErrorMessage="1" sqref="BN46">
      <formula1>Comunas01</formula1>
    </dataValidation>
    <dataValidation type="list" allowBlank="1" showInputMessage="1" showErrorMessage="1" sqref="BC14">
      <formula1>Genero</formula1>
    </dataValidation>
    <dataValidation type="whole" allowBlank="1" showInputMessage="1" showErrorMessage="1" errorTitle="Rut inválido" error="Debe ser un número entero, sin puntos (.), comas (,), guion (-), ni dígito verificador, éste último se calcula automáticamente como validación." sqref="CF12:CS12 CF22:CS22">
      <formula1>1000000</formula1>
      <formula2>100000000</formula2>
    </dataValidation>
    <dataValidation type="list" allowBlank="1" showInputMessage="1" showErrorMessage="1" sqref="AY9:CG9">
      <formula1>Propietario_1</formula1>
    </dataValidation>
  </dataValidations>
  <printOptions horizontalCentered="1"/>
  <pageMargins left="0.74803149606299202" right="0.74803149606299202" top="1.37795275590551" bottom="0.39370078740157499" header="0.39370078740157499" footer="0.31496062992126"/>
  <pageSetup paperSize="14" scale="96" orientation="portrait" cellComments="atEnd" r:id="rId1"/>
  <headerFooter>
    <oddHeader>&amp;L&amp;G&amp;R&amp;K00-038PLAN DE MANEJO FORESTAL  DE BOSQUE NATIVO-LEY N° 20.283
Página: &amp;P de &amp;N
Versión 2.0 - Agosto/2020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K71"/>
  <sheetViews>
    <sheetView showGridLines="0" zoomScaleNormal="100" workbookViewId="0">
      <selection activeCell="DJ32" sqref="DJ32"/>
    </sheetView>
  </sheetViews>
  <sheetFormatPr baseColWidth="10" defaultColWidth="10.7109375" defaultRowHeight="15"/>
  <cols>
    <col min="1" max="104" width="0.85546875" style="277" customWidth="1"/>
    <col min="105" max="108" width="3.28515625" style="276" customWidth="1"/>
    <col min="109" max="113" width="4.85546875" style="276" customWidth="1"/>
    <col min="114" max="114" width="9.140625" style="276" customWidth="1"/>
    <col min="115" max="115" width="4.85546875" style="276" customWidth="1"/>
    <col min="116" max="16384" width="10.7109375" style="276"/>
  </cols>
  <sheetData>
    <row r="1" spans="1:115" ht="12.95" customHeight="1">
      <c r="A1" s="274"/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75"/>
      <c r="AA1" s="275"/>
      <c r="AB1" s="275"/>
      <c r="AC1" s="275"/>
      <c r="AD1" s="275"/>
      <c r="AE1" s="275"/>
      <c r="AF1" s="275"/>
      <c r="AG1" s="275"/>
      <c r="AH1" s="275"/>
      <c r="AI1" s="275"/>
      <c r="AJ1" s="275"/>
      <c r="AK1" s="275"/>
      <c r="AL1" s="275"/>
      <c r="AM1" s="275"/>
      <c r="AN1" s="275"/>
      <c r="AO1" s="275"/>
      <c r="AP1" s="275"/>
      <c r="AQ1" s="275"/>
      <c r="AR1" s="275"/>
      <c r="AS1" s="275"/>
      <c r="AT1" s="275"/>
      <c r="AU1" s="275"/>
      <c r="AV1" s="275"/>
      <c r="AW1" s="275"/>
      <c r="AX1" s="275"/>
      <c r="AY1" s="275"/>
      <c r="AZ1" s="275"/>
      <c r="BA1" s="275"/>
      <c r="BB1" s="275"/>
      <c r="BC1" s="275"/>
      <c r="BD1" s="275"/>
      <c r="BE1" s="275"/>
      <c r="BF1" s="275"/>
      <c r="BG1" s="275"/>
      <c r="BH1" s="275"/>
      <c r="BI1" s="275"/>
      <c r="BJ1" s="275"/>
      <c r="BK1" s="275"/>
      <c r="BL1" s="275"/>
      <c r="BM1" s="275"/>
      <c r="BN1" s="275"/>
      <c r="BO1" s="275"/>
      <c r="BP1" s="275"/>
      <c r="BQ1" s="275"/>
      <c r="BR1" s="275"/>
      <c r="BS1" s="275"/>
      <c r="BT1" s="275"/>
      <c r="BU1" s="275" t="s">
        <v>501</v>
      </c>
      <c r="BV1" s="275"/>
      <c r="BW1" s="275"/>
      <c r="BX1" s="275"/>
      <c r="BY1" s="275"/>
      <c r="BZ1" s="275"/>
      <c r="CA1" s="275"/>
      <c r="CB1" s="919"/>
      <c r="CC1" s="919"/>
      <c r="CD1" s="919"/>
      <c r="CE1" s="919"/>
      <c r="CF1" s="919"/>
      <c r="CG1" s="919"/>
      <c r="CH1" s="919"/>
      <c r="CI1" s="919"/>
      <c r="CJ1" s="919"/>
      <c r="CK1" s="919"/>
      <c r="CL1" s="919"/>
      <c r="CM1" s="919"/>
      <c r="CN1" s="919"/>
      <c r="CO1" s="919"/>
      <c r="CP1" s="919"/>
      <c r="CQ1" s="919"/>
      <c r="CR1" s="919"/>
      <c r="CS1" s="919"/>
      <c r="CT1" s="919"/>
      <c r="CU1" s="919"/>
      <c r="CV1" s="919"/>
      <c r="CW1" s="919"/>
      <c r="CX1" s="919"/>
      <c r="CY1" s="919"/>
      <c r="CZ1" s="919"/>
      <c r="DB1" s="666">
        <v>61</v>
      </c>
      <c r="DF1" s="682" t="s">
        <v>1083</v>
      </c>
      <c r="DG1" s="682" t="s">
        <v>1084</v>
      </c>
      <c r="DH1" s="622" t="s">
        <v>3271</v>
      </c>
      <c r="DJ1" s="622" t="s">
        <v>2458</v>
      </c>
      <c r="DK1" s="693">
        <v>2</v>
      </c>
    </row>
    <row r="2" spans="1:115" ht="12.95" customHeight="1">
      <c r="A2" s="275"/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275"/>
      <c r="AV2" s="275"/>
      <c r="AW2" s="275"/>
      <c r="AX2" s="275"/>
      <c r="AY2" s="275"/>
      <c r="AZ2" s="275"/>
      <c r="BA2" s="275"/>
      <c r="BB2" s="275"/>
      <c r="BC2" s="275"/>
      <c r="BD2" s="275"/>
      <c r="BE2" s="275"/>
      <c r="BF2" s="275"/>
      <c r="BG2" s="275"/>
      <c r="BH2" s="275"/>
      <c r="BI2" s="275"/>
      <c r="BJ2" s="275"/>
      <c r="BK2" s="275"/>
      <c r="BL2" s="275"/>
      <c r="BM2" s="275"/>
      <c r="BN2" s="275"/>
      <c r="BO2" s="275"/>
      <c r="BP2" s="275"/>
      <c r="BQ2" s="275"/>
      <c r="BR2" s="275"/>
      <c r="BS2" s="275"/>
      <c r="BT2" s="275"/>
      <c r="BU2" s="275" t="s">
        <v>500</v>
      </c>
      <c r="BV2" s="275"/>
      <c r="BW2" s="275"/>
      <c r="BX2" s="275"/>
      <c r="BY2" s="275"/>
      <c r="BZ2" s="275"/>
      <c r="CA2" s="275"/>
      <c r="CB2" s="919"/>
      <c r="CC2" s="919"/>
      <c r="CD2" s="919"/>
      <c r="CE2" s="919"/>
      <c r="CF2" s="919"/>
      <c r="CG2" s="919"/>
      <c r="CH2" s="919"/>
      <c r="CI2" s="919"/>
      <c r="CJ2" s="919"/>
      <c r="CK2" s="919"/>
      <c r="CL2" s="919"/>
      <c r="CM2" s="919"/>
      <c r="CN2" s="919"/>
      <c r="CO2" s="919"/>
      <c r="CP2" s="919"/>
      <c r="CQ2" s="919"/>
      <c r="CR2" s="919"/>
      <c r="CS2" s="922"/>
      <c r="CT2" s="922"/>
      <c r="CU2" s="922"/>
      <c r="CV2" s="922"/>
      <c r="CW2" s="922"/>
      <c r="CX2" s="922"/>
      <c r="CY2" s="922"/>
      <c r="CZ2" s="922"/>
      <c r="DE2" s="683" t="s">
        <v>3295</v>
      </c>
      <c r="DF2" s="684">
        <f>ROW($A$10)+1</f>
        <v>11</v>
      </c>
      <c r="DG2" s="684">
        <f>ROW($A$14)-1</f>
        <v>13</v>
      </c>
      <c r="DH2" s="616"/>
      <c r="DJ2" s="770"/>
    </row>
    <row r="3" spans="1:115" ht="12.95" customHeight="1">
      <c r="A3" s="275"/>
      <c r="B3" s="275"/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75"/>
      <c r="BD3" s="275"/>
      <c r="BE3" s="275"/>
      <c r="BF3" s="275"/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75"/>
      <c r="BS3" s="275"/>
      <c r="BT3" s="275"/>
      <c r="BU3" s="275"/>
      <c r="BV3" s="275"/>
      <c r="BW3" s="275"/>
      <c r="BX3" s="275"/>
      <c r="BY3" s="275"/>
      <c r="BZ3" s="275"/>
      <c r="CA3" s="275"/>
      <c r="CB3" s="923" t="s">
        <v>1094</v>
      </c>
      <c r="CC3" s="923"/>
      <c r="CD3" s="923"/>
      <c r="CE3" s="923"/>
      <c r="CF3" s="923"/>
      <c r="CG3" s="923"/>
      <c r="CH3" s="923"/>
      <c r="CI3" s="923"/>
      <c r="CJ3" s="923"/>
      <c r="CK3" s="923"/>
      <c r="CL3" s="923"/>
      <c r="CM3" s="923"/>
      <c r="CN3" s="923"/>
      <c r="CO3" s="923"/>
      <c r="CP3" s="923"/>
      <c r="CQ3" s="923"/>
      <c r="CR3" s="923"/>
      <c r="CS3" s="923"/>
      <c r="CT3" s="923"/>
      <c r="CU3" s="923"/>
      <c r="CV3" s="923"/>
      <c r="CW3" s="923"/>
      <c r="CX3" s="923"/>
      <c r="CY3" s="923"/>
      <c r="CZ3" s="923"/>
      <c r="DE3" s="683" t="s">
        <v>3307</v>
      </c>
      <c r="DF3" s="684">
        <f>ROW($A$17)+1</f>
        <v>18</v>
      </c>
      <c r="DG3" s="684">
        <f>ROW($A$19)-1</f>
        <v>18</v>
      </c>
      <c r="DH3" s="616"/>
      <c r="DJ3" s="770"/>
    </row>
    <row r="4" spans="1:115" ht="12.95" customHeight="1">
      <c r="A4" s="275"/>
      <c r="B4" s="275"/>
      <c r="C4" s="275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5"/>
      <c r="BK4" s="275"/>
      <c r="BL4" s="275"/>
      <c r="BM4" s="275"/>
      <c r="BN4" s="275"/>
      <c r="BO4" s="275"/>
      <c r="BP4" s="275"/>
      <c r="BQ4" s="275"/>
      <c r="BR4" s="275"/>
      <c r="BS4" s="275"/>
      <c r="BT4" s="275"/>
      <c r="BU4" s="275"/>
      <c r="BV4" s="275"/>
      <c r="BW4" s="275"/>
      <c r="BX4" s="275"/>
      <c r="BY4" s="275"/>
      <c r="BZ4" s="275"/>
      <c r="CA4" s="275"/>
      <c r="CB4" s="275"/>
      <c r="CC4" s="275"/>
      <c r="CD4" s="275"/>
      <c r="CE4" s="275"/>
      <c r="CF4" s="275"/>
      <c r="CG4" s="275"/>
      <c r="CH4" s="275"/>
      <c r="CI4" s="275"/>
      <c r="CJ4" s="275"/>
      <c r="CK4" s="275"/>
      <c r="CL4" s="275"/>
      <c r="CM4" s="275"/>
      <c r="CN4" s="275"/>
      <c r="DE4" s="683" t="s">
        <v>2446</v>
      </c>
      <c r="DF4" s="684">
        <f>ROW($A$50)+1</f>
        <v>51</v>
      </c>
      <c r="DG4" s="684">
        <f>ROW($A$53)-1</f>
        <v>52</v>
      </c>
      <c r="DH4" s="616">
        <f>(1+DG4-DF4)/2</f>
        <v>1</v>
      </c>
      <c r="DJ4" s="770"/>
    </row>
    <row r="5" spans="1:115" ht="12.95" customHeight="1">
      <c r="A5" s="920" t="s">
        <v>2757</v>
      </c>
      <c r="B5" s="921"/>
      <c r="C5" s="921"/>
      <c r="D5" s="921"/>
      <c r="E5" s="921"/>
      <c r="F5" s="921"/>
      <c r="G5" s="921"/>
      <c r="H5" s="921"/>
      <c r="I5" s="921"/>
      <c r="J5" s="921"/>
      <c r="K5" s="921"/>
      <c r="L5" s="921"/>
      <c r="M5" s="921"/>
      <c r="N5" s="921"/>
      <c r="O5" s="921"/>
      <c r="P5" s="921"/>
      <c r="Q5" s="921"/>
      <c r="R5" s="921"/>
      <c r="S5" s="921"/>
      <c r="T5" s="921"/>
      <c r="U5" s="921"/>
      <c r="V5" s="921"/>
      <c r="W5" s="921"/>
      <c r="X5" s="921"/>
      <c r="Y5" s="921"/>
      <c r="Z5" s="921"/>
      <c r="AA5" s="921"/>
      <c r="AB5" s="921"/>
      <c r="AC5" s="921"/>
      <c r="AD5" s="921"/>
      <c r="AE5" s="921"/>
      <c r="AF5" s="921"/>
      <c r="AG5" s="921"/>
      <c r="AH5" s="921"/>
      <c r="AI5" s="921"/>
      <c r="AJ5" s="921"/>
      <c r="AK5" s="921"/>
      <c r="AL5" s="921"/>
      <c r="AM5" s="921"/>
      <c r="AN5" s="921"/>
      <c r="AO5" s="921"/>
      <c r="AP5" s="921"/>
      <c r="AQ5" s="921"/>
      <c r="AR5" s="921"/>
      <c r="AS5" s="921"/>
      <c r="AT5" s="921"/>
      <c r="AU5" s="921"/>
      <c r="AV5" s="921"/>
      <c r="AW5" s="921"/>
      <c r="AX5" s="921"/>
      <c r="AY5" s="921"/>
      <c r="AZ5" s="921"/>
      <c r="BA5" s="921"/>
      <c r="BB5" s="921"/>
      <c r="BC5" s="921"/>
      <c r="BD5" s="921"/>
      <c r="BE5" s="921"/>
      <c r="BF5" s="921"/>
      <c r="BG5" s="921"/>
      <c r="BH5" s="921"/>
      <c r="BI5" s="921"/>
      <c r="BJ5" s="921"/>
      <c r="BK5" s="921"/>
      <c r="BL5" s="921"/>
      <c r="BM5" s="921"/>
      <c r="BN5" s="921"/>
      <c r="BO5" s="921"/>
      <c r="BP5" s="921"/>
      <c r="BQ5" s="921"/>
      <c r="BR5" s="921"/>
      <c r="BS5" s="921"/>
      <c r="BT5" s="921"/>
      <c r="BU5" s="921"/>
      <c r="BV5" s="921"/>
      <c r="BW5" s="921"/>
      <c r="BX5" s="921"/>
      <c r="BY5" s="921"/>
      <c r="BZ5" s="921"/>
      <c r="CA5" s="921"/>
      <c r="CB5" s="921"/>
      <c r="CC5" s="921"/>
      <c r="CD5" s="921"/>
      <c r="CE5" s="921"/>
      <c r="CF5" s="921"/>
      <c r="CG5" s="921"/>
      <c r="CH5" s="921"/>
      <c r="CI5" s="921"/>
      <c r="CJ5" s="921"/>
      <c r="CK5" s="921"/>
      <c r="CL5" s="921"/>
      <c r="CM5" s="921"/>
      <c r="CN5" s="921"/>
      <c r="CO5" s="921"/>
      <c r="CP5" s="921"/>
      <c r="CQ5" s="921"/>
      <c r="CR5" s="921"/>
      <c r="CS5" s="921"/>
      <c r="CT5" s="921"/>
      <c r="CU5" s="921"/>
      <c r="CV5" s="921"/>
      <c r="CW5" s="921"/>
      <c r="CX5" s="921"/>
      <c r="CY5" s="921"/>
      <c r="CZ5" s="921"/>
      <c r="DJ5" s="716"/>
    </row>
    <row r="6" spans="1:115" ht="12.95" customHeight="1">
      <c r="A6" s="921"/>
      <c r="B6" s="921"/>
      <c r="C6" s="921"/>
      <c r="D6" s="921"/>
      <c r="E6" s="921"/>
      <c r="F6" s="921"/>
      <c r="G6" s="921"/>
      <c r="H6" s="921"/>
      <c r="I6" s="921"/>
      <c r="J6" s="921"/>
      <c r="K6" s="921"/>
      <c r="L6" s="921"/>
      <c r="M6" s="921"/>
      <c r="N6" s="921"/>
      <c r="O6" s="921"/>
      <c r="P6" s="921"/>
      <c r="Q6" s="921"/>
      <c r="R6" s="921"/>
      <c r="S6" s="921"/>
      <c r="T6" s="921"/>
      <c r="U6" s="921"/>
      <c r="V6" s="921"/>
      <c r="W6" s="921"/>
      <c r="X6" s="921"/>
      <c r="Y6" s="921"/>
      <c r="Z6" s="921"/>
      <c r="AA6" s="921"/>
      <c r="AB6" s="921"/>
      <c r="AC6" s="921"/>
      <c r="AD6" s="921"/>
      <c r="AE6" s="921"/>
      <c r="AF6" s="921"/>
      <c r="AG6" s="921"/>
      <c r="AH6" s="921"/>
      <c r="AI6" s="921"/>
      <c r="AJ6" s="921"/>
      <c r="AK6" s="921"/>
      <c r="AL6" s="921"/>
      <c r="AM6" s="921"/>
      <c r="AN6" s="921"/>
      <c r="AO6" s="921"/>
      <c r="AP6" s="921"/>
      <c r="AQ6" s="921"/>
      <c r="AR6" s="921"/>
      <c r="AS6" s="921"/>
      <c r="AT6" s="921"/>
      <c r="AU6" s="921"/>
      <c r="AV6" s="921"/>
      <c r="AW6" s="921"/>
      <c r="AX6" s="921"/>
      <c r="AY6" s="921"/>
      <c r="AZ6" s="921"/>
      <c r="BA6" s="921"/>
      <c r="BB6" s="921"/>
      <c r="BC6" s="921"/>
      <c r="BD6" s="921"/>
      <c r="BE6" s="921"/>
      <c r="BF6" s="921"/>
      <c r="BG6" s="921"/>
      <c r="BH6" s="921"/>
      <c r="BI6" s="921"/>
      <c r="BJ6" s="921"/>
      <c r="BK6" s="921"/>
      <c r="BL6" s="921"/>
      <c r="BM6" s="921"/>
      <c r="BN6" s="921"/>
      <c r="BO6" s="921"/>
      <c r="BP6" s="921"/>
      <c r="BQ6" s="921"/>
      <c r="BR6" s="921"/>
      <c r="BS6" s="921"/>
      <c r="BT6" s="921"/>
      <c r="BU6" s="921"/>
      <c r="BV6" s="921"/>
      <c r="BW6" s="921"/>
      <c r="BX6" s="921"/>
      <c r="BY6" s="921"/>
      <c r="BZ6" s="921"/>
      <c r="CA6" s="921"/>
      <c r="CB6" s="921"/>
      <c r="CC6" s="921"/>
      <c r="CD6" s="921"/>
      <c r="CE6" s="921"/>
      <c r="CF6" s="921"/>
      <c r="CG6" s="921"/>
      <c r="CH6" s="921"/>
      <c r="CI6" s="921"/>
      <c r="CJ6" s="921"/>
      <c r="CK6" s="921"/>
      <c r="CL6" s="921"/>
      <c r="CM6" s="921"/>
      <c r="CN6" s="921"/>
      <c r="CO6" s="921"/>
      <c r="CP6" s="921"/>
      <c r="CQ6" s="921"/>
      <c r="CR6" s="921"/>
      <c r="CS6" s="921"/>
      <c r="CT6" s="921"/>
      <c r="CU6" s="921"/>
      <c r="CV6" s="921"/>
      <c r="CW6" s="921"/>
      <c r="CX6" s="921"/>
      <c r="CY6" s="921"/>
      <c r="CZ6" s="921"/>
      <c r="DF6" s="622" t="s">
        <v>1083</v>
      </c>
      <c r="DG6" s="622" t="s">
        <v>1084</v>
      </c>
      <c r="DJ6" s="716"/>
    </row>
    <row r="7" spans="1:115" ht="12.95" customHeight="1">
      <c r="A7" s="921"/>
      <c r="B7" s="921"/>
      <c r="C7" s="921"/>
      <c r="D7" s="921"/>
      <c r="E7" s="921"/>
      <c r="F7" s="921"/>
      <c r="G7" s="921"/>
      <c r="H7" s="921"/>
      <c r="I7" s="921"/>
      <c r="J7" s="921"/>
      <c r="K7" s="921"/>
      <c r="L7" s="921"/>
      <c r="M7" s="921"/>
      <c r="N7" s="921"/>
      <c r="O7" s="921"/>
      <c r="P7" s="921"/>
      <c r="Q7" s="921"/>
      <c r="R7" s="921"/>
      <c r="S7" s="921"/>
      <c r="T7" s="921"/>
      <c r="U7" s="921"/>
      <c r="V7" s="921"/>
      <c r="W7" s="921"/>
      <c r="X7" s="921"/>
      <c r="Y7" s="921"/>
      <c r="Z7" s="921"/>
      <c r="AA7" s="921"/>
      <c r="AB7" s="921"/>
      <c r="AC7" s="921"/>
      <c r="AD7" s="921"/>
      <c r="AE7" s="921"/>
      <c r="AF7" s="921"/>
      <c r="AG7" s="921"/>
      <c r="AH7" s="921"/>
      <c r="AI7" s="921"/>
      <c r="AJ7" s="921"/>
      <c r="AK7" s="921"/>
      <c r="AL7" s="921"/>
      <c r="AM7" s="921"/>
      <c r="AN7" s="921"/>
      <c r="AO7" s="921"/>
      <c r="AP7" s="921"/>
      <c r="AQ7" s="921"/>
      <c r="AR7" s="921"/>
      <c r="AS7" s="921"/>
      <c r="AT7" s="921"/>
      <c r="AU7" s="921"/>
      <c r="AV7" s="921"/>
      <c r="AW7" s="921"/>
      <c r="AX7" s="921"/>
      <c r="AY7" s="921"/>
      <c r="AZ7" s="921"/>
      <c r="BA7" s="921"/>
      <c r="BB7" s="921"/>
      <c r="BC7" s="921"/>
      <c r="BD7" s="921"/>
      <c r="BE7" s="921"/>
      <c r="BF7" s="921"/>
      <c r="BG7" s="921"/>
      <c r="BH7" s="921"/>
      <c r="BI7" s="921"/>
      <c r="BJ7" s="921"/>
      <c r="BK7" s="921"/>
      <c r="BL7" s="921"/>
      <c r="BM7" s="921"/>
      <c r="BN7" s="921"/>
      <c r="BO7" s="921"/>
      <c r="BP7" s="921"/>
      <c r="BQ7" s="921"/>
      <c r="BR7" s="921"/>
      <c r="BS7" s="921"/>
      <c r="BT7" s="921"/>
      <c r="BU7" s="921"/>
      <c r="BV7" s="921"/>
      <c r="BW7" s="921"/>
      <c r="BX7" s="921"/>
      <c r="BY7" s="921"/>
      <c r="BZ7" s="921"/>
      <c r="CA7" s="921"/>
      <c r="CB7" s="921"/>
      <c r="CC7" s="921"/>
      <c r="CD7" s="921"/>
      <c r="CE7" s="921"/>
      <c r="CF7" s="921"/>
      <c r="CG7" s="921"/>
      <c r="CH7" s="921"/>
      <c r="CI7" s="921"/>
      <c r="CJ7" s="921"/>
      <c r="CK7" s="921"/>
      <c r="CL7" s="921"/>
      <c r="CM7" s="921"/>
      <c r="CN7" s="921"/>
      <c r="CO7" s="921"/>
      <c r="CP7" s="921"/>
      <c r="CQ7" s="921"/>
      <c r="CR7" s="921"/>
      <c r="CS7" s="921"/>
      <c r="CT7" s="921"/>
      <c r="CU7" s="921"/>
      <c r="CV7" s="921"/>
      <c r="CW7" s="921"/>
      <c r="CX7" s="921"/>
      <c r="CY7" s="921"/>
      <c r="CZ7" s="921"/>
      <c r="DF7" s="617">
        <f>ROW($A$34)+1</f>
        <v>35</v>
      </c>
      <c r="DG7" s="617">
        <f>ROW($A$38)-1</f>
        <v>37</v>
      </c>
      <c r="DJ7" s="716"/>
    </row>
    <row r="8" spans="1:115" ht="12.95" customHeight="1">
      <c r="A8" s="275"/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  <c r="AF8" s="275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275"/>
      <c r="AR8" s="275"/>
      <c r="AS8" s="275"/>
      <c r="AT8" s="275"/>
      <c r="AU8" s="275"/>
      <c r="AV8" s="275"/>
      <c r="AW8" s="275"/>
      <c r="AX8" s="275"/>
      <c r="AY8" s="275"/>
      <c r="AZ8" s="275"/>
      <c r="BA8" s="275"/>
      <c r="BB8" s="275"/>
      <c r="BC8" s="275"/>
      <c r="BD8" s="275"/>
      <c r="BE8" s="275"/>
      <c r="BF8" s="275"/>
      <c r="BG8" s="275"/>
      <c r="BH8" s="275"/>
      <c r="BI8" s="275"/>
      <c r="BJ8" s="275"/>
      <c r="BK8" s="275"/>
      <c r="BL8" s="275"/>
      <c r="BM8" s="275"/>
      <c r="BN8" s="275"/>
      <c r="BO8" s="275"/>
      <c r="BP8" s="275"/>
      <c r="BQ8" s="275"/>
      <c r="BR8" s="275"/>
      <c r="BS8" s="275"/>
      <c r="BT8" s="275"/>
      <c r="BU8" s="275"/>
      <c r="BV8" s="275"/>
      <c r="BW8" s="275"/>
      <c r="BX8" s="275"/>
      <c r="BY8" s="275"/>
      <c r="BZ8" s="275"/>
      <c r="CA8" s="275"/>
      <c r="CB8" s="275"/>
      <c r="CC8" s="275"/>
      <c r="CD8" s="275"/>
      <c r="CE8" s="275"/>
      <c r="CF8" s="275"/>
      <c r="CG8" s="275"/>
      <c r="CH8" s="275"/>
      <c r="CI8" s="275"/>
      <c r="CJ8" s="275"/>
      <c r="CK8" s="275"/>
      <c r="CL8" s="275"/>
      <c r="CM8" s="275"/>
      <c r="CN8" s="275"/>
      <c r="DF8" s="617">
        <f>ROW($A$53)+1</f>
        <v>54</v>
      </c>
      <c r="DG8" s="617">
        <f>ROW($A$57)-1</f>
        <v>56</v>
      </c>
      <c r="DJ8" s="716"/>
    </row>
    <row r="9" spans="1:115" ht="12.95" customHeight="1">
      <c r="A9" s="278" t="s">
        <v>2739</v>
      </c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  <c r="AF9" s="275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275"/>
      <c r="AR9" s="275"/>
      <c r="AS9" s="275"/>
      <c r="AT9" s="275"/>
      <c r="AU9" s="275"/>
      <c r="AV9" s="275"/>
      <c r="AW9" s="275"/>
      <c r="AX9" s="275"/>
      <c r="AY9" s="275"/>
      <c r="AZ9" s="275"/>
      <c r="BA9" s="275"/>
      <c r="BB9" s="275"/>
      <c r="BC9" s="275"/>
      <c r="BD9" s="275"/>
      <c r="BE9" s="275"/>
      <c r="BF9" s="275"/>
      <c r="BG9" s="275"/>
      <c r="BH9" s="275"/>
      <c r="BI9" s="275"/>
      <c r="BJ9" s="275"/>
      <c r="BK9" s="275"/>
      <c r="BL9" s="275"/>
      <c r="BM9" s="275"/>
      <c r="BN9" s="275"/>
      <c r="BO9" s="275"/>
      <c r="BP9" s="275"/>
      <c r="BQ9" s="275"/>
      <c r="BR9" s="275"/>
      <c r="BS9" s="275"/>
      <c r="BT9" s="275"/>
      <c r="BU9" s="275"/>
      <c r="BV9" s="275"/>
      <c r="BW9" s="275"/>
      <c r="BX9" s="275"/>
      <c r="BY9" s="275"/>
      <c r="BZ9" s="275"/>
      <c r="CA9" s="275"/>
      <c r="CB9" s="275"/>
      <c r="CC9" s="275"/>
      <c r="CD9" s="275"/>
      <c r="CE9" s="275"/>
      <c r="CF9" s="275"/>
      <c r="CG9" s="275"/>
      <c r="CH9" s="275"/>
      <c r="CI9" s="275"/>
      <c r="CJ9" s="275"/>
      <c r="CK9" s="275"/>
      <c r="CL9" s="275"/>
      <c r="CM9" s="275"/>
      <c r="CN9" s="275"/>
      <c r="DF9" s="617">
        <f>ROW($A$58)+1</f>
        <v>59</v>
      </c>
      <c r="DG9" s="617">
        <f>ROW($A$62)-1</f>
        <v>61</v>
      </c>
      <c r="DJ9" s="716"/>
    </row>
    <row r="10" spans="1:115" ht="12.95" customHeight="1">
      <c r="A10" s="275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  <c r="AF10" s="275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275"/>
      <c r="AR10" s="275"/>
      <c r="AS10" s="275"/>
      <c r="AT10" s="275"/>
      <c r="AU10" s="275"/>
      <c r="AV10" s="275"/>
      <c r="AW10" s="275"/>
      <c r="AX10" s="275"/>
      <c r="AY10" s="275"/>
      <c r="AZ10" s="275"/>
      <c r="BA10" s="275"/>
      <c r="BB10" s="275"/>
      <c r="BC10" s="275"/>
      <c r="BD10" s="275"/>
      <c r="BE10" s="275"/>
      <c r="BF10" s="275"/>
      <c r="BG10" s="275"/>
      <c r="BH10" s="275"/>
      <c r="BI10" s="275"/>
      <c r="BJ10" s="275"/>
      <c r="BK10" s="275"/>
      <c r="BL10" s="275"/>
      <c r="BM10" s="275"/>
      <c r="BN10" s="275"/>
      <c r="BO10" s="275"/>
      <c r="BP10" s="275"/>
      <c r="BQ10" s="275"/>
      <c r="BR10" s="275"/>
      <c r="BS10" s="275"/>
      <c r="BT10" s="275"/>
      <c r="BU10" s="275"/>
      <c r="BV10" s="275"/>
      <c r="BW10" s="275"/>
      <c r="BX10" s="275"/>
      <c r="BY10" s="275"/>
      <c r="BZ10" s="275"/>
      <c r="CA10" s="275"/>
      <c r="CB10" s="275"/>
      <c r="CC10" s="275"/>
      <c r="CD10" s="275"/>
      <c r="CE10" s="275"/>
      <c r="CF10" s="275"/>
      <c r="CG10" s="275"/>
      <c r="CH10" s="275"/>
      <c r="CI10" s="275"/>
      <c r="CJ10" s="275"/>
      <c r="CK10" s="275"/>
      <c r="CL10" s="275"/>
      <c r="CM10" s="275"/>
      <c r="CN10" s="275"/>
    </row>
    <row r="11" spans="1:115" ht="12.95" customHeight="1">
      <c r="A11" s="909" t="s">
        <v>3304</v>
      </c>
      <c r="B11" s="910"/>
      <c r="C11" s="910"/>
      <c r="D11" s="910"/>
      <c r="E11" s="910"/>
      <c r="F11" s="910"/>
      <c r="G11" s="910"/>
      <c r="H11" s="910"/>
      <c r="I11" s="910"/>
      <c r="J11" s="910"/>
      <c r="K11" s="910"/>
      <c r="L11" s="910"/>
      <c r="M11" s="910"/>
      <c r="N11" s="910"/>
      <c r="O11" s="910"/>
      <c r="P11" s="910"/>
      <c r="Q11" s="910"/>
      <c r="R11" s="910"/>
      <c r="S11" s="910"/>
      <c r="T11" s="910"/>
      <c r="U11" s="910"/>
      <c r="V11" s="279"/>
      <c r="W11" s="279"/>
      <c r="X11" s="279"/>
      <c r="Y11" s="275"/>
      <c r="Z11" s="275"/>
      <c r="AA11" s="275"/>
      <c r="AB11" s="275"/>
      <c r="AC11" s="275"/>
      <c r="AD11" s="275"/>
      <c r="AE11" s="275"/>
      <c r="AF11" s="275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275"/>
      <c r="AR11" s="275"/>
      <c r="AS11" s="275"/>
      <c r="AT11" s="275"/>
      <c r="AU11" s="275"/>
      <c r="AV11" s="275"/>
      <c r="AW11" s="275"/>
      <c r="AX11" s="275"/>
      <c r="AY11" s="275"/>
      <c r="AZ11" s="275"/>
      <c r="BA11" s="275"/>
      <c r="BB11" s="275"/>
      <c r="BC11" s="275"/>
      <c r="BD11" s="275"/>
      <c r="BE11" s="275"/>
      <c r="BF11" s="275"/>
      <c r="BG11" s="275"/>
      <c r="BH11" s="275"/>
      <c r="BI11" s="275"/>
      <c r="BJ11" s="275"/>
      <c r="BK11" s="275"/>
      <c r="BL11" s="275"/>
      <c r="BM11" s="275"/>
      <c r="BN11" s="275"/>
      <c r="BO11" s="275"/>
      <c r="BP11" s="275"/>
      <c r="BQ11" s="275"/>
      <c r="BR11" s="275"/>
      <c r="BS11" s="275"/>
      <c r="BT11" s="275"/>
      <c r="BU11" s="275"/>
      <c r="BV11" s="275"/>
      <c r="BW11" s="275"/>
      <c r="BX11" s="275"/>
      <c r="BY11" s="275"/>
      <c r="BZ11" s="275"/>
      <c r="CA11" s="275"/>
      <c r="CB11" s="275"/>
      <c r="CC11" s="275"/>
      <c r="CD11" s="275"/>
      <c r="CE11" s="275"/>
      <c r="CF11" s="275"/>
      <c r="CG11" s="275"/>
      <c r="CH11" s="275"/>
      <c r="CI11" s="275"/>
      <c r="CJ11" s="275"/>
      <c r="CK11" s="275"/>
      <c r="CL11" s="275"/>
      <c r="CM11" s="275"/>
      <c r="CN11" s="275"/>
    </row>
    <row r="12" spans="1:115" ht="12.95" customHeight="1">
      <c r="A12" s="909" t="s">
        <v>3305</v>
      </c>
      <c r="B12" s="910"/>
      <c r="C12" s="910"/>
      <c r="D12" s="910"/>
      <c r="E12" s="910"/>
      <c r="F12" s="910"/>
      <c r="G12" s="910"/>
      <c r="H12" s="910"/>
      <c r="I12" s="910"/>
      <c r="J12" s="910"/>
      <c r="K12" s="910"/>
      <c r="L12" s="910"/>
      <c r="M12" s="910"/>
      <c r="N12" s="910"/>
      <c r="O12" s="910"/>
      <c r="P12" s="910"/>
      <c r="Q12" s="910"/>
      <c r="R12" s="910"/>
      <c r="S12" s="910"/>
      <c r="T12" s="910"/>
      <c r="U12" s="910"/>
      <c r="V12" s="908"/>
      <c r="W12" s="908"/>
      <c r="X12" s="908"/>
      <c r="Y12" s="908"/>
      <c r="Z12" s="908"/>
      <c r="AA12" s="908"/>
      <c r="AB12" s="908"/>
      <c r="AC12" s="908"/>
      <c r="AD12" s="908"/>
      <c r="AE12" s="908"/>
      <c r="AF12" s="908"/>
      <c r="AG12" s="908"/>
      <c r="AH12" s="908"/>
      <c r="AI12" s="908"/>
      <c r="AJ12" s="908"/>
      <c r="AK12" s="908"/>
      <c r="AL12" s="908"/>
      <c r="AM12" s="908"/>
      <c r="AN12" s="908"/>
      <c r="AO12" s="908"/>
      <c r="AP12" s="908"/>
      <c r="AQ12" s="908"/>
      <c r="AR12" s="908"/>
      <c r="AS12" s="908"/>
      <c r="AT12" s="908"/>
      <c r="AU12" s="908"/>
      <c r="AV12" s="908"/>
      <c r="AW12" s="908"/>
      <c r="AX12" s="908"/>
      <c r="AY12" s="908"/>
      <c r="AZ12" s="908"/>
      <c r="BA12" s="908"/>
      <c r="BB12" s="908"/>
      <c r="BC12" s="908"/>
      <c r="BD12" s="908"/>
      <c r="BE12" s="908"/>
      <c r="BF12" s="908"/>
      <c r="BG12" s="908"/>
      <c r="BH12" s="908"/>
      <c r="BI12" s="908"/>
      <c r="BJ12" s="908"/>
      <c r="BK12" s="908"/>
      <c r="BL12" s="908"/>
      <c r="BM12" s="908"/>
      <c r="BN12" s="908"/>
      <c r="BO12" s="908"/>
      <c r="BP12" s="908"/>
      <c r="BQ12" s="908"/>
      <c r="BR12" s="908"/>
      <c r="BS12" s="908"/>
      <c r="BT12" s="908"/>
      <c r="BU12" s="908"/>
      <c r="BV12" s="908"/>
      <c r="BW12" s="908"/>
      <c r="BX12" s="908"/>
      <c r="BY12" s="908"/>
      <c r="BZ12" s="281"/>
      <c r="CA12" s="282" t="s">
        <v>2463</v>
      </c>
      <c r="CB12" s="283"/>
      <c r="CC12" s="283"/>
      <c r="CD12" s="283"/>
      <c r="CE12" s="283"/>
      <c r="CF12" s="907"/>
      <c r="CG12" s="907"/>
      <c r="CH12" s="907"/>
      <c r="CI12" s="907"/>
      <c r="CJ12" s="907"/>
      <c r="CK12" s="907"/>
      <c r="CL12" s="907"/>
      <c r="CM12" s="907"/>
      <c r="CN12" s="907"/>
      <c r="CO12" s="907"/>
      <c r="CP12" s="907"/>
      <c r="CQ12" s="907"/>
      <c r="CR12" s="907"/>
      <c r="CS12" s="907"/>
      <c r="CT12" s="906" t="s">
        <v>3242</v>
      </c>
      <c r="CU12" s="906"/>
      <c r="CV12" s="906"/>
      <c r="CW12" s="906"/>
      <c r="CX12" s="906"/>
      <c r="CY12" s="906"/>
      <c r="CZ12" s="906"/>
    </row>
    <row r="13" spans="1:115" ht="12.95" customHeight="1">
      <c r="A13" s="772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284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  <c r="AJ13" s="284"/>
      <c r="AK13" s="284"/>
      <c r="AL13" s="284"/>
      <c r="AM13" s="284"/>
      <c r="AN13" s="284"/>
      <c r="AO13" s="284"/>
      <c r="AP13" s="284"/>
      <c r="AQ13" s="284"/>
      <c r="AR13" s="284"/>
      <c r="AS13" s="284"/>
      <c r="AT13" s="284"/>
      <c r="AU13" s="284"/>
      <c r="AV13" s="284"/>
      <c r="AW13" s="284"/>
      <c r="AX13" s="284"/>
      <c r="AY13" s="284"/>
      <c r="AZ13" s="284"/>
      <c r="BA13" s="284"/>
      <c r="BB13" s="284"/>
      <c r="BC13" s="284"/>
      <c r="BD13" s="284"/>
      <c r="BE13" s="284"/>
      <c r="BF13" s="284"/>
      <c r="BG13" s="284"/>
      <c r="BH13" s="284"/>
      <c r="BI13" s="284"/>
      <c r="BJ13" s="284"/>
      <c r="BK13" s="284"/>
      <c r="BL13" s="284"/>
      <c r="BM13" s="284"/>
      <c r="BN13" s="284"/>
      <c r="BO13" s="284"/>
      <c r="BP13" s="284"/>
      <c r="BQ13" s="284"/>
      <c r="BR13" s="284"/>
      <c r="BS13" s="284"/>
      <c r="BT13" s="284"/>
      <c r="BU13" s="284"/>
      <c r="BV13" s="284"/>
      <c r="BW13" s="284"/>
      <c r="BX13" s="284"/>
      <c r="BY13" s="284"/>
      <c r="BZ13" s="281"/>
      <c r="CA13" s="282"/>
      <c r="CB13" s="283"/>
      <c r="CC13" s="283"/>
      <c r="CD13" s="283"/>
      <c r="CE13" s="283"/>
      <c r="CF13" s="285"/>
      <c r="CG13" s="285"/>
      <c r="CH13" s="285"/>
      <c r="CI13" s="285"/>
      <c r="CJ13" s="285"/>
      <c r="CK13" s="285"/>
      <c r="CL13" s="285"/>
      <c r="CM13" s="285"/>
      <c r="CN13" s="285"/>
      <c r="CO13" s="285"/>
      <c r="CP13" s="285"/>
      <c r="CQ13" s="285"/>
      <c r="CR13" s="285"/>
      <c r="CS13" s="285"/>
      <c r="CT13" s="286"/>
      <c r="CU13" s="286"/>
      <c r="CV13" s="286"/>
      <c r="CW13" s="286"/>
      <c r="CX13" s="286"/>
      <c r="CY13" s="286"/>
      <c r="CZ13" s="286"/>
    </row>
    <row r="14" spans="1:115" ht="12.95" customHeight="1">
      <c r="A14" s="275" t="s">
        <v>502</v>
      </c>
      <c r="B14" s="275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908"/>
      <c r="W14" s="908"/>
      <c r="X14" s="908"/>
      <c r="Y14" s="908"/>
      <c r="Z14" s="908"/>
      <c r="AA14" s="908"/>
      <c r="AB14" s="908"/>
      <c r="AC14" s="908"/>
      <c r="AD14" s="908"/>
      <c r="AE14" s="908"/>
      <c r="AF14" s="908"/>
      <c r="AG14" s="908"/>
      <c r="AH14" s="908"/>
      <c r="AI14" s="908"/>
      <c r="AJ14" s="908"/>
      <c r="AK14" s="908"/>
      <c r="AL14" s="908"/>
      <c r="AM14" s="908"/>
      <c r="AN14" s="908"/>
      <c r="AO14" s="908"/>
      <c r="AP14" s="908"/>
      <c r="AQ14" s="908"/>
      <c r="AR14" s="908"/>
      <c r="AS14" s="908"/>
      <c r="AT14" s="908"/>
      <c r="AU14" s="908"/>
      <c r="AV14" s="908"/>
      <c r="AW14" s="908"/>
      <c r="AX14" s="908"/>
      <c r="AY14" s="908"/>
      <c r="AZ14" s="908"/>
      <c r="BA14" s="908"/>
      <c r="BB14" s="908"/>
      <c r="BC14" s="908"/>
      <c r="BD14" s="908"/>
      <c r="BE14" s="908"/>
      <c r="BF14" s="908"/>
      <c r="BG14" s="908"/>
      <c r="BH14" s="908"/>
      <c r="BI14" s="908"/>
      <c r="BJ14" s="908"/>
      <c r="BK14" s="908"/>
      <c r="BL14" s="908"/>
      <c r="BM14" s="908"/>
      <c r="BN14" s="908"/>
      <c r="BO14" s="908"/>
      <c r="BP14" s="908"/>
      <c r="BQ14" s="908"/>
      <c r="BR14" s="908"/>
      <c r="BS14" s="908"/>
      <c r="BT14" s="908"/>
      <c r="BU14" s="908"/>
      <c r="BV14" s="908"/>
      <c r="BW14" s="908"/>
      <c r="BX14" s="908"/>
      <c r="BY14" s="908"/>
      <c r="BZ14" s="930"/>
      <c r="CA14" s="930"/>
      <c r="CB14" s="930"/>
      <c r="CC14" s="930"/>
      <c r="CD14" s="930"/>
      <c r="CE14" s="930"/>
      <c r="CF14" s="930"/>
      <c r="CG14" s="930"/>
      <c r="CH14" s="930"/>
      <c r="CI14" s="930"/>
      <c r="CJ14" s="930"/>
      <c r="CK14" s="930"/>
      <c r="CL14" s="930"/>
      <c r="CM14" s="930"/>
      <c r="CN14" s="930"/>
      <c r="CO14" s="930"/>
      <c r="CP14" s="930"/>
      <c r="CQ14" s="930"/>
      <c r="CR14" s="930"/>
      <c r="CS14" s="930"/>
      <c r="CT14" s="930"/>
      <c r="CU14" s="930"/>
      <c r="CV14" s="930"/>
      <c r="CW14" s="930"/>
      <c r="CX14" s="930"/>
      <c r="CY14" s="930"/>
      <c r="CZ14" s="930"/>
    </row>
    <row r="15" spans="1:115" ht="12.95" customHeight="1">
      <c r="A15" s="275"/>
      <c r="B15" s="275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5"/>
      <c r="V15" s="287"/>
      <c r="W15" s="287"/>
      <c r="X15" s="287"/>
      <c r="Y15" s="287"/>
      <c r="Z15" s="287"/>
      <c r="AA15" s="287"/>
      <c r="AB15" s="287"/>
      <c r="AC15" s="287"/>
      <c r="AD15" s="287"/>
      <c r="AE15" s="287"/>
      <c r="AF15" s="287"/>
      <c r="AG15" s="287"/>
      <c r="AH15" s="287"/>
      <c r="AI15" s="287"/>
      <c r="AJ15" s="287"/>
      <c r="AK15" s="287"/>
      <c r="AL15" s="287"/>
      <c r="AM15" s="287"/>
      <c r="AN15" s="287"/>
      <c r="AO15" s="287"/>
      <c r="AP15" s="287"/>
      <c r="AQ15" s="287"/>
      <c r="AR15" s="287"/>
      <c r="AS15" s="287"/>
      <c r="AT15" s="287"/>
      <c r="AU15" s="287"/>
      <c r="AV15" s="287"/>
      <c r="AW15" s="287"/>
      <c r="AX15" s="287"/>
      <c r="AY15" s="287"/>
      <c r="AZ15" s="287"/>
      <c r="BA15" s="287"/>
      <c r="BB15" s="287"/>
      <c r="BC15" s="287"/>
      <c r="BD15" s="287"/>
      <c r="BE15" s="287"/>
      <c r="BF15" s="287"/>
      <c r="BG15" s="287"/>
      <c r="BH15" s="287"/>
      <c r="BI15" s="287"/>
      <c r="BJ15" s="287"/>
      <c r="BK15" s="287"/>
      <c r="BL15" s="287"/>
      <c r="BM15" s="287"/>
      <c r="BN15" s="287"/>
      <c r="BO15" s="287"/>
      <c r="BP15" s="287"/>
      <c r="BQ15" s="287"/>
      <c r="BR15" s="287"/>
      <c r="BS15" s="287"/>
      <c r="BT15" s="287"/>
      <c r="BU15" s="287"/>
      <c r="BV15" s="287"/>
      <c r="BW15" s="287"/>
      <c r="BX15" s="287"/>
      <c r="BY15" s="287"/>
      <c r="BZ15" s="288"/>
      <c r="CA15" s="289"/>
      <c r="CB15" s="290"/>
      <c r="CC15" s="290"/>
      <c r="CD15" s="290"/>
      <c r="CE15" s="290"/>
      <c r="CF15" s="290"/>
      <c r="CG15" s="290"/>
      <c r="CH15" s="290"/>
      <c r="CI15" s="291"/>
      <c r="CJ15" s="291"/>
      <c r="CK15" s="291"/>
      <c r="CL15" s="291"/>
      <c r="CM15" s="291"/>
      <c r="CN15" s="291"/>
      <c r="CO15" s="292"/>
      <c r="CP15" s="292"/>
      <c r="CQ15" s="292"/>
      <c r="CR15" s="292"/>
      <c r="CS15" s="292"/>
      <c r="CT15" s="292"/>
      <c r="CU15" s="292"/>
      <c r="CV15" s="292"/>
      <c r="CW15" s="292"/>
      <c r="CX15" s="292"/>
      <c r="CY15" s="292"/>
      <c r="CZ15" s="292"/>
    </row>
    <row r="16" spans="1:115" ht="12.95" customHeight="1">
      <c r="A16" s="282" t="s">
        <v>503</v>
      </c>
      <c r="B16" s="283"/>
      <c r="C16" s="283"/>
      <c r="D16" s="283"/>
      <c r="E16" s="283"/>
      <c r="F16" s="283"/>
      <c r="G16" s="283"/>
      <c r="H16" s="283"/>
      <c r="I16" s="879"/>
      <c r="J16" s="879"/>
      <c r="K16" s="879"/>
      <c r="L16" s="879"/>
      <c r="M16" s="879"/>
      <c r="N16" s="879"/>
      <c r="O16" s="879"/>
      <c r="P16" s="879"/>
      <c r="Q16" s="879"/>
      <c r="R16" s="879"/>
      <c r="S16" s="879"/>
      <c r="T16" s="879"/>
      <c r="U16" s="879"/>
      <c r="V16" s="879"/>
      <c r="W16" s="879"/>
      <c r="X16" s="879"/>
      <c r="Y16" s="879"/>
      <c r="Z16" s="879"/>
      <c r="AA16" s="880"/>
      <c r="AB16" s="880"/>
      <c r="AC16" s="880"/>
      <c r="AD16" s="880"/>
      <c r="AE16" s="880"/>
      <c r="AF16" s="880"/>
      <c r="AG16" s="880"/>
      <c r="AH16" s="880"/>
      <c r="AI16" s="293"/>
      <c r="AJ16" s="275" t="s">
        <v>504</v>
      </c>
      <c r="AK16" s="275"/>
      <c r="AL16" s="275"/>
      <c r="AM16" s="275"/>
      <c r="AN16" s="275"/>
      <c r="AO16" s="275"/>
      <c r="AP16" s="275"/>
      <c r="AQ16" s="275"/>
      <c r="AR16" s="275"/>
      <c r="AS16" s="275"/>
      <c r="AT16" s="908"/>
      <c r="AU16" s="930"/>
      <c r="AV16" s="930"/>
      <c r="AW16" s="930"/>
      <c r="AX16" s="930"/>
      <c r="AY16" s="930"/>
      <c r="AZ16" s="930"/>
      <c r="BA16" s="930"/>
      <c r="BB16" s="930"/>
      <c r="BC16" s="930"/>
      <c r="BD16" s="930"/>
      <c r="BE16" s="930"/>
      <c r="BF16" s="930"/>
      <c r="BG16" s="930"/>
      <c r="BH16" s="930"/>
      <c r="BI16" s="930"/>
      <c r="BJ16" s="930"/>
      <c r="BK16" s="930"/>
      <c r="BL16" s="930"/>
      <c r="BM16" s="930"/>
      <c r="BN16" s="930"/>
      <c r="BO16" s="930"/>
      <c r="BP16" s="930"/>
      <c r="BQ16" s="930"/>
      <c r="BR16" s="930"/>
      <c r="BS16" s="930"/>
      <c r="BT16" s="930"/>
      <c r="BU16" s="930"/>
      <c r="BV16" s="930"/>
      <c r="BW16" s="930"/>
      <c r="BX16" s="930"/>
      <c r="BY16" s="930"/>
      <c r="BZ16" s="930"/>
      <c r="CA16" s="930"/>
      <c r="CB16" s="930"/>
      <c r="CC16" s="930"/>
      <c r="CD16" s="930"/>
      <c r="CE16" s="930"/>
      <c r="CF16" s="930"/>
      <c r="CG16" s="930"/>
      <c r="CH16" s="930"/>
      <c r="CI16" s="930"/>
      <c r="CJ16" s="930"/>
      <c r="CK16" s="930"/>
      <c r="CL16" s="930"/>
      <c r="CM16" s="930"/>
      <c r="CN16" s="930"/>
      <c r="CO16" s="930"/>
      <c r="CP16" s="930"/>
      <c r="CQ16" s="930"/>
      <c r="CR16" s="930"/>
      <c r="CS16" s="930"/>
      <c r="CT16" s="930"/>
      <c r="CU16" s="930"/>
      <c r="CV16" s="930"/>
      <c r="CW16" s="930"/>
      <c r="CX16" s="930"/>
      <c r="CY16" s="930"/>
      <c r="CZ16" s="930"/>
    </row>
    <row r="17" spans="1:104" ht="12.95" customHeight="1">
      <c r="A17" s="294"/>
      <c r="B17" s="294"/>
      <c r="C17" s="294"/>
      <c r="D17" s="294"/>
      <c r="E17" s="294"/>
      <c r="F17" s="294"/>
      <c r="G17" s="294"/>
      <c r="H17" s="294"/>
      <c r="I17" s="295"/>
      <c r="J17" s="295"/>
      <c r="K17" s="295"/>
      <c r="L17" s="296"/>
      <c r="M17" s="295"/>
      <c r="N17" s="295"/>
      <c r="O17" s="295"/>
      <c r="P17" s="295"/>
      <c r="Q17" s="295"/>
      <c r="R17" s="295"/>
      <c r="S17" s="295"/>
      <c r="T17" s="295"/>
      <c r="U17" s="295"/>
      <c r="V17" s="295"/>
      <c r="W17" s="295"/>
      <c r="X17" s="295"/>
      <c r="Y17" s="295"/>
      <c r="Z17" s="295"/>
      <c r="AA17" s="295"/>
      <c r="AB17" s="295"/>
      <c r="AC17" s="295"/>
      <c r="AD17" s="295"/>
      <c r="AE17" s="295"/>
      <c r="AF17" s="295"/>
      <c r="AG17" s="295"/>
      <c r="AH17" s="295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5"/>
      <c r="AU17" s="295"/>
      <c r="AV17" s="295"/>
      <c r="AW17" s="295"/>
      <c r="AX17" s="295"/>
      <c r="AY17" s="295"/>
      <c r="AZ17" s="295"/>
      <c r="BA17" s="295"/>
      <c r="BB17" s="296"/>
      <c r="BC17" s="295"/>
      <c r="BD17" s="295"/>
      <c r="BE17" s="295"/>
      <c r="BF17" s="295"/>
      <c r="BG17" s="295"/>
      <c r="BH17" s="295"/>
      <c r="BI17" s="295"/>
      <c r="BJ17" s="295"/>
      <c r="BK17" s="295"/>
      <c r="BL17" s="295"/>
      <c r="BM17" s="295"/>
      <c r="BN17" s="295"/>
      <c r="BO17" s="295"/>
      <c r="BP17" s="295"/>
      <c r="BQ17" s="295"/>
      <c r="BR17" s="295"/>
      <c r="BS17" s="295"/>
      <c r="BT17" s="295"/>
      <c r="BU17" s="295"/>
      <c r="BV17" s="295"/>
      <c r="BW17" s="295"/>
      <c r="BX17" s="295"/>
      <c r="BY17" s="295"/>
      <c r="BZ17" s="295"/>
      <c r="CA17" s="295"/>
      <c r="CB17" s="295"/>
      <c r="CC17" s="295"/>
      <c r="CD17" s="295"/>
      <c r="CE17" s="295"/>
      <c r="CF17" s="295"/>
      <c r="CG17" s="295"/>
      <c r="CH17" s="295"/>
      <c r="CI17" s="295"/>
      <c r="CJ17" s="295"/>
      <c r="CK17" s="295"/>
      <c r="CL17" s="295"/>
      <c r="CM17" s="295"/>
      <c r="CN17" s="295"/>
      <c r="CO17" s="297"/>
      <c r="CP17" s="297"/>
      <c r="CQ17" s="297"/>
      <c r="CR17" s="297"/>
      <c r="CS17" s="297"/>
      <c r="CT17" s="297"/>
      <c r="CU17" s="297"/>
      <c r="CV17" s="297"/>
      <c r="CW17" s="297"/>
      <c r="CX17" s="297"/>
      <c r="CY17" s="297"/>
      <c r="CZ17" s="297"/>
    </row>
    <row r="18" spans="1:104" ht="12.95" customHeight="1">
      <c r="A18" s="926" t="s">
        <v>1502</v>
      </c>
      <c r="B18" s="926"/>
      <c r="C18" s="926"/>
      <c r="D18" s="926"/>
      <c r="E18" s="926"/>
      <c r="F18" s="926"/>
      <c r="G18" s="926"/>
      <c r="H18" s="926"/>
      <c r="I18" s="926"/>
      <c r="J18" s="926"/>
      <c r="K18" s="926"/>
      <c r="L18" s="926"/>
      <c r="M18" s="926"/>
      <c r="N18" s="928"/>
      <c r="O18" s="929"/>
      <c r="P18" s="929"/>
      <c r="Q18" s="929"/>
      <c r="R18" s="929"/>
      <c r="S18" s="929"/>
      <c r="T18" s="929"/>
      <c r="U18" s="929"/>
      <c r="V18" s="929"/>
      <c r="W18" s="929"/>
      <c r="X18" s="929"/>
      <c r="Y18" s="929"/>
      <c r="Z18" s="929"/>
      <c r="AA18" s="929"/>
      <c r="AB18" s="929"/>
      <c r="AC18" s="929"/>
      <c r="AD18" s="929"/>
      <c r="AE18" s="929"/>
      <c r="AF18" s="929"/>
      <c r="AG18" s="929"/>
      <c r="AH18" s="929"/>
      <c r="AI18" s="929"/>
      <c r="AJ18" s="929"/>
      <c r="AK18" s="929"/>
      <c r="AL18" s="929"/>
      <c r="AM18" s="929"/>
      <c r="AN18" s="929"/>
      <c r="AO18" s="929"/>
      <c r="AP18" s="929"/>
      <c r="AQ18" s="929"/>
      <c r="AR18" s="929"/>
      <c r="AS18" s="929"/>
      <c r="AT18" s="929"/>
      <c r="AU18" s="929"/>
      <c r="AV18" s="929"/>
      <c r="AW18" s="929"/>
      <c r="AX18" s="929"/>
      <c r="AY18" s="929"/>
      <c r="AZ18" s="929"/>
      <c r="BA18" s="929"/>
      <c r="BB18" s="929"/>
      <c r="BC18" s="294"/>
      <c r="BD18" s="664" t="s">
        <v>505</v>
      </c>
      <c r="BE18" s="687"/>
      <c r="BF18" s="687"/>
      <c r="BG18" s="687"/>
      <c r="BH18" s="687"/>
      <c r="BI18" s="687"/>
      <c r="BJ18" s="687"/>
      <c r="BK18" s="687"/>
      <c r="BL18" s="687"/>
      <c r="BM18" s="924"/>
      <c r="BN18" s="925"/>
      <c r="BO18" s="925"/>
      <c r="BP18" s="925"/>
      <c r="BQ18" s="925"/>
      <c r="BR18" s="925"/>
      <c r="BS18" s="925"/>
      <c r="BT18" s="925"/>
      <c r="BU18" s="925"/>
      <c r="BV18" s="925"/>
      <c r="BW18" s="925"/>
      <c r="BX18" s="925"/>
      <c r="BY18" s="925"/>
      <c r="BZ18" s="925"/>
      <c r="CA18" s="925"/>
      <c r="CB18" s="925"/>
      <c r="CC18" s="925"/>
      <c r="CD18" s="925"/>
      <c r="CE18" s="925"/>
      <c r="CF18" s="925"/>
      <c r="CG18" s="925"/>
      <c r="CH18" s="925"/>
      <c r="CI18" s="925"/>
      <c r="CJ18" s="925"/>
      <c r="CK18" s="925"/>
      <c r="CL18" s="925"/>
      <c r="CM18" s="925"/>
      <c r="CN18" s="925"/>
      <c r="CO18" s="925"/>
      <c r="CP18" s="925"/>
      <c r="CQ18" s="925"/>
      <c r="CR18" s="925"/>
      <c r="CS18" s="925"/>
      <c r="CT18" s="925"/>
      <c r="CU18" s="925"/>
      <c r="CV18" s="925"/>
      <c r="CW18" s="925"/>
      <c r="CX18" s="925"/>
      <c r="CY18" s="925"/>
      <c r="CZ18" s="925"/>
    </row>
    <row r="19" spans="1:104" ht="12.95" customHeight="1">
      <c r="A19" s="275"/>
      <c r="B19" s="275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 t="str">
        <f>IF(Solicitud!N47=0,"",Solicitud!N47)</f>
        <v/>
      </c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331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5"/>
      <c r="BR19" s="275"/>
      <c r="BS19" s="275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5"/>
    </row>
    <row r="20" spans="1:104" ht="12.95" customHeight="1">
      <c r="A20" s="299" t="s">
        <v>1102</v>
      </c>
      <c r="B20" s="275"/>
      <c r="C20" s="275"/>
      <c r="D20" s="275"/>
      <c r="E20" s="275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275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275"/>
      <c r="AE20" s="275"/>
      <c r="AF20" s="275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275"/>
      <c r="AT20" s="275"/>
      <c r="AU20" s="275"/>
      <c r="AV20" s="275"/>
      <c r="AW20" s="275"/>
      <c r="AX20" s="275"/>
      <c r="AY20" s="275"/>
      <c r="AZ20" s="275"/>
      <c r="BA20" s="275"/>
      <c r="CJ20" s="275"/>
      <c r="CK20" s="275"/>
      <c r="CL20" s="275"/>
      <c r="CM20" s="275"/>
      <c r="CN20" s="275"/>
    </row>
    <row r="21" spans="1:104" ht="12.95" customHeight="1">
      <c r="A21" s="275"/>
      <c r="B21" s="275"/>
      <c r="C21" s="275"/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  <c r="AF21" s="275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275"/>
      <c r="AT21" s="275"/>
      <c r="AU21" s="275"/>
      <c r="AV21" s="275"/>
      <c r="AW21" s="275"/>
      <c r="AX21" s="275"/>
      <c r="AY21" s="275"/>
      <c r="AZ21" s="275"/>
      <c r="BA21" s="275"/>
      <c r="BB21" s="275"/>
      <c r="BC21" s="275"/>
      <c r="BD21" s="275"/>
      <c r="BE21" s="275"/>
      <c r="BF21" s="275"/>
      <c r="BG21" s="275"/>
      <c r="BH21" s="275"/>
      <c r="BI21" s="275"/>
      <c r="BJ21" s="275"/>
      <c r="BK21" s="275"/>
      <c r="BL21" s="275"/>
      <c r="BM21" s="275"/>
      <c r="BN21" s="275"/>
      <c r="BO21" s="275"/>
      <c r="BP21" s="275"/>
      <c r="BQ21" s="275"/>
      <c r="BR21" s="275"/>
      <c r="BS21" s="275"/>
      <c r="BT21" s="275"/>
      <c r="BU21" s="275"/>
      <c r="BV21" s="275"/>
      <c r="BW21" s="275"/>
      <c r="BX21" s="275"/>
      <c r="BY21" s="275"/>
      <c r="BZ21" s="275"/>
      <c r="CA21" s="275"/>
      <c r="CB21" s="275"/>
      <c r="CC21" s="275"/>
      <c r="CD21" s="275"/>
      <c r="CE21" s="275"/>
      <c r="CF21" s="275"/>
      <c r="CG21" s="275"/>
      <c r="CH21" s="275"/>
      <c r="CI21" s="275"/>
      <c r="CJ21" s="275"/>
      <c r="CK21" s="275"/>
      <c r="CL21" s="275"/>
      <c r="CM21" s="275"/>
      <c r="CN21" s="275"/>
    </row>
    <row r="22" spans="1:104" ht="12.95" customHeight="1">
      <c r="A22" s="274" t="s">
        <v>1065</v>
      </c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927"/>
      <c r="S22" s="931"/>
      <c r="T22" s="931"/>
      <c r="U22" s="931"/>
      <c r="V22" s="931"/>
      <c r="W22" s="931"/>
      <c r="X22" s="931"/>
      <c r="Y22" s="931"/>
      <c r="Z22" s="931"/>
      <c r="AA22" s="931"/>
      <c r="AB22" s="931"/>
      <c r="AC22" s="931"/>
      <c r="AD22" s="931"/>
      <c r="AE22" s="931"/>
      <c r="AF22" s="931"/>
      <c r="AG22" s="931"/>
      <c r="AH22" s="931"/>
      <c r="AI22" s="931"/>
      <c r="AJ22" s="931"/>
      <c r="AK22" s="931"/>
      <c r="AL22" s="931"/>
      <c r="AM22" s="275"/>
      <c r="AN22" s="274" t="s">
        <v>1503</v>
      </c>
      <c r="AO22" s="274"/>
      <c r="AP22" s="274"/>
      <c r="AQ22" s="274"/>
      <c r="AR22" s="274"/>
      <c r="AS22" s="274"/>
      <c r="AT22" s="300"/>
      <c r="AU22" s="300"/>
      <c r="AV22" s="300"/>
      <c r="AW22" s="300"/>
      <c r="AX22" s="300"/>
      <c r="AY22" s="300"/>
      <c r="AZ22" s="300"/>
      <c r="BA22" s="300"/>
      <c r="BB22" s="300"/>
      <c r="BC22" s="927"/>
      <c r="BD22" s="927"/>
      <c r="BE22" s="927"/>
      <c r="BF22" s="927"/>
      <c r="BG22" s="927"/>
      <c r="BH22" s="927"/>
      <c r="BI22" s="927"/>
      <c r="BJ22" s="927"/>
      <c r="BK22" s="927"/>
      <c r="BL22" s="927"/>
      <c r="BM22" s="927"/>
      <c r="BN22" s="927"/>
      <c r="BO22" s="927"/>
      <c r="BP22" s="927"/>
      <c r="BQ22" s="927"/>
      <c r="BR22" s="927"/>
      <c r="BS22" s="927"/>
      <c r="BT22" s="927"/>
      <c r="BU22" s="927"/>
      <c r="BV22" s="927"/>
      <c r="BW22" s="927"/>
      <c r="BX22" s="927"/>
      <c r="BY22" s="927"/>
      <c r="BZ22" s="275"/>
      <c r="CA22" s="275"/>
      <c r="CB22" s="275"/>
      <c r="CC22" s="275"/>
      <c r="CD22" s="300"/>
      <c r="CE22" s="300"/>
      <c r="CF22" s="300"/>
      <c r="CG22" s="300"/>
      <c r="CH22" s="300"/>
      <c r="CI22" s="300"/>
      <c r="CJ22" s="300"/>
      <c r="CK22" s="300"/>
      <c r="CL22" s="300"/>
      <c r="CM22" s="300"/>
      <c r="CN22" s="300"/>
      <c r="CO22" s="301"/>
      <c r="CP22" s="301"/>
      <c r="CQ22" s="301"/>
      <c r="CR22" s="301"/>
      <c r="CS22" s="301"/>
      <c r="CT22" s="301"/>
      <c r="CU22" s="301"/>
      <c r="CV22" s="301"/>
      <c r="CW22" s="301"/>
      <c r="CX22" s="301"/>
      <c r="CY22" s="301"/>
      <c r="CZ22" s="301"/>
    </row>
    <row r="23" spans="1:104" ht="12.95" customHeigh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75"/>
      <c r="AN23" s="275"/>
      <c r="AO23" s="275"/>
      <c r="AP23" s="275"/>
      <c r="AQ23" s="275"/>
      <c r="AR23" s="275"/>
      <c r="AS23" s="275"/>
      <c r="AT23" s="275"/>
      <c r="AU23" s="275"/>
      <c r="AV23" s="275"/>
      <c r="AW23" s="275"/>
      <c r="AX23" s="275"/>
      <c r="AY23" s="275"/>
      <c r="AZ23" s="275"/>
      <c r="BA23" s="275"/>
      <c r="BB23" s="275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75"/>
      <c r="CA23" s="275"/>
      <c r="CB23" s="275"/>
      <c r="CC23" s="275"/>
      <c r="CD23" s="275"/>
      <c r="CE23" s="275"/>
      <c r="CF23" s="275"/>
      <c r="CG23" s="275"/>
      <c r="CH23" s="275"/>
      <c r="CI23" s="275"/>
      <c r="CJ23" s="275"/>
      <c r="CK23" s="275"/>
      <c r="CL23" s="275"/>
      <c r="CM23" s="275"/>
      <c r="CN23" s="275"/>
    </row>
    <row r="24" spans="1:104" ht="12.95" customHeight="1">
      <c r="A24" s="299" t="s">
        <v>1066</v>
      </c>
      <c r="B24" s="275"/>
      <c r="C24" s="275"/>
      <c r="D24" s="275"/>
      <c r="E24" s="275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275"/>
      <c r="AE24" s="275"/>
      <c r="AF24" s="275"/>
      <c r="AG24" s="275"/>
      <c r="AH24" s="275"/>
      <c r="AI24" s="275"/>
      <c r="AJ24" s="275"/>
      <c r="AK24" s="275" t="s">
        <v>1061</v>
      </c>
      <c r="AL24" s="275"/>
      <c r="AM24" s="275"/>
      <c r="AN24" s="275"/>
      <c r="AO24" s="275"/>
      <c r="AP24" s="275"/>
      <c r="AQ24" s="917"/>
      <c r="AR24" s="917"/>
      <c r="AS24" s="917"/>
      <c r="AT24" s="917"/>
      <c r="AU24" s="917"/>
      <c r="AV24" s="917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G24" s="275"/>
      <c r="BH24" s="275"/>
      <c r="BI24" s="275"/>
      <c r="BJ24" s="275"/>
      <c r="BK24" s="275"/>
      <c r="BL24" s="275"/>
      <c r="BM24" s="275"/>
      <c r="BN24" s="275"/>
      <c r="BO24" s="275"/>
      <c r="BP24" s="275"/>
      <c r="BQ24" s="275"/>
      <c r="BR24" s="275"/>
      <c r="BS24" s="275"/>
      <c r="BT24" s="275"/>
      <c r="BU24" s="275"/>
      <c r="BV24" s="275"/>
      <c r="BW24" s="275"/>
      <c r="BX24" s="275"/>
      <c r="BY24" s="275"/>
      <c r="BZ24" s="275"/>
      <c r="CA24" s="275"/>
      <c r="CB24" s="275"/>
      <c r="CC24" s="275"/>
      <c r="CD24" s="275"/>
      <c r="CE24" s="275"/>
      <c r="CF24" s="275"/>
      <c r="CG24" s="275"/>
      <c r="CH24" s="275"/>
      <c r="CI24" s="275"/>
      <c r="CJ24" s="275"/>
      <c r="CK24" s="275"/>
      <c r="CL24" s="275"/>
      <c r="CM24" s="275"/>
      <c r="CN24" s="275"/>
    </row>
    <row r="25" spans="1:104" ht="12.95" customHeight="1" thickBot="1">
      <c r="A25" s="275"/>
      <c r="B25" s="275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  <c r="AF25" s="275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302"/>
      <c r="AR25" s="303"/>
      <c r="AS25" s="303"/>
      <c r="AT25" s="303"/>
      <c r="AU25" s="298"/>
      <c r="AV25" s="298"/>
      <c r="AW25" s="275"/>
      <c r="AX25" s="275"/>
      <c r="AY25" s="275"/>
      <c r="AZ25" s="275"/>
      <c r="BA25" s="275"/>
      <c r="BB25" s="275"/>
      <c r="BC25" s="275"/>
      <c r="BD25" s="275"/>
      <c r="BE25" s="275"/>
      <c r="BF25" s="275"/>
      <c r="BG25" s="275"/>
      <c r="BH25" s="275"/>
      <c r="BI25" s="275"/>
      <c r="BJ25" s="275"/>
      <c r="BK25" s="275"/>
      <c r="BL25" s="275"/>
      <c r="BM25" s="275"/>
      <c r="BN25" s="275"/>
      <c r="BO25" s="275"/>
      <c r="BP25" s="275"/>
      <c r="BQ25" s="275"/>
      <c r="BR25" s="275"/>
      <c r="BS25" s="275"/>
      <c r="BT25" s="275"/>
      <c r="BU25" s="275"/>
      <c r="BV25" s="275"/>
      <c r="BW25" s="275"/>
      <c r="BX25" s="275"/>
      <c r="BY25" s="275"/>
      <c r="BZ25" s="275"/>
      <c r="CA25" s="275"/>
      <c r="CB25" s="275"/>
      <c r="CC25" s="275"/>
      <c r="CD25" s="275"/>
      <c r="CE25" s="275"/>
      <c r="CF25" s="275"/>
      <c r="CG25" s="275"/>
      <c r="CH25" s="275"/>
      <c r="CI25" s="304"/>
      <c r="CJ25" s="304"/>
      <c r="CK25" s="304"/>
      <c r="CL25" s="304"/>
      <c r="CM25" s="304"/>
      <c r="CN25" s="304"/>
      <c r="CO25" s="305"/>
      <c r="CP25" s="305"/>
      <c r="CQ25" s="305"/>
      <c r="CR25" s="305"/>
      <c r="CS25" s="305"/>
      <c r="CT25" s="305"/>
      <c r="CU25" s="305"/>
      <c r="CV25" s="305"/>
      <c r="CW25" s="305"/>
      <c r="CX25" s="305"/>
      <c r="CY25" s="305"/>
      <c r="CZ25" s="305"/>
    </row>
    <row r="26" spans="1:104" ht="12.95" customHeight="1" thickBot="1">
      <c r="A26" s="891" t="s">
        <v>2402</v>
      </c>
      <c r="B26" s="892"/>
      <c r="C26" s="892"/>
      <c r="D26" s="892"/>
      <c r="E26" s="892"/>
      <c r="F26" s="892"/>
      <c r="G26" s="892"/>
      <c r="H26" s="892"/>
      <c r="I26" s="892"/>
      <c r="J26" s="892"/>
      <c r="K26" s="892"/>
      <c r="L26" s="892"/>
      <c r="M26" s="892"/>
      <c r="N26" s="892"/>
      <c r="O26" s="892"/>
      <c r="P26" s="892"/>
      <c r="Q26" s="892"/>
      <c r="R26" s="892"/>
      <c r="S26" s="892"/>
      <c r="T26" s="892"/>
      <c r="U26" s="892"/>
      <c r="V26" s="892"/>
      <c r="W26" s="892"/>
      <c r="X26" s="892"/>
      <c r="Y26" s="892"/>
      <c r="Z26" s="892"/>
      <c r="AA26" s="892"/>
      <c r="AB26" s="892"/>
      <c r="AC26" s="892"/>
      <c r="AD26" s="892"/>
      <c r="AE26" s="892"/>
      <c r="AF26" s="892"/>
      <c r="AG26" s="892"/>
      <c r="AH26" s="892"/>
      <c r="AI26" s="892"/>
      <c r="AJ26" s="892"/>
      <c r="AK26" s="892"/>
      <c r="AL26" s="892"/>
      <c r="AM26" s="892"/>
      <c r="AN26" s="892"/>
      <c r="AO26" s="892"/>
      <c r="AP26" s="892"/>
      <c r="AQ26" s="892"/>
      <c r="AR26" s="892"/>
      <c r="AS26" s="892"/>
      <c r="AT26" s="892"/>
      <c r="AU26" s="892"/>
      <c r="AV26" s="892"/>
      <c r="AW26" s="892"/>
      <c r="AX26" s="892"/>
      <c r="AY26" s="892"/>
      <c r="AZ26" s="892"/>
      <c r="BA26" s="892"/>
      <c r="BB26" s="892"/>
      <c r="BC26" s="892"/>
      <c r="BD26" s="892"/>
      <c r="BE26" s="892"/>
      <c r="BF26" s="892"/>
      <c r="BG26" s="893"/>
      <c r="BH26" s="911" t="s">
        <v>1537</v>
      </c>
      <c r="BI26" s="912"/>
      <c r="BJ26" s="912"/>
      <c r="BK26" s="912"/>
      <c r="BL26" s="912"/>
      <c r="BM26" s="912"/>
      <c r="BN26" s="912"/>
      <c r="BO26" s="912"/>
      <c r="BP26" s="912"/>
      <c r="BQ26" s="912"/>
      <c r="BR26" s="912"/>
      <c r="BS26" s="912"/>
      <c r="BT26" s="912"/>
      <c r="BU26" s="912"/>
      <c r="BV26" s="912"/>
      <c r="BW26" s="912"/>
      <c r="BX26" s="912"/>
      <c r="BY26" s="912"/>
      <c r="BZ26" s="912"/>
      <c r="CA26" s="912"/>
      <c r="CB26" s="912"/>
      <c r="CC26" s="913"/>
      <c r="CD26" s="911" t="s">
        <v>1538</v>
      </c>
      <c r="CE26" s="912"/>
      <c r="CF26" s="912"/>
      <c r="CG26" s="912"/>
      <c r="CH26" s="912"/>
      <c r="CI26" s="912"/>
      <c r="CJ26" s="912"/>
      <c r="CK26" s="912"/>
      <c r="CL26" s="912"/>
      <c r="CM26" s="912"/>
      <c r="CN26" s="912"/>
      <c r="CO26" s="912"/>
      <c r="CP26" s="912"/>
      <c r="CQ26" s="912"/>
      <c r="CR26" s="912"/>
      <c r="CS26" s="912"/>
      <c r="CT26" s="912"/>
      <c r="CU26" s="912"/>
      <c r="CV26" s="912"/>
      <c r="CW26" s="912"/>
      <c r="CX26" s="912"/>
      <c r="CY26" s="912"/>
      <c r="CZ26" s="913"/>
    </row>
    <row r="27" spans="1:104" ht="12.95" customHeight="1" thickBot="1">
      <c r="A27" s="894" t="s">
        <v>2464</v>
      </c>
      <c r="B27" s="895"/>
      <c r="C27" s="895"/>
      <c r="D27" s="895"/>
      <c r="E27" s="895"/>
      <c r="F27" s="895"/>
      <c r="G27" s="895"/>
      <c r="H27" s="895"/>
      <c r="I27" s="895"/>
      <c r="J27" s="895"/>
      <c r="K27" s="895"/>
      <c r="L27" s="895"/>
      <c r="M27" s="895"/>
      <c r="N27" s="895"/>
      <c r="O27" s="895"/>
      <c r="P27" s="895"/>
      <c r="Q27" s="895"/>
      <c r="R27" s="895"/>
      <c r="S27" s="894" t="s">
        <v>2442</v>
      </c>
      <c r="T27" s="895"/>
      <c r="U27" s="895"/>
      <c r="V27" s="895"/>
      <c r="W27" s="895"/>
      <c r="X27" s="895"/>
      <c r="Y27" s="895"/>
      <c r="Z27" s="895"/>
      <c r="AA27" s="895"/>
      <c r="AB27" s="895"/>
      <c r="AC27" s="895"/>
      <c r="AD27" s="895"/>
      <c r="AE27" s="895"/>
      <c r="AF27" s="895"/>
      <c r="AG27" s="895"/>
      <c r="AH27" s="895"/>
      <c r="AI27" s="895"/>
      <c r="AJ27" s="895"/>
      <c r="AK27" s="895"/>
      <c r="AL27" s="895"/>
      <c r="AM27" s="895"/>
      <c r="AN27" s="895"/>
      <c r="AO27" s="895"/>
      <c r="AP27" s="895"/>
      <c r="AQ27" s="895"/>
      <c r="AR27" s="895"/>
      <c r="AS27" s="895"/>
      <c r="AT27" s="895"/>
      <c r="AU27" s="895"/>
      <c r="AV27" s="895"/>
      <c r="AW27" s="895"/>
      <c r="AX27" s="895"/>
      <c r="AY27" s="895"/>
      <c r="AZ27" s="895"/>
      <c r="BA27" s="895"/>
      <c r="BB27" s="895"/>
      <c r="BC27" s="895"/>
      <c r="BD27" s="895"/>
      <c r="BE27" s="895"/>
      <c r="BF27" s="895"/>
      <c r="BG27" s="895"/>
      <c r="BH27" s="914"/>
      <c r="BI27" s="915"/>
      <c r="BJ27" s="915"/>
      <c r="BK27" s="915"/>
      <c r="BL27" s="915"/>
      <c r="BM27" s="915"/>
      <c r="BN27" s="915"/>
      <c r="BO27" s="915"/>
      <c r="BP27" s="915"/>
      <c r="BQ27" s="915"/>
      <c r="BR27" s="915"/>
      <c r="BS27" s="915"/>
      <c r="BT27" s="915"/>
      <c r="BU27" s="915"/>
      <c r="BV27" s="915"/>
      <c r="BW27" s="915"/>
      <c r="BX27" s="915"/>
      <c r="BY27" s="915"/>
      <c r="BZ27" s="915"/>
      <c r="CA27" s="915"/>
      <c r="CB27" s="915"/>
      <c r="CC27" s="916"/>
      <c r="CD27" s="914"/>
      <c r="CE27" s="915"/>
      <c r="CF27" s="915"/>
      <c r="CG27" s="915"/>
      <c r="CH27" s="915"/>
      <c r="CI27" s="915"/>
      <c r="CJ27" s="915"/>
      <c r="CK27" s="915"/>
      <c r="CL27" s="915"/>
      <c r="CM27" s="915"/>
      <c r="CN27" s="915"/>
      <c r="CO27" s="915"/>
      <c r="CP27" s="915"/>
      <c r="CQ27" s="915"/>
      <c r="CR27" s="915"/>
      <c r="CS27" s="915"/>
      <c r="CT27" s="915"/>
      <c r="CU27" s="915"/>
      <c r="CV27" s="915"/>
      <c r="CW27" s="915"/>
      <c r="CX27" s="915"/>
      <c r="CY27" s="915"/>
      <c r="CZ27" s="916"/>
    </row>
    <row r="28" spans="1:104" ht="12.95" customHeight="1">
      <c r="A28" s="896" t="s">
        <v>2465</v>
      </c>
      <c r="B28" s="897"/>
      <c r="C28" s="897"/>
      <c r="D28" s="897"/>
      <c r="E28" s="897"/>
      <c r="F28" s="897"/>
      <c r="G28" s="897"/>
      <c r="H28" s="897"/>
      <c r="I28" s="897"/>
      <c r="J28" s="897"/>
      <c r="K28" s="897"/>
      <c r="L28" s="897"/>
      <c r="M28" s="897"/>
      <c r="N28" s="897"/>
      <c r="O28" s="897"/>
      <c r="P28" s="897"/>
      <c r="Q28" s="898"/>
      <c r="R28" s="899"/>
      <c r="S28" s="900"/>
      <c r="T28" s="901"/>
      <c r="U28" s="901"/>
      <c r="V28" s="901"/>
      <c r="W28" s="901"/>
      <c r="X28" s="901"/>
      <c r="Y28" s="901"/>
      <c r="Z28" s="901"/>
      <c r="AA28" s="901"/>
      <c r="AB28" s="901"/>
      <c r="AC28" s="901"/>
      <c r="AD28" s="901"/>
      <c r="AE28" s="901"/>
      <c r="AF28" s="901"/>
      <c r="AG28" s="901"/>
      <c r="AH28" s="901"/>
      <c r="AI28" s="901"/>
      <c r="AJ28" s="901"/>
      <c r="AK28" s="901"/>
      <c r="AL28" s="901"/>
      <c r="AM28" s="901"/>
      <c r="AN28" s="901"/>
      <c r="AO28" s="901"/>
      <c r="AP28" s="901"/>
      <c r="AQ28" s="901"/>
      <c r="AR28" s="901"/>
      <c r="AS28" s="901"/>
      <c r="AT28" s="901"/>
      <c r="AU28" s="901"/>
      <c r="AV28" s="901"/>
      <c r="AW28" s="901"/>
      <c r="AX28" s="901"/>
      <c r="AY28" s="901"/>
      <c r="AZ28" s="901"/>
      <c r="BA28" s="901"/>
      <c r="BB28" s="901"/>
      <c r="BC28" s="901"/>
      <c r="BD28" s="901"/>
      <c r="BE28" s="901"/>
      <c r="BF28" s="901"/>
      <c r="BG28" s="902"/>
      <c r="BH28" s="903"/>
      <c r="BI28" s="904"/>
      <c r="BJ28" s="904"/>
      <c r="BK28" s="904"/>
      <c r="BL28" s="904"/>
      <c r="BM28" s="904"/>
      <c r="BN28" s="904"/>
      <c r="BO28" s="904"/>
      <c r="BP28" s="904"/>
      <c r="BQ28" s="904"/>
      <c r="BR28" s="904"/>
      <c r="BS28" s="904"/>
      <c r="BT28" s="904"/>
      <c r="BU28" s="904"/>
      <c r="BV28" s="904"/>
      <c r="BW28" s="904"/>
      <c r="BX28" s="904"/>
      <c r="BY28" s="904"/>
      <c r="BZ28" s="904"/>
      <c r="CA28" s="904"/>
      <c r="CB28" s="904"/>
      <c r="CC28" s="905"/>
      <c r="CD28" s="903"/>
      <c r="CE28" s="904"/>
      <c r="CF28" s="904"/>
      <c r="CG28" s="904"/>
      <c r="CH28" s="904"/>
      <c r="CI28" s="904"/>
      <c r="CJ28" s="904"/>
      <c r="CK28" s="904"/>
      <c r="CL28" s="904"/>
      <c r="CM28" s="904"/>
      <c r="CN28" s="904"/>
      <c r="CO28" s="904"/>
      <c r="CP28" s="904"/>
      <c r="CQ28" s="904"/>
      <c r="CR28" s="904"/>
      <c r="CS28" s="904"/>
      <c r="CT28" s="904"/>
      <c r="CU28" s="904"/>
      <c r="CV28" s="904"/>
      <c r="CW28" s="904"/>
      <c r="CX28" s="904"/>
      <c r="CY28" s="904"/>
      <c r="CZ28" s="905"/>
    </row>
    <row r="29" spans="1:104" ht="12.95" customHeight="1">
      <c r="A29" s="887" t="s">
        <v>2401</v>
      </c>
      <c r="B29" s="888"/>
      <c r="C29" s="888"/>
      <c r="D29" s="888"/>
      <c r="E29" s="888"/>
      <c r="F29" s="888"/>
      <c r="G29" s="888"/>
      <c r="H29" s="888"/>
      <c r="I29" s="888"/>
      <c r="J29" s="888"/>
      <c r="K29" s="888"/>
      <c r="L29" s="888"/>
      <c r="M29" s="888"/>
      <c r="N29" s="888"/>
      <c r="O29" s="888"/>
      <c r="P29" s="888"/>
      <c r="Q29" s="889"/>
      <c r="R29" s="890"/>
      <c r="S29" s="881"/>
      <c r="T29" s="882"/>
      <c r="U29" s="882"/>
      <c r="V29" s="882"/>
      <c r="W29" s="882"/>
      <c r="X29" s="882"/>
      <c r="Y29" s="882"/>
      <c r="Z29" s="882"/>
      <c r="AA29" s="882"/>
      <c r="AB29" s="882"/>
      <c r="AC29" s="882"/>
      <c r="AD29" s="882"/>
      <c r="AE29" s="882"/>
      <c r="AF29" s="882"/>
      <c r="AG29" s="882"/>
      <c r="AH29" s="882"/>
      <c r="AI29" s="882"/>
      <c r="AJ29" s="882"/>
      <c r="AK29" s="882"/>
      <c r="AL29" s="882"/>
      <c r="AM29" s="882"/>
      <c r="AN29" s="882"/>
      <c r="AO29" s="882"/>
      <c r="AP29" s="882"/>
      <c r="AQ29" s="882"/>
      <c r="AR29" s="882"/>
      <c r="AS29" s="882"/>
      <c r="AT29" s="882"/>
      <c r="AU29" s="882"/>
      <c r="AV29" s="882"/>
      <c r="AW29" s="882"/>
      <c r="AX29" s="882"/>
      <c r="AY29" s="882"/>
      <c r="AZ29" s="882"/>
      <c r="BA29" s="882"/>
      <c r="BB29" s="882"/>
      <c r="BC29" s="882"/>
      <c r="BD29" s="882"/>
      <c r="BE29" s="882"/>
      <c r="BF29" s="882"/>
      <c r="BG29" s="883"/>
      <c r="BH29" s="884"/>
      <c r="BI29" s="885"/>
      <c r="BJ29" s="885"/>
      <c r="BK29" s="885"/>
      <c r="BL29" s="885"/>
      <c r="BM29" s="885"/>
      <c r="BN29" s="885"/>
      <c r="BO29" s="885"/>
      <c r="BP29" s="885"/>
      <c r="BQ29" s="885"/>
      <c r="BR29" s="885"/>
      <c r="BS29" s="885"/>
      <c r="BT29" s="885"/>
      <c r="BU29" s="885"/>
      <c r="BV29" s="885"/>
      <c r="BW29" s="885"/>
      <c r="BX29" s="885"/>
      <c r="BY29" s="885"/>
      <c r="BZ29" s="885"/>
      <c r="CA29" s="885"/>
      <c r="CB29" s="885"/>
      <c r="CC29" s="886"/>
      <c r="CD29" s="884"/>
      <c r="CE29" s="885"/>
      <c r="CF29" s="885"/>
      <c r="CG29" s="885"/>
      <c r="CH29" s="885"/>
      <c r="CI29" s="885"/>
      <c r="CJ29" s="885"/>
      <c r="CK29" s="885"/>
      <c r="CL29" s="885"/>
      <c r="CM29" s="885"/>
      <c r="CN29" s="885"/>
      <c r="CO29" s="885"/>
      <c r="CP29" s="885"/>
      <c r="CQ29" s="885"/>
      <c r="CR29" s="885"/>
      <c r="CS29" s="885"/>
      <c r="CT29" s="885"/>
      <c r="CU29" s="885"/>
      <c r="CV29" s="885"/>
      <c r="CW29" s="885"/>
      <c r="CX29" s="885"/>
      <c r="CY29" s="885"/>
      <c r="CZ29" s="886"/>
    </row>
    <row r="30" spans="1:104" ht="12.95" customHeight="1">
      <c r="A30" s="887" t="s">
        <v>2466</v>
      </c>
      <c r="B30" s="888"/>
      <c r="C30" s="888"/>
      <c r="D30" s="888"/>
      <c r="E30" s="888"/>
      <c r="F30" s="888"/>
      <c r="G30" s="888"/>
      <c r="H30" s="888"/>
      <c r="I30" s="888"/>
      <c r="J30" s="888"/>
      <c r="K30" s="888"/>
      <c r="L30" s="888"/>
      <c r="M30" s="888"/>
      <c r="N30" s="888"/>
      <c r="O30" s="888"/>
      <c r="P30" s="888"/>
      <c r="Q30" s="889"/>
      <c r="R30" s="890"/>
      <c r="S30" s="881"/>
      <c r="T30" s="882"/>
      <c r="U30" s="882"/>
      <c r="V30" s="882"/>
      <c r="W30" s="882"/>
      <c r="X30" s="882"/>
      <c r="Y30" s="882"/>
      <c r="Z30" s="882"/>
      <c r="AA30" s="882"/>
      <c r="AB30" s="882"/>
      <c r="AC30" s="882"/>
      <c r="AD30" s="882"/>
      <c r="AE30" s="882"/>
      <c r="AF30" s="882"/>
      <c r="AG30" s="882"/>
      <c r="AH30" s="882"/>
      <c r="AI30" s="882"/>
      <c r="AJ30" s="882"/>
      <c r="AK30" s="882"/>
      <c r="AL30" s="882"/>
      <c r="AM30" s="882"/>
      <c r="AN30" s="882"/>
      <c r="AO30" s="882"/>
      <c r="AP30" s="882"/>
      <c r="AQ30" s="882"/>
      <c r="AR30" s="882"/>
      <c r="AS30" s="882"/>
      <c r="AT30" s="882"/>
      <c r="AU30" s="882"/>
      <c r="AV30" s="882"/>
      <c r="AW30" s="882"/>
      <c r="AX30" s="882"/>
      <c r="AY30" s="882"/>
      <c r="AZ30" s="882"/>
      <c r="BA30" s="882"/>
      <c r="BB30" s="882"/>
      <c r="BC30" s="882"/>
      <c r="BD30" s="882"/>
      <c r="BE30" s="882"/>
      <c r="BF30" s="882"/>
      <c r="BG30" s="883"/>
      <c r="BH30" s="884"/>
      <c r="BI30" s="885"/>
      <c r="BJ30" s="885"/>
      <c r="BK30" s="885"/>
      <c r="BL30" s="885"/>
      <c r="BM30" s="885"/>
      <c r="BN30" s="885"/>
      <c r="BO30" s="885"/>
      <c r="BP30" s="885"/>
      <c r="BQ30" s="885"/>
      <c r="BR30" s="885"/>
      <c r="BS30" s="885"/>
      <c r="BT30" s="885"/>
      <c r="BU30" s="885"/>
      <c r="BV30" s="885"/>
      <c r="BW30" s="885"/>
      <c r="BX30" s="885"/>
      <c r="BY30" s="885"/>
      <c r="BZ30" s="885"/>
      <c r="CA30" s="885"/>
      <c r="CB30" s="885"/>
      <c r="CC30" s="886"/>
      <c r="CD30" s="884"/>
      <c r="CE30" s="885"/>
      <c r="CF30" s="885"/>
      <c r="CG30" s="885"/>
      <c r="CH30" s="885"/>
      <c r="CI30" s="885"/>
      <c r="CJ30" s="885"/>
      <c r="CK30" s="885"/>
      <c r="CL30" s="885"/>
      <c r="CM30" s="885"/>
      <c r="CN30" s="885"/>
      <c r="CO30" s="885"/>
      <c r="CP30" s="885"/>
      <c r="CQ30" s="885"/>
      <c r="CR30" s="885"/>
      <c r="CS30" s="885"/>
      <c r="CT30" s="885"/>
      <c r="CU30" s="885"/>
      <c r="CV30" s="885"/>
      <c r="CW30" s="885"/>
      <c r="CX30" s="885"/>
      <c r="CY30" s="885"/>
      <c r="CZ30" s="886"/>
    </row>
    <row r="31" spans="1:104" ht="12.95" customHeight="1">
      <c r="A31" s="887" t="s">
        <v>966</v>
      </c>
      <c r="B31" s="888"/>
      <c r="C31" s="888"/>
      <c r="D31" s="888"/>
      <c r="E31" s="888"/>
      <c r="F31" s="888"/>
      <c r="G31" s="888"/>
      <c r="H31" s="888"/>
      <c r="I31" s="888"/>
      <c r="J31" s="888"/>
      <c r="K31" s="888"/>
      <c r="L31" s="888"/>
      <c r="M31" s="888"/>
      <c r="N31" s="888"/>
      <c r="O31" s="888"/>
      <c r="P31" s="888"/>
      <c r="Q31" s="889"/>
      <c r="R31" s="890"/>
      <c r="S31" s="881"/>
      <c r="T31" s="882"/>
      <c r="U31" s="882"/>
      <c r="V31" s="882"/>
      <c r="W31" s="882"/>
      <c r="X31" s="882"/>
      <c r="Y31" s="882"/>
      <c r="Z31" s="882"/>
      <c r="AA31" s="882"/>
      <c r="AB31" s="882"/>
      <c r="AC31" s="882"/>
      <c r="AD31" s="882"/>
      <c r="AE31" s="882"/>
      <c r="AF31" s="882"/>
      <c r="AG31" s="882"/>
      <c r="AH31" s="882"/>
      <c r="AI31" s="882"/>
      <c r="AJ31" s="882"/>
      <c r="AK31" s="882"/>
      <c r="AL31" s="882"/>
      <c r="AM31" s="882"/>
      <c r="AN31" s="882"/>
      <c r="AO31" s="882"/>
      <c r="AP31" s="882"/>
      <c r="AQ31" s="882"/>
      <c r="AR31" s="882"/>
      <c r="AS31" s="882"/>
      <c r="AT31" s="882"/>
      <c r="AU31" s="882"/>
      <c r="AV31" s="882"/>
      <c r="AW31" s="882"/>
      <c r="AX31" s="882"/>
      <c r="AY31" s="882"/>
      <c r="AZ31" s="882"/>
      <c r="BA31" s="882"/>
      <c r="BB31" s="882"/>
      <c r="BC31" s="882"/>
      <c r="BD31" s="882"/>
      <c r="BE31" s="882"/>
      <c r="BF31" s="882"/>
      <c r="BG31" s="883"/>
      <c r="BH31" s="884"/>
      <c r="BI31" s="885"/>
      <c r="BJ31" s="885"/>
      <c r="BK31" s="885"/>
      <c r="BL31" s="885"/>
      <c r="BM31" s="885"/>
      <c r="BN31" s="885"/>
      <c r="BO31" s="885"/>
      <c r="BP31" s="885"/>
      <c r="BQ31" s="885"/>
      <c r="BR31" s="885"/>
      <c r="BS31" s="885"/>
      <c r="BT31" s="885"/>
      <c r="BU31" s="885"/>
      <c r="BV31" s="885"/>
      <c r="BW31" s="885"/>
      <c r="BX31" s="885"/>
      <c r="BY31" s="885"/>
      <c r="BZ31" s="885"/>
      <c r="CA31" s="885"/>
      <c r="CB31" s="885"/>
      <c r="CC31" s="886"/>
      <c r="CD31" s="884"/>
      <c r="CE31" s="885"/>
      <c r="CF31" s="885"/>
      <c r="CG31" s="885"/>
      <c r="CH31" s="885"/>
      <c r="CI31" s="885"/>
      <c r="CJ31" s="885"/>
      <c r="CK31" s="885"/>
      <c r="CL31" s="885"/>
      <c r="CM31" s="885"/>
      <c r="CN31" s="885"/>
      <c r="CO31" s="885"/>
      <c r="CP31" s="885"/>
      <c r="CQ31" s="885"/>
      <c r="CR31" s="885"/>
      <c r="CS31" s="885"/>
      <c r="CT31" s="885"/>
      <c r="CU31" s="885"/>
      <c r="CV31" s="885"/>
      <c r="CW31" s="885"/>
      <c r="CX31" s="885"/>
      <c r="CY31" s="885"/>
      <c r="CZ31" s="886"/>
    </row>
    <row r="32" spans="1:104" ht="12.95" customHeight="1">
      <c r="A32" s="275"/>
      <c r="B32" s="275"/>
      <c r="C32" s="275"/>
      <c r="D32" s="275"/>
      <c r="E32" s="275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5"/>
      <c r="BX32" s="275"/>
      <c r="BY32" s="275"/>
      <c r="BZ32" s="275"/>
      <c r="CA32" s="275"/>
      <c r="CB32" s="275"/>
      <c r="CC32" s="275"/>
      <c r="CD32" s="275"/>
      <c r="CE32" s="275"/>
      <c r="CF32" s="275"/>
      <c r="CG32" s="275"/>
      <c r="CH32" s="275"/>
      <c r="CI32" s="275"/>
      <c r="CJ32" s="275"/>
      <c r="CK32" s="275"/>
      <c r="CL32" s="275"/>
      <c r="CM32" s="275"/>
      <c r="CN32" s="275"/>
    </row>
    <row r="33" spans="1:105" ht="12.95" customHeight="1">
      <c r="A33" s="299" t="s">
        <v>1067</v>
      </c>
      <c r="B33" s="275"/>
      <c r="C33" s="275"/>
      <c r="D33" s="275"/>
      <c r="E33" s="275"/>
      <c r="F33" s="275"/>
      <c r="G33" s="275"/>
      <c r="H33" s="275"/>
      <c r="I33" s="275"/>
      <c r="J33" s="275"/>
      <c r="K33" s="275"/>
      <c r="L33" s="275"/>
      <c r="M33" s="275"/>
      <c r="N33" s="275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  <c r="AF33" s="275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</row>
    <row r="34" spans="1:105" ht="12.95" customHeight="1" thickBot="1">
      <c r="A34" s="275"/>
      <c r="B34" s="275"/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  <c r="AF34" s="275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</row>
    <row r="35" spans="1:105" ht="12.95" customHeight="1">
      <c r="A35" s="878" t="s">
        <v>2622</v>
      </c>
      <c r="B35" s="870"/>
      <c r="C35" s="870"/>
      <c r="D35" s="870"/>
      <c r="E35" s="870"/>
      <c r="F35" s="870"/>
      <c r="G35" s="870"/>
      <c r="H35" s="870"/>
      <c r="I35" s="870"/>
      <c r="J35" s="870"/>
      <c r="K35" s="870"/>
      <c r="L35" s="870"/>
      <c r="M35" s="870"/>
      <c r="N35" s="870"/>
      <c r="O35" s="870"/>
      <c r="P35" s="870"/>
      <c r="Q35" s="870"/>
      <c r="R35" s="870"/>
      <c r="S35" s="870"/>
      <c r="T35" s="870"/>
      <c r="U35" s="870"/>
      <c r="V35" s="870"/>
      <c r="W35" s="870"/>
      <c r="X35" s="870"/>
      <c r="Y35" s="870"/>
      <c r="Z35" s="870"/>
      <c r="AA35" s="870"/>
      <c r="AB35" s="870"/>
      <c r="AC35" s="870"/>
      <c r="AD35" s="870"/>
      <c r="AE35" s="870"/>
      <c r="AF35" s="870"/>
      <c r="AG35" s="870"/>
      <c r="AH35" s="870"/>
      <c r="AI35" s="870"/>
      <c r="AJ35" s="870"/>
      <c r="AK35" s="870"/>
      <c r="AL35" s="870"/>
      <c r="AM35" s="870"/>
      <c r="AN35" s="870"/>
      <c r="AO35" s="870"/>
      <c r="AP35" s="870"/>
      <c r="AQ35" s="870"/>
      <c r="AR35" s="870"/>
      <c r="AS35" s="870"/>
      <c r="AT35" s="870"/>
      <c r="AU35" s="870"/>
      <c r="AV35" s="870"/>
      <c r="AW35" s="870"/>
      <c r="AX35" s="870"/>
      <c r="AY35" s="870"/>
      <c r="AZ35" s="870"/>
      <c r="BA35" s="870"/>
      <c r="BB35" s="870"/>
      <c r="BC35" s="870"/>
      <c r="BD35" s="870"/>
      <c r="BE35" s="870"/>
      <c r="BF35" s="870"/>
      <c r="BG35" s="870"/>
      <c r="BH35" s="870"/>
      <c r="BI35" s="870"/>
      <c r="BJ35" s="870"/>
      <c r="BK35" s="870"/>
      <c r="BL35" s="870"/>
      <c r="BM35" s="870"/>
      <c r="BN35" s="870"/>
      <c r="BO35" s="870"/>
      <c r="BP35" s="870"/>
      <c r="BQ35" s="870"/>
      <c r="BR35" s="870"/>
      <c r="BS35" s="870"/>
      <c r="BT35" s="870"/>
      <c r="BU35" s="870"/>
      <c r="BV35" s="870"/>
      <c r="BW35" s="870"/>
      <c r="BX35" s="870"/>
      <c r="BY35" s="870"/>
      <c r="BZ35" s="870"/>
      <c r="CA35" s="870"/>
      <c r="CB35" s="870"/>
      <c r="CC35" s="870"/>
      <c r="CD35" s="870"/>
      <c r="CE35" s="870"/>
      <c r="CF35" s="870"/>
      <c r="CG35" s="870"/>
      <c r="CH35" s="870"/>
      <c r="CI35" s="870"/>
      <c r="CJ35" s="870"/>
      <c r="CK35" s="870"/>
      <c r="CL35" s="870"/>
      <c r="CM35" s="870"/>
      <c r="CN35" s="870"/>
      <c r="CO35" s="870"/>
      <c r="CP35" s="870"/>
      <c r="CQ35" s="870"/>
      <c r="CR35" s="870"/>
      <c r="CS35" s="870"/>
      <c r="CT35" s="870"/>
      <c r="CU35" s="870"/>
      <c r="CV35" s="870"/>
      <c r="CW35" s="870"/>
      <c r="CX35" s="870"/>
      <c r="CY35" s="870"/>
      <c r="CZ35" s="871"/>
    </row>
    <row r="36" spans="1:105" ht="12.95" customHeight="1">
      <c r="A36" s="872"/>
      <c r="B36" s="873"/>
      <c r="C36" s="873"/>
      <c r="D36" s="873"/>
      <c r="E36" s="873"/>
      <c r="F36" s="873"/>
      <c r="G36" s="873"/>
      <c r="H36" s="873"/>
      <c r="I36" s="873"/>
      <c r="J36" s="873"/>
      <c r="K36" s="873"/>
      <c r="L36" s="873"/>
      <c r="M36" s="873"/>
      <c r="N36" s="873"/>
      <c r="O36" s="873"/>
      <c r="P36" s="873"/>
      <c r="Q36" s="873"/>
      <c r="R36" s="873"/>
      <c r="S36" s="873"/>
      <c r="T36" s="873"/>
      <c r="U36" s="873"/>
      <c r="V36" s="873"/>
      <c r="W36" s="873"/>
      <c r="X36" s="873"/>
      <c r="Y36" s="873"/>
      <c r="Z36" s="873"/>
      <c r="AA36" s="873"/>
      <c r="AB36" s="873"/>
      <c r="AC36" s="873"/>
      <c r="AD36" s="873"/>
      <c r="AE36" s="873"/>
      <c r="AF36" s="873"/>
      <c r="AG36" s="873"/>
      <c r="AH36" s="873"/>
      <c r="AI36" s="873"/>
      <c r="AJ36" s="873"/>
      <c r="AK36" s="873"/>
      <c r="AL36" s="873"/>
      <c r="AM36" s="873"/>
      <c r="AN36" s="873"/>
      <c r="AO36" s="873"/>
      <c r="AP36" s="873"/>
      <c r="AQ36" s="873"/>
      <c r="AR36" s="873"/>
      <c r="AS36" s="873"/>
      <c r="AT36" s="873"/>
      <c r="AU36" s="873"/>
      <c r="AV36" s="873"/>
      <c r="AW36" s="873"/>
      <c r="AX36" s="873"/>
      <c r="AY36" s="873"/>
      <c r="AZ36" s="873"/>
      <c r="BA36" s="873"/>
      <c r="BB36" s="873"/>
      <c r="BC36" s="873"/>
      <c r="BD36" s="873"/>
      <c r="BE36" s="873"/>
      <c r="BF36" s="873"/>
      <c r="BG36" s="873"/>
      <c r="BH36" s="873"/>
      <c r="BI36" s="873"/>
      <c r="BJ36" s="873"/>
      <c r="BK36" s="873"/>
      <c r="BL36" s="873"/>
      <c r="BM36" s="873"/>
      <c r="BN36" s="873"/>
      <c r="BO36" s="873"/>
      <c r="BP36" s="873"/>
      <c r="BQ36" s="873"/>
      <c r="BR36" s="873"/>
      <c r="BS36" s="873"/>
      <c r="BT36" s="873"/>
      <c r="BU36" s="873"/>
      <c r="BV36" s="873"/>
      <c r="BW36" s="873"/>
      <c r="BX36" s="873"/>
      <c r="BY36" s="873"/>
      <c r="BZ36" s="873"/>
      <c r="CA36" s="873"/>
      <c r="CB36" s="873"/>
      <c r="CC36" s="873"/>
      <c r="CD36" s="873"/>
      <c r="CE36" s="873"/>
      <c r="CF36" s="873"/>
      <c r="CG36" s="873"/>
      <c r="CH36" s="873"/>
      <c r="CI36" s="873"/>
      <c r="CJ36" s="873"/>
      <c r="CK36" s="873"/>
      <c r="CL36" s="873"/>
      <c r="CM36" s="873"/>
      <c r="CN36" s="873"/>
      <c r="CO36" s="873"/>
      <c r="CP36" s="873"/>
      <c r="CQ36" s="873"/>
      <c r="CR36" s="873"/>
      <c r="CS36" s="873"/>
      <c r="CT36" s="873"/>
      <c r="CU36" s="873"/>
      <c r="CV36" s="873"/>
      <c r="CW36" s="873"/>
      <c r="CX36" s="873"/>
      <c r="CY36" s="873"/>
      <c r="CZ36" s="874"/>
    </row>
    <row r="37" spans="1:105" ht="12.95" customHeight="1" thickBot="1">
      <c r="A37" s="875"/>
      <c r="B37" s="876"/>
      <c r="C37" s="876"/>
      <c r="D37" s="876"/>
      <c r="E37" s="876"/>
      <c r="F37" s="876"/>
      <c r="G37" s="876"/>
      <c r="H37" s="876"/>
      <c r="I37" s="876"/>
      <c r="J37" s="876"/>
      <c r="K37" s="876"/>
      <c r="L37" s="876"/>
      <c r="M37" s="876"/>
      <c r="N37" s="876"/>
      <c r="O37" s="876"/>
      <c r="P37" s="876"/>
      <c r="Q37" s="876"/>
      <c r="R37" s="876"/>
      <c r="S37" s="876"/>
      <c r="T37" s="876"/>
      <c r="U37" s="876"/>
      <c r="V37" s="876"/>
      <c r="W37" s="876"/>
      <c r="X37" s="876"/>
      <c r="Y37" s="876"/>
      <c r="Z37" s="876"/>
      <c r="AA37" s="876"/>
      <c r="AB37" s="876"/>
      <c r="AC37" s="876"/>
      <c r="AD37" s="876"/>
      <c r="AE37" s="876"/>
      <c r="AF37" s="876"/>
      <c r="AG37" s="876"/>
      <c r="AH37" s="876"/>
      <c r="AI37" s="876"/>
      <c r="AJ37" s="876"/>
      <c r="AK37" s="876"/>
      <c r="AL37" s="876"/>
      <c r="AM37" s="876"/>
      <c r="AN37" s="876"/>
      <c r="AO37" s="876"/>
      <c r="AP37" s="876"/>
      <c r="AQ37" s="876"/>
      <c r="AR37" s="876"/>
      <c r="AS37" s="876"/>
      <c r="AT37" s="876"/>
      <c r="AU37" s="876"/>
      <c r="AV37" s="876"/>
      <c r="AW37" s="876"/>
      <c r="AX37" s="876"/>
      <c r="AY37" s="876"/>
      <c r="AZ37" s="876"/>
      <c r="BA37" s="876"/>
      <c r="BB37" s="876"/>
      <c r="BC37" s="876"/>
      <c r="BD37" s="876"/>
      <c r="BE37" s="876"/>
      <c r="BF37" s="876"/>
      <c r="BG37" s="876"/>
      <c r="BH37" s="876"/>
      <c r="BI37" s="876"/>
      <c r="BJ37" s="876"/>
      <c r="BK37" s="876"/>
      <c r="BL37" s="876"/>
      <c r="BM37" s="876"/>
      <c r="BN37" s="876"/>
      <c r="BO37" s="876"/>
      <c r="BP37" s="876"/>
      <c r="BQ37" s="876"/>
      <c r="BR37" s="876"/>
      <c r="BS37" s="876"/>
      <c r="BT37" s="876"/>
      <c r="BU37" s="876"/>
      <c r="BV37" s="876"/>
      <c r="BW37" s="876"/>
      <c r="BX37" s="876"/>
      <c r="BY37" s="876"/>
      <c r="BZ37" s="876"/>
      <c r="CA37" s="876"/>
      <c r="CB37" s="876"/>
      <c r="CC37" s="876"/>
      <c r="CD37" s="876"/>
      <c r="CE37" s="876"/>
      <c r="CF37" s="876"/>
      <c r="CG37" s="876"/>
      <c r="CH37" s="876"/>
      <c r="CI37" s="876"/>
      <c r="CJ37" s="876"/>
      <c r="CK37" s="876"/>
      <c r="CL37" s="876"/>
      <c r="CM37" s="876"/>
      <c r="CN37" s="876"/>
      <c r="CO37" s="876"/>
      <c r="CP37" s="876"/>
      <c r="CQ37" s="876"/>
      <c r="CR37" s="876"/>
      <c r="CS37" s="876"/>
      <c r="CT37" s="876"/>
      <c r="CU37" s="876"/>
      <c r="CV37" s="876"/>
      <c r="CW37" s="876"/>
      <c r="CX37" s="876"/>
      <c r="CY37" s="876"/>
      <c r="CZ37" s="877"/>
    </row>
    <row r="38" spans="1:105" ht="12.95" customHeight="1">
      <c r="A38" s="275"/>
      <c r="B38" s="275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  <c r="AF38" s="275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275"/>
      <c r="AU38" s="275"/>
      <c r="AV38" s="275"/>
      <c r="AW38" s="275"/>
      <c r="AX38" s="275"/>
      <c r="AY38" s="275"/>
      <c r="AZ38" s="275"/>
      <c r="BA38" s="275"/>
      <c r="BB38" s="275"/>
      <c r="BC38" s="275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275"/>
      <c r="CH38" s="275"/>
      <c r="CI38" s="275"/>
      <c r="CJ38" s="275"/>
      <c r="CK38" s="275"/>
      <c r="CL38" s="275"/>
      <c r="CM38" s="275"/>
      <c r="CN38" s="275"/>
    </row>
    <row r="39" spans="1:105" ht="12.95" customHeight="1">
      <c r="A39" s="278" t="s">
        <v>2740</v>
      </c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  <c r="AF39" s="275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275"/>
      <c r="AU39" s="275"/>
      <c r="AV39" s="275"/>
      <c r="AW39" s="275"/>
      <c r="AX39" s="275"/>
      <c r="AY39" s="275"/>
      <c r="AZ39" s="275"/>
      <c r="BA39" s="275"/>
      <c r="BB39" s="275"/>
      <c r="BC39" s="27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</row>
    <row r="40" spans="1:105" ht="12.95" customHeight="1">
      <c r="A40" s="275"/>
      <c r="B40" s="275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  <c r="AF40" s="275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275"/>
      <c r="AU40" s="275"/>
      <c r="AV40" s="275"/>
      <c r="AW40" s="275"/>
      <c r="AX40" s="275"/>
      <c r="AY40" s="275"/>
      <c r="AZ40" s="275"/>
      <c r="BA40" s="275"/>
      <c r="BB40" s="275"/>
      <c r="BC40" s="27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275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</row>
    <row r="41" spans="1:105" ht="12.95" customHeight="1">
      <c r="A41" s="275" t="s">
        <v>1068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780"/>
      <c r="M41" s="918"/>
      <c r="N41" s="918"/>
      <c r="O41" s="918"/>
      <c r="P41" s="918"/>
      <c r="Q41" s="918"/>
      <c r="R41" s="918"/>
      <c r="S41" s="918"/>
      <c r="T41" s="918"/>
      <c r="U41" s="918"/>
      <c r="V41" s="918"/>
      <c r="W41" s="918"/>
      <c r="X41" s="918"/>
      <c r="Y41" s="918"/>
      <c r="Z41" s="918"/>
      <c r="AA41" s="918"/>
      <c r="AB41" s="918"/>
      <c r="AC41" s="918"/>
      <c r="AD41" s="918"/>
      <c r="AE41" s="918"/>
      <c r="AF41" s="918"/>
      <c r="AG41" s="918"/>
      <c r="AH41" s="918"/>
      <c r="AI41" s="918"/>
      <c r="AJ41" s="918"/>
      <c r="AK41" s="918"/>
      <c r="AL41" s="918"/>
      <c r="AM41" s="918"/>
      <c r="AN41" s="918"/>
      <c r="AO41" s="918"/>
      <c r="AP41" s="918"/>
      <c r="AQ41" s="918"/>
      <c r="AR41" s="918"/>
      <c r="AS41" s="918"/>
      <c r="AT41" s="918"/>
      <c r="AU41" s="918"/>
      <c r="AV41" s="918"/>
      <c r="AW41" s="918"/>
      <c r="AX41" s="918"/>
      <c r="AY41" s="918"/>
      <c r="AZ41" s="918"/>
      <c r="BA41" s="918"/>
      <c r="BB41" s="918"/>
      <c r="BC41" s="918"/>
      <c r="BD41" s="918"/>
      <c r="BE41" s="918"/>
      <c r="BF41" s="918"/>
      <c r="BG41" s="918"/>
      <c r="BH41" s="918"/>
      <c r="BI41" s="918"/>
      <c r="BJ41" s="918"/>
      <c r="BK41" s="918"/>
      <c r="BL41" s="918"/>
      <c r="BM41" s="918"/>
      <c r="BN41" s="918"/>
      <c r="BO41" s="918"/>
      <c r="BP41" s="918"/>
      <c r="BQ41" s="918"/>
      <c r="BR41" s="918"/>
      <c r="BS41" s="918"/>
      <c r="BT41" s="918"/>
      <c r="BU41" s="918"/>
      <c r="BV41" s="918"/>
      <c r="BW41" s="918"/>
      <c r="BX41" s="918"/>
      <c r="BY41" s="918"/>
      <c r="BZ41" s="293"/>
      <c r="CA41" s="275" t="s">
        <v>2463</v>
      </c>
      <c r="CB41" s="276"/>
      <c r="CC41" s="276"/>
      <c r="CD41" s="276"/>
      <c r="CE41" s="276"/>
      <c r="CF41" s="938"/>
      <c r="CG41" s="938"/>
      <c r="CH41" s="938"/>
      <c r="CI41" s="938"/>
      <c r="CJ41" s="938"/>
      <c r="CK41" s="938"/>
      <c r="CL41" s="938"/>
      <c r="CM41" s="938"/>
      <c r="CN41" s="938"/>
      <c r="CO41" s="938"/>
      <c r="CP41" s="938"/>
      <c r="CQ41" s="938"/>
      <c r="CR41" s="938"/>
      <c r="CS41" s="938"/>
      <c r="CT41" s="939" t="s">
        <v>3242</v>
      </c>
      <c r="CU41" s="939"/>
      <c r="CV41" s="939"/>
      <c r="CW41" s="939"/>
      <c r="CX41" s="939"/>
      <c r="CY41" s="939"/>
      <c r="CZ41" s="939"/>
    </row>
    <row r="42" spans="1:105" ht="12.95" customHeight="1">
      <c r="A42" s="275"/>
      <c r="B42" s="275"/>
      <c r="C42" s="275"/>
      <c r="D42" s="275"/>
      <c r="E42" s="275"/>
      <c r="F42" s="275"/>
      <c r="G42" s="275"/>
      <c r="H42" s="275"/>
      <c r="I42" s="275"/>
      <c r="J42" s="275"/>
      <c r="K42" s="275"/>
      <c r="L42" s="275"/>
      <c r="M42" s="275"/>
      <c r="N42" s="275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  <c r="AF42" s="275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275"/>
      <c r="AU42" s="275"/>
      <c r="AV42" s="275"/>
      <c r="AW42" s="275"/>
      <c r="AX42" s="275"/>
      <c r="AY42" s="275"/>
      <c r="AZ42" s="275"/>
      <c r="BA42" s="275"/>
      <c r="BB42" s="275"/>
      <c r="BC42" s="27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275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</row>
    <row r="43" spans="1:105" ht="12.95" customHeight="1">
      <c r="A43" s="275" t="s">
        <v>1069</v>
      </c>
      <c r="B43" s="275"/>
      <c r="C43" s="275"/>
      <c r="D43" s="275"/>
      <c r="E43" s="275"/>
      <c r="F43" s="275"/>
      <c r="G43" s="275"/>
      <c r="H43" s="275"/>
      <c r="I43" s="275"/>
      <c r="J43" s="275"/>
      <c r="K43" s="275"/>
      <c r="L43" s="943"/>
      <c r="M43" s="918"/>
      <c r="N43" s="918"/>
      <c r="O43" s="918"/>
      <c r="P43" s="918"/>
      <c r="Q43" s="918"/>
      <c r="R43" s="918"/>
      <c r="S43" s="918"/>
      <c r="T43" s="918"/>
      <c r="U43" s="918"/>
      <c r="V43" s="918"/>
      <c r="W43" s="918"/>
      <c r="X43" s="918"/>
      <c r="Y43" s="918"/>
      <c r="Z43" s="918"/>
      <c r="AA43" s="918"/>
      <c r="AB43" s="918"/>
      <c r="AC43" s="918"/>
      <c r="AD43" s="918"/>
      <c r="AE43" s="918"/>
      <c r="AF43" s="918"/>
      <c r="AG43" s="918"/>
      <c r="AH43" s="918"/>
      <c r="AI43" s="918"/>
      <c r="AJ43" s="918"/>
      <c r="AK43" s="918"/>
      <c r="AL43" s="918"/>
      <c r="AM43" s="918"/>
      <c r="AN43" s="918"/>
      <c r="AO43" s="918"/>
      <c r="AP43" s="918"/>
      <c r="AQ43" s="918"/>
      <c r="AR43" s="918"/>
      <c r="AS43" s="918"/>
      <c r="AT43" s="918"/>
      <c r="AU43" s="918"/>
      <c r="AV43" s="918"/>
      <c r="AW43" s="918"/>
      <c r="AX43" s="918"/>
      <c r="AY43" s="918"/>
      <c r="AZ43" s="918"/>
      <c r="BA43" s="918"/>
      <c r="BB43" s="918"/>
      <c r="BC43" s="918"/>
      <c r="BD43" s="918"/>
      <c r="BE43" s="918"/>
      <c r="BF43" s="918"/>
      <c r="BG43" s="918"/>
      <c r="BH43" s="918"/>
      <c r="BI43" s="918"/>
      <c r="BJ43" s="918"/>
      <c r="BK43" s="918"/>
      <c r="BL43" s="918"/>
      <c r="BM43" s="918"/>
      <c r="BN43" s="918"/>
      <c r="BO43" s="918"/>
      <c r="BP43" s="918"/>
      <c r="BQ43" s="918"/>
      <c r="BR43" s="918"/>
      <c r="BS43" s="918"/>
      <c r="BT43" s="918"/>
      <c r="BU43" s="918"/>
      <c r="BV43" s="918"/>
      <c r="BW43" s="918"/>
      <c r="BX43" s="918"/>
      <c r="BY43" s="918"/>
      <c r="BZ43" s="306"/>
      <c r="CA43" s="307"/>
      <c r="CB43" s="275"/>
      <c r="CC43" s="275"/>
      <c r="CD43" s="275"/>
      <c r="CE43" s="275"/>
      <c r="CF43" s="275"/>
      <c r="CG43" s="275"/>
      <c r="CH43" s="275"/>
      <c r="CI43" s="275"/>
      <c r="CJ43" s="275"/>
      <c r="CK43" s="275"/>
      <c r="CL43" s="275"/>
      <c r="CM43" s="275"/>
      <c r="CN43" s="275"/>
    </row>
    <row r="44" spans="1:105" ht="12.95" customHeight="1">
      <c r="A44" s="275"/>
      <c r="B44" s="275"/>
      <c r="C44" s="275"/>
      <c r="D44" s="275"/>
      <c r="E44" s="275"/>
      <c r="F44" s="275"/>
      <c r="G44" s="275"/>
      <c r="H44" s="275"/>
      <c r="I44" s="275"/>
      <c r="J44" s="275"/>
      <c r="K44" s="275"/>
      <c r="L44" s="275"/>
      <c r="M44" s="275"/>
      <c r="N44" s="275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5"/>
      <c r="AB44" s="275"/>
      <c r="AC44" s="275"/>
      <c r="AD44" s="275"/>
      <c r="AE44" s="275"/>
      <c r="AF44" s="275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275"/>
      <c r="AU44" s="275"/>
      <c r="AV44" s="275"/>
      <c r="AW44" s="275"/>
      <c r="AX44" s="275"/>
      <c r="AY44" s="275"/>
      <c r="AZ44" s="275"/>
      <c r="BA44" s="275"/>
      <c r="BB44" s="275"/>
      <c r="BC44" s="275"/>
      <c r="BD44" s="275"/>
      <c r="BE44" s="275"/>
      <c r="BF44" s="275"/>
      <c r="BG44" s="275"/>
      <c r="BH44" s="275"/>
      <c r="BI44" s="275"/>
      <c r="BJ44" s="275"/>
      <c r="BK44" s="275"/>
      <c r="BL44" s="275"/>
      <c r="BM44" s="275"/>
      <c r="BN44" s="275"/>
      <c r="BO44" s="275"/>
      <c r="BP44" s="275"/>
      <c r="BQ44" s="275"/>
      <c r="BR44" s="275"/>
      <c r="BS44" s="275"/>
      <c r="BT44" s="275"/>
      <c r="BU44" s="275"/>
      <c r="BV44" s="275"/>
      <c r="BW44" s="275"/>
      <c r="BX44" s="275"/>
      <c r="BY44" s="275"/>
      <c r="BZ44" s="275"/>
      <c r="CA44" s="275"/>
      <c r="CB44" s="275"/>
      <c r="CC44" s="275"/>
      <c r="CD44" s="275"/>
      <c r="CE44" s="275"/>
      <c r="CF44" s="275"/>
      <c r="CG44" s="275"/>
      <c r="CH44" s="275"/>
      <c r="CI44" s="275"/>
      <c r="CJ44" s="275"/>
      <c r="CK44" s="275"/>
      <c r="CL44" s="275"/>
      <c r="CM44" s="275"/>
      <c r="CN44" s="275"/>
    </row>
    <row r="45" spans="1:105" ht="12.95" customHeight="1">
      <c r="A45" s="275" t="s">
        <v>1095</v>
      </c>
      <c r="B45" s="275"/>
      <c r="C45" s="275"/>
      <c r="D45" s="275"/>
      <c r="E45" s="275"/>
      <c r="F45" s="275"/>
      <c r="G45" s="275"/>
      <c r="H45" s="275"/>
      <c r="I45" s="275"/>
      <c r="J45" s="275"/>
      <c r="K45" s="275"/>
      <c r="L45" s="780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  <c r="AS45" s="918"/>
      <c r="AT45" s="918"/>
      <c r="AU45" s="918"/>
      <c r="AV45" s="918"/>
      <c r="AW45" s="918"/>
      <c r="AX45" s="918"/>
      <c r="AY45" s="918"/>
      <c r="AZ45" s="918"/>
      <c r="BA45" s="918"/>
      <c r="BB45" s="918"/>
      <c r="BC45" s="918"/>
      <c r="BD45" s="918"/>
      <c r="BE45" s="918"/>
      <c r="BF45" s="918"/>
      <c r="BG45" s="918"/>
      <c r="BH45" s="918"/>
      <c r="BI45" s="918"/>
      <c r="BJ45" s="918"/>
      <c r="BK45" s="918"/>
      <c r="BL45" s="918"/>
      <c r="BM45" s="918"/>
      <c r="BN45" s="918"/>
      <c r="BO45" s="918"/>
      <c r="BP45" s="918"/>
      <c r="BQ45" s="918"/>
      <c r="BR45" s="918"/>
      <c r="BS45" s="918"/>
      <c r="BT45" s="918"/>
      <c r="BU45" s="918"/>
      <c r="BV45" s="918"/>
      <c r="BW45" s="918"/>
      <c r="BX45" s="918"/>
      <c r="BY45" s="918"/>
      <c r="BZ45" s="284"/>
      <c r="CA45" s="284"/>
      <c r="CB45" s="275"/>
      <c r="CC45" s="275"/>
      <c r="CD45" s="275"/>
      <c r="CE45" s="275"/>
      <c r="CF45" s="275"/>
      <c r="CG45" s="275"/>
      <c r="CH45" s="275"/>
      <c r="CI45" s="275"/>
      <c r="CJ45" s="275"/>
      <c r="CK45" s="275"/>
      <c r="CL45" s="275"/>
      <c r="CM45" s="275"/>
      <c r="CN45" s="275"/>
    </row>
    <row r="46" spans="1:105" ht="12.95" customHeight="1">
      <c r="A46" s="275"/>
      <c r="B46" s="275"/>
      <c r="C46" s="275"/>
      <c r="D46" s="275"/>
      <c r="E46" s="275"/>
      <c r="F46" s="275"/>
      <c r="G46" s="275"/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  <c r="AF46" s="275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/>
      <c r="AZ46" s="275"/>
      <c r="BA46" s="275"/>
      <c r="BB46" s="275"/>
      <c r="BC46" s="275"/>
      <c r="BD46" s="275"/>
      <c r="BE46" s="275"/>
      <c r="BF46" s="275"/>
      <c r="BG46" s="275"/>
      <c r="BH46" s="275"/>
      <c r="BI46" s="275"/>
      <c r="BJ46" s="275"/>
      <c r="BK46" s="275"/>
      <c r="BL46" s="275"/>
      <c r="BM46" s="275"/>
      <c r="BN46" s="275"/>
      <c r="BO46" s="275"/>
      <c r="BP46" s="275"/>
      <c r="BQ46" s="275"/>
      <c r="BR46" s="275"/>
      <c r="BS46" s="275"/>
      <c r="BT46" s="275"/>
      <c r="BU46" s="275"/>
      <c r="BV46" s="275"/>
      <c r="BW46" s="275"/>
      <c r="BX46" s="275"/>
      <c r="BY46" s="275"/>
      <c r="BZ46" s="275"/>
      <c r="CA46" s="275"/>
      <c r="CB46" s="275"/>
      <c r="CC46" s="275"/>
      <c r="CD46" s="275"/>
      <c r="CE46" s="275"/>
      <c r="CF46" s="275"/>
      <c r="CG46" s="275"/>
      <c r="CH46" s="275"/>
      <c r="CI46" s="275"/>
      <c r="CJ46" s="275"/>
      <c r="CK46" s="275"/>
      <c r="CL46" s="275"/>
      <c r="CM46" s="275"/>
      <c r="CN46" s="275"/>
    </row>
    <row r="47" spans="1:105" ht="12.95" customHeight="1">
      <c r="A47" s="275" t="s">
        <v>1070</v>
      </c>
      <c r="B47" s="275"/>
      <c r="C47" s="275"/>
      <c r="D47" s="275"/>
      <c r="E47" s="275"/>
      <c r="F47" s="275"/>
      <c r="G47" s="275"/>
      <c r="H47" s="275"/>
      <c r="I47" s="275"/>
      <c r="J47" s="275"/>
      <c r="K47" s="275"/>
      <c r="L47" s="940"/>
      <c r="M47" s="940"/>
      <c r="N47" s="940"/>
      <c r="O47" s="940"/>
      <c r="P47" s="940"/>
      <c r="Q47" s="940"/>
      <c r="R47" s="940"/>
      <c r="S47" s="940"/>
      <c r="T47" s="940"/>
      <c r="U47" s="940"/>
      <c r="V47" s="940"/>
      <c r="W47" s="940"/>
      <c r="X47" s="940"/>
      <c r="Y47" s="940"/>
      <c r="Z47" s="940"/>
      <c r="AA47" s="940"/>
      <c r="AB47" s="940"/>
      <c r="AC47" s="940"/>
      <c r="AD47" s="940"/>
      <c r="AE47" s="940"/>
      <c r="AF47" s="940"/>
      <c r="AG47" s="940"/>
      <c r="AH47" s="940"/>
      <c r="AI47" s="940"/>
      <c r="AJ47" s="940"/>
      <c r="AK47" s="940"/>
      <c r="AL47" s="940"/>
      <c r="AM47" s="940"/>
      <c r="AN47" s="940"/>
      <c r="AO47" s="940"/>
      <c r="AP47" s="940"/>
      <c r="AQ47" s="940"/>
      <c r="AR47" s="940"/>
      <c r="AS47" s="940"/>
      <c r="AT47" s="940"/>
      <c r="AU47" s="940"/>
      <c r="AV47" s="940"/>
      <c r="AW47" s="940"/>
      <c r="AX47" s="940"/>
      <c r="AY47" s="940"/>
      <c r="AZ47" s="940"/>
      <c r="BA47" s="940"/>
      <c r="BB47" s="940"/>
      <c r="BC47" s="940"/>
      <c r="BD47" s="940"/>
      <c r="BE47" s="940"/>
      <c r="BF47" s="940"/>
      <c r="BG47" s="940"/>
      <c r="BH47" s="940"/>
      <c r="BI47" s="940"/>
      <c r="BJ47" s="940"/>
      <c r="BK47" s="940"/>
      <c r="BL47" s="940"/>
      <c r="BM47" s="940"/>
      <c r="BN47" s="940"/>
      <c r="BO47" s="940"/>
      <c r="BP47" s="940"/>
      <c r="BQ47" s="940"/>
      <c r="BR47" s="308"/>
      <c r="BS47" s="274" t="s">
        <v>1071</v>
      </c>
      <c r="BU47" s="284"/>
      <c r="BV47" s="284"/>
      <c r="BW47" s="284"/>
      <c r="BX47" s="275"/>
      <c r="BY47" s="284"/>
      <c r="BZ47" s="284"/>
      <c r="CA47" s="284"/>
      <c r="CB47" s="275"/>
      <c r="CC47" s="275"/>
      <c r="CD47" s="275"/>
      <c r="CE47" s="275"/>
      <c r="CF47" s="275"/>
      <c r="CG47" s="275"/>
      <c r="CH47" s="275"/>
      <c r="CI47" s="932"/>
      <c r="CJ47" s="933"/>
      <c r="CK47" s="933"/>
      <c r="CL47" s="933"/>
      <c r="CM47" s="933"/>
      <c r="CN47" s="933"/>
      <c r="CO47" s="933"/>
      <c r="CP47" s="933"/>
      <c r="CQ47" s="933"/>
      <c r="CR47" s="933"/>
      <c r="CS47" s="933"/>
      <c r="CT47" s="933"/>
      <c r="CU47" s="933"/>
      <c r="CV47" s="933"/>
      <c r="CW47" s="933"/>
      <c r="CX47" s="933"/>
      <c r="CY47" s="933"/>
      <c r="CZ47" s="933"/>
      <c r="DA47" s="309"/>
    </row>
    <row r="48" spans="1:105" ht="12.95" customHeight="1">
      <c r="A48" s="275"/>
      <c r="B48" s="275"/>
      <c r="C48" s="275"/>
      <c r="D48" s="275"/>
      <c r="E48" s="275"/>
      <c r="F48" s="275"/>
      <c r="G48" s="275"/>
      <c r="H48" s="275"/>
      <c r="I48" s="275"/>
      <c r="J48" s="275"/>
      <c r="K48" s="275"/>
      <c r="L48" s="275"/>
      <c r="M48" s="275"/>
      <c r="N48" s="275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  <c r="AF48" s="275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275"/>
      <c r="AU48" s="275"/>
      <c r="AV48" s="275"/>
      <c r="AW48" s="275"/>
      <c r="AX48" s="275"/>
      <c r="AY48" s="275"/>
      <c r="AZ48" s="275"/>
      <c r="BA48" s="275"/>
      <c r="BB48" s="275"/>
      <c r="BC48" s="275"/>
      <c r="BD48" s="275"/>
      <c r="BE48" s="275"/>
      <c r="BF48" s="275"/>
      <c r="BG48" s="275"/>
      <c r="BH48" s="275"/>
      <c r="BI48" s="275"/>
      <c r="BJ48" s="275"/>
      <c r="BK48" s="275"/>
      <c r="BL48" s="275"/>
      <c r="BM48" s="275"/>
      <c r="BN48" s="275"/>
      <c r="BO48" s="275"/>
      <c r="BP48" s="275"/>
      <c r="BQ48" s="275"/>
      <c r="BR48" s="275"/>
      <c r="BS48" s="275"/>
      <c r="BT48" s="275"/>
      <c r="BU48" s="275"/>
      <c r="BV48" s="275"/>
      <c r="BW48" s="275"/>
      <c r="BX48" s="275"/>
      <c r="BY48" s="275"/>
      <c r="BZ48" s="275"/>
      <c r="CA48" s="275"/>
      <c r="CB48" s="275"/>
      <c r="CC48" s="275"/>
      <c r="CD48" s="275"/>
      <c r="CE48" s="275"/>
      <c r="CF48" s="275"/>
      <c r="CG48" s="275"/>
      <c r="CH48" s="275"/>
      <c r="CI48" s="275"/>
      <c r="CJ48" s="275"/>
      <c r="CK48" s="275"/>
      <c r="CL48" s="275"/>
      <c r="CM48" s="275"/>
      <c r="CN48" s="275"/>
    </row>
    <row r="49" spans="1:113" ht="12.95" customHeight="1">
      <c r="A49" s="278" t="s">
        <v>2741</v>
      </c>
      <c r="B49" s="275"/>
      <c r="C49" s="275"/>
      <c r="D49" s="275"/>
      <c r="E49" s="275"/>
      <c r="F49" s="275"/>
      <c r="G49" s="275"/>
      <c r="H49" s="275"/>
      <c r="I49" s="275"/>
      <c r="J49" s="275"/>
      <c r="K49" s="275"/>
      <c r="L49" s="275"/>
      <c r="M49" s="275"/>
      <c r="N49" s="275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  <c r="AF49" s="275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5"/>
      <c r="BK49" s="275"/>
      <c r="BL49" s="275"/>
      <c r="BM49" s="275"/>
      <c r="BN49" s="275"/>
      <c r="BO49" s="275"/>
      <c r="BP49" s="275"/>
      <c r="BQ49" s="275"/>
      <c r="BR49" s="275"/>
      <c r="BS49" s="275"/>
      <c r="BT49" s="275"/>
      <c r="BU49" s="275"/>
      <c r="BV49" s="275"/>
      <c r="BW49" s="275"/>
      <c r="BX49" s="275"/>
      <c r="BY49" s="275"/>
      <c r="BZ49" s="275"/>
      <c r="CA49" s="275"/>
      <c r="CB49" s="275"/>
      <c r="CC49" s="275"/>
      <c r="CD49" s="275"/>
      <c r="CE49" s="275"/>
      <c r="CF49" s="275"/>
      <c r="CG49" s="275"/>
      <c r="CH49" s="275"/>
      <c r="CI49" s="275"/>
      <c r="CJ49" s="275"/>
      <c r="CK49" s="275"/>
      <c r="CL49" s="275"/>
      <c r="CM49" s="275"/>
      <c r="CN49" s="275"/>
    </row>
    <row r="50" spans="1:113" ht="12.95" customHeight="1">
      <c r="A50" s="275"/>
      <c r="B50" s="275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  <c r="AF50" s="275"/>
      <c r="AG50" s="275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275"/>
      <c r="AS50" s="275"/>
      <c r="AT50" s="275"/>
      <c r="AU50" s="275"/>
      <c r="AV50" s="275"/>
      <c r="AW50" s="275"/>
      <c r="AX50" s="275"/>
      <c r="AY50" s="275"/>
      <c r="AZ50" s="275"/>
      <c r="BA50" s="275"/>
      <c r="BB50" s="275"/>
      <c r="BC50" s="275"/>
      <c r="BD50" s="275"/>
      <c r="BE50" s="275"/>
      <c r="BF50" s="275"/>
      <c r="BG50" s="275"/>
      <c r="BH50" s="275"/>
      <c r="BI50" s="275"/>
      <c r="BJ50" s="275"/>
      <c r="BK50" s="275"/>
      <c r="BL50" s="275"/>
      <c r="BM50" s="275"/>
      <c r="BN50" s="275"/>
      <c r="BO50" s="275"/>
      <c r="BP50" s="275"/>
      <c r="BQ50" s="275"/>
      <c r="BR50" s="275"/>
      <c r="BS50" s="275"/>
      <c r="BT50" s="275"/>
      <c r="BU50" s="275"/>
      <c r="BV50" s="275"/>
      <c r="BW50" s="275"/>
      <c r="BX50" s="275"/>
      <c r="BY50" s="275"/>
      <c r="BZ50" s="275"/>
      <c r="CA50" s="275"/>
      <c r="CB50" s="275"/>
      <c r="CC50" s="275"/>
      <c r="CD50" s="275"/>
      <c r="CE50" s="275"/>
      <c r="CF50" s="275"/>
      <c r="CG50" s="275"/>
      <c r="CH50" s="275"/>
      <c r="CI50" s="275"/>
      <c r="CJ50" s="275"/>
      <c r="CK50" s="275"/>
      <c r="CL50" s="275"/>
      <c r="CM50" s="275"/>
      <c r="CN50" s="275"/>
    </row>
    <row r="51" spans="1:113" ht="12.95" customHeight="1">
      <c r="A51" s="275" t="s">
        <v>1497</v>
      </c>
      <c r="B51" s="275"/>
      <c r="C51" s="275"/>
      <c r="D51" s="275"/>
      <c r="E51" s="275"/>
      <c r="F51" s="275"/>
      <c r="G51" s="275"/>
      <c r="H51" s="275"/>
      <c r="I51" s="275"/>
      <c r="J51" s="275"/>
      <c r="K51" s="275"/>
      <c r="L51" s="294"/>
      <c r="M51" s="310"/>
      <c r="N51" s="937"/>
      <c r="O51" s="917"/>
      <c r="P51" s="917"/>
      <c r="Q51" s="917"/>
      <c r="R51" s="917"/>
      <c r="S51" s="917"/>
      <c r="T51" s="917"/>
      <c r="U51" s="917"/>
      <c r="V51" s="917"/>
      <c r="W51" s="917"/>
      <c r="X51" s="917"/>
      <c r="Y51" s="917"/>
      <c r="Z51" s="917"/>
      <c r="AA51" s="917"/>
      <c r="AB51" s="917"/>
      <c r="AC51" s="275"/>
      <c r="AD51" s="275" t="s">
        <v>2468</v>
      </c>
      <c r="AE51" s="275"/>
      <c r="AF51" s="275"/>
      <c r="AG51" s="275"/>
      <c r="AH51" s="275"/>
      <c r="AI51" s="275"/>
      <c r="AJ51" s="941"/>
      <c r="AK51" s="942"/>
      <c r="AL51" s="942"/>
      <c r="AM51" s="942"/>
      <c r="AN51" s="942"/>
      <c r="AO51" s="942"/>
      <c r="AP51" s="942"/>
      <c r="AQ51" s="942"/>
      <c r="AR51" s="942"/>
      <c r="AS51" s="275"/>
      <c r="AT51" s="275" t="s">
        <v>1072</v>
      </c>
      <c r="AU51" s="275"/>
      <c r="AV51" s="275"/>
      <c r="AW51" s="275"/>
      <c r="AX51" s="275"/>
      <c r="AY51" s="275"/>
      <c r="AZ51" s="275"/>
      <c r="BA51" s="275"/>
      <c r="BB51" s="917"/>
      <c r="BC51" s="917"/>
      <c r="BD51" s="917"/>
      <c r="BE51" s="917"/>
      <c r="BF51" s="917"/>
      <c r="BG51" s="917"/>
      <c r="BH51" s="917"/>
      <c r="BI51" s="917"/>
      <c r="BJ51" s="917"/>
      <c r="BK51" s="275" t="s">
        <v>1073</v>
      </c>
      <c r="BL51" s="275"/>
      <c r="BM51" s="275"/>
      <c r="BN51" s="275"/>
      <c r="BO51" s="275"/>
      <c r="BP51" s="275"/>
      <c r="BQ51" s="275"/>
      <c r="BR51" s="275"/>
      <c r="BS51" s="275"/>
      <c r="BT51" s="275"/>
      <c r="BU51" s="275"/>
      <c r="BV51" s="275"/>
      <c r="BW51" s="275"/>
      <c r="BX51" s="934"/>
      <c r="BY51" s="935"/>
      <c r="BZ51" s="935"/>
      <c r="CA51" s="935"/>
      <c r="CB51" s="935"/>
      <c r="CC51" s="935"/>
      <c r="CD51" s="935"/>
      <c r="CE51" s="935"/>
      <c r="CF51" s="935"/>
      <c r="CG51" s="935"/>
      <c r="CH51" s="935"/>
      <c r="CI51" s="935"/>
      <c r="CJ51" s="935"/>
      <c r="CK51" s="935"/>
      <c r="CL51" s="935"/>
      <c r="CM51" s="935"/>
      <c r="CN51" s="935"/>
      <c r="CO51" s="935"/>
      <c r="CP51" s="935"/>
      <c r="CQ51" s="935"/>
      <c r="CR51" s="935"/>
      <c r="CS51" s="935"/>
      <c r="CT51" s="935"/>
      <c r="CU51" s="935"/>
      <c r="CV51" s="935"/>
      <c r="CW51" s="935"/>
      <c r="CX51" s="935"/>
      <c r="CY51" s="935"/>
      <c r="CZ51" s="936"/>
      <c r="DI51" s="280"/>
    </row>
    <row r="52" spans="1:113" ht="12.95" customHeight="1">
      <c r="A52" s="275"/>
      <c r="B52" s="275"/>
      <c r="C52" s="275"/>
      <c r="D52" s="275"/>
      <c r="E52" s="275"/>
      <c r="F52" s="275"/>
      <c r="G52" s="275"/>
      <c r="H52" s="275"/>
      <c r="I52" s="275"/>
      <c r="J52" s="275"/>
      <c r="K52" s="275"/>
      <c r="L52" s="294"/>
      <c r="M52" s="310"/>
      <c r="N52" s="770"/>
      <c r="O52" s="688"/>
      <c r="P52" s="688"/>
      <c r="Q52" s="688"/>
      <c r="R52" s="688"/>
      <c r="S52" s="688"/>
      <c r="T52" s="688"/>
      <c r="U52" s="688"/>
      <c r="V52" s="688"/>
      <c r="W52" s="688"/>
      <c r="X52" s="688"/>
      <c r="Y52" s="688"/>
      <c r="Z52" s="688"/>
      <c r="AA52" s="688"/>
      <c r="AB52" s="688"/>
      <c r="AC52" s="275"/>
      <c r="AD52" s="275"/>
      <c r="AE52" s="275"/>
      <c r="AF52" s="275"/>
      <c r="AG52" s="275"/>
      <c r="AH52" s="275"/>
      <c r="AI52" s="275"/>
      <c r="AJ52" s="689"/>
      <c r="AK52" s="690"/>
      <c r="AL52" s="690"/>
      <c r="AM52" s="690"/>
      <c r="AN52" s="690"/>
      <c r="AO52" s="690"/>
      <c r="AP52" s="690"/>
      <c r="AQ52" s="690"/>
      <c r="AR52" s="690"/>
      <c r="AS52" s="275"/>
      <c r="AT52" s="275"/>
      <c r="AU52" s="275"/>
      <c r="AV52" s="275"/>
      <c r="AW52" s="275"/>
      <c r="AX52" s="275"/>
      <c r="AY52" s="275"/>
      <c r="AZ52" s="275"/>
      <c r="BA52" s="275"/>
      <c r="BB52" s="688"/>
      <c r="BC52" s="688"/>
      <c r="BD52" s="688"/>
      <c r="BE52" s="688"/>
      <c r="BF52" s="688"/>
      <c r="BG52" s="688"/>
      <c r="BH52" s="688"/>
      <c r="BI52" s="688"/>
      <c r="BJ52" s="688"/>
      <c r="BK52" s="275"/>
      <c r="BL52" s="275"/>
      <c r="BM52" s="275"/>
      <c r="BN52" s="275"/>
      <c r="BO52" s="275"/>
      <c r="BP52" s="275"/>
      <c r="BQ52" s="275"/>
      <c r="BR52" s="275"/>
      <c r="BS52" s="275"/>
      <c r="BT52" s="275"/>
      <c r="BU52" s="275"/>
      <c r="BV52" s="275"/>
      <c r="BW52" s="275"/>
      <c r="BX52" s="691"/>
      <c r="BY52" s="691"/>
      <c r="BZ52" s="691"/>
      <c r="CA52" s="691"/>
      <c r="CB52" s="691"/>
      <c r="CC52" s="691"/>
      <c r="CD52" s="691"/>
      <c r="CE52" s="691"/>
      <c r="CF52" s="691"/>
      <c r="CG52" s="691"/>
      <c r="CH52" s="691"/>
      <c r="CI52" s="691"/>
      <c r="CJ52" s="691"/>
      <c r="CK52" s="691"/>
      <c r="CL52" s="691"/>
      <c r="CM52" s="691"/>
      <c r="CN52" s="691"/>
      <c r="CO52" s="691"/>
      <c r="CP52" s="691"/>
      <c r="CQ52" s="691"/>
      <c r="CR52" s="691"/>
      <c r="CS52" s="691"/>
      <c r="CT52" s="691"/>
      <c r="CU52" s="691"/>
      <c r="CV52" s="691"/>
      <c r="CW52" s="691"/>
      <c r="CX52" s="691"/>
      <c r="CY52" s="691"/>
      <c r="CZ52" s="691"/>
    </row>
    <row r="53" spans="1:113" ht="12.95" customHeight="1" thickBot="1">
      <c r="A53" s="314" t="s">
        <v>1089</v>
      </c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L53" s="282"/>
      <c r="M53" s="282"/>
      <c r="N53" s="311"/>
      <c r="O53" s="311"/>
      <c r="P53" s="311"/>
      <c r="Q53" s="311"/>
      <c r="R53" s="311"/>
      <c r="S53" s="311"/>
      <c r="T53" s="311"/>
      <c r="U53" s="311"/>
      <c r="V53" s="311"/>
      <c r="W53" s="311"/>
      <c r="X53" s="311"/>
      <c r="Y53" s="311"/>
      <c r="Z53" s="311"/>
      <c r="AA53" s="311"/>
      <c r="AB53" s="311"/>
      <c r="AC53" s="282"/>
      <c r="AD53" s="282"/>
      <c r="AE53" s="282"/>
      <c r="AF53" s="282"/>
      <c r="AG53" s="282"/>
      <c r="AH53" s="282"/>
      <c r="AI53" s="282"/>
      <c r="AJ53" s="312"/>
      <c r="AK53" s="313"/>
      <c r="AL53" s="313"/>
      <c r="AM53" s="313"/>
      <c r="AN53" s="313"/>
      <c r="AO53" s="313"/>
      <c r="AP53" s="313"/>
      <c r="AQ53" s="313"/>
      <c r="AR53" s="313"/>
      <c r="AS53" s="282"/>
      <c r="AT53" s="282"/>
      <c r="AU53" s="282"/>
      <c r="AV53" s="282"/>
      <c r="AW53" s="282"/>
      <c r="AX53" s="282"/>
      <c r="AY53" s="282"/>
      <c r="AZ53" s="282"/>
      <c r="BA53" s="282"/>
      <c r="BB53" s="311"/>
      <c r="BC53" s="311"/>
      <c r="BD53" s="311"/>
      <c r="BE53" s="311"/>
      <c r="BF53" s="311"/>
      <c r="BG53" s="311"/>
      <c r="BH53" s="311"/>
      <c r="BI53" s="311"/>
      <c r="BJ53" s="311"/>
      <c r="BK53" s="282"/>
      <c r="BL53" s="282"/>
      <c r="BM53" s="282"/>
      <c r="BN53" s="282"/>
      <c r="BO53" s="282"/>
      <c r="BP53" s="282"/>
      <c r="BQ53" s="282"/>
      <c r="BR53" s="282"/>
      <c r="BS53" s="282"/>
      <c r="BT53" s="282"/>
      <c r="BU53" s="282"/>
      <c r="BV53" s="282"/>
      <c r="BW53" s="282"/>
      <c r="BX53" s="311"/>
      <c r="BY53" s="311"/>
      <c r="BZ53" s="311"/>
      <c r="CA53" s="311"/>
      <c r="CB53" s="311"/>
      <c r="CC53" s="311"/>
      <c r="CD53" s="311"/>
      <c r="CE53" s="311"/>
      <c r="CF53" s="311"/>
      <c r="CG53" s="311"/>
      <c r="CH53" s="311"/>
      <c r="CI53" s="311"/>
      <c r="CJ53" s="311"/>
      <c r="CK53" s="311"/>
      <c r="CL53" s="311"/>
      <c r="CM53" s="311"/>
      <c r="CN53" s="311"/>
      <c r="CO53" s="311"/>
      <c r="CP53" s="311"/>
      <c r="CQ53" s="311"/>
      <c r="CR53" s="311"/>
      <c r="CS53" s="311"/>
      <c r="CT53" s="311"/>
      <c r="CU53" s="311"/>
      <c r="CV53" s="311"/>
      <c r="CW53" s="311"/>
      <c r="CX53" s="311"/>
      <c r="CY53" s="311"/>
      <c r="CZ53" s="311"/>
      <c r="DA53" s="309"/>
    </row>
    <row r="54" spans="1:113" ht="12.95" customHeight="1">
      <c r="A54" s="869" t="s">
        <v>2622</v>
      </c>
      <c r="B54" s="870"/>
      <c r="C54" s="870"/>
      <c r="D54" s="870"/>
      <c r="E54" s="870"/>
      <c r="F54" s="870"/>
      <c r="G54" s="870"/>
      <c r="H54" s="870"/>
      <c r="I54" s="870"/>
      <c r="J54" s="870"/>
      <c r="K54" s="870"/>
      <c r="L54" s="870"/>
      <c r="M54" s="870"/>
      <c r="N54" s="870"/>
      <c r="O54" s="870"/>
      <c r="P54" s="870"/>
      <c r="Q54" s="870"/>
      <c r="R54" s="870"/>
      <c r="S54" s="870"/>
      <c r="T54" s="870"/>
      <c r="U54" s="870"/>
      <c r="V54" s="870"/>
      <c r="W54" s="870"/>
      <c r="X54" s="870"/>
      <c r="Y54" s="870"/>
      <c r="Z54" s="870"/>
      <c r="AA54" s="870"/>
      <c r="AB54" s="870"/>
      <c r="AC54" s="870"/>
      <c r="AD54" s="870"/>
      <c r="AE54" s="870"/>
      <c r="AF54" s="870"/>
      <c r="AG54" s="870"/>
      <c r="AH54" s="870"/>
      <c r="AI54" s="870"/>
      <c r="AJ54" s="870"/>
      <c r="AK54" s="870"/>
      <c r="AL54" s="870"/>
      <c r="AM54" s="870"/>
      <c r="AN54" s="870"/>
      <c r="AO54" s="870"/>
      <c r="AP54" s="870"/>
      <c r="AQ54" s="870"/>
      <c r="AR54" s="870"/>
      <c r="AS54" s="870"/>
      <c r="AT54" s="870"/>
      <c r="AU54" s="870"/>
      <c r="AV54" s="870"/>
      <c r="AW54" s="870"/>
      <c r="AX54" s="870"/>
      <c r="AY54" s="870"/>
      <c r="AZ54" s="870"/>
      <c r="BA54" s="870"/>
      <c r="BB54" s="870"/>
      <c r="BC54" s="870"/>
      <c r="BD54" s="870"/>
      <c r="BE54" s="870"/>
      <c r="BF54" s="870"/>
      <c r="BG54" s="870"/>
      <c r="BH54" s="870"/>
      <c r="BI54" s="870"/>
      <c r="BJ54" s="870"/>
      <c r="BK54" s="870"/>
      <c r="BL54" s="870"/>
      <c r="BM54" s="870"/>
      <c r="BN54" s="870"/>
      <c r="BO54" s="870"/>
      <c r="BP54" s="870"/>
      <c r="BQ54" s="870"/>
      <c r="BR54" s="870"/>
      <c r="BS54" s="870"/>
      <c r="BT54" s="870"/>
      <c r="BU54" s="870"/>
      <c r="BV54" s="870"/>
      <c r="BW54" s="870"/>
      <c r="BX54" s="870"/>
      <c r="BY54" s="870"/>
      <c r="BZ54" s="870"/>
      <c r="CA54" s="870"/>
      <c r="CB54" s="870"/>
      <c r="CC54" s="870"/>
      <c r="CD54" s="870"/>
      <c r="CE54" s="870"/>
      <c r="CF54" s="870"/>
      <c r="CG54" s="870"/>
      <c r="CH54" s="870"/>
      <c r="CI54" s="870"/>
      <c r="CJ54" s="870"/>
      <c r="CK54" s="870"/>
      <c r="CL54" s="870"/>
      <c r="CM54" s="870"/>
      <c r="CN54" s="870"/>
      <c r="CO54" s="870"/>
      <c r="CP54" s="870"/>
      <c r="CQ54" s="870"/>
      <c r="CR54" s="870"/>
      <c r="CS54" s="870"/>
      <c r="CT54" s="870"/>
      <c r="CU54" s="870"/>
      <c r="CV54" s="870"/>
      <c r="CW54" s="870"/>
      <c r="CX54" s="870"/>
      <c r="CY54" s="870"/>
      <c r="CZ54" s="871"/>
    </row>
    <row r="55" spans="1:113" ht="12.95" customHeight="1">
      <c r="A55" s="872"/>
      <c r="B55" s="873"/>
      <c r="C55" s="873"/>
      <c r="D55" s="873"/>
      <c r="E55" s="873"/>
      <c r="F55" s="873"/>
      <c r="G55" s="873"/>
      <c r="H55" s="873"/>
      <c r="I55" s="873"/>
      <c r="J55" s="873"/>
      <c r="K55" s="873"/>
      <c r="L55" s="873"/>
      <c r="M55" s="873"/>
      <c r="N55" s="873"/>
      <c r="O55" s="873"/>
      <c r="P55" s="873"/>
      <c r="Q55" s="873"/>
      <c r="R55" s="873"/>
      <c r="S55" s="873"/>
      <c r="T55" s="873"/>
      <c r="U55" s="873"/>
      <c r="V55" s="873"/>
      <c r="W55" s="873"/>
      <c r="X55" s="873"/>
      <c r="Y55" s="873"/>
      <c r="Z55" s="873"/>
      <c r="AA55" s="873"/>
      <c r="AB55" s="873"/>
      <c r="AC55" s="873"/>
      <c r="AD55" s="873"/>
      <c r="AE55" s="873"/>
      <c r="AF55" s="873"/>
      <c r="AG55" s="873"/>
      <c r="AH55" s="873"/>
      <c r="AI55" s="873"/>
      <c r="AJ55" s="873"/>
      <c r="AK55" s="873"/>
      <c r="AL55" s="873"/>
      <c r="AM55" s="873"/>
      <c r="AN55" s="873"/>
      <c r="AO55" s="873"/>
      <c r="AP55" s="873"/>
      <c r="AQ55" s="873"/>
      <c r="AR55" s="873"/>
      <c r="AS55" s="873"/>
      <c r="AT55" s="873"/>
      <c r="AU55" s="873"/>
      <c r="AV55" s="873"/>
      <c r="AW55" s="873"/>
      <c r="AX55" s="873"/>
      <c r="AY55" s="873"/>
      <c r="AZ55" s="873"/>
      <c r="BA55" s="873"/>
      <c r="BB55" s="873"/>
      <c r="BC55" s="873"/>
      <c r="BD55" s="873"/>
      <c r="BE55" s="873"/>
      <c r="BF55" s="873"/>
      <c r="BG55" s="873"/>
      <c r="BH55" s="873"/>
      <c r="BI55" s="873"/>
      <c r="BJ55" s="873"/>
      <c r="BK55" s="873"/>
      <c r="BL55" s="873"/>
      <c r="BM55" s="873"/>
      <c r="BN55" s="873"/>
      <c r="BO55" s="873"/>
      <c r="BP55" s="873"/>
      <c r="BQ55" s="873"/>
      <c r="BR55" s="873"/>
      <c r="BS55" s="873"/>
      <c r="BT55" s="873"/>
      <c r="BU55" s="873"/>
      <c r="BV55" s="873"/>
      <c r="BW55" s="873"/>
      <c r="BX55" s="873"/>
      <c r="BY55" s="873"/>
      <c r="BZ55" s="873"/>
      <c r="CA55" s="873"/>
      <c r="CB55" s="873"/>
      <c r="CC55" s="873"/>
      <c r="CD55" s="873"/>
      <c r="CE55" s="873"/>
      <c r="CF55" s="873"/>
      <c r="CG55" s="873"/>
      <c r="CH55" s="873"/>
      <c r="CI55" s="873"/>
      <c r="CJ55" s="873"/>
      <c r="CK55" s="873"/>
      <c r="CL55" s="873"/>
      <c r="CM55" s="873"/>
      <c r="CN55" s="873"/>
      <c r="CO55" s="873"/>
      <c r="CP55" s="873"/>
      <c r="CQ55" s="873"/>
      <c r="CR55" s="873"/>
      <c r="CS55" s="873"/>
      <c r="CT55" s="873"/>
      <c r="CU55" s="873"/>
      <c r="CV55" s="873"/>
      <c r="CW55" s="873"/>
      <c r="CX55" s="873"/>
      <c r="CY55" s="873"/>
      <c r="CZ55" s="874"/>
    </row>
    <row r="56" spans="1:113" ht="12.95" customHeight="1" thickBot="1">
      <c r="A56" s="875"/>
      <c r="B56" s="876"/>
      <c r="C56" s="876"/>
      <c r="D56" s="876"/>
      <c r="E56" s="876"/>
      <c r="F56" s="876"/>
      <c r="G56" s="876"/>
      <c r="H56" s="876"/>
      <c r="I56" s="876"/>
      <c r="J56" s="876"/>
      <c r="K56" s="876"/>
      <c r="L56" s="876"/>
      <c r="M56" s="876"/>
      <c r="N56" s="876"/>
      <c r="O56" s="876"/>
      <c r="P56" s="876"/>
      <c r="Q56" s="876"/>
      <c r="R56" s="876"/>
      <c r="S56" s="876"/>
      <c r="T56" s="876"/>
      <c r="U56" s="876"/>
      <c r="V56" s="876"/>
      <c r="W56" s="876"/>
      <c r="X56" s="876"/>
      <c r="Y56" s="876"/>
      <c r="Z56" s="876"/>
      <c r="AA56" s="876"/>
      <c r="AB56" s="876"/>
      <c r="AC56" s="876"/>
      <c r="AD56" s="876"/>
      <c r="AE56" s="876"/>
      <c r="AF56" s="876"/>
      <c r="AG56" s="876"/>
      <c r="AH56" s="876"/>
      <c r="AI56" s="876"/>
      <c r="AJ56" s="876"/>
      <c r="AK56" s="876"/>
      <c r="AL56" s="876"/>
      <c r="AM56" s="876"/>
      <c r="AN56" s="876"/>
      <c r="AO56" s="876"/>
      <c r="AP56" s="876"/>
      <c r="AQ56" s="876"/>
      <c r="AR56" s="876"/>
      <c r="AS56" s="876"/>
      <c r="AT56" s="876"/>
      <c r="AU56" s="876"/>
      <c r="AV56" s="876"/>
      <c r="AW56" s="876"/>
      <c r="AX56" s="876"/>
      <c r="AY56" s="876"/>
      <c r="AZ56" s="876"/>
      <c r="BA56" s="876"/>
      <c r="BB56" s="876"/>
      <c r="BC56" s="876"/>
      <c r="BD56" s="876"/>
      <c r="BE56" s="876"/>
      <c r="BF56" s="876"/>
      <c r="BG56" s="876"/>
      <c r="BH56" s="876"/>
      <c r="BI56" s="876"/>
      <c r="BJ56" s="876"/>
      <c r="BK56" s="876"/>
      <c r="BL56" s="876"/>
      <c r="BM56" s="876"/>
      <c r="BN56" s="876"/>
      <c r="BO56" s="876"/>
      <c r="BP56" s="876"/>
      <c r="BQ56" s="876"/>
      <c r="BR56" s="876"/>
      <c r="BS56" s="876"/>
      <c r="BT56" s="876"/>
      <c r="BU56" s="876"/>
      <c r="BV56" s="876"/>
      <c r="BW56" s="876"/>
      <c r="BX56" s="876"/>
      <c r="BY56" s="876"/>
      <c r="BZ56" s="876"/>
      <c r="CA56" s="876"/>
      <c r="CB56" s="876"/>
      <c r="CC56" s="876"/>
      <c r="CD56" s="876"/>
      <c r="CE56" s="876"/>
      <c r="CF56" s="876"/>
      <c r="CG56" s="876"/>
      <c r="CH56" s="876"/>
      <c r="CI56" s="876"/>
      <c r="CJ56" s="876"/>
      <c r="CK56" s="876"/>
      <c r="CL56" s="876"/>
      <c r="CM56" s="876"/>
      <c r="CN56" s="876"/>
      <c r="CO56" s="876"/>
      <c r="CP56" s="876"/>
      <c r="CQ56" s="876"/>
      <c r="CR56" s="876"/>
      <c r="CS56" s="876"/>
      <c r="CT56" s="876"/>
      <c r="CU56" s="876"/>
      <c r="CV56" s="876"/>
      <c r="CW56" s="876"/>
      <c r="CX56" s="876"/>
      <c r="CY56" s="876"/>
      <c r="CZ56" s="877"/>
    </row>
    <row r="57" spans="1:113" ht="12.95" customHeight="1">
      <c r="A57" s="275"/>
      <c r="B57" s="275"/>
      <c r="C57" s="275"/>
      <c r="D57" s="275"/>
      <c r="E57" s="275"/>
      <c r="F57" s="275"/>
      <c r="G57" s="275"/>
      <c r="H57" s="275"/>
      <c r="I57" s="275"/>
      <c r="J57" s="275"/>
      <c r="K57" s="275"/>
      <c r="L57" s="275"/>
      <c r="M57" s="275"/>
      <c r="N57" s="275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5"/>
      <c r="AB57" s="275"/>
      <c r="AC57" s="275"/>
      <c r="AD57" s="275"/>
      <c r="AE57" s="275"/>
      <c r="AF57" s="275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G57" s="275"/>
      <c r="BH57" s="275"/>
      <c r="BI57" s="275"/>
      <c r="BJ57" s="275"/>
      <c r="BK57" s="275"/>
      <c r="BL57" s="275"/>
      <c r="BM57" s="275"/>
      <c r="BN57" s="275"/>
      <c r="BO57" s="275"/>
      <c r="BP57" s="275"/>
      <c r="BQ57" s="275"/>
      <c r="BR57" s="275"/>
      <c r="BS57" s="275"/>
      <c r="BT57" s="275"/>
      <c r="BU57" s="275"/>
      <c r="BV57" s="275"/>
      <c r="BW57" s="275"/>
      <c r="BX57" s="275"/>
      <c r="BY57" s="275"/>
      <c r="BZ57" s="275"/>
      <c r="CA57" s="275"/>
      <c r="CB57" s="275"/>
      <c r="CC57" s="275"/>
      <c r="CD57" s="275"/>
      <c r="CE57" s="275"/>
      <c r="CF57" s="275"/>
      <c r="CG57" s="275"/>
      <c r="CH57" s="275"/>
      <c r="CI57" s="275"/>
      <c r="CJ57" s="275"/>
      <c r="CK57" s="275"/>
      <c r="CL57" s="275"/>
      <c r="CM57" s="275"/>
      <c r="CN57" s="275"/>
      <c r="DH57" s="276" t="str">
        <f t="array" aca="1" ref="DH57" ca="1">IFERROR(INDEX(SUBSTITUTE(Concurso_00,0,""),MATCH(0,INDEX(COUNTIF($DH$51:DH56,SUBSTITUTE(Concurso_00,0,"")),0,0),0)),"")</f>
        <v/>
      </c>
    </row>
    <row r="58" spans="1:113" ht="12.95" customHeight="1" thickBot="1">
      <c r="A58" s="314" t="s">
        <v>2467</v>
      </c>
      <c r="B58" s="275"/>
      <c r="C58" s="275"/>
      <c r="D58" s="275"/>
      <c r="E58" s="275"/>
      <c r="F58" s="275"/>
      <c r="G58" s="275"/>
      <c r="H58" s="275"/>
      <c r="I58" s="275"/>
      <c r="J58" s="275"/>
      <c r="K58" s="275"/>
      <c r="L58" s="275"/>
      <c r="M58" s="275"/>
      <c r="N58" s="275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  <c r="AF58" s="275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275"/>
      <c r="AU58" s="275"/>
      <c r="AV58" s="275"/>
      <c r="AW58" s="275"/>
      <c r="AX58" s="275"/>
      <c r="AY58" s="275"/>
      <c r="AZ58" s="275"/>
      <c r="BA58" s="275"/>
      <c r="BB58" s="275"/>
      <c r="BC58" s="275"/>
      <c r="BD58" s="275"/>
      <c r="BE58" s="275"/>
      <c r="BF58" s="275"/>
      <c r="BG58" s="275"/>
      <c r="BH58" s="275"/>
      <c r="BI58" s="275"/>
      <c r="BJ58" s="275"/>
      <c r="BK58" s="275"/>
      <c r="BL58" s="275"/>
      <c r="BM58" s="275"/>
      <c r="BN58" s="275"/>
      <c r="BO58" s="275"/>
      <c r="BP58" s="275"/>
      <c r="BQ58" s="275"/>
      <c r="BR58" s="275"/>
      <c r="BS58" s="275"/>
      <c r="BT58" s="275"/>
      <c r="BU58" s="275"/>
      <c r="BV58" s="275"/>
      <c r="BW58" s="275"/>
      <c r="BX58" s="275"/>
      <c r="BY58" s="275"/>
      <c r="BZ58" s="275"/>
      <c r="CA58" s="275"/>
      <c r="CB58" s="275"/>
      <c r="CC58" s="275"/>
      <c r="CD58" s="275"/>
      <c r="CE58" s="275"/>
      <c r="CF58" s="275"/>
      <c r="CG58" s="275"/>
      <c r="CH58" s="275"/>
      <c r="CI58" s="275"/>
      <c r="CJ58" s="275"/>
      <c r="CK58" s="275"/>
      <c r="CL58" s="275"/>
      <c r="CM58" s="275"/>
      <c r="CN58" s="275"/>
      <c r="DH58" s="276" t="str">
        <f t="array" aca="1" ref="DH58" ca="1">IFERROR(INDEX(SUBSTITUTE(Concurso_00,0,""),MATCH(0,INDEX(COUNTIF($DH$51:DH57,SUBSTITUTE(Concurso_00,0,"")),0,0),0)),"")</f>
        <v/>
      </c>
    </row>
    <row r="59" spans="1:113" ht="12.95" customHeight="1">
      <c r="A59" s="869" t="s">
        <v>2622</v>
      </c>
      <c r="B59" s="870"/>
      <c r="C59" s="870"/>
      <c r="D59" s="870"/>
      <c r="E59" s="870"/>
      <c r="F59" s="870"/>
      <c r="G59" s="870"/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N59" s="870"/>
      <c r="AO59" s="870"/>
      <c r="AP59" s="870"/>
      <c r="AQ59" s="870"/>
      <c r="AR59" s="870"/>
      <c r="AS59" s="870"/>
      <c r="AT59" s="870"/>
      <c r="AU59" s="870"/>
      <c r="AV59" s="870"/>
      <c r="AW59" s="870"/>
      <c r="AX59" s="870"/>
      <c r="AY59" s="870"/>
      <c r="AZ59" s="870"/>
      <c r="BA59" s="870"/>
      <c r="BB59" s="870"/>
      <c r="BC59" s="870"/>
      <c r="BD59" s="870"/>
      <c r="BE59" s="870"/>
      <c r="BF59" s="870"/>
      <c r="BG59" s="870"/>
      <c r="BH59" s="870"/>
      <c r="BI59" s="870"/>
      <c r="BJ59" s="870"/>
      <c r="BK59" s="870"/>
      <c r="BL59" s="870"/>
      <c r="BM59" s="870"/>
      <c r="BN59" s="870"/>
      <c r="BO59" s="870"/>
      <c r="BP59" s="870"/>
      <c r="BQ59" s="870"/>
      <c r="BR59" s="870"/>
      <c r="BS59" s="870"/>
      <c r="BT59" s="870"/>
      <c r="BU59" s="870"/>
      <c r="BV59" s="870"/>
      <c r="BW59" s="870"/>
      <c r="BX59" s="870"/>
      <c r="BY59" s="870"/>
      <c r="BZ59" s="870"/>
      <c r="CA59" s="870"/>
      <c r="CB59" s="870"/>
      <c r="CC59" s="870"/>
      <c r="CD59" s="870"/>
      <c r="CE59" s="870"/>
      <c r="CF59" s="870"/>
      <c r="CG59" s="870"/>
      <c r="CH59" s="870"/>
      <c r="CI59" s="870"/>
      <c r="CJ59" s="870"/>
      <c r="CK59" s="870"/>
      <c r="CL59" s="870"/>
      <c r="CM59" s="870"/>
      <c r="CN59" s="870"/>
      <c r="CO59" s="870"/>
      <c r="CP59" s="870"/>
      <c r="CQ59" s="870"/>
      <c r="CR59" s="870"/>
      <c r="CS59" s="870"/>
      <c r="CT59" s="870"/>
      <c r="CU59" s="870"/>
      <c r="CV59" s="870"/>
      <c r="CW59" s="870"/>
      <c r="CX59" s="870"/>
      <c r="CY59" s="870"/>
      <c r="CZ59" s="871"/>
    </row>
    <row r="60" spans="1:113" ht="12.95" customHeight="1">
      <c r="A60" s="872"/>
      <c r="B60" s="873"/>
      <c r="C60" s="873"/>
      <c r="D60" s="873"/>
      <c r="E60" s="873"/>
      <c r="F60" s="873"/>
      <c r="G60" s="873"/>
      <c r="H60" s="873"/>
      <c r="I60" s="873"/>
      <c r="J60" s="873"/>
      <c r="K60" s="873"/>
      <c r="L60" s="873"/>
      <c r="M60" s="873"/>
      <c r="N60" s="873"/>
      <c r="O60" s="873"/>
      <c r="P60" s="873"/>
      <c r="Q60" s="873"/>
      <c r="R60" s="873"/>
      <c r="S60" s="873"/>
      <c r="T60" s="873"/>
      <c r="U60" s="873"/>
      <c r="V60" s="873"/>
      <c r="W60" s="873"/>
      <c r="X60" s="873"/>
      <c r="Y60" s="873"/>
      <c r="Z60" s="873"/>
      <c r="AA60" s="873"/>
      <c r="AB60" s="873"/>
      <c r="AC60" s="873"/>
      <c r="AD60" s="873"/>
      <c r="AE60" s="873"/>
      <c r="AF60" s="873"/>
      <c r="AG60" s="873"/>
      <c r="AH60" s="873"/>
      <c r="AI60" s="873"/>
      <c r="AJ60" s="873"/>
      <c r="AK60" s="873"/>
      <c r="AL60" s="873"/>
      <c r="AM60" s="873"/>
      <c r="AN60" s="873"/>
      <c r="AO60" s="873"/>
      <c r="AP60" s="873"/>
      <c r="AQ60" s="873"/>
      <c r="AR60" s="873"/>
      <c r="AS60" s="873"/>
      <c r="AT60" s="873"/>
      <c r="AU60" s="873"/>
      <c r="AV60" s="873"/>
      <c r="AW60" s="873"/>
      <c r="AX60" s="873"/>
      <c r="AY60" s="873"/>
      <c r="AZ60" s="873"/>
      <c r="BA60" s="873"/>
      <c r="BB60" s="873"/>
      <c r="BC60" s="873"/>
      <c r="BD60" s="873"/>
      <c r="BE60" s="873"/>
      <c r="BF60" s="873"/>
      <c r="BG60" s="873"/>
      <c r="BH60" s="873"/>
      <c r="BI60" s="873"/>
      <c r="BJ60" s="873"/>
      <c r="BK60" s="873"/>
      <c r="BL60" s="873"/>
      <c r="BM60" s="873"/>
      <c r="BN60" s="873"/>
      <c r="BO60" s="873"/>
      <c r="BP60" s="873"/>
      <c r="BQ60" s="873"/>
      <c r="BR60" s="873"/>
      <c r="BS60" s="873"/>
      <c r="BT60" s="873"/>
      <c r="BU60" s="873"/>
      <c r="BV60" s="873"/>
      <c r="BW60" s="873"/>
      <c r="BX60" s="873"/>
      <c r="BY60" s="873"/>
      <c r="BZ60" s="873"/>
      <c r="CA60" s="873"/>
      <c r="CB60" s="873"/>
      <c r="CC60" s="873"/>
      <c r="CD60" s="873"/>
      <c r="CE60" s="873"/>
      <c r="CF60" s="873"/>
      <c r="CG60" s="873"/>
      <c r="CH60" s="873"/>
      <c r="CI60" s="873"/>
      <c r="CJ60" s="873"/>
      <c r="CK60" s="873"/>
      <c r="CL60" s="873"/>
      <c r="CM60" s="873"/>
      <c r="CN60" s="873"/>
      <c r="CO60" s="873"/>
      <c r="CP60" s="873"/>
      <c r="CQ60" s="873"/>
      <c r="CR60" s="873"/>
      <c r="CS60" s="873"/>
      <c r="CT60" s="873"/>
      <c r="CU60" s="873"/>
      <c r="CV60" s="873"/>
      <c r="CW60" s="873"/>
      <c r="CX60" s="873"/>
      <c r="CY60" s="873"/>
      <c r="CZ60" s="874"/>
    </row>
    <row r="61" spans="1:113" ht="12.95" customHeight="1" thickBot="1">
      <c r="A61" s="875"/>
      <c r="B61" s="876"/>
      <c r="C61" s="876"/>
      <c r="D61" s="876"/>
      <c r="E61" s="876"/>
      <c r="F61" s="876"/>
      <c r="G61" s="876"/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76"/>
      <c r="AA61" s="876"/>
      <c r="AB61" s="876"/>
      <c r="AC61" s="876"/>
      <c r="AD61" s="876"/>
      <c r="AE61" s="876"/>
      <c r="AF61" s="876"/>
      <c r="AG61" s="876"/>
      <c r="AH61" s="876"/>
      <c r="AI61" s="876"/>
      <c r="AJ61" s="876"/>
      <c r="AK61" s="876"/>
      <c r="AL61" s="876"/>
      <c r="AM61" s="876"/>
      <c r="AN61" s="876"/>
      <c r="AO61" s="876"/>
      <c r="AP61" s="876"/>
      <c r="AQ61" s="876"/>
      <c r="AR61" s="876"/>
      <c r="AS61" s="876"/>
      <c r="AT61" s="876"/>
      <c r="AU61" s="876"/>
      <c r="AV61" s="876"/>
      <c r="AW61" s="876"/>
      <c r="AX61" s="876"/>
      <c r="AY61" s="876"/>
      <c r="AZ61" s="876"/>
      <c r="BA61" s="876"/>
      <c r="BB61" s="876"/>
      <c r="BC61" s="876"/>
      <c r="BD61" s="876"/>
      <c r="BE61" s="876"/>
      <c r="BF61" s="876"/>
      <c r="BG61" s="876"/>
      <c r="BH61" s="876"/>
      <c r="BI61" s="876"/>
      <c r="BJ61" s="876"/>
      <c r="BK61" s="876"/>
      <c r="BL61" s="876"/>
      <c r="BM61" s="876"/>
      <c r="BN61" s="876"/>
      <c r="BO61" s="876"/>
      <c r="BP61" s="876"/>
      <c r="BQ61" s="876"/>
      <c r="BR61" s="876"/>
      <c r="BS61" s="876"/>
      <c r="BT61" s="876"/>
      <c r="BU61" s="876"/>
      <c r="BV61" s="876"/>
      <c r="BW61" s="876"/>
      <c r="BX61" s="876"/>
      <c r="BY61" s="876"/>
      <c r="BZ61" s="876"/>
      <c r="CA61" s="876"/>
      <c r="CB61" s="876"/>
      <c r="CC61" s="876"/>
      <c r="CD61" s="876"/>
      <c r="CE61" s="876"/>
      <c r="CF61" s="876"/>
      <c r="CG61" s="876"/>
      <c r="CH61" s="876"/>
      <c r="CI61" s="876"/>
      <c r="CJ61" s="876"/>
      <c r="CK61" s="876"/>
      <c r="CL61" s="876"/>
      <c r="CM61" s="876"/>
      <c r="CN61" s="876"/>
      <c r="CO61" s="876"/>
      <c r="CP61" s="876"/>
      <c r="CQ61" s="876"/>
      <c r="CR61" s="876"/>
      <c r="CS61" s="876"/>
      <c r="CT61" s="876"/>
      <c r="CU61" s="876"/>
      <c r="CV61" s="876"/>
      <c r="CW61" s="876"/>
      <c r="CX61" s="876"/>
      <c r="CY61" s="876"/>
      <c r="CZ61" s="877"/>
    </row>
    <row r="62" spans="1:113" ht="12.95" customHeight="1">
      <c r="A62" s="692" t="s">
        <v>3308</v>
      </c>
    </row>
    <row r="63" spans="1:113" ht="12.95" customHeight="1"/>
    <row r="64" spans="1:113" ht="12.95" customHeight="1"/>
    <row r="65" s="276" customFormat="1" ht="12.95" customHeight="1"/>
    <row r="66" s="276" customFormat="1" ht="12.95" customHeight="1"/>
    <row r="67" s="276" customFormat="1" ht="12.95" customHeight="1"/>
    <row r="68" s="276" customFormat="1" ht="12.95" customHeight="1"/>
    <row r="69" s="276" customFormat="1" ht="12.95" customHeight="1"/>
    <row r="70" s="276" customFormat="1" ht="12.95" customHeight="1"/>
    <row r="71" s="276" customFormat="1" ht="12.95" customHeight="1"/>
  </sheetData>
  <sortState ref="DJ2">
    <sortCondition ref="DJ2"/>
  </sortState>
  <mergeCells count="55">
    <mergeCell ref="L41:BY41"/>
    <mergeCell ref="CD30:CZ30"/>
    <mergeCell ref="CD31:CZ31"/>
    <mergeCell ref="A54:CZ56"/>
    <mergeCell ref="CD29:CZ29"/>
    <mergeCell ref="CI47:CZ47"/>
    <mergeCell ref="BX51:CZ51"/>
    <mergeCell ref="N51:AB51"/>
    <mergeCell ref="A29:R29"/>
    <mergeCell ref="CF41:CS41"/>
    <mergeCell ref="CT41:CZ41"/>
    <mergeCell ref="L47:BQ47"/>
    <mergeCell ref="BH29:CC29"/>
    <mergeCell ref="BB51:BJ51"/>
    <mergeCell ref="AJ51:AR51"/>
    <mergeCell ref="L43:BY43"/>
    <mergeCell ref="L45:BY45"/>
    <mergeCell ref="CB1:CZ1"/>
    <mergeCell ref="A5:CZ7"/>
    <mergeCell ref="CS2:CZ2"/>
    <mergeCell ref="CK2:CR2"/>
    <mergeCell ref="CB2:CJ2"/>
    <mergeCell ref="CB3:CZ3"/>
    <mergeCell ref="A11:U11"/>
    <mergeCell ref="BH26:CC27"/>
    <mergeCell ref="BM18:CZ18"/>
    <mergeCell ref="A18:M18"/>
    <mergeCell ref="BC22:BY22"/>
    <mergeCell ref="N18:BB18"/>
    <mergeCell ref="V14:CZ14"/>
    <mergeCell ref="R22:AL22"/>
    <mergeCell ref="AT16:CZ16"/>
    <mergeCell ref="CT12:CZ12"/>
    <mergeCell ref="CF12:CS12"/>
    <mergeCell ref="V12:BY12"/>
    <mergeCell ref="A12:U12"/>
    <mergeCell ref="CD26:CZ27"/>
    <mergeCell ref="S27:BG27"/>
    <mergeCell ref="AQ24:AV24"/>
    <mergeCell ref="A59:CZ61"/>
    <mergeCell ref="A35:CZ37"/>
    <mergeCell ref="I16:AH16"/>
    <mergeCell ref="S29:BG29"/>
    <mergeCell ref="S30:BG30"/>
    <mergeCell ref="S31:BG31"/>
    <mergeCell ref="BH31:CC31"/>
    <mergeCell ref="A31:R31"/>
    <mergeCell ref="BH30:CC30"/>
    <mergeCell ref="A26:BG26"/>
    <mergeCell ref="A27:R27"/>
    <mergeCell ref="A28:R28"/>
    <mergeCell ref="S28:BG28"/>
    <mergeCell ref="BH28:CC28"/>
    <mergeCell ref="CD28:CZ28"/>
    <mergeCell ref="A30:R30"/>
  </mergeCells>
  <conditionalFormatting sqref="CF12:CS13">
    <cfRule type="expression" dxfId="92" priority="947">
      <formula>CF12=0</formula>
    </cfRule>
  </conditionalFormatting>
  <conditionalFormatting sqref="N17:CZ17 BC18">
    <cfRule type="expression" dxfId="91" priority="232">
      <formula>A17=""</formula>
    </cfRule>
  </conditionalFormatting>
  <conditionalFormatting sqref="BD18:BL18">
    <cfRule type="expression" dxfId="90" priority="176">
      <formula>$BD18&lt;&gt;""</formula>
    </cfRule>
  </conditionalFormatting>
  <dataValidations count="11">
    <dataValidation type="list" allowBlank="1" showInputMessage="1" showErrorMessage="1" sqref="AQ24:AV24">
      <formula1>Huso</formula1>
    </dataValidation>
    <dataValidation type="list" allowBlank="1" showInputMessage="1" showErrorMessage="1" sqref="L43:BY43">
      <formula1>Autor</formula1>
    </dataValidation>
    <dataValidation type="list" allowBlank="1" showInputMessage="1" showErrorMessage="1" sqref="CI15">
      <formula1>Región</formula1>
    </dataValidation>
    <dataValidation type="custom" allowBlank="1" showInputMessage="1" showErrorMessage="1" errorTitle="Valor incorrecto" error="La cifra debe poseer no más de dos (2) decimales." sqref="BC22:BY22 R22:AL22">
      <formula1>LEN(REPLACE(R22,1,LEN(INT(R22))+1,""))&lt;=2</formula1>
    </dataValidation>
    <dataValidation type="whole" allowBlank="1" showInputMessage="1" showErrorMessage="1" errorTitle="Este incorrecto" error="Coordenada fuera de rango." sqref="BH28:CC31">
      <formula1>200000</formula1>
      <formula2>800000</formula2>
    </dataValidation>
    <dataValidation type="whole" allowBlank="1" showInputMessage="1" showErrorMessage="1" errorTitle="Norte incorrecto" error="Coordenada fuera de rango." sqref="CD28:CZ31">
      <formula1>3000000</formula1>
      <formula2>9000000</formula2>
    </dataValidation>
    <dataValidation type="whole" allowBlank="1" showInputMessage="1" showErrorMessage="1" errorTitle="Rut inválido" error="Debe ser un número entero, sin puntos (.), comas (,), guion (-), ni dígito verificador, éste último se calcula automáticamente como validación." sqref="CF41:CS41 CF12:CS13">
      <formula1>1000000</formula1>
      <formula2>99000000</formula2>
    </dataValidation>
    <dataValidation allowBlank="1" showInputMessage="1" showErrorMessage="1" sqref="A54"/>
    <dataValidation type="list" allowBlank="1" showInputMessage="1" showErrorMessage="1" sqref="BB51:BB52">
      <formula1>Literal</formula1>
    </dataValidation>
    <dataValidation type="list" allowBlank="1" showInputMessage="1" showErrorMessage="1" sqref="BX51:CR52">
      <formula1>Interesado</formula1>
    </dataValidation>
    <dataValidation type="textLength" allowBlank="1" showInputMessage="1" showErrorMessage="1" errorTitle="Año incorrecto" error="El año debe ser expresado como un número entero de cuatro (4) dígitos." sqref="AJ51:AR52">
      <formula1>4</formula1>
      <formula2>4</formula2>
    </dataValidation>
  </dataValidations>
  <printOptions horizontalCentered="1"/>
  <pageMargins left="0.74803149606299202" right="0.74803149606299202" top="1.37795275590551" bottom="0.39370078740157499" header="0.39370078740157499" footer="0.31496062992126"/>
  <pageSetup paperSize="14" scale="96" orientation="portrait" cellComments="atEnd" r:id="rId1"/>
  <headerFooter>
    <oddHeader>&amp;L&amp;G&amp;R&amp;K00-038PLAN DE MANEJO FORESTAL  DE BOSQUE NATIVO-LEY N° 20.283
Página: &amp;P de &amp;N
Versión 2.0 - Agosto/2020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048576"/>
  <sheetViews>
    <sheetView zoomScaleNormal="100" workbookViewId="0">
      <pane ySplit="1" topLeftCell="A2" activePane="bottomLeft" state="frozen"/>
      <selection activeCell="DK26" sqref="DK26"/>
      <selection pane="bottomLeft" activeCell="AB10" sqref="AB10"/>
    </sheetView>
  </sheetViews>
  <sheetFormatPr baseColWidth="10" defaultColWidth="11.42578125" defaultRowHeight="15"/>
  <cols>
    <col min="1" max="1" width="8.5703125" style="110" customWidth="1"/>
    <col min="2" max="2" width="10.140625" style="494" customWidth="1"/>
    <col min="3" max="3" width="13.140625" style="110" customWidth="1"/>
    <col min="4" max="4" width="10.42578125" style="110" customWidth="1"/>
    <col min="5" max="5" width="13.140625" style="110" customWidth="1"/>
    <col min="6" max="6" width="5.85546875" style="11" customWidth="1"/>
    <col min="7" max="7" width="11.42578125" style="110" hidden="1" customWidth="1"/>
    <col min="8" max="8" width="10.5703125" style="110" hidden="1" customWidth="1"/>
    <col min="9" max="9" width="8" style="372" hidden="1" customWidth="1"/>
    <col min="10" max="11" width="14" style="110" hidden="1" customWidth="1"/>
    <col min="12" max="13" width="13.7109375" style="110" hidden="1" customWidth="1"/>
    <col min="14" max="15" width="9.140625" style="372" hidden="1" customWidth="1"/>
    <col min="16" max="21" width="9.140625" style="110" hidden="1" customWidth="1"/>
    <col min="22" max="22" width="10.140625" style="110" hidden="1" customWidth="1"/>
    <col min="23" max="23" width="10.140625" style="420" hidden="1" customWidth="1"/>
    <col min="24" max="24" width="12.42578125" style="10" hidden="1" customWidth="1"/>
    <col min="25" max="25" width="11.42578125" style="545" hidden="1" customWidth="1"/>
    <col min="26" max="26" width="11.42578125" style="513" hidden="1" customWidth="1"/>
    <col min="27" max="27" width="11.42578125" style="356" hidden="1" customWidth="1"/>
    <col min="28" max="28" width="36" style="110" customWidth="1"/>
    <col min="29" max="29" width="17.85546875" style="110" hidden="1" customWidth="1"/>
    <col min="30" max="30" width="10.140625" style="110" customWidth="1"/>
    <col min="31" max="31" width="18" style="9" customWidth="1"/>
    <col min="32" max="35" width="11.42578125" style="9"/>
    <col min="36" max="46" width="11.42578125" style="9" customWidth="1"/>
    <col min="47" max="16384" width="11.42578125" style="9"/>
  </cols>
  <sheetData>
    <row r="1" spans="1:46" ht="35.25" customHeight="1" thickBot="1">
      <c r="A1" s="262" t="s">
        <v>0</v>
      </c>
      <c r="B1" s="476" t="s">
        <v>5</v>
      </c>
      <c r="C1" s="262" t="s">
        <v>6</v>
      </c>
      <c r="D1" s="263" t="s">
        <v>1167</v>
      </c>
      <c r="E1" s="262" t="s">
        <v>1162</v>
      </c>
      <c r="F1" s="362"/>
      <c r="G1" s="361" t="s">
        <v>3330</v>
      </c>
      <c r="H1" s="362" t="s">
        <v>6</v>
      </c>
      <c r="I1" s="363" t="s">
        <v>38</v>
      </c>
      <c r="J1" s="508">
        <v>247</v>
      </c>
      <c r="K1" s="509"/>
      <c r="L1" s="510"/>
      <c r="M1" s="510"/>
      <c r="N1" s="511" t="s">
        <v>0</v>
      </c>
      <c r="O1" s="509">
        <v>8</v>
      </c>
      <c r="P1" s="421"/>
      <c r="V1" s="419" t="s">
        <v>5</v>
      </c>
      <c r="W1" s="419" t="s">
        <v>3236</v>
      </c>
      <c r="X1" s="419" t="s">
        <v>1162</v>
      </c>
      <c r="Y1" s="433" t="s">
        <v>3239</v>
      </c>
      <c r="Z1" s="507" t="s">
        <v>2762</v>
      </c>
      <c r="AA1" s="507" t="s">
        <v>2761</v>
      </c>
      <c r="AB1" s="317"/>
      <c r="AC1" s="323"/>
      <c r="AD1" s="323"/>
    </row>
    <row r="2" spans="1:46" ht="15" customHeight="1">
      <c r="A2" s="110" t="s">
        <v>3330</v>
      </c>
      <c r="B2" s="494" t="s">
        <v>3331</v>
      </c>
      <c r="C2" s="110" t="s">
        <v>37</v>
      </c>
      <c r="D2" s="495">
        <v>56</v>
      </c>
      <c r="E2" s="496" t="s">
        <v>2529</v>
      </c>
      <c r="G2" s="371" t="s">
        <v>37</v>
      </c>
      <c r="H2" s="371" t="s">
        <v>37</v>
      </c>
      <c r="I2" s="364" t="s">
        <v>3330</v>
      </c>
      <c r="J2" s="365">
        <v>3</v>
      </c>
      <c r="K2" s="366" t="s">
        <v>38</v>
      </c>
      <c r="L2" s="367">
        <v>1</v>
      </c>
      <c r="M2" s="367">
        <v>2</v>
      </c>
      <c r="N2" s="372" t="s">
        <v>3330</v>
      </c>
      <c r="O2" s="372">
        <v>8</v>
      </c>
      <c r="R2" s="494"/>
      <c r="T2" s="495"/>
      <c r="U2" s="496"/>
      <c r="V2" s="110">
        <v>1</v>
      </c>
      <c r="W2" s="420">
        <v>1</v>
      </c>
      <c r="X2" s="10" t="s">
        <v>2529</v>
      </c>
      <c r="Z2" s="512"/>
      <c r="AB2" s="318"/>
      <c r="AC2" s="319"/>
      <c r="AD2" s="320"/>
    </row>
    <row r="3" spans="1:46" ht="15.75" customHeight="1">
      <c r="A3" s="110" t="s">
        <v>3330</v>
      </c>
      <c r="B3" s="494" t="s">
        <v>3331</v>
      </c>
      <c r="C3" s="110" t="s">
        <v>37</v>
      </c>
      <c r="D3" s="495">
        <v>37</v>
      </c>
      <c r="E3" s="496" t="s">
        <v>3332</v>
      </c>
      <c r="G3" s="371"/>
      <c r="H3" s="371"/>
      <c r="I3" s="364"/>
      <c r="J3" s="365">
        <v>247</v>
      </c>
      <c r="K3" s="366" t="s">
        <v>36</v>
      </c>
      <c r="L3" s="367">
        <v>1</v>
      </c>
      <c r="M3" s="367">
        <v>2</v>
      </c>
      <c r="Q3" s="515"/>
      <c r="R3" s="515"/>
      <c r="S3" s="515"/>
      <c r="T3" s="515"/>
      <c r="U3" s="515"/>
      <c r="V3" s="110">
        <v>1</v>
      </c>
      <c r="Z3" s="512"/>
      <c r="AB3" s="514" t="s">
        <v>2487</v>
      </c>
      <c r="AC3" s="323"/>
      <c r="AD3" s="324"/>
    </row>
    <row r="4" spans="1:46" ht="15" customHeight="1">
      <c r="A4" s="110" t="s">
        <v>3330</v>
      </c>
      <c r="B4" s="494" t="s">
        <v>3331</v>
      </c>
      <c r="C4" s="110" t="s">
        <v>37</v>
      </c>
      <c r="D4" s="495">
        <v>45</v>
      </c>
      <c r="E4" s="496" t="s">
        <v>3309</v>
      </c>
      <c r="G4" s="371"/>
      <c r="H4" s="371"/>
      <c r="I4" s="364"/>
      <c r="J4" s="368"/>
      <c r="K4" s="366" t="s">
        <v>1078</v>
      </c>
      <c r="L4" s="369">
        <v>2</v>
      </c>
      <c r="M4" s="367">
        <v>3</v>
      </c>
      <c r="S4" s="506"/>
      <c r="V4" s="110">
        <v>1</v>
      </c>
      <c r="Z4" s="512"/>
      <c r="AB4" s="322"/>
      <c r="AC4" s="323"/>
      <c r="AD4" s="324"/>
    </row>
    <row r="5" spans="1:46" ht="15" customHeight="1">
      <c r="A5" s="110" t="s">
        <v>3330</v>
      </c>
      <c r="B5" s="494" t="s">
        <v>3331</v>
      </c>
      <c r="C5" s="110" t="s">
        <v>37</v>
      </c>
      <c r="D5" s="495">
        <v>42</v>
      </c>
      <c r="E5" s="496" t="s">
        <v>2529</v>
      </c>
      <c r="G5" s="371"/>
      <c r="H5" s="371"/>
      <c r="I5" s="364"/>
      <c r="J5" s="370">
        <v>2</v>
      </c>
      <c r="K5" s="370">
        <v>247</v>
      </c>
      <c r="L5" s="516">
        <v>1</v>
      </c>
      <c r="M5" s="516"/>
      <c r="V5" s="110">
        <v>1</v>
      </c>
      <c r="Z5" s="512"/>
      <c r="AB5" s="322"/>
      <c r="AC5" s="323"/>
      <c r="AD5" s="324"/>
    </row>
    <row r="6" spans="1:46" ht="15" customHeight="1">
      <c r="A6" s="110" t="s">
        <v>3330</v>
      </c>
      <c r="B6" s="494" t="s">
        <v>3331</v>
      </c>
      <c r="C6" s="110" t="s">
        <v>37</v>
      </c>
      <c r="D6" s="495">
        <v>95</v>
      </c>
      <c r="E6" s="496" t="s">
        <v>3309</v>
      </c>
      <c r="G6" s="371"/>
      <c r="H6" s="371"/>
      <c r="I6" s="364"/>
      <c r="J6" s="360"/>
      <c r="K6" s="360"/>
      <c r="L6" s="517"/>
      <c r="M6" s="518"/>
      <c r="V6" s="110">
        <v>1</v>
      </c>
      <c r="Z6" s="512"/>
      <c r="AB6" s="322"/>
      <c r="AC6" s="323"/>
      <c r="AD6" s="324"/>
      <c r="AE6" s="56"/>
    </row>
    <row r="7" spans="1:46" ht="15" customHeight="1">
      <c r="A7" s="110" t="s">
        <v>3330</v>
      </c>
      <c r="B7" s="494" t="s">
        <v>3331</v>
      </c>
      <c r="C7" s="110" t="s">
        <v>37</v>
      </c>
      <c r="D7" s="495">
        <v>66</v>
      </c>
      <c r="E7" s="496" t="s">
        <v>3332</v>
      </c>
      <c r="G7" s="371"/>
      <c r="H7" s="371"/>
      <c r="I7" s="364"/>
      <c r="J7" s="360"/>
      <c r="K7" s="501"/>
      <c r="L7" s="501"/>
      <c r="M7" s="501"/>
      <c r="V7" s="110">
        <v>1</v>
      </c>
      <c r="Z7" s="512"/>
      <c r="AB7" s="468"/>
      <c r="AC7" s="323"/>
      <c r="AD7" s="324"/>
    </row>
    <row r="8" spans="1:46" ht="15" customHeight="1">
      <c r="A8" s="110" t="s">
        <v>3330</v>
      </c>
      <c r="B8" s="494" t="s">
        <v>3331</v>
      </c>
      <c r="C8" s="110" t="s">
        <v>37</v>
      </c>
      <c r="D8" s="495">
        <v>46</v>
      </c>
      <c r="E8" s="496" t="s">
        <v>3332</v>
      </c>
      <c r="G8" s="371"/>
      <c r="H8" s="371"/>
      <c r="I8" s="364"/>
      <c r="J8" s="519">
        <v>0</v>
      </c>
      <c r="K8" s="501"/>
      <c r="L8" s="501"/>
      <c r="M8" s="501"/>
      <c r="V8" s="110">
        <v>1</v>
      </c>
      <c r="Z8" s="512"/>
      <c r="AB8" s="468"/>
      <c r="AC8" s="323"/>
      <c r="AD8" s="324"/>
    </row>
    <row r="9" spans="1:46" ht="15" customHeight="1">
      <c r="A9" s="110" t="s">
        <v>3330</v>
      </c>
      <c r="B9" s="494" t="s">
        <v>3331</v>
      </c>
      <c r="C9" s="110" t="s">
        <v>37</v>
      </c>
      <c r="D9" s="495">
        <v>43</v>
      </c>
      <c r="E9" s="496" t="s">
        <v>3309</v>
      </c>
      <c r="G9" s="371"/>
      <c r="H9" s="371"/>
      <c r="I9" s="364"/>
      <c r="J9" s="501"/>
      <c r="K9" s="501"/>
      <c r="L9" s="501"/>
      <c r="M9" s="501"/>
      <c r="P9" s="502"/>
      <c r="Q9" s="503"/>
      <c r="R9" s="504"/>
      <c r="S9" s="505"/>
      <c r="T9" s="505"/>
      <c r="V9" s="110">
        <v>1</v>
      </c>
      <c r="Z9" s="512"/>
      <c r="AB9" s="468"/>
      <c r="AC9" s="323"/>
      <c r="AD9" s="108"/>
      <c r="AJ9" s="472"/>
      <c r="AK9" s="8"/>
      <c r="AL9" s="472"/>
      <c r="AM9" s="8"/>
      <c r="AN9" s="8"/>
      <c r="AO9" s="8"/>
      <c r="AP9" s="8"/>
      <c r="AQ9" s="8"/>
      <c r="AR9" s="8"/>
      <c r="AS9" s="8"/>
      <c r="AT9" s="8"/>
    </row>
    <row r="10" spans="1:46" ht="15" customHeight="1">
      <c r="A10" s="110" t="s">
        <v>3330</v>
      </c>
      <c r="B10" s="494" t="s">
        <v>3331</v>
      </c>
      <c r="C10" s="110" t="s">
        <v>37</v>
      </c>
      <c r="D10" s="495">
        <v>48</v>
      </c>
      <c r="E10" s="496" t="s">
        <v>3332</v>
      </c>
      <c r="G10" s="371"/>
      <c r="H10" s="371"/>
      <c r="I10" s="364"/>
      <c r="J10" s="501"/>
      <c r="K10" s="501"/>
      <c r="L10" s="502"/>
      <c r="M10" s="502"/>
      <c r="P10" s="502"/>
      <c r="Q10" s="503"/>
      <c r="R10" s="504"/>
      <c r="S10" s="505"/>
      <c r="T10" s="505"/>
      <c r="V10" s="110">
        <v>1</v>
      </c>
      <c r="Z10" s="512"/>
      <c r="AB10" s="468"/>
      <c r="AC10" s="323"/>
      <c r="AD10" s="324"/>
      <c r="AK10" s="469"/>
      <c r="AL10" s="469"/>
      <c r="AM10" s="469"/>
      <c r="AN10" s="469"/>
      <c r="AO10" s="469"/>
      <c r="AP10" s="473"/>
      <c r="AQ10" s="474"/>
      <c r="AR10" s="56"/>
      <c r="AS10" s="56"/>
      <c r="AT10" s="475"/>
    </row>
    <row r="11" spans="1:46" ht="15" customHeight="1">
      <c r="A11" s="110" t="s">
        <v>3330</v>
      </c>
      <c r="B11" s="494" t="s">
        <v>3331</v>
      </c>
      <c r="C11" s="110" t="s">
        <v>37</v>
      </c>
      <c r="D11" s="495">
        <v>6</v>
      </c>
      <c r="E11" s="496" t="s">
        <v>3332</v>
      </c>
      <c r="G11" s="371"/>
      <c r="H11" s="371"/>
      <c r="I11" s="364"/>
      <c r="J11" s="501"/>
      <c r="K11" s="501"/>
      <c r="L11" s="468"/>
      <c r="M11" s="502"/>
      <c r="P11" s="502"/>
      <c r="Q11" s="503"/>
      <c r="R11" s="504"/>
      <c r="S11" s="505"/>
      <c r="T11" s="505"/>
      <c r="V11" s="110">
        <v>1</v>
      </c>
      <c r="Z11" s="512"/>
      <c r="AB11" s="468"/>
      <c r="AC11" s="323"/>
      <c r="AD11" s="324"/>
      <c r="AK11" s="469"/>
      <c r="AL11" s="469"/>
      <c r="AM11" s="469"/>
      <c r="AN11" s="469"/>
      <c r="AO11" s="469"/>
      <c r="AP11" s="473"/>
      <c r="AQ11" s="474"/>
      <c r="AR11" s="56"/>
      <c r="AS11" s="56"/>
      <c r="AT11" s="475"/>
    </row>
    <row r="12" spans="1:46" ht="15" customHeight="1">
      <c r="A12" s="110" t="s">
        <v>3330</v>
      </c>
      <c r="B12" s="494" t="s">
        <v>3331</v>
      </c>
      <c r="C12" s="110" t="s">
        <v>37</v>
      </c>
      <c r="D12" s="495">
        <v>48</v>
      </c>
      <c r="E12" s="496" t="s">
        <v>3309</v>
      </c>
      <c r="G12" s="371"/>
      <c r="H12" s="371"/>
      <c r="I12" s="364"/>
      <c r="J12" s="501"/>
      <c r="K12" s="501"/>
      <c r="L12" s="468"/>
      <c r="M12" s="502"/>
      <c r="P12" s="502"/>
      <c r="Q12" s="503"/>
      <c r="R12" s="504"/>
      <c r="S12" s="505"/>
      <c r="T12" s="505"/>
      <c r="V12" s="110">
        <v>1</v>
      </c>
      <c r="Z12" s="512"/>
      <c r="AB12" s="468"/>
      <c r="AC12" s="323"/>
      <c r="AD12" s="324"/>
      <c r="AK12" s="469"/>
      <c r="AL12" s="469"/>
      <c r="AM12" s="469"/>
      <c r="AN12" s="469"/>
      <c r="AO12" s="469"/>
      <c r="AP12" s="473"/>
      <c r="AQ12" s="474"/>
      <c r="AR12" s="56"/>
      <c r="AS12" s="56"/>
      <c r="AT12" s="475"/>
    </row>
    <row r="13" spans="1:46" ht="15" customHeight="1">
      <c r="A13" s="110" t="s">
        <v>3330</v>
      </c>
      <c r="B13" s="494" t="s">
        <v>3331</v>
      </c>
      <c r="C13" s="110" t="s">
        <v>37</v>
      </c>
      <c r="D13" s="495">
        <v>33</v>
      </c>
      <c r="E13" s="496" t="s">
        <v>3332</v>
      </c>
      <c r="G13" s="371"/>
      <c r="H13" s="371"/>
      <c r="I13" s="364"/>
      <c r="J13" s="501"/>
      <c r="K13" s="501"/>
      <c r="L13" s="468"/>
      <c r="M13" s="502"/>
      <c r="P13" s="502"/>
      <c r="Q13" s="503"/>
      <c r="R13" s="504"/>
      <c r="S13" s="505"/>
      <c r="T13" s="505"/>
      <c r="V13" s="110">
        <v>1</v>
      </c>
      <c r="Z13" s="512"/>
      <c r="AB13" s="468"/>
      <c r="AC13" s="323"/>
      <c r="AD13" s="324"/>
      <c r="AK13" s="469"/>
      <c r="AL13" s="469"/>
      <c r="AM13" s="469"/>
      <c r="AN13" s="469"/>
      <c r="AO13" s="469"/>
      <c r="AP13" s="473"/>
      <c r="AQ13" s="474"/>
      <c r="AR13" s="56"/>
      <c r="AS13" s="56"/>
      <c r="AT13" s="475"/>
    </row>
    <row r="14" spans="1:46" ht="15" customHeight="1">
      <c r="A14" s="110" t="s">
        <v>3330</v>
      </c>
      <c r="B14" s="494" t="s">
        <v>3331</v>
      </c>
      <c r="C14" s="110" t="s">
        <v>37</v>
      </c>
      <c r="D14" s="495">
        <v>40</v>
      </c>
      <c r="E14" s="496" t="s">
        <v>3309</v>
      </c>
      <c r="G14" s="371"/>
      <c r="H14" s="371"/>
      <c r="I14" s="364"/>
      <c r="J14" s="501"/>
      <c r="K14" s="501"/>
      <c r="L14" s="468"/>
      <c r="M14" s="502"/>
      <c r="P14" s="502"/>
      <c r="Q14" s="503"/>
      <c r="R14" s="504"/>
      <c r="S14" s="505"/>
      <c r="T14" s="505"/>
      <c r="V14" s="110">
        <v>1</v>
      </c>
      <c r="Z14" s="512"/>
      <c r="AB14" s="468"/>
      <c r="AC14" s="323"/>
      <c r="AD14" s="324"/>
      <c r="AK14" s="469"/>
      <c r="AL14" s="469"/>
      <c r="AM14" s="469"/>
      <c r="AN14" s="469"/>
      <c r="AO14" s="469"/>
      <c r="AP14" s="473"/>
      <c r="AQ14" s="474"/>
      <c r="AR14" s="56"/>
      <c r="AS14" s="56"/>
      <c r="AT14" s="475"/>
    </row>
    <row r="15" spans="1:46" ht="15" customHeight="1">
      <c r="A15" s="110" t="s">
        <v>3330</v>
      </c>
      <c r="B15" s="494" t="s">
        <v>3331</v>
      </c>
      <c r="C15" s="110" t="s">
        <v>37</v>
      </c>
      <c r="D15" s="495">
        <v>30</v>
      </c>
      <c r="E15" s="496" t="s">
        <v>3332</v>
      </c>
      <c r="G15" s="371"/>
      <c r="H15" s="371"/>
      <c r="I15" s="364"/>
      <c r="J15" s="501"/>
      <c r="K15" s="501"/>
      <c r="L15" s="502"/>
      <c r="M15" s="502"/>
      <c r="P15" s="502"/>
      <c r="Q15" s="503"/>
      <c r="R15" s="504"/>
      <c r="S15" s="505"/>
      <c r="T15" s="505"/>
      <c r="V15" s="110">
        <v>1</v>
      </c>
      <c r="Z15" s="512"/>
      <c r="AB15" s="468"/>
      <c r="AC15" s="323"/>
      <c r="AD15" s="324"/>
      <c r="AK15" s="469"/>
      <c r="AL15" s="469"/>
      <c r="AM15" s="469"/>
      <c r="AN15" s="469"/>
      <c r="AO15" s="469"/>
      <c r="AP15" s="473"/>
      <c r="AQ15" s="474"/>
      <c r="AR15" s="56"/>
      <c r="AS15" s="56"/>
      <c r="AT15" s="475"/>
    </row>
    <row r="16" spans="1:46" ht="15" customHeight="1">
      <c r="A16" s="110" t="s">
        <v>3330</v>
      </c>
      <c r="B16" s="494" t="s">
        <v>3331</v>
      </c>
      <c r="C16" s="110" t="s">
        <v>37</v>
      </c>
      <c r="D16" s="495">
        <v>30</v>
      </c>
      <c r="E16" s="496" t="s">
        <v>3309</v>
      </c>
      <c r="G16" s="371"/>
      <c r="H16" s="371"/>
      <c r="I16" s="364"/>
      <c r="J16" s="501"/>
      <c r="K16" s="501"/>
      <c r="L16" s="502"/>
      <c r="M16" s="502"/>
      <c r="P16" s="502"/>
      <c r="Q16" s="503"/>
      <c r="R16" s="504"/>
      <c r="S16" s="505"/>
      <c r="T16" s="505"/>
      <c r="V16" s="110">
        <v>1</v>
      </c>
      <c r="Z16" s="512"/>
      <c r="AB16" s="468"/>
      <c r="AC16" s="323"/>
      <c r="AD16" s="324"/>
      <c r="AK16" s="469"/>
      <c r="AL16" s="469"/>
      <c r="AM16" s="469"/>
      <c r="AN16" s="469"/>
      <c r="AO16" s="469"/>
      <c r="AP16" s="473"/>
      <c r="AQ16" s="474"/>
      <c r="AR16" s="56"/>
      <c r="AS16" s="56"/>
      <c r="AT16" s="475"/>
    </row>
    <row r="17" spans="1:46" ht="15" customHeight="1">
      <c r="A17" s="110" t="s">
        <v>3330</v>
      </c>
      <c r="B17" s="494" t="s">
        <v>3331</v>
      </c>
      <c r="C17" s="110" t="s">
        <v>37</v>
      </c>
      <c r="D17" s="495">
        <v>33</v>
      </c>
      <c r="E17" s="496" t="s">
        <v>3332</v>
      </c>
      <c r="G17" s="371"/>
      <c r="H17" s="371"/>
      <c r="I17" s="364"/>
      <c r="J17" s="501"/>
      <c r="K17" s="501"/>
      <c r="L17" s="502"/>
      <c r="M17" s="502"/>
      <c r="P17" s="502"/>
      <c r="Q17" s="503"/>
      <c r="R17" s="504"/>
      <c r="S17" s="505"/>
      <c r="T17" s="505"/>
      <c r="V17" s="110">
        <v>1</v>
      </c>
      <c r="Z17" s="512"/>
      <c r="AB17" s="468"/>
      <c r="AC17" s="323"/>
      <c r="AD17" s="324"/>
      <c r="AK17" s="469"/>
      <c r="AL17" s="469"/>
      <c r="AM17" s="469"/>
      <c r="AN17" s="469"/>
      <c r="AO17" s="469"/>
      <c r="AP17" s="473"/>
      <c r="AQ17" s="474"/>
      <c r="AR17" s="56"/>
      <c r="AS17" s="56"/>
      <c r="AT17" s="475"/>
    </row>
    <row r="18" spans="1:46" ht="15" customHeight="1">
      <c r="A18" s="110" t="s">
        <v>3330</v>
      </c>
      <c r="B18" s="494" t="s">
        <v>3331</v>
      </c>
      <c r="C18" s="110" t="s">
        <v>37</v>
      </c>
      <c r="D18" s="495">
        <v>35</v>
      </c>
      <c r="E18" s="496" t="s">
        <v>3332</v>
      </c>
      <c r="G18" s="371"/>
      <c r="H18" s="371"/>
      <c r="I18" s="364"/>
      <c r="L18" s="502"/>
      <c r="M18" s="502"/>
      <c r="P18" s="502"/>
      <c r="Q18" s="372"/>
      <c r="R18" s="504"/>
      <c r="S18" s="505"/>
      <c r="T18" s="505"/>
      <c r="V18" s="110">
        <v>1</v>
      </c>
      <c r="Z18" s="512"/>
      <c r="AB18" s="322"/>
      <c r="AC18" s="323"/>
      <c r="AD18" s="324"/>
      <c r="AK18" s="469"/>
      <c r="AL18" s="469"/>
      <c r="AM18" s="469"/>
      <c r="AN18" s="469"/>
      <c r="AO18" s="469"/>
      <c r="AP18" s="353"/>
      <c r="AQ18" s="474"/>
      <c r="AR18" s="56"/>
      <c r="AS18" s="56"/>
      <c r="AT18" s="475"/>
    </row>
    <row r="19" spans="1:46" ht="15" customHeight="1">
      <c r="A19" s="110" t="s">
        <v>3330</v>
      </c>
      <c r="B19" s="494" t="s">
        <v>3331</v>
      </c>
      <c r="C19" s="110" t="s">
        <v>37</v>
      </c>
      <c r="D19" s="495">
        <v>37</v>
      </c>
      <c r="E19" s="496" t="s">
        <v>3332</v>
      </c>
      <c r="G19" s="371"/>
      <c r="H19" s="371"/>
      <c r="I19" s="364"/>
      <c r="L19" s="502"/>
      <c r="M19" s="502"/>
      <c r="P19" s="502"/>
      <c r="Q19" s="372"/>
      <c r="R19" s="504"/>
      <c r="S19" s="505"/>
      <c r="T19" s="505"/>
      <c r="V19" s="110">
        <v>1</v>
      </c>
      <c r="Z19" s="512"/>
      <c r="AB19" s="322"/>
      <c r="AC19" s="323"/>
      <c r="AD19" s="324"/>
      <c r="AK19" s="469"/>
      <c r="AL19" s="469"/>
      <c r="AM19" s="469"/>
      <c r="AN19" s="469"/>
      <c r="AO19" s="469"/>
      <c r="AP19" s="353"/>
      <c r="AQ19" s="474"/>
      <c r="AR19" s="56"/>
      <c r="AS19" s="56"/>
      <c r="AT19" s="475"/>
    </row>
    <row r="20" spans="1:46" ht="15" customHeight="1">
      <c r="A20" s="110" t="s">
        <v>3330</v>
      </c>
      <c r="B20" s="494" t="s">
        <v>3333</v>
      </c>
      <c r="C20" s="110" t="s">
        <v>37</v>
      </c>
      <c r="D20" s="495">
        <v>37</v>
      </c>
      <c r="E20" s="496" t="s">
        <v>3309</v>
      </c>
      <c r="G20" s="371"/>
      <c r="H20" s="371"/>
      <c r="I20" s="364"/>
      <c r="V20" s="110">
        <v>2</v>
      </c>
      <c r="W20" s="420">
        <v>2</v>
      </c>
      <c r="X20" s="10" t="s">
        <v>2529</v>
      </c>
      <c r="Z20" s="512"/>
      <c r="AB20" s="322"/>
      <c r="AC20" s="323"/>
      <c r="AD20" s="324"/>
      <c r="AK20" s="469"/>
      <c r="AL20" s="469"/>
      <c r="AM20" s="469"/>
      <c r="AN20" s="469"/>
      <c r="AO20" s="469"/>
      <c r="AP20" s="353"/>
      <c r="AQ20" s="474"/>
      <c r="AR20" s="56"/>
      <c r="AS20" s="56"/>
    </row>
    <row r="21" spans="1:46" ht="15" customHeight="1">
      <c r="A21" s="110" t="s">
        <v>3330</v>
      </c>
      <c r="B21" s="494" t="s">
        <v>3333</v>
      </c>
      <c r="C21" s="110" t="s">
        <v>37</v>
      </c>
      <c r="D21" s="495">
        <v>55</v>
      </c>
      <c r="E21" s="496" t="s">
        <v>3332</v>
      </c>
      <c r="G21" s="371"/>
      <c r="H21" s="371"/>
      <c r="I21" s="364"/>
      <c r="V21" s="110">
        <v>2</v>
      </c>
      <c r="Z21" s="512"/>
      <c r="AB21" s="322"/>
      <c r="AC21" s="323"/>
      <c r="AD21" s="324"/>
    </row>
    <row r="22" spans="1:46" ht="15" customHeight="1">
      <c r="A22" s="110" t="s">
        <v>3330</v>
      </c>
      <c r="B22" s="494" t="s">
        <v>3333</v>
      </c>
      <c r="C22" s="110" t="s">
        <v>37</v>
      </c>
      <c r="D22" s="495">
        <v>23</v>
      </c>
      <c r="E22" s="496" t="s">
        <v>3309</v>
      </c>
      <c r="G22" s="371"/>
      <c r="H22" s="371"/>
      <c r="I22" s="364"/>
      <c r="V22" s="110">
        <v>2</v>
      </c>
      <c r="Z22" s="512"/>
      <c r="AB22" s="322"/>
      <c r="AC22" s="323"/>
      <c r="AD22" s="324"/>
    </row>
    <row r="23" spans="1:46" ht="15" customHeight="1">
      <c r="A23" s="110" t="s">
        <v>3330</v>
      </c>
      <c r="B23" s="494" t="s">
        <v>3333</v>
      </c>
      <c r="C23" s="110" t="s">
        <v>37</v>
      </c>
      <c r="D23" s="495">
        <v>43</v>
      </c>
      <c r="E23" s="496" t="s">
        <v>3332</v>
      </c>
      <c r="G23" s="371"/>
      <c r="H23" s="371"/>
      <c r="I23" s="364"/>
      <c r="V23" s="110">
        <v>2</v>
      </c>
      <c r="Z23" s="512"/>
      <c r="AB23" s="322"/>
      <c r="AC23" s="323"/>
      <c r="AD23" s="324"/>
    </row>
    <row r="24" spans="1:46" ht="15" customHeight="1">
      <c r="A24" s="110" t="s">
        <v>3330</v>
      </c>
      <c r="B24" s="494" t="s">
        <v>3333</v>
      </c>
      <c r="C24" s="110" t="s">
        <v>37</v>
      </c>
      <c r="D24" s="495">
        <v>55</v>
      </c>
      <c r="E24" s="496" t="s">
        <v>3309</v>
      </c>
      <c r="G24" s="371"/>
      <c r="H24" s="371"/>
      <c r="I24" s="364"/>
      <c r="V24" s="110">
        <v>2</v>
      </c>
      <c r="Z24" s="512"/>
      <c r="AB24" s="322"/>
      <c r="AC24" s="323"/>
      <c r="AD24" s="324"/>
    </row>
    <row r="25" spans="1:46" ht="15" customHeight="1">
      <c r="A25" s="110" t="s">
        <v>3330</v>
      </c>
      <c r="B25" s="494" t="s">
        <v>3333</v>
      </c>
      <c r="C25" s="110" t="s">
        <v>37</v>
      </c>
      <c r="D25" s="495">
        <v>15</v>
      </c>
      <c r="E25" s="496" t="s">
        <v>3332</v>
      </c>
      <c r="G25" s="371"/>
      <c r="H25" s="371"/>
      <c r="I25" s="364"/>
      <c r="V25" s="110">
        <v>2</v>
      </c>
      <c r="Z25" s="512"/>
      <c r="AB25" s="322"/>
      <c r="AC25" s="323"/>
      <c r="AD25" s="324"/>
    </row>
    <row r="26" spans="1:46" ht="15" customHeight="1">
      <c r="A26" s="110" t="s">
        <v>3330</v>
      </c>
      <c r="B26" s="494" t="s">
        <v>3333</v>
      </c>
      <c r="C26" s="110" t="s">
        <v>37</v>
      </c>
      <c r="D26" s="495">
        <v>26</v>
      </c>
      <c r="E26" s="496" t="s">
        <v>3332</v>
      </c>
      <c r="G26" s="371"/>
      <c r="H26" s="371"/>
      <c r="I26" s="364"/>
      <c r="V26" s="110">
        <v>2</v>
      </c>
      <c r="Z26" s="512"/>
      <c r="AB26" s="322"/>
      <c r="AC26" s="323"/>
      <c r="AD26" s="324"/>
    </row>
    <row r="27" spans="1:46" ht="15" customHeight="1">
      <c r="A27" s="110" t="s">
        <v>3330</v>
      </c>
      <c r="B27" s="494" t="s">
        <v>3333</v>
      </c>
      <c r="C27" s="110" t="s">
        <v>37</v>
      </c>
      <c r="D27" s="495">
        <v>56</v>
      </c>
      <c r="E27" s="496" t="s">
        <v>3332</v>
      </c>
      <c r="G27" s="371"/>
      <c r="H27" s="371"/>
      <c r="I27" s="364"/>
      <c r="V27" s="110">
        <v>2</v>
      </c>
      <c r="Z27" s="512"/>
      <c r="AB27" s="322"/>
      <c r="AC27" s="323"/>
      <c r="AD27" s="324"/>
    </row>
    <row r="28" spans="1:46" ht="15" customHeight="1">
      <c r="A28" s="110" t="s">
        <v>3330</v>
      </c>
      <c r="B28" s="494" t="s">
        <v>3333</v>
      </c>
      <c r="C28" s="110" t="s">
        <v>37</v>
      </c>
      <c r="D28" s="495">
        <v>51</v>
      </c>
      <c r="E28" s="496" t="s">
        <v>3309</v>
      </c>
      <c r="G28" s="371"/>
      <c r="H28" s="371"/>
      <c r="I28" s="364"/>
      <c r="V28" s="110">
        <v>2</v>
      </c>
      <c r="Z28" s="512"/>
      <c r="AB28" s="322"/>
      <c r="AC28" s="323"/>
      <c r="AD28" s="324"/>
    </row>
    <row r="29" spans="1:46" ht="15" customHeight="1">
      <c r="A29" s="110" t="s">
        <v>3330</v>
      </c>
      <c r="B29" s="494" t="s">
        <v>3333</v>
      </c>
      <c r="C29" s="110" t="s">
        <v>37</v>
      </c>
      <c r="D29" s="495">
        <v>10</v>
      </c>
      <c r="E29" s="496" t="s">
        <v>3332</v>
      </c>
      <c r="G29" s="371"/>
      <c r="H29" s="371"/>
      <c r="I29" s="364"/>
      <c r="V29" s="110">
        <v>2</v>
      </c>
      <c r="Z29" s="512"/>
      <c r="AB29" s="322"/>
      <c r="AC29" s="323"/>
      <c r="AD29" s="324"/>
    </row>
    <row r="30" spans="1:46" ht="15" customHeight="1">
      <c r="A30" s="110" t="s">
        <v>3330</v>
      </c>
      <c r="B30" s="494" t="s">
        <v>3333</v>
      </c>
      <c r="C30" s="110" t="s">
        <v>37</v>
      </c>
      <c r="D30" s="495">
        <v>36</v>
      </c>
      <c r="E30" s="496" t="s">
        <v>3309</v>
      </c>
      <c r="G30" s="371"/>
      <c r="H30" s="371"/>
      <c r="I30" s="364"/>
      <c r="V30" s="110">
        <v>2</v>
      </c>
      <c r="Z30" s="512"/>
      <c r="AB30" s="322"/>
      <c r="AC30" s="323"/>
      <c r="AD30" s="324"/>
    </row>
    <row r="31" spans="1:46" ht="15" customHeight="1">
      <c r="A31" s="110" t="s">
        <v>3330</v>
      </c>
      <c r="B31" s="494" t="s">
        <v>3333</v>
      </c>
      <c r="C31" s="110" t="s">
        <v>37</v>
      </c>
      <c r="D31" s="495">
        <v>68</v>
      </c>
      <c r="E31" s="496" t="s">
        <v>3332</v>
      </c>
      <c r="G31" s="371"/>
      <c r="H31" s="371"/>
      <c r="I31" s="364"/>
      <c r="V31" s="110">
        <v>2</v>
      </c>
      <c r="Z31" s="512"/>
      <c r="AB31" s="322"/>
      <c r="AC31" s="323"/>
      <c r="AD31" s="324"/>
    </row>
    <row r="32" spans="1:46" ht="15" customHeight="1">
      <c r="A32" s="110" t="s">
        <v>3330</v>
      </c>
      <c r="B32" s="494" t="s">
        <v>3333</v>
      </c>
      <c r="C32" s="110" t="s">
        <v>37</v>
      </c>
      <c r="D32" s="495">
        <v>22</v>
      </c>
      <c r="E32" s="496" t="s">
        <v>3332</v>
      </c>
      <c r="G32" s="371"/>
      <c r="H32" s="371"/>
      <c r="I32" s="364"/>
      <c r="V32" s="110">
        <v>2</v>
      </c>
      <c r="Z32" s="512"/>
      <c r="AB32" s="322"/>
      <c r="AC32" s="323"/>
      <c r="AD32" s="324"/>
    </row>
    <row r="33" spans="1:30" ht="15" customHeight="1">
      <c r="A33" s="110" t="s">
        <v>3330</v>
      </c>
      <c r="B33" s="494" t="s">
        <v>3333</v>
      </c>
      <c r="C33" s="110" t="s">
        <v>37</v>
      </c>
      <c r="D33" s="495">
        <v>15</v>
      </c>
      <c r="E33" s="496" t="s">
        <v>3332</v>
      </c>
      <c r="G33" s="371"/>
      <c r="H33" s="371"/>
      <c r="I33" s="364"/>
      <c r="V33" s="110">
        <v>2</v>
      </c>
      <c r="Z33" s="512"/>
      <c r="AB33" s="322"/>
      <c r="AC33" s="323"/>
      <c r="AD33" s="324"/>
    </row>
    <row r="34" spans="1:30" ht="15" customHeight="1">
      <c r="A34" s="110" t="s">
        <v>3330</v>
      </c>
      <c r="B34" s="494" t="s">
        <v>3333</v>
      </c>
      <c r="C34" s="110" t="s">
        <v>37</v>
      </c>
      <c r="D34" s="495">
        <v>22</v>
      </c>
      <c r="E34" s="496" t="s">
        <v>3309</v>
      </c>
      <c r="G34" s="371"/>
      <c r="H34" s="371"/>
      <c r="I34" s="364"/>
      <c r="V34" s="110">
        <v>2</v>
      </c>
      <c r="Z34" s="512"/>
      <c r="AB34" s="322"/>
      <c r="AC34" s="323"/>
      <c r="AD34" s="324"/>
    </row>
    <row r="35" spans="1:30" ht="15" customHeight="1">
      <c r="A35" s="110" t="s">
        <v>3330</v>
      </c>
      <c r="B35" s="494" t="s">
        <v>3333</v>
      </c>
      <c r="C35" s="110" t="s">
        <v>37</v>
      </c>
      <c r="D35" s="495">
        <v>14</v>
      </c>
      <c r="E35" s="496" t="s">
        <v>3332</v>
      </c>
      <c r="G35" s="371"/>
      <c r="H35" s="371"/>
      <c r="I35" s="364"/>
      <c r="V35" s="110">
        <v>2</v>
      </c>
      <c r="Z35" s="512"/>
      <c r="AB35" s="322"/>
      <c r="AC35" s="323"/>
      <c r="AD35" s="324"/>
    </row>
    <row r="36" spans="1:30" ht="15" customHeight="1">
      <c r="A36" s="110" t="s">
        <v>3330</v>
      </c>
      <c r="B36" s="494" t="s">
        <v>3333</v>
      </c>
      <c r="C36" s="110" t="s">
        <v>37</v>
      </c>
      <c r="D36" s="495">
        <v>20</v>
      </c>
      <c r="E36" s="496" t="s">
        <v>3332</v>
      </c>
      <c r="G36" s="371"/>
      <c r="H36" s="371"/>
      <c r="I36" s="364"/>
      <c r="V36" s="110">
        <v>2</v>
      </c>
      <c r="Z36" s="512"/>
      <c r="AB36" s="322"/>
      <c r="AC36" s="323"/>
      <c r="AD36" s="324"/>
    </row>
    <row r="37" spans="1:30" ht="15" customHeight="1">
      <c r="A37" s="110" t="s">
        <v>3330</v>
      </c>
      <c r="B37" s="494" t="s">
        <v>3333</v>
      </c>
      <c r="C37" s="110" t="s">
        <v>37</v>
      </c>
      <c r="D37" s="495">
        <v>23</v>
      </c>
      <c r="E37" s="496" t="s">
        <v>3332</v>
      </c>
      <c r="G37" s="371"/>
      <c r="H37" s="371"/>
      <c r="I37" s="364"/>
      <c r="V37" s="110">
        <v>2</v>
      </c>
      <c r="Z37" s="512"/>
      <c r="AB37" s="322"/>
      <c r="AC37" s="323"/>
      <c r="AD37" s="324"/>
    </row>
    <row r="38" spans="1:30" ht="15" customHeight="1">
      <c r="A38" s="110" t="s">
        <v>3330</v>
      </c>
      <c r="B38" s="494" t="s">
        <v>3333</v>
      </c>
      <c r="C38" s="110" t="s">
        <v>37</v>
      </c>
      <c r="D38" s="495">
        <v>60</v>
      </c>
      <c r="E38" s="496" t="s">
        <v>3309</v>
      </c>
      <c r="G38" s="371"/>
      <c r="H38" s="371"/>
      <c r="I38" s="364"/>
      <c r="V38" s="110">
        <v>2</v>
      </c>
      <c r="Z38" s="512"/>
      <c r="AB38" s="322"/>
      <c r="AC38" s="323"/>
      <c r="AD38" s="324"/>
    </row>
    <row r="39" spans="1:30" ht="15" customHeight="1">
      <c r="A39" s="110" t="s">
        <v>3330</v>
      </c>
      <c r="B39" s="494" t="s">
        <v>3333</v>
      </c>
      <c r="C39" s="110" t="s">
        <v>37</v>
      </c>
      <c r="D39" s="495">
        <v>16</v>
      </c>
      <c r="E39" s="496" t="s">
        <v>3332</v>
      </c>
      <c r="G39" s="371"/>
      <c r="H39" s="371"/>
      <c r="I39" s="364"/>
      <c r="V39" s="110">
        <v>2</v>
      </c>
      <c r="Z39" s="512"/>
      <c r="AB39" s="322"/>
      <c r="AC39" s="323"/>
      <c r="AD39" s="324"/>
    </row>
    <row r="40" spans="1:30" ht="15" customHeight="1">
      <c r="A40" s="110" t="s">
        <v>3330</v>
      </c>
      <c r="B40" s="494" t="s">
        <v>3333</v>
      </c>
      <c r="C40" s="110" t="s">
        <v>37</v>
      </c>
      <c r="D40" s="495">
        <v>13</v>
      </c>
      <c r="E40" s="496" t="s">
        <v>3332</v>
      </c>
      <c r="G40" s="371"/>
      <c r="H40" s="371"/>
      <c r="I40" s="364"/>
      <c r="V40" s="110">
        <v>2</v>
      </c>
      <c r="Z40" s="512"/>
      <c r="AB40" s="322"/>
      <c r="AC40" s="323"/>
      <c r="AD40" s="324"/>
    </row>
    <row r="41" spans="1:30" ht="15" customHeight="1">
      <c r="A41" s="110" t="s">
        <v>3330</v>
      </c>
      <c r="B41" s="494" t="s">
        <v>3333</v>
      </c>
      <c r="C41" s="110" t="s">
        <v>37</v>
      </c>
      <c r="D41" s="495">
        <v>21</v>
      </c>
      <c r="E41" s="496" t="s">
        <v>3332</v>
      </c>
      <c r="G41" s="371"/>
      <c r="H41" s="371"/>
      <c r="I41" s="364"/>
      <c r="V41" s="110">
        <v>2</v>
      </c>
      <c r="Z41" s="512"/>
      <c r="AB41" s="322"/>
      <c r="AC41" s="323"/>
      <c r="AD41" s="324"/>
    </row>
    <row r="42" spans="1:30" ht="15" customHeight="1">
      <c r="A42" s="110" t="s">
        <v>3330</v>
      </c>
      <c r="B42" s="494" t="s">
        <v>3333</v>
      </c>
      <c r="C42" s="110" t="s">
        <v>37</v>
      </c>
      <c r="D42" s="495">
        <v>19</v>
      </c>
      <c r="E42" s="496" t="s">
        <v>3332</v>
      </c>
      <c r="G42" s="371"/>
      <c r="H42" s="371"/>
      <c r="I42" s="364"/>
      <c r="V42" s="110">
        <v>2</v>
      </c>
      <c r="Z42" s="512"/>
      <c r="AB42" s="322"/>
      <c r="AC42" s="323"/>
      <c r="AD42" s="324"/>
    </row>
    <row r="43" spans="1:30" ht="15" customHeight="1">
      <c r="A43" s="110" t="s">
        <v>3330</v>
      </c>
      <c r="B43" s="494" t="s">
        <v>3333</v>
      </c>
      <c r="C43" s="110" t="s">
        <v>37</v>
      </c>
      <c r="D43" s="495">
        <v>53</v>
      </c>
      <c r="E43" s="496" t="s">
        <v>3332</v>
      </c>
      <c r="G43" s="371"/>
      <c r="H43" s="371"/>
      <c r="I43" s="364"/>
      <c r="V43" s="110">
        <v>2</v>
      </c>
      <c r="Z43" s="512"/>
      <c r="AB43" s="322"/>
      <c r="AC43" s="323"/>
      <c r="AD43" s="324"/>
    </row>
    <row r="44" spans="1:30" ht="15" customHeight="1">
      <c r="A44" s="110" t="s">
        <v>3330</v>
      </c>
      <c r="B44" s="494" t="s">
        <v>3333</v>
      </c>
      <c r="C44" s="110" t="s">
        <v>37</v>
      </c>
      <c r="D44" s="495">
        <v>21</v>
      </c>
      <c r="E44" s="496" t="s">
        <v>3332</v>
      </c>
      <c r="G44" s="371"/>
      <c r="H44" s="371"/>
      <c r="I44" s="364"/>
      <c r="V44" s="110">
        <v>2</v>
      </c>
      <c r="Z44" s="512"/>
      <c r="AB44" s="322"/>
      <c r="AC44" s="323"/>
      <c r="AD44" s="324"/>
    </row>
    <row r="45" spans="1:30" ht="15" customHeight="1">
      <c r="A45" s="110" t="s">
        <v>3330</v>
      </c>
      <c r="B45" s="494" t="s">
        <v>3333</v>
      </c>
      <c r="C45" s="110" t="s">
        <v>37</v>
      </c>
      <c r="D45" s="495">
        <v>25</v>
      </c>
      <c r="E45" s="496" t="s">
        <v>3332</v>
      </c>
      <c r="G45" s="371"/>
      <c r="H45" s="371"/>
      <c r="I45" s="364"/>
      <c r="V45" s="110">
        <v>2</v>
      </c>
      <c r="Z45" s="512"/>
      <c r="AB45" s="322"/>
      <c r="AC45" s="323"/>
      <c r="AD45" s="324"/>
    </row>
    <row r="46" spans="1:30" ht="15" customHeight="1">
      <c r="A46" s="110" t="s">
        <v>3330</v>
      </c>
      <c r="B46" s="494" t="s">
        <v>3333</v>
      </c>
      <c r="C46" s="110" t="s">
        <v>37</v>
      </c>
      <c r="D46" s="495">
        <v>26</v>
      </c>
      <c r="E46" s="496" t="s">
        <v>3309</v>
      </c>
      <c r="G46" s="371"/>
      <c r="H46" s="371"/>
      <c r="I46" s="364"/>
      <c r="V46" s="110">
        <v>2</v>
      </c>
      <c r="Z46" s="512"/>
      <c r="AB46" s="322"/>
      <c r="AC46" s="323"/>
      <c r="AD46" s="324"/>
    </row>
    <row r="47" spans="1:30" ht="15" customHeight="1">
      <c r="A47" s="110" t="s">
        <v>3330</v>
      </c>
      <c r="B47" s="494" t="s">
        <v>3333</v>
      </c>
      <c r="C47" s="110" t="s">
        <v>37</v>
      </c>
      <c r="D47" s="495">
        <v>24</v>
      </c>
      <c r="E47" s="496" t="s">
        <v>3332</v>
      </c>
      <c r="V47" s="110">
        <v>2</v>
      </c>
      <c r="Z47" s="512"/>
      <c r="AB47" s="322"/>
      <c r="AC47" s="323"/>
      <c r="AD47" s="324"/>
    </row>
    <row r="48" spans="1:30" ht="15" customHeight="1">
      <c r="A48" s="110" t="s">
        <v>3330</v>
      </c>
      <c r="B48" s="494" t="s">
        <v>3333</v>
      </c>
      <c r="C48" s="110" t="s">
        <v>37</v>
      </c>
      <c r="D48" s="495">
        <v>15</v>
      </c>
      <c r="E48" s="496" t="s">
        <v>3332</v>
      </c>
      <c r="V48" s="110">
        <v>2</v>
      </c>
      <c r="Z48" s="512"/>
      <c r="AB48" s="322"/>
      <c r="AC48" s="323"/>
      <c r="AD48" s="324"/>
    </row>
    <row r="49" spans="1:30" ht="15" customHeight="1">
      <c r="A49" s="110" t="s">
        <v>3330</v>
      </c>
      <c r="B49" s="494" t="s">
        <v>3333</v>
      </c>
      <c r="C49" s="110" t="s">
        <v>37</v>
      </c>
      <c r="D49" s="495">
        <v>69</v>
      </c>
      <c r="E49" s="496" t="s">
        <v>3332</v>
      </c>
      <c r="V49" s="110">
        <v>2</v>
      </c>
      <c r="Z49" s="512"/>
      <c r="AB49" s="322"/>
      <c r="AC49" s="323"/>
      <c r="AD49" s="324"/>
    </row>
    <row r="50" spans="1:30" ht="15" customHeight="1">
      <c r="A50" s="110" t="s">
        <v>3330</v>
      </c>
      <c r="B50" s="494" t="s">
        <v>3333</v>
      </c>
      <c r="C50" s="110" t="s">
        <v>37</v>
      </c>
      <c r="D50" s="495">
        <v>11</v>
      </c>
      <c r="E50" s="496" t="s">
        <v>3309</v>
      </c>
      <c r="V50" s="110">
        <v>2</v>
      </c>
      <c r="Z50" s="512"/>
      <c r="AB50" s="322"/>
      <c r="AC50" s="323"/>
      <c r="AD50" s="324"/>
    </row>
    <row r="51" spans="1:30" ht="15" customHeight="1">
      <c r="A51" s="110" t="s">
        <v>3330</v>
      </c>
      <c r="B51" s="494" t="s">
        <v>3334</v>
      </c>
      <c r="C51" s="110" t="s">
        <v>37</v>
      </c>
      <c r="D51" s="495">
        <v>32</v>
      </c>
      <c r="E51" s="496" t="s">
        <v>3332</v>
      </c>
      <c r="V51" s="110">
        <v>3</v>
      </c>
      <c r="W51" s="420">
        <v>3</v>
      </c>
      <c r="X51" s="10" t="s">
        <v>2529</v>
      </c>
      <c r="Z51" s="512"/>
      <c r="AB51" s="322"/>
      <c r="AC51" s="323"/>
      <c r="AD51" s="324"/>
    </row>
    <row r="52" spans="1:30" ht="15" customHeight="1">
      <c r="A52" s="110" t="s">
        <v>3330</v>
      </c>
      <c r="B52" s="494" t="s">
        <v>3334</v>
      </c>
      <c r="C52" s="110" t="s">
        <v>37</v>
      </c>
      <c r="D52" s="495">
        <v>30</v>
      </c>
      <c r="E52" s="496" t="s">
        <v>3309</v>
      </c>
      <c r="V52" s="110">
        <v>3</v>
      </c>
      <c r="Z52" s="512"/>
      <c r="AB52" s="322"/>
      <c r="AC52" s="323"/>
      <c r="AD52" s="324"/>
    </row>
    <row r="53" spans="1:30" ht="15" customHeight="1">
      <c r="A53" s="110" t="s">
        <v>3330</v>
      </c>
      <c r="B53" s="494" t="s">
        <v>3334</v>
      </c>
      <c r="C53" s="110" t="s">
        <v>37</v>
      </c>
      <c r="D53" s="495">
        <v>29</v>
      </c>
      <c r="E53" s="496" t="s">
        <v>3309</v>
      </c>
      <c r="V53" s="110">
        <v>3</v>
      </c>
      <c r="Z53" s="512"/>
      <c r="AB53" s="322"/>
      <c r="AC53" s="323"/>
      <c r="AD53" s="324"/>
    </row>
    <row r="54" spans="1:30" ht="15" customHeight="1">
      <c r="A54" s="110" t="s">
        <v>3330</v>
      </c>
      <c r="B54" s="494" t="s">
        <v>3334</v>
      </c>
      <c r="C54" s="110" t="s">
        <v>37</v>
      </c>
      <c r="D54" s="495">
        <v>30</v>
      </c>
      <c r="E54" s="496" t="s">
        <v>3332</v>
      </c>
      <c r="V54" s="110">
        <v>3</v>
      </c>
      <c r="Z54" s="512"/>
      <c r="AB54" s="322"/>
      <c r="AC54" s="323"/>
      <c r="AD54" s="324"/>
    </row>
    <row r="55" spans="1:30" ht="15" customHeight="1">
      <c r="A55" s="110" t="s">
        <v>3330</v>
      </c>
      <c r="B55" s="494" t="s">
        <v>3334</v>
      </c>
      <c r="C55" s="110" t="s">
        <v>37</v>
      </c>
      <c r="D55" s="495">
        <v>50</v>
      </c>
      <c r="E55" s="496" t="s">
        <v>3309</v>
      </c>
      <c r="V55" s="110">
        <v>3</v>
      </c>
      <c r="Z55" s="512"/>
      <c r="AB55" s="322"/>
      <c r="AC55" s="323"/>
      <c r="AD55" s="324"/>
    </row>
    <row r="56" spans="1:30" ht="15" customHeight="1">
      <c r="A56" s="110" t="s">
        <v>3330</v>
      </c>
      <c r="B56" s="494" t="s">
        <v>3334</v>
      </c>
      <c r="C56" s="110" t="s">
        <v>37</v>
      </c>
      <c r="D56" s="495">
        <v>32</v>
      </c>
      <c r="E56" s="496" t="s">
        <v>3332</v>
      </c>
      <c r="V56" s="110">
        <v>3</v>
      </c>
      <c r="Z56" s="512"/>
      <c r="AB56" s="322"/>
      <c r="AC56" s="323"/>
      <c r="AD56" s="324"/>
    </row>
    <row r="57" spans="1:30" ht="15" customHeight="1">
      <c r="A57" s="110" t="s">
        <v>3330</v>
      </c>
      <c r="B57" s="494" t="s">
        <v>3334</v>
      </c>
      <c r="C57" s="110" t="s">
        <v>37</v>
      </c>
      <c r="D57" s="495">
        <v>42</v>
      </c>
      <c r="E57" s="496" t="s">
        <v>3309</v>
      </c>
      <c r="V57" s="110">
        <v>3</v>
      </c>
      <c r="Z57" s="512"/>
      <c r="AB57" s="322"/>
      <c r="AC57" s="323"/>
      <c r="AD57" s="324"/>
    </row>
    <row r="58" spans="1:30" ht="15" customHeight="1">
      <c r="A58" s="110" t="s">
        <v>3330</v>
      </c>
      <c r="B58" s="494" t="s">
        <v>3334</v>
      </c>
      <c r="C58" s="110" t="s">
        <v>37</v>
      </c>
      <c r="D58" s="495">
        <v>37</v>
      </c>
      <c r="E58" s="496" t="s">
        <v>3332</v>
      </c>
      <c r="V58" s="110">
        <v>3</v>
      </c>
      <c r="Z58" s="512"/>
      <c r="AB58" s="322"/>
      <c r="AC58" s="323"/>
      <c r="AD58" s="324"/>
    </row>
    <row r="59" spans="1:30" ht="15" customHeight="1">
      <c r="A59" s="110" t="s">
        <v>3330</v>
      </c>
      <c r="B59" s="494" t="s">
        <v>3334</v>
      </c>
      <c r="C59" s="110" t="s">
        <v>37</v>
      </c>
      <c r="D59" s="495">
        <v>36</v>
      </c>
      <c r="E59" s="496" t="s">
        <v>3332</v>
      </c>
      <c r="V59" s="110">
        <v>3</v>
      </c>
      <c r="Z59" s="512"/>
      <c r="AB59" s="322"/>
      <c r="AC59" s="323"/>
      <c r="AD59" s="324"/>
    </row>
    <row r="60" spans="1:30" ht="15" customHeight="1">
      <c r="A60" s="110" t="s">
        <v>3330</v>
      </c>
      <c r="B60" s="494" t="s">
        <v>3334</v>
      </c>
      <c r="C60" s="110" t="s">
        <v>37</v>
      </c>
      <c r="D60" s="495">
        <v>36</v>
      </c>
      <c r="E60" s="496" t="s">
        <v>3309</v>
      </c>
      <c r="V60" s="110">
        <v>3</v>
      </c>
      <c r="Z60" s="512"/>
      <c r="AB60" s="322"/>
      <c r="AC60" s="323"/>
      <c r="AD60" s="324"/>
    </row>
    <row r="61" spans="1:30" ht="15" customHeight="1">
      <c r="A61" s="110" t="s">
        <v>3330</v>
      </c>
      <c r="B61" s="494" t="s">
        <v>3334</v>
      </c>
      <c r="C61" s="110" t="s">
        <v>37</v>
      </c>
      <c r="D61" s="495">
        <v>42</v>
      </c>
      <c r="E61" s="496" t="s">
        <v>3309</v>
      </c>
      <c r="V61" s="110">
        <v>3</v>
      </c>
      <c r="Z61" s="512"/>
      <c r="AB61" s="322"/>
      <c r="AC61" s="323"/>
      <c r="AD61" s="324"/>
    </row>
    <row r="62" spans="1:30" ht="15" customHeight="1">
      <c r="A62" s="110" t="s">
        <v>3330</v>
      </c>
      <c r="B62" s="494" t="s">
        <v>3334</v>
      </c>
      <c r="C62" s="110" t="s">
        <v>37</v>
      </c>
      <c r="D62" s="495">
        <v>32</v>
      </c>
      <c r="E62" s="496" t="s">
        <v>3309</v>
      </c>
      <c r="V62" s="110">
        <v>3</v>
      </c>
      <c r="Z62" s="512"/>
      <c r="AB62" s="322"/>
      <c r="AC62" s="323"/>
      <c r="AD62" s="324"/>
    </row>
    <row r="63" spans="1:30" ht="15" customHeight="1">
      <c r="A63" s="110" t="s">
        <v>3330</v>
      </c>
      <c r="B63" s="494" t="s">
        <v>3334</v>
      </c>
      <c r="C63" s="110" t="s">
        <v>37</v>
      </c>
      <c r="D63" s="495">
        <v>31</v>
      </c>
      <c r="E63" s="496" t="s">
        <v>3332</v>
      </c>
      <c r="V63" s="110">
        <v>3</v>
      </c>
      <c r="Z63" s="512"/>
      <c r="AB63" s="322"/>
      <c r="AC63" s="323"/>
      <c r="AD63" s="324"/>
    </row>
    <row r="64" spans="1:30" ht="15" customHeight="1">
      <c r="A64" s="110" t="s">
        <v>3330</v>
      </c>
      <c r="B64" s="494" t="s">
        <v>3334</v>
      </c>
      <c r="C64" s="110" t="s">
        <v>37</v>
      </c>
      <c r="D64" s="495">
        <v>44</v>
      </c>
      <c r="E64" s="496" t="s">
        <v>3309</v>
      </c>
      <c r="V64" s="110">
        <v>3</v>
      </c>
      <c r="Z64" s="512"/>
      <c r="AB64" s="322"/>
      <c r="AC64" s="323"/>
      <c r="AD64" s="324"/>
    </row>
    <row r="65" spans="1:30" ht="15" customHeight="1">
      <c r="A65" s="110" t="s">
        <v>3330</v>
      </c>
      <c r="B65" s="494" t="s">
        <v>3334</v>
      </c>
      <c r="C65" s="110" t="s">
        <v>37</v>
      </c>
      <c r="D65" s="495">
        <v>54</v>
      </c>
      <c r="E65" s="496" t="s">
        <v>3332</v>
      </c>
      <c r="V65" s="110">
        <v>3</v>
      </c>
      <c r="Z65" s="512"/>
      <c r="AB65" s="322"/>
      <c r="AC65" s="323"/>
      <c r="AD65" s="324"/>
    </row>
    <row r="66" spans="1:30" ht="15" customHeight="1">
      <c r="A66" s="110" t="s">
        <v>3330</v>
      </c>
      <c r="B66" s="494" t="s">
        <v>3334</v>
      </c>
      <c r="C66" s="110" t="s">
        <v>37</v>
      </c>
      <c r="D66" s="495">
        <v>40</v>
      </c>
      <c r="E66" s="496" t="s">
        <v>3332</v>
      </c>
      <c r="V66" s="110">
        <v>3</v>
      </c>
      <c r="Z66" s="512"/>
      <c r="AB66" s="322"/>
      <c r="AC66" s="323"/>
      <c r="AD66" s="324"/>
    </row>
    <row r="67" spans="1:30" ht="15" customHeight="1">
      <c r="A67" s="110" t="s">
        <v>3330</v>
      </c>
      <c r="B67" s="494" t="s">
        <v>3334</v>
      </c>
      <c r="C67" s="110" t="s">
        <v>37</v>
      </c>
      <c r="D67" s="495">
        <v>33</v>
      </c>
      <c r="E67" s="496" t="s">
        <v>3309</v>
      </c>
      <c r="V67" s="110">
        <v>3</v>
      </c>
      <c r="Z67" s="512"/>
      <c r="AB67" s="322"/>
      <c r="AC67" s="323"/>
      <c r="AD67" s="324"/>
    </row>
    <row r="68" spans="1:30" ht="15" customHeight="1">
      <c r="A68" s="110" t="s">
        <v>3330</v>
      </c>
      <c r="B68" s="494" t="s">
        <v>3334</v>
      </c>
      <c r="C68" s="110" t="s">
        <v>37</v>
      </c>
      <c r="D68" s="495">
        <v>45</v>
      </c>
      <c r="E68" s="496" t="s">
        <v>3309</v>
      </c>
      <c r="V68" s="110">
        <v>3</v>
      </c>
      <c r="Z68" s="512"/>
      <c r="AB68" s="322"/>
      <c r="AC68" s="323"/>
      <c r="AD68" s="324"/>
    </row>
    <row r="69" spans="1:30" ht="15" customHeight="1">
      <c r="A69" s="110" t="s">
        <v>3330</v>
      </c>
      <c r="B69" s="494" t="s">
        <v>3334</v>
      </c>
      <c r="C69" s="110" t="s">
        <v>37</v>
      </c>
      <c r="D69" s="495">
        <v>54</v>
      </c>
      <c r="E69" s="496" t="s">
        <v>3309</v>
      </c>
      <c r="V69" s="110">
        <v>3</v>
      </c>
      <c r="Z69" s="512"/>
      <c r="AB69" s="322"/>
      <c r="AC69" s="323"/>
      <c r="AD69" s="324"/>
    </row>
    <row r="70" spans="1:30" ht="15" customHeight="1">
      <c r="A70" s="110" t="s">
        <v>3330</v>
      </c>
      <c r="B70" s="494" t="s">
        <v>3334</v>
      </c>
      <c r="C70" s="110" t="s">
        <v>37</v>
      </c>
      <c r="D70" s="495">
        <v>37</v>
      </c>
      <c r="E70" s="496" t="s">
        <v>3332</v>
      </c>
      <c r="V70" s="110">
        <v>3</v>
      </c>
      <c r="Z70" s="512"/>
      <c r="AB70" s="322"/>
      <c r="AC70" s="323"/>
      <c r="AD70" s="324"/>
    </row>
    <row r="71" spans="1:30" ht="15" customHeight="1">
      <c r="A71" s="110" t="s">
        <v>3330</v>
      </c>
      <c r="B71" s="494" t="s">
        <v>3335</v>
      </c>
      <c r="C71" s="110" t="s">
        <v>37</v>
      </c>
      <c r="D71" s="495">
        <v>32</v>
      </c>
      <c r="E71" s="496" t="s">
        <v>3309</v>
      </c>
      <c r="V71" s="110">
        <v>4</v>
      </c>
      <c r="W71" s="420">
        <v>4</v>
      </c>
      <c r="X71" s="10" t="s">
        <v>2529</v>
      </c>
      <c r="Z71" s="512"/>
      <c r="AB71" s="322"/>
      <c r="AC71" s="323"/>
      <c r="AD71" s="324"/>
    </row>
    <row r="72" spans="1:30" ht="15" customHeight="1">
      <c r="A72" s="110" t="s">
        <v>3330</v>
      </c>
      <c r="B72" s="494" t="s">
        <v>3335</v>
      </c>
      <c r="C72" s="110" t="s">
        <v>37</v>
      </c>
      <c r="D72" s="495">
        <v>9</v>
      </c>
      <c r="E72" s="496" t="s">
        <v>3332</v>
      </c>
      <c r="V72" s="110">
        <v>4</v>
      </c>
      <c r="Z72" s="512"/>
      <c r="AB72" s="322"/>
      <c r="AC72" s="323"/>
      <c r="AD72" s="324"/>
    </row>
    <row r="73" spans="1:30" ht="15" customHeight="1">
      <c r="A73" s="110" t="s">
        <v>3330</v>
      </c>
      <c r="B73" s="494" t="s">
        <v>3335</v>
      </c>
      <c r="C73" s="110" t="s">
        <v>37</v>
      </c>
      <c r="D73" s="495">
        <v>7</v>
      </c>
      <c r="E73" s="496" t="s">
        <v>3332</v>
      </c>
      <c r="V73" s="110">
        <v>4</v>
      </c>
      <c r="Z73" s="512"/>
      <c r="AB73" s="322"/>
      <c r="AC73" s="323"/>
      <c r="AD73" s="324"/>
    </row>
    <row r="74" spans="1:30" ht="15" customHeight="1">
      <c r="A74" s="110" t="s">
        <v>3330</v>
      </c>
      <c r="B74" s="494" t="s">
        <v>3335</v>
      </c>
      <c r="C74" s="110" t="s">
        <v>37</v>
      </c>
      <c r="D74" s="495">
        <v>6</v>
      </c>
      <c r="E74" s="496" t="s">
        <v>3332</v>
      </c>
      <c r="V74" s="110">
        <v>4</v>
      </c>
      <c r="Z74" s="512"/>
      <c r="AB74" s="322"/>
      <c r="AC74" s="323"/>
      <c r="AD74" s="324"/>
    </row>
    <row r="75" spans="1:30" ht="15" customHeight="1">
      <c r="A75" s="110" t="s">
        <v>3330</v>
      </c>
      <c r="B75" s="494" t="s">
        <v>3335</v>
      </c>
      <c r="C75" s="110" t="s">
        <v>37</v>
      </c>
      <c r="D75" s="495">
        <v>6</v>
      </c>
      <c r="E75" s="496" t="s">
        <v>3309</v>
      </c>
      <c r="V75" s="110">
        <v>4</v>
      </c>
      <c r="Z75" s="512"/>
      <c r="AB75" s="322"/>
      <c r="AC75" s="323"/>
      <c r="AD75" s="324"/>
    </row>
    <row r="76" spans="1:30" ht="15" customHeight="1">
      <c r="A76" s="110" t="s">
        <v>3330</v>
      </c>
      <c r="B76" s="494" t="s">
        <v>3335</v>
      </c>
      <c r="C76" s="110" t="s">
        <v>37</v>
      </c>
      <c r="D76" s="495">
        <v>7</v>
      </c>
      <c r="E76" s="496" t="s">
        <v>3332</v>
      </c>
      <c r="V76" s="110">
        <v>4</v>
      </c>
      <c r="Z76" s="512"/>
      <c r="AB76" s="322"/>
      <c r="AC76" s="323"/>
      <c r="AD76" s="324"/>
    </row>
    <row r="77" spans="1:30" ht="15" customHeight="1">
      <c r="A77" s="110" t="s">
        <v>3330</v>
      </c>
      <c r="B77" s="494" t="s">
        <v>3335</v>
      </c>
      <c r="C77" s="110" t="s">
        <v>37</v>
      </c>
      <c r="D77" s="495">
        <v>6</v>
      </c>
      <c r="E77" s="496" t="s">
        <v>3332</v>
      </c>
      <c r="V77" s="110">
        <v>4</v>
      </c>
      <c r="Z77" s="512"/>
      <c r="AB77" s="322"/>
      <c r="AC77" s="323"/>
      <c r="AD77" s="324"/>
    </row>
    <row r="78" spans="1:30" ht="15" customHeight="1">
      <c r="A78" s="110" t="s">
        <v>3330</v>
      </c>
      <c r="B78" s="494" t="s">
        <v>3335</v>
      </c>
      <c r="C78" s="110" t="s">
        <v>37</v>
      </c>
      <c r="D78" s="495">
        <v>40</v>
      </c>
      <c r="E78" s="496" t="s">
        <v>3332</v>
      </c>
      <c r="V78" s="110">
        <v>4</v>
      </c>
      <c r="Z78" s="512"/>
      <c r="AB78" s="322"/>
      <c r="AC78" s="323"/>
      <c r="AD78" s="324"/>
    </row>
    <row r="79" spans="1:30" ht="15" customHeight="1">
      <c r="A79" s="110" t="s">
        <v>3330</v>
      </c>
      <c r="B79" s="494" t="s">
        <v>3335</v>
      </c>
      <c r="C79" s="110" t="s">
        <v>37</v>
      </c>
      <c r="D79" s="495">
        <v>7</v>
      </c>
      <c r="E79" s="496" t="s">
        <v>3309</v>
      </c>
      <c r="V79" s="110">
        <v>4</v>
      </c>
      <c r="Z79" s="512"/>
      <c r="AB79" s="322"/>
      <c r="AC79" s="323"/>
      <c r="AD79" s="324"/>
    </row>
    <row r="80" spans="1:30" ht="15" customHeight="1">
      <c r="A80" s="110" t="s">
        <v>3330</v>
      </c>
      <c r="B80" s="494" t="s">
        <v>3335</v>
      </c>
      <c r="C80" s="110" t="s">
        <v>37</v>
      </c>
      <c r="D80" s="495">
        <v>8</v>
      </c>
      <c r="E80" s="496" t="s">
        <v>3332</v>
      </c>
      <c r="V80" s="110">
        <v>4</v>
      </c>
      <c r="Z80" s="512"/>
      <c r="AB80" s="322"/>
      <c r="AC80" s="323"/>
      <c r="AD80" s="324"/>
    </row>
    <row r="81" spans="1:30" ht="15" customHeight="1">
      <c r="A81" s="110" t="s">
        <v>3330</v>
      </c>
      <c r="B81" s="494" t="s">
        <v>3335</v>
      </c>
      <c r="C81" s="110" t="s">
        <v>37</v>
      </c>
      <c r="D81" s="495">
        <v>6</v>
      </c>
      <c r="E81" s="496" t="s">
        <v>3309</v>
      </c>
      <c r="V81" s="110">
        <v>4</v>
      </c>
      <c r="Z81" s="512"/>
      <c r="AB81" s="322"/>
      <c r="AC81" s="323"/>
      <c r="AD81" s="324"/>
    </row>
    <row r="82" spans="1:30" ht="15" customHeight="1">
      <c r="A82" s="110" t="s">
        <v>3330</v>
      </c>
      <c r="B82" s="494" t="s">
        <v>3335</v>
      </c>
      <c r="C82" s="110" t="s">
        <v>37</v>
      </c>
      <c r="D82" s="495">
        <v>6</v>
      </c>
      <c r="E82" s="496" t="s">
        <v>3332</v>
      </c>
      <c r="V82" s="110">
        <v>4</v>
      </c>
      <c r="Z82" s="512"/>
      <c r="AB82" s="322"/>
      <c r="AC82" s="323"/>
      <c r="AD82" s="324"/>
    </row>
    <row r="83" spans="1:30" ht="15" customHeight="1">
      <c r="A83" s="110" t="s">
        <v>3330</v>
      </c>
      <c r="B83" s="494" t="s">
        <v>3335</v>
      </c>
      <c r="C83" s="110" t="s">
        <v>37</v>
      </c>
      <c r="D83" s="495">
        <v>7</v>
      </c>
      <c r="E83" s="496" t="s">
        <v>3309</v>
      </c>
      <c r="V83" s="110">
        <v>4</v>
      </c>
      <c r="Z83" s="512"/>
      <c r="AB83" s="322"/>
      <c r="AC83" s="323"/>
      <c r="AD83" s="324"/>
    </row>
    <row r="84" spans="1:30" ht="15" customHeight="1">
      <c r="A84" s="110" t="s">
        <v>3330</v>
      </c>
      <c r="B84" s="494" t="s">
        <v>3335</v>
      </c>
      <c r="C84" s="110" t="s">
        <v>37</v>
      </c>
      <c r="D84" s="495">
        <v>44</v>
      </c>
      <c r="E84" s="496" t="s">
        <v>3332</v>
      </c>
      <c r="V84" s="110">
        <v>4</v>
      </c>
      <c r="Z84" s="512"/>
      <c r="AB84" s="322"/>
      <c r="AC84" s="323"/>
      <c r="AD84" s="324"/>
    </row>
    <row r="85" spans="1:30" ht="15" customHeight="1">
      <c r="A85" s="110" t="s">
        <v>3330</v>
      </c>
      <c r="B85" s="494" t="s">
        <v>3335</v>
      </c>
      <c r="C85" s="110" t="s">
        <v>37</v>
      </c>
      <c r="D85" s="495">
        <v>7</v>
      </c>
      <c r="E85" s="496" t="s">
        <v>3309</v>
      </c>
      <c r="V85" s="110">
        <v>4</v>
      </c>
      <c r="Z85" s="512"/>
      <c r="AB85" s="322"/>
      <c r="AC85" s="323"/>
      <c r="AD85" s="324"/>
    </row>
    <row r="86" spans="1:30" ht="15" customHeight="1">
      <c r="A86" s="110" t="s">
        <v>3330</v>
      </c>
      <c r="B86" s="494" t="s">
        <v>3335</v>
      </c>
      <c r="C86" s="110" t="s">
        <v>37</v>
      </c>
      <c r="D86" s="495">
        <v>8</v>
      </c>
      <c r="E86" s="496" t="s">
        <v>3332</v>
      </c>
      <c r="V86" s="110">
        <v>4</v>
      </c>
      <c r="Z86" s="512"/>
      <c r="AB86" s="322"/>
      <c r="AC86" s="323"/>
      <c r="AD86" s="324"/>
    </row>
    <row r="87" spans="1:30" ht="15" customHeight="1">
      <c r="A87" s="110" t="s">
        <v>3330</v>
      </c>
      <c r="B87" s="494" t="s">
        <v>3335</v>
      </c>
      <c r="C87" s="110" t="s">
        <v>37</v>
      </c>
      <c r="D87" s="495">
        <v>8</v>
      </c>
      <c r="E87" s="496" t="s">
        <v>3332</v>
      </c>
      <c r="V87" s="110">
        <v>4</v>
      </c>
      <c r="Z87" s="512"/>
      <c r="AB87" s="322"/>
      <c r="AC87" s="323"/>
      <c r="AD87" s="324"/>
    </row>
    <row r="88" spans="1:30" ht="15" customHeight="1">
      <c r="A88" s="110" t="s">
        <v>3330</v>
      </c>
      <c r="B88" s="494" t="s">
        <v>3335</v>
      </c>
      <c r="C88" s="110" t="s">
        <v>37</v>
      </c>
      <c r="D88" s="495">
        <v>14</v>
      </c>
      <c r="E88" s="496" t="s">
        <v>3332</v>
      </c>
      <c r="V88" s="110">
        <v>4</v>
      </c>
      <c r="Z88" s="512"/>
      <c r="AB88" s="322"/>
      <c r="AC88" s="323"/>
      <c r="AD88" s="324"/>
    </row>
    <row r="89" spans="1:30" ht="15" customHeight="1">
      <c r="A89" s="110" t="s">
        <v>3330</v>
      </c>
      <c r="B89" s="494" t="s">
        <v>3335</v>
      </c>
      <c r="C89" s="110" t="s">
        <v>37</v>
      </c>
      <c r="D89" s="495">
        <v>15</v>
      </c>
      <c r="E89" s="496" t="s">
        <v>3332</v>
      </c>
      <c r="V89" s="110">
        <v>4</v>
      </c>
      <c r="Z89" s="512"/>
      <c r="AB89" s="322"/>
      <c r="AC89" s="323"/>
      <c r="AD89" s="324"/>
    </row>
    <row r="90" spans="1:30" ht="15" customHeight="1">
      <c r="A90" s="110" t="s">
        <v>3330</v>
      </c>
      <c r="B90" s="494" t="s">
        <v>3335</v>
      </c>
      <c r="C90" s="110" t="s">
        <v>37</v>
      </c>
      <c r="D90" s="495">
        <v>12</v>
      </c>
      <c r="E90" s="496" t="s">
        <v>3309</v>
      </c>
      <c r="V90" s="110">
        <v>4</v>
      </c>
      <c r="Z90" s="512"/>
      <c r="AB90" s="322"/>
      <c r="AC90" s="323"/>
      <c r="AD90" s="324"/>
    </row>
    <row r="91" spans="1:30" ht="15" customHeight="1">
      <c r="A91" s="110" t="s">
        <v>3330</v>
      </c>
      <c r="B91" s="494" t="s">
        <v>3335</v>
      </c>
      <c r="C91" s="110" t="s">
        <v>37</v>
      </c>
      <c r="D91" s="495">
        <v>12</v>
      </c>
      <c r="E91" s="496" t="s">
        <v>3332</v>
      </c>
      <c r="V91" s="110">
        <v>4</v>
      </c>
      <c r="Z91" s="512"/>
      <c r="AB91" s="322"/>
      <c r="AC91" s="323"/>
      <c r="AD91" s="324"/>
    </row>
    <row r="92" spans="1:30" ht="15" customHeight="1">
      <c r="A92" s="110" t="s">
        <v>3330</v>
      </c>
      <c r="B92" s="494" t="s">
        <v>3335</v>
      </c>
      <c r="C92" s="110" t="s">
        <v>37</v>
      </c>
      <c r="D92" s="495">
        <v>11</v>
      </c>
      <c r="E92" s="496" t="s">
        <v>3332</v>
      </c>
      <c r="V92" s="110">
        <v>4</v>
      </c>
      <c r="Z92" s="512"/>
      <c r="AB92" s="322"/>
      <c r="AC92" s="323"/>
      <c r="AD92" s="324"/>
    </row>
    <row r="93" spans="1:30" ht="15" customHeight="1">
      <c r="A93" s="110" t="s">
        <v>3330</v>
      </c>
      <c r="B93" s="494" t="s">
        <v>3335</v>
      </c>
      <c r="C93" s="110" t="s">
        <v>37</v>
      </c>
      <c r="D93" s="495">
        <v>14</v>
      </c>
      <c r="E93" s="496" t="s">
        <v>3332</v>
      </c>
      <c r="V93" s="110">
        <v>4</v>
      </c>
      <c r="Z93" s="512"/>
      <c r="AB93" s="322"/>
      <c r="AC93" s="323"/>
      <c r="AD93" s="324"/>
    </row>
    <row r="94" spans="1:30" ht="15" customHeight="1">
      <c r="A94" s="110" t="s">
        <v>3330</v>
      </c>
      <c r="B94" s="494" t="s">
        <v>3335</v>
      </c>
      <c r="C94" s="110" t="s">
        <v>37</v>
      </c>
      <c r="D94" s="495">
        <v>9</v>
      </c>
      <c r="E94" s="496" t="s">
        <v>3309</v>
      </c>
      <c r="V94" s="110">
        <v>4</v>
      </c>
      <c r="Z94" s="512"/>
      <c r="AB94" s="322"/>
      <c r="AC94" s="323"/>
      <c r="AD94" s="324"/>
    </row>
    <row r="95" spans="1:30" ht="15" customHeight="1">
      <c r="A95" s="110" t="s">
        <v>3330</v>
      </c>
      <c r="B95" s="494" t="s">
        <v>3335</v>
      </c>
      <c r="C95" s="110" t="s">
        <v>37</v>
      </c>
      <c r="D95" s="495">
        <v>43</v>
      </c>
      <c r="E95" s="496" t="s">
        <v>3332</v>
      </c>
      <c r="V95" s="110">
        <v>4</v>
      </c>
      <c r="Z95" s="512"/>
      <c r="AB95" s="322"/>
      <c r="AC95" s="323"/>
      <c r="AD95" s="324"/>
    </row>
    <row r="96" spans="1:30" ht="15" customHeight="1">
      <c r="A96" s="110" t="s">
        <v>3330</v>
      </c>
      <c r="B96" s="494" t="s">
        <v>3335</v>
      </c>
      <c r="C96" s="110" t="s">
        <v>37</v>
      </c>
      <c r="D96" s="495">
        <v>35</v>
      </c>
      <c r="E96" s="496" t="s">
        <v>3309</v>
      </c>
      <c r="V96" s="110">
        <v>4</v>
      </c>
      <c r="Z96" s="512"/>
      <c r="AB96" s="322"/>
      <c r="AC96" s="323"/>
      <c r="AD96" s="324"/>
    </row>
    <row r="97" spans="1:30" ht="15" customHeight="1">
      <c r="A97" s="110" t="s">
        <v>3330</v>
      </c>
      <c r="B97" s="494" t="s">
        <v>3335</v>
      </c>
      <c r="C97" s="110" t="s">
        <v>37</v>
      </c>
      <c r="D97" s="495">
        <v>28</v>
      </c>
      <c r="E97" s="496" t="s">
        <v>3332</v>
      </c>
      <c r="V97" s="110">
        <v>4</v>
      </c>
      <c r="Z97" s="512"/>
      <c r="AB97" s="322"/>
      <c r="AC97" s="323"/>
      <c r="AD97" s="324"/>
    </row>
    <row r="98" spans="1:30" ht="15" customHeight="1">
      <c r="A98" s="110" t="s">
        <v>3330</v>
      </c>
      <c r="B98" s="494" t="s">
        <v>3335</v>
      </c>
      <c r="C98" s="110" t="s">
        <v>37</v>
      </c>
      <c r="D98" s="495">
        <v>25</v>
      </c>
      <c r="E98" s="496" t="s">
        <v>3309</v>
      </c>
      <c r="V98" s="110">
        <v>4</v>
      </c>
      <c r="Z98" s="512"/>
      <c r="AB98" s="322"/>
      <c r="AC98" s="323"/>
      <c r="AD98" s="324"/>
    </row>
    <row r="99" spans="1:30" ht="15" customHeight="1">
      <c r="A99" s="110" t="s">
        <v>3330</v>
      </c>
      <c r="B99" s="494" t="s">
        <v>3335</v>
      </c>
      <c r="C99" s="110" t="s">
        <v>37</v>
      </c>
      <c r="D99" s="495">
        <v>31</v>
      </c>
      <c r="E99" s="496" t="s">
        <v>3332</v>
      </c>
      <c r="V99" s="110">
        <v>4</v>
      </c>
      <c r="Z99" s="512"/>
      <c r="AB99" s="322"/>
      <c r="AC99" s="323"/>
      <c r="AD99" s="324"/>
    </row>
    <row r="100" spans="1:30" ht="15" customHeight="1">
      <c r="A100" s="110" t="s">
        <v>3330</v>
      </c>
      <c r="B100" s="494" t="s">
        <v>3335</v>
      </c>
      <c r="C100" s="110" t="s">
        <v>37</v>
      </c>
      <c r="D100" s="495">
        <v>32</v>
      </c>
      <c r="E100" s="496" t="s">
        <v>3332</v>
      </c>
      <c r="V100" s="110">
        <v>4</v>
      </c>
      <c r="Z100" s="512"/>
      <c r="AB100" s="322"/>
      <c r="AC100" s="323"/>
      <c r="AD100" s="324"/>
    </row>
    <row r="101" spans="1:30" ht="15" customHeight="1">
      <c r="A101" s="110" t="s">
        <v>3330</v>
      </c>
      <c r="B101" s="494" t="s">
        <v>3335</v>
      </c>
      <c r="C101" s="110" t="s">
        <v>37</v>
      </c>
      <c r="D101" s="495">
        <v>30</v>
      </c>
      <c r="E101" s="496" t="s">
        <v>3332</v>
      </c>
      <c r="V101" s="110">
        <v>4</v>
      </c>
      <c r="Z101" s="512"/>
      <c r="AB101" s="322"/>
      <c r="AC101" s="323"/>
      <c r="AD101" s="324"/>
    </row>
    <row r="102" spans="1:30" ht="15" customHeight="1">
      <c r="A102" s="110" t="s">
        <v>3330</v>
      </c>
      <c r="B102" s="494" t="s">
        <v>3335</v>
      </c>
      <c r="C102" s="110" t="s">
        <v>37</v>
      </c>
      <c r="D102" s="495">
        <v>32</v>
      </c>
      <c r="E102" s="496" t="s">
        <v>3309</v>
      </c>
      <c r="V102" s="110">
        <v>4</v>
      </c>
      <c r="Z102" s="512"/>
      <c r="AB102" s="322"/>
      <c r="AC102" s="323"/>
      <c r="AD102" s="324"/>
    </row>
    <row r="103" spans="1:30" ht="15" customHeight="1">
      <c r="A103" s="110" t="s">
        <v>3330</v>
      </c>
      <c r="B103" s="494" t="s">
        <v>3335</v>
      </c>
      <c r="C103" s="110" t="s">
        <v>37</v>
      </c>
      <c r="D103" s="495">
        <v>21</v>
      </c>
      <c r="E103" s="496" t="s">
        <v>3332</v>
      </c>
      <c r="V103" s="110">
        <v>4</v>
      </c>
      <c r="Z103" s="512"/>
      <c r="AB103" s="322"/>
      <c r="AC103" s="323"/>
      <c r="AD103" s="324"/>
    </row>
    <row r="104" spans="1:30" ht="15" customHeight="1">
      <c r="A104" s="110" t="s">
        <v>3330</v>
      </c>
      <c r="B104" s="494" t="s">
        <v>3335</v>
      </c>
      <c r="C104" s="110" t="s">
        <v>37</v>
      </c>
      <c r="D104" s="495">
        <v>17</v>
      </c>
      <c r="E104" s="496" t="s">
        <v>3332</v>
      </c>
      <c r="V104" s="110">
        <v>4</v>
      </c>
      <c r="Z104" s="512"/>
      <c r="AB104" s="322"/>
      <c r="AC104" s="323"/>
      <c r="AD104" s="324"/>
    </row>
    <row r="105" spans="1:30" ht="15" customHeight="1">
      <c r="A105" s="110" t="s">
        <v>3330</v>
      </c>
      <c r="B105" s="494" t="s">
        <v>3335</v>
      </c>
      <c r="C105" s="110" t="s">
        <v>37</v>
      </c>
      <c r="D105" s="495">
        <v>34</v>
      </c>
      <c r="E105" s="496" t="s">
        <v>3332</v>
      </c>
      <c r="V105" s="110">
        <v>4</v>
      </c>
      <c r="Z105" s="512"/>
      <c r="AB105" s="322"/>
      <c r="AC105" s="323"/>
      <c r="AD105" s="324"/>
    </row>
    <row r="106" spans="1:30" ht="15" customHeight="1">
      <c r="A106" s="110" t="s">
        <v>3330</v>
      </c>
      <c r="B106" s="494" t="s">
        <v>3335</v>
      </c>
      <c r="C106" s="110" t="s">
        <v>37</v>
      </c>
      <c r="D106" s="495">
        <v>35</v>
      </c>
      <c r="E106" s="496" t="s">
        <v>3332</v>
      </c>
      <c r="V106" s="110">
        <v>4</v>
      </c>
      <c r="Z106" s="512"/>
      <c r="AB106" s="322"/>
      <c r="AC106" s="323"/>
      <c r="AD106" s="324"/>
    </row>
    <row r="107" spans="1:30" ht="15" customHeight="1">
      <c r="A107" s="110" t="s">
        <v>3330</v>
      </c>
      <c r="B107" s="494" t="s">
        <v>3335</v>
      </c>
      <c r="C107" s="110" t="s">
        <v>37</v>
      </c>
      <c r="D107" s="495">
        <v>26</v>
      </c>
      <c r="E107" s="496" t="s">
        <v>3332</v>
      </c>
      <c r="V107" s="110">
        <v>4</v>
      </c>
      <c r="Z107" s="512"/>
      <c r="AB107" s="322"/>
      <c r="AC107" s="323"/>
      <c r="AD107" s="324"/>
    </row>
    <row r="108" spans="1:30" ht="15" customHeight="1">
      <c r="A108" s="110" t="s">
        <v>3330</v>
      </c>
      <c r="B108" s="494" t="s">
        <v>3335</v>
      </c>
      <c r="C108" s="110" t="s">
        <v>37</v>
      </c>
      <c r="D108" s="495">
        <v>44</v>
      </c>
      <c r="E108" s="496" t="s">
        <v>3309</v>
      </c>
      <c r="V108" s="110">
        <v>4</v>
      </c>
      <c r="Z108" s="512"/>
      <c r="AB108" s="322"/>
      <c r="AC108" s="323"/>
      <c r="AD108" s="324"/>
    </row>
    <row r="109" spans="1:30" ht="15" customHeight="1">
      <c r="A109" s="110" t="s">
        <v>3330</v>
      </c>
      <c r="B109" s="494" t="s">
        <v>3335</v>
      </c>
      <c r="C109" s="110" t="s">
        <v>37</v>
      </c>
      <c r="D109" s="495">
        <v>27</v>
      </c>
      <c r="E109" s="496" t="s">
        <v>3332</v>
      </c>
      <c r="V109" s="110">
        <v>4</v>
      </c>
      <c r="Z109" s="512"/>
      <c r="AB109" s="322"/>
      <c r="AC109" s="323"/>
      <c r="AD109" s="324"/>
    </row>
    <row r="110" spans="1:30" ht="15" customHeight="1">
      <c r="A110" s="110" t="s">
        <v>3330</v>
      </c>
      <c r="B110" s="494" t="s">
        <v>3335</v>
      </c>
      <c r="C110" s="110" t="s">
        <v>37</v>
      </c>
      <c r="D110" s="495">
        <v>32</v>
      </c>
      <c r="E110" s="496" t="s">
        <v>3309</v>
      </c>
      <c r="V110" s="110">
        <v>4</v>
      </c>
      <c r="Z110" s="512"/>
      <c r="AB110" s="322"/>
      <c r="AC110" s="323"/>
      <c r="AD110" s="324"/>
    </row>
    <row r="111" spans="1:30" ht="15" customHeight="1">
      <c r="A111" s="110" t="s">
        <v>3330</v>
      </c>
      <c r="B111" s="494" t="s">
        <v>3335</v>
      </c>
      <c r="C111" s="110" t="s">
        <v>37</v>
      </c>
      <c r="D111" s="495">
        <v>45</v>
      </c>
      <c r="E111" s="496" t="s">
        <v>3309</v>
      </c>
      <c r="V111" s="110">
        <v>4</v>
      </c>
      <c r="Z111" s="512"/>
      <c r="AB111" s="322"/>
      <c r="AC111" s="323"/>
      <c r="AD111" s="324"/>
    </row>
    <row r="112" spans="1:30" ht="15" customHeight="1">
      <c r="A112" s="110" t="s">
        <v>3330</v>
      </c>
      <c r="B112" s="494" t="s">
        <v>3335</v>
      </c>
      <c r="C112" s="110" t="s">
        <v>37</v>
      </c>
      <c r="D112" s="495">
        <v>55</v>
      </c>
      <c r="E112" s="496" t="s">
        <v>3309</v>
      </c>
      <c r="V112" s="110">
        <v>4</v>
      </c>
      <c r="Z112" s="512"/>
      <c r="AB112" s="322"/>
      <c r="AC112" s="323"/>
      <c r="AD112" s="324"/>
    </row>
    <row r="113" spans="1:30" ht="15" customHeight="1">
      <c r="A113" s="110" t="s">
        <v>3330</v>
      </c>
      <c r="B113" s="494" t="s">
        <v>3335</v>
      </c>
      <c r="C113" s="110" t="s">
        <v>37</v>
      </c>
      <c r="D113" s="495">
        <v>36</v>
      </c>
      <c r="E113" s="496" t="s">
        <v>3332</v>
      </c>
      <c r="V113" s="110">
        <v>4</v>
      </c>
      <c r="Z113" s="512"/>
      <c r="AB113" s="322"/>
      <c r="AC113" s="323"/>
      <c r="AD113" s="324"/>
    </row>
    <row r="114" spans="1:30" ht="15" customHeight="1">
      <c r="A114" s="110" t="s">
        <v>3330</v>
      </c>
      <c r="B114" s="494" t="s">
        <v>3335</v>
      </c>
      <c r="C114" s="110" t="s">
        <v>37</v>
      </c>
      <c r="D114" s="495">
        <v>56</v>
      </c>
      <c r="E114" s="496" t="s">
        <v>3309</v>
      </c>
      <c r="V114" s="110">
        <v>4</v>
      </c>
      <c r="Z114" s="512"/>
      <c r="AB114" s="322"/>
      <c r="AC114" s="323"/>
      <c r="AD114" s="324"/>
    </row>
    <row r="115" spans="1:30" ht="15" customHeight="1">
      <c r="A115" s="110" t="s">
        <v>3330</v>
      </c>
      <c r="B115" s="494" t="s">
        <v>3335</v>
      </c>
      <c r="C115" s="110" t="s">
        <v>37</v>
      </c>
      <c r="D115" s="495">
        <v>10</v>
      </c>
      <c r="E115" s="496" t="s">
        <v>3309</v>
      </c>
      <c r="V115" s="110">
        <v>4</v>
      </c>
      <c r="Z115" s="512"/>
      <c r="AB115" s="322"/>
      <c r="AC115" s="323"/>
      <c r="AD115" s="324"/>
    </row>
    <row r="116" spans="1:30" ht="15" customHeight="1">
      <c r="A116" s="110" t="s">
        <v>3330</v>
      </c>
      <c r="B116" s="494" t="s">
        <v>3335</v>
      </c>
      <c r="C116" s="110" t="s">
        <v>37</v>
      </c>
      <c r="D116" s="495">
        <v>147</v>
      </c>
      <c r="E116" s="496" t="s">
        <v>3332</v>
      </c>
      <c r="V116" s="110">
        <v>4</v>
      </c>
      <c r="Z116" s="512"/>
      <c r="AB116" s="322"/>
      <c r="AC116" s="323"/>
      <c r="AD116" s="324"/>
    </row>
    <row r="117" spans="1:30" ht="15" customHeight="1">
      <c r="A117" s="110" t="s">
        <v>3330</v>
      </c>
      <c r="B117" s="494" t="s">
        <v>3335</v>
      </c>
      <c r="C117" s="110" t="s">
        <v>37</v>
      </c>
      <c r="D117" s="495">
        <v>43</v>
      </c>
      <c r="E117" s="496" t="s">
        <v>3332</v>
      </c>
      <c r="V117" s="110">
        <v>4</v>
      </c>
      <c r="Z117" s="512"/>
      <c r="AB117" s="322"/>
      <c r="AC117" s="323"/>
      <c r="AD117" s="324"/>
    </row>
    <row r="118" spans="1:30" ht="15" customHeight="1">
      <c r="A118" s="110" t="s">
        <v>3330</v>
      </c>
      <c r="B118" s="494" t="s">
        <v>3335</v>
      </c>
      <c r="C118" s="110" t="s">
        <v>37</v>
      </c>
      <c r="D118" s="495">
        <v>39</v>
      </c>
      <c r="E118" s="496" t="s">
        <v>3332</v>
      </c>
      <c r="V118" s="110">
        <v>4</v>
      </c>
      <c r="Z118" s="512"/>
      <c r="AB118" s="322"/>
      <c r="AC118" s="323"/>
      <c r="AD118" s="324"/>
    </row>
    <row r="119" spans="1:30" ht="15" customHeight="1">
      <c r="A119" s="110" t="s">
        <v>3330</v>
      </c>
      <c r="B119" s="494" t="s">
        <v>3335</v>
      </c>
      <c r="C119" s="110" t="s">
        <v>37</v>
      </c>
      <c r="D119" s="495">
        <v>7</v>
      </c>
      <c r="E119" s="496" t="s">
        <v>3332</v>
      </c>
      <c r="V119" s="110">
        <v>4</v>
      </c>
      <c r="Z119" s="512"/>
      <c r="AB119" s="322"/>
      <c r="AC119" s="323"/>
      <c r="AD119" s="324"/>
    </row>
    <row r="120" spans="1:30" ht="15" customHeight="1">
      <c r="A120" s="110" t="s">
        <v>3330</v>
      </c>
      <c r="B120" s="494" t="s">
        <v>3335</v>
      </c>
      <c r="C120" s="110" t="s">
        <v>37</v>
      </c>
      <c r="D120" s="495">
        <v>9</v>
      </c>
      <c r="E120" s="496" t="s">
        <v>3332</v>
      </c>
      <c r="V120" s="110">
        <v>4</v>
      </c>
      <c r="Z120" s="512"/>
      <c r="AB120" s="322"/>
      <c r="AC120" s="323"/>
      <c r="AD120" s="324"/>
    </row>
    <row r="121" spans="1:30" ht="15" customHeight="1">
      <c r="A121" s="110" t="s">
        <v>3330</v>
      </c>
      <c r="B121" s="494" t="s">
        <v>3335</v>
      </c>
      <c r="C121" s="110" t="s">
        <v>37</v>
      </c>
      <c r="D121" s="495">
        <v>32</v>
      </c>
      <c r="E121" s="496" t="s">
        <v>3332</v>
      </c>
      <c r="V121" s="110">
        <v>4</v>
      </c>
      <c r="Z121" s="512"/>
      <c r="AB121" s="322"/>
      <c r="AC121" s="323"/>
      <c r="AD121" s="324"/>
    </row>
    <row r="122" spans="1:30" ht="15" customHeight="1">
      <c r="A122" s="110" t="s">
        <v>3330</v>
      </c>
      <c r="B122" s="494" t="s">
        <v>3335</v>
      </c>
      <c r="C122" s="110" t="s">
        <v>37</v>
      </c>
      <c r="D122" s="495">
        <v>7</v>
      </c>
      <c r="E122" s="496" t="s">
        <v>3332</v>
      </c>
      <c r="V122" s="110">
        <v>4</v>
      </c>
      <c r="Z122" s="512"/>
      <c r="AB122" s="322"/>
      <c r="AC122" s="323"/>
      <c r="AD122" s="324"/>
    </row>
    <row r="123" spans="1:30" ht="15" customHeight="1">
      <c r="A123" s="110" t="s">
        <v>3330</v>
      </c>
      <c r="B123" s="494" t="s">
        <v>3335</v>
      </c>
      <c r="C123" s="110" t="s">
        <v>37</v>
      </c>
      <c r="D123" s="495">
        <v>15</v>
      </c>
      <c r="E123" s="496" t="s">
        <v>3332</v>
      </c>
      <c r="V123" s="110">
        <v>4</v>
      </c>
      <c r="Z123" s="512"/>
      <c r="AB123" s="322"/>
      <c r="AC123" s="323"/>
      <c r="AD123" s="324"/>
    </row>
    <row r="124" spans="1:30" ht="15" customHeight="1">
      <c r="A124" s="110" t="s">
        <v>3330</v>
      </c>
      <c r="B124" s="494" t="s">
        <v>3335</v>
      </c>
      <c r="C124" s="110" t="s">
        <v>37</v>
      </c>
      <c r="D124" s="495">
        <v>6</v>
      </c>
      <c r="E124" s="496" t="s">
        <v>3332</v>
      </c>
      <c r="V124" s="110">
        <v>4</v>
      </c>
      <c r="Z124" s="512"/>
      <c r="AB124" s="322"/>
      <c r="AC124" s="323"/>
      <c r="AD124" s="324"/>
    </row>
    <row r="125" spans="1:30" ht="15" customHeight="1">
      <c r="A125" s="110" t="s">
        <v>3330</v>
      </c>
      <c r="B125" s="494" t="s">
        <v>3335</v>
      </c>
      <c r="C125" s="110" t="s">
        <v>37</v>
      </c>
      <c r="D125" s="495">
        <v>35</v>
      </c>
      <c r="E125" s="496" t="s">
        <v>3332</v>
      </c>
      <c r="V125" s="110">
        <v>4</v>
      </c>
      <c r="Z125" s="512"/>
      <c r="AB125" s="322"/>
      <c r="AC125" s="323"/>
      <c r="AD125" s="324"/>
    </row>
    <row r="126" spans="1:30" ht="15" customHeight="1">
      <c r="A126" s="110" t="s">
        <v>3330</v>
      </c>
      <c r="B126" s="494" t="s">
        <v>3335</v>
      </c>
      <c r="C126" s="110" t="s">
        <v>37</v>
      </c>
      <c r="D126" s="495">
        <v>9</v>
      </c>
      <c r="E126" s="496" t="s">
        <v>3332</v>
      </c>
      <c r="V126" s="110">
        <v>4</v>
      </c>
      <c r="Z126" s="512"/>
      <c r="AB126" s="322"/>
      <c r="AC126" s="323"/>
      <c r="AD126" s="324"/>
    </row>
    <row r="127" spans="1:30" ht="15" customHeight="1">
      <c r="A127" s="110" t="s">
        <v>3330</v>
      </c>
      <c r="B127" s="494" t="s">
        <v>3335</v>
      </c>
      <c r="C127" s="110" t="s">
        <v>37</v>
      </c>
      <c r="D127" s="495">
        <v>6</v>
      </c>
      <c r="E127" s="496" t="s">
        <v>3332</v>
      </c>
      <c r="V127" s="110">
        <v>4</v>
      </c>
      <c r="Z127" s="512"/>
      <c r="AB127" s="322"/>
      <c r="AC127" s="323"/>
      <c r="AD127" s="324"/>
    </row>
    <row r="128" spans="1:30" ht="15" customHeight="1">
      <c r="A128" s="110" t="s">
        <v>3330</v>
      </c>
      <c r="B128" s="494" t="s">
        <v>3335</v>
      </c>
      <c r="C128" s="110" t="s">
        <v>37</v>
      </c>
      <c r="D128" s="495">
        <v>7</v>
      </c>
      <c r="E128" s="496" t="s">
        <v>3332</v>
      </c>
      <c r="V128" s="110">
        <v>4</v>
      </c>
      <c r="Z128" s="512"/>
      <c r="AB128" s="322"/>
      <c r="AC128" s="323"/>
      <c r="AD128" s="324"/>
    </row>
    <row r="129" spans="1:30" ht="15" customHeight="1">
      <c r="A129" s="110" t="s">
        <v>3330</v>
      </c>
      <c r="B129" s="494" t="s">
        <v>3335</v>
      </c>
      <c r="C129" s="110" t="s">
        <v>37</v>
      </c>
      <c r="D129" s="495">
        <v>6</v>
      </c>
      <c r="E129" s="496" t="s">
        <v>3332</v>
      </c>
      <c r="V129" s="110">
        <v>4</v>
      </c>
      <c r="Z129" s="512"/>
      <c r="AB129" s="322"/>
      <c r="AC129" s="323"/>
      <c r="AD129" s="324"/>
    </row>
    <row r="130" spans="1:30">
      <c r="A130" s="110" t="s">
        <v>3330</v>
      </c>
      <c r="B130" s="494" t="s">
        <v>3335</v>
      </c>
      <c r="C130" s="110" t="s">
        <v>37</v>
      </c>
      <c r="D130" s="495">
        <v>11</v>
      </c>
      <c r="E130" s="496" t="s">
        <v>3332</v>
      </c>
      <c r="V130" s="110">
        <v>4</v>
      </c>
      <c r="Z130" s="512"/>
      <c r="AB130" s="322"/>
      <c r="AC130" s="323"/>
      <c r="AD130" s="324"/>
    </row>
    <row r="131" spans="1:30" ht="15" customHeight="1">
      <c r="A131" s="110" t="s">
        <v>3330</v>
      </c>
      <c r="B131" s="494" t="s">
        <v>3335</v>
      </c>
      <c r="C131" s="110" t="s">
        <v>37</v>
      </c>
      <c r="D131" s="495">
        <v>7</v>
      </c>
      <c r="E131" s="496" t="s">
        <v>3332</v>
      </c>
      <c r="V131" s="110">
        <v>4</v>
      </c>
      <c r="Z131" s="512"/>
      <c r="AB131" s="322"/>
      <c r="AC131" s="323"/>
      <c r="AD131" s="324"/>
    </row>
    <row r="132" spans="1:30" ht="15" customHeight="1">
      <c r="A132" s="110" t="s">
        <v>3330</v>
      </c>
      <c r="B132" s="494" t="s">
        <v>3335</v>
      </c>
      <c r="C132" s="110" t="s">
        <v>37</v>
      </c>
      <c r="D132" s="495">
        <v>10</v>
      </c>
      <c r="E132" s="496" t="s">
        <v>3332</v>
      </c>
      <c r="V132" s="110">
        <v>4</v>
      </c>
      <c r="Z132" s="512"/>
      <c r="AB132" s="322"/>
      <c r="AC132" s="323"/>
      <c r="AD132" s="324"/>
    </row>
    <row r="133" spans="1:30" ht="15" customHeight="1">
      <c r="A133" s="110" t="s">
        <v>3330</v>
      </c>
      <c r="B133" s="494" t="s">
        <v>3335</v>
      </c>
      <c r="C133" s="110" t="s">
        <v>37</v>
      </c>
      <c r="D133" s="495">
        <v>8</v>
      </c>
      <c r="E133" s="496" t="s">
        <v>3332</v>
      </c>
      <c r="V133" s="110">
        <v>4</v>
      </c>
      <c r="Z133" s="512"/>
      <c r="AB133" s="322"/>
      <c r="AC133" s="323"/>
      <c r="AD133" s="324"/>
    </row>
    <row r="134" spans="1:30" ht="15" customHeight="1">
      <c r="A134" s="110" t="s">
        <v>3330</v>
      </c>
      <c r="B134" s="494" t="s">
        <v>3335</v>
      </c>
      <c r="C134" s="110" t="s">
        <v>37</v>
      </c>
      <c r="D134" s="495">
        <v>9</v>
      </c>
      <c r="E134" s="496" t="s">
        <v>3332</v>
      </c>
      <c r="V134" s="110">
        <v>4</v>
      </c>
      <c r="Z134" s="512"/>
      <c r="AB134" s="322"/>
      <c r="AC134" s="323"/>
      <c r="AD134" s="324"/>
    </row>
    <row r="135" spans="1:30" ht="15" customHeight="1">
      <c r="A135" s="110" t="s">
        <v>3330</v>
      </c>
      <c r="B135" s="494" t="s">
        <v>3335</v>
      </c>
      <c r="C135" s="110" t="s">
        <v>37</v>
      </c>
      <c r="D135" s="495">
        <v>6</v>
      </c>
      <c r="E135" s="496" t="s">
        <v>3332</v>
      </c>
      <c r="V135" s="110">
        <v>4</v>
      </c>
      <c r="Z135" s="512"/>
      <c r="AB135" s="322"/>
      <c r="AC135" s="323"/>
      <c r="AD135" s="324"/>
    </row>
    <row r="136" spans="1:30" ht="15" customHeight="1">
      <c r="A136" s="110" t="s">
        <v>3330</v>
      </c>
      <c r="B136" s="494" t="s">
        <v>3335</v>
      </c>
      <c r="C136" s="110" t="s">
        <v>37</v>
      </c>
      <c r="D136" s="495">
        <v>6</v>
      </c>
      <c r="E136" s="496" t="s">
        <v>3332</v>
      </c>
      <c r="V136" s="110">
        <v>4</v>
      </c>
      <c r="Z136" s="512"/>
      <c r="AB136" s="322"/>
      <c r="AC136" s="323"/>
      <c r="AD136" s="324"/>
    </row>
    <row r="137" spans="1:30" ht="15" customHeight="1">
      <c r="A137" s="110" t="s">
        <v>3330</v>
      </c>
      <c r="B137" s="494" t="s">
        <v>3335</v>
      </c>
      <c r="C137" s="110" t="s">
        <v>37</v>
      </c>
      <c r="D137" s="495">
        <v>10</v>
      </c>
      <c r="E137" s="496" t="s">
        <v>3309</v>
      </c>
      <c r="V137" s="110">
        <v>4</v>
      </c>
      <c r="Z137" s="512"/>
      <c r="AB137" s="322"/>
      <c r="AC137" s="323"/>
      <c r="AD137" s="324"/>
    </row>
    <row r="138" spans="1:30" ht="15" customHeight="1">
      <c r="A138" s="110" t="s">
        <v>3330</v>
      </c>
      <c r="B138" s="494" t="s">
        <v>3335</v>
      </c>
      <c r="C138" s="110" t="s">
        <v>37</v>
      </c>
      <c r="D138" s="495">
        <v>6</v>
      </c>
      <c r="E138" s="496" t="s">
        <v>3332</v>
      </c>
      <c r="V138" s="110">
        <v>4</v>
      </c>
      <c r="Z138" s="512"/>
      <c r="AB138" s="322"/>
      <c r="AC138" s="323"/>
      <c r="AD138" s="324"/>
    </row>
    <row r="139" spans="1:30" ht="15" customHeight="1">
      <c r="A139" s="110" t="s">
        <v>3330</v>
      </c>
      <c r="B139" s="494" t="s">
        <v>3335</v>
      </c>
      <c r="C139" s="110" t="s">
        <v>37</v>
      </c>
      <c r="D139" s="495">
        <v>8</v>
      </c>
      <c r="E139" s="496" t="s">
        <v>3332</v>
      </c>
      <c r="V139" s="110">
        <v>4</v>
      </c>
      <c r="Z139" s="512"/>
      <c r="AB139" s="322"/>
      <c r="AC139" s="323"/>
      <c r="AD139" s="324"/>
    </row>
    <row r="140" spans="1:30" ht="15" customHeight="1">
      <c r="A140" s="110" t="s">
        <v>3330</v>
      </c>
      <c r="B140" s="494" t="s">
        <v>3335</v>
      </c>
      <c r="C140" s="110" t="s">
        <v>37</v>
      </c>
      <c r="D140" s="495">
        <v>9</v>
      </c>
      <c r="E140" s="496" t="s">
        <v>3332</v>
      </c>
      <c r="V140" s="110">
        <v>4</v>
      </c>
      <c r="Z140" s="512"/>
      <c r="AB140" s="322"/>
      <c r="AC140" s="323"/>
      <c r="AD140" s="324"/>
    </row>
    <row r="141" spans="1:30" ht="15" customHeight="1">
      <c r="A141" s="110" t="s">
        <v>3330</v>
      </c>
      <c r="B141" s="494" t="s">
        <v>3335</v>
      </c>
      <c r="C141" s="110" t="s">
        <v>37</v>
      </c>
      <c r="D141" s="495">
        <v>9</v>
      </c>
      <c r="E141" s="496" t="s">
        <v>3309</v>
      </c>
      <c r="V141" s="110">
        <v>4</v>
      </c>
      <c r="Z141" s="512"/>
      <c r="AB141" s="322"/>
      <c r="AC141" s="323"/>
      <c r="AD141" s="324"/>
    </row>
    <row r="142" spans="1:30" ht="15" customHeight="1">
      <c r="A142" s="110" t="s">
        <v>3330</v>
      </c>
      <c r="B142" s="494" t="s">
        <v>3336</v>
      </c>
      <c r="C142" s="110" t="s">
        <v>37</v>
      </c>
      <c r="D142" s="495">
        <v>36</v>
      </c>
      <c r="E142" s="496" t="s">
        <v>3332</v>
      </c>
      <c r="V142" s="110">
        <v>5</v>
      </c>
      <c r="W142" s="420">
        <v>5</v>
      </c>
      <c r="X142" s="10" t="s">
        <v>2529</v>
      </c>
      <c r="Z142" s="512"/>
      <c r="AB142" s="322"/>
      <c r="AC142" s="323"/>
      <c r="AD142" s="324"/>
    </row>
    <row r="143" spans="1:30" ht="15" customHeight="1">
      <c r="A143" s="110" t="s">
        <v>3330</v>
      </c>
      <c r="B143" s="494" t="s">
        <v>3336</v>
      </c>
      <c r="C143" s="110" t="s">
        <v>37</v>
      </c>
      <c r="D143" s="495">
        <v>27</v>
      </c>
      <c r="E143" s="496" t="s">
        <v>3332</v>
      </c>
      <c r="V143" s="110">
        <v>5</v>
      </c>
      <c r="Z143" s="512"/>
      <c r="AB143" s="322"/>
      <c r="AC143" s="323"/>
      <c r="AD143" s="324"/>
    </row>
    <row r="144" spans="1:30" ht="15" customHeight="1">
      <c r="A144" s="110" t="s">
        <v>3330</v>
      </c>
      <c r="B144" s="494" t="s">
        <v>3336</v>
      </c>
      <c r="C144" s="110" t="s">
        <v>37</v>
      </c>
      <c r="D144" s="495">
        <v>28</v>
      </c>
      <c r="E144" s="496" t="s">
        <v>3309</v>
      </c>
      <c r="V144" s="110">
        <v>5</v>
      </c>
      <c r="Z144" s="512"/>
      <c r="AB144" s="322"/>
      <c r="AC144" s="323"/>
      <c r="AD144" s="324"/>
    </row>
    <row r="145" spans="1:30" ht="15" customHeight="1">
      <c r="A145" s="110" t="s">
        <v>3330</v>
      </c>
      <c r="B145" s="494" t="s">
        <v>3336</v>
      </c>
      <c r="C145" s="110" t="s">
        <v>37</v>
      </c>
      <c r="D145" s="495">
        <v>29</v>
      </c>
      <c r="E145" s="496" t="s">
        <v>3332</v>
      </c>
      <c r="V145" s="110">
        <v>5</v>
      </c>
      <c r="Z145" s="512"/>
      <c r="AB145" s="322"/>
      <c r="AC145" s="323"/>
      <c r="AD145" s="324"/>
    </row>
    <row r="146" spans="1:30" ht="15" customHeight="1">
      <c r="A146" s="110" t="s">
        <v>3330</v>
      </c>
      <c r="B146" s="494" t="s">
        <v>3336</v>
      </c>
      <c r="C146" s="110" t="s">
        <v>37</v>
      </c>
      <c r="D146" s="495">
        <v>32</v>
      </c>
      <c r="E146" s="496" t="s">
        <v>3332</v>
      </c>
      <c r="V146" s="110">
        <v>5</v>
      </c>
      <c r="Z146" s="512"/>
      <c r="AB146" s="322"/>
      <c r="AC146" s="323"/>
      <c r="AD146" s="324"/>
    </row>
    <row r="147" spans="1:30" ht="15" customHeight="1">
      <c r="A147" s="110" t="s">
        <v>3330</v>
      </c>
      <c r="B147" s="494" t="s">
        <v>3336</v>
      </c>
      <c r="C147" s="110" t="s">
        <v>37</v>
      </c>
      <c r="D147" s="495">
        <v>32</v>
      </c>
      <c r="E147" s="496" t="s">
        <v>3332</v>
      </c>
      <c r="V147" s="110">
        <v>5</v>
      </c>
      <c r="Z147" s="512"/>
      <c r="AB147" s="322"/>
      <c r="AC147" s="323"/>
      <c r="AD147" s="324"/>
    </row>
    <row r="148" spans="1:30" ht="15" customHeight="1">
      <c r="A148" s="110" t="s">
        <v>3330</v>
      </c>
      <c r="B148" s="494" t="s">
        <v>3336</v>
      </c>
      <c r="C148" s="110" t="s">
        <v>37</v>
      </c>
      <c r="D148" s="495">
        <v>37</v>
      </c>
      <c r="E148" s="496" t="s">
        <v>3309</v>
      </c>
      <c r="V148" s="110">
        <v>5</v>
      </c>
      <c r="Z148" s="512"/>
      <c r="AB148" s="322"/>
      <c r="AC148" s="323"/>
      <c r="AD148" s="324"/>
    </row>
    <row r="149" spans="1:30" ht="15" customHeight="1">
      <c r="A149" s="110" t="s">
        <v>3330</v>
      </c>
      <c r="B149" s="494" t="s">
        <v>3336</v>
      </c>
      <c r="C149" s="110" t="s">
        <v>37</v>
      </c>
      <c r="D149" s="495">
        <v>30</v>
      </c>
      <c r="E149" s="496" t="s">
        <v>3309</v>
      </c>
      <c r="V149" s="110">
        <v>5</v>
      </c>
      <c r="Z149" s="512"/>
      <c r="AB149" s="322"/>
      <c r="AC149" s="323"/>
      <c r="AD149" s="324"/>
    </row>
    <row r="150" spans="1:30" ht="15" customHeight="1">
      <c r="A150" s="110" t="s">
        <v>3330</v>
      </c>
      <c r="B150" s="494" t="s">
        <v>3336</v>
      </c>
      <c r="C150" s="110" t="s">
        <v>37</v>
      </c>
      <c r="D150" s="495">
        <v>33</v>
      </c>
      <c r="E150" s="496" t="s">
        <v>3332</v>
      </c>
      <c r="V150" s="110">
        <v>5</v>
      </c>
      <c r="Z150" s="512"/>
      <c r="AB150" s="322"/>
      <c r="AC150" s="323"/>
      <c r="AD150" s="324"/>
    </row>
    <row r="151" spans="1:30" ht="15" customHeight="1">
      <c r="A151" s="110" t="s">
        <v>3330</v>
      </c>
      <c r="B151" s="494" t="s">
        <v>3336</v>
      </c>
      <c r="C151" s="110" t="s">
        <v>37</v>
      </c>
      <c r="D151" s="495">
        <v>36</v>
      </c>
      <c r="E151" s="496" t="s">
        <v>3332</v>
      </c>
      <c r="V151" s="110">
        <v>5</v>
      </c>
      <c r="Z151" s="512"/>
      <c r="AB151" s="322"/>
      <c r="AC151" s="323"/>
      <c r="AD151" s="324"/>
    </row>
    <row r="152" spans="1:30" ht="15" customHeight="1">
      <c r="A152" s="110" t="s">
        <v>3330</v>
      </c>
      <c r="B152" s="494" t="s">
        <v>3336</v>
      </c>
      <c r="C152" s="110" t="s">
        <v>37</v>
      </c>
      <c r="D152" s="495">
        <v>43</v>
      </c>
      <c r="E152" s="496" t="s">
        <v>3309</v>
      </c>
      <c r="V152" s="110">
        <v>5</v>
      </c>
      <c r="Z152" s="512"/>
      <c r="AB152" s="322"/>
      <c r="AC152" s="323"/>
      <c r="AD152" s="324"/>
    </row>
    <row r="153" spans="1:30" ht="15" customHeight="1">
      <c r="A153" s="110" t="s">
        <v>3330</v>
      </c>
      <c r="B153" s="494" t="s">
        <v>3336</v>
      </c>
      <c r="C153" s="110" t="s">
        <v>37</v>
      </c>
      <c r="D153" s="495">
        <v>44</v>
      </c>
      <c r="E153" s="496" t="s">
        <v>3309</v>
      </c>
      <c r="V153" s="110">
        <v>5</v>
      </c>
      <c r="Z153" s="512"/>
      <c r="AB153" s="322"/>
      <c r="AC153" s="323"/>
      <c r="AD153" s="324"/>
    </row>
    <row r="154" spans="1:30" ht="15" customHeight="1">
      <c r="A154" s="110" t="s">
        <v>3330</v>
      </c>
      <c r="B154" s="494" t="s">
        <v>3336</v>
      </c>
      <c r="C154" s="110" t="s">
        <v>37</v>
      </c>
      <c r="D154" s="495">
        <v>41</v>
      </c>
      <c r="E154" s="496" t="s">
        <v>3332</v>
      </c>
      <c r="V154" s="110">
        <v>5</v>
      </c>
      <c r="Z154" s="512"/>
      <c r="AB154" s="322"/>
      <c r="AC154" s="323"/>
      <c r="AD154" s="324"/>
    </row>
    <row r="155" spans="1:30" ht="15" customHeight="1">
      <c r="A155" s="110" t="s">
        <v>3330</v>
      </c>
      <c r="B155" s="494" t="s">
        <v>3336</v>
      </c>
      <c r="C155" s="110" t="s">
        <v>37</v>
      </c>
      <c r="D155" s="495">
        <v>40</v>
      </c>
      <c r="E155" s="496" t="s">
        <v>3332</v>
      </c>
      <c r="V155" s="110">
        <v>5</v>
      </c>
      <c r="Z155" s="512"/>
      <c r="AB155" s="322"/>
      <c r="AC155" s="323"/>
      <c r="AD155" s="324"/>
    </row>
    <row r="156" spans="1:30" ht="15" customHeight="1">
      <c r="A156" s="110" t="s">
        <v>3330</v>
      </c>
      <c r="B156" s="494" t="s">
        <v>3336</v>
      </c>
      <c r="C156" s="110" t="s">
        <v>37</v>
      </c>
      <c r="D156" s="495">
        <v>39</v>
      </c>
      <c r="E156" s="496" t="s">
        <v>3309</v>
      </c>
      <c r="V156" s="110">
        <v>5</v>
      </c>
      <c r="Z156" s="512"/>
      <c r="AB156" s="322"/>
      <c r="AC156" s="323"/>
      <c r="AD156" s="324"/>
    </row>
    <row r="157" spans="1:30" ht="15" customHeight="1">
      <c r="A157" s="110" t="s">
        <v>3330</v>
      </c>
      <c r="B157" s="494" t="s">
        <v>3336</v>
      </c>
      <c r="C157" s="110" t="s">
        <v>37</v>
      </c>
      <c r="D157" s="495">
        <v>51</v>
      </c>
      <c r="E157" s="496" t="s">
        <v>3332</v>
      </c>
      <c r="V157" s="110">
        <v>5</v>
      </c>
      <c r="Z157" s="512"/>
      <c r="AB157" s="322"/>
      <c r="AC157" s="323"/>
      <c r="AD157" s="324"/>
    </row>
    <row r="158" spans="1:30" ht="15" customHeight="1">
      <c r="A158" s="110" t="s">
        <v>3330</v>
      </c>
      <c r="B158" s="494" t="s">
        <v>3336</v>
      </c>
      <c r="C158" s="110" t="s">
        <v>37</v>
      </c>
      <c r="D158" s="495">
        <v>40</v>
      </c>
      <c r="E158" s="496" t="s">
        <v>3332</v>
      </c>
      <c r="V158" s="110">
        <v>5</v>
      </c>
      <c r="Z158" s="512"/>
      <c r="AB158" s="322"/>
      <c r="AC158" s="323"/>
      <c r="AD158" s="324"/>
    </row>
    <row r="159" spans="1:30" ht="15" customHeight="1">
      <c r="A159" s="110" t="s">
        <v>3330</v>
      </c>
      <c r="B159" s="494" t="s">
        <v>3336</v>
      </c>
      <c r="C159" s="110" t="s">
        <v>37</v>
      </c>
      <c r="D159" s="495">
        <v>37</v>
      </c>
      <c r="E159" s="496" t="s">
        <v>3309</v>
      </c>
      <c r="V159" s="110">
        <v>5</v>
      </c>
      <c r="Z159" s="512"/>
      <c r="AB159" s="322"/>
      <c r="AC159" s="323"/>
      <c r="AD159" s="324"/>
    </row>
    <row r="160" spans="1:30" ht="15" customHeight="1">
      <c r="A160" s="110" t="s">
        <v>3330</v>
      </c>
      <c r="B160" s="494" t="s">
        <v>3336</v>
      </c>
      <c r="C160" s="110" t="s">
        <v>37</v>
      </c>
      <c r="D160" s="495">
        <v>45</v>
      </c>
      <c r="E160" s="496" t="s">
        <v>3332</v>
      </c>
      <c r="V160" s="110">
        <v>5</v>
      </c>
      <c r="Z160" s="512"/>
      <c r="AB160" s="322"/>
      <c r="AC160" s="323"/>
      <c r="AD160" s="324"/>
    </row>
    <row r="161" spans="1:30" ht="15" customHeight="1">
      <c r="A161" s="110" t="s">
        <v>3330</v>
      </c>
      <c r="B161" s="494" t="s">
        <v>3336</v>
      </c>
      <c r="C161" s="110" t="s">
        <v>37</v>
      </c>
      <c r="D161" s="495">
        <v>23</v>
      </c>
      <c r="E161" s="496" t="s">
        <v>3309</v>
      </c>
      <c r="V161" s="110">
        <v>5</v>
      </c>
      <c r="Z161" s="512"/>
      <c r="AB161" s="322"/>
      <c r="AC161" s="323"/>
      <c r="AD161" s="324"/>
    </row>
    <row r="162" spans="1:30" ht="15" customHeight="1">
      <c r="A162" s="110" t="s">
        <v>3330</v>
      </c>
      <c r="B162" s="494" t="s">
        <v>3336</v>
      </c>
      <c r="C162" s="110" t="s">
        <v>37</v>
      </c>
      <c r="D162" s="495">
        <v>55</v>
      </c>
      <c r="E162" s="496" t="s">
        <v>3309</v>
      </c>
      <c r="V162" s="110">
        <v>5</v>
      </c>
      <c r="Z162" s="512"/>
      <c r="AB162" s="322"/>
      <c r="AC162" s="323"/>
      <c r="AD162" s="324"/>
    </row>
    <row r="163" spans="1:30" ht="15" customHeight="1">
      <c r="A163" s="110" t="s">
        <v>3330</v>
      </c>
      <c r="B163" s="494" t="s">
        <v>3337</v>
      </c>
      <c r="C163" s="110" t="s">
        <v>37</v>
      </c>
      <c r="D163" s="495">
        <v>34</v>
      </c>
      <c r="E163" s="496" t="s">
        <v>3332</v>
      </c>
      <c r="V163" s="110">
        <v>6</v>
      </c>
      <c r="W163" s="420">
        <v>6</v>
      </c>
      <c r="X163" s="10" t="s">
        <v>2529</v>
      </c>
      <c r="Z163" s="512"/>
      <c r="AB163" s="322"/>
      <c r="AC163" s="323"/>
      <c r="AD163" s="324"/>
    </row>
    <row r="164" spans="1:30" ht="15" customHeight="1">
      <c r="A164" s="110" t="s">
        <v>3330</v>
      </c>
      <c r="B164" s="494" t="s">
        <v>3337</v>
      </c>
      <c r="C164" s="110" t="s">
        <v>37</v>
      </c>
      <c r="D164" s="495">
        <v>34</v>
      </c>
      <c r="E164" s="496" t="s">
        <v>3309</v>
      </c>
      <c r="V164" s="110">
        <v>6</v>
      </c>
      <c r="Z164" s="512"/>
      <c r="AB164" s="322"/>
      <c r="AC164" s="323"/>
      <c r="AD164" s="324"/>
    </row>
    <row r="165" spans="1:30" ht="15" customHeight="1">
      <c r="A165" s="110" t="s">
        <v>3330</v>
      </c>
      <c r="B165" s="494" t="s">
        <v>3337</v>
      </c>
      <c r="C165" s="110" t="s">
        <v>37</v>
      </c>
      <c r="D165" s="495">
        <v>46</v>
      </c>
      <c r="E165" s="496" t="s">
        <v>3332</v>
      </c>
      <c r="V165" s="110">
        <v>6</v>
      </c>
      <c r="Z165" s="512"/>
      <c r="AB165" s="322"/>
      <c r="AC165" s="323"/>
      <c r="AD165" s="324"/>
    </row>
    <row r="166" spans="1:30" ht="15" customHeight="1">
      <c r="A166" s="110" t="s">
        <v>3330</v>
      </c>
      <c r="B166" s="494" t="s">
        <v>3337</v>
      </c>
      <c r="C166" s="110" t="s">
        <v>37</v>
      </c>
      <c r="D166" s="495">
        <v>48</v>
      </c>
      <c r="E166" s="496" t="s">
        <v>3309</v>
      </c>
      <c r="V166" s="110">
        <v>6</v>
      </c>
      <c r="Z166" s="512"/>
      <c r="AB166" s="322"/>
      <c r="AC166" s="323"/>
      <c r="AD166" s="324"/>
    </row>
    <row r="167" spans="1:30" ht="15" customHeight="1">
      <c r="A167" s="110" t="s">
        <v>3330</v>
      </c>
      <c r="B167" s="494" t="s">
        <v>3337</v>
      </c>
      <c r="C167" s="110" t="s">
        <v>37</v>
      </c>
      <c r="D167" s="495">
        <v>24</v>
      </c>
      <c r="E167" s="496" t="s">
        <v>3332</v>
      </c>
      <c r="V167" s="110">
        <v>6</v>
      </c>
      <c r="Z167" s="512"/>
      <c r="AB167" s="322"/>
      <c r="AC167" s="323"/>
      <c r="AD167" s="324"/>
    </row>
    <row r="168" spans="1:30" ht="15" customHeight="1">
      <c r="A168" s="110" t="s">
        <v>3330</v>
      </c>
      <c r="B168" s="494" t="s">
        <v>3337</v>
      </c>
      <c r="C168" s="110" t="s">
        <v>37</v>
      </c>
      <c r="D168" s="495">
        <v>72</v>
      </c>
      <c r="E168" s="496" t="s">
        <v>3332</v>
      </c>
      <c r="V168" s="110">
        <v>6</v>
      </c>
      <c r="Z168" s="512"/>
      <c r="AB168" s="322"/>
      <c r="AC168" s="323"/>
      <c r="AD168" s="324"/>
    </row>
    <row r="169" spans="1:30" ht="15" customHeight="1">
      <c r="A169" s="110" t="s">
        <v>3330</v>
      </c>
      <c r="B169" s="494" t="s">
        <v>3337</v>
      </c>
      <c r="C169" s="110" t="s">
        <v>37</v>
      </c>
      <c r="D169" s="495">
        <v>40</v>
      </c>
      <c r="E169" s="496" t="s">
        <v>3332</v>
      </c>
      <c r="V169" s="110">
        <v>6</v>
      </c>
      <c r="Z169" s="512"/>
      <c r="AB169" s="322"/>
      <c r="AC169" s="323"/>
      <c r="AD169" s="324"/>
    </row>
    <row r="170" spans="1:30" ht="15" customHeight="1">
      <c r="A170" s="110" t="s">
        <v>3330</v>
      </c>
      <c r="B170" s="494" t="s">
        <v>3337</v>
      </c>
      <c r="C170" s="110" t="s">
        <v>37</v>
      </c>
      <c r="D170" s="495">
        <v>47</v>
      </c>
      <c r="E170" s="496" t="s">
        <v>3332</v>
      </c>
      <c r="V170" s="110">
        <v>6</v>
      </c>
      <c r="Z170" s="512"/>
      <c r="AB170" s="322"/>
      <c r="AC170" s="323"/>
      <c r="AD170" s="324"/>
    </row>
    <row r="171" spans="1:30" ht="15" customHeight="1">
      <c r="A171" s="110" t="s">
        <v>3330</v>
      </c>
      <c r="B171" s="494" t="s">
        <v>3337</v>
      </c>
      <c r="C171" s="110" t="s">
        <v>37</v>
      </c>
      <c r="D171" s="495">
        <v>51</v>
      </c>
      <c r="E171" s="496" t="s">
        <v>3309</v>
      </c>
      <c r="V171" s="110">
        <v>6</v>
      </c>
      <c r="Z171" s="512"/>
      <c r="AB171" s="322"/>
      <c r="AC171" s="323"/>
      <c r="AD171" s="324"/>
    </row>
    <row r="172" spans="1:30" ht="15" customHeight="1">
      <c r="A172" s="110" t="s">
        <v>3330</v>
      </c>
      <c r="B172" s="494" t="s">
        <v>3337</v>
      </c>
      <c r="C172" s="110" t="s">
        <v>37</v>
      </c>
      <c r="D172" s="495">
        <v>54</v>
      </c>
      <c r="E172" s="496" t="s">
        <v>3332</v>
      </c>
      <c r="V172" s="110">
        <v>6</v>
      </c>
      <c r="Z172" s="512"/>
      <c r="AB172" s="322"/>
      <c r="AC172" s="323"/>
      <c r="AD172" s="324"/>
    </row>
    <row r="173" spans="1:30" ht="15" customHeight="1">
      <c r="A173" s="110" t="s">
        <v>3330</v>
      </c>
      <c r="B173" s="494" t="s">
        <v>3337</v>
      </c>
      <c r="C173" s="110" t="s">
        <v>37</v>
      </c>
      <c r="D173" s="495">
        <v>42</v>
      </c>
      <c r="E173" s="496" t="s">
        <v>3309</v>
      </c>
      <c r="V173" s="110">
        <v>6</v>
      </c>
      <c r="Z173" s="512"/>
      <c r="AB173" s="322"/>
      <c r="AC173" s="323"/>
      <c r="AD173" s="324"/>
    </row>
    <row r="174" spans="1:30" ht="15" customHeight="1">
      <c r="A174" s="110" t="s">
        <v>3330</v>
      </c>
      <c r="B174" s="494" t="s">
        <v>3337</v>
      </c>
      <c r="C174" s="110" t="s">
        <v>37</v>
      </c>
      <c r="D174" s="495">
        <v>40</v>
      </c>
      <c r="E174" s="496" t="s">
        <v>3332</v>
      </c>
      <c r="V174" s="110">
        <v>6</v>
      </c>
      <c r="Z174" s="512"/>
      <c r="AB174" s="322"/>
      <c r="AC174" s="323"/>
      <c r="AD174" s="324"/>
    </row>
    <row r="175" spans="1:30" ht="15" customHeight="1">
      <c r="A175" s="110" t="s">
        <v>3330</v>
      </c>
      <c r="B175" s="494" t="s">
        <v>3337</v>
      </c>
      <c r="C175" s="110" t="s">
        <v>37</v>
      </c>
      <c r="D175" s="495">
        <v>36</v>
      </c>
      <c r="E175" s="496" t="s">
        <v>3332</v>
      </c>
      <c r="V175" s="110">
        <v>6</v>
      </c>
      <c r="Z175" s="512"/>
      <c r="AB175" s="322"/>
      <c r="AC175" s="323"/>
      <c r="AD175" s="324"/>
    </row>
    <row r="176" spans="1:30" ht="15" customHeight="1">
      <c r="A176" s="110" t="s">
        <v>3330</v>
      </c>
      <c r="B176" s="494" t="s">
        <v>3337</v>
      </c>
      <c r="C176" s="110" t="s">
        <v>37</v>
      </c>
      <c r="D176" s="495">
        <v>59</v>
      </c>
      <c r="E176" s="496" t="s">
        <v>3309</v>
      </c>
      <c r="V176" s="110">
        <v>6</v>
      </c>
      <c r="Z176" s="512"/>
      <c r="AB176" s="322"/>
      <c r="AC176" s="323"/>
      <c r="AD176" s="324"/>
    </row>
    <row r="177" spans="1:30" ht="15" customHeight="1">
      <c r="A177" s="110" t="s">
        <v>3330</v>
      </c>
      <c r="B177" s="494" t="s">
        <v>3337</v>
      </c>
      <c r="C177" s="110" t="s">
        <v>37</v>
      </c>
      <c r="D177" s="495">
        <v>38</v>
      </c>
      <c r="E177" s="496" t="s">
        <v>3332</v>
      </c>
      <c r="V177" s="110">
        <v>6</v>
      </c>
      <c r="Z177" s="512"/>
      <c r="AB177" s="322"/>
      <c r="AC177" s="323"/>
      <c r="AD177" s="324"/>
    </row>
    <row r="178" spans="1:30" ht="15" customHeight="1">
      <c r="A178" s="110" t="s">
        <v>3330</v>
      </c>
      <c r="B178" s="494" t="s">
        <v>3338</v>
      </c>
      <c r="C178" s="110" t="s">
        <v>37</v>
      </c>
      <c r="D178" s="495">
        <v>51</v>
      </c>
      <c r="E178" s="496" t="s">
        <v>3332</v>
      </c>
      <c r="V178" s="110">
        <v>7</v>
      </c>
      <c r="W178" s="420">
        <v>7</v>
      </c>
      <c r="X178" s="10" t="s">
        <v>2529</v>
      </c>
      <c r="Z178" s="512"/>
      <c r="AB178" s="322"/>
      <c r="AC178" s="323"/>
      <c r="AD178" s="324"/>
    </row>
    <row r="179" spans="1:30" ht="15" customHeight="1">
      <c r="A179" s="110" t="s">
        <v>3330</v>
      </c>
      <c r="B179" s="494" t="s">
        <v>3338</v>
      </c>
      <c r="C179" s="110" t="s">
        <v>37</v>
      </c>
      <c r="D179" s="495">
        <v>64</v>
      </c>
      <c r="E179" s="496" t="s">
        <v>3309</v>
      </c>
      <c r="V179" s="110">
        <v>7</v>
      </c>
      <c r="Z179" s="512"/>
      <c r="AB179" s="322"/>
      <c r="AC179" s="323"/>
      <c r="AD179" s="324"/>
    </row>
    <row r="180" spans="1:30" ht="15" customHeight="1">
      <c r="A180" s="110" t="s">
        <v>3330</v>
      </c>
      <c r="B180" s="494" t="s">
        <v>3338</v>
      </c>
      <c r="C180" s="110" t="s">
        <v>37</v>
      </c>
      <c r="D180" s="495">
        <v>50</v>
      </c>
      <c r="E180" s="496" t="s">
        <v>3332</v>
      </c>
      <c r="V180" s="110">
        <v>7</v>
      </c>
      <c r="Z180" s="512"/>
      <c r="AB180" s="322"/>
      <c r="AC180" s="323"/>
      <c r="AD180" s="324"/>
    </row>
    <row r="181" spans="1:30" ht="15" customHeight="1">
      <c r="A181" s="110" t="s">
        <v>3330</v>
      </c>
      <c r="B181" s="494" t="s">
        <v>3338</v>
      </c>
      <c r="C181" s="110" t="s">
        <v>37</v>
      </c>
      <c r="D181" s="495">
        <v>56</v>
      </c>
      <c r="E181" s="496" t="s">
        <v>3332</v>
      </c>
      <c r="V181" s="110">
        <v>7</v>
      </c>
      <c r="Z181" s="512"/>
      <c r="AB181" s="322"/>
      <c r="AC181" s="323"/>
      <c r="AD181" s="324"/>
    </row>
    <row r="182" spans="1:30" ht="15" customHeight="1">
      <c r="A182" s="110" t="s">
        <v>3330</v>
      </c>
      <c r="B182" s="494" t="s">
        <v>3338</v>
      </c>
      <c r="C182" s="110" t="s">
        <v>37</v>
      </c>
      <c r="D182" s="495">
        <v>59</v>
      </c>
      <c r="E182" s="496" t="s">
        <v>3309</v>
      </c>
      <c r="V182" s="110">
        <v>7</v>
      </c>
      <c r="Z182" s="512"/>
      <c r="AB182" s="322"/>
      <c r="AC182" s="323"/>
      <c r="AD182" s="324"/>
    </row>
    <row r="183" spans="1:30" ht="15" customHeight="1">
      <c r="A183" s="110" t="s">
        <v>3330</v>
      </c>
      <c r="B183" s="494" t="s">
        <v>3338</v>
      </c>
      <c r="C183" s="110" t="s">
        <v>37</v>
      </c>
      <c r="D183" s="495">
        <v>7</v>
      </c>
      <c r="E183" s="496" t="s">
        <v>3332</v>
      </c>
      <c r="V183" s="110">
        <v>7</v>
      </c>
      <c r="Z183" s="512"/>
      <c r="AB183" s="322"/>
      <c r="AC183" s="323"/>
      <c r="AD183" s="324"/>
    </row>
    <row r="184" spans="1:30" ht="15" customHeight="1">
      <c r="A184" s="110" t="s">
        <v>3330</v>
      </c>
      <c r="B184" s="494" t="s">
        <v>3338</v>
      </c>
      <c r="C184" s="110" t="s">
        <v>37</v>
      </c>
      <c r="D184" s="495">
        <v>8</v>
      </c>
      <c r="E184" s="496" t="s">
        <v>3332</v>
      </c>
      <c r="V184" s="110">
        <v>7</v>
      </c>
      <c r="Z184" s="512"/>
      <c r="AB184" s="322"/>
      <c r="AC184" s="323"/>
      <c r="AD184" s="324"/>
    </row>
    <row r="185" spans="1:30" ht="15" customHeight="1">
      <c r="A185" s="110" t="s">
        <v>3330</v>
      </c>
      <c r="B185" s="494" t="s">
        <v>3338</v>
      </c>
      <c r="C185" s="110" t="s">
        <v>37</v>
      </c>
      <c r="D185" s="495">
        <v>6</v>
      </c>
      <c r="E185" s="496" t="s">
        <v>3332</v>
      </c>
      <c r="V185" s="110">
        <v>7</v>
      </c>
      <c r="Z185" s="512"/>
      <c r="AB185" s="322"/>
      <c r="AC185" s="323"/>
      <c r="AD185" s="324"/>
    </row>
    <row r="186" spans="1:30" ht="15" customHeight="1">
      <c r="A186" s="110" t="s">
        <v>3330</v>
      </c>
      <c r="B186" s="494" t="s">
        <v>3338</v>
      </c>
      <c r="C186" s="110" t="s">
        <v>37</v>
      </c>
      <c r="D186" s="495">
        <v>6</v>
      </c>
      <c r="E186" s="496" t="s">
        <v>3332</v>
      </c>
      <c r="V186" s="110">
        <v>7</v>
      </c>
      <c r="Z186" s="512"/>
      <c r="AB186" s="322"/>
      <c r="AC186" s="323"/>
      <c r="AD186" s="324"/>
    </row>
    <row r="187" spans="1:30" ht="15" customHeight="1">
      <c r="A187" s="110" t="s">
        <v>3330</v>
      </c>
      <c r="B187" s="494" t="s">
        <v>3338</v>
      </c>
      <c r="C187" s="110" t="s">
        <v>37</v>
      </c>
      <c r="D187" s="495">
        <v>8</v>
      </c>
      <c r="E187" s="496" t="s">
        <v>3332</v>
      </c>
      <c r="V187" s="110">
        <v>7</v>
      </c>
      <c r="Z187" s="512"/>
      <c r="AB187" s="322"/>
      <c r="AC187" s="323"/>
      <c r="AD187" s="324"/>
    </row>
    <row r="188" spans="1:30" ht="15" customHeight="1">
      <c r="A188" s="110" t="s">
        <v>3330</v>
      </c>
      <c r="B188" s="494" t="s">
        <v>3338</v>
      </c>
      <c r="C188" s="110" t="s">
        <v>37</v>
      </c>
      <c r="D188" s="495">
        <v>11</v>
      </c>
      <c r="E188" s="496" t="s">
        <v>3332</v>
      </c>
      <c r="V188" s="110">
        <v>7</v>
      </c>
      <c r="Z188" s="512"/>
      <c r="AB188" s="322"/>
      <c r="AC188" s="323"/>
      <c r="AD188" s="324"/>
    </row>
    <row r="189" spans="1:30" ht="15" customHeight="1">
      <c r="A189" s="110" t="s">
        <v>3330</v>
      </c>
      <c r="B189" s="494" t="s">
        <v>3338</v>
      </c>
      <c r="C189" s="110" t="s">
        <v>37</v>
      </c>
      <c r="D189" s="495">
        <v>53</v>
      </c>
      <c r="E189" s="496" t="s">
        <v>3309</v>
      </c>
      <c r="V189" s="110">
        <v>7</v>
      </c>
      <c r="Z189" s="512"/>
      <c r="AB189" s="322"/>
      <c r="AC189" s="323"/>
      <c r="AD189" s="324"/>
    </row>
    <row r="190" spans="1:30" ht="15" customHeight="1">
      <c r="A190" s="110" t="s">
        <v>3330</v>
      </c>
      <c r="B190" s="494" t="s">
        <v>3338</v>
      </c>
      <c r="C190" s="110" t="s">
        <v>37</v>
      </c>
      <c r="D190" s="495">
        <v>64</v>
      </c>
      <c r="E190" s="496" t="s">
        <v>3332</v>
      </c>
      <c r="V190" s="110">
        <v>7</v>
      </c>
      <c r="Z190" s="512"/>
      <c r="AB190" s="322"/>
      <c r="AC190" s="323"/>
      <c r="AD190" s="324"/>
    </row>
    <row r="191" spans="1:30" ht="15" customHeight="1">
      <c r="A191" s="110" t="s">
        <v>3330</v>
      </c>
      <c r="B191" s="494" t="s">
        <v>3338</v>
      </c>
      <c r="C191" s="110" t="s">
        <v>37</v>
      </c>
      <c r="D191" s="495">
        <v>9</v>
      </c>
      <c r="E191" s="496" t="s">
        <v>3332</v>
      </c>
      <c r="V191" s="110">
        <v>7</v>
      </c>
      <c r="Z191" s="512"/>
      <c r="AB191" s="322"/>
      <c r="AC191" s="323"/>
      <c r="AD191" s="324"/>
    </row>
    <row r="192" spans="1:30" ht="15" customHeight="1">
      <c r="A192" s="110" t="s">
        <v>3330</v>
      </c>
      <c r="B192" s="494" t="s">
        <v>3338</v>
      </c>
      <c r="C192" s="110" t="s">
        <v>37</v>
      </c>
      <c r="D192" s="495">
        <v>58</v>
      </c>
      <c r="E192" s="496" t="s">
        <v>3332</v>
      </c>
      <c r="V192" s="110">
        <v>7</v>
      </c>
      <c r="Z192" s="512"/>
      <c r="AB192" s="322"/>
      <c r="AC192" s="323"/>
      <c r="AD192" s="324"/>
    </row>
    <row r="193" spans="1:30" ht="15" customHeight="1">
      <c r="A193" s="110" t="s">
        <v>3330</v>
      </c>
      <c r="B193" s="494" t="s">
        <v>3338</v>
      </c>
      <c r="C193" s="110" t="s">
        <v>37</v>
      </c>
      <c r="D193" s="495">
        <v>9</v>
      </c>
      <c r="E193" s="496" t="s">
        <v>3332</v>
      </c>
      <c r="V193" s="110">
        <v>7</v>
      </c>
      <c r="Z193" s="512"/>
      <c r="AB193" s="322"/>
      <c r="AC193" s="323"/>
      <c r="AD193" s="324"/>
    </row>
    <row r="194" spans="1:30" ht="15" customHeight="1">
      <c r="A194" s="110" t="s">
        <v>3330</v>
      </c>
      <c r="B194" s="494" t="s">
        <v>3338</v>
      </c>
      <c r="C194" s="110" t="s">
        <v>37</v>
      </c>
      <c r="D194" s="495">
        <v>6</v>
      </c>
      <c r="E194" s="496" t="s">
        <v>3332</v>
      </c>
      <c r="V194" s="110">
        <v>7</v>
      </c>
      <c r="Z194" s="512"/>
      <c r="AB194" s="322"/>
      <c r="AC194" s="323"/>
      <c r="AD194" s="324"/>
    </row>
    <row r="195" spans="1:30" ht="15" customHeight="1">
      <c r="A195" s="110" t="s">
        <v>3330</v>
      </c>
      <c r="B195" s="494" t="s">
        <v>3338</v>
      </c>
      <c r="C195" s="110" t="s">
        <v>37</v>
      </c>
      <c r="D195" s="495">
        <v>58</v>
      </c>
      <c r="E195" s="496" t="s">
        <v>3309</v>
      </c>
      <c r="V195" s="110">
        <v>7</v>
      </c>
      <c r="Z195" s="512"/>
      <c r="AB195" s="322"/>
      <c r="AC195" s="323"/>
      <c r="AD195" s="324"/>
    </row>
    <row r="196" spans="1:30" ht="15" customHeight="1">
      <c r="A196" s="110" t="s">
        <v>3330</v>
      </c>
      <c r="B196" s="494" t="s">
        <v>3338</v>
      </c>
      <c r="C196" s="110" t="s">
        <v>37</v>
      </c>
      <c r="D196" s="495">
        <v>52</v>
      </c>
      <c r="E196" s="496" t="s">
        <v>3332</v>
      </c>
      <c r="V196" s="110">
        <v>7</v>
      </c>
      <c r="Z196" s="512"/>
      <c r="AB196" s="322"/>
      <c r="AC196" s="323"/>
      <c r="AD196" s="324"/>
    </row>
    <row r="197" spans="1:30" ht="15" customHeight="1">
      <c r="A197" s="110" t="s">
        <v>3330</v>
      </c>
      <c r="B197" s="494" t="s">
        <v>3338</v>
      </c>
      <c r="C197" s="110" t="s">
        <v>37</v>
      </c>
      <c r="D197" s="495">
        <v>42</v>
      </c>
      <c r="E197" s="496" t="s">
        <v>3309</v>
      </c>
      <c r="V197" s="110">
        <v>7</v>
      </c>
      <c r="Z197" s="512"/>
      <c r="AB197" s="322"/>
      <c r="AC197" s="323"/>
      <c r="AD197" s="324"/>
    </row>
    <row r="198" spans="1:30" ht="15" customHeight="1">
      <c r="A198" s="110" t="s">
        <v>3330</v>
      </c>
      <c r="B198" s="494" t="s">
        <v>3338</v>
      </c>
      <c r="C198" s="110" t="s">
        <v>37</v>
      </c>
      <c r="D198" s="495">
        <v>6</v>
      </c>
      <c r="E198" s="496" t="s">
        <v>3332</v>
      </c>
      <c r="V198" s="110">
        <v>7</v>
      </c>
      <c r="Z198" s="512"/>
      <c r="AB198" s="322"/>
      <c r="AC198" s="323"/>
      <c r="AD198" s="324"/>
    </row>
    <row r="199" spans="1:30" ht="15" customHeight="1">
      <c r="A199" s="110" t="s">
        <v>3330</v>
      </c>
      <c r="B199" s="494" t="s">
        <v>3338</v>
      </c>
      <c r="C199" s="110" t="s">
        <v>37</v>
      </c>
      <c r="D199" s="495">
        <v>49</v>
      </c>
      <c r="E199" s="496" t="s">
        <v>3309</v>
      </c>
      <c r="V199" s="110">
        <v>7</v>
      </c>
      <c r="Z199" s="512"/>
      <c r="AB199" s="322"/>
      <c r="AC199" s="323"/>
      <c r="AD199" s="324"/>
    </row>
    <row r="200" spans="1:30" ht="15" customHeight="1">
      <c r="A200" s="110" t="s">
        <v>3330</v>
      </c>
      <c r="B200" s="494" t="s">
        <v>3338</v>
      </c>
      <c r="C200" s="110" t="s">
        <v>37</v>
      </c>
      <c r="D200" s="495">
        <v>8</v>
      </c>
      <c r="E200" s="496" t="s">
        <v>3332</v>
      </c>
      <c r="V200" s="110">
        <v>7</v>
      </c>
      <c r="Z200" s="512"/>
      <c r="AB200" s="322"/>
      <c r="AC200" s="323"/>
      <c r="AD200" s="324"/>
    </row>
    <row r="201" spans="1:30" ht="15" customHeight="1">
      <c r="A201" s="110" t="s">
        <v>3330</v>
      </c>
      <c r="B201" s="494" t="s">
        <v>3338</v>
      </c>
      <c r="C201" s="110" t="s">
        <v>37</v>
      </c>
      <c r="D201" s="495">
        <v>8</v>
      </c>
      <c r="E201" s="496" t="s">
        <v>3332</v>
      </c>
      <c r="V201" s="110">
        <v>7</v>
      </c>
      <c r="Z201" s="512"/>
      <c r="AB201" s="322"/>
      <c r="AC201" s="323"/>
      <c r="AD201" s="324"/>
    </row>
    <row r="202" spans="1:30" ht="15" customHeight="1">
      <c r="A202" s="110" t="s">
        <v>3330</v>
      </c>
      <c r="B202" s="494" t="s">
        <v>3338</v>
      </c>
      <c r="C202" s="110" t="s">
        <v>37</v>
      </c>
      <c r="D202" s="495">
        <v>48</v>
      </c>
      <c r="E202" s="496" t="s">
        <v>3332</v>
      </c>
      <c r="V202" s="110">
        <v>7</v>
      </c>
      <c r="Z202" s="512"/>
      <c r="AB202" s="322"/>
      <c r="AC202" s="323"/>
      <c r="AD202" s="324"/>
    </row>
    <row r="203" spans="1:30" ht="15" customHeight="1">
      <c r="A203" s="110" t="s">
        <v>3330</v>
      </c>
      <c r="B203" s="494" t="s">
        <v>3338</v>
      </c>
      <c r="C203" s="110" t="s">
        <v>37</v>
      </c>
      <c r="D203" s="495">
        <v>51</v>
      </c>
      <c r="E203" s="496" t="s">
        <v>3309</v>
      </c>
      <c r="V203" s="110">
        <v>7</v>
      </c>
      <c r="Z203" s="512"/>
      <c r="AB203" s="322"/>
      <c r="AC203" s="323"/>
      <c r="AD203" s="324"/>
    </row>
    <row r="204" spans="1:30" ht="15" customHeight="1">
      <c r="A204" s="110" t="s">
        <v>3330</v>
      </c>
      <c r="B204" s="494" t="s">
        <v>3338</v>
      </c>
      <c r="C204" s="110" t="s">
        <v>37</v>
      </c>
      <c r="D204" s="495">
        <v>7</v>
      </c>
      <c r="E204" s="496" t="s">
        <v>3332</v>
      </c>
      <c r="V204" s="110">
        <v>7</v>
      </c>
      <c r="Z204" s="512"/>
      <c r="AB204" s="322"/>
      <c r="AC204" s="323"/>
      <c r="AD204" s="324"/>
    </row>
    <row r="205" spans="1:30" ht="15" customHeight="1">
      <c r="A205" s="110" t="s">
        <v>3330</v>
      </c>
      <c r="B205" s="494" t="s">
        <v>3338</v>
      </c>
      <c r="C205" s="110" t="s">
        <v>37</v>
      </c>
      <c r="D205" s="495">
        <v>49</v>
      </c>
      <c r="E205" s="496" t="s">
        <v>3332</v>
      </c>
      <c r="V205" s="110">
        <v>7</v>
      </c>
      <c r="Z205" s="512"/>
      <c r="AB205" s="322"/>
      <c r="AC205" s="323"/>
      <c r="AD205" s="324"/>
    </row>
    <row r="206" spans="1:30" ht="15" customHeight="1">
      <c r="A206" s="110" t="s">
        <v>3330</v>
      </c>
      <c r="B206" s="494" t="s">
        <v>3338</v>
      </c>
      <c r="C206" s="110" t="s">
        <v>37</v>
      </c>
      <c r="D206" s="495">
        <v>8</v>
      </c>
      <c r="E206" s="496" t="s">
        <v>3332</v>
      </c>
      <c r="V206" s="110">
        <v>7</v>
      </c>
      <c r="Z206" s="512"/>
      <c r="AB206" s="322"/>
      <c r="AC206" s="323"/>
      <c r="AD206" s="324"/>
    </row>
    <row r="207" spans="1:30" ht="15" customHeight="1">
      <c r="A207" s="110" t="s">
        <v>3330</v>
      </c>
      <c r="B207" s="494" t="s">
        <v>3338</v>
      </c>
      <c r="C207" s="110" t="s">
        <v>37</v>
      </c>
      <c r="D207" s="495">
        <v>23</v>
      </c>
      <c r="E207" s="496" t="s">
        <v>3332</v>
      </c>
      <c r="V207" s="110">
        <v>7</v>
      </c>
      <c r="Z207" s="512"/>
      <c r="AB207" s="322"/>
      <c r="AC207" s="323"/>
      <c r="AD207" s="324"/>
    </row>
    <row r="208" spans="1:30" ht="15" customHeight="1">
      <c r="A208" s="110" t="s">
        <v>3330</v>
      </c>
      <c r="B208" s="494" t="s">
        <v>3338</v>
      </c>
      <c r="C208" s="110" t="s">
        <v>37</v>
      </c>
      <c r="D208" s="495">
        <v>10</v>
      </c>
      <c r="E208" s="496" t="s">
        <v>3332</v>
      </c>
      <c r="V208" s="110">
        <v>7</v>
      </c>
      <c r="Z208" s="512"/>
      <c r="AB208" s="322"/>
      <c r="AC208" s="323"/>
      <c r="AD208" s="324"/>
    </row>
    <row r="209" spans="1:30" ht="15" customHeight="1">
      <c r="A209" s="110" t="s">
        <v>3330</v>
      </c>
      <c r="B209" s="494" t="s">
        <v>3338</v>
      </c>
      <c r="C209" s="110" t="s">
        <v>37</v>
      </c>
      <c r="D209" s="495">
        <v>93</v>
      </c>
      <c r="E209" s="496" t="s">
        <v>3332</v>
      </c>
      <c r="V209" s="110">
        <v>7</v>
      </c>
      <c r="Z209" s="512"/>
      <c r="AB209" s="322"/>
      <c r="AC209" s="323"/>
      <c r="AD209" s="324"/>
    </row>
    <row r="210" spans="1:30" ht="15" customHeight="1">
      <c r="A210" s="110" t="s">
        <v>3330</v>
      </c>
      <c r="B210" s="494" t="s">
        <v>3338</v>
      </c>
      <c r="C210" s="110" t="s">
        <v>37</v>
      </c>
      <c r="D210" s="495">
        <v>8</v>
      </c>
      <c r="E210" s="496" t="s">
        <v>3332</v>
      </c>
      <c r="V210" s="110">
        <v>7</v>
      </c>
      <c r="Z210" s="512"/>
      <c r="AB210" s="322"/>
      <c r="AC210" s="323"/>
      <c r="AD210" s="324"/>
    </row>
    <row r="211" spans="1:30" ht="15" customHeight="1">
      <c r="A211" s="110" t="s">
        <v>3330</v>
      </c>
      <c r="B211" s="494" t="s">
        <v>3338</v>
      </c>
      <c r="C211" s="110" t="s">
        <v>37</v>
      </c>
      <c r="D211" s="495">
        <v>57</v>
      </c>
      <c r="E211" s="496" t="s">
        <v>3309</v>
      </c>
      <c r="V211" s="110">
        <v>7</v>
      </c>
      <c r="Z211" s="512"/>
      <c r="AB211" s="322"/>
      <c r="AC211" s="323"/>
      <c r="AD211" s="324"/>
    </row>
    <row r="212" spans="1:30" ht="15" customHeight="1">
      <c r="A212" s="110" t="s">
        <v>3330</v>
      </c>
      <c r="B212" s="494" t="s">
        <v>3338</v>
      </c>
      <c r="C212" s="110" t="s">
        <v>37</v>
      </c>
      <c r="D212" s="495">
        <v>13</v>
      </c>
      <c r="E212" s="496" t="s">
        <v>3332</v>
      </c>
      <c r="V212" s="110">
        <v>7</v>
      </c>
      <c r="Z212" s="512"/>
      <c r="AB212" s="322"/>
      <c r="AC212" s="323"/>
      <c r="AD212" s="324"/>
    </row>
    <row r="213" spans="1:30" ht="15" customHeight="1">
      <c r="A213" s="110" t="s">
        <v>3330</v>
      </c>
      <c r="B213" s="494" t="s">
        <v>3338</v>
      </c>
      <c r="C213" s="110" t="s">
        <v>37</v>
      </c>
      <c r="D213" s="495">
        <v>20</v>
      </c>
      <c r="E213" s="496" t="s">
        <v>3332</v>
      </c>
      <c r="V213" s="110">
        <v>7</v>
      </c>
      <c r="Z213" s="512"/>
      <c r="AB213" s="322"/>
      <c r="AC213" s="323"/>
      <c r="AD213" s="324"/>
    </row>
    <row r="214" spans="1:30" ht="15" customHeight="1">
      <c r="A214" s="110" t="s">
        <v>3330</v>
      </c>
      <c r="B214" s="494" t="s">
        <v>3338</v>
      </c>
      <c r="C214" s="110" t="s">
        <v>37</v>
      </c>
      <c r="D214" s="495">
        <v>8</v>
      </c>
      <c r="E214" s="496" t="s">
        <v>3332</v>
      </c>
      <c r="V214" s="110">
        <v>7</v>
      </c>
      <c r="Z214" s="512"/>
      <c r="AB214" s="322"/>
      <c r="AC214" s="323"/>
      <c r="AD214" s="324"/>
    </row>
    <row r="215" spans="1:30" ht="15" customHeight="1">
      <c r="A215" s="110" t="s">
        <v>3330</v>
      </c>
      <c r="B215" s="494" t="s">
        <v>3338</v>
      </c>
      <c r="C215" s="110" t="s">
        <v>37</v>
      </c>
      <c r="D215" s="495">
        <v>8</v>
      </c>
      <c r="E215" s="496" t="s">
        <v>3332</v>
      </c>
      <c r="V215" s="110">
        <v>7</v>
      </c>
      <c r="Z215" s="512"/>
      <c r="AB215" s="322"/>
      <c r="AC215" s="323"/>
      <c r="AD215" s="324"/>
    </row>
    <row r="216" spans="1:30" ht="15" customHeight="1">
      <c r="A216" s="110" t="s">
        <v>3330</v>
      </c>
      <c r="B216" s="494" t="s">
        <v>3338</v>
      </c>
      <c r="C216" s="110" t="s">
        <v>37</v>
      </c>
      <c r="D216" s="495">
        <v>8</v>
      </c>
      <c r="E216" s="496" t="s">
        <v>3332</v>
      </c>
      <c r="V216" s="110">
        <v>7</v>
      </c>
      <c r="Z216" s="512"/>
      <c r="AB216" s="322"/>
      <c r="AC216" s="323"/>
      <c r="AD216" s="324"/>
    </row>
    <row r="217" spans="1:30" ht="15" customHeight="1">
      <c r="A217" s="110" t="s">
        <v>3330</v>
      </c>
      <c r="B217" s="494" t="s">
        <v>3339</v>
      </c>
      <c r="C217" s="110" t="s">
        <v>37</v>
      </c>
      <c r="D217" s="495">
        <v>18</v>
      </c>
      <c r="E217" s="496" t="s">
        <v>3309</v>
      </c>
      <c r="V217" s="110">
        <v>8</v>
      </c>
      <c r="W217" s="420">
        <v>8</v>
      </c>
      <c r="X217" s="10" t="s">
        <v>2529</v>
      </c>
      <c r="Z217" s="512"/>
      <c r="AB217" s="322"/>
      <c r="AC217" s="323"/>
      <c r="AD217" s="324"/>
    </row>
    <row r="218" spans="1:30" ht="15" customHeight="1">
      <c r="A218" s="110" t="s">
        <v>3330</v>
      </c>
      <c r="B218" s="494" t="s">
        <v>3339</v>
      </c>
      <c r="C218" s="110" t="s">
        <v>37</v>
      </c>
      <c r="D218" s="495">
        <v>6</v>
      </c>
      <c r="E218" s="496" t="s">
        <v>3309</v>
      </c>
      <c r="V218" s="110">
        <v>8</v>
      </c>
      <c r="Z218" s="512"/>
      <c r="AB218" s="322"/>
      <c r="AC218" s="323"/>
      <c r="AD218" s="324"/>
    </row>
    <row r="219" spans="1:30" ht="15" customHeight="1">
      <c r="A219" s="110" t="s">
        <v>3330</v>
      </c>
      <c r="B219" s="494" t="s">
        <v>3339</v>
      </c>
      <c r="C219" s="110" t="s">
        <v>37</v>
      </c>
      <c r="D219" s="495">
        <v>6</v>
      </c>
      <c r="E219" s="496" t="s">
        <v>3332</v>
      </c>
      <c r="V219" s="110">
        <v>8</v>
      </c>
      <c r="Z219" s="512"/>
      <c r="AB219" s="322"/>
      <c r="AC219" s="323"/>
      <c r="AD219" s="324"/>
    </row>
    <row r="220" spans="1:30" ht="15" customHeight="1">
      <c r="A220" s="110" t="s">
        <v>3330</v>
      </c>
      <c r="B220" s="494" t="s">
        <v>3339</v>
      </c>
      <c r="C220" s="110" t="s">
        <v>37</v>
      </c>
      <c r="D220" s="495">
        <v>40</v>
      </c>
      <c r="E220" s="496" t="s">
        <v>3332</v>
      </c>
      <c r="V220" s="110">
        <v>8</v>
      </c>
      <c r="Z220" s="512"/>
      <c r="AB220" s="322"/>
      <c r="AC220" s="323"/>
      <c r="AD220" s="324"/>
    </row>
    <row r="221" spans="1:30" ht="15" customHeight="1">
      <c r="A221" s="110" t="s">
        <v>3330</v>
      </c>
      <c r="B221" s="494" t="s">
        <v>3339</v>
      </c>
      <c r="C221" s="110" t="s">
        <v>37</v>
      </c>
      <c r="D221" s="495">
        <v>6</v>
      </c>
      <c r="E221" s="496" t="s">
        <v>3332</v>
      </c>
      <c r="V221" s="110">
        <v>8</v>
      </c>
      <c r="Z221" s="512"/>
      <c r="AB221" s="322"/>
      <c r="AC221" s="323"/>
      <c r="AD221" s="324"/>
    </row>
    <row r="222" spans="1:30" ht="15" customHeight="1">
      <c r="A222" s="110" t="s">
        <v>3330</v>
      </c>
      <c r="B222" s="494" t="s">
        <v>3339</v>
      </c>
      <c r="C222" s="110" t="s">
        <v>37</v>
      </c>
      <c r="D222" s="495">
        <v>6</v>
      </c>
      <c r="E222" s="496" t="s">
        <v>3332</v>
      </c>
      <c r="V222" s="110">
        <v>8</v>
      </c>
      <c r="Z222" s="512"/>
      <c r="AB222" s="322"/>
      <c r="AC222" s="323"/>
      <c r="AD222" s="324"/>
    </row>
    <row r="223" spans="1:30" ht="15" customHeight="1">
      <c r="A223" s="110" t="s">
        <v>3330</v>
      </c>
      <c r="B223" s="494" t="s">
        <v>3339</v>
      </c>
      <c r="C223" s="110" t="s">
        <v>37</v>
      </c>
      <c r="D223" s="495">
        <v>7</v>
      </c>
      <c r="E223" s="496" t="s">
        <v>3332</v>
      </c>
      <c r="V223" s="110">
        <v>8</v>
      </c>
      <c r="Z223" s="512"/>
      <c r="AB223" s="322"/>
      <c r="AC223" s="323"/>
      <c r="AD223" s="324"/>
    </row>
    <row r="224" spans="1:30" ht="15" customHeight="1">
      <c r="A224" s="110" t="s">
        <v>3330</v>
      </c>
      <c r="B224" s="494" t="s">
        <v>3339</v>
      </c>
      <c r="C224" s="110" t="s">
        <v>37</v>
      </c>
      <c r="D224" s="495">
        <v>6</v>
      </c>
      <c r="E224" s="496" t="s">
        <v>3332</v>
      </c>
      <c r="V224" s="110">
        <v>8</v>
      </c>
      <c r="Z224" s="512"/>
      <c r="AB224" s="322"/>
      <c r="AC224" s="323"/>
      <c r="AD224" s="324"/>
    </row>
    <row r="225" spans="1:30" ht="15" customHeight="1">
      <c r="A225" s="110" t="s">
        <v>3330</v>
      </c>
      <c r="B225" s="494" t="s">
        <v>3339</v>
      </c>
      <c r="C225" s="110" t="s">
        <v>37</v>
      </c>
      <c r="D225" s="495">
        <v>68</v>
      </c>
      <c r="E225" s="496" t="s">
        <v>3309</v>
      </c>
      <c r="V225" s="110">
        <v>8</v>
      </c>
      <c r="Z225" s="512"/>
      <c r="AB225" s="322"/>
      <c r="AC225" s="323"/>
      <c r="AD225" s="324"/>
    </row>
    <row r="226" spans="1:30" ht="15" customHeight="1">
      <c r="A226" s="110" t="s">
        <v>3330</v>
      </c>
      <c r="B226" s="494" t="s">
        <v>3339</v>
      </c>
      <c r="C226" s="110" t="s">
        <v>37</v>
      </c>
      <c r="D226" s="495">
        <v>11</v>
      </c>
      <c r="E226" s="496" t="s">
        <v>3332</v>
      </c>
      <c r="V226" s="110">
        <v>8</v>
      </c>
      <c r="Z226" s="512"/>
      <c r="AB226" s="322"/>
      <c r="AC226" s="323"/>
      <c r="AD226" s="324"/>
    </row>
    <row r="227" spans="1:30" ht="15" customHeight="1">
      <c r="A227" s="110" t="s">
        <v>3330</v>
      </c>
      <c r="B227" s="494" t="s">
        <v>3339</v>
      </c>
      <c r="C227" s="110" t="s">
        <v>37</v>
      </c>
      <c r="D227" s="495">
        <v>8</v>
      </c>
      <c r="E227" s="496" t="s">
        <v>3309</v>
      </c>
      <c r="V227" s="110">
        <v>8</v>
      </c>
      <c r="Z227" s="512"/>
      <c r="AB227" s="322"/>
      <c r="AC227" s="323"/>
      <c r="AD227" s="324"/>
    </row>
    <row r="228" spans="1:30" ht="15" customHeight="1">
      <c r="A228" s="110" t="s">
        <v>3330</v>
      </c>
      <c r="B228" s="494" t="s">
        <v>3339</v>
      </c>
      <c r="C228" s="110" t="s">
        <v>37</v>
      </c>
      <c r="D228" s="495">
        <v>15</v>
      </c>
      <c r="E228" s="496" t="s">
        <v>3332</v>
      </c>
      <c r="V228" s="110">
        <v>8</v>
      </c>
      <c r="Z228" s="512"/>
      <c r="AB228" s="322"/>
      <c r="AC228" s="323"/>
      <c r="AD228" s="324"/>
    </row>
    <row r="229" spans="1:30" ht="15" customHeight="1">
      <c r="A229" s="110" t="s">
        <v>3330</v>
      </c>
      <c r="B229" s="494" t="s">
        <v>3339</v>
      </c>
      <c r="C229" s="110" t="s">
        <v>37</v>
      </c>
      <c r="D229" s="495">
        <v>15</v>
      </c>
      <c r="E229" s="496" t="s">
        <v>3332</v>
      </c>
      <c r="V229" s="110">
        <v>8</v>
      </c>
      <c r="Z229" s="512"/>
      <c r="AB229" s="322"/>
      <c r="AC229" s="323"/>
      <c r="AD229" s="324"/>
    </row>
    <row r="230" spans="1:30" ht="15" customHeight="1">
      <c r="A230" s="110" t="s">
        <v>3330</v>
      </c>
      <c r="B230" s="494" t="s">
        <v>3339</v>
      </c>
      <c r="C230" s="110" t="s">
        <v>37</v>
      </c>
      <c r="D230" s="495">
        <v>31</v>
      </c>
      <c r="E230" s="496" t="s">
        <v>3332</v>
      </c>
      <c r="V230" s="110">
        <v>8</v>
      </c>
      <c r="Z230" s="512"/>
      <c r="AB230" s="322"/>
      <c r="AC230" s="323"/>
      <c r="AD230" s="324"/>
    </row>
    <row r="231" spans="1:30" ht="15" customHeight="1">
      <c r="A231" s="110" t="s">
        <v>3330</v>
      </c>
      <c r="B231" s="494" t="s">
        <v>3339</v>
      </c>
      <c r="C231" s="110" t="s">
        <v>37</v>
      </c>
      <c r="D231" s="495">
        <v>9</v>
      </c>
      <c r="E231" s="496" t="s">
        <v>3332</v>
      </c>
      <c r="V231" s="110">
        <v>8</v>
      </c>
      <c r="Z231" s="512"/>
      <c r="AB231" s="322"/>
      <c r="AC231" s="323"/>
      <c r="AD231" s="324"/>
    </row>
    <row r="232" spans="1:30" ht="15" customHeight="1">
      <c r="A232" s="110" t="s">
        <v>3330</v>
      </c>
      <c r="B232" s="494" t="s">
        <v>3339</v>
      </c>
      <c r="C232" s="110" t="s">
        <v>37</v>
      </c>
      <c r="D232" s="495">
        <v>8</v>
      </c>
      <c r="E232" s="496" t="s">
        <v>3332</v>
      </c>
      <c r="V232" s="110">
        <v>8</v>
      </c>
      <c r="Z232" s="512"/>
      <c r="AB232" s="322"/>
      <c r="AC232" s="323"/>
      <c r="AD232" s="324"/>
    </row>
    <row r="233" spans="1:30" ht="15" customHeight="1">
      <c r="A233" s="110" t="s">
        <v>3330</v>
      </c>
      <c r="B233" s="494" t="s">
        <v>3339</v>
      </c>
      <c r="C233" s="110" t="s">
        <v>37</v>
      </c>
      <c r="D233" s="495">
        <v>42</v>
      </c>
      <c r="E233" s="496" t="s">
        <v>3332</v>
      </c>
      <c r="V233" s="110">
        <v>8</v>
      </c>
      <c r="Z233" s="512"/>
      <c r="AB233" s="322"/>
      <c r="AC233" s="323"/>
      <c r="AD233" s="324"/>
    </row>
    <row r="234" spans="1:30" ht="15" customHeight="1">
      <c r="A234" s="110" t="s">
        <v>3330</v>
      </c>
      <c r="B234" s="494" t="s">
        <v>3339</v>
      </c>
      <c r="C234" s="110" t="s">
        <v>37</v>
      </c>
      <c r="D234" s="495">
        <v>9</v>
      </c>
      <c r="E234" s="496" t="s">
        <v>3332</v>
      </c>
      <c r="V234" s="110">
        <v>8</v>
      </c>
      <c r="Z234" s="512"/>
      <c r="AB234" s="322"/>
      <c r="AC234" s="323"/>
      <c r="AD234" s="324"/>
    </row>
    <row r="235" spans="1:30" ht="15" customHeight="1">
      <c r="A235" s="110" t="s">
        <v>3330</v>
      </c>
      <c r="B235" s="494" t="s">
        <v>3339</v>
      </c>
      <c r="C235" s="110" t="s">
        <v>37</v>
      </c>
      <c r="D235" s="495">
        <v>10</v>
      </c>
      <c r="E235" s="496" t="s">
        <v>3309</v>
      </c>
      <c r="V235" s="110">
        <v>8</v>
      </c>
      <c r="Z235" s="512"/>
      <c r="AB235" s="322"/>
      <c r="AC235" s="323"/>
      <c r="AD235" s="324"/>
    </row>
    <row r="236" spans="1:30" ht="15" customHeight="1">
      <c r="A236" s="110" t="s">
        <v>3330</v>
      </c>
      <c r="B236" s="494" t="s">
        <v>3339</v>
      </c>
      <c r="C236" s="110" t="s">
        <v>37</v>
      </c>
      <c r="D236" s="495">
        <v>33</v>
      </c>
      <c r="E236" s="496" t="s">
        <v>3332</v>
      </c>
      <c r="V236" s="110">
        <v>8</v>
      </c>
      <c r="Z236" s="512"/>
      <c r="AB236" s="322"/>
      <c r="AC236" s="323"/>
      <c r="AD236" s="324"/>
    </row>
    <row r="237" spans="1:30" ht="15" customHeight="1">
      <c r="A237" s="110" t="s">
        <v>3330</v>
      </c>
      <c r="B237" s="494" t="s">
        <v>3339</v>
      </c>
      <c r="C237" s="110" t="s">
        <v>37</v>
      </c>
      <c r="D237" s="495">
        <v>42</v>
      </c>
      <c r="E237" s="496" t="s">
        <v>3332</v>
      </c>
      <c r="V237" s="110">
        <v>8</v>
      </c>
      <c r="Z237" s="512"/>
      <c r="AB237" s="322"/>
      <c r="AC237" s="323"/>
      <c r="AD237" s="324"/>
    </row>
    <row r="238" spans="1:30" ht="15" customHeight="1">
      <c r="A238" s="110" t="s">
        <v>3330</v>
      </c>
      <c r="B238" s="494" t="s">
        <v>3339</v>
      </c>
      <c r="C238" s="110" t="s">
        <v>37</v>
      </c>
      <c r="D238" s="495">
        <v>27</v>
      </c>
      <c r="E238" s="496" t="s">
        <v>3332</v>
      </c>
      <c r="V238" s="110">
        <v>8</v>
      </c>
      <c r="Z238" s="512"/>
      <c r="AB238" s="322"/>
      <c r="AC238" s="323"/>
      <c r="AD238" s="324"/>
    </row>
    <row r="239" spans="1:30" ht="15" customHeight="1">
      <c r="A239" s="110" t="s">
        <v>3330</v>
      </c>
      <c r="B239" s="494" t="s">
        <v>3339</v>
      </c>
      <c r="C239" s="110" t="s">
        <v>37</v>
      </c>
      <c r="D239" s="495">
        <v>9</v>
      </c>
      <c r="E239" s="496" t="s">
        <v>3309</v>
      </c>
      <c r="V239" s="110">
        <v>8</v>
      </c>
      <c r="Z239" s="512"/>
      <c r="AB239" s="322"/>
      <c r="AC239" s="323"/>
      <c r="AD239" s="324"/>
    </row>
    <row r="240" spans="1:30" ht="15" customHeight="1">
      <c r="A240" s="110" t="s">
        <v>3330</v>
      </c>
      <c r="B240" s="494" t="s">
        <v>3339</v>
      </c>
      <c r="C240" s="110" t="s">
        <v>37</v>
      </c>
      <c r="D240" s="495">
        <v>20</v>
      </c>
      <c r="E240" s="496" t="s">
        <v>3332</v>
      </c>
      <c r="V240" s="110">
        <v>8</v>
      </c>
      <c r="Z240" s="512"/>
      <c r="AB240" s="322"/>
      <c r="AC240" s="323"/>
      <c r="AD240" s="324"/>
    </row>
    <row r="241" spans="1:30" ht="15" customHeight="1">
      <c r="A241" s="110" t="s">
        <v>3330</v>
      </c>
      <c r="B241" s="494" t="s">
        <v>3339</v>
      </c>
      <c r="C241" s="110" t="s">
        <v>37</v>
      </c>
      <c r="D241" s="495">
        <v>44</v>
      </c>
      <c r="E241" s="496" t="s">
        <v>3332</v>
      </c>
      <c r="V241" s="110">
        <v>8</v>
      </c>
      <c r="Z241" s="512"/>
      <c r="AB241" s="322"/>
      <c r="AC241" s="323"/>
      <c r="AD241" s="324"/>
    </row>
    <row r="242" spans="1:30" ht="15" customHeight="1">
      <c r="A242" s="110" t="s">
        <v>3330</v>
      </c>
      <c r="B242" s="494" t="s">
        <v>3339</v>
      </c>
      <c r="C242" s="110" t="s">
        <v>37</v>
      </c>
      <c r="D242" s="495">
        <v>44</v>
      </c>
      <c r="E242" s="496" t="s">
        <v>3309</v>
      </c>
      <c r="V242" s="110">
        <v>8</v>
      </c>
      <c r="Z242" s="512"/>
      <c r="AB242" s="322"/>
      <c r="AC242" s="323"/>
      <c r="AD242" s="324"/>
    </row>
    <row r="243" spans="1:30" ht="15" customHeight="1">
      <c r="A243" s="110" t="s">
        <v>3330</v>
      </c>
      <c r="B243" s="494" t="s">
        <v>3339</v>
      </c>
      <c r="C243" s="110" t="s">
        <v>37</v>
      </c>
      <c r="D243" s="495">
        <v>35</v>
      </c>
      <c r="E243" s="496" t="s">
        <v>3332</v>
      </c>
      <c r="V243" s="110">
        <v>8</v>
      </c>
      <c r="Z243" s="512"/>
      <c r="AB243" s="322"/>
      <c r="AC243" s="323"/>
      <c r="AD243" s="324"/>
    </row>
    <row r="244" spans="1:30" ht="15" customHeight="1">
      <c r="A244" s="110" t="s">
        <v>3330</v>
      </c>
      <c r="B244" s="494" t="s">
        <v>3339</v>
      </c>
      <c r="C244" s="110" t="s">
        <v>37</v>
      </c>
      <c r="D244" s="495">
        <v>45</v>
      </c>
      <c r="E244" s="496" t="s">
        <v>3332</v>
      </c>
      <c r="V244" s="110">
        <v>8</v>
      </c>
      <c r="Z244" s="512"/>
      <c r="AB244" s="322"/>
      <c r="AC244" s="323"/>
      <c r="AD244" s="324"/>
    </row>
    <row r="245" spans="1:30" ht="15" customHeight="1">
      <c r="A245" s="110" t="s">
        <v>3330</v>
      </c>
      <c r="B245" s="494" t="s">
        <v>3339</v>
      </c>
      <c r="C245" s="110" t="s">
        <v>37</v>
      </c>
      <c r="D245" s="495">
        <v>34</v>
      </c>
      <c r="E245" s="496" t="s">
        <v>3332</v>
      </c>
      <c r="V245" s="110">
        <v>8</v>
      </c>
      <c r="Z245" s="512"/>
      <c r="AB245" s="322"/>
      <c r="AC245" s="323"/>
      <c r="AD245" s="324"/>
    </row>
    <row r="246" spans="1:30" ht="15" customHeight="1">
      <c r="A246" s="110" t="s">
        <v>3330</v>
      </c>
      <c r="B246" s="494" t="s">
        <v>3339</v>
      </c>
      <c r="C246" s="110" t="s">
        <v>37</v>
      </c>
      <c r="D246" s="495">
        <v>36</v>
      </c>
      <c r="E246" s="496" t="s">
        <v>3309</v>
      </c>
      <c r="V246" s="110">
        <v>8</v>
      </c>
      <c r="Z246" s="512"/>
      <c r="AB246" s="322"/>
      <c r="AC246" s="323"/>
      <c r="AD246" s="324"/>
    </row>
    <row r="247" spans="1:30" ht="15" customHeight="1">
      <c r="A247" s="110" t="s">
        <v>3330</v>
      </c>
      <c r="B247" s="494" t="s">
        <v>3339</v>
      </c>
      <c r="C247" s="110" t="s">
        <v>37</v>
      </c>
      <c r="D247" s="495">
        <v>44</v>
      </c>
      <c r="E247" s="496" t="s">
        <v>3332</v>
      </c>
      <c r="V247" s="110">
        <v>8</v>
      </c>
      <c r="Z247" s="512"/>
      <c r="AB247" s="322"/>
      <c r="AC247" s="323"/>
      <c r="AD247" s="324"/>
    </row>
    <row r="248" spans="1:30" ht="15" customHeight="1">
      <c r="D248" s="495"/>
      <c r="E248" s="496"/>
      <c r="Z248" s="512"/>
      <c r="AB248" s="322"/>
      <c r="AC248" s="323"/>
      <c r="AD248" s="324"/>
    </row>
    <row r="249" spans="1:30" ht="15" customHeight="1">
      <c r="D249" s="495"/>
      <c r="E249" s="496"/>
      <c r="Z249" s="512"/>
      <c r="AB249" s="322"/>
      <c r="AC249" s="323"/>
      <c r="AD249" s="324"/>
    </row>
    <row r="250" spans="1:30" ht="15" customHeight="1">
      <c r="D250" s="495"/>
      <c r="E250" s="496"/>
      <c r="Z250" s="512"/>
      <c r="AB250" s="322"/>
      <c r="AC250" s="323"/>
      <c r="AD250" s="324"/>
    </row>
    <row r="251" spans="1:30" ht="15" customHeight="1">
      <c r="D251" s="495"/>
      <c r="E251" s="496"/>
      <c r="Z251" s="512"/>
      <c r="AB251" s="322"/>
      <c r="AC251" s="323"/>
      <c r="AD251" s="324"/>
    </row>
    <row r="252" spans="1:30" ht="15" customHeight="1">
      <c r="D252" s="495"/>
      <c r="E252" s="496"/>
      <c r="Z252" s="512"/>
      <c r="AB252" s="322"/>
      <c r="AC252" s="323"/>
      <c r="AD252" s="324"/>
    </row>
    <row r="253" spans="1:30" ht="15" customHeight="1">
      <c r="D253" s="495"/>
      <c r="E253" s="496"/>
      <c r="Z253" s="512"/>
      <c r="AB253" s="322"/>
      <c r="AC253" s="323"/>
      <c r="AD253" s="324"/>
    </row>
    <row r="254" spans="1:30" ht="15" customHeight="1">
      <c r="D254" s="495"/>
      <c r="E254" s="496"/>
      <c r="Z254" s="512"/>
      <c r="AB254" s="322"/>
      <c r="AC254" s="323"/>
      <c r="AD254" s="324"/>
    </row>
    <row r="255" spans="1:30" ht="15" customHeight="1">
      <c r="D255" s="495"/>
      <c r="E255" s="496"/>
      <c r="Z255" s="512"/>
      <c r="AB255" s="322"/>
      <c r="AC255" s="323"/>
      <c r="AD255" s="324"/>
    </row>
    <row r="256" spans="1:30" ht="15" customHeight="1">
      <c r="D256" s="495"/>
      <c r="E256" s="496"/>
      <c r="Z256" s="512"/>
      <c r="AB256" s="322"/>
      <c r="AC256" s="323"/>
      <c r="AD256" s="324"/>
    </row>
    <row r="257" spans="4:30" ht="15" customHeight="1">
      <c r="D257" s="495"/>
      <c r="E257" s="496"/>
      <c r="Z257" s="512"/>
      <c r="AB257" s="322"/>
      <c r="AC257" s="323"/>
      <c r="AD257" s="324"/>
    </row>
    <row r="258" spans="4:30" ht="15" customHeight="1">
      <c r="D258" s="495"/>
      <c r="E258" s="496"/>
      <c r="Z258" s="512"/>
      <c r="AB258" s="322"/>
      <c r="AC258" s="323"/>
      <c r="AD258" s="324"/>
    </row>
    <row r="259" spans="4:30" ht="15" customHeight="1">
      <c r="D259" s="495"/>
      <c r="E259" s="496"/>
      <c r="Z259" s="512"/>
      <c r="AB259" s="322"/>
      <c r="AC259" s="323"/>
      <c r="AD259" s="324"/>
    </row>
    <row r="260" spans="4:30" ht="15" customHeight="1">
      <c r="D260" s="495"/>
      <c r="E260" s="496"/>
      <c r="Z260" s="512"/>
      <c r="AB260" s="322"/>
      <c r="AC260" s="323"/>
      <c r="AD260" s="324"/>
    </row>
    <row r="261" spans="4:30" ht="15" customHeight="1">
      <c r="D261" s="495"/>
      <c r="E261" s="496"/>
      <c r="Z261" s="512"/>
      <c r="AB261" s="322"/>
      <c r="AC261" s="323"/>
      <c r="AD261" s="324"/>
    </row>
    <row r="262" spans="4:30" ht="15" customHeight="1">
      <c r="D262" s="495"/>
      <c r="E262" s="496"/>
      <c r="Z262" s="512"/>
      <c r="AB262" s="322"/>
      <c r="AC262" s="323"/>
      <c r="AD262" s="324"/>
    </row>
    <row r="263" spans="4:30" ht="15" customHeight="1">
      <c r="D263" s="495"/>
      <c r="E263" s="496"/>
      <c r="Z263" s="512"/>
      <c r="AB263" s="322"/>
      <c r="AC263" s="323"/>
      <c r="AD263" s="324"/>
    </row>
    <row r="264" spans="4:30" ht="15" customHeight="1">
      <c r="D264" s="495"/>
      <c r="E264" s="496"/>
      <c r="Z264" s="512"/>
      <c r="AB264" s="322"/>
      <c r="AC264" s="323"/>
      <c r="AD264" s="324"/>
    </row>
    <row r="265" spans="4:30" ht="15" customHeight="1">
      <c r="D265" s="495"/>
      <c r="E265" s="496"/>
      <c r="Z265" s="512"/>
      <c r="AB265" s="322"/>
      <c r="AC265" s="323"/>
      <c r="AD265" s="324"/>
    </row>
    <row r="266" spans="4:30" ht="15" customHeight="1">
      <c r="D266" s="495"/>
      <c r="E266" s="496"/>
      <c r="Z266" s="512"/>
      <c r="AB266" s="322"/>
      <c r="AC266" s="323"/>
      <c r="AD266" s="324"/>
    </row>
    <row r="267" spans="4:30" ht="15" customHeight="1">
      <c r="D267" s="495"/>
      <c r="E267" s="496"/>
      <c r="Z267" s="512"/>
      <c r="AB267" s="322"/>
      <c r="AC267" s="323"/>
      <c r="AD267" s="324"/>
    </row>
    <row r="268" spans="4:30" ht="15" customHeight="1">
      <c r="D268" s="495"/>
      <c r="E268" s="496"/>
      <c r="Z268" s="512"/>
      <c r="AB268" s="322"/>
      <c r="AC268" s="323"/>
      <c r="AD268" s="324"/>
    </row>
    <row r="269" spans="4:30" ht="15" customHeight="1">
      <c r="D269" s="495"/>
      <c r="E269" s="496"/>
      <c r="Z269" s="512"/>
      <c r="AB269" s="322"/>
      <c r="AC269" s="323"/>
      <c r="AD269" s="324"/>
    </row>
    <row r="270" spans="4:30" ht="15" customHeight="1">
      <c r="D270" s="495"/>
      <c r="E270" s="496"/>
      <c r="Z270" s="512"/>
      <c r="AB270" s="322"/>
      <c r="AC270" s="323"/>
      <c r="AD270" s="324"/>
    </row>
    <row r="271" spans="4:30" ht="15" customHeight="1">
      <c r="D271" s="495"/>
      <c r="E271" s="496"/>
      <c r="Z271" s="512"/>
      <c r="AB271" s="322"/>
      <c r="AC271" s="323"/>
      <c r="AD271" s="324"/>
    </row>
    <row r="272" spans="4:30" ht="15" customHeight="1">
      <c r="D272" s="495"/>
      <c r="E272" s="496"/>
      <c r="Z272" s="512"/>
      <c r="AB272" s="322"/>
      <c r="AC272" s="323"/>
      <c r="AD272" s="324"/>
    </row>
    <row r="273" spans="4:30" ht="15" customHeight="1">
      <c r="D273" s="495"/>
      <c r="E273" s="496"/>
      <c r="Z273" s="512"/>
      <c r="AB273" s="322"/>
      <c r="AC273" s="323"/>
      <c r="AD273" s="324"/>
    </row>
    <row r="274" spans="4:30" ht="15" customHeight="1">
      <c r="D274" s="495"/>
      <c r="E274" s="496"/>
      <c r="Z274" s="512"/>
      <c r="AB274" s="322"/>
      <c r="AC274" s="323"/>
      <c r="AD274" s="324"/>
    </row>
    <row r="275" spans="4:30" ht="15" customHeight="1">
      <c r="D275" s="495"/>
      <c r="E275" s="496"/>
      <c r="Z275" s="512"/>
      <c r="AB275" s="322"/>
      <c r="AC275" s="323"/>
      <c r="AD275" s="324"/>
    </row>
    <row r="276" spans="4:30" ht="15" customHeight="1">
      <c r="D276" s="495"/>
      <c r="E276" s="496"/>
      <c r="Z276" s="512"/>
      <c r="AB276" s="322"/>
      <c r="AC276" s="323"/>
      <c r="AD276" s="324"/>
    </row>
    <row r="277" spans="4:30" ht="15" customHeight="1">
      <c r="D277" s="495"/>
      <c r="E277" s="496"/>
      <c r="Z277" s="512"/>
      <c r="AB277" s="322"/>
      <c r="AC277" s="323"/>
      <c r="AD277" s="324"/>
    </row>
    <row r="278" spans="4:30" ht="15" customHeight="1">
      <c r="D278" s="495"/>
      <c r="E278" s="496"/>
      <c r="Z278" s="512"/>
      <c r="AB278" s="322"/>
      <c r="AC278" s="323"/>
      <c r="AD278" s="324"/>
    </row>
    <row r="279" spans="4:30" ht="15" customHeight="1">
      <c r="D279" s="495"/>
      <c r="E279" s="496"/>
      <c r="Z279" s="512"/>
      <c r="AB279" s="322"/>
      <c r="AC279" s="323"/>
      <c r="AD279" s="324"/>
    </row>
    <row r="280" spans="4:30" ht="15" customHeight="1">
      <c r="D280" s="495"/>
      <c r="E280" s="496"/>
      <c r="Z280" s="512"/>
      <c r="AB280" s="322"/>
      <c r="AC280" s="323"/>
      <c r="AD280" s="324"/>
    </row>
    <row r="281" spans="4:30" ht="15" customHeight="1">
      <c r="D281" s="495"/>
      <c r="E281" s="496"/>
      <c r="Z281" s="512"/>
      <c r="AB281" s="322"/>
      <c r="AC281" s="323"/>
      <c r="AD281" s="324"/>
    </row>
    <row r="282" spans="4:30" ht="15" customHeight="1">
      <c r="D282" s="495"/>
      <c r="E282" s="496"/>
      <c r="Z282" s="512"/>
      <c r="AB282" s="322"/>
      <c r="AC282" s="323"/>
      <c r="AD282" s="324"/>
    </row>
    <row r="283" spans="4:30" ht="15" customHeight="1">
      <c r="D283" s="495"/>
      <c r="E283" s="496"/>
      <c r="Z283" s="512"/>
      <c r="AB283" s="322"/>
      <c r="AC283" s="323"/>
      <c r="AD283" s="324"/>
    </row>
    <row r="284" spans="4:30" ht="15" customHeight="1">
      <c r="D284" s="495"/>
      <c r="E284" s="496"/>
      <c r="Z284" s="512"/>
      <c r="AB284" s="322"/>
      <c r="AC284" s="323"/>
      <c r="AD284" s="324"/>
    </row>
    <row r="285" spans="4:30" ht="15" customHeight="1">
      <c r="D285" s="495"/>
      <c r="E285" s="496"/>
      <c r="Z285" s="512"/>
      <c r="AB285" s="322"/>
      <c r="AC285" s="323"/>
      <c r="AD285" s="324"/>
    </row>
    <row r="286" spans="4:30" ht="15" customHeight="1">
      <c r="D286" s="495"/>
      <c r="E286" s="496"/>
      <c r="Z286" s="512"/>
      <c r="AB286" s="322"/>
      <c r="AC286" s="323"/>
      <c r="AD286" s="324"/>
    </row>
    <row r="287" spans="4:30" ht="15" customHeight="1">
      <c r="D287" s="495"/>
      <c r="E287" s="496"/>
      <c r="Z287" s="512"/>
      <c r="AB287" s="322"/>
      <c r="AC287" s="323"/>
      <c r="AD287" s="324"/>
    </row>
    <row r="288" spans="4:30" ht="15" customHeight="1">
      <c r="D288" s="495"/>
      <c r="E288" s="496"/>
      <c r="Z288" s="512"/>
      <c r="AB288" s="322"/>
      <c r="AC288" s="323"/>
      <c r="AD288" s="324"/>
    </row>
    <row r="289" spans="4:30" ht="15" customHeight="1">
      <c r="D289" s="495"/>
      <c r="E289" s="496"/>
      <c r="Z289" s="512"/>
      <c r="AB289" s="322"/>
      <c r="AC289" s="323"/>
      <c r="AD289" s="324"/>
    </row>
    <row r="290" spans="4:30" ht="15" customHeight="1">
      <c r="D290" s="495"/>
      <c r="E290" s="496"/>
      <c r="Z290" s="512"/>
      <c r="AB290" s="322"/>
      <c r="AC290" s="323"/>
      <c r="AD290" s="324"/>
    </row>
    <row r="291" spans="4:30" ht="15" customHeight="1">
      <c r="D291" s="495"/>
      <c r="E291" s="496"/>
      <c r="Z291" s="512"/>
      <c r="AB291" s="322"/>
      <c r="AC291" s="323"/>
      <c r="AD291" s="324"/>
    </row>
    <row r="292" spans="4:30" ht="15" customHeight="1">
      <c r="D292" s="495"/>
      <c r="E292" s="496"/>
      <c r="Z292" s="512"/>
      <c r="AB292" s="322"/>
      <c r="AC292" s="323"/>
      <c r="AD292" s="324"/>
    </row>
    <row r="293" spans="4:30" ht="15" customHeight="1">
      <c r="D293" s="495"/>
      <c r="E293" s="496"/>
      <c r="Z293" s="512"/>
      <c r="AB293" s="322"/>
      <c r="AC293" s="323"/>
      <c r="AD293" s="324"/>
    </row>
    <row r="294" spans="4:30" ht="15" customHeight="1">
      <c r="D294" s="495"/>
      <c r="E294" s="496"/>
      <c r="Z294" s="512"/>
      <c r="AB294" s="322"/>
      <c r="AC294" s="323"/>
      <c r="AD294" s="324"/>
    </row>
    <row r="295" spans="4:30" ht="15" customHeight="1">
      <c r="D295" s="495"/>
      <c r="E295" s="496"/>
      <c r="Z295" s="512"/>
      <c r="AB295" s="322"/>
      <c r="AC295" s="323"/>
      <c r="AD295" s="324"/>
    </row>
    <row r="296" spans="4:30" ht="15" customHeight="1">
      <c r="D296" s="495"/>
      <c r="E296" s="496"/>
      <c r="Z296" s="512"/>
      <c r="AB296" s="322"/>
      <c r="AC296" s="323"/>
      <c r="AD296" s="324"/>
    </row>
    <row r="297" spans="4:30" ht="15" customHeight="1">
      <c r="D297" s="495"/>
      <c r="E297" s="496"/>
      <c r="Z297" s="512"/>
      <c r="AB297" s="322"/>
      <c r="AC297" s="323"/>
      <c r="AD297" s="324"/>
    </row>
    <row r="298" spans="4:30" ht="15" customHeight="1">
      <c r="D298" s="495"/>
      <c r="E298" s="496"/>
      <c r="Z298" s="512"/>
      <c r="AB298" s="322"/>
      <c r="AC298" s="323"/>
      <c r="AD298" s="324"/>
    </row>
    <row r="299" spans="4:30" ht="15" customHeight="1">
      <c r="D299" s="495"/>
      <c r="E299" s="496"/>
      <c r="Z299" s="512"/>
      <c r="AB299" s="322"/>
      <c r="AC299" s="323"/>
      <c r="AD299" s="324"/>
    </row>
    <row r="300" spans="4:30" ht="15" customHeight="1">
      <c r="D300" s="495"/>
      <c r="E300" s="496"/>
      <c r="Z300" s="512"/>
      <c r="AB300" s="322"/>
      <c r="AC300" s="323"/>
      <c r="AD300" s="324"/>
    </row>
    <row r="301" spans="4:30" ht="15" customHeight="1">
      <c r="D301" s="495"/>
      <c r="E301" s="496"/>
      <c r="Z301" s="512"/>
      <c r="AB301" s="322"/>
      <c r="AC301" s="323"/>
      <c r="AD301" s="324"/>
    </row>
    <row r="302" spans="4:30" ht="15" customHeight="1">
      <c r="D302" s="495"/>
      <c r="E302" s="496"/>
      <c r="Z302" s="512"/>
      <c r="AB302" s="322"/>
      <c r="AC302" s="323"/>
      <c r="AD302" s="324"/>
    </row>
    <row r="303" spans="4:30" ht="15" customHeight="1">
      <c r="D303" s="495"/>
      <c r="E303" s="496"/>
      <c r="Z303" s="512"/>
      <c r="AB303" s="322"/>
      <c r="AC303" s="323"/>
      <c r="AD303" s="324"/>
    </row>
    <row r="304" spans="4:30" ht="15" customHeight="1">
      <c r="D304" s="495"/>
      <c r="E304" s="496"/>
      <c r="Z304" s="512"/>
      <c r="AB304" s="322"/>
      <c r="AC304" s="323"/>
      <c r="AD304" s="324"/>
    </row>
    <row r="305" spans="4:30" ht="15" customHeight="1">
      <c r="D305" s="495"/>
      <c r="E305" s="496"/>
      <c r="Z305" s="512"/>
      <c r="AB305" s="322"/>
      <c r="AC305" s="323"/>
      <c r="AD305" s="324"/>
    </row>
    <row r="306" spans="4:30" ht="15" customHeight="1">
      <c r="D306" s="495"/>
      <c r="E306" s="496"/>
      <c r="Z306" s="512"/>
      <c r="AB306" s="322"/>
      <c r="AC306" s="323"/>
      <c r="AD306" s="324"/>
    </row>
    <row r="307" spans="4:30" ht="15" customHeight="1">
      <c r="D307" s="495"/>
      <c r="E307" s="496"/>
      <c r="Z307" s="512"/>
      <c r="AB307" s="322"/>
      <c r="AC307" s="323"/>
      <c r="AD307" s="324"/>
    </row>
    <row r="308" spans="4:30" ht="15" customHeight="1">
      <c r="D308" s="495"/>
      <c r="E308" s="496"/>
      <c r="Z308" s="512"/>
      <c r="AB308" s="322"/>
      <c r="AC308" s="323"/>
      <c r="AD308" s="324"/>
    </row>
    <row r="309" spans="4:30" ht="15" customHeight="1">
      <c r="D309" s="495"/>
      <c r="E309" s="496"/>
      <c r="Z309" s="512"/>
      <c r="AB309" s="322"/>
      <c r="AC309" s="323"/>
      <c r="AD309" s="324"/>
    </row>
    <row r="310" spans="4:30" ht="15" customHeight="1">
      <c r="D310" s="495"/>
      <c r="E310" s="496"/>
      <c r="Z310" s="512"/>
      <c r="AB310" s="322"/>
      <c r="AC310" s="323"/>
      <c r="AD310" s="324"/>
    </row>
    <row r="311" spans="4:30" ht="15" customHeight="1">
      <c r="D311" s="495"/>
      <c r="E311" s="496"/>
      <c r="Z311" s="512"/>
      <c r="AB311" s="322"/>
      <c r="AC311" s="323"/>
      <c r="AD311" s="324"/>
    </row>
    <row r="312" spans="4:30" ht="15" customHeight="1">
      <c r="D312" s="495"/>
      <c r="E312" s="496"/>
      <c r="Z312" s="512"/>
      <c r="AB312" s="322"/>
      <c r="AC312" s="323"/>
      <c r="AD312" s="324"/>
    </row>
    <row r="313" spans="4:30" ht="15" customHeight="1">
      <c r="D313" s="495"/>
      <c r="E313" s="496"/>
      <c r="Z313" s="512"/>
      <c r="AB313" s="322"/>
      <c r="AC313" s="323"/>
      <c r="AD313" s="324"/>
    </row>
    <row r="314" spans="4:30" ht="15" customHeight="1">
      <c r="D314" s="495"/>
      <c r="E314" s="496"/>
      <c r="Z314" s="512"/>
      <c r="AB314" s="322"/>
      <c r="AC314" s="323"/>
      <c r="AD314" s="324"/>
    </row>
    <row r="315" spans="4:30" ht="15" customHeight="1">
      <c r="D315" s="495"/>
      <c r="E315" s="496"/>
      <c r="Z315" s="512"/>
      <c r="AB315" s="322"/>
      <c r="AC315" s="323"/>
      <c r="AD315" s="324"/>
    </row>
    <row r="316" spans="4:30" ht="15" customHeight="1">
      <c r="D316" s="495"/>
      <c r="E316" s="496"/>
      <c r="Z316" s="512"/>
      <c r="AB316" s="322"/>
      <c r="AC316" s="323"/>
      <c r="AD316" s="324"/>
    </row>
    <row r="317" spans="4:30" ht="15" customHeight="1">
      <c r="D317" s="495"/>
      <c r="E317" s="496"/>
      <c r="Z317" s="512"/>
      <c r="AB317" s="322"/>
      <c r="AC317" s="323"/>
      <c r="AD317" s="324"/>
    </row>
    <row r="318" spans="4:30" ht="15" customHeight="1">
      <c r="D318" s="495"/>
      <c r="E318" s="496"/>
      <c r="Z318" s="512"/>
      <c r="AB318" s="322"/>
      <c r="AC318" s="323"/>
      <c r="AD318" s="324"/>
    </row>
    <row r="319" spans="4:30" ht="15" customHeight="1">
      <c r="D319" s="495"/>
      <c r="E319" s="496"/>
      <c r="Z319" s="512"/>
      <c r="AB319" s="322"/>
      <c r="AC319" s="323"/>
      <c r="AD319" s="324"/>
    </row>
    <row r="320" spans="4:30" ht="15" customHeight="1">
      <c r="D320" s="495"/>
      <c r="E320" s="496"/>
      <c r="Z320" s="512"/>
      <c r="AB320" s="322"/>
      <c r="AC320" s="323"/>
      <c r="AD320" s="324"/>
    </row>
    <row r="321" spans="4:30" ht="15" customHeight="1">
      <c r="D321" s="495"/>
      <c r="E321" s="496"/>
      <c r="Z321" s="512"/>
      <c r="AB321" s="322"/>
      <c r="AC321" s="323"/>
      <c r="AD321" s="324"/>
    </row>
    <row r="322" spans="4:30" ht="15" customHeight="1">
      <c r="D322" s="495"/>
      <c r="E322" s="496"/>
      <c r="Z322" s="512"/>
      <c r="AB322" s="322"/>
      <c r="AC322" s="323"/>
      <c r="AD322" s="324"/>
    </row>
    <row r="323" spans="4:30" ht="15" customHeight="1">
      <c r="D323" s="495"/>
      <c r="E323" s="496"/>
      <c r="Z323" s="512"/>
      <c r="AB323" s="322"/>
      <c r="AC323" s="323"/>
      <c r="AD323" s="324"/>
    </row>
    <row r="324" spans="4:30" ht="15" customHeight="1">
      <c r="D324" s="495"/>
      <c r="E324" s="496"/>
      <c r="Z324" s="512"/>
      <c r="AB324" s="322"/>
      <c r="AC324" s="323"/>
      <c r="AD324" s="324"/>
    </row>
    <row r="325" spans="4:30">
      <c r="D325" s="495"/>
      <c r="E325" s="496"/>
      <c r="Z325" s="512"/>
      <c r="AB325" s="322"/>
      <c r="AC325" s="323"/>
      <c r="AD325" s="324"/>
    </row>
    <row r="326" spans="4:30">
      <c r="D326" s="495"/>
      <c r="E326" s="496"/>
      <c r="Z326" s="512"/>
      <c r="AB326" s="322"/>
      <c r="AC326" s="323"/>
      <c r="AD326" s="324"/>
    </row>
    <row r="327" spans="4:30" ht="15" customHeight="1">
      <c r="D327" s="495"/>
      <c r="E327" s="496"/>
      <c r="Z327" s="512"/>
      <c r="AB327" s="322"/>
      <c r="AC327" s="323"/>
      <c r="AD327" s="324"/>
    </row>
    <row r="328" spans="4:30" ht="15" customHeight="1">
      <c r="D328" s="495"/>
      <c r="E328" s="496"/>
      <c r="Z328" s="512"/>
      <c r="AB328" s="322"/>
      <c r="AC328" s="323"/>
      <c r="AD328" s="324"/>
    </row>
    <row r="329" spans="4:30" ht="15" customHeight="1">
      <c r="D329" s="495"/>
      <c r="E329" s="496"/>
      <c r="Z329" s="512"/>
      <c r="AB329" s="322"/>
      <c r="AC329" s="323"/>
      <c r="AD329" s="324"/>
    </row>
    <row r="330" spans="4:30" ht="15" customHeight="1">
      <c r="D330" s="495"/>
      <c r="E330" s="496"/>
      <c r="Z330" s="512"/>
      <c r="AB330" s="322"/>
      <c r="AC330" s="323"/>
      <c r="AD330" s="324"/>
    </row>
    <row r="331" spans="4:30" ht="15" customHeight="1">
      <c r="D331" s="495"/>
      <c r="E331" s="496"/>
      <c r="Z331" s="512"/>
      <c r="AB331" s="322"/>
      <c r="AC331" s="323"/>
      <c r="AD331" s="324"/>
    </row>
    <row r="332" spans="4:30" ht="15" customHeight="1">
      <c r="D332" s="495"/>
      <c r="E332" s="496"/>
      <c r="Z332" s="512"/>
      <c r="AB332" s="322"/>
      <c r="AC332" s="323"/>
      <c r="AD332" s="324"/>
    </row>
    <row r="333" spans="4:30" ht="15" customHeight="1">
      <c r="D333" s="495"/>
      <c r="E333" s="496"/>
      <c r="Z333" s="512"/>
      <c r="AB333" s="322"/>
      <c r="AC333" s="323"/>
      <c r="AD333" s="324"/>
    </row>
    <row r="334" spans="4:30" ht="15" customHeight="1">
      <c r="D334" s="495"/>
      <c r="E334" s="496"/>
      <c r="Z334" s="512"/>
      <c r="AB334" s="322"/>
      <c r="AC334" s="323"/>
      <c r="AD334" s="324"/>
    </row>
    <row r="335" spans="4:30" ht="15" customHeight="1">
      <c r="D335" s="495"/>
      <c r="E335" s="496"/>
      <c r="Z335" s="512"/>
      <c r="AB335" s="322"/>
      <c r="AC335" s="323"/>
      <c r="AD335" s="324"/>
    </row>
    <row r="336" spans="4:30" ht="15" customHeight="1">
      <c r="D336" s="495"/>
      <c r="E336" s="496"/>
      <c r="Z336" s="512"/>
      <c r="AB336" s="322"/>
      <c r="AC336" s="323"/>
      <c r="AD336" s="324"/>
    </row>
    <row r="337" spans="4:30" ht="15" customHeight="1">
      <c r="D337" s="495"/>
      <c r="E337" s="496"/>
      <c r="Z337" s="512"/>
      <c r="AB337" s="322"/>
      <c r="AC337" s="323"/>
      <c r="AD337" s="324"/>
    </row>
    <row r="338" spans="4:30" ht="15" customHeight="1">
      <c r="D338" s="495"/>
      <c r="E338" s="496"/>
      <c r="Z338" s="512"/>
      <c r="AB338" s="322"/>
      <c r="AC338" s="323"/>
      <c r="AD338" s="324"/>
    </row>
    <row r="339" spans="4:30" ht="15" customHeight="1">
      <c r="D339" s="495"/>
      <c r="E339" s="496"/>
      <c r="Z339" s="512"/>
      <c r="AB339" s="322"/>
      <c r="AC339" s="323"/>
      <c r="AD339" s="324"/>
    </row>
    <row r="340" spans="4:30" ht="15" customHeight="1">
      <c r="D340" s="495"/>
      <c r="E340" s="496"/>
      <c r="Z340" s="512"/>
      <c r="AB340" s="322"/>
      <c r="AC340" s="323"/>
      <c r="AD340" s="324"/>
    </row>
    <row r="341" spans="4:30" ht="15" customHeight="1">
      <c r="D341" s="495"/>
      <c r="E341" s="496"/>
      <c r="Z341" s="512"/>
      <c r="AB341" s="322"/>
      <c r="AC341" s="323"/>
      <c r="AD341" s="324"/>
    </row>
    <row r="342" spans="4:30" ht="15" customHeight="1">
      <c r="D342" s="495"/>
      <c r="E342" s="496"/>
      <c r="Z342" s="512"/>
      <c r="AB342" s="322"/>
      <c r="AC342" s="323"/>
      <c r="AD342" s="324"/>
    </row>
    <row r="343" spans="4:30" ht="15" customHeight="1">
      <c r="D343" s="495"/>
      <c r="E343" s="496"/>
      <c r="Z343" s="512"/>
      <c r="AB343" s="322"/>
      <c r="AC343" s="323"/>
      <c r="AD343" s="324"/>
    </row>
    <row r="344" spans="4:30" ht="15" customHeight="1">
      <c r="D344" s="495"/>
      <c r="E344" s="496"/>
      <c r="Z344" s="512"/>
      <c r="AB344" s="322"/>
      <c r="AC344" s="323"/>
      <c r="AD344" s="324"/>
    </row>
    <row r="345" spans="4:30" ht="15" customHeight="1">
      <c r="D345" s="495"/>
      <c r="E345" s="496"/>
      <c r="Z345" s="512"/>
      <c r="AB345" s="322"/>
      <c r="AC345" s="323"/>
      <c r="AD345" s="324"/>
    </row>
    <row r="346" spans="4:30" ht="15" customHeight="1">
      <c r="D346" s="495"/>
      <c r="E346" s="496"/>
      <c r="Z346" s="512"/>
      <c r="AB346" s="322"/>
      <c r="AC346" s="323"/>
      <c r="AD346" s="324"/>
    </row>
    <row r="347" spans="4:30" ht="15" customHeight="1">
      <c r="D347" s="495"/>
      <c r="E347" s="496"/>
      <c r="Z347" s="512"/>
      <c r="AB347" s="322"/>
      <c r="AC347" s="323"/>
      <c r="AD347" s="324"/>
    </row>
    <row r="348" spans="4:30" ht="15" customHeight="1">
      <c r="D348" s="495"/>
      <c r="E348" s="496"/>
      <c r="Z348" s="512"/>
      <c r="AB348" s="322"/>
      <c r="AC348" s="323"/>
      <c r="AD348" s="324"/>
    </row>
    <row r="349" spans="4:30" ht="15" customHeight="1">
      <c r="D349" s="495"/>
      <c r="E349" s="496"/>
      <c r="Z349" s="512"/>
      <c r="AB349" s="322"/>
      <c r="AC349" s="323"/>
      <c r="AD349" s="324"/>
    </row>
    <row r="350" spans="4:30" ht="15" customHeight="1">
      <c r="D350" s="495"/>
      <c r="E350" s="496"/>
      <c r="Z350" s="512"/>
      <c r="AB350" s="322"/>
      <c r="AC350" s="323"/>
      <c r="AD350" s="324"/>
    </row>
    <row r="351" spans="4:30" ht="15" customHeight="1">
      <c r="D351" s="495"/>
      <c r="E351" s="496"/>
      <c r="Z351" s="512"/>
      <c r="AB351" s="322"/>
      <c r="AC351" s="323"/>
      <c r="AD351" s="324"/>
    </row>
    <row r="352" spans="4:30" ht="15" customHeight="1">
      <c r="D352" s="495"/>
      <c r="E352" s="496"/>
      <c r="Z352" s="512"/>
      <c r="AB352" s="322"/>
      <c r="AC352" s="323"/>
      <c r="AD352" s="324"/>
    </row>
    <row r="353" spans="4:30" ht="15" customHeight="1">
      <c r="D353" s="495"/>
      <c r="E353" s="496"/>
      <c r="Z353" s="512"/>
      <c r="AB353" s="322"/>
      <c r="AC353" s="323"/>
      <c r="AD353" s="324"/>
    </row>
    <row r="354" spans="4:30" ht="15" customHeight="1">
      <c r="D354" s="495"/>
      <c r="E354" s="496"/>
      <c r="Z354" s="512"/>
      <c r="AB354" s="322"/>
      <c r="AC354" s="323"/>
      <c r="AD354" s="324"/>
    </row>
    <row r="355" spans="4:30" ht="15" customHeight="1">
      <c r="D355" s="495"/>
      <c r="E355" s="496"/>
      <c r="Z355" s="512"/>
      <c r="AB355" s="322"/>
      <c r="AC355" s="323"/>
      <c r="AD355" s="324"/>
    </row>
    <row r="356" spans="4:30" ht="15" customHeight="1">
      <c r="D356" s="495"/>
      <c r="E356" s="496"/>
      <c r="Z356" s="512"/>
      <c r="AB356" s="322"/>
      <c r="AC356" s="323"/>
      <c r="AD356" s="324"/>
    </row>
    <row r="357" spans="4:30" ht="15" customHeight="1">
      <c r="D357" s="495"/>
      <c r="E357" s="496"/>
      <c r="Z357" s="512"/>
      <c r="AB357" s="322"/>
      <c r="AC357" s="323"/>
      <c r="AD357" s="324"/>
    </row>
    <row r="358" spans="4:30" ht="15" customHeight="1">
      <c r="D358" s="495"/>
      <c r="E358" s="496"/>
      <c r="Z358" s="512"/>
      <c r="AB358" s="322"/>
      <c r="AC358" s="323"/>
      <c r="AD358" s="324"/>
    </row>
    <row r="359" spans="4:30" ht="15" customHeight="1">
      <c r="D359" s="495"/>
      <c r="E359" s="496"/>
      <c r="Z359" s="512"/>
      <c r="AB359" s="322"/>
      <c r="AC359" s="323"/>
      <c r="AD359" s="324"/>
    </row>
    <row r="360" spans="4:30" ht="15" customHeight="1">
      <c r="D360" s="495"/>
      <c r="E360" s="496"/>
      <c r="Z360" s="512"/>
      <c r="AB360" s="322"/>
      <c r="AC360" s="323"/>
      <c r="AD360" s="324"/>
    </row>
    <row r="361" spans="4:30" ht="15" customHeight="1">
      <c r="D361" s="495"/>
      <c r="E361" s="496"/>
      <c r="Z361" s="512"/>
      <c r="AB361" s="322"/>
      <c r="AC361" s="323"/>
      <c r="AD361" s="324"/>
    </row>
    <row r="362" spans="4:30" ht="15" customHeight="1">
      <c r="D362" s="495"/>
      <c r="E362" s="496"/>
      <c r="Z362" s="512"/>
      <c r="AB362" s="322"/>
      <c r="AC362" s="323"/>
      <c r="AD362" s="324"/>
    </row>
    <row r="363" spans="4:30" ht="15" customHeight="1">
      <c r="D363" s="495"/>
      <c r="E363" s="496"/>
      <c r="Z363" s="512"/>
      <c r="AB363" s="322"/>
      <c r="AC363" s="323"/>
      <c r="AD363" s="324"/>
    </row>
    <row r="364" spans="4:30" ht="15" customHeight="1">
      <c r="D364" s="495"/>
      <c r="E364" s="496"/>
      <c r="Z364" s="512"/>
      <c r="AB364" s="322"/>
      <c r="AC364" s="323"/>
      <c r="AD364" s="324"/>
    </row>
    <row r="365" spans="4:30" ht="15" customHeight="1">
      <c r="D365" s="495"/>
      <c r="E365" s="496"/>
      <c r="Z365" s="512"/>
      <c r="AB365" s="322"/>
      <c r="AC365" s="323"/>
      <c r="AD365" s="324"/>
    </row>
    <row r="366" spans="4:30" ht="15" customHeight="1">
      <c r="D366" s="495"/>
      <c r="E366" s="496"/>
      <c r="Z366" s="512"/>
      <c r="AB366" s="322"/>
      <c r="AC366" s="323"/>
      <c r="AD366" s="324"/>
    </row>
    <row r="367" spans="4:30" ht="15" customHeight="1">
      <c r="D367" s="495"/>
      <c r="E367" s="496"/>
      <c r="Z367" s="512"/>
      <c r="AB367" s="322"/>
      <c r="AC367" s="323"/>
      <c r="AD367" s="324"/>
    </row>
    <row r="368" spans="4:30" ht="15" customHeight="1">
      <c r="D368" s="495"/>
      <c r="E368" s="496"/>
      <c r="Z368" s="512"/>
      <c r="AB368" s="322"/>
      <c r="AC368" s="323"/>
      <c r="AD368" s="324"/>
    </row>
    <row r="369" spans="4:30" ht="15" customHeight="1">
      <c r="D369" s="495"/>
      <c r="E369" s="496"/>
      <c r="Z369" s="512"/>
      <c r="AB369" s="322"/>
      <c r="AC369" s="323"/>
      <c r="AD369" s="324"/>
    </row>
    <row r="370" spans="4:30" ht="15" customHeight="1">
      <c r="D370" s="495"/>
      <c r="E370" s="496"/>
      <c r="Z370" s="512"/>
      <c r="AB370" s="322"/>
      <c r="AC370" s="323"/>
      <c r="AD370" s="324"/>
    </row>
    <row r="371" spans="4:30" ht="15" customHeight="1">
      <c r="D371" s="495"/>
      <c r="E371" s="496"/>
      <c r="Z371" s="512"/>
      <c r="AB371" s="322"/>
      <c r="AC371" s="323"/>
      <c r="AD371" s="324"/>
    </row>
    <row r="372" spans="4:30" ht="15" customHeight="1">
      <c r="D372" s="495"/>
      <c r="E372" s="496"/>
      <c r="Z372" s="512"/>
      <c r="AB372" s="322"/>
      <c r="AC372" s="323"/>
      <c r="AD372" s="324"/>
    </row>
    <row r="373" spans="4:30" ht="15" customHeight="1">
      <c r="D373" s="495"/>
      <c r="E373" s="496"/>
      <c r="Z373" s="512"/>
      <c r="AB373" s="322"/>
      <c r="AC373" s="323"/>
      <c r="AD373" s="324"/>
    </row>
    <row r="374" spans="4:30" ht="15" customHeight="1">
      <c r="D374" s="495"/>
      <c r="E374" s="496"/>
      <c r="Z374" s="512"/>
      <c r="AB374" s="322"/>
      <c r="AC374" s="323"/>
      <c r="AD374" s="324"/>
    </row>
    <row r="375" spans="4:30" ht="15" customHeight="1">
      <c r="D375" s="495"/>
      <c r="E375" s="496"/>
      <c r="Z375" s="512"/>
      <c r="AB375" s="322"/>
      <c r="AC375" s="323"/>
      <c r="AD375" s="324"/>
    </row>
    <row r="376" spans="4:30" ht="15" customHeight="1">
      <c r="D376" s="495"/>
      <c r="E376" s="496"/>
      <c r="Z376" s="512"/>
      <c r="AB376" s="322"/>
      <c r="AC376" s="323"/>
      <c r="AD376" s="324"/>
    </row>
    <row r="377" spans="4:30" ht="15" customHeight="1">
      <c r="D377" s="495"/>
      <c r="E377" s="496"/>
      <c r="Z377" s="512"/>
      <c r="AB377" s="322"/>
      <c r="AC377" s="323"/>
      <c r="AD377" s="324"/>
    </row>
    <row r="378" spans="4:30" ht="15" customHeight="1">
      <c r="D378" s="495"/>
      <c r="E378" s="496"/>
      <c r="Z378" s="512"/>
      <c r="AB378" s="322"/>
      <c r="AC378" s="323"/>
      <c r="AD378" s="324"/>
    </row>
    <row r="379" spans="4:30" ht="15" customHeight="1">
      <c r="D379" s="495"/>
      <c r="E379" s="496"/>
      <c r="Z379" s="512"/>
      <c r="AB379" s="322"/>
      <c r="AC379" s="323"/>
      <c r="AD379" s="324"/>
    </row>
    <row r="380" spans="4:30" ht="15" customHeight="1">
      <c r="D380" s="495"/>
      <c r="E380" s="496"/>
      <c r="Z380" s="512"/>
      <c r="AB380" s="322"/>
      <c r="AC380" s="323"/>
      <c r="AD380" s="324"/>
    </row>
    <row r="381" spans="4:30" ht="15" customHeight="1">
      <c r="D381" s="495"/>
      <c r="E381" s="496"/>
      <c r="Z381" s="512"/>
      <c r="AB381" s="322"/>
      <c r="AC381" s="323"/>
      <c r="AD381" s="324"/>
    </row>
    <row r="382" spans="4:30" ht="15" customHeight="1">
      <c r="D382" s="495"/>
      <c r="E382" s="496"/>
      <c r="Z382" s="512"/>
      <c r="AB382" s="322"/>
      <c r="AC382" s="323"/>
      <c r="AD382" s="324"/>
    </row>
    <row r="383" spans="4:30" ht="15" customHeight="1">
      <c r="D383" s="495"/>
      <c r="E383" s="496"/>
      <c r="Z383" s="512"/>
      <c r="AB383" s="322"/>
      <c r="AC383" s="323"/>
      <c r="AD383" s="324"/>
    </row>
    <row r="384" spans="4:30" ht="15" customHeight="1">
      <c r="D384" s="495"/>
      <c r="E384" s="496"/>
      <c r="Z384" s="512"/>
      <c r="AB384" s="322"/>
      <c r="AC384" s="323"/>
      <c r="AD384" s="324"/>
    </row>
    <row r="385" spans="4:30" ht="15" customHeight="1">
      <c r="D385" s="495"/>
      <c r="E385" s="496"/>
      <c r="Z385" s="512"/>
      <c r="AB385" s="322"/>
      <c r="AC385" s="323"/>
      <c r="AD385" s="324"/>
    </row>
    <row r="386" spans="4:30" ht="15" customHeight="1">
      <c r="D386" s="495"/>
      <c r="E386" s="496"/>
      <c r="Z386" s="512"/>
      <c r="AB386" s="322"/>
      <c r="AC386" s="323"/>
      <c r="AD386" s="324"/>
    </row>
    <row r="387" spans="4:30" ht="15" customHeight="1">
      <c r="D387" s="495"/>
      <c r="E387" s="496"/>
      <c r="Z387" s="512"/>
      <c r="AB387" s="322"/>
      <c r="AC387" s="323"/>
      <c r="AD387" s="324"/>
    </row>
    <row r="388" spans="4:30" ht="15" customHeight="1">
      <c r="D388" s="495"/>
      <c r="E388" s="496"/>
      <c r="Z388" s="512"/>
      <c r="AB388" s="322"/>
      <c r="AC388" s="323"/>
      <c r="AD388" s="324"/>
    </row>
    <row r="389" spans="4:30" ht="15" customHeight="1">
      <c r="D389" s="495"/>
      <c r="E389" s="496"/>
      <c r="Z389" s="512"/>
      <c r="AB389" s="322"/>
      <c r="AC389" s="323"/>
      <c r="AD389" s="324"/>
    </row>
    <row r="390" spans="4:30" ht="15" customHeight="1">
      <c r="D390" s="495"/>
      <c r="E390" s="496"/>
      <c r="Z390" s="512"/>
      <c r="AB390" s="322"/>
      <c r="AC390" s="323"/>
      <c r="AD390" s="324"/>
    </row>
    <row r="391" spans="4:30" ht="15" customHeight="1">
      <c r="D391" s="495"/>
      <c r="E391" s="496"/>
      <c r="Z391" s="512"/>
      <c r="AB391" s="322"/>
      <c r="AC391" s="323"/>
      <c r="AD391" s="324"/>
    </row>
    <row r="392" spans="4:30" ht="15" customHeight="1">
      <c r="D392" s="495"/>
      <c r="E392" s="496"/>
      <c r="Z392" s="512"/>
      <c r="AB392" s="322"/>
      <c r="AC392" s="323"/>
      <c r="AD392" s="324"/>
    </row>
    <row r="393" spans="4:30" ht="15" customHeight="1">
      <c r="D393" s="495"/>
      <c r="E393" s="496"/>
      <c r="Z393" s="512"/>
      <c r="AB393" s="322"/>
      <c r="AC393" s="323"/>
      <c r="AD393" s="324"/>
    </row>
    <row r="394" spans="4:30" ht="15" customHeight="1">
      <c r="D394" s="495"/>
      <c r="E394" s="496"/>
      <c r="Z394" s="512"/>
      <c r="AB394" s="322"/>
      <c r="AC394" s="323"/>
      <c r="AD394" s="324"/>
    </row>
    <row r="395" spans="4:30" ht="15" customHeight="1">
      <c r="D395" s="495"/>
      <c r="E395" s="496"/>
      <c r="Z395" s="512"/>
      <c r="AB395" s="322"/>
      <c r="AC395" s="323"/>
      <c r="AD395" s="324"/>
    </row>
    <row r="396" spans="4:30" ht="15" customHeight="1">
      <c r="D396" s="495"/>
      <c r="E396" s="496"/>
      <c r="Z396" s="512"/>
      <c r="AB396" s="322"/>
      <c r="AC396" s="323"/>
      <c r="AD396" s="324"/>
    </row>
    <row r="397" spans="4:30" ht="15" customHeight="1">
      <c r="D397" s="495"/>
      <c r="E397" s="496"/>
      <c r="Z397" s="512"/>
      <c r="AB397" s="322"/>
      <c r="AC397" s="323"/>
      <c r="AD397" s="324"/>
    </row>
    <row r="398" spans="4:30" ht="15" customHeight="1">
      <c r="D398" s="495"/>
      <c r="E398" s="496"/>
      <c r="Z398" s="512"/>
      <c r="AB398" s="322"/>
      <c r="AC398" s="323"/>
      <c r="AD398" s="324"/>
    </row>
    <row r="399" spans="4:30" ht="15" customHeight="1">
      <c r="D399" s="495"/>
      <c r="E399" s="496"/>
      <c r="Z399" s="512"/>
      <c r="AB399" s="322"/>
      <c r="AC399" s="323"/>
      <c r="AD399" s="324"/>
    </row>
    <row r="400" spans="4:30" ht="15" customHeight="1">
      <c r="D400" s="495"/>
      <c r="E400" s="496"/>
      <c r="Z400" s="512"/>
      <c r="AB400" s="322"/>
      <c r="AC400" s="323"/>
      <c r="AD400" s="324"/>
    </row>
    <row r="401" spans="4:30" ht="15" customHeight="1">
      <c r="D401" s="495"/>
      <c r="E401" s="496"/>
      <c r="Z401" s="512"/>
      <c r="AB401" s="322"/>
      <c r="AC401" s="323"/>
      <c r="AD401" s="324"/>
    </row>
    <row r="402" spans="4:30" ht="15" customHeight="1">
      <c r="D402" s="495"/>
      <c r="E402" s="496"/>
      <c r="Z402" s="512"/>
      <c r="AB402" s="322"/>
      <c r="AC402" s="323"/>
      <c r="AD402" s="324"/>
    </row>
    <row r="403" spans="4:30" ht="15" customHeight="1">
      <c r="D403" s="495"/>
      <c r="E403" s="496"/>
      <c r="Z403" s="512"/>
      <c r="AB403" s="322"/>
      <c r="AC403" s="323"/>
      <c r="AD403" s="324"/>
    </row>
    <row r="404" spans="4:30" ht="15" customHeight="1">
      <c r="D404" s="495"/>
      <c r="E404" s="496"/>
      <c r="Z404" s="512"/>
      <c r="AB404" s="322"/>
      <c r="AC404" s="323"/>
      <c r="AD404" s="324"/>
    </row>
    <row r="405" spans="4:30" ht="15" customHeight="1">
      <c r="D405" s="495"/>
      <c r="E405" s="496"/>
      <c r="Z405" s="512"/>
      <c r="AB405" s="322"/>
      <c r="AC405" s="323"/>
      <c r="AD405" s="324"/>
    </row>
    <row r="406" spans="4:30" ht="15" customHeight="1">
      <c r="D406" s="495"/>
      <c r="E406" s="496"/>
      <c r="Z406" s="512"/>
      <c r="AB406" s="322"/>
      <c r="AC406" s="323"/>
      <c r="AD406" s="324"/>
    </row>
    <row r="407" spans="4:30" ht="15" customHeight="1">
      <c r="D407" s="495"/>
      <c r="E407" s="496"/>
      <c r="Z407" s="512"/>
      <c r="AB407" s="322"/>
      <c r="AC407" s="323"/>
      <c r="AD407" s="324"/>
    </row>
    <row r="408" spans="4:30" ht="15" customHeight="1">
      <c r="D408" s="495"/>
      <c r="E408" s="496"/>
      <c r="Z408" s="512"/>
      <c r="AB408" s="322"/>
      <c r="AC408" s="323"/>
      <c r="AD408" s="324"/>
    </row>
    <row r="409" spans="4:30" ht="15" customHeight="1">
      <c r="D409" s="495"/>
      <c r="E409" s="496"/>
      <c r="Z409" s="512"/>
      <c r="AB409" s="322"/>
      <c r="AC409" s="323"/>
      <c r="AD409" s="324"/>
    </row>
    <row r="410" spans="4:30" ht="15" customHeight="1">
      <c r="D410" s="495"/>
      <c r="E410" s="496"/>
      <c r="Z410" s="512"/>
      <c r="AB410" s="322"/>
      <c r="AC410" s="323"/>
      <c r="AD410" s="324"/>
    </row>
    <row r="411" spans="4:30" ht="15" customHeight="1">
      <c r="D411" s="495"/>
      <c r="E411" s="496"/>
      <c r="Z411" s="512"/>
      <c r="AB411" s="322"/>
      <c r="AC411" s="323"/>
      <c r="AD411" s="324"/>
    </row>
    <row r="412" spans="4:30" ht="15" customHeight="1">
      <c r="D412" s="495"/>
      <c r="E412" s="496"/>
      <c r="Z412" s="512"/>
      <c r="AB412" s="322"/>
      <c r="AC412" s="323"/>
      <c r="AD412" s="324"/>
    </row>
    <row r="413" spans="4:30" ht="15" customHeight="1">
      <c r="D413" s="495"/>
      <c r="E413" s="496"/>
      <c r="Z413" s="512"/>
      <c r="AB413" s="322"/>
      <c r="AC413" s="323"/>
      <c r="AD413" s="324"/>
    </row>
    <row r="414" spans="4:30" ht="15" customHeight="1">
      <c r="D414" s="495"/>
      <c r="E414" s="496"/>
      <c r="Z414" s="512"/>
      <c r="AB414" s="322"/>
      <c r="AC414" s="323"/>
      <c r="AD414" s="324"/>
    </row>
    <row r="415" spans="4:30" ht="15" customHeight="1">
      <c r="D415" s="495"/>
      <c r="E415" s="496"/>
      <c r="Z415" s="512"/>
      <c r="AB415" s="322"/>
      <c r="AC415" s="323"/>
      <c r="AD415" s="324"/>
    </row>
    <row r="416" spans="4:30" ht="15" customHeight="1">
      <c r="D416" s="495"/>
      <c r="E416" s="496"/>
      <c r="Z416" s="512"/>
      <c r="AB416" s="322"/>
      <c r="AC416" s="323"/>
      <c r="AD416" s="324"/>
    </row>
    <row r="417" spans="4:30" ht="15" customHeight="1">
      <c r="D417" s="495"/>
      <c r="E417" s="496"/>
      <c r="Z417" s="512"/>
      <c r="AB417" s="322"/>
      <c r="AC417" s="323"/>
      <c r="AD417" s="324"/>
    </row>
    <row r="418" spans="4:30" ht="15" customHeight="1">
      <c r="D418" s="495"/>
      <c r="E418" s="496"/>
      <c r="Z418" s="512"/>
      <c r="AB418" s="322"/>
      <c r="AC418" s="323"/>
      <c r="AD418" s="324"/>
    </row>
    <row r="419" spans="4:30" ht="15" customHeight="1">
      <c r="D419" s="495"/>
      <c r="E419" s="496"/>
      <c r="Z419" s="512"/>
      <c r="AB419" s="322"/>
      <c r="AC419" s="323"/>
      <c r="AD419" s="324"/>
    </row>
    <row r="420" spans="4:30" ht="15" customHeight="1">
      <c r="D420" s="495"/>
      <c r="E420" s="496"/>
      <c r="Z420" s="512"/>
      <c r="AB420" s="322"/>
      <c r="AC420" s="323"/>
      <c r="AD420" s="324"/>
    </row>
    <row r="421" spans="4:30" ht="15" customHeight="1">
      <c r="D421" s="495"/>
      <c r="E421" s="496"/>
      <c r="Z421" s="512"/>
      <c r="AB421" s="322"/>
      <c r="AC421" s="323"/>
      <c r="AD421" s="324"/>
    </row>
    <row r="422" spans="4:30" ht="15" customHeight="1">
      <c r="D422" s="495"/>
      <c r="E422" s="496"/>
      <c r="Z422" s="512"/>
      <c r="AB422" s="322"/>
      <c r="AC422" s="323"/>
      <c r="AD422" s="324"/>
    </row>
    <row r="423" spans="4:30" ht="15" customHeight="1">
      <c r="D423" s="495"/>
      <c r="E423" s="496"/>
      <c r="Z423" s="512"/>
      <c r="AB423" s="322"/>
      <c r="AC423" s="323"/>
      <c r="AD423" s="324"/>
    </row>
    <row r="424" spans="4:30" ht="15" customHeight="1">
      <c r="D424" s="495"/>
      <c r="E424" s="496"/>
      <c r="Z424" s="512"/>
      <c r="AB424" s="322"/>
      <c r="AC424" s="323"/>
      <c r="AD424" s="324"/>
    </row>
    <row r="425" spans="4:30" ht="15" customHeight="1">
      <c r="D425" s="495"/>
      <c r="E425" s="496"/>
      <c r="Z425" s="512"/>
      <c r="AB425" s="322"/>
      <c r="AC425" s="323"/>
      <c r="AD425" s="324"/>
    </row>
    <row r="426" spans="4:30" ht="15" customHeight="1">
      <c r="D426" s="495"/>
      <c r="E426" s="496"/>
      <c r="Z426" s="512"/>
      <c r="AB426" s="322"/>
      <c r="AC426" s="323"/>
      <c r="AD426" s="324"/>
    </row>
    <row r="427" spans="4:30" ht="15" customHeight="1">
      <c r="D427" s="495"/>
      <c r="E427" s="496"/>
      <c r="Z427" s="512"/>
      <c r="AB427" s="322"/>
      <c r="AC427" s="323"/>
      <c r="AD427" s="324"/>
    </row>
    <row r="428" spans="4:30" ht="15" customHeight="1">
      <c r="D428" s="495"/>
      <c r="E428" s="496"/>
      <c r="Z428" s="512"/>
      <c r="AB428" s="322"/>
      <c r="AC428" s="323"/>
      <c r="AD428" s="324"/>
    </row>
    <row r="429" spans="4:30" ht="15" customHeight="1">
      <c r="D429" s="495"/>
      <c r="E429" s="496"/>
      <c r="Z429" s="512"/>
      <c r="AB429" s="322"/>
      <c r="AC429" s="323"/>
      <c r="AD429" s="324"/>
    </row>
    <row r="430" spans="4:30" ht="15" customHeight="1">
      <c r="D430" s="495"/>
      <c r="E430" s="496"/>
      <c r="Z430" s="512"/>
      <c r="AB430" s="322"/>
      <c r="AC430" s="323"/>
      <c r="AD430" s="324"/>
    </row>
    <row r="431" spans="4:30" ht="15" customHeight="1">
      <c r="D431" s="495"/>
      <c r="E431" s="496"/>
      <c r="Z431" s="512"/>
      <c r="AB431" s="322"/>
      <c r="AC431" s="323"/>
      <c r="AD431" s="324"/>
    </row>
    <row r="432" spans="4:30" ht="15" customHeight="1">
      <c r="D432" s="495"/>
      <c r="E432" s="496"/>
      <c r="Z432" s="512"/>
      <c r="AB432" s="322"/>
      <c r="AC432" s="323"/>
      <c r="AD432" s="324"/>
    </row>
    <row r="433" spans="4:30" ht="15" customHeight="1">
      <c r="D433" s="495"/>
      <c r="E433" s="496"/>
      <c r="Z433" s="512"/>
      <c r="AB433" s="322"/>
      <c r="AC433" s="323"/>
      <c r="AD433" s="324"/>
    </row>
    <row r="434" spans="4:30" ht="15" customHeight="1">
      <c r="D434" s="495"/>
      <c r="E434" s="496"/>
      <c r="Z434" s="512"/>
      <c r="AB434" s="322"/>
      <c r="AC434" s="323"/>
      <c r="AD434" s="324"/>
    </row>
    <row r="435" spans="4:30" ht="15" customHeight="1">
      <c r="D435" s="495"/>
      <c r="E435" s="496"/>
      <c r="Z435" s="512"/>
      <c r="AB435" s="322"/>
      <c r="AC435" s="323"/>
      <c r="AD435" s="324"/>
    </row>
    <row r="436" spans="4:30" ht="15" customHeight="1">
      <c r="D436" s="495"/>
      <c r="E436" s="496"/>
      <c r="Z436" s="512"/>
      <c r="AB436" s="322"/>
      <c r="AC436" s="323"/>
      <c r="AD436" s="324"/>
    </row>
    <row r="437" spans="4:30" ht="15" customHeight="1">
      <c r="D437" s="495"/>
      <c r="E437" s="496"/>
      <c r="Z437" s="512"/>
      <c r="AB437" s="322"/>
      <c r="AC437" s="323"/>
      <c r="AD437" s="324"/>
    </row>
    <row r="438" spans="4:30" ht="15" customHeight="1">
      <c r="D438" s="495"/>
      <c r="E438" s="496"/>
      <c r="Z438" s="512"/>
      <c r="AB438" s="322"/>
      <c r="AC438" s="323"/>
      <c r="AD438" s="324"/>
    </row>
    <row r="439" spans="4:30" ht="15" customHeight="1">
      <c r="D439" s="495"/>
      <c r="E439" s="496"/>
      <c r="Z439" s="512"/>
      <c r="AB439" s="322"/>
      <c r="AC439" s="323"/>
      <c r="AD439" s="324"/>
    </row>
    <row r="440" spans="4:30" ht="15" customHeight="1">
      <c r="D440" s="495"/>
      <c r="E440" s="496"/>
      <c r="Z440" s="512"/>
      <c r="AB440" s="322"/>
      <c r="AC440" s="323"/>
      <c r="AD440" s="324"/>
    </row>
    <row r="441" spans="4:30" ht="15" customHeight="1">
      <c r="D441" s="495"/>
      <c r="E441" s="496"/>
      <c r="Z441" s="512"/>
      <c r="AB441" s="322"/>
      <c r="AC441" s="323"/>
      <c r="AD441" s="324"/>
    </row>
    <row r="442" spans="4:30" ht="15" customHeight="1">
      <c r="D442" s="495"/>
      <c r="E442" s="496"/>
      <c r="Z442" s="512"/>
      <c r="AB442" s="322"/>
      <c r="AC442" s="323"/>
      <c r="AD442" s="324"/>
    </row>
    <row r="443" spans="4:30" ht="15" customHeight="1">
      <c r="D443" s="495"/>
      <c r="E443" s="496"/>
      <c r="Z443" s="512"/>
      <c r="AB443" s="322"/>
      <c r="AC443" s="323"/>
      <c r="AD443" s="324"/>
    </row>
    <row r="444" spans="4:30" ht="15" customHeight="1">
      <c r="D444" s="495"/>
      <c r="E444" s="496"/>
      <c r="Z444" s="512"/>
      <c r="AB444" s="322"/>
      <c r="AC444" s="323"/>
      <c r="AD444" s="324"/>
    </row>
    <row r="445" spans="4:30" ht="15" customHeight="1">
      <c r="D445" s="495"/>
      <c r="E445" s="496"/>
      <c r="Z445" s="512"/>
      <c r="AB445" s="322"/>
      <c r="AC445" s="323"/>
      <c r="AD445" s="324"/>
    </row>
    <row r="446" spans="4:30" ht="15" customHeight="1">
      <c r="D446" s="495"/>
      <c r="E446" s="496"/>
      <c r="Z446" s="512"/>
      <c r="AB446" s="322"/>
      <c r="AC446" s="323"/>
      <c r="AD446" s="324"/>
    </row>
    <row r="447" spans="4:30" ht="15" customHeight="1">
      <c r="D447" s="495"/>
      <c r="E447" s="496"/>
      <c r="Z447" s="512"/>
      <c r="AB447" s="322"/>
      <c r="AC447" s="323"/>
      <c r="AD447" s="324"/>
    </row>
    <row r="448" spans="4:30" ht="15" customHeight="1">
      <c r="D448" s="495"/>
      <c r="E448" s="496"/>
      <c r="Z448" s="512"/>
      <c r="AB448" s="322"/>
      <c r="AC448" s="323"/>
      <c r="AD448" s="324"/>
    </row>
    <row r="449" spans="4:30" ht="15" customHeight="1">
      <c r="D449" s="495"/>
      <c r="E449" s="496"/>
      <c r="Z449" s="512"/>
      <c r="AB449" s="322"/>
      <c r="AC449" s="323"/>
      <c r="AD449" s="324"/>
    </row>
    <row r="450" spans="4:30" ht="15" customHeight="1">
      <c r="D450" s="495"/>
      <c r="E450" s="496"/>
      <c r="Z450" s="512"/>
      <c r="AB450" s="322"/>
      <c r="AC450" s="323"/>
      <c r="AD450" s="324"/>
    </row>
    <row r="451" spans="4:30" ht="15" customHeight="1">
      <c r="D451" s="495"/>
      <c r="E451" s="496"/>
      <c r="Z451" s="512"/>
      <c r="AB451" s="322"/>
      <c r="AC451" s="323"/>
      <c r="AD451" s="324"/>
    </row>
    <row r="452" spans="4:30" ht="15" customHeight="1">
      <c r="D452" s="495"/>
      <c r="E452" s="496"/>
      <c r="Z452" s="512"/>
      <c r="AB452" s="322"/>
      <c r="AC452" s="323"/>
      <c r="AD452" s="324"/>
    </row>
    <row r="453" spans="4:30" ht="15" customHeight="1">
      <c r="D453" s="495"/>
      <c r="E453" s="496"/>
      <c r="Z453" s="512"/>
      <c r="AB453" s="322"/>
      <c r="AC453" s="323"/>
      <c r="AD453" s="324"/>
    </row>
    <row r="454" spans="4:30" ht="15" customHeight="1">
      <c r="D454" s="495"/>
      <c r="E454" s="496"/>
      <c r="Z454" s="512"/>
      <c r="AB454" s="322"/>
      <c r="AC454" s="323"/>
      <c r="AD454" s="324"/>
    </row>
    <row r="455" spans="4:30" ht="15" customHeight="1">
      <c r="D455" s="495"/>
      <c r="E455" s="496"/>
      <c r="Z455" s="512"/>
      <c r="AB455" s="322"/>
      <c r="AC455" s="323"/>
      <c r="AD455" s="324"/>
    </row>
    <row r="456" spans="4:30" ht="15" customHeight="1">
      <c r="D456" s="495"/>
      <c r="E456" s="496"/>
      <c r="Z456" s="512"/>
      <c r="AB456" s="322"/>
      <c r="AC456" s="323"/>
      <c r="AD456" s="324"/>
    </row>
    <row r="457" spans="4:30" ht="15" customHeight="1">
      <c r="D457" s="495"/>
      <c r="E457" s="496"/>
      <c r="Z457" s="512"/>
      <c r="AB457" s="322"/>
      <c r="AC457" s="323"/>
      <c r="AD457" s="324"/>
    </row>
    <row r="458" spans="4:30" ht="15" customHeight="1">
      <c r="D458" s="495"/>
      <c r="E458" s="496"/>
      <c r="Z458" s="512"/>
      <c r="AB458" s="322"/>
      <c r="AC458" s="323"/>
      <c r="AD458" s="324"/>
    </row>
    <row r="459" spans="4:30" ht="15" customHeight="1">
      <c r="D459" s="495"/>
      <c r="E459" s="496"/>
      <c r="Z459" s="512"/>
      <c r="AB459" s="322"/>
      <c r="AC459" s="323"/>
      <c r="AD459" s="324"/>
    </row>
    <row r="460" spans="4:30" ht="15" customHeight="1">
      <c r="D460" s="495"/>
      <c r="E460" s="496"/>
      <c r="Z460" s="512"/>
      <c r="AB460" s="322"/>
      <c r="AC460" s="323"/>
      <c r="AD460" s="324"/>
    </row>
    <row r="461" spans="4:30" ht="15" customHeight="1">
      <c r="D461" s="495"/>
      <c r="E461" s="496"/>
      <c r="Z461" s="512"/>
      <c r="AB461" s="322"/>
      <c r="AC461" s="323"/>
      <c r="AD461" s="324"/>
    </row>
    <row r="462" spans="4:30" ht="15" customHeight="1">
      <c r="D462" s="495"/>
      <c r="E462" s="496"/>
      <c r="Z462" s="512"/>
      <c r="AB462" s="322"/>
      <c r="AC462" s="323"/>
      <c r="AD462" s="324"/>
    </row>
    <row r="463" spans="4:30" ht="15" customHeight="1">
      <c r="D463" s="495"/>
      <c r="E463" s="496"/>
      <c r="Z463" s="512"/>
      <c r="AB463" s="322"/>
      <c r="AC463" s="323"/>
      <c r="AD463" s="324"/>
    </row>
    <row r="464" spans="4:30" ht="15" customHeight="1">
      <c r="D464" s="495"/>
      <c r="E464" s="496"/>
      <c r="Z464" s="512"/>
      <c r="AB464" s="322"/>
      <c r="AC464" s="323"/>
      <c r="AD464" s="324"/>
    </row>
    <row r="465" spans="4:30" ht="15" customHeight="1">
      <c r="D465" s="495"/>
      <c r="E465" s="496"/>
      <c r="Z465" s="512"/>
      <c r="AB465" s="322"/>
      <c r="AC465" s="323"/>
      <c r="AD465" s="324"/>
    </row>
    <row r="466" spans="4:30" ht="15" customHeight="1">
      <c r="D466" s="495"/>
      <c r="E466" s="496"/>
      <c r="Z466" s="512"/>
      <c r="AB466" s="322"/>
      <c r="AC466" s="323"/>
      <c r="AD466" s="324"/>
    </row>
    <row r="467" spans="4:30" ht="15" customHeight="1">
      <c r="D467" s="495"/>
      <c r="E467" s="496"/>
      <c r="Z467" s="512"/>
      <c r="AB467" s="322"/>
      <c r="AC467" s="323"/>
      <c r="AD467" s="324"/>
    </row>
    <row r="468" spans="4:30" ht="15" customHeight="1">
      <c r="D468" s="495"/>
      <c r="E468" s="496"/>
      <c r="Z468" s="512"/>
      <c r="AB468" s="322"/>
      <c r="AC468" s="323"/>
      <c r="AD468" s="324"/>
    </row>
    <row r="469" spans="4:30" ht="15" customHeight="1">
      <c r="D469" s="495"/>
      <c r="E469" s="496"/>
      <c r="Z469" s="512"/>
      <c r="AB469" s="322"/>
      <c r="AC469" s="323"/>
      <c r="AD469" s="324"/>
    </row>
    <row r="470" spans="4:30" ht="15" customHeight="1">
      <c r="D470" s="495"/>
      <c r="E470" s="496"/>
      <c r="Z470" s="512"/>
      <c r="AB470" s="322"/>
      <c r="AC470" s="323"/>
      <c r="AD470" s="324"/>
    </row>
    <row r="471" spans="4:30" ht="15" customHeight="1">
      <c r="D471" s="495"/>
      <c r="E471" s="496"/>
      <c r="Z471" s="512"/>
      <c r="AB471" s="322"/>
      <c r="AC471" s="323"/>
      <c r="AD471" s="324"/>
    </row>
    <row r="472" spans="4:30" ht="15" customHeight="1">
      <c r="D472" s="495"/>
      <c r="E472" s="496"/>
      <c r="Z472" s="512"/>
      <c r="AB472" s="322"/>
      <c r="AC472" s="323"/>
      <c r="AD472" s="324"/>
    </row>
    <row r="473" spans="4:30" ht="15" customHeight="1">
      <c r="D473" s="495"/>
      <c r="E473" s="496"/>
      <c r="Z473" s="512"/>
      <c r="AB473" s="322"/>
      <c r="AC473" s="323"/>
      <c r="AD473" s="324"/>
    </row>
    <row r="474" spans="4:30" ht="15" customHeight="1">
      <c r="D474" s="495"/>
      <c r="E474" s="496"/>
      <c r="Z474" s="512"/>
      <c r="AB474" s="322"/>
      <c r="AC474" s="323"/>
      <c r="AD474" s="324"/>
    </row>
    <row r="475" spans="4:30" ht="15" customHeight="1">
      <c r="D475" s="495"/>
      <c r="E475" s="496"/>
      <c r="Z475" s="512"/>
      <c r="AB475" s="322"/>
      <c r="AC475" s="323"/>
      <c r="AD475" s="324"/>
    </row>
    <row r="476" spans="4:30" ht="15" customHeight="1">
      <c r="D476" s="495"/>
      <c r="E476" s="496"/>
      <c r="Z476" s="512"/>
      <c r="AB476" s="322"/>
      <c r="AC476" s="323"/>
      <c r="AD476" s="324"/>
    </row>
    <row r="477" spans="4:30" ht="15" customHeight="1">
      <c r="D477" s="495"/>
      <c r="E477" s="496"/>
      <c r="Z477" s="512"/>
      <c r="AB477" s="322"/>
      <c r="AC477" s="323"/>
      <c r="AD477" s="324"/>
    </row>
    <row r="478" spans="4:30" ht="15" customHeight="1">
      <c r="D478" s="495"/>
      <c r="E478" s="496"/>
      <c r="Z478" s="512"/>
      <c r="AB478" s="322"/>
      <c r="AC478" s="323"/>
      <c r="AD478" s="324"/>
    </row>
    <row r="479" spans="4:30" ht="15" customHeight="1">
      <c r="D479" s="495"/>
      <c r="E479" s="496"/>
      <c r="Z479" s="512"/>
      <c r="AB479" s="322"/>
      <c r="AC479" s="323"/>
      <c r="AD479" s="324"/>
    </row>
    <row r="480" spans="4:30" ht="15" customHeight="1">
      <c r="D480" s="495"/>
      <c r="E480" s="496"/>
      <c r="Z480" s="512"/>
      <c r="AB480" s="322"/>
      <c r="AC480" s="323"/>
      <c r="AD480" s="324"/>
    </row>
    <row r="481" spans="4:30" ht="15" customHeight="1">
      <c r="D481" s="495"/>
      <c r="E481" s="496"/>
      <c r="Z481" s="512"/>
      <c r="AB481" s="322"/>
      <c r="AC481" s="323"/>
      <c r="AD481" s="324"/>
    </row>
    <row r="482" spans="4:30" ht="15" customHeight="1">
      <c r="D482" s="495"/>
      <c r="E482" s="496"/>
      <c r="Z482" s="512"/>
      <c r="AB482" s="322"/>
      <c r="AC482" s="323"/>
      <c r="AD482" s="324"/>
    </row>
    <row r="483" spans="4:30" ht="15" customHeight="1">
      <c r="D483" s="495"/>
      <c r="E483" s="496"/>
      <c r="Z483" s="512"/>
      <c r="AB483" s="322"/>
      <c r="AC483" s="323"/>
      <c r="AD483" s="324"/>
    </row>
    <row r="484" spans="4:30" ht="15" customHeight="1">
      <c r="D484" s="495"/>
      <c r="E484" s="496"/>
      <c r="Z484" s="512"/>
      <c r="AB484" s="322"/>
      <c r="AC484" s="323"/>
      <c r="AD484" s="324"/>
    </row>
    <row r="485" spans="4:30" ht="15" customHeight="1">
      <c r="D485" s="495"/>
      <c r="E485" s="496"/>
      <c r="Z485" s="512"/>
      <c r="AB485" s="322"/>
      <c r="AC485" s="323"/>
      <c r="AD485" s="324"/>
    </row>
    <row r="486" spans="4:30" ht="15" customHeight="1">
      <c r="D486" s="495"/>
      <c r="E486" s="496"/>
      <c r="Z486" s="512"/>
      <c r="AB486" s="322"/>
      <c r="AC486" s="323"/>
      <c r="AD486" s="324"/>
    </row>
    <row r="487" spans="4:30" ht="15" customHeight="1">
      <c r="D487" s="495"/>
      <c r="E487" s="496"/>
      <c r="Z487" s="512"/>
      <c r="AB487" s="322"/>
      <c r="AC487" s="323"/>
      <c r="AD487" s="324"/>
    </row>
    <row r="488" spans="4:30" ht="15" customHeight="1">
      <c r="D488" s="495"/>
      <c r="E488" s="496"/>
      <c r="Z488" s="512"/>
      <c r="AB488" s="322"/>
      <c r="AC488" s="323"/>
      <c r="AD488" s="324"/>
    </row>
    <row r="489" spans="4:30" ht="15" customHeight="1">
      <c r="D489" s="495"/>
      <c r="E489" s="496"/>
      <c r="Z489" s="512"/>
      <c r="AB489" s="322"/>
      <c r="AC489" s="323"/>
      <c r="AD489" s="324"/>
    </row>
    <row r="490" spans="4:30" ht="15" customHeight="1">
      <c r="D490" s="495"/>
      <c r="E490" s="496"/>
      <c r="Z490" s="512"/>
      <c r="AB490" s="322"/>
      <c r="AC490" s="323"/>
      <c r="AD490" s="324"/>
    </row>
    <row r="491" spans="4:30" ht="15" customHeight="1">
      <c r="D491" s="495"/>
      <c r="E491" s="496"/>
      <c r="Z491" s="512"/>
      <c r="AB491" s="322"/>
      <c r="AC491" s="323"/>
      <c r="AD491" s="324"/>
    </row>
    <row r="492" spans="4:30" ht="15" customHeight="1">
      <c r="D492" s="495"/>
      <c r="E492" s="496"/>
      <c r="Z492" s="512"/>
      <c r="AB492" s="322"/>
      <c r="AC492" s="323"/>
      <c r="AD492" s="324"/>
    </row>
    <row r="493" spans="4:30" ht="15" customHeight="1">
      <c r="D493" s="495"/>
      <c r="E493" s="496"/>
      <c r="Z493" s="512"/>
      <c r="AB493" s="322"/>
      <c r="AC493" s="323"/>
      <c r="AD493" s="324"/>
    </row>
    <row r="494" spans="4:30" ht="15" customHeight="1">
      <c r="D494" s="495"/>
      <c r="E494" s="496"/>
      <c r="Z494" s="512"/>
      <c r="AB494" s="322"/>
      <c r="AC494" s="323"/>
      <c r="AD494" s="324"/>
    </row>
    <row r="495" spans="4:30" ht="15" customHeight="1">
      <c r="D495" s="495"/>
      <c r="E495" s="496"/>
      <c r="Z495" s="512"/>
      <c r="AB495" s="322"/>
      <c r="AC495" s="323"/>
      <c r="AD495" s="324"/>
    </row>
    <row r="496" spans="4:30" ht="15" customHeight="1">
      <c r="D496" s="495"/>
      <c r="E496" s="496"/>
      <c r="Z496" s="512"/>
      <c r="AB496" s="322"/>
      <c r="AC496" s="323"/>
      <c r="AD496" s="324"/>
    </row>
    <row r="497" spans="4:30" ht="15" customHeight="1">
      <c r="D497" s="495"/>
      <c r="E497" s="496"/>
      <c r="Z497" s="512"/>
      <c r="AB497" s="322"/>
      <c r="AC497" s="323"/>
      <c r="AD497" s="324"/>
    </row>
    <row r="498" spans="4:30" ht="15" customHeight="1">
      <c r="D498" s="495"/>
      <c r="E498" s="496"/>
      <c r="Z498" s="512"/>
      <c r="AB498" s="322"/>
      <c r="AC498" s="323"/>
      <c r="AD498" s="324"/>
    </row>
    <row r="499" spans="4:30" ht="15" customHeight="1">
      <c r="D499" s="495"/>
      <c r="E499" s="496"/>
      <c r="Z499" s="512"/>
      <c r="AB499" s="322"/>
      <c r="AC499" s="323"/>
      <c r="AD499" s="324"/>
    </row>
    <row r="500" spans="4:30" ht="15" customHeight="1">
      <c r="D500" s="495"/>
      <c r="E500" s="496"/>
      <c r="Z500" s="512"/>
      <c r="AB500" s="322"/>
      <c r="AC500" s="323"/>
      <c r="AD500" s="324"/>
    </row>
    <row r="501" spans="4:30" ht="15" customHeight="1">
      <c r="D501" s="495"/>
      <c r="E501" s="496"/>
      <c r="Z501" s="512"/>
      <c r="AB501" s="322"/>
      <c r="AC501" s="323"/>
      <c r="AD501" s="324"/>
    </row>
    <row r="502" spans="4:30" ht="15" customHeight="1">
      <c r="D502" s="495"/>
      <c r="E502" s="496"/>
      <c r="Z502" s="512"/>
      <c r="AB502" s="322"/>
      <c r="AC502" s="323"/>
      <c r="AD502" s="324"/>
    </row>
    <row r="503" spans="4:30" ht="15" customHeight="1">
      <c r="D503" s="495"/>
      <c r="E503" s="496"/>
      <c r="Z503" s="512"/>
      <c r="AB503" s="322"/>
      <c r="AC503" s="323"/>
      <c r="AD503" s="324"/>
    </row>
    <row r="504" spans="4:30" ht="15" customHeight="1">
      <c r="D504" s="495"/>
      <c r="E504" s="496"/>
      <c r="Z504" s="512"/>
      <c r="AB504" s="322"/>
      <c r="AC504" s="323"/>
      <c r="AD504" s="324"/>
    </row>
    <row r="505" spans="4:30" ht="15" customHeight="1">
      <c r="D505" s="495"/>
      <c r="E505" s="496"/>
      <c r="Z505" s="512"/>
      <c r="AB505" s="322"/>
      <c r="AC505" s="323"/>
      <c r="AD505" s="324"/>
    </row>
    <row r="506" spans="4:30" ht="15" customHeight="1">
      <c r="D506" s="495"/>
      <c r="E506" s="496"/>
      <c r="Z506" s="512"/>
      <c r="AB506" s="322"/>
      <c r="AC506" s="323"/>
      <c r="AD506" s="324"/>
    </row>
    <row r="507" spans="4:30" ht="15" customHeight="1">
      <c r="D507" s="495"/>
      <c r="E507" s="496"/>
      <c r="Z507" s="512"/>
      <c r="AB507" s="322"/>
      <c r="AC507" s="323"/>
      <c r="AD507" s="324"/>
    </row>
    <row r="508" spans="4:30" ht="15" customHeight="1">
      <c r="D508" s="495"/>
      <c r="E508" s="496"/>
      <c r="Z508" s="512"/>
      <c r="AB508" s="322"/>
      <c r="AC508" s="323"/>
      <c r="AD508" s="324"/>
    </row>
    <row r="509" spans="4:30" ht="15" customHeight="1">
      <c r="D509" s="495"/>
      <c r="E509" s="496"/>
      <c r="Z509" s="512"/>
      <c r="AB509" s="322"/>
      <c r="AC509" s="323"/>
      <c r="AD509" s="324"/>
    </row>
    <row r="510" spans="4:30" ht="15" customHeight="1">
      <c r="D510" s="495"/>
      <c r="E510" s="496"/>
      <c r="Z510" s="512"/>
      <c r="AB510" s="322"/>
      <c r="AC510" s="323"/>
      <c r="AD510" s="324"/>
    </row>
    <row r="511" spans="4:30" ht="15" customHeight="1">
      <c r="D511" s="495"/>
      <c r="E511" s="496"/>
      <c r="Z511" s="512"/>
      <c r="AB511" s="322"/>
      <c r="AC511" s="323"/>
      <c r="AD511" s="324"/>
    </row>
    <row r="512" spans="4:30" ht="15" customHeight="1">
      <c r="D512" s="495"/>
      <c r="E512" s="496"/>
      <c r="Z512" s="512"/>
      <c r="AB512" s="322"/>
      <c r="AC512" s="323"/>
      <c r="AD512" s="324"/>
    </row>
    <row r="513" spans="4:30" ht="15" customHeight="1">
      <c r="D513" s="495"/>
      <c r="E513" s="496"/>
      <c r="Z513" s="512"/>
      <c r="AB513" s="322"/>
      <c r="AC513" s="323"/>
      <c r="AD513" s="324"/>
    </row>
    <row r="514" spans="4:30" ht="15" customHeight="1">
      <c r="D514" s="495"/>
      <c r="E514" s="496"/>
      <c r="Z514" s="512"/>
      <c r="AB514" s="322"/>
      <c r="AC514" s="323"/>
      <c r="AD514" s="324"/>
    </row>
    <row r="515" spans="4:30" ht="15" customHeight="1">
      <c r="D515" s="495"/>
      <c r="E515" s="496"/>
      <c r="Z515" s="512"/>
      <c r="AB515" s="322"/>
      <c r="AC515" s="323"/>
      <c r="AD515" s="324"/>
    </row>
    <row r="516" spans="4:30" ht="15" customHeight="1">
      <c r="D516" s="495"/>
      <c r="E516" s="496"/>
      <c r="Z516" s="512"/>
      <c r="AB516" s="322"/>
      <c r="AC516" s="323"/>
      <c r="AD516" s="324"/>
    </row>
    <row r="517" spans="4:30" ht="15" customHeight="1">
      <c r="D517" s="495"/>
      <c r="E517" s="496"/>
      <c r="Z517" s="512"/>
      <c r="AB517" s="322"/>
      <c r="AC517" s="323"/>
      <c r="AD517" s="324"/>
    </row>
    <row r="518" spans="4:30" ht="15" customHeight="1">
      <c r="D518" s="495"/>
      <c r="E518" s="496"/>
      <c r="Z518" s="512"/>
      <c r="AB518" s="322"/>
      <c r="AC518" s="323"/>
      <c r="AD518" s="324"/>
    </row>
    <row r="519" spans="4:30" ht="15" customHeight="1">
      <c r="D519" s="495"/>
      <c r="E519" s="496"/>
      <c r="Z519" s="512"/>
      <c r="AB519" s="322"/>
      <c r="AC519" s="323"/>
      <c r="AD519" s="324"/>
    </row>
    <row r="520" spans="4:30" ht="15" customHeight="1">
      <c r="D520" s="495"/>
      <c r="E520" s="496"/>
      <c r="Z520" s="512"/>
      <c r="AB520" s="322"/>
      <c r="AC520" s="323"/>
      <c r="AD520" s="324"/>
    </row>
    <row r="521" spans="4:30" ht="15" customHeight="1">
      <c r="D521" s="495"/>
      <c r="E521" s="496"/>
      <c r="Z521" s="512"/>
      <c r="AB521" s="322"/>
      <c r="AC521" s="323"/>
      <c r="AD521" s="324"/>
    </row>
    <row r="522" spans="4:30" ht="15" customHeight="1">
      <c r="D522" s="495"/>
      <c r="E522" s="496"/>
      <c r="Z522" s="512"/>
      <c r="AB522" s="322"/>
      <c r="AC522" s="323"/>
      <c r="AD522" s="324"/>
    </row>
    <row r="523" spans="4:30" ht="15" customHeight="1">
      <c r="D523" s="495"/>
      <c r="E523" s="496"/>
      <c r="Z523" s="512"/>
      <c r="AB523" s="322"/>
      <c r="AC523" s="323"/>
      <c r="AD523" s="324"/>
    </row>
    <row r="524" spans="4:30" ht="15" customHeight="1">
      <c r="D524" s="495"/>
      <c r="E524" s="496"/>
      <c r="Z524" s="512"/>
      <c r="AB524" s="322"/>
      <c r="AC524" s="323"/>
      <c r="AD524" s="324"/>
    </row>
    <row r="525" spans="4:30" ht="15" customHeight="1">
      <c r="D525" s="495"/>
      <c r="E525" s="496"/>
      <c r="Z525" s="512"/>
      <c r="AB525" s="322"/>
      <c r="AC525" s="323"/>
      <c r="AD525" s="324"/>
    </row>
    <row r="526" spans="4:30" ht="15" customHeight="1">
      <c r="D526" s="495"/>
      <c r="E526" s="496"/>
      <c r="Z526" s="512"/>
      <c r="AB526" s="322"/>
      <c r="AC526" s="323"/>
      <c r="AD526" s="324"/>
    </row>
    <row r="527" spans="4:30" ht="15" customHeight="1">
      <c r="D527" s="495"/>
      <c r="E527" s="496"/>
      <c r="Z527" s="512"/>
      <c r="AB527" s="322"/>
      <c r="AC527" s="323"/>
      <c r="AD527" s="324"/>
    </row>
    <row r="528" spans="4:30" ht="15" customHeight="1">
      <c r="D528" s="495"/>
      <c r="E528" s="496"/>
      <c r="Z528" s="512"/>
      <c r="AB528" s="322"/>
      <c r="AC528" s="323"/>
      <c r="AD528" s="324"/>
    </row>
    <row r="529" spans="4:30" ht="15" customHeight="1">
      <c r="D529" s="495"/>
      <c r="E529" s="496"/>
      <c r="Z529" s="512"/>
      <c r="AB529" s="322"/>
      <c r="AC529" s="323"/>
      <c r="AD529" s="324"/>
    </row>
    <row r="530" spans="4:30" ht="15" customHeight="1">
      <c r="D530" s="495"/>
      <c r="E530" s="496"/>
      <c r="Z530" s="512"/>
      <c r="AB530" s="322"/>
      <c r="AC530" s="323"/>
      <c r="AD530" s="324"/>
    </row>
    <row r="531" spans="4:30" ht="15" customHeight="1">
      <c r="D531" s="495"/>
      <c r="E531" s="496"/>
      <c r="Z531" s="512"/>
      <c r="AB531" s="322"/>
      <c r="AC531" s="323"/>
      <c r="AD531" s="324"/>
    </row>
    <row r="532" spans="4:30" ht="15" customHeight="1">
      <c r="D532" s="495"/>
      <c r="E532" s="496"/>
      <c r="Z532" s="512"/>
      <c r="AB532" s="322"/>
      <c r="AC532" s="323"/>
      <c r="AD532" s="324"/>
    </row>
    <row r="533" spans="4:30" ht="15" customHeight="1">
      <c r="D533" s="495"/>
      <c r="E533" s="496"/>
      <c r="Z533" s="512"/>
      <c r="AB533" s="322"/>
      <c r="AC533" s="323"/>
      <c r="AD533" s="324"/>
    </row>
    <row r="534" spans="4:30" ht="15" customHeight="1">
      <c r="D534" s="495"/>
      <c r="E534" s="496"/>
      <c r="Z534" s="512"/>
      <c r="AB534" s="322"/>
      <c r="AC534" s="323"/>
      <c r="AD534" s="324"/>
    </row>
    <row r="535" spans="4:30" ht="15" customHeight="1">
      <c r="D535" s="495"/>
      <c r="E535" s="496"/>
      <c r="Z535" s="512"/>
      <c r="AB535" s="322"/>
      <c r="AC535" s="323"/>
      <c r="AD535" s="324"/>
    </row>
    <row r="536" spans="4:30" ht="15" customHeight="1">
      <c r="D536" s="495"/>
      <c r="E536" s="496"/>
      <c r="Z536" s="512"/>
      <c r="AB536" s="322"/>
      <c r="AC536" s="323"/>
      <c r="AD536" s="324"/>
    </row>
    <row r="537" spans="4:30" ht="15" customHeight="1">
      <c r="D537" s="495"/>
      <c r="E537" s="496"/>
      <c r="Z537" s="512"/>
      <c r="AB537" s="322"/>
      <c r="AC537" s="323"/>
      <c r="AD537" s="324"/>
    </row>
    <row r="538" spans="4:30" ht="15" customHeight="1">
      <c r="D538" s="495"/>
      <c r="E538" s="496"/>
      <c r="Z538" s="512"/>
      <c r="AB538" s="322"/>
      <c r="AC538" s="323"/>
      <c r="AD538" s="324"/>
    </row>
    <row r="539" spans="4:30" ht="15" customHeight="1">
      <c r="D539" s="495"/>
      <c r="E539" s="496"/>
      <c r="Z539" s="512"/>
      <c r="AB539" s="322"/>
      <c r="AC539" s="323"/>
      <c r="AD539" s="324"/>
    </row>
    <row r="540" spans="4:30" ht="15" customHeight="1">
      <c r="D540" s="495"/>
      <c r="E540" s="496"/>
      <c r="Z540" s="512"/>
      <c r="AB540" s="322"/>
      <c r="AC540" s="323"/>
      <c r="AD540" s="324"/>
    </row>
    <row r="541" spans="4:30" ht="15" customHeight="1">
      <c r="D541" s="495"/>
      <c r="E541" s="496"/>
      <c r="Z541" s="512"/>
      <c r="AB541" s="322"/>
      <c r="AC541" s="323"/>
      <c r="AD541" s="324"/>
    </row>
    <row r="542" spans="4:30" ht="15" customHeight="1">
      <c r="D542" s="495"/>
      <c r="E542" s="496"/>
      <c r="Z542" s="512"/>
      <c r="AB542" s="322"/>
      <c r="AC542" s="323"/>
      <c r="AD542" s="324"/>
    </row>
    <row r="543" spans="4:30" ht="15" customHeight="1">
      <c r="D543" s="495"/>
      <c r="E543" s="496"/>
      <c r="Z543" s="512"/>
      <c r="AB543" s="322"/>
      <c r="AC543" s="323"/>
      <c r="AD543" s="324"/>
    </row>
    <row r="544" spans="4:30" ht="15" customHeight="1">
      <c r="D544" s="495"/>
      <c r="E544" s="496"/>
      <c r="Z544" s="512"/>
      <c r="AB544" s="322"/>
      <c r="AC544" s="323"/>
      <c r="AD544" s="324"/>
    </row>
    <row r="545" spans="4:30" ht="15" customHeight="1">
      <c r="D545" s="495"/>
      <c r="E545" s="496"/>
      <c r="Z545" s="512"/>
      <c r="AB545" s="322"/>
      <c r="AC545" s="323"/>
      <c r="AD545" s="324"/>
    </row>
    <row r="546" spans="4:30" ht="15" customHeight="1">
      <c r="D546" s="495"/>
      <c r="E546" s="496"/>
      <c r="Z546" s="512"/>
      <c r="AB546" s="322"/>
      <c r="AC546" s="323"/>
      <c r="AD546" s="324"/>
    </row>
    <row r="547" spans="4:30" ht="15" customHeight="1">
      <c r="D547" s="495"/>
      <c r="E547" s="496"/>
      <c r="Z547" s="512"/>
      <c r="AB547" s="322"/>
      <c r="AC547" s="323"/>
      <c r="AD547" s="324"/>
    </row>
    <row r="548" spans="4:30" ht="15" customHeight="1">
      <c r="D548" s="495"/>
      <c r="E548" s="496"/>
      <c r="Z548" s="512"/>
      <c r="AB548" s="322"/>
      <c r="AC548" s="323"/>
      <c r="AD548" s="324"/>
    </row>
    <row r="549" spans="4:30" ht="15" customHeight="1">
      <c r="D549" s="495"/>
      <c r="E549" s="496"/>
      <c r="Z549" s="512"/>
      <c r="AB549" s="322"/>
      <c r="AC549" s="323"/>
      <c r="AD549" s="324"/>
    </row>
    <row r="550" spans="4:30" ht="15" customHeight="1">
      <c r="D550" s="495"/>
      <c r="E550" s="496"/>
      <c r="Z550" s="512"/>
      <c r="AB550" s="322"/>
      <c r="AC550" s="323"/>
      <c r="AD550" s="324"/>
    </row>
    <row r="551" spans="4:30" ht="15" customHeight="1">
      <c r="D551" s="495"/>
      <c r="E551" s="496"/>
      <c r="Z551" s="512"/>
      <c r="AB551" s="322"/>
      <c r="AC551" s="323"/>
      <c r="AD551" s="324"/>
    </row>
    <row r="552" spans="4:30" ht="15" customHeight="1">
      <c r="D552" s="495"/>
      <c r="E552" s="496"/>
      <c r="Z552" s="512"/>
      <c r="AB552" s="322"/>
      <c r="AC552" s="323"/>
      <c r="AD552" s="324"/>
    </row>
    <row r="553" spans="4:30" ht="15" customHeight="1">
      <c r="D553" s="495"/>
      <c r="E553" s="496"/>
      <c r="Z553" s="512"/>
      <c r="AB553" s="322"/>
      <c r="AC553" s="323"/>
      <c r="AD553" s="324"/>
    </row>
    <row r="554" spans="4:30" ht="15" customHeight="1">
      <c r="D554" s="495"/>
      <c r="E554" s="496"/>
      <c r="Z554" s="512"/>
      <c r="AB554" s="322"/>
      <c r="AC554" s="323"/>
      <c r="AD554" s="324"/>
    </row>
    <row r="555" spans="4:30" ht="15" customHeight="1">
      <c r="D555" s="495"/>
      <c r="E555" s="496"/>
      <c r="Z555" s="512"/>
      <c r="AB555" s="322"/>
      <c r="AC555" s="323"/>
      <c r="AD555" s="324"/>
    </row>
    <row r="556" spans="4:30" ht="15" customHeight="1">
      <c r="D556" s="495"/>
      <c r="E556" s="496"/>
      <c r="Z556" s="512"/>
      <c r="AB556" s="322"/>
      <c r="AC556" s="323"/>
      <c r="AD556" s="324"/>
    </row>
    <row r="557" spans="4:30" ht="15" customHeight="1">
      <c r="D557" s="495"/>
      <c r="E557" s="496"/>
      <c r="Z557" s="512"/>
      <c r="AB557" s="322"/>
      <c r="AC557" s="323"/>
      <c r="AD557" s="324"/>
    </row>
    <row r="558" spans="4:30" ht="15" customHeight="1">
      <c r="D558" s="495"/>
      <c r="E558" s="496"/>
      <c r="Z558" s="512"/>
      <c r="AB558" s="322"/>
      <c r="AC558" s="323"/>
      <c r="AD558" s="324"/>
    </row>
    <row r="559" spans="4:30" ht="15" customHeight="1">
      <c r="D559" s="495"/>
      <c r="E559" s="496"/>
      <c r="Z559" s="512"/>
      <c r="AB559" s="322"/>
      <c r="AC559" s="323"/>
      <c r="AD559" s="324"/>
    </row>
    <row r="560" spans="4:30" ht="15" customHeight="1">
      <c r="D560" s="495"/>
      <c r="E560" s="496"/>
      <c r="Z560" s="512"/>
      <c r="AB560" s="322"/>
      <c r="AC560" s="323"/>
      <c r="AD560" s="324"/>
    </row>
    <row r="561" spans="4:30" ht="15" customHeight="1">
      <c r="D561" s="495"/>
      <c r="E561" s="496"/>
      <c r="Z561" s="512"/>
      <c r="AB561" s="322"/>
      <c r="AC561" s="323"/>
      <c r="AD561" s="324"/>
    </row>
    <row r="562" spans="4:30" ht="15" customHeight="1">
      <c r="D562" s="495"/>
      <c r="E562" s="496"/>
      <c r="Z562" s="512"/>
      <c r="AB562" s="322"/>
      <c r="AC562" s="323"/>
      <c r="AD562" s="324"/>
    </row>
    <row r="563" spans="4:30" ht="15" customHeight="1">
      <c r="D563" s="495"/>
      <c r="E563" s="496"/>
      <c r="Z563" s="512"/>
      <c r="AB563" s="322"/>
      <c r="AC563" s="323"/>
      <c r="AD563" s="324"/>
    </row>
    <row r="564" spans="4:30" ht="15" customHeight="1">
      <c r="D564" s="495"/>
      <c r="E564" s="496"/>
      <c r="Z564" s="512"/>
      <c r="AB564" s="322"/>
      <c r="AC564" s="323"/>
      <c r="AD564" s="324"/>
    </row>
    <row r="565" spans="4:30" ht="15" customHeight="1">
      <c r="D565" s="495"/>
      <c r="E565" s="496"/>
      <c r="Z565" s="512"/>
      <c r="AB565" s="322"/>
      <c r="AC565" s="323"/>
      <c r="AD565" s="324"/>
    </row>
    <row r="566" spans="4:30" ht="15" customHeight="1">
      <c r="D566" s="495"/>
      <c r="E566" s="496"/>
      <c r="Z566" s="512"/>
      <c r="AB566" s="322"/>
      <c r="AC566" s="323"/>
      <c r="AD566" s="324"/>
    </row>
    <row r="567" spans="4:30" ht="15" customHeight="1">
      <c r="D567" s="495"/>
      <c r="E567" s="496"/>
      <c r="Z567" s="512"/>
      <c r="AB567" s="322"/>
      <c r="AC567" s="323"/>
      <c r="AD567" s="324"/>
    </row>
    <row r="568" spans="4:30" ht="15" customHeight="1">
      <c r="D568" s="495"/>
      <c r="E568" s="496"/>
      <c r="Z568" s="512"/>
      <c r="AB568" s="322"/>
      <c r="AC568" s="323"/>
      <c r="AD568" s="324"/>
    </row>
    <row r="569" spans="4:30" ht="15" customHeight="1">
      <c r="D569" s="495"/>
      <c r="E569" s="496"/>
      <c r="Z569" s="512"/>
      <c r="AB569" s="322"/>
      <c r="AC569" s="323"/>
      <c r="AD569" s="324"/>
    </row>
    <row r="570" spans="4:30" ht="15" customHeight="1">
      <c r="D570" s="495"/>
      <c r="E570" s="496"/>
      <c r="Z570" s="512"/>
      <c r="AB570" s="322"/>
      <c r="AC570" s="323"/>
      <c r="AD570" s="324"/>
    </row>
    <row r="571" spans="4:30" ht="15" customHeight="1">
      <c r="D571" s="495"/>
      <c r="E571" s="496"/>
      <c r="Z571" s="512"/>
      <c r="AB571" s="322"/>
      <c r="AC571" s="323"/>
      <c r="AD571" s="324"/>
    </row>
    <row r="572" spans="4:30" ht="15" customHeight="1">
      <c r="D572" s="495"/>
      <c r="E572" s="496"/>
      <c r="Z572" s="512"/>
      <c r="AB572" s="322"/>
      <c r="AC572" s="323"/>
      <c r="AD572" s="324"/>
    </row>
    <row r="573" spans="4:30" ht="15" customHeight="1">
      <c r="D573" s="495"/>
      <c r="E573" s="496"/>
      <c r="Z573" s="512"/>
      <c r="AB573" s="322"/>
      <c r="AC573" s="323"/>
      <c r="AD573" s="324"/>
    </row>
    <row r="574" spans="4:30" ht="15" customHeight="1">
      <c r="D574" s="495"/>
      <c r="E574" s="496"/>
      <c r="Z574" s="512"/>
      <c r="AB574" s="322"/>
      <c r="AC574" s="323"/>
      <c r="AD574" s="324"/>
    </row>
    <row r="575" spans="4:30" ht="15" customHeight="1">
      <c r="D575" s="495"/>
      <c r="E575" s="496"/>
      <c r="Z575" s="512"/>
      <c r="AB575" s="322"/>
      <c r="AC575" s="323"/>
      <c r="AD575" s="324"/>
    </row>
    <row r="576" spans="4:30" ht="15" customHeight="1">
      <c r="D576" s="495"/>
      <c r="E576" s="496"/>
      <c r="Z576" s="512"/>
      <c r="AB576" s="322"/>
      <c r="AC576" s="323"/>
      <c r="AD576" s="324"/>
    </row>
    <row r="577" spans="4:30" ht="15" customHeight="1">
      <c r="D577" s="495"/>
      <c r="E577" s="496"/>
      <c r="Z577" s="512"/>
      <c r="AB577" s="322"/>
      <c r="AC577" s="323"/>
      <c r="AD577" s="324"/>
    </row>
    <row r="578" spans="4:30" ht="15" customHeight="1">
      <c r="D578" s="495"/>
      <c r="E578" s="496"/>
      <c r="Z578" s="512"/>
      <c r="AB578" s="322"/>
      <c r="AC578" s="323"/>
      <c r="AD578" s="324"/>
    </row>
    <row r="579" spans="4:30" ht="15" customHeight="1">
      <c r="D579" s="495"/>
      <c r="E579" s="496"/>
      <c r="Z579" s="512"/>
      <c r="AB579" s="322"/>
      <c r="AC579" s="323"/>
      <c r="AD579" s="324"/>
    </row>
    <row r="580" spans="4:30" ht="15" customHeight="1">
      <c r="D580" s="495"/>
      <c r="E580" s="496"/>
      <c r="Z580" s="512"/>
      <c r="AB580" s="322"/>
      <c r="AC580" s="323"/>
      <c r="AD580" s="324"/>
    </row>
    <row r="581" spans="4:30" ht="15" customHeight="1">
      <c r="D581" s="495"/>
      <c r="E581" s="496"/>
      <c r="Z581" s="512"/>
      <c r="AB581" s="322"/>
      <c r="AC581" s="323"/>
      <c r="AD581" s="324"/>
    </row>
    <row r="582" spans="4:30" ht="15" customHeight="1">
      <c r="D582" s="495"/>
      <c r="E582" s="496"/>
      <c r="Z582" s="512"/>
      <c r="AB582" s="322"/>
      <c r="AC582" s="323"/>
      <c r="AD582" s="324"/>
    </row>
    <row r="583" spans="4:30" ht="15" customHeight="1">
      <c r="D583" s="495"/>
      <c r="E583" s="496"/>
      <c r="Z583" s="512"/>
      <c r="AB583" s="322"/>
      <c r="AC583" s="323"/>
      <c r="AD583" s="324"/>
    </row>
    <row r="584" spans="4:30" ht="15" customHeight="1">
      <c r="D584" s="495"/>
      <c r="E584" s="496"/>
      <c r="Z584" s="512"/>
      <c r="AB584" s="322"/>
      <c r="AC584" s="323"/>
      <c r="AD584" s="324"/>
    </row>
    <row r="585" spans="4:30" ht="15" customHeight="1">
      <c r="D585" s="495"/>
      <c r="E585" s="496"/>
      <c r="Z585" s="512"/>
      <c r="AB585" s="322"/>
      <c r="AC585" s="323"/>
      <c r="AD585" s="324"/>
    </row>
    <row r="586" spans="4:30" ht="15" customHeight="1">
      <c r="D586" s="495"/>
      <c r="E586" s="496"/>
      <c r="Z586" s="512"/>
      <c r="AB586" s="322"/>
      <c r="AC586" s="323"/>
      <c r="AD586" s="324"/>
    </row>
    <row r="587" spans="4:30" ht="15" customHeight="1">
      <c r="D587" s="495"/>
      <c r="E587" s="496"/>
      <c r="Z587" s="512"/>
      <c r="AB587" s="322"/>
      <c r="AC587" s="323"/>
      <c r="AD587" s="324"/>
    </row>
    <row r="588" spans="4:30" ht="15" customHeight="1">
      <c r="D588" s="495"/>
      <c r="E588" s="496"/>
      <c r="Z588" s="512"/>
      <c r="AB588" s="322"/>
      <c r="AC588" s="323"/>
      <c r="AD588" s="324"/>
    </row>
    <row r="589" spans="4:30" ht="15" customHeight="1">
      <c r="D589" s="495"/>
      <c r="E589" s="496"/>
      <c r="Z589" s="512"/>
      <c r="AB589" s="322"/>
      <c r="AC589" s="323"/>
      <c r="AD589" s="324"/>
    </row>
    <row r="590" spans="4:30" ht="15" customHeight="1">
      <c r="D590" s="495"/>
      <c r="E590" s="496"/>
      <c r="Z590" s="512"/>
      <c r="AB590" s="322"/>
      <c r="AC590" s="323"/>
      <c r="AD590" s="324"/>
    </row>
    <row r="591" spans="4:30" ht="15" customHeight="1">
      <c r="D591" s="495"/>
      <c r="E591" s="496"/>
      <c r="Z591" s="512"/>
      <c r="AB591" s="322"/>
      <c r="AC591" s="323"/>
      <c r="AD591" s="324"/>
    </row>
    <row r="592" spans="4:30" ht="15" customHeight="1">
      <c r="D592" s="495"/>
      <c r="E592" s="496"/>
      <c r="Z592" s="512"/>
      <c r="AB592" s="322"/>
      <c r="AC592" s="323"/>
      <c r="AD592" s="324"/>
    </row>
    <row r="593" spans="4:30" ht="15" customHeight="1">
      <c r="D593" s="495"/>
      <c r="E593" s="496"/>
      <c r="Z593" s="512"/>
      <c r="AB593" s="322"/>
      <c r="AC593" s="323"/>
      <c r="AD593" s="324"/>
    </row>
    <row r="594" spans="4:30" ht="15" customHeight="1">
      <c r="D594" s="495"/>
      <c r="E594" s="496"/>
      <c r="Z594" s="512"/>
      <c r="AB594" s="322"/>
      <c r="AC594" s="323"/>
      <c r="AD594" s="324"/>
    </row>
    <row r="595" spans="4:30" ht="15" customHeight="1">
      <c r="D595" s="495"/>
      <c r="E595" s="496"/>
      <c r="Z595" s="512"/>
      <c r="AB595" s="322"/>
      <c r="AC595" s="323"/>
      <c r="AD595" s="324"/>
    </row>
    <row r="596" spans="4:30" ht="15" customHeight="1">
      <c r="D596" s="495"/>
      <c r="E596" s="496"/>
      <c r="Z596" s="512"/>
      <c r="AB596" s="322"/>
      <c r="AC596" s="323"/>
      <c r="AD596" s="324"/>
    </row>
    <row r="597" spans="4:30" ht="15" customHeight="1">
      <c r="D597" s="495"/>
      <c r="E597" s="496"/>
      <c r="Z597" s="512"/>
      <c r="AB597" s="322"/>
      <c r="AC597" s="323"/>
      <c r="AD597" s="324"/>
    </row>
    <row r="598" spans="4:30" ht="15" customHeight="1">
      <c r="D598" s="495"/>
      <c r="E598" s="496"/>
      <c r="Z598" s="512"/>
      <c r="AB598" s="322"/>
      <c r="AC598" s="323"/>
      <c r="AD598" s="324"/>
    </row>
    <row r="599" spans="4:30" ht="15" customHeight="1">
      <c r="D599" s="495"/>
      <c r="E599" s="496"/>
      <c r="Z599" s="512"/>
      <c r="AB599" s="322"/>
      <c r="AC599" s="323"/>
      <c r="AD599" s="324"/>
    </row>
    <row r="600" spans="4:30" ht="15" customHeight="1">
      <c r="D600" s="495"/>
      <c r="E600" s="496"/>
      <c r="Z600" s="512"/>
      <c r="AB600" s="322"/>
      <c r="AC600" s="323"/>
      <c r="AD600" s="324"/>
    </row>
    <row r="601" spans="4:30" ht="15" customHeight="1">
      <c r="D601" s="495"/>
      <c r="E601" s="496"/>
      <c r="Z601" s="512"/>
      <c r="AB601" s="322"/>
      <c r="AC601" s="323"/>
      <c r="AD601" s="324"/>
    </row>
    <row r="602" spans="4:30" ht="15" customHeight="1">
      <c r="D602" s="495"/>
      <c r="E602" s="496"/>
      <c r="Z602" s="512"/>
      <c r="AB602" s="322"/>
      <c r="AC602" s="323"/>
      <c r="AD602" s="324"/>
    </row>
    <row r="603" spans="4:30" ht="15" customHeight="1">
      <c r="D603" s="495"/>
      <c r="E603" s="496"/>
      <c r="Z603" s="512"/>
      <c r="AB603" s="322"/>
      <c r="AC603" s="323"/>
      <c r="AD603" s="324"/>
    </row>
    <row r="604" spans="4:30" ht="15" customHeight="1">
      <c r="D604" s="495"/>
      <c r="E604" s="496"/>
      <c r="Z604" s="512"/>
      <c r="AB604" s="322"/>
      <c r="AC604" s="323"/>
      <c r="AD604" s="324"/>
    </row>
    <row r="605" spans="4:30" ht="15" customHeight="1">
      <c r="D605" s="495"/>
      <c r="E605" s="496"/>
      <c r="Z605" s="512"/>
      <c r="AB605" s="322"/>
      <c r="AC605" s="323"/>
      <c r="AD605" s="324"/>
    </row>
    <row r="606" spans="4:30" ht="15" customHeight="1">
      <c r="D606" s="495"/>
      <c r="E606" s="496"/>
      <c r="Z606" s="512"/>
      <c r="AB606" s="322"/>
      <c r="AC606" s="323"/>
      <c r="AD606" s="324"/>
    </row>
    <row r="607" spans="4:30" ht="15" customHeight="1">
      <c r="D607" s="495"/>
      <c r="E607" s="496"/>
      <c r="Z607" s="512"/>
      <c r="AB607" s="322"/>
      <c r="AC607" s="323"/>
      <c r="AD607" s="324"/>
    </row>
    <row r="608" spans="4:30" ht="15" customHeight="1">
      <c r="D608" s="495"/>
      <c r="E608" s="496"/>
      <c r="Z608" s="512"/>
      <c r="AB608" s="322"/>
      <c r="AC608" s="323"/>
      <c r="AD608" s="324"/>
    </row>
    <row r="609" spans="4:30" ht="15" customHeight="1">
      <c r="D609" s="495"/>
      <c r="E609" s="496"/>
      <c r="Z609" s="512"/>
      <c r="AB609" s="322"/>
      <c r="AC609" s="323"/>
      <c r="AD609" s="324"/>
    </row>
    <row r="610" spans="4:30" ht="15" customHeight="1">
      <c r="D610" s="495"/>
      <c r="E610" s="496"/>
      <c r="Z610" s="512"/>
      <c r="AB610" s="322"/>
      <c r="AC610" s="323"/>
      <c r="AD610" s="324"/>
    </row>
    <row r="611" spans="4:30" ht="15" customHeight="1">
      <c r="D611" s="495"/>
      <c r="E611" s="496"/>
      <c r="Z611" s="512"/>
      <c r="AB611" s="322"/>
      <c r="AC611" s="323"/>
      <c r="AD611" s="324"/>
    </row>
    <row r="612" spans="4:30" ht="15" customHeight="1">
      <c r="D612" s="495"/>
      <c r="E612" s="496"/>
      <c r="Z612" s="512"/>
      <c r="AB612" s="322"/>
      <c r="AC612" s="323"/>
      <c r="AD612" s="324"/>
    </row>
    <row r="613" spans="4:30" ht="15" customHeight="1">
      <c r="D613" s="495"/>
      <c r="E613" s="496"/>
      <c r="Z613" s="512"/>
      <c r="AB613" s="322"/>
      <c r="AC613" s="323"/>
      <c r="AD613" s="324"/>
    </row>
    <row r="614" spans="4:30" ht="15" customHeight="1">
      <c r="D614" s="495"/>
      <c r="E614" s="496"/>
      <c r="Z614" s="512"/>
      <c r="AB614" s="322"/>
      <c r="AC614" s="323"/>
      <c r="AD614" s="324"/>
    </row>
    <row r="615" spans="4:30" ht="15" customHeight="1">
      <c r="D615" s="495"/>
      <c r="E615" s="496"/>
      <c r="Z615" s="512"/>
      <c r="AB615" s="322"/>
      <c r="AC615" s="323"/>
      <c r="AD615" s="324"/>
    </row>
    <row r="616" spans="4:30" ht="15" customHeight="1">
      <c r="D616" s="495"/>
      <c r="E616" s="496"/>
      <c r="Z616" s="512"/>
      <c r="AB616" s="322"/>
      <c r="AC616" s="323"/>
      <c r="AD616" s="324"/>
    </row>
    <row r="617" spans="4:30" ht="15" customHeight="1">
      <c r="D617" s="495"/>
      <c r="E617" s="496"/>
      <c r="Z617" s="512"/>
      <c r="AB617" s="322"/>
      <c r="AC617" s="323"/>
      <c r="AD617" s="324"/>
    </row>
    <row r="618" spans="4:30" ht="15" customHeight="1">
      <c r="D618" s="495"/>
      <c r="E618" s="496"/>
      <c r="Z618" s="512"/>
      <c r="AB618" s="322"/>
      <c r="AC618" s="323"/>
      <c r="AD618" s="324"/>
    </row>
    <row r="619" spans="4:30" ht="15" customHeight="1">
      <c r="D619" s="495"/>
      <c r="E619" s="496"/>
      <c r="Z619" s="512"/>
      <c r="AB619" s="322"/>
      <c r="AC619" s="323"/>
      <c r="AD619" s="324"/>
    </row>
    <row r="620" spans="4:30" ht="15" customHeight="1">
      <c r="D620" s="495"/>
      <c r="E620" s="496"/>
      <c r="Z620" s="512"/>
    </row>
    <row r="621" spans="4:30" ht="15" customHeight="1">
      <c r="D621" s="495"/>
      <c r="E621" s="496"/>
      <c r="Z621" s="512"/>
    </row>
    <row r="622" spans="4:30" ht="15" customHeight="1">
      <c r="D622" s="495"/>
      <c r="E622" s="496"/>
      <c r="Z622" s="512"/>
    </row>
    <row r="623" spans="4:30" ht="15" customHeight="1">
      <c r="D623" s="495"/>
      <c r="E623" s="496"/>
      <c r="Z623" s="512"/>
    </row>
    <row r="624" spans="4:30" ht="15" customHeight="1">
      <c r="D624" s="495"/>
      <c r="E624" s="496"/>
      <c r="Z624" s="512"/>
    </row>
    <row r="625" spans="4:26" ht="15" customHeight="1">
      <c r="D625" s="495"/>
      <c r="E625" s="496"/>
      <c r="Z625" s="512"/>
    </row>
    <row r="626" spans="4:26" ht="15" customHeight="1">
      <c r="D626" s="495"/>
      <c r="E626" s="496"/>
      <c r="Z626" s="512"/>
    </row>
    <row r="627" spans="4:26" ht="15" customHeight="1">
      <c r="D627" s="495"/>
      <c r="E627" s="496"/>
      <c r="Z627" s="512"/>
    </row>
    <row r="628" spans="4:26" ht="15" customHeight="1">
      <c r="D628" s="495"/>
      <c r="E628" s="496"/>
      <c r="Z628" s="512"/>
    </row>
    <row r="629" spans="4:26" ht="15" customHeight="1">
      <c r="D629" s="495"/>
      <c r="E629" s="496"/>
      <c r="Z629" s="512"/>
    </row>
    <row r="630" spans="4:26" ht="15" customHeight="1">
      <c r="D630" s="495"/>
      <c r="E630" s="496"/>
      <c r="Z630" s="512"/>
    </row>
    <row r="631" spans="4:26" ht="15" customHeight="1">
      <c r="D631" s="495"/>
      <c r="E631" s="496"/>
      <c r="Z631" s="512"/>
    </row>
    <row r="632" spans="4:26" ht="15" customHeight="1">
      <c r="D632" s="495"/>
      <c r="E632" s="496"/>
      <c r="Z632" s="512"/>
    </row>
    <row r="633" spans="4:26" ht="15" customHeight="1">
      <c r="D633" s="495"/>
      <c r="E633" s="496"/>
      <c r="Z633" s="512"/>
    </row>
    <row r="634" spans="4:26" ht="15" customHeight="1">
      <c r="D634" s="495"/>
      <c r="E634" s="496"/>
      <c r="Z634" s="512"/>
    </row>
    <row r="635" spans="4:26" ht="15" customHeight="1">
      <c r="D635" s="495"/>
      <c r="E635" s="496"/>
      <c r="Z635" s="512"/>
    </row>
    <row r="636" spans="4:26" ht="15" customHeight="1">
      <c r="D636" s="495"/>
      <c r="E636" s="496"/>
      <c r="Z636" s="512"/>
    </row>
    <row r="637" spans="4:26" ht="15" customHeight="1">
      <c r="D637" s="495"/>
      <c r="E637" s="496"/>
      <c r="Z637" s="512"/>
    </row>
    <row r="638" spans="4:26" ht="15" customHeight="1">
      <c r="D638" s="495"/>
      <c r="E638" s="496"/>
      <c r="Z638" s="512"/>
    </row>
    <row r="639" spans="4:26" ht="15" customHeight="1">
      <c r="D639" s="495"/>
      <c r="E639" s="496"/>
      <c r="Z639" s="512"/>
    </row>
    <row r="640" spans="4:26" ht="15" customHeight="1">
      <c r="D640" s="495"/>
      <c r="E640" s="496"/>
      <c r="Z640" s="512"/>
    </row>
    <row r="641" spans="4:26" ht="15" customHeight="1">
      <c r="D641" s="495"/>
      <c r="E641" s="496"/>
      <c r="Z641" s="512"/>
    </row>
    <row r="642" spans="4:26" ht="15" customHeight="1">
      <c r="D642" s="495"/>
      <c r="E642" s="496"/>
      <c r="Z642" s="512"/>
    </row>
    <row r="643" spans="4:26" ht="15" customHeight="1">
      <c r="D643" s="495"/>
      <c r="E643" s="496"/>
      <c r="Z643" s="512"/>
    </row>
    <row r="644" spans="4:26" ht="15" customHeight="1">
      <c r="D644" s="495"/>
      <c r="E644" s="496"/>
      <c r="Z644" s="512"/>
    </row>
    <row r="645" spans="4:26" ht="15" customHeight="1">
      <c r="D645" s="495"/>
      <c r="E645" s="496"/>
      <c r="Z645" s="512"/>
    </row>
    <row r="646" spans="4:26" ht="15" customHeight="1">
      <c r="D646" s="495"/>
      <c r="E646" s="496"/>
      <c r="Z646" s="512"/>
    </row>
    <row r="647" spans="4:26" ht="15" customHeight="1">
      <c r="D647" s="495"/>
      <c r="E647" s="496"/>
      <c r="Z647" s="512"/>
    </row>
    <row r="648" spans="4:26" ht="15" customHeight="1">
      <c r="D648" s="495"/>
      <c r="E648" s="496"/>
      <c r="Z648" s="512"/>
    </row>
    <row r="649" spans="4:26" ht="15" customHeight="1">
      <c r="D649" s="495"/>
      <c r="E649" s="496"/>
      <c r="Z649" s="512"/>
    </row>
    <row r="650" spans="4:26" ht="15" customHeight="1">
      <c r="D650" s="495"/>
      <c r="E650" s="496"/>
      <c r="Z650" s="512"/>
    </row>
    <row r="651" spans="4:26" ht="15" customHeight="1">
      <c r="D651" s="495"/>
      <c r="E651" s="496"/>
      <c r="Z651" s="512"/>
    </row>
    <row r="652" spans="4:26" ht="15" customHeight="1">
      <c r="D652" s="495"/>
      <c r="E652" s="496"/>
      <c r="Z652" s="512"/>
    </row>
    <row r="653" spans="4:26" ht="15" customHeight="1">
      <c r="D653" s="495"/>
      <c r="E653" s="496"/>
      <c r="Z653" s="512"/>
    </row>
    <row r="654" spans="4:26" ht="15" customHeight="1">
      <c r="D654" s="495"/>
      <c r="E654" s="496"/>
      <c r="Z654" s="512"/>
    </row>
    <row r="655" spans="4:26" ht="15" customHeight="1">
      <c r="D655" s="495"/>
      <c r="E655" s="496"/>
      <c r="Z655" s="512"/>
    </row>
    <row r="656" spans="4:26" ht="15" customHeight="1">
      <c r="D656" s="495"/>
      <c r="E656" s="496"/>
      <c r="Z656" s="512"/>
    </row>
    <row r="657" spans="4:26" ht="15" customHeight="1">
      <c r="D657" s="495"/>
      <c r="E657" s="496"/>
      <c r="Z657" s="512"/>
    </row>
    <row r="658" spans="4:26" ht="15" customHeight="1">
      <c r="D658" s="495"/>
      <c r="E658" s="496"/>
      <c r="Z658" s="512"/>
    </row>
    <row r="659" spans="4:26" ht="15" customHeight="1">
      <c r="D659" s="495"/>
      <c r="E659" s="496"/>
      <c r="Z659" s="512"/>
    </row>
    <row r="660" spans="4:26" ht="15" customHeight="1">
      <c r="D660" s="495"/>
      <c r="E660" s="496"/>
      <c r="Z660" s="512"/>
    </row>
    <row r="661" spans="4:26" ht="15" customHeight="1">
      <c r="D661" s="495"/>
      <c r="E661" s="496"/>
      <c r="Z661" s="512"/>
    </row>
    <row r="662" spans="4:26" ht="15" customHeight="1">
      <c r="D662" s="495"/>
      <c r="E662" s="496"/>
      <c r="Z662" s="512"/>
    </row>
    <row r="663" spans="4:26" ht="15" customHeight="1">
      <c r="D663" s="495"/>
      <c r="E663" s="496"/>
      <c r="Z663" s="512"/>
    </row>
    <row r="664" spans="4:26" ht="15" customHeight="1">
      <c r="D664" s="495"/>
      <c r="E664" s="496"/>
      <c r="Z664" s="512"/>
    </row>
    <row r="665" spans="4:26" ht="15" customHeight="1">
      <c r="D665" s="495"/>
      <c r="E665" s="496"/>
      <c r="Z665" s="512"/>
    </row>
    <row r="666" spans="4:26" ht="15" customHeight="1">
      <c r="D666" s="495"/>
      <c r="E666" s="496"/>
      <c r="Z666" s="512"/>
    </row>
    <row r="667" spans="4:26" ht="15" customHeight="1">
      <c r="D667" s="495"/>
      <c r="E667" s="496"/>
      <c r="Z667" s="512"/>
    </row>
    <row r="668" spans="4:26" ht="15" customHeight="1">
      <c r="D668" s="495"/>
      <c r="E668" s="496"/>
      <c r="Z668" s="512"/>
    </row>
    <row r="669" spans="4:26" ht="15" customHeight="1">
      <c r="D669" s="495"/>
      <c r="E669" s="496"/>
      <c r="Z669" s="512"/>
    </row>
    <row r="670" spans="4:26" ht="15" customHeight="1">
      <c r="D670" s="495"/>
      <c r="E670" s="496"/>
      <c r="Z670" s="512"/>
    </row>
    <row r="671" spans="4:26" ht="15" customHeight="1">
      <c r="D671" s="495"/>
      <c r="E671" s="496"/>
      <c r="Z671" s="512"/>
    </row>
    <row r="672" spans="4:26" ht="15" customHeight="1">
      <c r="D672" s="495"/>
      <c r="E672" s="496"/>
      <c r="Z672" s="512"/>
    </row>
    <row r="673" spans="4:26" ht="15" customHeight="1">
      <c r="D673" s="495"/>
      <c r="E673" s="496"/>
      <c r="Z673" s="512"/>
    </row>
    <row r="674" spans="4:26" ht="15" customHeight="1">
      <c r="D674" s="495"/>
      <c r="E674" s="496"/>
      <c r="Z674" s="512"/>
    </row>
    <row r="675" spans="4:26" ht="15" customHeight="1">
      <c r="D675" s="495"/>
      <c r="E675" s="496"/>
      <c r="Z675" s="512"/>
    </row>
    <row r="676" spans="4:26" ht="15" customHeight="1">
      <c r="D676" s="495"/>
      <c r="E676" s="496"/>
      <c r="Z676" s="512"/>
    </row>
    <row r="677" spans="4:26" ht="15" customHeight="1">
      <c r="D677" s="495"/>
      <c r="E677" s="496"/>
      <c r="Z677" s="512"/>
    </row>
    <row r="678" spans="4:26" ht="15" customHeight="1">
      <c r="D678" s="495"/>
      <c r="E678" s="496"/>
      <c r="Z678" s="512"/>
    </row>
    <row r="679" spans="4:26" ht="15" customHeight="1">
      <c r="D679" s="495"/>
      <c r="E679" s="496"/>
      <c r="Z679" s="512"/>
    </row>
    <row r="680" spans="4:26" ht="15" customHeight="1">
      <c r="D680" s="495"/>
      <c r="E680" s="496"/>
      <c r="Z680" s="512"/>
    </row>
    <row r="681" spans="4:26" ht="15" customHeight="1">
      <c r="D681" s="495"/>
      <c r="E681" s="496"/>
      <c r="Z681" s="512"/>
    </row>
    <row r="682" spans="4:26" ht="15" customHeight="1">
      <c r="D682" s="495"/>
      <c r="E682" s="496"/>
      <c r="Z682" s="512"/>
    </row>
    <row r="683" spans="4:26" ht="15" customHeight="1">
      <c r="D683" s="495"/>
      <c r="E683" s="496"/>
      <c r="Z683" s="512"/>
    </row>
    <row r="684" spans="4:26" ht="15" customHeight="1">
      <c r="D684" s="495"/>
      <c r="E684" s="496"/>
      <c r="Z684" s="512"/>
    </row>
    <row r="685" spans="4:26" ht="15" customHeight="1">
      <c r="D685" s="495"/>
      <c r="E685" s="496"/>
      <c r="Z685" s="512"/>
    </row>
    <row r="686" spans="4:26" ht="15" customHeight="1">
      <c r="D686" s="495"/>
      <c r="E686" s="496"/>
      <c r="Z686" s="512"/>
    </row>
    <row r="687" spans="4:26" ht="15" customHeight="1">
      <c r="D687" s="495"/>
      <c r="E687" s="496"/>
      <c r="Z687" s="512"/>
    </row>
    <row r="688" spans="4:26" ht="15" customHeight="1">
      <c r="D688" s="495"/>
      <c r="E688" s="496"/>
      <c r="Z688" s="512"/>
    </row>
    <row r="689" spans="4:26" ht="15" customHeight="1">
      <c r="D689" s="495"/>
      <c r="E689" s="496"/>
      <c r="Z689" s="512"/>
    </row>
    <row r="690" spans="4:26" ht="15" customHeight="1">
      <c r="D690" s="495"/>
      <c r="E690" s="496"/>
      <c r="Z690" s="512"/>
    </row>
    <row r="691" spans="4:26" ht="15" customHeight="1">
      <c r="D691" s="495"/>
      <c r="E691" s="496"/>
      <c r="Z691" s="512"/>
    </row>
    <row r="692" spans="4:26" ht="15" customHeight="1">
      <c r="D692" s="495"/>
      <c r="E692" s="496"/>
      <c r="Z692" s="512"/>
    </row>
    <row r="693" spans="4:26" ht="15" customHeight="1">
      <c r="D693" s="495"/>
      <c r="E693" s="496"/>
      <c r="Z693" s="512"/>
    </row>
    <row r="694" spans="4:26" ht="15" customHeight="1">
      <c r="D694" s="495"/>
      <c r="E694" s="496"/>
      <c r="Z694" s="512"/>
    </row>
    <row r="695" spans="4:26" ht="15" customHeight="1">
      <c r="D695" s="495"/>
      <c r="E695" s="496"/>
      <c r="Z695" s="512"/>
    </row>
    <row r="696" spans="4:26" ht="15" customHeight="1">
      <c r="D696" s="495"/>
      <c r="E696" s="496"/>
      <c r="Z696" s="512"/>
    </row>
    <row r="697" spans="4:26" ht="15" customHeight="1">
      <c r="D697" s="495"/>
      <c r="E697" s="496"/>
      <c r="Z697" s="512"/>
    </row>
    <row r="698" spans="4:26" ht="15" customHeight="1">
      <c r="D698" s="495"/>
      <c r="E698" s="496"/>
      <c r="Z698" s="512"/>
    </row>
    <row r="699" spans="4:26" ht="15" customHeight="1">
      <c r="D699" s="495"/>
      <c r="E699" s="496"/>
      <c r="Z699" s="512"/>
    </row>
    <row r="700" spans="4:26" ht="15" customHeight="1">
      <c r="D700" s="495"/>
      <c r="E700" s="496"/>
      <c r="Z700" s="512"/>
    </row>
    <row r="701" spans="4:26" ht="15" customHeight="1">
      <c r="D701" s="495"/>
      <c r="E701" s="496"/>
      <c r="Z701" s="512"/>
    </row>
    <row r="702" spans="4:26" ht="15" customHeight="1">
      <c r="D702" s="495"/>
      <c r="E702" s="496"/>
      <c r="Z702" s="512"/>
    </row>
    <row r="703" spans="4:26" ht="15" customHeight="1">
      <c r="D703" s="495"/>
      <c r="E703" s="496"/>
      <c r="Z703" s="512"/>
    </row>
    <row r="704" spans="4:26" ht="15" customHeight="1">
      <c r="D704" s="495"/>
      <c r="E704" s="496"/>
      <c r="Z704" s="512"/>
    </row>
    <row r="705" spans="4:26" ht="15" customHeight="1">
      <c r="D705" s="495"/>
      <c r="E705" s="496"/>
      <c r="Z705" s="512"/>
    </row>
    <row r="706" spans="4:26" ht="15" customHeight="1">
      <c r="D706" s="495"/>
      <c r="E706" s="496"/>
      <c r="Z706" s="512"/>
    </row>
    <row r="707" spans="4:26" ht="15" customHeight="1">
      <c r="D707" s="495"/>
      <c r="E707" s="496"/>
      <c r="Z707" s="512"/>
    </row>
    <row r="708" spans="4:26" ht="15" customHeight="1">
      <c r="D708" s="495"/>
      <c r="E708" s="496"/>
      <c r="Z708" s="512"/>
    </row>
    <row r="709" spans="4:26" ht="15" customHeight="1">
      <c r="D709" s="495"/>
      <c r="E709" s="496"/>
      <c r="Z709" s="512"/>
    </row>
    <row r="710" spans="4:26" ht="15" customHeight="1">
      <c r="D710" s="495"/>
      <c r="E710" s="496"/>
      <c r="Z710" s="512"/>
    </row>
    <row r="711" spans="4:26" ht="15" customHeight="1">
      <c r="D711" s="495"/>
      <c r="E711" s="496"/>
      <c r="Z711" s="512"/>
    </row>
    <row r="712" spans="4:26" ht="15" customHeight="1">
      <c r="D712" s="495"/>
      <c r="E712" s="496"/>
      <c r="Z712" s="512"/>
    </row>
    <row r="713" spans="4:26" ht="15" customHeight="1">
      <c r="D713" s="495"/>
      <c r="E713" s="496"/>
      <c r="Z713" s="512"/>
    </row>
    <row r="714" spans="4:26" ht="15" customHeight="1">
      <c r="D714" s="495"/>
      <c r="E714" s="496"/>
      <c r="Z714" s="512"/>
    </row>
    <row r="715" spans="4:26" ht="15" customHeight="1">
      <c r="D715" s="495"/>
      <c r="E715" s="496"/>
      <c r="Z715" s="512"/>
    </row>
    <row r="716" spans="4:26" ht="15" customHeight="1">
      <c r="D716" s="495"/>
      <c r="E716" s="496"/>
      <c r="Z716" s="512"/>
    </row>
    <row r="717" spans="4:26" ht="15" customHeight="1">
      <c r="D717" s="495"/>
      <c r="E717" s="496"/>
      <c r="Z717" s="512"/>
    </row>
    <row r="718" spans="4:26" ht="15" customHeight="1">
      <c r="D718" s="495"/>
      <c r="E718" s="496"/>
      <c r="Z718" s="512"/>
    </row>
    <row r="719" spans="4:26" ht="15" customHeight="1">
      <c r="D719" s="495"/>
      <c r="E719" s="496"/>
      <c r="Z719" s="512"/>
    </row>
    <row r="720" spans="4:26" ht="15" customHeight="1">
      <c r="D720" s="495"/>
      <c r="E720" s="496"/>
      <c r="Z720" s="512"/>
    </row>
    <row r="721" spans="4:26" ht="15" customHeight="1">
      <c r="D721" s="495"/>
      <c r="E721" s="496"/>
      <c r="Z721" s="512"/>
    </row>
    <row r="722" spans="4:26" ht="15" customHeight="1">
      <c r="D722" s="495"/>
      <c r="E722" s="496"/>
      <c r="Z722" s="512"/>
    </row>
    <row r="723" spans="4:26" ht="15" customHeight="1">
      <c r="D723" s="495"/>
      <c r="E723" s="496"/>
      <c r="Z723" s="512"/>
    </row>
    <row r="724" spans="4:26" ht="15" customHeight="1">
      <c r="D724" s="495"/>
      <c r="E724" s="496"/>
      <c r="Z724" s="512"/>
    </row>
    <row r="725" spans="4:26" ht="15" customHeight="1">
      <c r="D725" s="495"/>
      <c r="E725" s="496"/>
      <c r="Z725" s="512"/>
    </row>
    <row r="726" spans="4:26" ht="15" customHeight="1">
      <c r="D726" s="495"/>
      <c r="E726" s="496"/>
      <c r="Z726" s="512"/>
    </row>
    <row r="727" spans="4:26" ht="15" customHeight="1">
      <c r="D727" s="495"/>
      <c r="E727" s="496"/>
      <c r="Z727" s="512"/>
    </row>
    <row r="728" spans="4:26" ht="15" customHeight="1">
      <c r="D728" s="495"/>
      <c r="E728" s="496"/>
      <c r="Z728" s="512"/>
    </row>
    <row r="729" spans="4:26" ht="15" customHeight="1">
      <c r="D729" s="495"/>
      <c r="E729" s="496"/>
      <c r="Z729" s="512"/>
    </row>
    <row r="730" spans="4:26" ht="15" customHeight="1">
      <c r="D730" s="495"/>
      <c r="E730" s="496"/>
      <c r="Z730" s="512"/>
    </row>
    <row r="731" spans="4:26" ht="15" customHeight="1">
      <c r="D731" s="495"/>
      <c r="E731" s="496"/>
      <c r="Z731" s="512"/>
    </row>
    <row r="732" spans="4:26" ht="15" customHeight="1">
      <c r="D732" s="495"/>
      <c r="E732" s="496"/>
      <c r="Z732" s="512"/>
    </row>
    <row r="733" spans="4:26" ht="15" customHeight="1">
      <c r="D733" s="495"/>
      <c r="E733" s="496"/>
      <c r="Z733" s="512"/>
    </row>
    <row r="734" spans="4:26" ht="15" customHeight="1">
      <c r="D734" s="495"/>
      <c r="E734" s="496"/>
      <c r="Z734" s="512"/>
    </row>
    <row r="735" spans="4:26" ht="15" customHeight="1">
      <c r="D735" s="495"/>
      <c r="E735" s="496"/>
      <c r="Z735" s="512"/>
    </row>
    <row r="736" spans="4:26" ht="15" customHeight="1">
      <c r="D736" s="495"/>
      <c r="E736" s="496"/>
      <c r="Z736" s="512"/>
    </row>
    <row r="737" spans="4:26" ht="15" customHeight="1">
      <c r="D737" s="495"/>
      <c r="E737" s="496"/>
      <c r="Z737" s="512"/>
    </row>
    <row r="738" spans="4:26" ht="15" customHeight="1">
      <c r="D738" s="495"/>
      <c r="E738" s="496"/>
      <c r="Z738" s="512"/>
    </row>
    <row r="739" spans="4:26" ht="15" customHeight="1">
      <c r="D739" s="495"/>
      <c r="E739" s="496"/>
      <c r="Z739" s="512"/>
    </row>
    <row r="740" spans="4:26" ht="15" customHeight="1">
      <c r="D740" s="495"/>
      <c r="E740" s="496"/>
      <c r="Z740" s="512"/>
    </row>
    <row r="741" spans="4:26" ht="15" customHeight="1">
      <c r="D741" s="495"/>
      <c r="E741" s="496"/>
      <c r="Z741" s="512"/>
    </row>
    <row r="742" spans="4:26" ht="15" customHeight="1">
      <c r="D742" s="495"/>
      <c r="E742" s="496"/>
      <c r="Z742" s="512"/>
    </row>
    <row r="743" spans="4:26" ht="15" customHeight="1">
      <c r="D743" s="495"/>
      <c r="E743" s="496"/>
      <c r="Z743" s="512"/>
    </row>
    <row r="744" spans="4:26" ht="15" customHeight="1">
      <c r="D744" s="495"/>
      <c r="E744" s="496"/>
      <c r="Z744" s="512"/>
    </row>
    <row r="745" spans="4:26" ht="15" customHeight="1">
      <c r="D745" s="495"/>
      <c r="E745" s="496"/>
      <c r="Z745" s="512"/>
    </row>
    <row r="746" spans="4:26" ht="15" customHeight="1">
      <c r="D746" s="495"/>
      <c r="E746" s="496"/>
      <c r="Z746" s="512"/>
    </row>
    <row r="747" spans="4:26" ht="15" customHeight="1">
      <c r="D747" s="495"/>
      <c r="E747" s="496"/>
      <c r="Z747" s="512"/>
    </row>
    <row r="748" spans="4:26" ht="15" customHeight="1">
      <c r="D748" s="495"/>
      <c r="E748" s="496"/>
      <c r="Z748" s="512"/>
    </row>
    <row r="749" spans="4:26" ht="15" customHeight="1">
      <c r="D749" s="495"/>
      <c r="E749" s="496"/>
      <c r="Z749" s="512"/>
    </row>
    <row r="750" spans="4:26" ht="15" customHeight="1">
      <c r="D750" s="495"/>
      <c r="E750" s="496"/>
      <c r="Z750" s="512"/>
    </row>
    <row r="751" spans="4:26" ht="15" customHeight="1">
      <c r="D751" s="495"/>
      <c r="E751" s="496"/>
      <c r="Z751" s="512"/>
    </row>
    <row r="752" spans="4:26" ht="15" customHeight="1">
      <c r="D752" s="495"/>
      <c r="E752" s="496"/>
      <c r="Z752" s="512"/>
    </row>
    <row r="753" spans="4:26" ht="15" customHeight="1">
      <c r="D753" s="495"/>
      <c r="E753" s="496"/>
      <c r="Z753" s="512"/>
    </row>
    <row r="754" spans="4:26" ht="15" customHeight="1">
      <c r="D754" s="495"/>
      <c r="E754" s="496"/>
      <c r="Z754" s="512"/>
    </row>
    <row r="755" spans="4:26" ht="15" customHeight="1">
      <c r="D755" s="495"/>
      <c r="E755" s="496"/>
      <c r="Z755" s="512"/>
    </row>
    <row r="756" spans="4:26" ht="15" customHeight="1">
      <c r="D756" s="495"/>
      <c r="E756" s="496"/>
      <c r="Z756" s="512"/>
    </row>
    <row r="757" spans="4:26" ht="15" customHeight="1">
      <c r="D757" s="495"/>
      <c r="E757" s="496"/>
      <c r="Z757" s="512"/>
    </row>
    <row r="758" spans="4:26" ht="15" customHeight="1">
      <c r="D758" s="495"/>
      <c r="E758" s="496"/>
      <c r="Z758" s="512"/>
    </row>
    <row r="759" spans="4:26" ht="15" customHeight="1">
      <c r="D759" s="495"/>
      <c r="E759" s="496"/>
      <c r="Z759" s="512"/>
    </row>
    <row r="760" spans="4:26" ht="15" customHeight="1">
      <c r="D760" s="495"/>
      <c r="E760" s="496"/>
      <c r="Z760" s="512"/>
    </row>
    <row r="761" spans="4:26" ht="15" customHeight="1">
      <c r="D761" s="495"/>
      <c r="E761" s="496"/>
      <c r="Z761" s="512"/>
    </row>
    <row r="762" spans="4:26" ht="15" customHeight="1">
      <c r="D762" s="495"/>
      <c r="E762" s="496"/>
      <c r="Z762" s="512"/>
    </row>
    <row r="763" spans="4:26" ht="15" customHeight="1">
      <c r="D763" s="495"/>
      <c r="E763" s="496"/>
      <c r="Z763" s="512"/>
    </row>
    <row r="764" spans="4:26" ht="15" customHeight="1">
      <c r="D764" s="495"/>
      <c r="E764" s="496"/>
      <c r="Z764" s="512"/>
    </row>
    <row r="765" spans="4:26" ht="15" customHeight="1">
      <c r="D765" s="495"/>
      <c r="E765" s="496"/>
      <c r="Z765" s="512"/>
    </row>
    <row r="766" spans="4:26" ht="15" customHeight="1">
      <c r="D766" s="495"/>
      <c r="E766" s="496"/>
      <c r="Z766" s="512"/>
    </row>
    <row r="767" spans="4:26" ht="15" customHeight="1">
      <c r="D767" s="495"/>
      <c r="E767" s="496"/>
      <c r="Z767" s="512"/>
    </row>
    <row r="768" spans="4:26" ht="15" customHeight="1">
      <c r="D768" s="495"/>
      <c r="E768" s="496"/>
      <c r="Z768" s="512"/>
    </row>
    <row r="769" spans="4:26" ht="15" customHeight="1">
      <c r="D769" s="495"/>
      <c r="E769" s="496"/>
      <c r="Z769" s="512"/>
    </row>
    <row r="770" spans="4:26" ht="15" customHeight="1">
      <c r="D770" s="495"/>
      <c r="E770" s="496"/>
      <c r="Z770" s="512"/>
    </row>
    <row r="771" spans="4:26" ht="15" customHeight="1">
      <c r="D771" s="495"/>
      <c r="E771" s="496"/>
      <c r="Z771" s="512"/>
    </row>
    <row r="772" spans="4:26" ht="15" customHeight="1">
      <c r="D772" s="495"/>
      <c r="E772" s="496"/>
      <c r="Z772" s="512"/>
    </row>
    <row r="773" spans="4:26" ht="15" customHeight="1">
      <c r="D773" s="495"/>
      <c r="E773" s="496"/>
      <c r="Z773" s="512"/>
    </row>
    <row r="774" spans="4:26" ht="15" customHeight="1">
      <c r="D774" s="495"/>
      <c r="E774" s="496"/>
      <c r="Z774" s="512"/>
    </row>
    <row r="775" spans="4:26" ht="15" customHeight="1">
      <c r="D775" s="495"/>
      <c r="E775" s="496"/>
      <c r="Z775" s="512"/>
    </row>
    <row r="776" spans="4:26" ht="15" customHeight="1">
      <c r="D776" s="495"/>
      <c r="E776" s="496"/>
      <c r="Z776" s="512"/>
    </row>
    <row r="777" spans="4:26" ht="15" customHeight="1">
      <c r="D777" s="495"/>
      <c r="E777" s="496"/>
      <c r="Z777" s="512"/>
    </row>
    <row r="778" spans="4:26" ht="15" customHeight="1">
      <c r="D778" s="495"/>
      <c r="E778" s="496"/>
      <c r="Z778" s="512"/>
    </row>
    <row r="779" spans="4:26" ht="15" customHeight="1">
      <c r="D779" s="495"/>
      <c r="E779" s="496"/>
      <c r="Z779" s="512"/>
    </row>
    <row r="780" spans="4:26" ht="15" customHeight="1">
      <c r="D780" s="495"/>
      <c r="E780" s="496"/>
      <c r="Z780" s="512"/>
    </row>
    <row r="781" spans="4:26" ht="15" customHeight="1">
      <c r="D781" s="495"/>
      <c r="E781" s="496"/>
      <c r="Z781" s="512"/>
    </row>
    <row r="782" spans="4:26" ht="15" customHeight="1">
      <c r="D782" s="495"/>
      <c r="E782" s="496"/>
      <c r="Z782" s="512"/>
    </row>
    <row r="783" spans="4:26" ht="15" customHeight="1">
      <c r="D783" s="495"/>
      <c r="E783" s="496"/>
      <c r="Z783" s="512"/>
    </row>
    <row r="784" spans="4:26" ht="15" customHeight="1">
      <c r="D784" s="495"/>
      <c r="E784" s="496"/>
      <c r="Z784" s="512"/>
    </row>
    <row r="785" spans="4:26" ht="15" customHeight="1">
      <c r="D785" s="495"/>
      <c r="E785" s="496"/>
      <c r="Z785" s="512"/>
    </row>
    <row r="786" spans="4:26" ht="15" customHeight="1">
      <c r="D786" s="495"/>
      <c r="E786" s="496"/>
      <c r="Z786" s="512"/>
    </row>
    <row r="787" spans="4:26" ht="15" customHeight="1">
      <c r="D787" s="495"/>
      <c r="E787" s="496"/>
      <c r="Z787" s="512"/>
    </row>
    <row r="788" spans="4:26" ht="15" customHeight="1">
      <c r="D788" s="495"/>
      <c r="E788" s="496"/>
      <c r="Z788" s="512"/>
    </row>
    <row r="789" spans="4:26" ht="15" customHeight="1">
      <c r="D789" s="495"/>
      <c r="E789" s="496"/>
      <c r="Z789" s="512"/>
    </row>
    <row r="790" spans="4:26" ht="15" customHeight="1">
      <c r="D790" s="495"/>
      <c r="E790" s="496"/>
      <c r="Z790" s="512"/>
    </row>
    <row r="791" spans="4:26" ht="15" customHeight="1">
      <c r="D791" s="495"/>
      <c r="E791" s="496"/>
      <c r="Z791" s="512"/>
    </row>
    <row r="792" spans="4:26" ht="15" customHeight="1">
      <c r="D792" s="495"/>
      <c r="E792" s="496"/>
      <c r="Z792" s="512"/>
    </row>
    <row r="793" spans="4:26" ht="15" customHeight="1">
      <c r="D793" s="495"/>
      <c r="E793" s="496"/>
      <c r="Z793" s="512"/>
    </row>
    <row r="794" spans="4:26" ht="15" customHeight="1">
      <c r="D794" s="495"/>
      <c r="E794" s="496"/>
      <c r="Z794" s="512"/>
    </row>
    <row r="795" spans="4:26" ht="15" customHeight="1">
      <c r="D795" s="495"/>
      <c r="E795" s="496"/>
      <c r="Z795" s="512"/>
    </row>
    <row r="796" spans="4:26" ht="15" customHeight="1">
      <c r="D796" s="495"/>
      <c r="E796" s="496"/>
      <c r="Z796" s="512"/>
    </row>
    <row r="797" spans="4:26" ht="15" customHeight="1">
      <c r="D797" s="495"/>
      <c r="E797" s="496"/>
      <c r="Z797" s="512"/>
    </row>
    <row r="798" spans="4:26" ht="15" customHeight="1">
      <c r="D798" s="495"/>
      <c r="E798" s="496"/>
      <c r="Z798" s="512"/>
    </row>
    <row r="799" spans="4:26" ht="15" customHeight="1">
      <c r="D799" s="495"/>
      <c r="E799" s="496"/>
      <c r="Z799" s="512"/>
    </row>
    <row r="800" spans="4:26" ht="15" customHeight="1">
      <c r="D800" s="495"/>
      <c r="E800" s="496"/>
      <c r="Z800" s="512"/>
    </row>
    <row r="801" spans="4:26" ht="15" customHeight="1">
      <c r="D801" s="495"/>
      <c r="E801" s="496"/>
      <c r="Z801" s="512"/>
    </row>
    <row r="802" spans="4:26" ht="15" customHeight="1">
      <c r="D802" s="495"/>
      <c r="E802" s="496"/>
      <c r="Z802" s="512"/>
    </row>
    <row r="803" spans="4:26" ht="15" customHeight="1">
      <c r="D803" s="495"/>
      <c r="E803" s="496"/>
      <c r="Z803" s="512"/>
    </row>
    <row r="804" spans="4:26" ht="15" customHeight="1">
      <c r="D804" s="495"/>
      <c r="E804" s="496"/>
      <c r="Z804" s="512"/>
    </row>
    <row r="805" spans="4:26" ht="15" customHeight="1">
      <c r="D805" s="495"/>
      <c r="E805" s="496"/>
      <c r="Z805" s="512"/>
    </row>
    <row r="806" spans="4:26" ht="15" customHeight="1">
      <c r="D806" s="495"/>
      <c r="E806" s="496"/>
      <c r="Z806" s="512"/>
    </row>
    <row r="807" spans="4:26" ht="15" customHeight="1">
      <c r="D807" s="495"/>
      <c r="E807" s="496"/>
      <c r="Z807" s="512"/>
    </row>
    <row r="808" spans="4:26" ht="15" customHeight="1">
      <c r="D808" s="495"/>
      <c r="E808" s="496"/>
      <c r="Z808" s="512"/>
    </row>
    <row r="809" spans="4:26" ht="15" customHeight="1">
      <c r="D809" s="495"/>
      <c r="E809" s="496"/>
      <c r="Z809" s="512"/>
    </row>
    <row r="810" spans="4:26" ht="15" customHeight="1">
      <c r="D810" s="495"/>
      <c r="E810" s="496"/>
      <c r="Z810" s="512"/>
    </row>
    <row r="811" spans="4:26" ht="15" customHeight="1">
      <c r="D811" s="495"/>
      <c r="E811" s="496"/>
      <c r="Z811" s="512"/>
    </row>
    <row r="812" spans="4:26" ht="15" customHeight="1">
      <c r="D812" s="495"/>
      <c r="E812" s="496"/>
      <c r="Z812" s="512"/>
    </row>
    <row r="813" spans="4:26" ht="15" customHeight="1">
      <c r="D813" s="495"/>
      <c r="E813" s="496"/>
      <c r="Z813" s="512"/>
    </row>
    <row r="814" spans="4:26" ht="15" customHeight="1">
      <c r="D814" s="495"/>
      <c r="E814" s="496"/>
      <c r="Z814" s="512"/>
    </row>
    <row r="815" spans="4:26" ht="15" customHeight="1">
      <c r="D815" s="495"/>
      <c r="E815" s="496"/>
      <c r="Z815" s="512"/>
    </row>
    <row r="816" spans="4:26" ht="15" customHeight="1">
      <c r="D816" s="495"/>
      <c r="E816" s="496"/>
      <c r="Z816" s="512"/>
    </row>
    <row r="817" spans="4:26" ht="15" customHeight="1">
      <c r="D817" s="495"/>
      <c r="E817" s="496"/>
      <c r="Z817" s="512"/>
    </row>
    <row r="818" spans="4:26" ht="15" customHeight="1">
      <c r="D818" s="495"/>
      <c r="E818" s="496"/>
      <c r="Z818" s="512"/>
    </row>
    <row r="819" spans="4:26" ht="15" customHeight="1">
      <c r="D819" s="495"/>
      <c r="E819" s="496"/>
      <c r="Z819" s="512"/>
    </row>
    <row r="820" spans="4:26" ht="15" customHeight="1">
      <c r="D820" s="495"/>
      <c r="E820" s="496"/>
      <c r="Z820" s="512"/>
    </row>
    <row r="821" spans="4:26" ht="15" customHeight="1">
      <c r="D821" s="495"/>
      <c r="E821" s="496"/>
      <c r="Z821" s="512"/>
    </row>
    <row r="822" spans="4:26" ht="15" customHeight="1">
      <c r="D822" s="495"/>
      <c r="E822" s="496"/>
      <c r="Z822" s="512"/>
    </row>
    <row r="823" spans="4:26" ht="15" customHeight="1">
      <c r="D823" s="495"/>
      <c r="E823" s="496"/>
      <c r="Z823" s="512"/>
    </row>
    <row r="824" spans="4:26" ht="15" customHeight="1">
      <c r="D824" s="495"/>
      <c r="E824" s="496"/>
      <c r="Z824" s="512"/>
    </row>
    <row r="825" spans="4:26" ht="15" customHeight="1">
      <c r="D825" s="495"/>
      <c r="E825" s="496"/>
      <c r="Z825" s="512"/>
    </row>
    <row r="826" spans="4:26" ht="15" customHeight="1">
      <c r="D826" s="495"/>
      <c r="E826" s="496"/>
      <c r="Z826" s="512"/>
    </row>
    <row r="827" spans="4:26" ht="15" customHeight="1">
      <c r="D827" s="495"/>
      <c r="E827" s="496"/>
      <c r="Z827" s="512"/>
    </row>
    <row r="828" spans="4:26" ht="15" customHeight="1">
      <c r="D828" s="495"/>
      <c r="E828" s="496"/>
      <c r="Z828" s="512"/>
    </row>
    <row r="829" spans="4:26" ht="15" customHeight="1">
      <c r="D829" s="495"/>
      <c r="E829" s="496"/>
      <c r="Z829" s="512"/>
    </row>
    <row r="830" spans="4:26" ht="15" customHeight="1">
      <c r="D830" s="495"/>
      <c r="E830" s="496"/>
      <c r="Z830" s="512"/>
    </row>
    <row r="831" spans="4:26" ht="15" customHeight="1">
      <c r="D831" s="495"/>
      <c r="E831" s="496"/>
      <c r="Z831" s="512"/>
    </row>
    <row r="832" spans="4:26" ht="15" customHeight="1">
      <c r="D832" s="495"/>
      <c r="E832" s="496"/>
      <c r="Z832" s="512"/>
    </row>
    <row r="833" spans="4:26" ht="15" customHeight="1">
      <c r="D833" s="495"/>
      <c r="E833" s="496"/>
      <c r="Z833" s="512"/>
    </row>
    <row r="834" spans="4:26" ht="15" customHeight="1">
      <c r="D834" s="495"/>
      <c r="E834" s="496"/>
      <c r="Z834" s="512"/>
    </row>
    <row r="835" spans="4:26" ht="15" customHeight="1">
      <c r="D835" s="495"/>
      <c r="E835" s="496"/>
      <c r="Z835" s="512"/>
    </row>
    <row r="836" spans="4:26" ht="15" customHeight="1">
      <c r="D836" s="495"/>
      <c r="E836" s="496"/>
      <c r="Z836" s="512"/>
    </row>
    <row r="837" spans="4:26" ht="15" customHeight="1">
      <c r="D837" s="495"/>
      <c r="E837" s="496"/>
      <c r="Z837" s="512"/>
    </row>
    <row r="838" spans="4:26" ht="15" customHeight="1">
      <c r="D838" s="495"/>
      <c r="E838" s="496"/>
      <c r="Z838" s="512"/>
    </row>
    <row r="839" spans="4:26" ht="15" customHeight="1">
      <c r="D839" s="495"/>
      <c r="E839" s="496"/>
      <c r="Z839" s="512"/>
    </row>
    <row r="840" spans="4:26" ht="15" customHeight="1">
      <c r="D840" s="495"/>
      <c r="E840" s="496"/>
      <c r="Z840" s="512"/>
    </row>
    <row r="841" spans="4:26" ht="15" customHeight="1">
      <c r="D841" s="495"/>
      <c r="E841" s="496"/>
      <c r="Z841" s="512"/>
    </row>
    <row r="842" spans="4:26" ht="15" customHeight="1">
      <c r="D842" s="495"/>
      <c r="E842" s="496"/>
      <c r="Z842" s="512"/>
    </row>
    <row r="843" spans="4:26" ht="15" customHeight="1">
      <c r="D843" s="495"/>
      <c r="E843" s="496"/>
      <c r="Z843" s="512"/>
    </row>
    <row r="844" spans="4:26" ht="15" customHeight="1">
      <c r="D844" s="495"/>
      <c r="E844" s="496"/>
      <c r="Z844" s="512"/>
    </row>
    <row r="845" spans="4:26" ht="15" customHeight="1">
      <c r="D845" s="495"/>
      <c r="E845" s="496"/>
      <c r="Z845" s="512"/>
    </row>
    <row r="846" spans="4:26" ht="15" customHeight="1">
      <c r="D846" s="495"/>
      <c r="E846" s="496"/>
      <c r="Z846" s="512"/>
    </row>
    <row r="847" spans="4:26" ht="15" customHeight="1">
      <c r="D847" s="495"/>
      <c r="E847" s="496"/>
      <c r="Z847" s="512"/>
    </row>
    <row r="848" spans="4:26" ht="15" customHeight="1">
      <c r="D848" s="495"/>
      <c r="E848" s="496"/>
      <c r="Z848" s="512"/>
    </row>
    <row r="849" spans="4:26" ht="15" customHeight="1">
      <c r="D849" s="495"/>
      <c r="E849" s="496"/>
      <c r="Z849" s="512"/>
    </row>
    <row r="850" spans="4:26" ht="15" customHeight="1">
      <c r="D850" s="495"/>
      <c r="E850" s="496"/>
      <c r="Z850" s="512"/>
    </row>
    <row r="851" spans="4:26" ht="15" customHeight="1">
      <c r="D851" s="495"/>
      <c r="E851" s="496"/>
      <c r="Z851" s="512"/>
    </row>
    <row r="852" spans="4:26" ht="15" customHeight="1">
      <c r="D852" s="495"/>
      <c r="E852" s="496"/>
      <c r="Z852" s="512"/>
    </row>
    <row r="853" spans="4:26" ht="15" customHeight="1">
      <c r="D853" s="495"/>
      <c r="E853" s="496"/>
      <c r="Z853" s="512"/>
    </row>
    <row r="854" spans="4:26" ht="15" customHeight="1">
      <c r="D854" s="495"/>
      <c r="E854" s="496"/>
      <c r="Z854" s="512"/>
    </row>
    <row r="855" spans="4:26" ht="15" customHeight="1">
      <c r="D855" s="495"/>
      <c r="E855" s="496"/>
      <c r="Z855" s="512"/>
    </row>
    <row r="856" spans="4:26" ht="15" customHeight="1">
      <c r="D856" s="495"/>
      <c r="E856" s="496"/>
      <c r="Z856" s="512"/>
    </row>
    <row r="857" spans="4:26" ht="15" customHeight="1">
      <c r="D857" s="495"/>
      <c r="E857" s="496"/>
      <c r="Z857" s="512"/>
    </row>
    <row r="858" spans="4:26" ht="15" customHeight="1">
      <c r="D858" s="495"/>
      <c r="E858" s="496"/>
      <c r="Z858" s="512"/>
    </row>
    <row r="859" spans="4:26" ht="15" customHeight="1">
      <c r="D859" s="495"/>
      <c r="E859" s="496"/>
      <c r="Z859" s="512"/>
    </row>
    <row r="860" spans="4:26" ht="15" customHeight="1">
      <c r="D860" s="495"/>
      <c r="E860" s="496"/>
      <c r="Z860" s="512"/>
    </row>
    <row r="861" spans="4:26" ht="15" customHeight="1">
      <c r="D861" s="495"/>
      <c r="E861" s="496"/>
      <c r="Z861" s="512"/>
    </row>
    <row r="862" spans="4:26" ht="15" customHeight="1">
      <c r="D862" s="495"/>
      <c r="E862" s="496"/>
      <c r="Z862" s="512"/>
    </row>
    <row r="863" spans="4:26" ht="15" customHeight="1">
      <c r="D863" s="495"/>
      <c r="E863" s="496"/>
      <c r="Z863" s="512"/>
    </row>
    <row r="864" spans="4:26" ht="15" customHeight="1">
      <c r="D864" s="495"/>
      <c r="E864" s="496"/>
      <c r="Z864" s="512"/>
    </row>
    <row r="865" spans="4:26" ht="15" customHeight="1">
      <c r="D865" s="495"/>
      <c r="E865" s="496"/>
      <c r="Z865" s="512"/>
    </row>
    <row r="866" spans="4:26" ht="15" customHeight="1">
      <c r="D866" s="495"/>
      <c r="E866" s="496"/>
      <c r="Z866" s="512"/>
    </row>
    <row r="867" spans="4:26" ht="15" customHeight="1">
      <c r="D867" s="495"/>
      <c r="E867" s="496"/>
      <c r="Z867" s="512"/>
    </row>
    <row r="868" spans="4:26" ht="15" customHeight="1">
      <c r="D868" s="495"/>
      <c r="E868" s="496"/>
      <c r="Z868" s="512"/>
    </row>
    <row r="869" spans="4:26" ht="15" customHeight="1">
      <c r="D869" s="495"/>
      <c r="E869" s="496"/>
      <c r="Z869" s="512"/>
    </row>
    <row r="870" spans="4:26" ht="15" customHeight="1">
      <c r="D870" s="495"/>
      <c r="E870" s="496"/>
      <c r="Z870" s="512"/>
    </row>
    <row r="871" spans="4:26" ht="15" customHeight="1">
      <c r="D871" s="495"/>
      <c r="E871" s="496"/>
      <c r="Z871" s="512"/>
    </row>
    <row r="872" spans="4:26" ht="15" customHeight="1">
      <c r="D872" s="495"/>
      <c r="E872" s="496"/>
      <c r="Z872" s="512"/>
    </row>
    <row r="873" spans="4:26" ht="15" customHeight="1">
      <c r="D873" s="495"/>
      <c r="E873" s="496"/>
      <c r="Z873" s="512"/>
    </row>
    <row r="874" spans="4:26" ht="15" customHeight="1">
      <c r="D874" s="495"/>
      <c r="E874" s="496"/>
      <c r="Z874" s="512"/>
    </row>
    <row r="875" spans="4:26" ht="15" customHeight="1">
      <c r="D875" s="495"/>
      <c r="E875" s="496"/>
      <c r="Z875" s="512"/>
    </row>
    <row r="876" spans="4:26" ht="15" customHeight="1">
      <c r="D876" s="495"/>
      <c r="E876" s="496"/>
      <c r="Z876" s="512"/>
    </row>
    <row r="877" spans="4:26" ht="15" customHeight="1">
      <c r="D877" s="495"/>
      <c r="E877" s="496"/>
      <c r="Z877" s="512"/>
    </row>
    <row r="878" spans="4:26" ht="15" customHeight="1">
      <c r="D878" s="495"/>
      <c r="E878" s="496"/>
      <c r="Z878" s="512"/>
    </row>
    <row r="879" spans="4:26" ht="15" customHeight="1">
      <c r="D879" s="495"/>
      <c r="E879" s="496"/>
      <c r="Z879" s="512"/>
    </row>
    <row r="880" spans="4:26" ht="15" customHeight="1">
      <c r="D880" s="495"/>
      <c r="E880" s="496"/>
      <c r="Z880" s="512"/>
    </row>
    <row r="881" spans="4:26" ht="15" customHeight="1">
      <c r="D881" s="495"/>
      <c r="E881" s="496"/>
      <c r="Z881" s="512"/>
    </row>
    <row r="882" spans="4:26" ht="15" customHeight="1">
      <c r="D882" s="495"/>
      <c r="E882" s="496"/>
      <c r="Z882" s="512"/>
    </row>
    <row r="883" spans="4:26" ht="15" customHeight="1">
      <c r="D883" s="495"/>
      <c r="E883" s="496"/>
      <c r="Z883" s="512"/>
    </row>
    <row r="884" spans="4:26" ht="15" customHeight="1">
      <c r="D884" s="495"/>
      <c r="E884" s="496"/>
      <c r="Z884" s="512"/>
    </row>
    <row r="885" spans="4:26" ht="15" customHeight="1">
      <c r="D885" s="495"/>
      <c r="E885" s="496"/>
      <c r="Z885" s="512"/>
    </row>
    <row r="886" spans="4:26" ht="15" customHeight="1">
      <c r="D886" s="495"/>
      <c r="E886" s="496"/>
      <c r="Z886" s="512"/>
    </row>
    <row r="887" spans="4:26" ht="15" customHeight="1">
      <c r="D887" s="495"/>
      <c r="E887" s="496"/>
      <c r="Z887" s="512"/>
    </row>
    <row r="888" spans="4:26" ht="15" customHeight="1">
      <c r="D888" s="495"/>
      <c r="E888" s="496"/>
      <c r="Z888" s="512"/>
    </row>
    <row r="889" spans="4:26" ht="15" customHeight="1">
      <c r="D889" s="495"/>
      <c r="E889" s="496"/>
      <c r="Z889" s="512"/>
    </row>
    <row r="890" spans="4:26" ht="15" customHeight="1">
      <c r="D890" s="495"/>
      <c r="E890" s="496"/>
      <c r="Z890" s="512"/>
    </row>
    <row r="891" spans="4:26" ht="15" customHeight="1">
      <c r="D891" s="495"/>
      <c r="E891" s="496"/>
      <c r="Z891" s="512"/>
    </row>
    <row r="892" spans="4:26" ht="15" customHeight="1">
      <c r="D892" s="495"/>
      <c r="E892" s="496"/>
      <c r="Z892" s="512"/>
    </row>
    <row r="893" spans="4:26" ht="15" customHeight="1">
      <c r="D893" s="495"/>
      <c r="E893" s="496"/>
      <c r="Z893" s="512"/>
    </row>
    <row r="894" spans="4:26" ht="15" customHeight="1">
      <c r="D894" s="495"/>
      <c r="E894" s="496"/>
      <c r="Z894" s="512"/>
    </row>
    <row r="895" spans="4:26" ht="15" customHeight="1">
      <c r="D895" s="495"/>
      <c r="E895" s="496"/>
      <c r="Z895" s="512"/>
    </row>
    <row r="896" spans="4:26" ht="15" customHeight="1">
      <c r="D896" s="495"/>
      <c r="E896" s="496"/>
      <c r="Z896" s="512"/>
    </row>
    <row r="897" spans="4:26" ht="15" customHeight="1">
      <c r="D897" s="495"/>
      <c r="E897" s="496"/>
      <c r="Z897" s="512"/>
    </row>
    <row r="898" spans="4:26" ht="15" customHeight="1">
      <c r="D898" s="495"/>
      <c r="E898" s="496"/>
      <c r="Z898" s="512"/>
    </row>
    <row r="899" spans="4:26" ht="15" customHeight="1">
      <c r="D899" s="495"/>
      <c r="E899" s="496"/>
      <c r="Z899" s="512"/>
    </row>
    <row r="900" spans="4:26" ht="15" customHeight="1">
      <c r="D900" s="495"/>
      <c r="E900" s="496"/>
      <c r="Z900" s="512"/>
    </row>
    <row r="901" spans="4:26" ht="15" customHeight="1">
      <c r="D901" s="495"/>
      <c r="E901" s="496"/>
      <c r="Z901" s="512"/>
    </row>
    <row r="902" spans="4:26" ht="15" customHeight="1">
      <c r="D902" s="495"/>
      <c r="E902" s="496"/>
      <c r="Z902" s="512"/>
    </row>
    <row r="903" spans="4:26" ht="15" customHeight="1">
      <c r="D903" s="495"/>
      <c r="E903" s="496"/>
      <c r="Z903" s="512"/>
    </row>
    <row r="904" spans="4:26" ht="15" customHeight="1">
      <c r="D904" s="495"/>
      <c r="E904" s="496"/>
      <c r="Z904" s="512"/>
    </row>
    <row r="905" spans="4:26" ht="15" customHeight="1">
      <c r="D905" s="495"/>
      <c r="E905" s="496"/>
      <c r="Z905" s="512"/>
    </row>
    <row r="906" spans="4:26" ht="15" customHeight="1">
      <c r="D906" s="495"/>
      <c r="E906" s="496"/>
      <c r="Z906" s="512"/>
    </row>
    <row r="907" spans="4:26" ht="15" customHeight="1">
      <c r="D907" s="495"/>
      <c r="E907" s="496"/>
      <c r="Z907" s="512"/>
    </row>
    <row r="908" spans="4:26" ht="15" customHeight="1">
      <c r="D908" s="495"/>
      <c r="E908" s="496"/>
      <c r="Z908" s="512"/>
    </row>
    <row r="909" spans="4:26" ht="15" customHeight="1">
      <c r="D909" s="495"/>
      <c r="E909" s="496"/>
      <c r="Z909" s="512"/>
    </row>
    <row r="910" spans="4:26" ht="15" customHeight="1">
      <c r="D910" s="495"/>
      <c r="E910" s="496"/>
      <c r="Z910" s="512"/>
    </row>
    <row r="911" spans="4:26" ht="15" customHeight="1">
      <c r="D911" s="495"/>
      <c r="E911" s="496"/>
      <c r="Z911" s="512"/>
    </row>
    <row r="912" spans="4:26" ht="15" customHeight="1">
      <c r="D912" s="495"/>
      <c r="E912" s="496"/>
      <c r="Z912" s="512"/>
    </row>
    <row r="913" spans="4:26" ht="15" customHeight="1">
      <c r="D913" s="495"/>
      <c r="E913" s="496"/>
      <c r="Z913" s="512"/>
    </row>
    <row r="914" spans="4:26" ht="15" customHeight="1">
      <c r="D914" s="495"/>
      <c r="E914" s="496"/>
      <c r="Z914" s="512"/>
    </row>
    <row r="915" spans="4:26" ht="15" customHeight="1">
      <c r="D915" s="495"/>
      <c r="E915" s="496"/>
      <c r="Z915" s="512"/>
    </row>
    <row r="916" spans="4:26" ht="15" customHeight="1">
      <c r="D916" s="495"/>
      <c r="E916" s="496"/>
      <c r="Z916" s="512"/>
    </row>
    <row r="917" spans="4:26" ht="15" customHeight="1">
      <c r="D917" s="495"/>
      <c r="E917" s="496"/>
      <c r="Z917" s="512"/>
    </row>
    <row r="918" spans="4:26" ht="15" customHeight="1">
      <c r="D918" s="495"/>
      <c r="E918" s="496"/>
      <c r="Z918" s="512"/>
    </row>
    <row r="919" spans="4:26" ht="15" customHeight="1">
      <c r="D919" s="495"/>
      <c r="E919" s="496"/>
      <c r="Z919" s="512"/>
    </row>
    <row r="920" spans="4:26" ht="15" customHeight="1">
      <c r="D920" s="495"/>
      <c r="E920" s="496"/>
      <c r="Z920" s="512"/>
    </row>
    <row r="921" spans="4:26" ht="15" customHeight="1">
      <c r="D921" s="495"/>
      <c r="E921" s="496"/>
      <c r="Z921" s="512"/>
    </row>
    <row r="922" spans="4:26" ht="15" customHeight="1">
      <c r="D922" s="495"/>
      <c r="E922" s="496"/>
      <c r="Z922" s="512"/>
    </row>
    <row r="923" spans="4:26" ht="15" customHeight="1">
      <c r="D923" s="495"/>
      <c r="E923" s="496"/>
      <c r="Z923" s="512"/>
    </row>
    <row r="924" spans="4:26" ht="15" customHeight="1">
      <c r="D924" s="495"/>
      <c r="E924" s="496"/>
      <c r="Z924" s="512"/>
    </row>
    <row r="925" spans="4:26" ht="15" customHeight="1">
      <c r="D925" s="495"/>
      <c r="E925" s="496"/>
      <c r="Z925" s="512"/>
    </row>
    <row r="926" spans="4:26" ht="15" customHeight="1">
      <c r="D926" s="495"/>
      <c r="E926" s="496"/>
      <c r="Z926" s="512"/>
    </row>
    <row r="927" spans="4:26" ht="15" customHeight="1">
      <c r="D927" s="495"/>
      <c r="E927" s="496"/>
      <c r="Z927" s="512"/>
    </row>
    <row r="928" spans="4:26" ht="15" customHeight="1">
      <c r="D928" s="495"/>
      <c r="E928" s="496"/>
      <c r="Z928" s="512"/>
    </row>
    <row r="929" spans="4:26" ht="15" customHeight="1">
      <c r="D929" s="495"/>
      <c r="E929" s="496"/>
      <c r="Z929" s="512"/>
    </row>
    <row r="930" spans="4:26" ht="15" customHeight="1">
      <c r="D930" s="495"/>
      <c r="E930" s="496"/>
      <c r="Z930" s="512"/>
    </row>
    <row r="931" spans="4:26" ht="15" customHeight="1">
      <c r="D931" s="495"/>
      <c r="E931" s="496"/>
      <c r="Z931" s="512"/>
    </row>
    <row r="932" spans="4:26" ht="15" customHeight="1">
      <c r="D932" s="495"/>
      <c r="E932" s="496"/>
      <c r="Z932" s="512"/>
    </row>
    <row r="933" spans="4:26" ht="15" customHeight="1">
      <c r="D933" s="495"/>
      <c r="E933" s="496"/>
      <c r="Z933" s="512"/>
    </row>
    <row r="934" spans="4:26" ht="15" customHeight="1">
      <c r="D934" s="495"/>
      <c r="E934" s="496"/>
      <c r="Z934" s="512"/>
    </row>
    <row r="935" spans="4:26" ht="15" customHeight="1">
      <c r="D935" s="495"/>
      <c r="E935" s="496"/>
      <c r="Z935" s="512"/>
    </row>
    <row r="936" spans="4:26" ht="15" customHeight="1">
      <c r="D936" s="495"/>
      <c r="E936" s="496"/>
      <c r="Z936" s="512"/>
    </row>
    <row r="937" spans="4:26" ht="15" customHeight="1">
      <c r="D937" s="495"/>
      <c r="E937" s="496"/>
      <c r="Z937" s="512"/>
    </row>
    <row r="938" spans="4:26" ht="15" customHeight="1">
      <c r="D938" s="495"/>
      <c r="E938" s="496"/>
      <c r="Z938" s="512"/>
    </row>
    <row r="939" spans="4:26" ht="15" customHeight="1">
      <c r="D939" s="495"/>
      <c r="E939" s="496"/>
      <c r="Z939" s="512"/>
    </row>
    <row r="940" spans="4:26" ht="15" customHeight="1">
      <c r="D940" s="495"/>
      <c r="E940" s="496"/>
      <c r="Z940" s="512"/>
    </row>
    <row r="941" spans="4:26" ht="15" customHeight="1">
      <c r="D941" s="495"/>
      <c r="E941" s="496"/>
      <c r="Z941" s="512"/>
    </row>
    <row r="942" spans="4:26" ht="15" customHeight="1">
      <c r="D942" s="495"/>
      <c r="E942" s="496"/>
      <c r="Z942" s="512"/>
    </row>
    <row r="943" spans="4:26" ht="15" customHeight="1">
      <c r="D943" s="495"/>
      <c r="E943" s="496"/>
      <c r="Z943" s="512"/>
    </row>
    <row r="944" spans="4:26" ht="15" customHeight="1">
      <c r="D944" s="495"/>
      <c r="E944" s="496"/>
      <c r="Z944" s="512"/>
    </row>
    <row r="945" spans="4:26" ht="15" customHeight="1">
      <c r="D945" s="495"/>
      <c r="E945" s="496"/>
      <c r="Z945" s="512"/>
    </row>
    <row r="946" spans="4:26" ht="15" customHeight="1">
      <c r="D946" s="495"/>
      <c r="E946" s="496"/>
      <c r="Z946" s="512"/>
    </row>
    <row r="947" spans="4:26" ht="15" customHeight="1">
      <c r="D947" s="495"/>
      <c r="E947" s="496"/>
      <c r="Z947" s="512"/>
    </row>
    <row r="948" spans="4:26" ht="15" customHeight="1">
      <c r="D948" s="495"/>
      <c r="E948" s="496"/>
      <c r="Z948" s="512"/>
    </row>
    <row r="949" spans="4:26" ht="15" customHeight="1">
      <c r="D949" s="495"/>
      <c r="E949" s="496"/>
      <c r="Z949" s="512"/>
    </row>
    <row r="950" spans="4:26" ht="15" customHeight="1">
      <c r="D950" s="495"/>
      <c r="E950" s="496"/>
      <c r="Z950" s="512"/>
    </row>
    <row r="951" spans="4:26" ht="15" customHeight="1">
      <c r="D951" s="495"/>
      <c r="E951" s="496"/>
      <c r="Z951" s="512"/>
    </row>
    <row r="952" spans="4:26" ht="15" customHeight="1">
      <c r="D952" s="495"/>
      <c r="E952" s="496"/>
      <c r="Z952" s="512"/>
    </row>
    <row r="953" spans="4:26" ht="15" customHeight="1">
      <c r="D953" s="495"/>
      <c r="E953" s="496"/>
      <c r="Z953" s="512"/>
    </row>
    <row r="954" spans="4:26" ht="15" customHeight="1">
      <c r="D954" s="495"/>
      <c r="E954" s="496"/>
      <c r="Z954" s="512"/>
    </row>
    <row r="955" spans="4:26" ht="15" customHeight="1">
      <c r="D955" s="495"/>
      <c r="E955" s="496"/>
      <c r="Z955" s="512"/>
    </row>
    <row r="956" spans="4:26" ht="15" customHeight="1">
      <c r="D956" s="495"/>
      <c r="E956" s="496"/>
      <c r="Z956" s="512"/>
    </row>
    <row r="957" spans="4:26" ht="15" customHeight="1">
      <c r="D957" s="495"/>
      <c r="E957" s="496"/>
      <c r="Z957" s="512"/>
    </row>
    <row r="958" spans="4:26" ht="15" customHeight="1">
      <c r="D958" s="495"/>
      <c r="E958" s="496"/>
      <c r="Z958" s="512"/>
    </row>
    <row r="959" spans="4:26" ht="15" customHeight="1">
      <c r="D959" s="495"/>
      <c r="E959" s="496"/>
      <c r="Z959" s="512"/>
    </row>
    <row r="960" spans="4:26" ht="15" customHeight="1">
      <c r="D960" s="495"/>
      <c r="E960" s="496"/>
      <c r="Z960" s="512"/>
    </row>
    <row r="961" spans="4:26" ht="15" customHeight="1">
      <c r="D961" s="495"/>
      <c r="E961" s="496"/>
      <c r="Z961" s="512"/>
    </row>
    <row r="962" spans="4:26" ht="15" customHeight="1">
      <c r="D962" s="495"/>
      <c r="E962" s="496"/>
      <c r="Z962" s="512"/>
    </row>
    <row r="963" spans="4:26" ht="15" customHeight="1">
      <c r="D963" s="495"/>
      <c r="E963" s="496"/>
      <c r="Z963" s="512"/>
    </row>
    <row r="964" spans="4:26" ht="15" customHeight="1">
      <c r="D964" s="495"/>
      <c r="E964" s="496"/>
      <c r="Z964" s="512"/>
    </row>
    <row r="965" spans="4:26" ht="15" customHeight="1">
      <c r="D965" s="495"/>
      <c r="E965" s="496"/>
      <c r="Z965" s="512"/>
    </row>
    <row r="966" spans="4:26" ht="15" customHeight="1">
      <c r="D966" s="495"/>
      <c r="E966" s="496"/>
      <c r="Z966" s="512"/>
    </row>
    <row r="967" spans="4:26" ht="15" customHeight="1">
      <c r="D967" s="495"/>
      <c r="E967" s="496"/>
      <c r="Z967" s="512"/>
    </row>
    <row r="968" spans="4:26" ht="15" customHeight="1">
      <c r="D968" s="495"/>
      <c r="E968" s="496"/>
      <c r="Z968" s="512"/>
    </row>
    <row r="969" spans="4:26" ht="15" customHeight="1">
      <c r="D969" s="495"/>
      <c r="E969" s="496"/>
      <c r="Z969" s="512"/>
    </row>
    <row r="970" spans="4:26" ht="15" customHeight="1">
      <c r="D970" s="495"/>
      <c r="E970" s="496"/>
      <c r="Z970" s="512"/>
    </row>
    <row r="971" spans="4:26" ht="15" customHeight="1">
      <c r="D971" s="495"/>
      <c r="E971" s="496"/>
      <c r="Z971" s="512"/>
    </row>
    <row r="972" spans="4:26" ht="15" customHeight="1">
      <c r="D972" s="495"/>
      <c r="E972" s="496"/>
      <c r="Z972" s="512"/>
    </row>
    <row r="973" spans="4:26" ht="15" customHeight="1">
      <c r="D973" s="495"/>
      <c r="E973" s="496"/>
      <c r="Z973" s="512"/>
    </row>
    <row r="974" spans="4:26" ht="15" customHeight="1">
      <c r="D974" s="495"/>
      <c r="E974" s="496"/>
      <c r="Z974" s="512"/>
    </row>
    <row r="975" spans="4:26" ht="15" customHeight="1">
      <c r="D975" s="495"/>
      <c r="E975" s="496"/>
      <c r="Z975" s="512"/>
    </row>
    <row r="976" spans="4:26" ht="15" customHeight="1">
      <c r="D976" s="495"/>
      <c r="E976" s="496"/>
      <c r="Z976" s="512"/>
    </row>
    <row r="977" spans="4:26" ht="15" customHeight="1">
      <c r="D977" s="495"/>
      <c r="E977" s="496"/>
      <c r="Z977" s="512"/>
    </row>
    <row r="978" spans="4:26" ht="15" customHeight="1">
      <c r="D978" s="495"/>
      <c r="E978" s="496"/>
      <c r="Z978" s="512"/>
    </row>
    <row r="979" spans="4:26" ht="15" customHeight="1">
      <c r="D979" s="495"/>
      <c r="E979" s="496"/>
      <c r="Z979" s="512"/>
    </row>
    <row r="980" spans="4:26" ht="15" customHeight="1">
      <c r="D980" s="495"/>
      <c r="E980" s="496"/>
      <c r="Z980" s="512"/>
    </row>
    <row r="981" spans="4:26" ht="15" customHeight="1">
      <c r="D981" s="495"/>
      <c r="E981" s="496"/>
      <c r="Z981" s="512"/>
    </row>
    <row r="982" spans="4:26" ht="15" customHeight="1">
      <c r="D982" s="495"/>
      <c r="E982" s="496"/>
      <c r="Z982" s="512"/>
    </row>
    <row r="983" spans="4:26" ht="15" customHeight="1">
      <c r="D983" s="495"/>
      <c r="E983" s="496"/>
      <c r="Z983" s="512"/>
    </row>
    <row r="984" spans="4:26" ht="15" customHeight="1">
      <c r="D984" s="495"/>
      <c r="E984" s="496"/>
      <c r="Z984" s="512"/>
    </row>
    <row r="985" spans="4:26" ht="15" customHeight="1">
      <c r="D985" s="495"/>
      <c r="E985" s="496"/>
      <c r="Z985" s="512"/>
    </row>
    <row r="986" spans="4:26" ht="15" customHeight="1">
      <c r="D986" s="495"/>
      <c r="E986" s="496"/>
      <c r="Z986" s="512"/>
    </row>
    <row r="987" spans="4:26" ht="15" customHeight="1">
      <c r="D987" s="495"/>
      <c r="E987" s="496"/>
      <c r="Z987" s="512"/>
    </row>
    <row r="988" spans="4:26" ht="15" customHeight="1">
      <c r="D988" s="495"/>
      <c r="E988" s="496"/>
      <c r="Z988" s="512"/>
    </row>
    <row r="989" spans="4:26" ht="15" customHeight="1">
      <c r="D989" s="495"/>
      <c r="E989" s="496"/>
      <c r="Z989" s="512"/>
    </row>
    <row r="990" spans="4:26" ht="15" customHeight="1">
      <c r="D990" s="495"/>
      <c r="E990" s="496"/>
      <c r="Z990" s="512"/>
    </row>
    <row r="991" spans="4:26" ht="15" customHeight="1">
      <c r="D991" s="495"/>
      <c r="E991" s="496"/>
      <c r="Z991" s="512"/>
    </row>
    <row r="992" spans="4:26" ht="15" customHeight="1">
      <c r="D992" s="495"/>
      <c r="E992" s="496"/>
      <c r="Z992" s="512"/>
    </row>
    <row r="993" spans="4:26" ht="15" customHeight="1">
      <c r="D993" s="495"/>
      <c r="E993" s="496"/>
      <c r="Z993" s="512"/>
    </row>
    <row r="994" spans="4:26" ht="15" customHeight="1">
      <c r="D994" s="495"/>
      <c r="E994" s="496"/>
      <c r="Z994" s="512"/>
    </row>
    <row r="995" spans="4:26" ht="15" customHeight="1">
      <c r="D995" s="495"/>
      <c r="E995" s="496"/>
      <c r="Z995" s="512"/>
    </row>
    <row r="996" spans="4:26" ht="15" customHeight="1">
      <c r="D996" s="495"/>
      <c r="E996" s="496"/>
      <c r="Z996" s="512"/>
    </row>
    <row r="997" spans="4:26" ht="15" customHeight="1">
      <c r="D997" s="495"/>
      <c r="E997" s="496"/>
      <c r="Z997" s="512"/>
    </row>
    <row r="998" spans="4:26" ht="15" customHeight="1">
      <c r="D998" s="495"/>
      <c r="E998" s="496"/>
      <c r="Z998" s="512"/>
    </row>
    <row r="999" spans="4:26" ht="15" customHeight="1">
      <c r="D999" s="495"/>
      <c r="E999" s="496"/>
      <c r="Z999" s="512"/>
    </row>
    <row r="1000" spans="4:26" ht="15" customHeight="1">
      <c r="D1000" s="495"/>
      <c r="E1000" s="496"/>
      <c r="Z1000" s="512"/>
    </row>
    <row r="1001" spans="4:26" ht="15" customHeight="1">
      <c r="D1001" s="495"/>
      <c r="E1001" s="496"/>
      <c r="Z1001" s="512"/>
    </row>
    <row r="1002" spans="4:26" ht="15" customHeight="1">
      <c r="D1002" s="495"/>
      <c r="E1002" s="496"/>
      <c r="Z1002" s="512"/>
    </row>
    <row r="1003" spans="4:26" ht="15" customHeight="1">
      <c r="D1003" s="495"/>
      <c r="E1003" s="496"/>
      <c r="Z1003" s="512"/>
    </row>
    <row r="1004" spans="4:26" ht="15" customHeight="1">
      <c r="D1004" s="495"/>
      <c r="E1004" s="496"/>
      <c r="Z1004" s="512"/>
    </row>
    <row r="1005" spans="4:26" ht="15" customHeight="1">
      <c r="D1005" s="495"/>
      <c r="E1005" s="496"/>
      <c r="Z1005" s="512"/>
    </row>
    <row r="1006" spans="4:26" ht="15" customHeight="1">
      <c r="D1006" s="495"/>
      <c r="E1006" s="496"/>
      <c r="Z1006" s="512"/>
    </row>
    <row r="1007" spans="4:26" ht="15" customHeight="1">
      <c r="D1007" s="495"/>
      <c r="E1007" s="496"/>
      <c r="Z1007" s="512"/>
    </row>
    <row r="1008" spans="4:26" ht="15" customHeight="1">
      <c r="D1008" s="495"/>
      <c r="E1008" s="496"/>
      <c r="Z1008" s="512"/>
    </row>
    <row r="1009" spans="4:26" ht="15" customHeight="1">
      <c r="D1009" s="495"/>
      <c r="E1009" s="496"/>
      <c r="Z1009" s="512"/>
    </row>
    <row r="1010" spans="4:26" ht="15" customHeight="1">
      <c r="D1010" s="495"/>
      <c r="E1010" s="496"/>
      <c r="Z1010" s="512"/>
    </row>
    <row r="1011" spans="4:26" ht="15" customHeight="1">
      <c r="D1011" s="495"/>
      <c r="E1011" s="496"/>
      <c r="Z1011" s="512"/>
    </row>
    <row r="1012" spans="4:26" ht="15" customHeight="1">
      <c r="D1012" s="495"/>
      <c r="E1012" s="496"/>
      <c r="Z1012" s="512"/>
    </row>
    <row r="1013" spans="4:26" ht="15" customHeight="1">
      <c r="D1013" s="495"/>
      <c r="E1013" s="496"/>
      <c r="Z1013" s="512"/>
    </row>
    <row r="1014" spans="4:26" ht="15" customHeight="1">
      <c r="D1014" s="495"/>
      <c r="E1014" s="496"/>
      <c r="Z1014" s="512"/>
    </row>
    <row r="1015" spans="4:26" ht="15" customHeight="1">
      <c r="D1015" s="495"/>
      <c r="E1015" s="496"/>
      <c r="Z1015" s="512"/>
    </row>
    <row r="1016" spans="4:26" ht="15" customHeight="1">
      <c r="D1016" s="495"/>
      <c r="E1016" s="496"/>
      <c r="Z1016" s="512"/>
    </row>
    <row r="1017" spans="4:26" ht="15" customHeight="1">
      <c r="D1017" s="495"/>
      <c r="E1017" s="496"/>
      <c r="Z1017" s="512"/>
    </row>
    <row r="1018" spans="4:26" ht="15" customHeight="1">
      <c r="D1018" s="495"/>
      <c r="E1018" s="496"/>
      <c r="Z1018" s="512"/>
    </row>
    <row r="1019" spans="4:26" ht="15" customHeight="1">
      <c r="D1019" s="495"/>
      <c r="E1019" s="496"/>
      <c r="Z1019" s="512"/>
    </row>
    <row r="1020" spans="4:26" ht="15" customHeight="1">
      <c r="D1020" s="495"/>
      <c r="E1020" s="496"/>
      <c r="Z1020" s="512"/>
    </row>
    <row r="1021" spans="4:26" ht="15" customHeight="1">
      <c r="D1021" s="495"/>
      <c r="E1021" s="496"/>
      <c r="Z1021" s="512"/>
    </row>
    <row r="1022" spans="4:26" ht="15" customHeight="1">
      <c r="D1022" s="495"/>
      <c r="E1022" s="496"/>
      <c r="Z1022" s="512"/>
    </row>
    <row r="1023" spans="4:26" ht="15" customHeight="1">
      <c r="D1023" s="495"/>
      <c r="E1023" s="496"/>
      <c r="Z1023" s="512"/>
    </row>
    <row r="1024" spans="4:26" ht="15" customHeight="1">
      <c r="D1024" s="495"/>
      <c r="E1024" s="496"/>
      <c r="Z1024" s="512"/>
    </row>
    <row r="1025" spans="4:26" ht="15" customHeight="1">
      <c r="D1025" s="495"/>
      <c r="E1025" s="496"/>
      <c r="Z1025" s="512"/>
    </row>
    <row r="1026" spans="4:26" ht="15" customHeight="1">
      <c r="D1026" s="495"/>
      <c r="E1026" s="496"/>
      <c r="Z1026" s="512"/>
    </row>
    <row r="1027" spans="4:26" ht="15" customHeight="1">
      <c r="D1027" s="495"/>
      <c r="E1027" s="496"/>
      <c r="Z1027" s="512"/>
    </row>
    <row r="1028" spans="4:26" ht="15" customHeight="1">
      <c r="D1028" s="495"/>
      <c r="E1028" s="496"/>
      <c r="Z1028" s="512"/>
    </row>
    <row r="1029" spans="4:26" ht="15" customHeight="1">
      <c r="D1029" s="495"/>
      <c r="E1029" s="496"/>
      <c r="Z1029" s="512"/>
    </row>
    <row r="1030" spans="4:26" ht="15" customHeight="1">
      <c r="D1030" s="495"/>
      <c r="E1030" s="496"/>
      <c r="Z1030" s="512"/>
    </row>
    <row r="1031" spans="4:26" ht="15" customHeight="1">
      <c r="D1031" s="495"/>
      <c r="E1031" s="496"/>
      <c r="Z1031" s="512"/>
    </row>
    <row r="1032" spans="4:26" ht="15" customHeight="1">
      <c r="D1032" s="495"/>
      <c r="E1032" s="496"/>
      <c r="Z1032" s="512"/>
    </row>
    <row r="1033" spans="4:26" ht="15" customHeight="1">
      <c r="D1033" s="495"/>
      <c r="E1033" s="496"/>
      <c r="Z1033" s="512"/>
    </row>
    <row r="1034" spans="4:26" ht="15" customHeight="1">
      <c r="D1034" s="495"/>
      <c r="E1034" s="496"/>
      <c r="Z1034" s="512"/>
    </row>
    <row r="1035" spans="4:26" ht="15" customHeight="1">
      <c r="D1035" s="495"/>
      <c r="E1035" s="496"/>
      <c r="Z1035" s="512"/>
    </row>
    <row r="1036" spans="4:26" ht="15" customHeight="1">
      <c r="D1036" s="495"/>
      <c r="E1036" s="496"/>
      <c r="Z1036" s="512"/>
    </row>
    <row r="1037" spans="4:26" ht="15" customHeight="1">
      <c r="D1037" s="495"/>
      <c r="E1037" s="496"/>
      <c r="Z1037" s="512"/>
    </row>
    <row r="1038" spans="4:26" ht="15" customHeight="1">
      <c r="D1038" s="495"/>
      <c r="E1038" s="496"/>
      <c r="Z1038" s="512"/>
    </row>
    <row r="1039" spans="4:26" ht="15" customHeight="1">
      <c r="D1039" s="495"/>
      <c r="E1039" s="496"/>
      <c r="Z1039" s="512"/>
    </row>
    <row r="1040" spans="4:26" ht="15" customHeight="1">
      <c r="D1040" s="495"/>
      <c r="E1040" s="496"/>
      <c r="Z1040" s="512"/>
    </row>
    <row r="1041" spans="4:26" ht="15" customHeight="1">
      <c r="D1041" s="495"/>
      <c r="E1041" s="496"/>
      <c r="Z1041" s="512"/>
    </row>
    <row r="1042" spans="4:26" ht="15" customHeight="1">
      <c r="D1042" s="495"/>
      <c r="E1042" s="496"/>
      <c r="Z1042" s="512"/>
    </row>
    <row r="1043" spans="4:26" ht="15" customHeight="1">
      <c r="D1043" s="495"/>
      <c r="E1043" s="496"/>
      <c r="Z1043" s="512"/>
    </row>
    <row r="1044" spans="4:26" ht="15" customHeight="1">
      <c r="D1044" s="495"/>
      <c r="E1044" s="496"/>
      <c r="Z1044" s="512"/>
    </row>
    <row r="1045" spans="4:26" ht="15" customHeight="1">
      <c r="D1045" s="495"/>
      <c r="E1045" s="496"/>
      <c r="Z1045" s="512"/>
    </row>
    <row r="1046" spans="4:26" ht="15" customHeight="1">
      <c r="D1046" s="495"/>
      <c r="E1046" s="496"/>
      <c r="Z1046" s="512"/>
    </row>
    <row r="1047" spans="4:26" ht="15" customHeight="1">
      <c r="D1047" s="495"/>
      <c r="E1047" s="496"/>
      <c r="Z1047" s="512"/>
    </row>
    <row r="1048" spans="4:26" ht="15" customHeight="1">
      <c r="D1048" s="495"/>
      <c r="E1048" s="496"/>
      <c r="Z1048" s="512"/>
    </row>
    <row r="1049" spans="4:26" ht="15" customHeight="1">
      <c r="D1049" s="495"/>
      <c r="E1049" s="496"/>
      <c r="Z1049" s="512"/>
    </row>
    <row r="1050" spans="4:26" ht="15" customHeight="1">
      <c r="D1050" s="495"/>
      <c r="E1050" s="496"/>
      <c r="Z1050" s="512"/>
    </row>
    <row r="1051" spans="4:26" ht="15" customHeight="1">
      <c r="D1051" s="495"/>
      <c r="E1051" s="496"/>
      <c r="Z1051" s="512"/>
    </row>
    <row r="1052" spans="4:26" ht="15" customHeight="1">
      <c r="D1052" s="495"/>
      <c r="E1052" s="496"/>
      <c r="Z1052" s="512"/>
    </row>
    <row r="1053" spans="4:26" ht="15" customHeight="1">
      <c r="D1053" s="495"/>
      <c r="E1053" s="496"/>
      <c r="Z1053" s="512"/>
    </row>
    <row r="1054" spans="4:26" ht="15" customHeight="1">
      <c r="D1054" s="495"/>
      <c r="E1054" s="496"/>
      <c r="Z1054" s="512"/>
    </row>
    <row r="1055" spans="4:26" ht="15" customHeight="1">
      <c r="D1055" s="495"/>
      <c r="E1055" s="496"/>
      <c r="Z1055" s="512"/>
    </row>
    <row r="1056" spans="4:26" ht="15" customHeight="1">
      <c r="D1056" s="495"/>
      <c r="E1056" s="496"/>
      <c r="Z1056" s="512"/>
    </row>
    <row r="1057" spans="4:26" ht="15" customHeight="1">
      <c r="D1057" s="495"/>
      <c r="E1057" s="496"/>
      <c r="Z1057" s="512"/>
    </row>
    <row r="1058" spans="4:26" ht="15" customHeight="1">
      <c r="D1058" s="495"/>
      <c r="E1058" s="496"/>
      <c r="Z1058" s="512"/>
    </row>
    <row r="1059" spans="4:26" ht="15" customHeight="1">
      <c r="D1059" s="495"/>
      <c r="E1059" s="496"/>
      <c r="Z1059" s="512"/>
    </row>
    <row r="1060" spans="4:26" ht="15" customHeight="1">
      <c r="D1060" s="495"/>
      <c r="E1060" s="496"/>
      <c r="Z1060" s="512"/>
    </row>
    <row r="1061" spans="4:26" ht="15" customHeight="1">
      <c r="D1061" s="495"/>
      <c r="E1061" s="496"/>
      <c r="Z1061" s="512"/>
    </row>
    <row r="1062" spans="4:26" ht="15" customHeight="1">
      <c r="D1062" s="495"/>
      <c r="E1062" s="496"/>
      <c r="Z1062" s="512"/>
    </row>
    <row r="1063" spans="4:26" ht="15" customHeight="1">
      <c r="D1063" s="495"/>
      <c r="E1063" s="496"/>
      <c r="Z1063" s="512"/>
    </row>
    <row r="1064" spans="4:26" ht="15" customHeight="1">
      <c r="D1064" s="495"/>
      <c r="E1064" s="496"/>
      <c r="Z1064" s="512"/>
    </row>
    <row r="1065" spans="4:26" ht="15" customHeight="1">
      <c r="D1065" s="495"/>
      <c r="E1065" s="496"/>
      <c r="Z1065" s="512"/>
    </row>
    <row r="1066" spans="4:26" ht="15" customHeight="1">
      <c r="D1066" s="495"/>
      <c r="E1066" s="496"/>
      <c r="Z1066" s="512"/>
    </row>
    <row r="1067" spans="4:26" ht="15" customHeight="1">
      <c r="D1067" s="495"/>
      <c r="E1067" s="496"/>
      <c r="Z1067" s="512"/>
    </row>
    <row r="1068" spans="4:26" ht="15" customHeight="1">
      <c r="D1068" s="495"/>
      <c r="E1068" s="496"/>
      <c r="Z1068" s="512"/>
    </row>
    <row r="1069" spans="4:26" ht="15" customHeight="1">
      <c r="D1069" s="495"/>
      <c r="E1069" s="496"/>
      <c r="Z1069" s="512"/>
    </row>
    <row r="1070" spans="4:26" ht="15" customHeight="1">
      <c r="D1070" s="495"/>
      <c r="E1070" s="496"/>
      <c r="Z1070" s="512"/>
    </row>
    <row r="1071" spans="4:26" ht="15" customHeight="1">
      <c r="D1071" s="495"/>
      <c r="E1071" s="496"/>
      <c r="Z1071" s="512"/>
    </row>
    <row r="1072" spans="4:26" ht="15" customHeight="1">
      <c r="D1072" s="495"/>
      <c r="E1072" s="496"/>
      <c r="Z1072" s="512"/>
    </row>
    <row r="1073" spans="4:26" ht="15" customHeight="1">
      <c r="D1073" s="495"/>
      <c r="E1073" s="496"/>
      <c r="Z1073" s="512"/>
    </row>
    <row r="1074" spans="4:26" ht="15" customHeight="1">
      <c r="D1074" s="495"/>
      <c r="E1074" s="496"/>
      <c r="Z1074" s="512"/>
    </row>
    <row r="1075" spans="4:26" ht="15" customHeight="1">
      <c r="D1075" s="495"/>
      <c r="E1075" s="496"/>
      <c r="Z1075" s="512"/>
    </row>
    <row r="1076" spans="4:26" ht="15" customHeight="1">
      <c r="D1076" s="495"/>
      <c r="E1076" s="496"/>
      <c r="Z1076" s="512"/>
    </row>
    <row r="1077" spans="4:26" ht="15" customHeight="1">
      <c r="D1077" s="495"/>
      <c r="E1077" s="496"/>
      <c r="Z1077" s="512"/>
    </row>
    <row r="1078" spans="4:26" ht="15" customHeight="1">
      <c r="D1078" s="495"/>
      <c r="E1078" s="496"/>
      <c r="Z1078" s="512"/>
    </row>
    <row r="1079" spans="4:26" ht="15" customHeight="1">
      <c r="D1079" s="495"/>
      <c r="E1079" s="496"/>
      <c r="Z1079" s="512"/>
    </row>
    <row r="1080" spans="4:26" ht="15" customHeight="1">
      <c r="D1080" s="495"/>
      <c r="E1080" s="496"/>
      <c r="Z1080" s="512"/>
    </row>
    <row r="1081" spans="4:26" ht="15" customHeight="1">
      <c r="D1081" s="495"/>
      <c r="E1081" s="496"/>
      <c r="Z1081" s="512"/>
    </row>
    <row r="1082" spans="4:26" ht="15" customHeight="1">
      <c r="D1082" s="495"/>
      <c r="E1082" s="496"/>
      <c r="Z1082" s="512"/>
    </row>
    <row r="1083" spans="4:26" ht="15" customHeight="1">
      <c r="D1083" s="495"/>
      <c r="E1083" s="496"/>
      <c r="Z1083" s="512"/>
    </row>
    <row r="1084" spans="4:26" ht="15" customHeight="1">
      <c r="D1084" s="495"/>
      <c r="E1084" s="496"/>
      <c r="Z1084" s="512"/>
    </row>
    <row r="1085" spans="4:26" ht="15" customHeight="1">
      <c r="D1085" s="495"/>
      <c r="E1085" s="496"/>
      <c r="Z1085" s="512"/>
    </row>
    <row r="1086" spans="4:26" ht="15" customHeight="1">
      <c r="D1086" s="495"/>
      <c r="E1086" s="496"/>
      <c r="Z1086" s="512"/>
    </row>
    <row r="1087" spans="4:26" ht="15" customHeight="1">
      <c r="D1087" s="495"/>
      <c r="E1087" s="496"/>
      <c r="Z1087" s="512"/>
    </row>
    <row r="1088" spans="4:26" ht="15" customHeight="1">
      <c r="D1088" s="495"/>
      <c r="E1088" s="496"/>
      <c r="Z1088" s="512"/>
    </row>
    <row r="1089" spans="4:26" ht="15" customHeight="1">
      <c r="D1089" s="495"/>
      <c r="E1089" s="496"/>
      <c r="Z1089" s="512"/>
    </row>
    <row r="1090" spans="4:26" ht="15" customHeight="1">
      <c r="D1090" s="495"/>
      <c r="E1090" s="496"/>
      <c r="Z1090" s="512"/>
    </row>
    <row r="1091" spans="4:26" ht="15" customHeight="1">
      <c r="D1091" s="495"/>
      <c r="E1091" s="496"/>
      <c r="Z1091" s="512"/>
    </row>
    <row r="1092" spans="4:26" ht="15" customHeight="1">
      <c r="D1092" s="495"/>
      <c r="E1092" s="496"/>
      <c r="Z1092" s="512"/>
    </row>
    <row r="1093" spans="4:26" ht="15" customHeight="1">
      <c r="D1093" s="495"/>
      <c r="E1093" s="496"/>
      <c r="Z1093" s="512"/>
    </row>
    <row r="1094" spans="4:26" ht="15" customHeight="1">
      <c r="D1094" s="495"/>
      <c r="E1094" s="496"/>
      <c r="Z1094" s="512"/>
    </row>
    <row r="1095" spans="4:26" ht="15" customHeight="1">
      <c r="D1095" s="495"/>
      <c r="E1095" s="496"/>
      <c r="Z1095" s="512"/>
    </row>
    <row r="1096" spans="4:26" ht="15" customHeight="1">
      <c r="D1096" s="495"/>
      <c r="E1096" s="496"/>
      <c r="Z1096" s="512"/>
    </row>
    <row r="1097" spans="4:26" ht="15" customHeight="1">
      <c r="D1097" s="495"/>
      <c r="E1097" s="496"/>
      <c r="Z1097" s="512"/>
    </row>
    <row r="1098" spans="4:26" ht="15" customHeight="1">
      <c r="D1098" s="495"/>
      <c r="E1098" s="496"/>
      <c r="Z1098" s="512"/>
    </row>
    <row r="1099" spans="4:26" ht="15" customHeight="1">
      <c r="D1099" s="495"/>
      <c r="E1099" s="496"/>
      <c r="Z1099" s="512"/>
    </row>
    <row r="1100" spans="4:26" ht="15" customHeight="1">
      <c r="D1100" s="495"/>
      <c r="E1100" s="496"/>
      <c r="Z1100" s="512"/>
    </row>
    <row r="1101" spans="4:26" ht="15" customHeight="1">
      <c r="D1101" s="495"/>
      <c r="E1101" s="496"/>
      <c r="Z1101" s="512"/>
    </row>
    <row r="1102" spans="4:26" ht="15" customHeight="1">
      <c r="D1102" s="495"/>
      <c r="E1102" s="496"/>
      <c r="Z1102" s="512"/>
    </row>
    <row r="1103" spans="4:26" ht="15" customHeight="1">
      <c r="D1103" s="495"/>
      <c r="E1103" s="496"/>
      <c r="Z1103" s="512"/>
    </row>
    <row r="1104" spans="4:26" ht="15" customHeight="1">
      <c r="D1104" s="495"/>
      <c r="E1104" s="496"/>
      <c r="Z1104" s="512"/>
    </row>
    <row r="1105" spans="4:26" ht="15" customHeight="1">
      <c r="D1105" s="495"/>
      <c r="E1105" s="496"/>
      <c r="Z1105" s="512"/>
    </row>
    <row r="1106" spans="4:26" ht="15" customHeight="1">
      <c r="D1106" s="495"/>
      <c r="E1106" s="496"/>
      <c r="Z1106" s="512"/>
    </row>
    <row r="1107" spans="4:26" ht="15" customHeight="1">
      <c r="D1107" s="495"/>
      <c r="E1107" s="496"/>
      <c r="Z1107" s="512"/>
    </row>
    <row r="1108" spans="4:26" ht="15" customHeight="1">
      <c r="D1108" s="495"/>
      <c r="E1108" s="496"/>
      <c r="Z1108" s="512"/>
    </row>
    <row r="1109" spans="4:26" ht="15" customHeight="1">
      <c r="D1109" s="495"/>
      <c r="E1109" s="496"/>
      <c r="Z1109" s="512"/>
    </row>
    <row r="1110" spans="4:26" ht="15" customHeight="1">
      <c r="D1110" s="495"/>
      <c r="E1110" s="496"/>
      <c r="Z1110" s="512"/>
    </row>
    <row r="1111" spans="4:26" ht="15" customHeight="1">
      <c r="D1111" s="495"/>
      <c r="E1111" s="496"/>
      <c r="Z1111" s="512"/>
    </row>
    <row r="1112" spans="4:26" ht="15" customHeight="1">
      <c r="D1112" s="495"/>
      <c r="E1112" s="496"/>
      <c r="Z1112" s="512"/>
    </row>
    <row r="1113" spans="4:26" ht="15" customHeight="1">
      <c r="D1113" s="495"/>
      <c r="E1113" s="496"/>
      <c r="Z1113" s="512"/>
    </row>
    <row r="1114" spans="4:26" ht="15" customHeight="1">
      <c r="D1114" s="495"/>
      <c r="E1114" s="496"/>
      <c r="Z1114" s="512"/>
    </row>
    <row r="1115" spans="4:26" ht="15" customHeight="1">
      <c r="D1115" s="495"/>
      <c r="E1115" s="496"/>
      <c r="Z1115" s="512"/>
    </row>
    <row r="1116" spans="4:26" ht="15" customHeight="1">
      <c r="D1116" s="495"/>
      <c r="E1116" s="496"/>
      <c r="Z1116" s="512"/>
    </row>
    <row r="1117" spans="4:26" ht="15" customHeight="1">
      <c r="D1117" s="495"/>
      <c r="E1117" s="496"/>
      <c r="Z1117" s="512"/>
    </row>
    <row r="1118" spans="4:26" ht="15" customHeight="1">
      <c r="D1118" s="495"/>
      <c r="E1118" s="496"/>
      <c r="Z1118" s="512"/>
    </row>
    <row r="1119" spans="4:26" ht="15" customHeight="1">
      <c r="D1119" s="495"/>
      <c r="E1119" s="496"/>
      <c r="Z1119" s="512"/>
    </row>
    <row r="1120" spans="4:26" ht="15" customHeight="1">
      <c r="D1120" s="495"/>
      <c r="E1120" s="496"/>
      <c r="Z1120" s="512"/>
    </row>
    <row r="1121" spans="4:26" ht="15" customHeight="1">
      <c r="D1121" s="495"/>
      <c r="E1121" s="496"/>
      <c r="Z1121" s="512"/>
    </row>
    <row r="1122" spans="4:26" ht="15" customHeight="1">
      <c r="D1122" s="495"/>
      <c r="E1122" s="496"/>
      <c r="Z1122" s="512"/>
    </row>
    <row r="1123" spans="4:26" ht="15" customHeight="1">
      <c r="D1123" s="495"/>
      <c r="E1123" s="496"/>
      <c r="Z1123" s="512"/>
    </row>
    <row r="1124" spans="4:26" ht="15" customHeight="1">
      <c r="D1124" s="495"/>
      <c r="E1124" s="496"/>
      <c r="Z1124" s="512"/>
    </row>
    <row r="1125" spans="4:26" ht="15" customHeight="1">
      <c r="D1125" s="495"/>
      <c r="E1125" s="496"/>
      <c r="Z1125" s="512"/>
    </row>
    <row r="1126" spans="4:26" ht="15" customHeight="1">
      <c r="D1126" s="495"/>
      <c r="E1126" s="496"/>
      <c r="Z1126" s="512"/>
    </row>
    <row r="1127" spans="4:26" ht="15" customHeight="1">
      <c r="D1127" s="495"/>
      <c r="E1127" s="496"/>
      <c r="Z1127" s="512"/>
    </row>
    <row r="1128" spans="4:26" ht="15" customHeight="1">
      <c r="D1128" s="495"/>
      <c r="E1128" s="496"/>
      <c r="Z1128" s="512"/>
    </row>
    <row r="1129" spans="4:26" ht="15" customHeight="1">
      <c r="D1129" s="495"/>
      <c r="E1129" s="496"/>
      <c r="Z1129" s="512"/>
    </row>
    <row r="1130" spans="4:26" ht="15" customHeight="1">
      <c r="D1130" s="495"/>
      <c r="E1130" s="496"/>
      <c r="Z1130" s="512"/>
    </row>
    <row r="1131" spans="4:26" ht="15" customHeight="1">
      <c r="D1131" s="495"/>
      <c r="E1131" s="496"/>
      <c r="Z1131" s="512"/>
    </row>
    <row r="1132" spans="4:26" ht="15" customHeight="1">
      <c r="D1132" s="495"/>
      <c r="E1132" s="496"/>
      <c r="Z1132" s="512"/>
    </row>
    <row r="1133" spans="4:26" ht="15" customHeight="1">
      <c r="D1133" s="495"/>
      <c r="E1133" s="496"/>
      <c r="Z1133" s="512"/>
    </row>
    <row r="1134" spans="4:26" ht="15" customHeight="1">
      <c r="D1134" s="495"/>
      <c r="E1134" s="496"/>
      <c r="Z1134" s="512"/>
    </row>
    <row r="1135" spans="4:26" ht="15" customHeight="1">
      <c r="D1135" s="495"/>
      <c r="E1135" s="496"/>
      <c r="Z1135" s="512"/>
    </row>
    <row r="1136" spans="4:26" ht="15" customHeight="1">
      <c r="D1136" s="495"/>
      <c r="E1136" s="496"/>
      <c r="Z1136" s="512"/>
    </row>
    <row r="1137" spans="4:26" ht="15" customHeight="1">
      <c r="D1137" s="495"/>
      <c r="E1137" s="496"/>
      <c r="Z1137" s="512"/>
    </row>
    <row r="1138" spans="4:26" ht="15" customHeight="1">
      <c r="D1138" s="495"/>
      <c r="E1138" s="496"/>
      <c r="Z1138" s="512"/>
    </row>
    <row r="1139" spans="4:26" ht="15" customHeight="1">
      <c r="D1139" s="495"/>
      <c r="E1139" s="496"/>
      <c r="Z1139" s="512"/>
    </row>
    <row r="1140" spans="4:26" ht="15" customHeight="1">
      <c r="D1140" s="495"/>
      <c r="E1140" s="496"/>
      <c r="Z1140" s="512"/>
    </row>
    <row r="1141" spans="4:26" ht="15" customHeight="1">
      <c r="D1141" s="495"/>
      <c r="E1141" s="496"/>
      <c r="Z1141" s="512"/>
    </row>
    <row r="1142" spans="4:26" ht="15" customHeight="1">
      <c r="D1142" s="495"/>
      <c r="E1142" s="496"/>
      <c r="Z1142" s="512"/>
    </row>
    <row r="1143" spans="4:26" ht="15" customHeight="1">
      <c r="D1143" s="495"/>
      <c r="E1143" s="496"/>
      <c r="Z1143" s="512"/>
    </row>
    <row r="1144" spans="4:26" ht="15" customHeight="1">
      <c r="D1144" s="495"/>
      <c r="E1144" s="496"/>
      <c r="Z1144" s="512"/>
    </row>
    <row r="1145" spans="4:26" ht="15" customHeight="1">
      <c r="D1145" s="495"/>
      <c r="E1145" s="496"/>
      <c r="Z1145" s="512"/>
    </row>
    <row r="1146" spans="4:26" ht="15" customHeight="1">
      <c r="D1146" s="495"/>
      <c r="E1146" s="496"/>
      <c r="Z1146" s="512"/>
    </row>
    <row r="1147" spans="4:26" ht="15" customHeight="1">
      <c r="D1147" s="495"/>
      <c r="E1147" s="496"/>
      <c r="Z1147" s="512"/>
    </row>
    <row r="1148" spans="4:26" ht="15" customHeight="1">
      <c r="D1148" s="495"/>
      <c r="E1148" s="496"/>
      <c r="Z1148" s="512"/>
    </row>
    <row r="1149" spans="4:26" ht="15" customHeight="1">
      <c r="D1149" s="495"/>
      <c r="E1149" s="496"/>
      <c r="Z1149" s="512"/>
    </row>
    <row r="1150" spans="4:26" ht="15" customHeight="1">
      <c r="D1150" s="495"/>
      <c r="E1150" s="496"/>
      <c r="Z1150" s="512"/>
    </row>
    <row r="1151" spans="4:26" ht="15" customHeight="1">
      <c r="D1151" s="495"/>
      <c r="E1151" s="496"/>
      <c r="Z1151" s="512"/>
    </row>
    <row r="1152" spans="4:26" ht="15" customHeight="1">
      <c r="D1152" s="495"/>
      <c r="E1152" s="496"/>
      <c r="Z1152" s="512"/>
    </row>
    <row r="1153" spans="4:26" ht="15" customHeight="1">
      <c r="D1153" s="495"/>
      <c r="E1153" s="496"/>
      <c r="Z1153" s="512"/>
    </row>
    <row r="1154" spans="4:26" ht="15" customHeight="1">
      <c r="D1154" s="495"/>
      <c r="E1154" s="496"/>
      <c r="Z1154" s="512"/>
    </row>
    <row r="1155" spans="4:26" ht="15" customHeight="1">
      <c r="D1155" s="495"/>
      <c r="E1155" s="496"/>
      <c r="Z1155" s="512"/>
    </row>
    <row r="1156" spans="4:26" ht="15" customHeight="1">
      <c r="D1156" s="495"/>
      <c r="E1156" s="496"/>
      <c r="Z1156" s="512"/>
    </row>
    <row r="1157" spans="4:26" ht="15" customHeight="1">
      <c r="D1157" s="495"/>
      <c r="E1157" s="496"/>
      <c r="Z1157" s="512"/>
    </row>
    <row r="1158" spans="4:26" ht="15" customHeight="1">
      <c r="D1158" s="495"/>
      <c r="E1158" s="496"/>
      <c r="Z1158" s="512"/>
    </row>
    <row r="1159" spans="4:26" ht="15" customHeight="1">
      <c r="D1159" s="495"/>
      <c r="E1159" s="496"/>
      <c r="Z1159" s="512"/>
    </row>
    <row r="1160" spans="4:26" ht="15" customHeight="1">
      <c r="D1160" s="495"/>
      <c r="E1160" s="496"/>
      <c r="Z1160" s="512"/>
    </row>
    <row r="1161" spans="4:26" ht="15" customHeight="1">
      <c r="D1161" s="495"/>
      <c r="E1161" s="496"/>
      <c r="Z1161" s="512"/>
    </row>
    <row r="1162" spans="4:26" ht="15" customHeight="1">
      <c r="D1162" s="495"/>
      <c r="E1162" s="496"/>
      <c r="Z1162" s="512"/>
    </row>
    <row r="1163" spans="4:26" ht="15" customHeight="1">
      <c r="D1163" s="495"/>
      <c r="E1163" s="496"/>
      <c r="Z1163" s="512"/>
    </row>
    <row r="1164" spans="4:26" ht="15" customHeight="1">
      <c r="D1164" s="495"/>
      <c r="E1164" s="496"/>
      <c r="Z1164" s="512"/>
    </row>
    <row r="1165" spans="4:26" ht="15" customHeight="1">
      <c r="D1165" s="495"/>
      <c r="E1165" s="496"/>
      <c r="Z1165" s="512"/>
    </row>
    <row r="1166" spans="4:26" ht="15" customHeight="1">
      <c r="D1166" s="495"/>
      <c r="E1166" s="496"/>
      <c r="Z1166" s="512"/>
    </row>
    <row r="1167" spans="4:26" ht="15" customHeight="1">
      <c r="D1167" s="495"/>
      <c r="E1167" s="496"/>
      <c r="Z1167" s="512"/>
    </row>
    <row r="1168" spans="4:26" ht="15" customHeight="1">
      <c r="D1168" s="495"/>
      <c r="E1168" s="496"/>
      <c r="Z1168" s="512"/>
    </row>
    <row r="1169" spans="4:26" ht="15" customHeight="1">
      <c r="D1169" s="495"/>
      <c r="E1169" s="496"/>
      <c r="Z1169" s="512"/>
    </row>
    <row r="1170" spans="4:26" ht="15" customHeight="1">
      <c r="D1170" s="495"/>
      <c r="E1170" s="496"/>
      <c r="Z1170" s="512"/>
    </row>
    <row r="1171" spans="4:26" ht="15" customHeight="1">
      <c r="D1171" s="495"/>
      <c r="E1171" s="496"/>
      <c r="Z1171" s="512"/>
    </row>
    <row r="1172" spans="4:26" ht="15" customHeight="1">
      <c r="D1172" s="495"/>
      <c r="E1172" s="496"/>
      <c r="Z1172" s="512"/>
    </row>
    <row r="1173" spans="4:26" ht="15" customHeight="1">
      <c r="D1173" s="495"/>
      <c r="E1173" s="496"/>
      <c r="Z1173" s="512"/>
    </row>
    <row r="1174" spans="4:26" ht="15" customHeight="1">
      <c r="D1174" s="495"/>
      <c r="E1174" s="496"/>
      <c r="Z1174" s="512"/>
    </row>
    <row r="1175" spans="4:26" ht="15" customHeight="1">
      <c r="D1175" s="495"/>
      <c r="E1175" s="496"/>
      <c r="Z1175" s="512"/>
    </row>
    <row r="1176" spans="4:26" ht="15" customHeight="1">
      <c r="D1176" s="495"/>
      <c r="E1176" s="496"/>
      <c r="Z1176" s="512"/>
    </row>
    <row r="1177" spans="4:26" ht="15" customHeight="1">
      <c r="D1177" s="495"/>
      <c r="E1177" s="496"/>
      <c r="Z1177" s="512"/>
    </row>
    <row r="1178" spans="4:26" ht="15" customHeight="1">
      <c r="D1178" s="495"/>
      <c r="E1178" s="496"/>
      <c r="Z1178" s="512"/>
    </row>
    <row r="1179" spans="4:26" ht="15" customHeight="1">
      <c r="D1179" s="495"/>
      <c r="E1179" s="496"/>
      <c r="Z1179" s="512"/>
    </row>
    <row r="1180" spans="4:26" ht="15" customHeight="1">
      <c r="D1180" s="495"/>
      <c r="E1180" s="496"/>
      <c r="Z1180" s="512"/>
    </row>
    <row r="1181" spans="4:26" ht="15" customHeight="1">
      <c r="D1181" s="495"/>
      <c r="E1181" s="496"/>
      <c r="Z1181" s="512"/>
    </row>
    <row r="1182" spans="4:26" ht="15" customHeight="1">
      <c r="D1182" s="495"/>
      <c r="E1182" s="496"/>
      <c r="Z1182" s="512"/>
    </row>
    <row r="1183" spans="4:26" ht="15" customHeight="1">
      <c r="D1183" s="495"/>
      <c r="E1183" s="496"/>
      <c r="Z1183" s="512"/>
    </row>
    <row r="1184" spans="4:26" ht="15" customHeight="1">
      <c r="D1184" s="495"/>
      <c r="E1184" s="496"/>
      <c r="Z1184" s="512"/>
    </row>
    <row r="1185" spans="4:26" ht="15" customHeight="1">
      <c r="D1185" s="495"/>
      <c r="E1185" s="496"/>
      <c r="Z1185" s="512"/>
    </row>
    <row r="1186" spans="4:26" ht="15" customHeight="1">
      <c r="D1186" s="495"/>
      <c r="E1186" s="496"/>
      <c r="Z1186" s="512"/>
    </row>
    <row r="1187" spans="4:26" ht="15" customHeight="1">
      <c r="D1187" s="495"/>
      <c r="E1187" s="496"/>
      <c r="Z1187" s="512"/>
    </row>
    <row r="1188" spans="4:26" ht="15" customHeight="1">
      <c r="D1188" s="495"/>
      <c r="E1188" s="496"/>
      <c r="Z1188" s="512"/>
    </row>
    <row r="1189" spans="4:26" ht="15" customHeight="1">
      <c r="D1189" s="495"/>
      <c r="E1189" s="496"/>
      <c r="Z1189" s="512"/>
    </row>
    <row r="1190" spans="4:26" ht="15" customHeight="1">
      <c r="D1190" s="495"/>
      <c r="E1190" s="496"/>
      <c r="Z1190" s="512"/>
    </row>
    <row r="1191" spans="4:26" ht="15" customHeight="1">
      <c r="D1191" s="495"/>
      <c r="E1191" s="496"/>
      <c r="Z1191" s="512"/>
    </row>
    <row r="1192" spans="4:26" ht="15" customHeight="1">
      <c r="D1192" s="495"/>
      <c r="E1192" s="496"/>
      <c r="Z1192" s="512"/>
    </row>
    <row r="1193" spans="4:26" ht="15" customHeight="1">
      <c r="D1193" s="495"/>
      <c r="E1193" s="496"/>
      <c r="Z1193" s="512"/>
    </row>
    <row r="1194" spans="4:26" ht="15" customHeight="1">
      <c r="D1194" s="495"/>
      <c r="E1194" s="496"/>
      <c r="Z1194" s="512"/>
    </row>
    <row r="1195" spans="4:26" ht="15" customHeight="1">
      <c r="D1195" s="495"/>
      <c r="E1195" s="496"/>
      <c r="Z1195" s="512"/>
    </row>
    <row r="1196" spans="4:26" ht="15" customHeight="1">
      <c r="D1196" s="495"/>
      <c r="E1196" s="496"/>
      <c r="Z1196" s="512"/>
    </row>
    <row r="1197" spans="4:26" ht="15" customHeight="1">
      <c r="D1197" s="495"/>
      <c r="E1197" s="496"/>
      <c r="Z1197" s="512"/>
    </row>
    <row r="1198" spans="4:26" ht="15" customHeight="1">
      <c r="D1198" s="495"/>
      <c r="E1198" s="496"/>
      <c r="Z1198" s="512"/>
    </row>
    <row r="1199" spans="4:26" ht="15" customHeight="1">
      <c r="D1199" s="495"/>
      <c r="E1199" s="496"/>
      <c r="Z1199" s="512"/>
    </row>
    <row r="1200" spans="4:26" ht="15" customHeight="1">
      <c r="D1200" s="495"/>
      <c r="E1200" s="496"/>
      <c r="Z1200" s="512"/>
    </row>
    <row r="1201" spans="4:26" ht="15" customHeight="1">
      <c r="D1201" s="495"/>
      <c r="E1201" s="496"/>
      <c r="Z1201" s="512"/>
    </row>
    <row r="1202" spans="4:26" ht="15" customHeight="1">
      <c r="D1202" s="495"/>
      <c r="E1202" s="496"/>
      <c r="Z1202" s="512"/>
    </row>
    <row r="1203" spans="4:26" ht="15" customHeight="1">
      <c r="D1203" s="495"/>
      <c r="E1203" s="496"/>
      <c r="Z1203" s="512"/>
    </row>
    <row r="1204" spans="4:26" ht="15" customHeight="1">
      <c r="D1204" s="495"/>
      <c r="E1204" s="496"/>
      <c r="Z1204" s="512"/>
    </row>
    <row r="1205" spans="4:26" ht="15" customHeight="1">
      <c r="D1205" s="495"/>
      <c r="E1205" s="496"/>
      <c r="Z1205" s="512"/>
    </row>
    <row r="1206" spans="4:26" ht="15" customHeight="1">
      <c r="D1206" s="495"/>
      <c r="E1206" s="496"/>
      <c r="Z1206" s="512"/>
    </row>
    <row r="1207" spans="4:26" ht="15" customHeight="1">
      <c r="D1207" s="495"/>
      <c r="E1207" s="496"/>
      <c r="Z1207" s="512"/>
    </row>
    <row r="1208" spans="4:26" ht="15" customHeight="1">
      <c r="D1208" s="495"/>
      <c r="E1208" s="496"/>
      <c r="Z1208" s="512"/>
    </row>
    <row r="1209" spans="4:26" ht="15" customHeight="1">
      <c r="D1209" s="495"/>
      <c r="E1209" s="496"/>
      <c r="Z1209" s="512"/>
    </row>
    <row r="1210" spans="4:26" ht="15" customHeight="1">
      <c r="D1210" s="495"/>
      <c r="E1210" s="496"/>
      <c r="Z1210" s="512"/>
    </row>
    <row r="1211" spans="4:26" ht="15" customHeight="1">
      <c r="D1211" s="495"/>
      <c r="E1211" s="496"/>
      <c r="Z1211" s="512"/>
    </row>
    <row r="1212" spans="4:26" ht="15" customHeight="1">
      <c r="D1212" s="495"/>
      <c r="E1212" s="496"/>
      <c r="Z1212" s="512"/>
    </row>
    <row r="1213" spans="4:26" ht="15" customHeight="1">
      <c r="D1213" s="495"/>
      <c r="E1213" s="496"/>
      <c r="Z1213" s="512"/>
    </row>
    <row r="1214" spans="4:26" ht="15" customHeight="1">
      <c r="D1214" s="495"/>
      <c r="E1214" s="496"/>
      <c r="Z1214" s="512"/>
    </row>
    <row r="1215" spans="4:26" ht="15" customHeight="1">
      <c r="D1215" s="495"/>
      <c r="E1215" s="496"/>
      <c r="Z1215" s="512"/>
    </row>
    <row r="1216" spans="4:26" ht="15" customHeight="1">
      <c r="D1216" s="495"/>
      <c r="E1216" s="496"/>
      <c r="Z1216" s="512"/>
    </row>
    <row r="1217" spans="4:26" ht="15" customHeight="1">
      <c r="D1217" s="495"/>
      <c r="E1217" s="496"/>
      <c r="Z1217" s="512"/>
    </row>
    <row r="1218" spans="4:26" ht="15" customHeight="1">
      <c r="D1218" s="495"/>
      <c r="E1218" s="496"/>
      <c r="Z1218" s="512"/>
    </row>
    <row r="1219" spans="4:26" ht="15" customHeight="1">
      <c r="D1219" s="495"/>
      <c r="E1219" s="496"/>
      <c r="Z1219" s="512"/>
    </row>
    <row r="1220" spans="4:26" ht="15" customHeight="1">
      <c r="D1220" s="495"/>
      <c r="E1220" s="496"/>
      <c r="Z1220" s="512"/>
    </row>
    <row r="1221" spans="4:26" ht="15" customHeight="1">
      <c r="D1221" s="495"/>
      <c r="E1221" s="496"/>
      <c r="Z1221" s="512"/>
    </row>
    <row r="1222" spans="4:26" ht="15" customHeight="1">
      <c r="D1222" s="495"/>
      <c r="E1222" s="496"/>
      <c r="Z1222" s="512"/>
    </row>
    <row r="1223" spans="4:26" ht="15" customHeight="1">
      <c r="D1223" s="495"/>
      <c r="E1223" s="496"/>
      <c r="Z1223" s="512"/>
    </row>
    <row r="1224" spans="4:26" ht="15" customHeight="1">
      <c r="D1224" s="495"/>
      <c r="E1224" s="496"/>
      <c r="Z1224" s="512"/>
    </row>
    <row r="1225" spans="4:26" ht="15" customHeight="1">
      <c r="D1225" s="495"/>
      <c r="E1225" s="496"/>
      <c r="Z1225" s="512"/>
    </row>
    <row r="1226" spans="4:26" ht="15" customHeight="1">
      <c r="D1226" s="495"/>
      <c r="E1226" s="496"/>
      <c r="Z1226" s="512"/>
    </row>
    <row r="1227" spans="4:26" ht="15" customHeight="1">
      <c r="D1227" s="495"/>
      <c r="E1227" s="496"/>
      <c r="Z1227" s="512"/>
    </row>
    <row r="1228" spans="4:26" ht="15" customHeight="1">
      <c r="D1228" s="495"/>
      <c r="E1228" s="496"/>
      <c r="Z1228" s="512"/>
    </row>
    <row r="1229" spans="4:26" ht="15" customHeight="1">
      <c r="D1229" s="495"/>
      <c r="E1229" s="496"/>
      <c r="Z1229" s="512"/>
    </row>
    <row r="1230" spans="4:26" ht="15" customHeight="1">
      <c r="D1230" s="495"/>
      <c r="E1230" s="496"/>
      <c r="Z1230" s="512"/>
    </row>
    <row r="1231" spans="4:26" ht="15" customHeight="1">
      <c r="D1231" s="495"/>
      <c r="E1231" s="496"/>
      <c r="Z1231" s="512"/>
    </row>
    <row r="1232" spans="4:26" ht="15" customHeight="1">
      <c r="D1232" s="495"/>
      <c r="E1232" s="496"/>
      <c r="Z1232" s="512"/>
    </row>
    <row r="1233" spans="4:26" ht="15" customHeight="1">
      <c r="D1233" s="495"/>
      <c r="E1233" s="496"/>
      <c r="Z1233" s="512"/>
    </row>
    <row r="1234" spans="4:26" ht="15" customHeight="1">
      <c r="D1234" s="495"/>
      <c r="E1234" s="496"/>
      <c r="Z1234" s="512"/>
    </row>
    <row r="1235" spans="4:26" ht="15" customHeight="1">
      <c r="D1235" s="495"/>
      <c r="E1235" s="496"/>
      <c r="Z1235" s="512"/>
    </row>
    <row r="1236" spans="4:26" ht="15" customHeight="1">
      <c r="D1236" s="495"/>
      <c r="E1236" s="496"/>
      <c r="Z1236" s="512"/>
    </row>
    <row r="1237" spans="4:26" ht="15" customHeight="1">
      <c r="D1237" s="495"/>
      <c r="E1237" s="496"/>
      <c r="Z1237" s="512"/>
    </row>
    <row r="1238" spans="4:26" ht="15" customHeight="1">
      <c r="D1238" s="495"/>
      <c r="E1238" s="496"/>
      <c r="Z1238" s="512"/>
    </row>
    <row r="1239" spans="4:26" ht="15" customHeight="1">
      <c r="D1239" s="495"/>
      <c r="E1239" s="496"/>
      <c r="Z1239" s="512"/>
    </row>
    <row r="1240" spans="4:26" ht="15" customHeight="1">
      <c r="D1240" s="495"/>
      <c r="E1240" s="496"/>
      <c r="Z1240" s="512"/>
    </row>
    <row r="1241" spans="4:26" ht="15" customHeight="1">
      <c r="D1241" s="495"/>
      <c r="E1241" s="496"/>
      <c r="Z1241" s="512"/>
    </row>
    <row r="1242" spans="4:26" ht="15" customHeight="1">
      <c r="D1242" s="495"/>
      <c r="E1242" s="496"/>
      <c r="Z1242" s="512"/>
    </row>
    <row r="1243" spans="4:26" ht="15" customHeight="1">
      <c r="D1243" s="495"/>
      <c r="E1243" s="496"/>
      <c r="Z1243" s="512"/>
    </row>
    <row r="1244" spans="4:26" ht="15" customHeight="1">
      <c r="D1244" s="495"/>
      <c r="E1244" s="496"/>
      <c r="Z1244" s="512"/>
    </row>
    <row r="1245" spans="4:26" ht="15" customHeight="1">
      <c r="D1245" s="495"/>
      <c r="E1245" s="496"/>
      <c r="Z1245" s="512"/>
    </row>
    <row r="1246" spans="4:26" ht="15" customHeight="1">
      <c r="D1246" s="495"/>
      <c r="E1246" s="496"/>
      <c r="Z1246" s="512"/>
    </row>
    <row r="1247" spans="4:26" ht="15" customHeight="1">
      <c r="D1247" s="495"/>
      <c r="E1247" s="496"/>
      <c r="Z1247" s="512"/>
    </row>
    <row r="1248" spans="4:26" ht="15" customHeight="1">
      <c r="D1248" s="495"/>
      <c r="E1248" s="496"/>
      <c r="Z1248" s="512"/>
    </row>
    <row r="1249" spans="4:26" ht="15" customHeight="1">
      <c r="D1249" s="495"/>
      <c r="E1249" s="496"/>
      <c r="Z1249" s="512"/>
    </row>
    <row r="1250" spans="4:26" ht="15" customHeight="1">
      <c r="D1250" s="495"/>
      <c r="E1250" s="496"/>
      <c r="Z1250" s="512"/>
    </row>
    <row r="1251" spans="4:26" ht="15" customHeight="1">
      <c r="D1251" s="495"/>
      <c r="E1251" s="496"/>
      <c r="Z1251" s="512"/>
    </row>
    <row r="1252" spans="4:26" ht="15" customHeight="1">
      <c r="D1252" s="495"/>
      <c r="E1252" s="496"/>
      <c r="Z1252" s="512"/>
    </row>
    <row r="1253" spans="4:26" ht="15" customHeight="1">
      <c r="D1253" s="495"/>
      <c r="E1253" s="496"/>
      <c r="Z1253" s="512"/>
    </row>
    <row r="1254" spans="4:26" ht="15" customHeight="1">
      <c r="D1254" s="495"/>
      <c r="E1254" s="496"/>
      <c r="Z1254" s="512"/>
    </row>
    <row r="1255" spans="4:26" ht="15" customHeight="1">
      <c r="D1255" s="495"/>
      <c r="E1255" s="496"/>
      <c r="Z1255" s="512"/>
    </row>
    <row r="1256" spans="4:26" ht="15" customHeight="1">
      <c r="D1256" s="495"/>
      <c r="E1256" s="496"/>
      <c r="Z1256" s="512"/>
    </row>
    <row r="1257" spans="4:26" ht="15" customHeight="1">
      <c r="D1257" s="495"/>
      <c r="E1257" s="496"/>
      <c r="Z1257" s="512"/>
    </row>
    <row r="1258" spans="4:26" ht="15" customHeight="1">
      <c r="D1258" s="495"/>
      <c r="E1258" s="496"/>
      <c r="Z1258" s="512"/>
    </row>
    <row r="1259" spans="4:26" ht="15" customHeight="1">
      <c r="D1259" s="495"/>
      <c r="E1259" s="496"/>
      <c r="Z1259" s="512"/>
    </row>
    <row r="1260" spans="4:26" ht="15" customHeight="1">
      <c r="D1260" s="495"/>
      <c r="E1260" s="496"/>
      <c r="Z1260" s="512"/>
    </row>
    <row r="1261" spans="4:26" ht="15" customHeight="1">
      <c r="D1261" s="495"/>
      <c r="E1261" s="496"/>
      <c r="Z1261" s="512"/>
    </row>
    <row r="1262" spans="4:26" ht="15" customHeight="1">
      <c r="D1262" s="495"/>
      <c r="E1262" s="496"/>
      <c r="Z1262" s="512"/>
    </row>
    <row r="1263" spans="4:26" ht="15" customHeight="1">
      <c r="D1263" s="495"/>
      <c r="E1263" s="496"/>
      <c r="Z1263" s="512"/>
    </row>
    <row r="1264" spans="4:26" ht="15" customHeight="1">
      <c r="D1264" s="495"/>
      <c r="E1264" s="496"/>
      <c r="Z1264" s="512"/>
    </row>
    <row r="1265" spans="4:26" ht="15" customHeight="1">
      <c r="D1265" s="495"/>
      <c r="E1265" s="496"/>
      <c r="Z1265" s="512"/>
    </row>
    <row r="1266" spans="4:26" ht="15" customHeight="1">
      <c r="D1266" s="495"/>
      <c r="E1266" s="496"/>
      <c r="Z1266" s="512"/>
    </row>
    <row r="1267" spans="4:26" ht="15" customHeight="1">
      <c r="D1267" s="495"/>
      <c r="E1267" s="496"/>
      <c r="Z1267" s="512"/>
    </row>
    <row r="1268" spans="4:26" ht="15" customHeight="1">
      <c r="D1268" s="495"/>
      <c r="E1268" s="496"/>
      <c r="Z1268" s="512"/>
    </row>
    <row r="1269" spans="4:26" ht="15" customHeight="1">
      <c r="D1269" s="495"/>
      <c r="E1269" s="496"/>
      <c r="Z1269" s="512"/>
    </row>
    <row r="1270" spans="4:26" ht="15" customHeight="1">
      <c r="D1270" s="495"/>
      <c r="E1270" s="496"/>
      <c r="Z1270" s="512"/>
    </row>
    <row r="1271" spans="4:26" ht="15" customHeight="1">
      <c r="D1271" s="495"/>
      <c r="E1271" s="496"/>
      <c r="Z1271" s="512"/>
    </row>
    <row r="1272" spans="4:26" ht="15" customHeight="1">
      <c r="D1272" s="495"/>
      <c r="E1272" s="496"/>
      <c r="Z1272" s="512"/>
    </row>
    <row r="1273" spans="4:26" ht="15" customHeight="1">
      <c r="D1273" s="495"/>
      <c r="E1273" s="496"/>
      <c r="Z1273" s="512"/>
    </row>
    <row r="1274" spans="4:26" ht="15" customHeight="1">
      <c r="D1274" s="495"/>
      <c r="E1274" s="496"/>
      <c r="Z1274" s="512"/>
    </row>
    <row r="1275" spans="4:26" ht="15" customHeight="1">
      <c r="D1275" s="495"/>
      <c r="E1275" s="496"/>
      <c r="Z1275" s="512"/>
    </row>
    <row r="1276" spans="4:26" ht="15" customHeight="1">
      <c r="D1276" s="495"/>
      <c r="E1276" s="496"/>
      <c r="Z1276" s="512"/>
    </row>
    <row r="1277" spans="4:26" ht="15" customHeight="1">
      <c r="D1277" s="495"/>
      <c r="E1277" s="496"/>
      <c r="Z1277" s="512"/>
    </row>
    <row r="1278" spans="4:26" ht="15" customHeight="1">
      <c r="D1278" s="495"/>
      <c r="E1278" s="496"/>
      <c r="Z1278" s="512"/>
    </row>
    <row r="1279" spans="4:26" ht="15" customHeight="1">
      <c r="D1279" s="495"/>
      <c r="E1279" s="496"/>
      <c r="Z1279" s="512"/>
    </row>
    <row r="1280" spans="4:26" ht="15" customHeight="1">
      <c r="D1280" s="495"/>
      <c r="E1280" s="496"/>
      <c r="Z1280" s="512"/>
    </row>
    <row r="1281" spans="4:26" ht="15" customHeight="1">
      <c r="D1281" s="495"/>
      <c r="E1281" s="496"/>
      <c r="Z1281" s="512"/>
    </row>
    <row r="1282" spans="4:26" ht="15" customHeight="1">
      <c r="D1282" s="495"/>
      <c r="E1282" s="496"/>
      <c r="Z1282" s="512"/>
    </row>
    <row r="1283" spans="4:26" ht="15" customHeight="1">
      <c r="D1283" s="495"/>
      <c r="E1283" s="496"/>
      <c r="Z1283" s="512"/>
    </row>
    <row r="1284" spans="4:26" ht="15" customHeight="1">
      <c r="D1284" s="495"/>
      <c r="E1284" s="496"/>
      <c r="Z1284" s="512"/>
    </row>
    <row r="1285" spans="4:26" ht="15" customHeight="1">
      <c r="D1285" s="495"/>
      <c r="E1285" s="496"/>
      <c r="Z1285" s="512"/>
    </row>
    <row r="1286" spans="4:26" ht="15" customHeight="1">
      <c r="D1286" s="495"/>
      <c r="E1286" s="496"/>
      <c r="Z1286" s="512"/>
    </row>
    <row r="1287" spans="4:26" ht="15" customHeight="1">
      <c r="D1287" s="495"/>
      <c r="E1287" s="496"/>
      <c r="Z1287" s="512"/>
    </row>
    <row r="1288" spans="4:26" ht="15" customHeight="1">
      <c r="D1288" s="495"/>
      <c r="E1288" s="496"/>
      <c r="Z1288" s="512"/>
    </row>
    <row r="1289" spans="4:26" ht="15" customHeight="1">
      <c r="D1289" s="495"/>
      <c r="E1289" s="496"/>
      <c r="Z1289" s="512"/>
    </row>
    <row r="1290" spans="4:26" ht="15" customHeight="1">
      <c r="D1290" s="495"/>
      <c r="E1290" s="496"/>
      <c r="Z1290" s="512"/>
    </row>
    <row r="1291" spans="4:26" ht="15" customHeight="1">
      <c r="D1291" s="495"/>
      <c r="E1291" s="496"/>
      <c r="Z1291" s="512"/>
    </row>
    <row r="1292" spans="4:26" ht="15" customHeight="1">
      <c r="D1292" s="495"/>
      <c r="E1292" s="496"/>
      <c r="Z1292" s="512"/>
    </row>
    <row r="1293" spans="4:26" ht="15" customHeight="1">
      <c r="D1293" s="495"/>
      <c r="E1293" s="496"/>
      <c r="Z1293" s="512"/>
    </row>
    <row r="1294" spans="4:26" ht="15" customHeight="1">
      <c r="D1294" s="495"/>
      <c r="E1294" s="496"/>
      <c r="Z1294" s="512"/>
    </row>
    <row r="1295" spans="4:26" ht="15" customHeight="1">
      <c r="D1295" s="495"/>
      <c r="E1295" s="496"/>
      <c r="Z1295" s="512"/>
    </row>
    <row r="1296" spans="4:26" ht="15" customHeight="1">
      <c r="D1296" s="495"/>
      <c r="E1296" s="496"/>
      <c r="Z1296" s="512"/>
    </row>
    <row r="1297" spans="4:26" ht="15" customHeight="1">
      <c r="D1297" s="495"/>
      <c r="E1297" s="496"/>
      <c r="Z1297" s="512"/>
    </row>
    <row r="1298" spans="4:26" ht="15" customHeight="1">
      <c r="D1298" s="495"/>
      <c r="E1298" s="496"/>
      <c r="Z1298" s="512"/>
    </row>
    <row r="1299" spans="4:26" ht="15" customHeight="1">
      <c r="D1299" s="495"/>
      <c r="E1299" s="496"/>
      <c r="Z1299" s="512"/>
    </row>
    <row r="1300" spans="4:26" ht="15" customHeight="1">
      <c r="D1300" s="495"/>
      <c r="E1300" s="496"/>
      <c r="Z1300" s="512"/>
    </row>
    <row r="1301" spans="4:26" ht="15" customHeight="1">
      <c r="D1301" s="495"/>
      <c r="E1301" s="496"/>
      <c r="Z1301" s="512"/>
    </row>
    <row r="1302" spans="4:26" ht="15" customHeight="1">
      <c r="D1302" s="495"/>
      <c r="E1302" s="496"/>
      <c r="Z1302" s="512"/>
    </row>
    <row r="1303" spans="4:26" ht="15" customHeight="1">
      <c r="D1303" s="495"/>
      <c r="E1303" s="496"/>
      <c r="Z1303" s="512"/>
    </row>
    <row r="1304" spans="4:26" ht="15" customHeight="1">
      <c r="D1304" s="495"/>
      <c r="E1304" s="496"/>
      <c r="Z1304" s="512"/>
    </row>
    <row r="1305" spans="4:26" ht="15" customHeight="1">
      <c r="D1305" s="495"/>
      <c r="E1305" s="496"/>
      <c r="Z1305" s="512"/>
    </row>
    <row r="1306" spans="4:26" ht="15" customHeight="1">
      <c r="D1306" s="495"/>
      <c r="E1306" s="496"/>
      <c r="Z1306" s="512"/>
    </row>
    <row r="1307" spans="4:26" ht="15" customHeight="1">
      <c r="D1307" s="495"/>
      <c r="E1307" s="496"/>
      <c r="Z1307" s="512"/>
    </row>
    <row r="1308" spans="4:26" ht="15" customHeight="1">
      <c r="D1308" s="495"/>
      <c r="E1308" s="496"/>
      <c r="Z1308" s="512"/>
    </row>
    <row r="1309" spans="4:26" ht="15" customHeight="1">
      <c r="D1309" s="495"/>
      <c r="E1309" s="496"/>
      <c r="Z1309" s="512"/>
    </row>
    <row r="1310" spans="4:26" ht="15" customHeight="1">
      <c r="D1310" s="495"/>
      <c r="E1310" s="496"/>
      <c r="Z1310" s="512"/>
    </row>
    <row r="1311" spans="4:26" ht="15" customHeight="1">
      <c r="D1311" s="495"/>
      <c r="E1311" s="496"/>
      <c r="Z1311" s="512"/>
    </row>
    <row r="1312" spans="4:26" ht="15" customHeight="1">
      <c r="D1312" s="495"/>
      <c r="E1312" s="496"/>
      <c r="Z1312" s="512"/>
    </row>
    <row r="1313" spans="4:26" ht="15" customHeight="1">
      <c r="D1313" s="495"/>
      <c r="E1313" s="496"/>
      <c r="Z1313" s="512"/>
    </row>
    <row r="1314" spans="4:26" ht="15" customHeight="1">
      <c r="D1314" s="495"/>
      <c r="E1314" s="496"/>
      <c r="Z1314" s="512"/>
    </row>
    <row r="1315" spans="4:26" ht="15" customHeight="1">
      <c r="D1315" s="495"/>
      <c r="E1315" s="496"/>
      <c r="Z1315" s="512"/>
    </row>
    <row r="1316" spans="4:26" ht="15" customHeight="1">
      <c r="D1316" s="495"/>
      <c r="E1316" s="496"/>
      <c r="Z1316" s="512"/>
    </row>
    <row r="1317" spans="4:26" ht="15" customHeight="1">
      <c r="D1317" s="495"/>
      <c r="E1317" s="496"/>
      <c r="Z1317" s="512"/>
    </row>
    <row r="1318" spans="4:26" ht="15" customHeight="1">
      <c r="D1318" s="495"/>
      <c r="E1318" s="496"/>
      <c r="Z1318" s="512"/>
    </row>
    <row r="1319" spans="4:26" ht="15" customHeight="1">
      <c r="D1319" s="495"/>
      <c r="E1319" s="496"/>
      <c r="Z1319" s="512"/>
    </row>
    <row r="1320" spans="4:26" ht="15" customHeight="1">
      <c r="D1320" s="495"/>
      <c r="E1320" s="496"/>
      <c r="Z1320" s="512"/>
    </row>
    <row r="1321" spans="4:26" ht="15" customHeight="1">
      <c r="D1321" s="495"/>
      <c r="E1321" s="496"/>
      <c r="Z1321" s="512"/>
    </row>
    <row r="1322" spans="4:26" ht="15" customHeight="1">
      <c r="D1322" s="495"/>
      <c r="E1322" s="496"/>
      <c r="Z1322" s="512"/>
    </row>
    <row r="1323" spans="4:26" ht="15" customHeight="1">
      <c r="D1323" s="495"/>
      <c r="E1323" s="496"/>
      <c r="Z1323" s="512"/>
    </row>
    <row r="1324" spans="4:26" ht="15" customHeight="1">
      <c r="D1324" s="495"/>
      <c r="E1324" s="496"/>
      <c r="Z1324" s="512"/>
    </row>
    <row r="1325" spans="4:26" ht="15" customHeight="1">
      <c r="D1325" s="495"/>
      <c r="E1325" s="496"/>
      <c r="Z1325" s="512"/>
    </row>
    <row r="1326" spans="4:26" ht="15" customHeight="1">
      <c r="D1326" s="495"/>
      <c r="E1326" s="496"/>
      <c r="Z1326" s="512"/>
    </row>
    <row r="1327" spans="4:26" ht="15" customHeight="1">
      <c r="D1327" s="495"/>
      <c r="E1327" s="496"/>
      <c r="Z1327" s="512"/>
    </row>
    <row r="1328" spans="4:26" ht="15" customHeight="1">
      <c r="D1328" s="495"/>
      <c r="E1328" s="496"/>
      <c r="Z1328" s="512"/>
    </row>
    <row r="1329" spans="4:26" ht="15" customHeight="1">
      <c r="D1329" s="495"/>
      <c r="E1329" s="496"/>
      <c r="Z1329" s="512"/>
    </row>
    <row r="1330" spans="4:26" ht="15" customHeight="1">
      <c r="D1330" s="495"/>
      <c r="E1330" s="496"/>
      <c r="Z1330" s="512"/>
    </row>
    <row r="1331" spans="4:26" ht="15" customHeight="1">
      <c r="D1331" s="495"/>
      <c r="E1331" s="496"/>
      <c r="Z1331" s="512"/>
    </row>
    <row r="1332" spans="4:26" ht="15" customHeight="1">
      <c r="D1332" s="495"/>
      <c r="E1332" s="496"/>
      <c r="Z1332" s="512"/>
    </row>
    <row r="1333" spans="4:26" ht="15" customHeight="1">
      <c r="D1333" s="495"/>
      <c r="E1333" s="496"/>
      <c r="Z1333" s="512"/>
    </row>
    <row r="1334" spans="4:26" ht="15" customHeight="1">
      <c r="D1334" s="495"/>
      <c r="E1334" s="496"/>
      <c r="Z1334" s="512"/>
    </row>
    <row r="1335" spans="4:26" ht="15" customHeight="1">
      <c r="D1335" s="495"/>
      <c r="E1335" s="496"/>
      <c r="Z1335" s="512"/>
    </row>
    <row r="1336" spans="4:26" ht="15" customHeight="1">
      <c r="D1336" s="495"/>
      <c r="E1336" s="496"/>
      <c r="Z1336" s="512"/>
    </row>
    <row r="1337" spans="4:26" ht="15" customHeight="1">
      <c r="D1337" s="495"/>
      <c r="E1337" s="496"/>
      <c r="Z1337" s="512"/>
    </row>
    <row r="1338" spans="4:26" ht="15" customHeight="1">
      <c r="D1338" s="495"/>
      <c r="E1338" s="496"/>
      <c r="Z1338" s="512"/>
    </row>
    <row r="1339" spans="4:26" ht="15" customHeight="1">
      <c r="D1339" s="495"/>
      <c r="E1339" s="496"/>
      <c r="Z1339" s="512"/>
    </row>
    <row r="1340" spans="4:26" ht="15" customHeight="1">
      <c r="D1340" s="495"/>
      <c r="E1340" s="496"/>
      <c r="Z1340" s="512"/>
    </row>
    <row r="1341" spans="4:26" ht="15" customHeight="1">
      <c r="D1341" s="495"/>
      <c r="E1341" s="496"/>
      <c r="Z1341" s="512"/>
    </row>
    <row r="1342" spans="4:26" ht="15" customHeight="1">
      <c r="D1342" s="495"/>
      <c r="E1342" s="496"/>
      <c r="Z1342" s="512"/>
    </row>
    <row r="1343" spans="4:26" ht="15" customHeight="1">
      <c r="D1343" s="495"/>
      <c r="E1343" s="496"/>
      <c r="Z1343" s="512"/>
    </row>
    <row r="1344" spans="4:26" ht="15" customHeight="1">
      <c r="D1344" s="495"/>
      <c r="E1344" s="496"/>
      <c r="Z1344" s="512"/>
    </row>
    <row r="1345" spans="4:26" ht="15" customHeight="1">
      <c r="D1345" s="495"/>
      <c r="E1345" s="496"/>
      <c r="Z1345" s="512"/>
    </row>
    <row r="1346" spans="4:26" ht="15" customHeight="1">
      <c r="D1346" s="495"/>
      <c r="E1346" s="496"/>
      <c r="Z1346" s="512"/>
    </row>
    <row r="1347" spans="4:26" ht="15" customHeight="1">
      <c r="D1347" s="495"/>
      <c r="E1347" s="496"/>
      <c r="Z1347" s="512"/>
    </row>
    <row r="1348" spans="4:26" ht="15" customHeight="1">
      <c r="D1348" s="495"/>
      <c r="E1348" s="496"/>
      <c r="Z1348" s="512"/>
    </row>
    <row r="1349" spans="4:26" ht="15" customHeight="1">
      <c r="D1349" s="495"/>
      <c r="E1349" s="496"/>
      <c r="Z1349" s="512"/>
    </row>
    <row r="1350" spans="4:26" ht="15" customHeight="1">
      <c r="D1350" s="495"/>
      <c r="E1350" s="496"/>
      <c r="Z1350" s="512"/>
    </row>
    <row r="1351" spans="4:26" ht="15" customHeight="1">
      <c r="D1351" s="495"/>
      <c r="E1351" s="496"/>
      <c r="Z1351" s="512"/>
    </row>
    <row r="1352" spans="4:26" ht="15" customHeight="1">
      <c r="D1352" s="495"/>
      <c r="E1352" s="496"/>
      <c r="Z1352" s="512"/>
    </row>
    <row r="1353" spans="4:26" ht="15" customHeight="1">
      <c r="D1353" s="495"/>
      <c r="E1353" s="496"/>
      <c r="Z1353" s="512"/>
    </row>
    <row r="1354" spans="4:26" ht="15" customHeight="1">
      <c r="D1354" s="495"/>
      <c r="E1354" s="496"/>
      <c r="Z1354" s="512"/>
    </row>
    <row r="1355" spans="4:26" ht="15" customHeight="1">
      <c r="D1355" s="495"/>
      <c r="E1355" s="496"/>
      <c r="Z1355" s="512"/>
    </row>
    <row r="1356" spans="4:26" ht="15" customHeight="1">
      <c r="D1356" s="495"/>
      <c r="E1356" s="496"/>
      <c r="Z1356" s="512"/>
    </row>
    <row r="1357" spans="4:26" ht="15" customHeight="1">
      <c r="D1357" s="495"/>
      <c r="E1357" s="496"/>
      <c r="Z1357" s="512"/>
    </row>
    <row r="1358" spans="4:26" ht="15" customHeight="1">
      <c r="D1358" s="495"/>
      <c r="E1358" s="496"/>
      <c r="Z1358" s="512"/>
    </row>
    <row r="1359" spans="4:26" ht="15" customHeight="1">
      <c r="D1359" s="495"/>
      <c r="E1359" s="496"/>
      <c r="Z1359" s="512"/>
    </row>
    <row r="1360" spans="4:26" ht="15" customHeight="1">
      <c r="D1360" s="495"/>
      <c r="E1360" s="496"/>
      <c r="Z1360" s="512"/>
    </row>
    <row r="1361" spans="4:26" ht="15" customHeight="1">
      <c r="D1361" s="495"/>
      <c r="E1361" s="496"/>
      <c r="Z1361" s="512"/>
    </row>
    <row r="1362" spans="4:26" ht="15" customHeight="1">
      <c r="D1362" s="495"/>
      <c r="E1362" s="496"/>
      <c r="Z1362" s="512"/>
    </row>
    <row r="1363" spans="4:26" ht="15" customHeight="1">
      <c r="D1363" s="495"/>
      <c r="E1363" s="496"/>
      <c r="Z1363" s="512"/>
    </row>
    <row r="1364" spans="4:26" ht="15" customHeight="1">
      <c r="D1364" s="495"/>
      <c r="E1364" s="496"/>
      <c r="Z1364" s="512"/>
    </row>
    <row r="1365" spans="4:26" ht="15" customHeight="1">
      <c r="D1365" s="495"/>
      <c r="E1365" s="496"/>
      <c r="Z1365" s="512"/>
    </row>
    <row r="1366" spans="4:26" ht="15" customHeight="1">
      <c r="D1366" s="495"/>
      <c r="E1366" s="496"/>
      <c r="Z1366" s="512"/>
    </row>
    <row r="1367" spans="4:26" ht="15" customHeight="1">
      <c r="D1367" s="495"/>
      <c r="E1367" s="496"/>
      <c r="Z1367" s="512"/>
    </row>
    <row r="1368" spans="4:26" ht="15" customHeight="1">
      <c r="D1368" s="495"/>
      <c r="E1368" s="496"/>
      <c r="Z1368" s="512"/>
    </row>
    <row r="1369" spans="4:26" ht="15" customHeight="1">
      <c r="D1369" s="495"/>
      <c r="E1369" s="496"/>
      <c r="Z1369" s="512"/>
    </row>
    <row r="1370" spans="4:26" ht="15" customHeight="1">
      <c r="D1370" s="495"/>
      <c r="E1370" s="496"/>
      <c r="Z1370" s="512"/>
    </row>
    <row r="1371" spans="4:26" ht="15" customHeight="1">
      <c r="D1371" s="495"/>
      <c r="E1371" s="496"/>
      <c r="Z1371" s="512"/>
    </row>
    <row r="1372" spans="4:26" ht="15" customHeight="1">
      <c r="D1372" s="495"/>
      <c r="E1372" s="496"/>
      <c r="Z1372" s="512"/>
    </row>
    <row r="1373" spans="4:26" ht="15" customHeight="1">
      <c r="D1373" s="495"/>
      <c r="E1373" s="496"/>
      <c r="Z1373" s="512"/>
    </row>
    <row r="1374" spans="4:26" ht="15" customHeight="1">
      <c r="D1374" s="495"/>
      <c r="E1374" s="496"/>
      <c r="Z1374" s="512"/>
    </row>
    <row r="1375" spans="4:26" ht="15" customHeight="1">
      <c r="D1375" s="495"/>
      <c r="E1375" s="496"/>
      <c r="Z1375" s="512"/>
    </row>
    <row r="1376" spans="4:26" ht="15" customHeight="1">
      <c r="D1376" s="495"/>
      <c r="E1376" s="496"/>
      <c r="Z1376" s="512"/>
    </row>
    <row r="1377" spans="4:26" ht="15" customHeight="1">
      <c r="D1377" s="495"/>
      <c r="E1377" s="496"/>
      <c r="Z1377" s="512"/>
    </row>
    <row r="1378" spans="4:26" ht="15" customHeight="1">
      <c r="D1378" s="495"/>
      <c r="E1378" s="496"/>
      <c r="Z1378" s="512"/>
    </row>
    <row r="1379" spans="4:26" ht="15" customHeight="1">
      <c r="D1379" s="495"/>
      <c r="E1379" s="496"/>
      <c r="Z1379" s="512"/>
    </row>
    <row r="1380" spans="4:26" ht="15" customHeight="1">
      <c r="D1380" s="495"/>
      <c r="E1380" s="496"/>
      <c r="Z1380" s="512"/>
    </row>
    <row r="1381" spans="4:26" ht="15" customHeight="1">
      <c r="D1381" s="495"/>
      <c r="E1381" s="496"/>
      <c r="Z1381" s="512"/>
    </row>
    <row r="1382" spans="4:26" ht="15" customHeight="1">
      <c r="D1382" s="495"/>
      <c r="E1382" s="496"/>
      <c r="Z1382" s="512"/>
    </row>
    <row r="1383" spans="4:26" ht="15" customHeight="1">
      <c r="D1383" s="495"/>
      <c r="E1383" s="496"/>
      <c r="Z1383" s="512"/>
    </row>
    <row r="1384" spans="4:26" ht="15" customHeight="1">
      <c r="D1384" s="495"/>
      <c r="E1384" s="496"/>
      <c r="Z1384" s="512"/>
    </row>
    <row r="1385" spans="4:26" ht="15" customHeight="1">
      <c r="D1385" s="495"/>
      <c r="E1385" s="496"/>
      <c r="Z1385" s="512"/>
    </row>
    <row r="1386" spans="4:26" ht="15" customHeight="1">
      <c r="D1386" s="495"/>
      <c r="E1386" s="496"/>
      <c r="Z1386" s="512"/>
    </row>
    <row r="1387" spans="4:26" ht="15" customHeight="1">
      <c r="D1387" s="495"/>
      <c r="E1387" s="496"/>
      <c r="Z1387" s="512"/>
    </row>
    <row r="1388" spans="4:26" ht="15" customHeight="1">
      <c r="D1388" s="495"/>
      <c r="E1388" s="496"/>
      <c r="Z1388" s="512"/>
    </row>
    <row r="1389" spans="4:26" ht="15" customHeight="1">
      <c r="D1389" s="495"/>
      <c r="E1389" s="496"/>
      <c r="Z1389" s="512"/>
    </row>
    <row r="1390" spans="4:26" ht="15" customHeight="1">
      <c r="D1390" s="495"/>
      <c r="E1390" s="496"/>
      <c r="Z1390" s="512"/>
    </row>
    <row r="1391" spans="4:26" ht="15" customHeight="1">
      <c r="D1391" s="495"/>
      <c r="E1391" s="496"/>
      <c r="Z1391" s="512"/>
    </row>
    <row r="1392" spans="4:26" ht="15" customHeight="1">
      <c r="D1392" s="495"/>
      <c r="E1392" s="496"/>
      <c r="Z1392" s="512"/>
    </row>
    <row r="1393" spans="4:26" ht="15" customHeight="1">
      <c r="D1393" s="495"/>
      <c r="E1393" s="496"/>
      <c r="Z1393" s="512"/>
    </row>
    <row r="1394" spans="4:26" ht="15" customHeight="1">
      <c r="D1394" s="495"/>
      <c r="E1394" s="496"/>
      <c r="Z1394" s="512"/>
    </row>
    <row r="1395" spans="4:26" ht="15" customHeight="1">
      <c r="D1395" s="495"/>
      <c r="E1395" s="496"/>
      <c r="Z1395" s="512"/>
    </row>
    <row r="1396" spans="4:26" ht="15" customHeight="1">
      <c r="D1396" s="495"/>
      <c r="E1396" s="496"/>
      <c r="Z1396" s="512"/>
    </row>
    <row r="1397" spans="4:26" ht="15" customHeight="1">
      <c r="D1397" s="495"/>
      <c r="E1397" s="496"/>
      <c r="Z1397" s="512"/>
    </row>
    <row r="1398" spans="4:26" ht="15" customHeight="1">
      <c r="D1398" s="495"/>
      <c r="E1398" s="496"/>
      <c r="Z1398" s="512"/>
    </row>
    <row r="1399" spans="4:26" ht="15" customHeight="1">
      <c r="D1399" s="495"/>
      <c r="E1399" s="496"/>
      <c r="Z1399" s="512"/>
    </row>
    <row r="1400" spans="4:26" ht="15" customHeight="1">
      <c r="D1400" s="495"/>
      <c r="E1400" s="496"/>
      <c r="Z1400" s="512"/>
    </row>
    <row r="1401" spans="4:26" ht="15" customHeight="1">
      <c r="D1401" s="495"/>
      <c r="E1401" s="496"/>
      <c r="Z1401" s="512"/>
    </row>
    <row r="1402" spans="4:26" ht="15" customHeight="1">
      <c r="D1402" s="495"/>
      <c r="E1402" s="496"/>
      <c r="Z1402" s="512"/>
    </row>
    <row r="1403" spans="4:26" ht="15" customHeight="1">
      <c r="D1403" s="495"/>
      <c r="E1403" s="496"/>
      <c r="Z1403" s="512"/>
    </row>
    <row r="1404" spans="4:26" ht="15" customHeight="1">
      <c r="D1404" s="495"/>
      <c r="E1404" s="496"/>
      <c r="Z1404" s="512"/>
    </row>
    <row r="1405" spans="4:26" ht="15" customHeight="1">
      <c r="D1405" s="495"/>
      <c r="E1405" s="496"/>
      <c r="Z1405" s="512"/>
    </row>
    <row r="1406" spans="4:26" ht="15" customHeight="1">
      <c r="D1406" s="495"/>
      <c r="E1406" s="496"/>
      <c r="Z1406" s="512"/>
    </row>
    <row r="1407" spans="4:26" ht="15" customHeight="1">
      <c r="D1407" s="495"/>
      <c r="E1407" s="496"/>
      <c r="Z1407" s="512"/>
    </row>
    <row r="1408" spans="4:26" ht="15" customHeight="1">
      <c r="D1408" s="495"/>
      <c r="E1408" s="496"/>
      <c r="Z1408" s="512"/>
    </row>
    <row r="1409" spans="4:26" ht="15" customHeight="1">
      <c r="D1409" s="495"/>
      <c r="E1409" s="496"/>
      <c r="Z1409" s="512"/>
    </row>
    <row r="1410" spans="4:26" ht="15" customHeight="1">
      <c r="D1410" s="495"/>
      <c r="E1410" s="496"/>
      <c r="Z1410" s="512"/>
    </row>
    <row r="1411" spans="4:26" ht="15" customHeight="1">
      <c r="D1411" s="495"/>
      <c r="E1411" s="496"/>
      <c r="Z1411" s="512"/>
    </row>
    <row r="1412" spans="4:26" ht="15" customHeight="1">
      <c r="D1412" s="495"/>
      <c r="E1412" s="496"/>
      <c r="Z1412" s="512"/>
    </row>
    <row r="1413" spans="4:26" ht="15" customHeight="1">
      <c r="D1413" s="495"/>
      <c r="E1413" s="496"/>
      <c r="Z1413" s="512"/>
    </row>
    <row r="1414" spans="4:26" ht="15" customHeight="1">
      <c r="D1414" s="495"/>
      <c r="E1414" s="496"/>
      <c r="Z1414" s="512"/>
    </row>
    <row r="1415" spans="4:26" ht="15" customHeight="1">
      <c r="D1415" s="495"/>
      <c r="E1415" s="496"/>
      <c r="Z1415" s="512"/>
    </row>
    <row r="1416" spans="4:26" ht="15" customHeight="1">
      <c r="D1416" s="495"/>
      <c r="E1416" s="496"/>
      <c r="Z1416" s="512"/>
    </row>
    <row r="1417" spans="4:26" ht="15" customHeight="1">
      <c r="D1417" s="495"/>
      <c r="E1417" s="496"/>
      <c r="Z1417" s="512"/>
    </row>
    <row r="1418" spans="4:26" ht="15" customHeight="1">
      <c r="D1418" s="495"/>
      <c r="E1418" s="496"/>
      <c r="Z1418" s="512"/>
    </row>
    <row r="1419" spans="4:26" ht="15" customHeight="1">
      <c r="D1419" s="495"/>
      <c r="E1419" s="496"/>
      <c r="Z1419" s="512"/>
    </row>
    <row r="1420" spans="4:26" ht="15" customHeight="1">
      <c r="D1420" s="495"/>
      <c r="E1420" s="496"/>
      <c r="Z1420" s="512"/>
    </row>
    <row r="1421" spans="4:26" ht="15" customHeight="1">
      <c r="D1421" s="495"/>
      <c r="E1421" s="496"/>
      <c r="Z1421" s="512"/>
    </row>
    <row r="1422" spans="4:26" ht="15" customHeight="1">
      <c r="D1422" s="495"/>
      <c r="E1422" s="496"/>
      <c r="Z1422" s="512"/>
    </row>
    <row r="1423" spans="4:26" ht="15" customHeight="1">
      <c r="D1423" s="495"/>
      <c r="E1423" s="496"/>
      <c r="Z1423" s="512"/>
    </row>
    <row r="1424" spans="4:26" ht="15" customHeight="1">
      <c r="D1424" s="495"/>
      <c r="E1424" s="496"/>
      <c r="Z1424" s="512"/>
    </row>
    <row r="1425" spans="4:26" ht="15" customHeight="1">
      <c r="D1425" s="495"/>
      <c r="E1425" s="496"/>
      <c r="Z1425" s="512"/>
    </row>
    <row r="1426" spans="4:26" ht="15" customHeight="1">
      <c r="D1426" s="495"/>
      <c r="E1426" s="496"/>
      <c r="Z1426" s="512"/>
    </row>
    <row r="1427" spans="4:26" ht="15" customHeight="1">
      <c r="D1427" s="495"/>
      <c r="E1427" s="496"/>
      <c r="Z1427" s="512"/>
    </row>
    <row r="1428" spans="4:26" ht="15" customHeight="1">
      <c r="D1428" s="495"/>
      <c r="E1428" s="496"/>
      <c r="Z1428" s="512"/>
    </row>
    <row r="1429" spans="4:26" ht="15" customHeight="1">
      <c r="D1429" s="495"/>
      <c r="E1429" s="496"/>
      <c r="Z1429" s="512"/>
    </row>
    <row r="1430" spans="4:26" ht="15" customHeight="1">
      <c r="D1430" s="495"/>
      <c r="E1430" s="496"/>
      <c r="Z1430" s="512"/>
    </row>
    <row r="1431" spans="4:26" ht="15" customHeight="1">
      <c r="D1431" s="495"/>
      <c r="E1431" s="496"/>
      <c r="Z1431" s="512"/>
    </row>
    <row r="1432" spans="4:26" ht="15" customHeight="1">
      <c r="D1432" s="495"/>
      <c r="E1432" s="496"/>
      <c r="Z1432" s="512"/>
    </row>
    <row r="1433" spans="4:26" ht="15" customHeight="1">
      <c r="D1433" s="495"/>
      <c r="E1433" s="496"/>
      <c r="Z1433" s="512"/>
    </row>
    <row r="1434" spans="4:26" ht="15" customHeight="1">
      <c r="D1434" s="495"/>
      <c r="E1434" s="496"/>
      <c r="Z1434" s="512"/>
    </row>
    <row r="1435" spans="4:26" ht="15" customHeight="1">
      <c r="D1435" s="495"/>
      <c r="E1435" s="496"/>
      <c r="Z1435" s="512"/>
    </row>
    <row r="1436" spans="4:26" ht="15" customHeight="1">
      <c r="D1436" s="495"/>
      <c r="E1436" s="496"/>
      <c r="Z1436" s="512"/>
    </row>
    <row r="1437" spans="4:26" ht="15" customHeight="1">
      <c r="D1437" s="495"/>
      <c r="E1437" s="496"/>
      <c r="Z1437" s="512"/>
    </row>
    <row r="1438" spans="4:26" ht="15" customHeight="1">
      <c r="D1438" s="495"/>
      <c r="E1438" s="496"/>
      <c r="Z1438" s="512"/>
    </row>
    <row r="1439" spans="4:26" ht="15" customHeight="1">
      <c r="D1439" s="495"/>
      <c r="E1439" s="496"/>
      <c r="Z1439" s="512"/>
    </row>
    <row r="1440" spans="4:26" ht="15" customHeight="1">
      <c r="D1440" s="495"/>
      <c r="E1440" s="496"/>
      <c r="Z1440" s="512"/>
    </row>
    <row r="1441" spans="4:26" ht="15" customHeight="1">
      <c r="D1441" s="495"/>
      <c r="E1441" s="496"/>
      <c r="Z1441" s="512"/>
    </row>
    <row r="1442" spans="4:26" ht="15" customHeight="1">
      <c r="D1442" s="495"/>
      <c r="E1442" s="496"/>
      <c r="Z1442" s="512"/>
    </row>
    <row r="1443" spans="4:26" ht="15" customHeight="1">
      <c r="D1443" s="495"/>
      <c r="E1443" s="496"/>
      <c r="Z1443" s="512"/>
    </row>
    <row r="1444" spans="4:26" ht="15" customHeight="1">
      <c r="D1444" s="495"/>
      <c r="E1444" s="496"/>
      <c r="Z1444" s="512"/>
    </row>
    <row r="1445" spans="4:26" ht="15" customHeight="1">
      <c r="D1445" s="495"/>
      <c r="E1445" s="496"/>
      <c r="Z1445" s="512"/>
    </row>
    <row r="1446" spans="4:26" ht="15" customHeight="1">
      <c r="D1446" s="495"/>
      <c r="E1446" s="496"/>
      <c r="Z1446" s="512"/>
    </row>
    <row r="1447" spans="4:26" ht="15" customHeight="1">
      <c r="D1447" s="495"/>
      <c r="E1447" s="496"/>
      <c r="Z1447" s="512"/>
    </row>
    <row r="1448" spans="4:26" ht="15" customHeight="1">
      <c r="D1448" s="495"/>
      <c r="E1448" s="496"/>
      <c r="Z1448" s="512"/>
    </row>
    <row r="1449" spans="4:26" ht="15" customHeight="1">
      <c r="D1449" s="495"/>
      <c r="E1449" s="496"/>
      <c r="Z1449" s="512"/>
    </row>
    <row r="1450" spans="4:26" ht="15" customHeight="1">
      <c r="D1450" s="495"/>
      <c r="E1450" s="496"/>
      <c r="Z1450" s="512"/>
    </row>
    <row r="1451" spans="4:26" ht="15" customHeight="1">
      <c r="D1451" s="495"/>
      <c r="E1451" s="496"/>
      <c r="Z1451" s="512"/>
    </row>
    <row r="1452" spans="4:26" ht="15" customHeight="1">
      <c r="D1452" s="495"/>
      <c r="E1452" s="496"/>
      <c r="Z1452" s="512"/>
    </row>
    <row r="1453" spans="4:26" ht="15" customHeight="1">
      <c r="D1453" s="495"/>
      <c r="E1453" s="496"/>
      <c r="Z1453" s="512"/>
    </row>
    <row r="1454" spans="4:26" ht="15" customHeight="1">
      <c r="D1454" s="495"/>
      <c r="E1454" s="496"/>
      <c r="Z1454" s="512"/>
    </row>
    <row r="1455" spans="4:26" ht="15" customHeight="1">
      <c r="D1455" s="495"/>
      <c r="E1455" s="496"/>
      <c r="Z1455" s="512"/>
    </row>
    <row r="1456" spans="4:26" ht="15" customHeight="1">
      <c r="D1456" s="495"/>
      <c r="E1456" s="496"/>
      <c r="Z1456" s="512"/>
    </row>
    <row r="1457" spans="4:26" ht="15" customHeight="1">
      <c r="D1457" s="495"/>
      <c r="E1457" s="496"/>
      <c r="Z1457" s="512"/>
    </row>
    <row r="1458" spans="4:26" ht="15" customHeight="1">
      <c r="D1458" s="495"/>
      <c r="E1458" s="496"/>
      <c r="Z1458" s="512"/>
    </row>
    <row r="1459" spans="4:26" ht="15" customHeight="1">
      <c r="D1459" s="495"/>
      <c r="E1459" s="496"/>
      <c r="Z1459" s="512"/>
    </row>
    <row r="1460" spans="4:26" ht="15" customHeight="1">
      <c r="D1460" s="495"/>
      <c r="E1460" s="496"/>
      <c r="Z1460" s="512"/>
    </row>
    <row r="1461" spans="4:26" ht="15" customHeight="1">
      <c r="D1461" s="495"/>
      <c r="E1461" s="496"/>
      <c r="Z1461" s="512"/>
    </row>
    <row r="1462" spans="4:26" ht="15" customHeight="1">
      <c r="D1462" s="495"/>
      <c r="E1462" s="496"/>
      <c r="Z1462" s="512"/>
    </row>
    <row r="1463" spans="4:26" ht="15" customHeight="1">
      <c r="D1463" s="495"/>
      <c r="E1463" s="496"/>
      <c r="Z1463" s="512"/>
    </row>
    <row r="1464" spans="4:26" ht="15" customHeight="1">
      <c r="D1464" s="495"/>
      <c r="E1464" s="496"/>
      <c r="Z1464" s="512"/>
    </row>
    <row r="1465" spans="4:26" ht="15" customHeight="1">
      <c r="D1465" s="495"/>
      <c r="E1465" s="496"/>
      <c r="Z1465" s="512"/>
    </row>
    <row r="1466" spans="4:26" ht="15" customHeight="1">
      <c r="D1466" s="495"/>
      <c r="E1466" s="496"/>
      <c r="Z1466" s="512"/>
    </row>
    <row r="1467" spans="4:26" ht="15" customHeight="1">
      <c r="D1467" s="495"/>
      <c r="E1467" s="496"/>
      <c r="Z1467" s="512"/>
    </row>
    <row r="1468" spans="4:26" ht="15" customHeight="1">
      <c r="D1468" s="495"/>
      <c r="E1468" s="496"/>
      <c r="Z1468" s="512"/>
    </row>
    <row r="1469" spans="4:26" ht="15" customHeight="1">
      <c r="D1469" s="495"/>
      <c r="E1469" s="496"/>
      <c r="Z1469" s="512"/>
    </row>
    <row r="1470" spans="4:26" ht="15" customHeight="1">
      <c r="D1470" s="495"/>
      <c r="E1470" s="496"/>
      <c r="Z1470" s="512"/>
    </row>
    <row r="1471" spans="4:26" ht="15" customHeight="1">
      <c r="D1471" s="495"/>
      <c r="E1471" s="496"/>
      <c r="Z1471" s="512"/>
    </row>
    <row r="1472" spans="4:26" ht="15" customHeight="1">
      <c r="D1472" s="495"/>
      <c r="E1472" s="496"/>
    </row>
    <row r="1473" spans="4:5" ht="15" customHeight="1">
      <c r="D1473" s="495"/>
      <c r="E1473" s="496"/>
    </row>
    <row r="1474" spans="4:5" ht="15" customHeight="1">
      <c r="D1474" s="495"/>
      <c r="E1474" s="496"/>
    </row>
    <row r="1475" spans="4:5" ht="15" customHeight="1">
      <c r="D1475" s="495"/>
      <c r="E1475" s="496"/>
    </row>
    <row r="1476" spans="4:5" ht="15" customHeight="1">
      <c r="D1476" s="495"/>
      <c r="E1476" s="496"/>
    </row>
    <row r="1477" spans="4:5" ht="15" customHeight="1">
      <c r="D1477" s="495"/>
      <c r="E1477" s="496"/>
    </row>
    <row r="1478" spans="4:5" ht="15" customHeight="1">
      <c r="D1478" s="495"/>
      <c r="E1478" s="496"/>
    </row>
    <row r="1479" spans="4:5" ht="15" customHeight="1">
      <c r="D1479" s="495"/>
      <c r="E1479" s="496"/>
    </row>
    <row r="1480" spans="4:5" ht="15" customHeight="1">
      <c r="D1480" s="495"/>
      <c r="E1480" s="496"/>
    </row>
    <row r="1481" spans="4:5" ht="15" customHeight="1">
      <c r="D1481" s="495"/>
      <c r="E1481" s="496"/>
    </row>
    <row r="1482" spans="4:5" ht="15" customHeight="1">
      <c r="D1482" s="495"/>
      <c r="E1482" s="496"/>
    </row>
    <row r="1483" spans="4:5" ht="15" customHeight="1">
      <c r="D1483" s="495"/>
      <c r="E1483" s="496"/>
    </row>
    <row r="1484" spans="4:5" ht="15" customHeight="1">
      <c r="D1484" s="495"/>
      <c r="E1484" s="496"/>
    </row>
    <row r="1485" spans="4:5" ht="15" customHeight="1">
      <c r="D1485" s="495"/>
      <c r="E1485" s="496"/>
    </row>
    <row r="1486" spans="4:5" ht="15" customHeight="1">
      <c r="D1486" s="495"/>
      <c r="E1486" s="496"/>
    </row>
    <row r="1487" spans="4:5" ht="15" customHeight="1">
      <c r="D1487" s="495"/>
      <c r="E1487" s="496"/>
    </row>
    <row r="1488" spans="4:5" ht="15" customHeight="1">
      <c r="D1488" s="495"/>
      <c r="E1488" s="496"/>
    </row>
    <row r="1489" spans="4:5" ht="15" customHeight="1">
      <c r="D1489" s="495"/>
      <c r="E1489" s="496"/>
    </row>
    <row r="1490" spans="4:5" ht="15" customHeight="1">
      <c r="D1490" s="495"/>
      <c r="E1490" s="496"/>
    </row>
    <row r="1491" spans="4:5" ht="15" customHeight="1">
      <c r="D1491" s="495"/>
      <c r="E1491" s="496"/>
    </row>
    <row r="1492" spans="4:5" ht="15" customHeight="1">
      <c r="D1492" s="495"/>
      <c r="E1492" s="496"/>
    </row>
    <row r="1493" spans="4:5" ht="15" customHeight="1">
      <c r="D1493" s="495"/>
      <c r="E1493" s="496"/>
    </row>
    <row r="1494" spans="4:5" ht="15" customHeight="1">
      <c r="D1494" s="495"/>
      <c r="E1494" s="496"/>
    </row>
    <row r="1495" spans="4:5" ht="15" customHeight="1">
      <c r="D1495" s="495"/>
      <c r="E1495" s="496"/>
    </row>
    <row r="1496" spans="4:5" ht="15" customHeight="1">
      <c r="D1496" s="495"/>
      <c r="E1496" s="496"/>
    </row>
    <row r="1497" spans="4:5" ht="15" customHeight="1">
      <c r="D1497" s="495"/>
      <c r="E1497" s="496"/>
    </row>
    <row r="1498" spans="4:5" ht="15" customHeight="1">
      <c r="D1498" s="495"/>
      <c r="E1498" s="496"/>
    </row>
    <row r="1499" spans="4:5" ht="15" customHeight="1">
      <c r="D1499" s="495"/>
      <c r="E1499" s="496"/>
    </row>
    <row r="1500" spans="4:5" ht="15" customHeight="1">
      <c r="D1500" s="495"/>
      <c r="E1500" s="496"/>
    </row>
    <row r="1501" spans="4:5" ht="15" customHeight="1">
      <c r="D1501" s="495"/>
      <c r="E1501" s="496"/>
    </row>
    <row r="1502" spans="4:5" ht="15" customHeight="1">
      <c r="D1502" s="495"/>
      <c r="E1502" s="496"/>
    </row>
    <row r="1503" spans="4:5" ht="15" customHeight="1">
      <c r="D1503" s="495"/>
      <c r="E1503" s="496"/>
    </row>
    <row r="1504" spans="4:5" ht="15" customHeight="1">
      <c r="D1504" s="495"/>
      <c r="E1504" s="496"/>
    </row>
    <row r="1505" spans="4:5" ht="15" customHeight="1">
      <c r="D1505" s="495"/>
      <c r="E1505" s="496"/>
    </row>
    <row r="1506" spans="4:5" ht="15" customHeight="1">
      <c r="D1506" s="495"/>
      <c r="E1506" s="496"/>
    </row>
    <row r="1507" spans="4:5" ht="15" customHeight="1">
      <c r="D1507" s="495"/>
      <c r="E1507" s="496"/>
    </row>
    <row r="1508" spans="4:5" ht="15" customHeight="1">
      <c r="D1508" s="495"/>
      <c r="E1508" s="496"/>
    </row>
    <row r="1509" spans="4:5" ht="15" customHeight="1">
      <c r="D1509" s="495"/>
      <c r="E1509" s="496"/>
    </row>
    <row r="1510" spans="4:5" ht="15" customHeight="1">
      <c r="D1510" s="495"/>
      <c r="E1510" s="496"/>
    </row>
    <row r="1511" spans="4:5" ht="15" customHeight="1">
      <c r="D1511" s="495"/>
      <c r="E1511" s="496"/>
    </row>
    <row r="1512" spans="4:5" ht="15" customHeight="1">
      <c r="D1512" s="495"/>
      <c r="E1512" s="496"/>
    </row>
    <row r="1513" spans="4:5" ht="15" customHeight="1">
      <c r="D1513" s="495"/>
      <c r="E1513" s="496"/>
    </row>
    <row r="1514" spans="4:5" ht="15" customHeight="1">
      <c r="D1514" s="495"/>
      <c r="E1514" s="496"/>
    </row>
    <row r="1515" spans="4:5" ht="15" customHeight="1">
      <c r="D1515" s="495"/>
      <c r="E1515" s="496"/>
    </row>
    <row r="1516" spans="4:5" ht="15" customHeight="1">
      <c r="D1516" s="495"/>
      <c r="E1516" s="496"/>
    </row>
    <row r="1517" spans="4:5" ht="15" customHeight="1">
      <c r="D1517" s="495"/>
      <c r="E1517" s="496"/>
    </row>
    <row r="1518" spans="4:5" ht="15" customHeight="1">
      <c r="D1518" s="495"/>
      <c r="E1518" s="496"/>
    </row>
    <row r="1519" spans="4:5" ht="15" customHeight="1">
      <c r="D1519" s="495"/>
      <c r="E1519" s="496"/>
    </row>
    <row r="1520" spans="4:5" ht="15" customHeight="1">
      <c r="D1520" s="495"/>
      <c r="E1520" s="496"/>
    </row>
    <row r="1521" spans="4:5" ht="15" customHeight="1">
      <c r="D1521" s="495"/>
      <c r="E1521" s="496"/>
    </row>
    <row r="1522" spans="4:5" ht="15" customHeight="1">
      <c r="D1522" s="495"/>
      <c r="E1522" s="496"/>
    </row>
    <row r="1523" spans="4:5" ht="15" customHeight="1">
      <c r="D1523" s="495"/>
      <c r="E1523" s="496"/>
    </row>
    <row r="1524" spans="4:5" ht="15" customHeight="1">
      <c r="D1524" s="495"/>
      <c r="E1524" s="496"/>
    </row>
    <row r="1525" spans="4:5" ht="15" customHeight="1">
      <c r="D1525" s="495"/>
      <c r="E1525" s="496"/>
    </row>
    <row r="1526" spans="4:5" ht="15" customHeight="1">
      <c r="D1526" s="495"/>
      <c r="E1526" s="496"/>
    </row>
    <row r="1527" spans="4:5" ht="15" customHeight="1">
      <c r="D1527" s="495"/>
      <c r="E1527" s="496"/>
    </row>
    <row r="1528" spans="4:5" ht="15" customHeight="1">
      <c r="D1528" s="495"/>
      <c r="E1528" s="496"/>
    </row>
    <row r="1529" spans="4:5" ht="15" customHeight="1">
      <c r="D1529" s="495"/>
      <c r="E1529" s="496"/>
    </row>
    <row r="1530" spans="4:5" ht="15" customHeight="1">
      <c r="D1530" s="495"/>
      <c r="E1530" s="496"/>
    </row>
    <row r="1531" spans="4:5" ht="15" customHeight="1">
      <c r="D1531" s="495"/>
      <c r="E1531" s="496"/>
    </row>
    <row r="1532" spans="4:5" ht="15" customHeight="1">
      <c r="D1532" s="495"/>
      <c r="E1532" s="496"/>
    </row>
    <row r="1533" spans="4:5" ht="15" customHeight="1">
      <c r="D1533" s="495"/>
      <c r="E1533" s="496"/>
    </row>
    <row r="1534" spans="4:5" ht="15" customHeight="1">
      <c r="D1534" s="495"/>
      <c r="E1534" s="496"/>
    </row>
    <row r="1535" spans="4:5" ht="15" customHeight="1">
      <c r="D1535" s="495"/>
      <c r="E1535" s="496"/>
    </row>
    <row r="1536" spans="4:5" ht="15" customHeight="1">
      <c r="D1536" s="495"/>
      <c r="E1536" s="496"/>
    </row>
    <row r="1537" spans="4:5" ht="15" customHeight="1">
      <c r="D1537" s="495"/>
      <c r="E1537" s="496"/>
    </row>
    <row r="1538" spans="4:5" ht="15" customHeight="1">
      <c r="D1538" s="495"/>
      <c r="E1538" s="496"/>
    </row>
    <row r="1539" spans="4:5" ht="15" customHeight="1">
      <c r="D1539" s="495"/>
      <c r="E1539" s="496"/>
    </row>
    <row r="1540" spans="4:5" ht="15" customHeight="1">
      <c r="D1540" s="495"/>
      <c r="E1540" s="496"/>
    </row>
    <row r="1541" spans="4:5" ht="15" customHeight="1">
      <c r="D1541" s="495"/>
      <c r="E1541" s="496"/>
    </row>
    <row r="1542" spans="4:5" ht="15" customHeight="1">
      <c r="D1542" s="495"/>
      <c r="E1542" s="496"/>
    </row>
    <row r="1543" spans="4:5" ht="15" customHeight="1">
      <c r="D1543" s="495"/>
      <c r="E1543" s="496"/>
    </row>
    <row r="1544" spans="4:5" ht="15" customHeight="1">
      <c r="D1544" s="495"/>
      <c r="E1544" s="496"/>
    </row>
    <row r="1545" spans="4:5" ht="15" customHeight="1">
      <c r="D1545" s="495"/>
      <c r="E1545" s="496"/>
    </row>
    <row r="1546" spans="4:5" ht="15" customHeight="1">
      <c r="D1546" s="495"/>
      <c r="E1546" s="496"/>
    </row>
    <row r="1547" spans="4:5" ht="15" customHeight="1">
      <c r="D1547" s="495"/>
      <c r="E1547" s="496"/>
    </row>
    <row r="1548" spans="4:5" ht="15" customHeight="1">
      <c r="D1548" s="495"/>
      <c r="E1548" s="496"/>
    </row>
    <row r="1549" spans="4:5" ht="15" customHeight="1">
      <c r="D1549" s="495"/>
      <c r="E1549" s="496"/>
    </row>
    <row r="1550" spans="4:5" ht="15" customHeight="1">
      <c r="D1550" s="495"/>
      <c r="E1550" s="496"/>
    </row>
    <row r="1551" spans="4:5" ht="15" customHeight="1">
      <c r="D1551" s="495"/>
      <c r="E1551" s="496"/>
    </row>
    <row r="1552" spans="4:5" ht="15" customHeight="1">
      <c r="D1552" s="495"/>
      <c r="E1552" s="496"/>
    </row>
    <row r="1553" spans="4:5" ht="15" customHeight="1">
      <c r="D1553" s="495"/>
      <c r="E1553" s="496"/>
    </row>
    <row r="1554" spans="4:5" ht="15" customHeight="1">
      <c r="D1554" s="495"/>
      <c r="E1554" s="496"/>
    </row>
    <row r="1555" spans="4:5" ht="15" customHeight="1">
      <c r="D1555" s="495"/>
      <c r="E1555" s="496"/>
    </row>
    <row r="1556" spans="4:5" ht="15" customHeight="1">
      <c r="D1556" s="495"/>
      <c r="E1556" s="496"/>
    </row>
    <row r="1557" spans="4:5" ht="15" customHeight="1">
      <c r="D1557" s="495"/>
      <c r="E1557" s="496"/>
    </row>
    <row r="1558" spans="4:5" ht="15" customHeight="1">
      <c r="D1558" s="495"/>
      <c r="E1558" s="496"/>
    </row>
    <row r="1559" spans="4:5" ht="15" customHeight="1">
      <c r="D1559" s="495"/>
      <c r="E1559" s="496"/>
    </row>
    <row r="1560" spans="4:5" ht="15" customHeight="1">
      <c r="D1560" s="495"/>
      <c r="E1560" s="496"/>
    </row>
    <row r="1561" spans="4:5" ht="15" customHeight="1">
      <c r="D1561" s="495"/>
      <c r="E1561" s="496"/>
    </row>
    <row r="1562" spans="4:5" ht="15" customHeight="1">
      <c r="D1562" s="495"/>
      <c r="E1562" s="496"/>
    </row>
    <row r="1563" spans="4:5" ht="15" customHeight="1">
      <c r="D1563" s="495"/>
      <c r="E1563" s="496"/>
    </row>
    <row r="1564" spans="4:5" ht="15" customHeight="1">
      <c r="D1564" s="495"/>
      <c r="E1564" s="496"/>
    </row>
    <row r="1565" spans="4:5" ht="15" customHeight="1">
      <c r="D1565" s="495"/>
      <c r="E1565" s="496"/>
    </row>
    <row r="1566" spans="4:5" ht="15" customHeight="1">
      <c r="D1566" s="495"/>
      <c r="E1566" s="496"/>
    </row>
    <row r="1567" spans="4:5" ht="15" customHeight="1">
      <c r="D1567" s="495"/>
      <c r="E1567" s="496"/>
    </row>
    <row r="1568" spans="4:5" ht="15" customHeight="1">
      <c r="D1568" s="495"/>
      <c r="E1568" s="496"/>
    </row>
    <row r="1569" spans="4:5" ht="15" customHeight="1">
      <c r="D1569" s="495"/>
      <c r="E1569" s="496"/>
    </row>
    <row r="1570" spans="4:5" ht="15" customHeight="1">
      <c r="D1570" s="495"/>
      <c r="E1570" s="496"/>
    </row>
    <row r="1571" spans="4:5" ht="15" customHeight="1">
      <c r="D1571" s="495"/>
      <c r="E1571" s="496"/>
    </row>
    <row r="1572" spans="4:5" ht="15" customHeight="1">
      <c r="D1572" s="495"/>
      <c r="E1572" s="496"/>
    </row>
    <row r="1573" spans="4:5" ht="15" customHeight="1">
      <c r="D1573" s="495"/>
      <c r="E1573" s="496"/>
    </row>
    <row r="1574" spans="4:5" ht="15" customHeight="1">
      <c r="D1574" s="495"/>
      <c r="E1574" s="496"/>
    </row>
    <row r="1575" spans="4:5" ht="15" customHeight="1">
      <c r="D1575" s="495"/>
      <c r="E1575" s="496"/>
    </row>
    <row r="1576" spans="4:5" ht="15" customHeight="1">
      <c r="D1576" s="495"/>
      <c r="E1576" s="496"/>
    </row>
    <row r="1577" spans="4:5" ht="15" customHeight="1">
      <c r="D1577" s="495"/>
      <c r="E1577" s="496"/>
    </row>
    <row r="1578" spans="4:5" ht="15" customHeight="1">
      <c r="D1578" s="495"/>
      <c r="E1578" s="496"/>
    </row>
    <row r="1579" spans="4:5" ht="15" customHeight="1">
      <c r="D1579" s="495"/>
      <c r="E1579" s="496"/>
    </row>
    <row r="1580" spans="4:5" ht="15" customHeight="1">
      <c r="D1580" s="495"/>
      <c r="E1580" s="496"/>
    </row>
    <row r="1581" spans="4:5" ht="15" customHeight="1">
      <c r="D1581" s="495"/>
      <c r="E1581" s="496"/>
    </row>
    <row r="1582" spans="4:5" ht="15" customHeight="1">
      <c r="D1582" s="495"/>
      <c r="E1582" s="496"/>
    </row>
    <row r="1583" spans="4:5" ht="15" customHeight="1">
      <c r="D1583" s="495"/>
      <c r="E1583" s="496"/>
    </row>
    <row r="1584" spans="4:5" ht="15" customHeight="1">
      <c r="D1584" s="495"/>
      <c r="E1584" s="496"/>
    </row>
    <row r="1585" spans="4:5" ht="15" customHeight="1">
      <c r="D1585" s="495"/>
      <c r="E1585" s="496"/>
    </row>
    <row r="1586" spans="4:5" ht="15" customHeight="1">
      <c r="D1586" s="495"/>
      <c r="E1586" s="496"/>
    </row>
    <row r="1587" spans="4:5" ht="15" customHeight="1">
      <c r="D1587" s="495"/>
      <c r="E1587" s="496"/>
    </row>
    <row r="1588" spans="4:5" ht="15" customHeight="1">
      <c r="D1588" s="495"/>
      <c r="E1588" s="496"/>
    </row>
    <row r="1589" spans="4:5" ht="15" customHeight="1">
      <c r="D1589" s="495"/>
      <c r="E1589" s="496"/>
    </row>
    <row r="1590" spans="4:5" ht="15" customHeight="1">
      <c r="D1590" s="495"/>
      <c r="E1590" s="496"/>
    </row>
    <row r="1591" spans="4:5" ht="15" customHeight="1">
      <c r="D1591" s="495"/>
      <c r="E1591" s="496"/>
    </row>
    <row r="1592" spans="4:5" ht="15" customHeight="1">
      <c r="D1592" s="495"/>
      <c r="E1592" s="496"/>
    </row>
    <row r="1593" spans="4:5" ht="15" customHeight="1">
      <c r="D1593" s="495"/>
      <c r="E1593" s="496"/>
    </row>
    <row r="1594" spans="4:5" ht="15" customHeight="1">
      <c r="D1594" s="495"/>
      <c r="E1594" s="496"/>
    </row>
    <row r="1595" spans="4:5" ht="15" customHeight="1">
      <c r="D1595" s="495"/>
      <c r="E1595" s="496"/>
    </row>
    <row r="1596" spans="4:5" ht="15" customHeight="1">
      <c r="D1596" s="495"/>
      <c r="E1596" s="496"/>
    </row>
    <row r="1597" spans="4:5" ht="15" customHeight="1">
      <c r="D1597" s="495"/>
      <c r="E1597" s="496"/>
    </row>
    <row r="1598" spans="4:5" ht="15" customHeight="1">
      <c r="D1598" s="495"/>
      <c r="E1598" s="496"/>
    </row>
    <row r="1599" spans="4:5" ht="15" customHeight="1">
      <c r="D1599" s="495"/>
      <c r="E1599" s="496"/>
    </row>
    <row r="1600" spans="4:5" ht="15" customHeight="1">
      <c r="D1600" s="495"/>
      <c r="E1600" s="496"/>
    </row>
    <row r="1601" spans="4:5" ht="15" customHeight="1">
      <c r="D1601" s="495"/>
      <c r="E1601" s="496"/>
    </row>
    <row r="1602" spans="4:5" ht="15" customHeight="1">
      <c r="D1602" s="495"/>
      <c r="E1602" s="496"/>
    </row>
    <row r="1603" spans="4:5" ht="15" customHeight="1">
      <c r="D1603" s="495"/>
      <c r="E1603" s="496"/>
    </row>
    <row r="1604" spans="4:5" ht="15" customHeight="1">
      <c r="D1604" s="495"/>
      <c r="E1604" s="496"/>
    </row>
    <row r="1605" spans="4:5" ht="15" customHeight="1">
      <c r="D1605" s="495"/>
      <c r="E1605" s="496"/>
    </row>
    <row r="1606" spans="4:5" ht="15" customHeight="1">
      <c r="D1606" s="495"/>
      <c r="E1606" s="496"/>
    </row>
    <row r="1607" spans="4:5" ht="15" customHeight="1">
      <c r="D1607" s="495"/>
      <c r="E1607" s="496"/>
    </row>
    <row r="1608" spans="4:5" ht="15" customHeight="1">
      <c r="D1608" s="495"/>
      <c r="E1608" s="496"/>
    </row>
    <row r="1609" spans="4:5" ht="15" customHeight="1">
      <c r="D1609" s="495"/>
      <c r="E1609" s="496"/>
    </row>
    <row r="1610" spans="4:5" ht="15" customHeight="1">
      <c r="D1610" s="495"/>
      <c r="E1610" s="496"/>
    </row>
    <row r="1611" spans="4:5" ht="15" customHeight="1">
      <c r="D1611" s="495"/>
      <c r="E1611" s="496"/>
    </row>
    <row r="1612" spans="4:5" ht="15" customHeight="1">
      <c r="D1612" s="495"/>
      <c r="E1612" s="496"/>
    </row>
    <row r="1613" spans="4:5" ht="15" customHeight="1">
      <c r="D1613" s="495"/>
      <c r="E1613" s="496"/>
    </row>
    <row r="1614" spans="4:5" ht="15" customHeight="1">
      <c r="D1614" s="495"/>
      <c r="E1614" s="496"/>
    </row>
    <row r="1615" spans="4:5" ht="15" customHeight="1">
      <c r="D1615" s="495"/>
      <c r="E1615" s="496"/>
    </row>
    <row r="1616" spans="4:5" ht="15" customHeight="1">
      <c r="D1616" s="495"/>
      <c r="E1616" s="496"/>
    </row>
    <row r="1617" spans="4:5" ht="15" customHeight="1">
      <c r="D1617" s="495"/>
      <c r="E1617" s="496"/>
    </row>
    <row r="1618" spans="4:5" ht="15" customHeight="1">
      <c r="D1618" s="495"/>
      <c r="E1618" s="496"/>
    </row>
    <row r="1619" spans="4:5" ht="15" customHeight="1">
      <c r="D1619" s="495"/>
      <c r="E1619" s="496"/>
    </row>
    <row r="1620" spans="4:5" ht="15" customHeight="1">
      <c r="D1620" s="495"/>
      <c r="E1620" s="496"/>
    </row>
    <row r="1621" spans="4:5" ht="15" customHeight="1">
      <c r="D1621" s="495"/>
      <c r="E1621" s="496"/>
    </row>
    <row r="1622" spans="4:5" ht="15" customHeight="1">
      <c r="D1622" s="495"/>
      <c r="E1622" s="496"/>
    </row>
    <row r="1623" spans="4:5" ht="15" customHeight="1">
      <c r="D1623" s="495"/>
      <c r="E1623" s="496"/>
    </row>
    <row r="1624" spans="4:5" ht="15" customHeight="1">
      <c r="D1624" s="495"/>
      <c r="E1624" s="496"/>
    </row>
    <row r="1625" spans="4:5" ht="15" customHeight="1">
      <c r="D1625" s="495"/>
      <c r="E1625" s="496"/>
    </row>
    <row r="1626" spans="4:5" ht="15" customHeight="1">
      <c r="D1626" s="495"/>
      <c r="E1626" s="496"/>
    </row>
    <row r="1627" spans="4:5" ht="15" customHeight="1">
      <c r="D1627" s="495"/>
      <c r="E1627" s="496"/>
    </row>
    <row r="1628" spans="4:5" ht="15" customHeight="1">
      <c r="D1628" s="495"/>
      <c r="E1628" s="496"/>
    </row>
    <row r="1629" spans="4:5" ht="15" customHeight="1">
      <c r="D1629" s="495"/>
      <c r="E1629" s="496"/>
    </row>
    <row r="1630" spans="4:5" ht="15" customHeight="1">
      <c r="D1630" s="495"/>
      <c r="E1630" s="496"/>
    </row>
    <row r="1631" spans="4:5" ht="15" customHeight="1">
      <c r="D1631" s="495"/>
      <c r="E1631" s="496"/>
    </row>
    <row r="1632" spans="4:5" ht="15" customHeight="1">
      <c r="D1632" s="495"/>
      <c r="E1632" s="496"/>
    </row>
    <row r="1633" spans="4:5" ht="15" customHeight="1">
      <c r="D1633" s="495"/>
      <c r="E1633" s="496"/>
    </row>
    <row r="1634" spans="4:5" ht="15" customHeight="1">
      <c r="D1634" s="495"/>
      <c r="E1634" s="496"/>
    </row>
    <row r="1635" spans="4:5" ht="15" customHeight="1">
      <c r="D1635" s="495"/>
      <c r="E1635" s="496"/>
    </row>
    <row r="1636" spans="4:5" ht="15" customHeight="1">
      <c r="D1636" s="495"/>
      <c r="E1636" s="496"/>
    </row>
    <row r="1637" spans="4:5" ht="15" customHeight="1">
      <c r="D1637" s="495"/>
      <c r="E1637" s="496"/>
    </row>
    <row r="1638" spans="4:5" ht="15" customHeight="1">
      <c r="D1638" s="495"/>
      <c r="E1638" s="496"/>
    </row>
    <row r="1639" spans="4:5" ht="15" customHeight="1">
      <c r="D1639" s="495"/>
      <c r="E1639" s="496"/>
    </row>
    <row r="1640" spans="4:5" ht="15" customHeight="1">
      <c r="D1640" s="495"/>
      <c r="E1640" s="496"/>
    </row>
    <row r="1641" spans="4:5" ht="15" customHeight="1">
      <c r="D1641" s="495"/>
      <c r="E1641" s="496"/>
    </row>
    <row r="1642" spans="4:5" ht="15" customHeight="1">
      <c r="D1642" s="495"/>
      <c r="E1642" s="496"/>
    </row>
    <row r="1643" spans="4:5" ht="15" customHeight="1">
      <c r="D1643" s="495"/>
      <c r="E1643" s="496"/>
    </row>
    <row r="1644" spans="4:5" ht="15" customHeight="1">
      <c r="D1644" s="495"/>
      <c r="E1644" s="496"/>
    </row>
    <row r="1645" spans="4:5" ht="15" customHeight="1">
      <c r="D1645" s="495"/>
      <c r="E1645" s="496"/>
    </row>
    <row r="1646" spans="4:5" ht="15" customHeight="1">
      <c r="D1646" s="495"/>
      <c r="E1646" s="496"/>
    </row>
    <row r="1647" spans="4:5" ht="15" customHeight="1">
      <c r="D1647" s="495"/>
      <c r="E1647" s="496"/>
    </row>
    <row r="1648" spans="4:5" ht="15" customHeight="1">
      <c r="D1648" s="495"/>
      <c r="E1648" s="496"/>
    </row>
    <row r="1649" spans="4:5" ht="15" customHeight="1">
      <c r="D1649" s="495"/>
      <c r="E1649" s="496"/>
    </row>
    <row r="1650" spans="4:5" ht="15" customHeight="1">
      <c r="D1650" s="495"/>
      <c r="E1650" s="496"/>
    </row>
    <row r="1651" spans="4:5" ht="15" customHeight="1">
      <c r="D1651" s="495"/>
      <c r="E1651" s="496"/>
    </row>
    <row r="1652" spans="4:5" ht="15" customHeight="1">
      <c r="D1652" s="495"/>
      <c r="E1652" s="496"/>
    </row>
    <row r="1653" spans="4:5" ht="15" customHeight="1">
      <c r="D1653" s="495"/>
      <c r="E1653" s="496"/>
    </row>
    <row r="1654" spans="4:5" ht="15" customHeight="1">
      <c r="D1654" s="495"/>
      <c r="E1654" s="496"/>
    </row>
    <row r="1655" spans="4:5" ht="15" customHeight="1">
      <c r="D1655" s="495"/>
      <c r="E1655" s="496"/>
    </row>
    <row r="1656" spans="4:5" ht="15" customHeight="1">
      <c r="D1656" s="495"/>
      <c r="E1656" s="496"/>
    </row>
    <row r="1657" spans="4:5" ht="15" customHeight="1">
      <c r="D1657" s="495"/>
      <c r="E1657" s="496"/>
    </row>
    <row r="1658" spans="4:5" ht="15" customHeight="1">
      <c r="D1658" s="495"/>
      <c r="E1658" s="496"/>
    </row>
    <row r="1659" spans="4:5" ht="15" customHeight="1">
      <c r="D1659" s="495"/>
      <c r="E1659" s="496"/>
    </row>
    <row r="1660" spans="4:5" ht="15" customHeight="1">
      <c r="D1660" s="495"/>
      <c r="E1660" s="496"/>
    </row>
    <row r="1661" spans="4:5" ht="15" customHeight="1">
      <c r="D1661" s="495"/>
      <c r="E1661" s="496"/>
    </row>
    <row r="1662" spans="4:5" ht="15" customHeight="1">
      <c r="D1662" s="495"/>
      <c r="E1662" s="496"/>
    </row>
    <row r="1663" spans="4:5" ht="15" customHeight="1">
      <c r="D1663" s="495"/>
      <c r="E1663" s="496"/>
    </row>
    <row r="1664" spans="4:5" ht="15" customHeight="1">
      <c r="D1664" s="495"/>
      <c r="E1664" s="496"/>
    </row>
    <row r="1665" spans="4:5" ht="15" customHeight="1">
      <c r="D1665" s="495"/>
      <c r="E1665" s="496"/>
    </row>
    <row r="1666" spans="4:5" ht="15" customHeight="1">
      <c r="D1666" s="495"/>
      <c r="E1666" s="496"/>
    </row>
    <row r="1667" spans="4:5" ht="15" customHeight="1">
      <c r="D1667" s="495"/>
      <c r="E1667" s="496"/>
    </row>
    <row r="1668" spans="4:5" ht="15" customHeight="1">
      <c r="D1668" s="495"/>
      <c r="E1668" s="496"/>
    </row>
    <row r="1669" spans="4:5" ht="15" customHeight="1">
      <c r="D1669" s="495"/>
      <c r="E1669" s="496"/>
    </row>
    <row r="1670" spans="4:5" ht="15" customHeight="1">
      <c r="D1670" s="495"/>
      <c r="E1670" s="496"/>
    </row>
    <row r="1671" spans="4:5" ht="15" customHeight="1">
      <c r="D1671" s="495"/>
      <c r="E1671" s="496"/>
    </row>
    <row r="1672" spans="4:5" ht="15" customHeight="1">
      <c r="D1672" s="495"/>
      <c r="E1672" s="496"/>
    </row>
    <row r="1673" spans="4:5" ht="15" customHeight="1">
      <c r="D1673" s="495"/>
      <c r="E1673" s="496"/>
    </row>
    <row r="1674" spans="4:5" ht="15" customHeight="1">
      <c r="D1674" s="495"/>
      <c r="E1674" s="496"/>
    </row>
    <row r="1675" spans="4:5" ht="15" customHeight="1">
      <c r="D1675" s="495"/>
      <c r="E1675" s="496"/>
    </row>
    <row r="1676" spans="4:5" ht="15" customHeight="1">
      <c r="D1676" s="495"/>
      <c r="E1676" s="496"/>
    </row>
    <row r="1677" spans="4:5" ht="15" customHeight="1">
      <c r="D1677" s="495"/>
      <c r="E1677" s="496"/>
    </row>
    <row r="1678" spans="4:5" ht="15" customHeight="1">
      <c r="D1678" s="495"/>
      <c r="E1678" s="496"/>
    </row>
    <row r="1679" spans="4:5" ht="15" customHeight="1">
      <c r="D1679" s="495"/>
      <c r="E1679" s="496"/>
    </row>
    <row r="1680" spans="4:5" ht="15" customHeight="1">
      <c r="D1680" s="495"/>
      <c r="E1680" s="496"/>
    </row>
    <row r="1681" spans="4:5" ht="15" customHeight="1">
      <c r="D1681" s="495"/>
      <c r="E1681" s="496"/>
    </row>
    <row r="1682" spans="4:5" ht="15" customHeight="1">
      <c r="D1682" s="495"/>
      <c r="E1682" s="496"/>
    </row>
    <row r="1683" spans="4:5" ht="15" customHeight="1">
      <c r="D1683" s="495"/>
      <c r="E1683" s="496"/>
    </row>
    <row r="1684" spans="4:5" ht="15" customHeight="1">
      <c r="D1684" s="495"/>
      <c r="E1684" s="496"/>
    </row>
    <row r="1685" spans="4:5" ht="15" customHeight="1">
      <c r="D1685" s="495"/>
      <c r="E1685" s="496"/>
    </row>
    <row r="1686" spans="4:5" ht="15" customHeight="1">
      <c r="D1686" s="495"/>
      <c r="E1686" s="496"/>
    </row>
    <row r="1687" spans="4:5" ht="15" customHeight="1">
      <c r="D1687" s="495"/>
      <c r="E1687" s="496"/>
    </row>
    <row r="1688" spans="4:5" ht="15" customHeight="1">
      <c r="D1688" s="495"/>
      <c r="E1688" s="496"/>
    </row>
    <row r="1689" spans="4:5" ht="15" customHeight="1">
      <c r="D1689" s="495"/>
      <c r="E1689" s="496"/>
    </row>
    <row r="1690" spans="4:5" ht="15" customHeight="1">
      <c r="D1690" s="495"/>
      <c r="E1690" s="496"/>
    </row>
    <row r="1691" spans="4:5" ht="15" customHeight="1">
      <c r="D1691" s="495"/>
      <c r="E1691" s="496"/>
    </row>
    <row r="1692" spans="4:5" ht="15" customHeight="1">
      <c r="D1692" s="495"/>
      <c r="E1692" s="496"/>
    </row>
    <row r="1693" spans="4:5" ht="15" customHeight="1">
      <c r="D1693" s="495"/>
      <c r="E1693" s="496"/>
    </row>
    <row r="1694" spans="4:5" ht="15" customHeight="1">
      <c r="D1694" s="495"/>
      <c r="E1694" s="496"/>
    </row>
    <row r="1695" spans="4:5" ht="15" customHeight="1">
      <c r="D1695" s="495"/>
      <c r="E1695" s="496"/>
    </row>
    <row r="1696" spans="4:5" ht="15" customHeight="1">
      <c r="D1696" s="495"/>
      <c r="E1696" s="496"/>
    </row>
    <row r="1697" spans="4:5" ht="15" customHeight="1">
      <c r="D1697" s="495"/>
      <c r="E1697" s="496"/>
    </row>
    <row r="1698" spans="4:5" ht="15" customHeight="1">
      <c r="D1698" s="495"/>
      <c r="E1698" s="496"/>
    </row>
    <row r="1699" spans="4:5" ht="15" customHeight="1">
      <c r="D1699" s="495"/>
      <c r="E1699" s="496"/>
    </row>
    <row r="1700" spans="4:5" ht="15" customHeight="1">
      <c r="D1700" s="495"/>
      <c r="E1700" s="496"/>
    </row>
    <row r="1701" spans="4:5" ht="15" customHeight="1">
      <c r="D1701" s="495"/>
      <c r="E1701" s="496"/>
    </row>
    <row r="1702" spans="4:5" ht="15" customHeight="1">
      <c r="D1702" s="495"/>
      <c r="E1702" s="496"/>
    </row>
    <row r="1703" spans="4:5" ht="15" customHeight="1">
      <c r="D1703" s="495"/>
      <c r="E1703" s="496"/>
    </row>
    <row r="1704" spans="4:5" ht="15" customHeight="1">
      <c r="D1704" s="495"/>
      <c r="E1704" s="496"/>
    </row>
    <row r="1705" spans="4:5" ht="15" customHeight="1">
      <c r="D1705" s="495"/>
      <c r="E1705" s="496"/>
    </row>
    <row r="1706" spans="4:5" ht="15" customHeight="1">
      <c r="D1706" s="495"/>
      <c r="E1706" s="496"/>
    </row>
    <row r="1707" spans="4:5" ht="15" customHeight="1">
      <c r="D1707" s="495"/>
      <c r="E1707" s="496"/>
    </row>
    <row r="1708" spans="4:5" ht="15" customHeight="1">
      <c r="D1708" s="495"/>
      <c r="E1708" s="496"/>
    </row>
    <row r="1709" spans="4:5" ht="15" customHeight="1">
      <c r="D1709" s="495"/>
      <c r="E1709" s="496"/>
    </row>
    <row r="1710" spans="4:5" ht="15" customHeight="1">
      <c r="D1710" s="495"/>
      <c r="E1710" s="496"/>
    </row>
    <row r="1711" spans="4:5" ht="15" customHeight="1">
      <c r="D1711" s="495"/>
      <c r="E1711" s="496"/>
    </row>
    <row r="1712" spans="4:5" ht="15" customHeight="1">
      <c r="D1712" s="495"/>
      <c r="E1712" s="496"/>
    </row>
    <row r="1713" spans="4:5" ht="15" customHeight="1">
      <c r="D1713" s="495"/>
      <c r="E1713" s="496"/>
    </row>
    <row r="1714" spans="4:5" ht="15" customHeight="1">
      <c r="D1714" s="495"/>
      <c r="E1714" s="496"/>
    </row>
    <row r="1715" spans="4:5" ht="15" customHeight="1">
      <c r="D1715" s="495"/>
      <c r="E1715" s="496"/>
    </row>
    <row r="1716" spans="4:5" ht="15" customHeight="1">
      <c r="D1716" s="495"/>
      <c r="E1716" s="496"/>
    </row>
    <row r="1717" spans="4:5" ht="15" customHeight="1">
      <c r="D1717" s="495"/>
      <c r="E1717" s="496"/>
    </row>
    <row r="1718" spans="4:5" ht="15" customHeight="1">
      <c r="D1718" s="495"/>
      <c r="E1718" s="496"/>
    </row>
    <row r="1719" spans="4:5" ht="15" customHeight="1">
      <c r="D1719" s="495"/>
      <c r="E1719" s="496"/>
    </row>
    <row r="1720" spans="4:5" ht="15" customHeight="1">
      <c r="D1720" s="495"/>
      <c r="E1720" s="496"/>
    </row>
    <row r="1721" spans="4:5" ht="15" customHeight="1">
      <c r="D1721" s="495"/>
      <c r="E1721" s="496"/>
    </row>
    <row r="1722" spans="4:5" ht="15" customHeight="1">
      <c r="D1722" s="495"/>
      <c r="E1722" s="496"/>
    </row>
    <row r="1723" spans="4:5" ht="15" customHeight="1">
      <c r="D1723" s="495"/>
      <c r="E1723" s="496"/>
    </row>
    <row r="1724" spans="4:5" ht="15" customHeight="1">
      <c r="D1724" s="495"/>
      <c r="E1724" s="496"/>
    </row>
    <row r="1725" spans="4:5" ht="15" customHeight="1">
      <c r="D1725" s="495"/>
      <c r="E1725" s="496"/>
    </row>
    <row r="1726" spans="4:5" ht="15" customHeight="1">
      <c r="D1726" s="495"/>
      <c r="E1726" s="496"/>
    </row>
    <row r="1727" spans="4:5" ht="15" customHeight="1">
      <c r="D1727" s="495"/>
      <c r="E1727" s="496"/>
    </row>
    <row r="1728" spans="4:5" ht="15" customHeight="1">
      <c r="D1728" s="495"/>
      <c r="E1728" s="496"/>
    </row>
    <row r="1729" spans="4:5" ht="15" customHeight="1">
      <c r="D1729" s="495"/>
      <c r="E1729" s="496"/>
    </row>
    <row r="1730" spans="4:5" ht="15" customHeight="1">
      <c r="D1730" s="495"/>
      <c r="E1730" s="496"/>
    </row>
    <row r="1731" spans="4:5" ht="15" customHeight="1">
      <c r="D1731" s="495"/>
      <c r="E1731" s="496"/>
    </row>
    <row r="1732" spans="4:5" ht="15" customHeight="1">
      <c r="D1732" s="495"/>
      <c r="E1732" s="496"/>
    </row>
    <row r="1733" spans="4:5" ht="15" customHeight="1">
      <c r="D1733" s="495"/>
      <c r="E1733" s="496"/>
    </row>
    <row r="1734" spans="4:5" ht="15" customHeight="1">
      <c r="D1734" s="495"/>
      <c r="E1734" s="496"/>
    </row>
    <row r="1735" spans="4:5" ht="15" customHeight="1">
      <c r="D1735" s="495"/>
      <c r="E1735" s="496"/>
    </row>
    <row r="1736" spans="4:5" ht="15" customHeight="1">
      <c r="D1736" s="495"/>
      <c r="E1736" s="496"/>
    </row>
    <row r="1737" spans="4:5" ht="15" customHeight="1">
      <c r="D1737" s="495"/>
      <c r="E1737" s="496"/>
    </row>
    <row r="1738" spans="4:5" ht="15" customHeight="1">
      <c r="D1738" s="495"/>
      <c r="E1738" s="496"/>
    </row>
    <row r="1739" spans="4:5" ht="15" customHeight="1">
      <c r="D1739" s="495"/>
      <c r="E1739" s="496"/>
    </row>
    <row r="1740" spans="4:5" ht="15" customHeight="1">
      <c r="D1740" s="495"/>
      <c r="E1740" s="496"/>
    </row>
    <row r="1741" spans="4:5" ht="15" customHeight="1">
      <c r="D1741" s="495"/>
      <c r="E1741" s="496"/>
    </row>
    <row r="1742" spans="4:5" ht="15" customHeight="1">
      <c r="D1742" s="495"/>
      <c r="E1742" s="496"/>
    </row>
    <row r="1743" spans="4:5" ht="15" customHeight="1">
      <c r="D1743" s="495"/>
      <c r="E1743" s="496"/>
    </row>
    <row r="1744" spans="4:5" ht="15" customHeight="1">
      <c r="D1744" s="495"/>
      <c r="E1744" s="496"/>
    </row>
    <row r="1745" spans="4:5" ht="15" customHeight="1">
      <c r="D1745" s="495"/>
      <c r="E1745" s="496"/>
    </row>
    <row r="1746" spans="4:5" ht="15" customHeight="1">
      <c r="D1746" s="495"/>
      <c r="E1746" s="496"/>
    </row>
    <row r="1747" spans="4:5" ht="15" customHeight="1">
      <c r="D1747" s="495"/>
      <c r="E1747" s="496"/>
    </row>
    <row r="1748" spans="4:5" ht="15" customHeight="1">
      <c r="D1748" s="495"/>
      <c r="E1748" s="496"/>
    </row>
    <row r="1749" spans="4:5" ht="15" customHeight="1">
      <c r="D1749" s="495"/>
      <c r="E1749" s="496"/>
    </row>
    <row r="1750" spans="4:5" ht="15" customHeight="1">
      <c r="D1750" s="495"/>
      <c r="E1750" s="496"/>
    </row>
    <row r="1751" spans="4:5" ht="15" customHeight="1">
      <c r="D1751" s="495"/>
      <c r="E1751" s="496"/>
    </row>
    <row r="1752" spans="4:5" ht="15" customHeight="1">
      <c r="D1752" s="495"/>
      <c r="E1752" s="496"/>
    </row>
    <row r="1753" spans="4:5" ht="15" customHeight="1">
      <c r="D1753" s="495"/>
      <c r="E1753" s="496"/>
    </row>
    <row r="1754" spans="4:5" ht="15" customHeight="1">
      <c r="D1754" s="495"/>
      <c r="E1754" s="496"/>
    </row>
    <row r="1755" spans="4:5" ht="15" customHeight="1">
      <c r="D1755" s="495"/>
      <c r="E1755" s="496"/>
    </row>
    <row r="1756" spans="4:5" ht="15" customHeight="1">
      <c r="D1756" s="495"/>
      <c r="E1756" s="496"/>
    </row>
    <row r="1757" spans="4:5" ht="15" customHeight="1">
      <c r="D1757" s="495"/>
      <c r="E1757" s="496"/>
    </row>
    <row r="1758" spans="4:5" ht="15" customHeight="1">
      <c r="D1758" s="495"/>
      <c r="E1758" s="496"/>
    </row>
    <row r="1759" spans="4:5" ht="15" customHeight="1">
      <c r="D1759" s="495"/>
      <c r="E1759" s="496"/>
    </row>
    <row r="1760" spans="4:5" ht="15" customHeight="1">
      <c r="D1760" s="495"/>
      <c r="E1760" s="496"/>
    </row>
    <row r="1761" spans="4:5" ht="15" customHeight="1">
      <c r="D1761" s="495"/>
      <c r="E1761" s="496"/>
    </row>
    <row r="1762" spans="4:5" ht="15" customHeight="1">
      <c r="D1762" s="495"/>
      <c r="E1762" s="496"/>
    </row>
    <row r="1763" spans="4:5" ht="15" customHeight="1">
      <c r="D1763" s="495"/>
      <c r="E1763" s="496"/>
    </row>
    <row r="1764" spans="4:5" ht="15" customHeight="1">
      <c r="D1764" s="495"/>
      <c r="E1764" s="496"/>
    </row>
    <row r="1765" spans="4:5" ht="15" customHeight="1">
      <c r="D1765" s="495"/>
      <c r="E1765" s="496"/>
    </row>
    <row r="1766" spans="4:5" ht="15" customHeight="1">
      <c r="D1766" s="495"/>
      <c r="E1766" s="496"/>
    </row>
    <row r="1767" spans="4:5" ht="15" customHeight="1">
      <c r="D1767" s="495"/>
      <c r="E1767" s="496"/>
    </row>
    <row r="1768" spans="4:5" ht="15" customHeight="1">
      <c r="D1768" s="495"/>
      <c r="E1768" s="496"/>
    </row>
    <row r="1769" spans="4:5" ht="15" customHeight="1">
      <c r="D1769" s="495"/>
      <c r="E1769" s="496"/>
    </row>
    <row r="1770" spans="4:5" ht="15" customHeight="1">
      <c r="D1770" s="495"/>
      <c r="E1770" s="496"/>
    </row>
    <row r="1771" spans="4:5" ht="15" customHeight="1">
      <c r="D1771" s="495"/>
      <c r="E1771" s="496"/>
    </row>
    <row r="1772" spans="4:5" ht="15" customHeight="1">
      <c r="D1772" s="495"/>
      <c r="E1772" s="496"/>
    </row>
    <row r="1773" spans="4:5" ht="15" customHeight="1">
      <c r="D1773" s="495"/>
      <c r="E1773" s="496"/>
    </row>
    <row r="1774" spans="4:5" ht="15" customHeight="1">
      <c r="D1774" s="495"/>
      <c r="E1774" s="496"/>
    </row>
    <row r="1775" spans="4:5" ht="15" customHeight="1">
      <c r="D1775" s="495"/>
      <c r="E1775" s="496"/>
    </row>
    <row r="1776" spans="4:5" ht="15" customHeight="1">
      <c r="D1776" s="495"/>
      <c r="E1776" s="496"/>
    </row>
    <row r="1777" spans="4:5" ht="15" customHeight="1">
      <c r="D1777" s="495"/>
      <c r="E1777" s="496"/>
    </row>
    <row r="1778" spans="4:5" ht="15" customHeight="1">
      <c r="D1778" s="495"/>
      <c r="E1778" s="496"/>
    </row>
    <row r="1779" spans="4:5" ht="15" customHeight="1">
      <c r="D1779" s="495"/>
      <c r="E1779" s="496"/>
    </row>
    <row r="1780" spans="4:5" ht="15" customHeight="1">
      <c r="D1780" s="495"/>
      <c r="E1780" s="496"/>
    </row>
    <row r="1781" spans="4:5" ht="15" customHeight="1">
      <c r="D1781" s="495"/>
      <c r="E1781" s="496"/>
    </row>
    <row r="1782" spans="4:5" ht="15" customHeight="1">
      <c r="D1782" s="495"/>
      <c r="E1782" s="496"/>
    </row>
    <row r="1783" spans="4:5" ht="15" customHeight="1">
      <c r="D1783" s="495"/>
      <c r="E1783" s="496"/>
    </row>
    <row r="1784" spans="4:5" ht="15" customHeight="1">
      <c r="D1784" s="495"/>
      <c r="E1784" s="496"/>
    </row>
    <row r="1785" spans="4:5" ht="15" customHeight="1">
      <c r="D1785" s="495"/>
      <c r="E1785" s="496"/>
    </row>
    <row r="1786" spans="4:5" ht="15" customHeight="1">
      <c r="D1786" s="495"/>
      <c r="E1786" s="496"/>
    </row>
    <row r="1787" spans="4:5" ht="15" customHeight="1">
      <c r="D1787" s="495"/>
      <c r="E1787" s="496"/>
    </row>
    <row r="1788" spans="4:5" ht="15" customHeight="1">
      <c r="D1788" s="495"/>
      <c r="E1788" s="496"/>
    </row>
    <row r="1789" spans="4:5" ht="15" customHeight="1">
      <c r="D1789" s="495"/>
      <c r="E1789" s="496"/>
    </row>
    <row r="1790" spans="4:5" ht="15" customHeight="1">
      <c r="D1790" s="495"/>
      <c r="E1790" s="496"/>
    </row>
    <row r="1791" spans="4:5" ht="15" customHeight="1">
      <c r="D1791" s="495"/>
      <c r="E1791" s="496"/>
    </row>
    <row r="1792" spans="4:5" ht="15" customHeight="1">
      <c r="D1792" s="495"/>
      <c r="E1792" s="496"/>
    </row>
    <row r="1793" spans="4:5" ht="15" customHeight="1">
      <c r="D1793" s="495"/>
      <c r="E1793" s="496"/>
    </row>
    <row r="1794" spans="4:5" ht="15" customHeight="1">
      <c r="D1794" s="495"/>
      <c r="E1794" s="496"/>
    </row>
    <row r="1795" spans="4:5" ht="15" customHeight="1">
      <c r="D1795" s="495"/>
      <c r="E1795" s="496"/>
    </row>
    <row r="1796" spans="4:5" ht="15" customHeight="1">
      <c r="D1796" s="495"/>
      <c r="E1796" s="496"/>
    </row>
    <row r="1797" spans="4:5" ht="15" customHeight="1">
      <c r="D1797" s="495"/>
      <c r="E1797" s="496"/>
    </row>
    <row r="1798" spans="4:5" ht="15" customHeight="1">
      <c r="D1798" s="495"/>
      <c r="E1798" s="496"/>
    </row>
    <row r="1799" spans="4:5" ht="15" customHeight="1">
      <c r="D1799" s="495"/>
      <c r="E1799" s="496"/>
    </row>
    <row r="1800" spans="4:5" ht="15" customHeight="1">
      <c r="D1800" s="495"/>
      <c r="E1800" s="496"/>
    </row>
    <row r="1801" spans="4:5" ht="15" customHeight="1">
      <c r="D1801" s="495"/>
      <c r="E1801" s="496"/>
    </row>
    <row r="1802" spans="4:5" ht="15" customHeight="1">
      <c r="D1802" s="495"/>
      <c r="E1802" s="496"/>
    </row>
    <row r="1803" spans="4:5" ht="15" customHeight="1">
      <c r="D1803" s="495"/>
      <c r="E1803" s="496"/>
    </row>
    <row r="1804" spans="4:5" ht="15" customHeight="1">
      <c r="D1804" s="495"/>
      <c r="E1804" s="496"/>
    </row>
    <row r="1805" spans="4:5" ht="15" customHeight="1">
      <c r="D1805" s="495"/>
      <c r="E1805" s="496"/>
    </row>
    <row r="1806" spans="4:5" ht="15" customHeight="1">
      <c r="D1806" s="495"/>
      <c r="E1806" s="496"/>
    </row>
    <row r="1807" spans="4:5" ht="15" customHeight="1">
      <c r="D1807" s="495"/>
      <c r="E1807" s="496"/>
    </row>
    <row r="1808" spans="4:5" ht="15" customHeight="1">
      <c r="D1808" s="495"/>
      <c r="E1808" s="496"/>
    </row>
    <row r="1809" spans="4:5" ht="15" customHeight="1">
      <c r="D1809" s="495"/>
      <c r="E1809" s="496"/>
    </row>
    <row r="1810" spans="4:5" ht="15" customHeight="1">
      <c r="D1810" s="495"/>
      <c r="E1810" s="496"/>
    </row>
    <row r="1811" spans="4:5" ht="15" customHeight="1">
      <c r="D1811" s="495"/>
      <c r="E1811" s="496"/>
    </row>
    <row r="1812" spans="4:5" ht="15" customHeight="1">
      <c r="D1812" s="495"/>
      <c r="E1812" s="496"/>
    </row>
    <row r="1813" spans="4:5" ht="15" customHeight="1">
      <c r="D1813" s="495"/>
      <c r="E1813" s="496"/>
    </row>
    <row r="1814" spans="4:5" ht="15" customHeight="1">
      <c r="D1814" s="495"/>
      <c r="E1814" s="496"/>
    </row>
    <row r="1815" spans="4:5" ht="15" customHeight="1">
      <c r="D1815" s="495"/>
      <c r="E1815" s="496"/>
    </row>
    <row r="1816" spans="4:5" ht="15" customHeight="1">
      <c r="D1816" s="495"/>
      <c r="E1816" s="496"/>
    </row>
    <row r="1817" spans="4:5" ht="15" customHeight="1">
      <c r="D1817" s="495"/>
      <c r="E1817" s="496"/>
    </row>
    <row r="1818" spans="4:5" ht="15" customHeight="1">
      <c r="D1818" s="495"/>
      <c r="E1818" s="496"/>
    </row>
    <row r="1819" spans="4:5" ht="15" customHeight="1">
      <c r="D1819" s="495"/>
      <c r="E1819" s="496"/>
    </row>
    <row r="1820" spans="4:5" ht="15" customHeight="1">
      <c r="D1820" s="495"/>
      <c r="E1820" s="496"/>
    </row>
    <row r="1821" spans="4:5" ht="15" customHeight="1">
      <c r="D1821" s="495"/>
      <c r="E1821" s="496"/>
    </row>
    <row r="1822" spans="4:5" ht="15" customHeight="1">
      <c r="D1822" s="495"/>
      <c r="E1822" s="496"/>
    </row>
    <row r="1823" spans="4:5" ht="15" customHeight="1">
      <c r="D1823" s="495"/>
      <c r="E1823" s="496"/>
    </row>
    <row r="1824" spans="4:5" ht="15" customHeight="1">
      <c r="D1824" s="495"/>
      <c r="E1824" s="496"/>
    </row>
    <row r="1825" spans="4:5" ht="15" customHeight="1">
      <c r="D1825" s="495"/>
      <c r="E1825" s="496"/>
    </row>
    <row r="1826" spans="4:5" ht="15" customHeight="1">
      <c r="D1826" s="495"/>
      <c r="E1826" s="496"/>
    </row>
    <row r="1827" spans="4:5" ht="15" customHeight="1">
      <c r="D1827" s="495"/>
      <c r="E1827" s="496"/>
    </row>
    <row r="1828" spans="4:5" ht="15" customHeight="1">
      <c r="D1828" s="495"/>
      <c r="E1828" s="496"/>
    </row>
    <row r="1829" spans="4:5" ht="15" customHeight="1">
      <c r="D1829" s="495"/>
      <c r="E1829" s="496"/>
    </row>
    <row r="1830" spans="4:5" ht="15" customHeight="1">
      <c r="D1830" s="495"/>
      <c r="E1830" s="496"/>
    </row>
    <row r="1831" spans="4:5" ht="15" customHeight="1">
      <c r="D1831" s="495"/>
      <c r="E1831" s="496"/>
    </row>
    <row r="1832" spans="4:5" ht="15" customHeight="1">
      <c r="D1832" s="495"/>
      <c r="E1832" s="496"/>
    </row>
    <row r="1833" spans="4:5" ht="15" customHeight="1">
      <c r="D1833" s="495"/>
      <c r="E1833" s="496"/>
    </row>
    <row r="1834" spans="4:5" ht="15" customHeight="1">
      <c r="D1834" s="495"/>
      <c r="E1834" s="496"/>
    </row>
    <row r="1835" spans="4:5" ht="15" customHeight="1">
      <c r="D1835" s="495"/>
      <c r="E1835" s="496"/>
    </row>
    <row r="1836" spans="4:5" ht="15" customHeight="1">
      <c r="D1836" s="495"/>
      <c r="E1836" s="496"/>
    </row>
    <row r="1837" spans="4:5" ht="15" customHeight="1">
      <c r="D1837" s="495"/>
      <c r="E1837" s="496"/>
    </row>
    <row r="1838" spans="4:5" ht="15" customHeight="1">
      <c r="D1838" s="495"/>
      <c r="E1838" s="496"/>
    </row>
    <row r="1839" spans="4:5" ht="15" customHeight="1">
      <c r="D1839" s="495"/>
      <c r="E1839" s="496"/>
    </row>
    <row r="1840" spans="4:5" ht="15" customHeight="1">
      <c r="D1840" s="495"/>
      <c r="E1840" s="496"/>
    </row>
    <row r="1841" spans="4:5" ht="15" customHeight="1">
      <c r="D1841" s="495"/>
      <c r="E1841" s="496"/>
    </row>
    <row r="1842" spans="4:5" ht="15" customHeight="1">
      <c r="D1842" s="495"/>
      <c r="E1842" s="496"/>
    </row>
    <row r="1843" spans="4:5" ht="15" customHeight="1">
      <c r="D1843" s="495"/>
      <c r="E1843" s="496"/>
    </row>
    <row r="1844" spans="4:5" ht="15" customHeight="1">
      <c r="D1844" s="495"/>
      <c r="E1844" s="496"/>
    </row>
    <row r="1845" spans="4:5" ht="15" customHeight="1">
      <c r="D1845" s="495"/>
      <c r="E1845" s="496"/>
    </row>
    <row r="1846" spans="4:5" ht="15" customHeight="1">
      <c r="D1846" s="495"/>
      <c r="E1846" s="496"/>
    </row>
    <row r="1847" spans="4:5" ht="15" customHeight="1">
      <c r="D1847" s="495"/>
      <c r="E1847" s="496"/>
    </row>
    <row r="1848" spans="4:5" ht="15" customHeight="1">
      <c r="D1848" s="495"/>
      <c r="E1848" s="496"/>
    </row>
    <row r="1849" spans="4:5" ht="15" customHeight="1">
      <c r="D1849" s="495"/>
      <c r="E1849" s="496"/>
    </row>
    <row r="1850" spans="4:5" ht="15" customHeight="1">
      <c r="D1850" s="495"/>
      <c r="E1850" s="496"/>
    </row>
    <row r="1851" spans="4:5" ht="15" customHeight="1">
      <c r="D1851" s="495"/>
      <c r="E1851" s="496"/>
    </row>
    <row r="1852" spans="4:5" ht="15" customHeight="1">
      <c r="D1852" s="495"/>
      <c r="E1852" s="496"/>
    </row>
    <row r="1853" spans="4:5" ht="15" customHeight="1">
      <c r="D1853" s="495"/>
      <c r="E1853" s="496"/>
    </row>
    <row r="1854" spans="4:5" ht="15" customHeight="1">
      <c r="D1854" s="495"/>
      <c r="E1854" s="496"/>
    </row>
    <row r="1855" spans="4:5" ht="15" customHeight="1">
      <c r="D1855" s="495"/>
      <c r="E1855" s="496"/>
    </row>
    <row r="1856" spans="4:5" ht="15" customHeight="1">
      <c r="D1856" s="495"/>
      <c r="E1856" s="496"/>
    </row>
    <row r="1857" spans="4:5" ht="15" customHeight="1">
      <c r="D1857" s="495"/>
      <c r="E1857" s="496"/>
    </row>
    <row r="1858" spans="4:5" ht="15" customHeight="1">
      <c r="D1858" s="495"/>
      <c r="E1858" s="496"/>
    </row>
    <row r="1859" spans="4:5" ht="15" customHeight="1">
      <c r="D1859" s="495"/>
      <c r="E1859" s="496"/>
    </row>
    <row r="1860" spans="4:5" ht="15" customHeight="1">
      <c r="D1860" s="495"/>
      <c r="E1860" s="496"/>
    </row>
    <row r="1861" spans="4:5" ht="15" customHeight="1">
      <c r="D1861" s="495"/>
      <c r="E1861" s="496"/>
    </row>
    <row r="1862" spans="4:5" ht="15" customHeight="1">
      <c r="D1862" s="495"/>
      <c r="E1862" s="496"/>
    </row>
    <row r="1863" spans="4:5" ht="15" customHeight="1">
      <c r="D1863" s="495"/>
      <c r="E1863" s="496"/>
    </row>
    <row r="1864" spans="4:5" ht="15" customHeight="1">
      <c r="D1864" s="495"/>
      <c r="E1864" s="496"/>
    </row>
    <row r="1865" spans="4:5" ht="15" customHeight="1">
      <c r="D1865" s="495"/>
      <c r="E1865" s="496"/>
    </row>
    <row r="1866" spans="4:5" ht="15" customHeight="1">
      <c r="D1866" s="495"/>
      <c r="E1866" s="496"/>
    </row>
    <row r="1867" spans="4:5" ht="15" customHeight="1">
      <c r="D1867" s="495"/>
      <c r="E1867" s="496"/>
    </row>
    <row r="1868" spans="4:5" ht="15" customHeight="1">
      <c r="D1868" s="495"/>
      <c r="E1868" s="496"/>
    </row>
    <row r="1869" spans="4:5" ht="15" customHeight="1">
      <c r="D1869" s="495"/>
      <c r="E1869" s="496"/>
    </row>
    <row r="1870" spans="4:5" ht="15" customHeight="1">
      <c r="D1870" s="495"/>
      <c r="E1870" s="496"/>
    </row>
    <row r="1871" spans="4:5" ht="15" customHeight="1">
      <c r="D1871" s="495"/>
      <c r="E1871" s="496"/>
    </row>
    <row r="1872" spans="4:5" ht="15" customHeight="1">
      <c r="D1872" s="495"/>
      <c r="E1872" s="496"/>
    </row>
    <row r="1873" spans="4:5" ht="15" customHeight="1">
      <c r="D1873" s="495"/>
      <c r="E1873" s="496"/>
    </row>
    <row r="1874" spans="4:5" ht="15" customHeight="1">
      <c r="D1874" s="495"/>
      <c r="E1874" s="496"/>
    </row>
    <row r="1875" spans="4:5" ht="15" customHeight="1">
      <c r="D1875" s="495"/>
      <c r="E1875" s="496"/>
    </row>
    <row r="1876" spans="4:5" ht="15" customHeight="1">
      <c r="D1876" s="495"/>
      <c r="E1876" s="496"/>
    </row>
    <row r="1877" spans="4:5" ht="15" customHeight="1">
      <c r="D1877" s="495"/>
      <c r="E1877" s="496"/>
    </row>
    <row r="1878" spans="4:5" ht="15" customHeight="1">
      <c r="D1878" s="495"/>
      <c r="E1878" s="496"/>
    </row>
    <row r="1879" spans="4:5" ht="15" customHeight="1">
      <c r="D1879" s="495"/>
      <c r="E1879" s="496"/>
    </row>
    <row r="1880" spans="4:5" ht="15" customHeight="1">
      <c r="D1880" s="495"/>
      <c r="E1880" s="496"/>
    </row>
    <row r="1881" spans="4:5" ht="15" customHeight="1">
      <c r="D1881" s="495"/>
      <c r="E1881" s="496"/>
    </row>
    <row r="1882" spans="4:5" ht="15" customHeight="1">
      <c r="D1882" s="495"/>
      <c r="E1882" s="496"/>
    </row>
    <row r="1883" spans="4:5" ht="15" customHeight="1">
      <c r="D1883" s="495"/>
      <c r="E1883" s="496"/>
    </row>
    <row r="1884" spans="4:5" ht="15" customHeight="1">
      <c r="D1884" s="495"/>
      <c r="E1884" s="496"/>
    </row>
    <row r="1885" spans="4:5" ht="15" customHeight="1">
      <c r="D1885" s="495"/>
      <c r="E1885" s="496"/>
    </row>
    <row r="1886" spans="4:5" ht="15" customHeight="1">
      <c r="D1886" s="495"/>
      <c r="E1886" s="496"/>
    </row>
    <row r="1887" spans="4:5" ht="15" customHeight="1">
      <c r="D1887" s="495"/>
      <c r="E1887" s="496"/>
    </row>
    <row r="1888" spans="4:5" ht="15" customHeight="1">
      <c r="D1888" s="495"/>
      <c r="E1888" s="496"/>
    </row>
    <row r="1889" spans="4:5" ht="15" customHeight="1">
      <c r="D1889" s="495"/>
      <c r="E1889" s="496"/>
    </row>
    <row r="1890" spans="4:5" ht="15" customHeight="1">
      <c r="D1890" s="495"/>
      <c r="E1890" s="496"/>
    </row>
    <row r="1891" spans="4:5" ht="15" customHeight="1">
      <c r="D1891" s="495"/>
      <c r="E1891" s="496"/>
    </row>
    <row r="1892" spans="4:5" ht="15" customHeight="1">
      <c r="D1892" s="495"/>
      <c r="E1892" s="496"/>
    </row>
    <row r="1893" spans="4:5" ht="15" customHeight="1">
      <c r="D1893" s="495"/>
      <c r="E1893" s="496"/>
    </row>
    <row r="1894" spans="4:5" ht="15" customHeight="1">
      <c r="D1894" s="495"/>
      <c r="E1894" s="496"/>
    </row>
    <row r="1895" spans="4:5" ht="15" customHeight="1">
      <c r="D1895" s="495"/>
      <c r="E1895" s="496"/>
    </row>
    <row r="1896" spans="4:5" ht="15" customHeight="1">
      <c r="D1896" s="495"/>
      <c r="E1896" s="496"/>
    </row>
    <row r="1897" spans="4:5" ht="15" customHeight="1">
      <c r="D1897" s="495"/>
      <c r="E1897" s="496"/>
    </row>
    <row r="1898" spans="4:5" ht="15" customHeight="1">
      <c r="D1898" s="495"/>
      <c r="E1898" s="496"/>
    </row>
    <row r="1899" spans="4:5" ht="15" customHeight="1">
      <c r="D1899" s="495"/>
      <c r="E1899" s="496"/>
    </row>
    <row r="1900" spans="4:5" ht="15" customHeight="1">
      <c r="D1900" s="495"/>
      <c r="E1900" s="496"/>
    </row>
    <row r="1901" spans="4:5" ht="15" customHeight="1">
      <c r="D1901" s="495"/>
      <c r="E1901" s="496"/>
    </row>
    <row r="1902" spans="4:5" ht="15" customHeight="1">
      <c r="D1902" s="495"/>
      <c r="E1902" s="496"/>
    </row>
    <row r="1903" spans="4:5" ht="15" customHeight="1">
      <c r="D1903" s="495"/>
      <c r="E1903" s="496"/>
    </row>
    <row r="1904" spans="4:5" ht="15" customHeight="1">
      <c r="D1904" s="495"/>
      <c r="E1904" s="496"/>
    </row>
    <row r="1905" spans="4:5" ht="15" customHeight="1">
      <c r="D1905" s="495"/>
      <c r="E1905" s="496"/>
    </row>
    <row r="1906" spans="4:5" ht="15" customHeight="1">
      <c r="D1906" s="495"/>
      <c r="E1906" s="496"/>
    </row>
    <row r="1907" spans="4:5" ht="15" customHeight="1">
      <c r="D1907" s="495"/>
      <c r="E1907" s="496"/>
    </row>
    <row r="1908" spans="4:5" ht="15" customHeight="1">
      <c r="D1908" s="495"/>
      <c r="E1908" s="496"/>
    </row>
    <row r="1909" spans="4:5" ht="15" customHeight="1">
      <c r="D1909" s="495"/>
      <c r="E1909" s="496"/>
    </row>
    <row r="1910" spans="4:5" ht="15" customHeight="1">
      <c r="D1910" s="495"/>
      <c r="E1910" s="496"/>
    </row>
    <row r="1911" spans="4:5" ht="15" customHeight="1">
      <c r="D1911" s="495"/>
      <c r="E1911" s="496"/>
    </row>
    <row r="1912" spans="4:5" ht="15" customHeight="1">
      <c r="D1912" s="495"/>
      <c r="E1912" s="496"/>
    </row>
    <row r="1913" spans="4:5" ht="15" customHeight="1">
      <c r="D1913" s="495"/>
      <c r="E1913" s="496"/>
    </row>
    <row r="1914" spans="4:5" ht="15" customHeight="1">
      <c r="D1914" s="495"/>
      <c r="E1914" s="496"/>
    </row>
    <row r="1915" spans="4:5" ht="15" customHeight="1">
      <c r="D1915" s="495"/>
      <c r="E1915" s="496"/>
    </row>
    <row r="1916" spans="4:5" ht="15" customHeight="1">
      <c r="D1916" s="495"/>
      <c r="E1916" s="496"/>
    </row>
    <row r="1917" spans="4:5" ht="15" customHeight="1">
      <c r="D1917" s="495"/>
      <c r="E1917" s="496"/>
    </row>
    <row r="1918" spans="4:5" ht="15" customHeight="1">
      <c r="D1918" s="495"/>
      <c r="E1918" s="496"/>
    </row>
    <row r="1919" spans="4:5" ht="15" customHeight="1">
      <c r="D1919" s="495"/>
      <c r="E1919" s="496"/>
    </row>
    <row r="1920" spans="4:5" ht="15" customHeight="1">
      <c r="D1920" s="495"/>
      <c r="E1920" s="496"/>
    </row>
    <row r="1921" spans="4:5" ht="15" customHeight="1">
      <c r="D1921" s="495"/>
      <c r="E1921" s="496"/>
    </row>
    <row r="1922" spans="4:5" ht="15" customHeight="1">
      <c r="D1922" s="495"/>
      <c r="E1922" s="496"/>
    </row>
    <row r="1923" spans="4:5" ht="15" customHeight="1">
      <c r="D1923" s="495"/>
      <c r="E1923" s="496"/>
    </row>
    <row r="1924" spans="4:5" ht="15" customHeight="1">
      <c r="D1924" s="495"/>
      <c r="E1924" s="496"/>
    </row>
    <row r="1925" spans="4:5" ht="15" customHeight="1">
      <c r="D1925" s="495"/>
      <c r="E1925" s="496"/>
    </row>
    <row r="1926" spans="4:5" ht="15" customHeight="1">
      <c r="D1926" s="495"/>
      <c r="E1926" s="496"/>
    </row>
    <row r="1927" spans="4:5" ht="15" customHeight="1">
      <c r="D1927" s="495"/>
      <c r="E1927" s="496"/>
    </row>
    <row r="1928" spans="4:5" ht="15" customHeight="1">
      <c r="D1928" s="495"/>
      <c r="E1928" s="496"/>
    </row>
    <row r="1929" spans="4:5" ht="15" customHeight="1">
      <c r="D1929" s="495"/>
      <c r="E1929" s="496"/>
    </row>
    <row r="1930" spans="4:5" ht="15" customHeight="1">
      <c r="D1930" s="495"/>
      <c r="E1930" s="496"/>
    </row>
    <row r="1931" spans="4:5" ht="15" customHeight="1">
      <c r="D1931" s="495"/>
      <c r="E1931" s="496"/>
    </row>
    <row r="1932" spans="4:5" ht="15" customHeight="1">
      <c r="D1932" s="495"/>
      <c r="E1932" s="496"/>
    </row>
    <row r="1933" spans="4:5" ht="15" customHeight="1">
      <c r="D1933" s="495"/>
      <c r="E1933" s="496"/>
    </row>
    <row r="1934" spans="4:5" ht="15" customHeight="1">
      <c r="D1934" s="495"/>
      <c r="E1934" s="496"/>
    </row>
    <row r="1935" spans="4:5" ht="15" customHeight="1">
      <c r="D1935" s="495"/>
      <c r="E1935" s="496"/>
    </row>
    <row r="1936" spans="4:5" ht="15" customHeight="1">
      <c r="D1936" s="495"/>
      <c r="E1936" s="496"/>
    </row>
    <row r="1937" spans="4:5" ht="15" customHeight="1">
      <c r="D1937" s="495"/>
      <c r="E1937" s="496"/>
    </row>
    <row r="1938" spans="4:5" ht="15" customHeight="1">
      <c r="D1938" s="495"/>
      <c r="E1938" s="496"/>
    </row>
    <row r="1939" spans="4:5" ht="15" customHeight="1">
      <c r="D1939" s="495"/>
      <c r="E1939" s="496"/>
    </row>
    <row r="1940" spans="4:5" ht="15" customHeight="1">
      <c r="D1940" s="495"/>
      <c r="E1940" s="496"/>
    </row>
    <row r="1941" spans="4:5" ht="15" customHeight="1">
      <c r="D1941" s="495"/>
      <c r="E1941" s="496"/>
    </row>
    <row r="1942" spans="4:5" ht="15" customHeight="1">
      <c r="D1942" s="495"/>
      <c r="E1942" s="496"/>
    </row>
    <row r="1943" spans="4:5" ht="15" customHeight="1">
      <c r="D1943" s="495"/>
      <c r="E1943" s="496"/>
    </row>
    <row r="1944" spans="4:5" ht="15" customHeight="1">
      <c r="D1944" s="495"/>
      <c r="E1944" s="496"/>
    </row>
    <row r="1945" spans="4:5" ht="15" customHeight="1">
      <c r="D1945" s="495"/>
      <c r="E1945" s="496"/>
    </row>
    <row r="1946" spans="4:5" ht="15" customHeight="1">
      <c r="D1946" s="495"/>
      <c r="E1946" s="496"/>
    </row>
    <row r="1947" spans="4:5" ht="15" customHeight="1">
      <c r="D1947" s="495"/>
      <c r="E1947" s="496"/>
    </row>
    <row r="1948" spans="4:5" ht="15" customHeight="1">
      <c r="D1948" s="495"/>
      <c r="E1948" s="496"/>
    </row>
    <row r="1949" spans="4:5" ht="15" customHeight="1">
      <c r="D1949" s="495"/>
      <c r="E1949" s="496"/>
    </row>
    <row r="1950" spans="4:5" ht="15" customHeight="1">
      <c r="D1950" s="495"/>
      <c r="E1950" s="496"/>
    </row>
    <row r="1951" spans="4:5" ht="15" customHeight="1">
      <c r="D1951" s="495"/>
      <c r="E1951" s="496"/>
    </row>
    <row r="1952" spans="4:5" ht="15" customHeight="1">
      <c r="D1952" s="495"/>
      <c r="E1952" s="496"/>
    </row>
    <row r="1953" spans="4:5" ht="15" customHeight="1">
      <c r="D1953" s="495"/>
      <c r="E1953" s="496"/>
    </row>
    <row r="1954" spans="4:5" ht="15" customHeight="1">
      <c r="D1954" s="495"/>
      <c r="E1954" s="496"/>
    </row>
    <row r="1955" spans="4:5" ht="15" customHeight="1">
      <c r="D1955" s="495"/>
      <c r="E1955" s="496"/>
    </row>
    <row r="1956" spans="4:5" ht="15" customHeight="1">
      <c r="D1956" s="495"/>
      <c r="E1956" s="496"/>
    </row>
    <row r="1957" spans="4:5" ht="15" customHeight="1">
      <c r="D1957" s="495"/>
      <c r="E1957" s="496"/>
    </row>
    <row r="1958" spans="4:5" ht="15" customHeight="1">
      <c r="D1958" s="495"/>
      <c r="E1958" s="496"/>
    </row>
    <row r="1959" spans="4:5" ht="15" customHeight="1">
      <c r="D1959" s="495"/>
      <c r="E1959" s="496"/>
    </row>
    <row r="1960" spans="4:5" ht="15" customHeight="1">
      <c r="D1960" s="495"/>
      <c r="E1960" s="496"/>
    </row>
    <row r="1961" spans="4:5" ht="15" customHeight="1">
      <c r="D1961" s="495"/>
      <c r="E1961" s="496"/>
    </row>
    <row r="1962" spans="4:5" ht="15" customHeight="1">
      <c r="D1962" s="495"/>
      <c r="E1962" s="496"/>
    </row>
    <row r="1963" spans="4:5" ht="15" customHeight="1">
      <c r="D1963" s="495"/>
      <c r="E1963" s="496"/>
    </row>
    <row r="1964" spans="4:5" ht="15" customHeight="1">
      <c r="D1964" s="495"/>
      <c r="E1964" s="496"/>
    </row>
    <row r="1965" spans="4:5" ht="15" customHeight="1">
      <c r="D1965" s="495"/>
      <c r="E1965" s="496"/>
    </row>
    <row r="1966" spans="4:5" ht="15" customHeight="1">
      <c r="D1966" s="495"/>
      <c r="E1966" s="496"/>
    </row>
    <row r="1967" spans="4:5" ht="15" customHeight="1">
      <c r="D1967" s="495"/>
      <c r="E1967" s="496"/>
    </row>
    <row r="1968" spans="4:5" ht="15" customHeight="1">
      <c r="D1968" s="495"/>
      <c r="E1968" s="496"/>
    </row>
    <row r="1969" spans="4:5" ht="15" customHeight="1">
      <c r="D1969" s="495"/>
      <c r="E1969" s="496"/>
    </row>
    <row r="1970" spans="4:5" ht="15" customHeight="1">
      <c r="D1970" s="495"/>
      <c r="E1970" s="496"/>
    </row>
    <row r="1971" spans="4:5" ht="15" customHeight="1">
      <c r="D1971" s="495"/>
      <c r="E1971" s="496"/>
    </row>
    <row r="1972" spans="4:5" ht="15" customHeight="1">
      <c r="D1972" s="495"/>
      <c r="E1972" s="496"/>
    </row>
    <row r="1973" spans="4:5" ht="15" customHeight="1">
      <c r="D1973" s="495"/>
      <c r="E1973" s="496"/>
    </row>
    <row r="1974" spans="4:5" ht="15" customHeight="1">
      <c r="D1974" s="495"/>
      <c r="E1974" s="496"/>
    </row>
    <row r="1975" spans="4:5" ht="15" customHeight="1">
      <c r="D1975" s="495"/>
      <c r="E1975" s="496"/>
    </row>
    <row r="1976" spans="4:5" ht="15" customHeight="1">
      <c r="D1976" s="495"/>
      <c r="E1976" s="496"/>
    </row>
    <row r="1977" spans="4:5" ht="15" customHeight="1">
      <c r="D1977" s="495"/>
      <c r="E1977" s="496"/>
    </row>
    <row r="1978" spans="4:5" ht="15" customHeight="1">
      <c r="D1978" s="495"/>
      <c r="E1978" s="496"/>
    </row>
    <row r="1979" spans="4:5" ht="15" customHeight="1">
      <c r="D1979" s="495"/>
      <c r="E1979" s="496"/>
    </row>
    <row r="1980" spans="4:5" ht="15" customHeight="1">
      <c r="D1980" s="495"/>
      <c r="E1980" s="496"/>
    </row>
    <row r="1981" spans="4:5" ht="15" customHeight="1">
      <c r="D1981" s="495"/>
      <c r="E1981" s="496"/>
    </row>
    <row r="1982" spans="4:5" ht="15" customHeight="1">
      <c r="D1982" s="495"/>
      <c r="E1982" s="496"/>
    </row>
    <row r="1983" spans="4:5" ht="15" customHeight="1">
      <c r="D1983" s="495"/>
      <c r="E1983" s="496"/>
    </row>
    <row r="1984" spans="4:5" ht="15" customHeight="1">
      <c r="D1984" s="495"/>
      <c r="E1984" s="496"/>
    </row>
    <row r="1985" spans="4:5" ht="15" customHeight="1">
      <c r="D1985" s="495"/>
      <c r="E1985" s="496"/>
    </row>
    <row r="1986" spans="4:5" ht="15" customHeight="1">
      <c r="D1986" s="495"/>
      <c r="E1986" s="496"/>
    </row>
    <row r="1987" spans="4:5" ht="15" customHeight="1">
      <c r="D1987" s="495"/>
      <c r="E1987" s="496"/>
    </row>
    <row r="1988" spans="4:5" ht="15" customHeight="1">
      <c r="D1988" s="495"/>
      <c r="E1988" s="496"/>
    </row>
    <row r="1989" spans="4:5" ht="15" customHeight="1">
      <c r="D1989" s="495"/>
      <c r="E1989" s="496"/>
    </row>
    <row r="1990" spans="4:5" ht="15" customHeight="1">
      <c r="D1990" s="495"/>
      <c r="E1990" s="496"/>
    </row>
    <row r="1991" spans="4:5" ht="15" customHeight="1">
      <c r="D1991" s="495"/>
      <c r="E1991" s="496"/>
    </row>
    <row r="1992" spans="4:5" ht="15" customHeight="1">
      <c r="D1992" s="495"/>
      <c r="E1992" s="496"/>
    </row>
    <row r="1993" spans="4:5" ht="15" customHeight="1">
      <c r="D1993" s="495"/>
      <c r="E1993" s="496"/>
    </row>
    <row r="1994" spans="4:5" ht="15" customHeight="1">
      <c r="D1994" s="495"/>
      <c r="E1994" s="496"/>
    </row>
    <row r="1995" spans="4:5" ht="15" customHeight="1">
      <c r="D1995" s="495"/>
      <c r="E1995" s="496"/>
    </row>
    <row r="1996" spans="4:5" ht="15" customHeight="1">
      <c r="D1996" s="495"/>
      <c r="E1996" s="496"/>
    </row>
    <row r="1997" spans="4:5" ht="15" customHeight="1">
      <c r="D1997" s="495"/>
      <c r="E1997" s="496"/>
    </row>
    <row r="1998" spans="4:5" ht="15" customHeight="1">
      <c r="D1998" s="495"/>
      <c r="E1998" s="496"/>
    </row>
    <row r="1999" spans="4:5" ht="15" customHeight="1">
      <c r="D1999" s="495"/>
      <c r="E1999" s="496"/>
    </row>
    <row r="2000" spans="4:5" ht="15" customHeight="1">
      <c r="D2000" s="495"/>
      <c r="E2000" s="496"/>
    </row>
    <row r="2001" spans="4:5" ht="15" customHeight="1">
      <c r="D2001" s="495"/>
      <c r="E2001" s="496"/>
    </row>
    <row r="2002" spans="4:5" ht="15" customHeight="1">
      <c r="D2002" s="495"/>
      <c r="E2002" s="496"/>
    </row>
    <row r="2003" spans="4:5" ht="15" customHeight="1">
      <c r="D2003" s="495"/>
      <c r="E2003" s="496"/>
    </row>
    <row r="2004" spans="4:5" ht="15" customHeight="1">
      <c r="D2004" s="495"/>
      <c r="E2004" s="496"/>
    </row>
    <row r="2005" spans="4:5" ht="15" customHeight="1">
      <c r="D2005" s="495"/>
      <c r="E2005" s="496"/>
    </row>
    <row r="2006" spans="4:5" ht="15" customHeight="1">
      <c r="D2006" s="495"/>
      <c r="E2006" s="496"/>
    </row>
    <row r="2007" spans="4:5" ht="15" customHeight="1">
      <c r="D2007" s="495"/>
      <c r="E2007" s="496"/>
    </row>
    <row r="2008" spans="4:5" ht="15" customHeight="1">
      <c r="D2008" s="495"/>
      <c r="E2008" s="496"/>
    </row>
    <row r="2009" spans="4:5" ht="15" customHeight="1">
      <c r="D2009" s="495"/>
      <c r="E2009" s="496"/>
    </row>
    <row r="2010" spans="4:5" ht="15" customHeight="1">
      <c r="D2010" s="495"/>
      <c r="E2010" s="496"/>
    </row>
    <row r="2011" spans="4:5" ht="15" customHeight="1">
      <c r="D2011" s="495"/>
      <c r="E2011" s="496"/>
    </row>
    <row r="2012" spans="4:5" ht="15" customHeight="1">
      <c r="D2012" s="495"/>
      <c r="E2012" s="496"/>
    </row>
    <row r="2013" spans="4:5" ht="15" customHeight="1">
      <c r="D2013" s="495"/>
      <c r="E2013" s="496"/>
    </row>
    <row r="2014" spans="4:5" ht="15" customHeight="1">
      <c r="D2014" s="495"/>
      <c r="E2014" s="496"/>
    </row>
    <row r="2015" spans="4:5" ht="15" customHeight="1">
      <c r="D2015" s="495"/>
      <c r="E2015" s="496"/>
    </row>
    <row r="2016" spans="4:5" ht="15" customHeight="1">
      <c r="D2016" s="495"/>
      <c r="E2016" s="496"/>
    </row>
    <row r="2017" spans="4:5" ht="15" customHeight="1">
      <c r="D2017" s="495"/>
      <c r="E2017" s="496"/>
    </row>
    <row r="2018" spans="4:5" ht="15" customHeight="1">
      <c r="D2018" s="495"/>
      <c r="E2018" s="496"/>
    </row>
    <row r="2019" spans="4:5" ht="15" customHeight="1">
      <c r="D2019" s="495"/>
      <c r="E2019" s="496"/>
    </row>
    <row r="2020" spans="4:5" ht="15" customHeight="1">
      <c r="D2020" s="495"/>
      <c r="E2020" s="496"/>
    </row>
    <row r="2021" spans="4:5" ht="15" customHeight="1">
      <c r="D2021" s="495"/>
      <c r="E2021" s="496"/>
    </row>
    <row r="2022" spans="4:5" ht="15" customHeight="1">
      <c r="D2022" s="495"/>
      <c r="E2022" s="496"/>
    </row>
    <row r="2023" spans="4:5" ht="15" customHeight="1">
      <c r="D2023" s="495"/>
      <c r="E2023" s="496"/>
    </row>
    <row r="2024" spans="4:5" ht="15" customHeight="1">
      <c r="D2024" s="495"/>
      <c r="E2024" s="496"/>
    </row>
    <row r="2025" spans="4:5" ht="15" customHeight="1">
      <c r="D2025" s="495"/>
      <c r="E2025" s="496"/>
    </row>
    <row r="2026" spans="4:5" ht="15" customHeight="1">
      <c r="D2026" s="495"/>
      <c r="E2026" s="496"/>
    </row>
    <row r="2027" spans="4:5" ht="15" customHeight="1">
      <c r="D2027" s="495"/>
      <c r="E2027" s="496"/>
    </row>
    <row r="2028" spans="4:5" ht="15" customHeight="1">
      <c r="D2028" s="495"/>
      <c r="E2028" s="496"/>
    </row>
    <row r="2029" spans="4:5" ht="15" customHeight="1">
      <c r="D2029" s="495"/>
      <c r="E2029" s="496"/>
    </row>
    <row r="2030" spans="4:5" ht="15" customHeight="1">
      <c r="D2030" s="495"/>
      <c r="E2030" s="496"/>
    </row>
    <row r="2031" spans="4:5" ht="15" customHeight="1">
      <c r="D2031" s="495"/>
      <c r="E2031" s="496"/>
    </row>
    <row r="2032" spans="4:5" ht="15" customHeight="1">
      <c r="D2032" s="495"/>
      <c r="E2032" s="496"/>
    </row>
    <row r="2033" spans="4:5" ht="15" customHeight="1">
      <c r="D2033" s="495"/>
      <c r="E2033" s="496"/>
    </row>
    <row r="2034" spans="4:5" ht="15" customHeight="1">
      <c r="D2034" s="495"/>
      <c r="E2034" s="496"/>
    </row>
    <row r="2035" spans="4:5" ht="15" customHeight="1">
      <c r="D2035" s="495"/>
      <c r="E2035" s="496"/>
    </row>
    <row r="2036" spans="4:5" ht="15" customHeight="1">
      <c r="D2036" s="495"/>
      <c r="E2036" s="496"/>
    </row>
    <row r="2037" spans="4:5" ht="15" customHeight="1">
      <c r="D2037" s="495"/>
      <c r="E2037" s="496"/>
    </row>
    <row r="2038" spans="4:5" ht="15" customHeight="1">
      <c r="D2038" s="495"/>
      <c r="E2038" s="496"/>
    </row>
    <row r="2039" spans="4:5" ht="15" customHeight="1">
      <c r="D2039" s="495"/>
      <c r="E2039" s="496"/>
    </row>
    <row r="2040" spans="4:5" ht="15" customHeight="1">
      <c r="D2040" s="495"/>
      <c r="E2040" s="496"/>
    </row>
    <row r="2041" spans="4:5" ht="15" customHeight="1">
      <c r="D2041" s="495"/>
      <c r="E2041" s="496"/>
    </row>
    <row r="2042" spans="4:5" ht="15" customHeight="1">
      <c r="D2042" s="495"/>
      <c r="E2042" s="496"/>
    </row>
    <row r="2043" spans="4:5" ht="15" customHeight="1">
      <c r="D2043" s="495"/>
      <c r="E2043" s="496"/>
    </row>
    <row r="2044" spans="4:5" ht="15" customHeight="1">
      <c r="D2044" s="495"/>
      <c r="E2044" s="496"/>
    </row>
    <row r="2045" spans="4:5" ht="15" customHeight="1">
      <c r="D2045" s="495"/>
      <c r="E2045" s="496"/>
    </row>
    <row r="2046" spans="4:5" ht="15" customHeight="1">
      <c r="D2046" s="495"/>
      <c r="E2046" s="496"/>
    </row>
    <row r="2047" spans="4:5" ht="15" customHeight="1">
      <c r="D2047" s="495"/>
      <c r="E2047" s="496"/>
    </row>
    <row r="2048" spans="4:5" ht="15" customHeight="1">
      <c r="D2048" s="495"/>
      <c r="E2048" s="496"/>
    </row>
    <row r="2049" spans="4:5" ht="15" customHeight="1">
      <c r="D2049" s="495"/>
      <c r="E2049" s="496"/>
    </row>
    <row r="2050" spans="4:5" ht="15" customHeight="1">
      <c r="D2050" s="495"/>
      <c r="E2050" s="496"/>
    </row>
    <row r="2051" spans="4:5" ht="15" customHeight="1">
      <c r="D2051" s="495"/>
      <c r="E2051" s="496"/>
    </row>
    <row r="2052" spans="4:5" ht="15" customHeight="1">
      <c r="D2052" s="495"/>
      <c r="E2052" s="496"/>
    </row>
    <row r="2053" spans="4:5" ht="15" customHeight="1">
      <c r="D2053" s="495"/>
      <c r="E2053" s="496"/>
    </row>
    <row r="2054" spans="4:5" ht="15" customHeight="1">
      <c r="D2054" s="495"/>
      <c r="E2054" s="496"/>
    </row>
    <row r="2055" spans="4:5" ht="15" customHeight="1">
      <c r="D2055" s="495"/>
      <c r="E2055" s="496"/>
    </row>
    <row r="2056" spans="4:5" ht="15" customHeight="1">
      <c r="D2056" s="495"/>
      <c r="E2056" s="496"/>
    </row>
    <row r="2057" spans="4:5" ht="15" customHeight="1">
      <c r="D2057" s="495"/>
      <c r="E2057" s="496"/>
    </row>
    <row r="2058" spans="4:5" ht="15" customHeight="1">
      <c r="D2058" s="495"/>
      <c r="E2058" s="496"/>
    </row>
    <row r="2059" spans="4:5" ht="15" customHeight="1">
      <c r="D2059" s="495"/>
      <c r="E2059" s="496"/>
    </row>
    <row r="2060" spans="4:5" ht="15" customHeight="1">
      <c r="D2060" s="495"/>
      <c r="E2060" s="496"/>
    </row>
    <row r="2061" spans="4:5" ht="15" customHeight="1">
      <c r="D2061" s="495"/>
      <c r="E2061" s="496"/>
    </row>
    <row r="2062" spans="4:5" ht="15" customHeight="1">
      <c r="D2062" s="495"/>
      <c r="E2062" s="496"/>
    </row>
    <row r="2063" spans="4:5" ht="15" customHeight="1">
      <c r="D2063" s="495"/>
      <c r="E2063" s="496"/>
    </row>
    <row r="2064" spans="4:5" ht="15" customHeight="1">
      <c r="D2064" s="495"/>
      <c r="E2064" s="496"/>
    </row>
    <row r="2065" spans="4:5" ht="15" customHeight="1">
      <c r="D2065" s="495"/>
      <c r="E2065" s="496"/>
    </row>
    <row r="2066" spans="4:5" ht="15" customHeight="1">
      <c r="D2066" s="495"/>
      <c r="E2066" s="496"/>
    </row>
    <row r="2067" spans="4:5" ht="15" customHeight="1">
      <c r="D2067" s="495"/>
      <c r="E2067" s="496"/>
    </row>
    <row r="2068" spans="4:5" ht="15" customHeight="1">
      <c r="D2068" s="495"/>
      <c r="E2068" s="496"/>
    </row>
    <row r="2069" spans="4:5" ht="15" customHeight="1">
      <c r="D2069" s="495"/>
      <c r="E2069" s="496"/>
    </row>
    <row r="2070" spans="4:5" ht="15" customHeight="1">
      <c r="D2070" s="495"/>
      <c r="E2070" s="496"/>
    </row>
    <row r="2071" spans="4:5" ht="15" customHeight="1">
      <c r="D2071" s="495"/>
      <c r="E2071" s="496"/>
    </row>
    <row r="2072" spans="4:5" ht="15" customHeight="1">
      <c r="D2072" s="495"/>
      <c r="E2072" s="496"/>
    </row>
    <row r="2073" spans="4:5" ht="15" customHeight="1">
      <c r="D2073" s="495"/>
      <c r="E2073" s="496"/>
    </row>
    <row r="2074" spans="4:5" ht="15" customHeight="1">
      <c r="D2074" s="495"/>
      <c r="E2074" s="496"/>
    </row>
    <row r="2075" spans="4:5" ht="15" customHeight="1">
      <c r="D2075" s="495"/>
      <c r="E2075" s="496"/>
    </row>
    <row r="2076" spans="4:5" ht="15" customHeight="1">
      <c r="D2076" s="495"/>
      <c r="E2076" s="496"/>
    </row>
    <row r="2077" spans="4:5" ht="15" customHeight="1">
      <c r="D2077" s="495"/>
      <c r="E2077" s="496"/>
    </row>
    <row r="2078" spans="4:5" ht="15" customHeight="1">
      <c r="D2078" s="495"/>
      <c r="E2078" s="496"/>
    </row>
    <row r="2079" spans="4:5" ht="15" customHeight="1">
      <c r="D2079" s="495"/>
      <c r="E2079" s="496"/>
    </row>
    <row r="2080" spans="4:5" ht="15" customHeight="1">
      <c r="D2080" s="495"/>
      <c r="E2080" s="496"/>
    </row>
    <row r="2081" spans="4:5" ht="15" customHeight="1">
      <c r="D2081" s="495"/>
      <c r="E2081" s="496"/>
    </row>
    <row r="2082" spans="4:5" ht="15" customHeight="1">
      <c r="D2082" s="495"/>
      <c r="E2082" s="496"/>
    </row>
    <row r="2083" spans="4:5" ht="15" customHeight="1">
      <c r="D2083" s="495"/>
      <c r="E2083" s="496"/>
    </row>
    <row r="2084" spans="4:5" ht="15" customHeight="1">
      <c r="D2084" s="495"/>
      <c r="E2084" s="496"/>
    </row>
    <row r="2085" spans="4:5" ht="15" customHeight="1">
      <c r="D2085" s="495"/>
      <c r="E2085" s="496"/>
    </row>
    <row r="2086" spans="4:5" ht="15" customHeight="1">
      <c r="D2086" s="495"/>
      <c r="E2086" s="496"/>
    </row>
    <row r="2087" spans="4:5" ht="15" customHeight="1">
      <c r="D2087" s="495"/>
      <c r="E2087" s="496"/>
    </row>
    <row r="2088" spans="4:5" ht="15" customHeight="1">
      <c r="D2088" s="495"/>
      <c r="E2088" s="496"/>
    </row>
    <row r="2089" spans="4:5" ht="15" customHeight="1">
      <c r="D2089" s="495"/>
      <c r="E2089" s="496"/>
    </row>
    <row r="2090" spans="4:5" ht="15" customHeight="1">
      <c r="D2090" s="495"/>
      <c r="E2090" s="496"/>
    </row>
    <row r="2091" spans="4:5" ht="15" customHeight="1">
      <c r="D2091" s="495"/>
      <c r="E2091" s="496"/>
    </row>
    <row r="2092" spans="4:5" ht="15" customHeight="1">
      <c r="D2092" s="495"/>
      <c r="E2092" s="496"/>
    </row>
    <row r="2093" spans="4:5" ht="15" customHeight="1">
      <c r="D2093" s="495"/>
      <c r="E2093" s="496"/>
    </row>
    <row r="2094" spans="4:5" ht="15" customHeight="1">
      <c r="D2094" s="495"/>
      <c r="E2094" s="496"/>
    </row>
    <row r="2095" spans="4:5" ht="15" customHeight="1">
      <c r="D2095" s="495"/>
      <c r="E2095" s="496"/>
    </row>
    <row r="2096" spans="4:5" ht="15" customHeight="1">
      <c r="D2096" s="495"/>
      <c r="E2096" s="496"/>
    </row>
    <row r="2097" spans="4:5" ht="15" customHeight="1">
      <c r="D2097" s="495"/>
      <c r="E2097" s="496"/>
    </row>
    <row r="2098" spans="4:5" ht="15" customHeight="1">
      <c r="D2098" s="495"/>
      <c r="E2098" s="496"/>
    </row>
    <row r="2099" spans="4:5" ht="15" customHeight="1">
      <c r="D2099" s="495"/>
      <c r="E2099" s="496"/>
    </row>
    <row r="2100" spans="4:5" ht="15" customHeight="1">
      <c r="D2100" s="495"/>
      <c r="E2100" s="496"/>
    </row>
    <row r="2101" spans="4:5" ht="15" customHeight="1">
      <c r="D2101" s="495"/>
      <c r="E2101" s="496"/>
    </row>
    <row r="2102" spans="4:5" ht="15" customHeight="1">
      <c r="D2102" s="495"/>
      <c r="E2102" s="496"/>
    </row>
    <row r="2103" spans="4:5" ht="15" customHeight="1">
      <c r="D2103" s="495"/>
      <c r="E2103" s="496"/>
    </row>
    <row r="2104" spans="4:5" ht="15" customHeight="1">
      <c r="D2104" s="495"/>
      <c r="E2104" s="496"/>
    </row>
    <row r="2105" spans="4:5" ht="15" customHeight="1">
      <c r="D2105" s="495"/>
      <c r="E2105" s="496"/>
    </row>
    <row r="2106" spans="4:5" ht="15" customHeight="1">
      <c r="D2106" s="495"/>
      <c r="E2106" s="496"/>
    </row>
    <row r="2107" spans="4:5" ht="15" customHeight="1">
      <c r="D2107" s="495"/>
      <c r="E2107" s="496"/>
    </row>
    <row r="2108" spans="4:5" ht="15" customHeight="1">
      <c r="D2108" s="495"/>
      <c r="E2108" s="496"/>
    </row>
    <row r="2109" spans="4:5" ht="15" customHeight="1">
      <c r="D2109" s="495"/>
      <c r="E2109" s="496"/>
    </row>
    <row r="2110" spans="4:5" ht="15" customHeight="1">
      <c r="D2110" s="495"/>
      <c r="E2110" s="496"/>
    </row>
    <row r="2111" spans="4:5" ht="15" customHeight="1">
      <c r="D2111" s="495"/>
      <c r="E2111" s="496"/>
    </row>
    <row r="2112" spans="4:5" ht="15" customHeight="1">
      <c r="D2112" s="495"/>
      <c r="E2112" s="496"/>
    </row>
    <row r="2113" spans="4:5" ht="15" customHeight="1">
      <c r="D2113" s="495"/>
      <c r="E2113" s="496"/>
    </row>
    <row r="2114" spans="4:5" ht="15" customHeight="1">
      <c r="D2114" s="495"/>
      <c r="E2114" s="496"/>
    </row>
    <row r="2115" spans="4:5" ht="15" customHeight="1">
      <c r="D2115" s="495"/>
      <c r="E2115" s="496"/>
    </row>
    <row r="2116" spans="4:5" ht="15" customHeight="1">
      <c r="D2116" s="495"/>
      <c r="E2116" s="496"/>
    </row>
    <row r="2117" spans="4:5" ht="15" customHeight="1">
      <c r="D2117" s="495"/>
      <c r="E2117" s="496"/>
    </row>
    <row r="2118" spans="4:5" ht="15" customHeight="1">
      <c r="D2118" s="495"/>
      <c r="E2118" s="496"/>
    </row>
    <row r="2119" spans="4:5" ht="15" customHeight="1">
      <c r="D2119" s="495"/>
      <c r="E2119" s="496"/>
    </row>
    <row r="2120" spans="4:5" ht="15" customHeight="1">
      <c r="D2120" s="495"/>
      <c r="E2120" s="496"/>
    </row>
    <row r="2121" spans="4:5" ht="15" customHeight="1">
      <c r="D2121" s="495"/>
      <c r="E2121" s="496"/>
    </row>
    <row r="2122" spans="4:5" ht="15" customHeight="1">
      <c r="D2122" s="495"/>
      <c r="E2122" s="496"/>
    </row>
    <row r="2123" spans="4:5" ht="15" customHeight="1">
      <c r="D2123" s="495"/>
      <c r="E2123" s="496"/>
    </row>
    <row r="2124" spans="4:5" ht="15" customHeight="1">
      <c r="D2124" s="495"/>
      <c r="E2124" s="496"/>
    </row>
    <row r="2125" spans="4:5" ht="15" customHeight="1">
      <c r="D2125" s="495"/>
      <c r="E2125" s="496"/>
    </row>
    <row r="2126" spans="4:5" ht="15" customHeight="1">
      <c r="D2126" s="495"/>
      <c r="E2126" s="496"/>
    </row>
    <row r="2127" spans="4:5" ht="15" customHeight="1">
      <c r="D2127" s="495"/>
      <c r="E2127" s="496"/>
    </row>
    <row r="2128" spans="4:5" ht="15" customHeight="1">
      <c r="D2128" s="495"/>
      <c r="E2128" s="496"/>
    </row>
    <row r="2129" spans="4:5" ht="15" customHeight="1">
      <c r="D2129" s="495"/>
      <c r="E2129" s="496"/>
    </row>
    <row r="2130" spans="4:5" ht="15" customHeight="1">
      <c r="D2130" s="495"/>
      <c r="E2130" s="496"/>
    </row>
    <row r="2131" spans="4:5" ht="15" customHeight="1">
      <c r="D2131" s="495"/>
      <c r="E2131" s="496"/>
    </row>
    <row r="2132" spans="4:5" ht="15" customHeight="1">
      <c r="D2132" s="495"/>
      <c r="E2132" s="496"/>
    </row>
    <row r="2133" spans="4:5" ht="15" customHeight="1">
      <c r="D2133" s="495"/>
      <c r="E2133" s="496"/>
    </row>
    <row r="2134" spans="4:5" ht="15" customHeight="1">
      <c r="D2134" s="495"/>
      <c r="E2134" s="496"/>
    </row>
    <row r="2135" spans="4:5" ht="15" customHeight="1">
      <c r="D2135" s="495"/>
      <c r="E2135" s="496"/>
    </row>
    <row r="2136" spans="4:5" ht="15" customHeight="1">
      <c r="D2136" s="495"/>
      <c r="E2136" s="496"/>
    </row>
    <row r="2137" spans="4:5" ht="15" customHeight="1">
      <c r="D2137" s="495"/>
      <c r="E2137" s="496"/>
    </row>
    <row r="2138" spans="4:5" ht="15" customHeight="1">
      <c r="D2138" s="495"/>
      <c r="E2138" s="496"/>
    </row>
    <row r="2139" spans="4:5" ht="15" customHeight="1">
      <c r="D2139" s="495"/>
      <c r="E2139" s="496"/>
    </row>
    <row r="2140" spans="4:5" ht="15" customHeight="1">
      <c r="D2140" s="495"/>
      <c r="E2140" s="496"/>
    </row>
    <row r="2141" spans="4:5" ht="15" customHeight="1">
      <c r="D2141" s="495"/>
      <c r="E2141" s="496"/>
    </row>
    <row r="2142" spans="4:5" ht="15" customHeight="1">
      <c r="D2142" s="495"/>
      <c r="E2142" s="496"/>
    </row>
    <row r="2143" spans="4:5" ht="15" customHeight="1">
      <c r="D2143" s="495"/>
      <c r="E2143" s="496"/>
    </row>
    <row r="2144" spans="4:5" ht="15" customHeight="1">
      <c r="D2144" s="495"/>
      <c r="E2144" s="496"/>
    </row>
    <row r="2145" spans="4:5" ht="15" customHeight="1">
      <c r="D2145" s="495"/>
      <c r="E2145" s="496"/>
    </row>
    <row r="2146" spans="4:5" ht="15" customHeight="1">
      <c r="D2146" s="495"/>
      <c r="E2146" s="496"/>
    </row>
    <row r="2147" spans="4:5" ht="15" customHeight="1">
      <c r="D2147" s="495"/>
      <c r="E2147" s="496"/>
    </row>
    <row r="2148" spans="4:5" ht="15" customHeight="1">
      <c r="D2148" s="495"/>
      <c r="E2148" s="496"/>
    </row>
    <row r="2149" spans="4:5" ht="15" customHeight="1">
      <c r="D2149" s="495"/>
      <c r="E2149" s="496"/>
    </row>
    <row r="2150" spans="4:5" ht="15" customHeight="1">
      <c r="D2150" s="495"/>
      <c r="E2150" s="496"/>
    </row>
    <row r="2151" spans="4:5" ht="15" customHeight="1">
      <c r="D2151" s="495"/>
      <c r="E2151" s="496"/>
    </row>
    <row r="2152" spans="4:5" ht="15" customHeight="1">
      <c r="D2152" s="495"/>
      <c r="E2152" s="496"/>
    </row>
    <row r="2153" spans="4:5" ht="15" customHeight="1">
      <c r="D2153" s="495"/>
      <c r="E2153" s="496"/>
    </row>
    <row r="2154" spans="4:5" ht="15" customHeight="1">
      <c r="D2154" s="495"/>
      <c r="E2154" s="496"/>
    </row>
    <row r="2155" spans="4:5" ht="15" customHeight="1">
      <c r="D2155" s="495"/>
      <c r="E2155" s="496"/>
    </row>
    <row r="2156" spans="4:5" ht="15" customHeight="1">
      <c r="D2156" s="495"/>
      <c r="E2156" s="496"/>
    </row>
    <row r="2157" spans="4:5" ht="15" customHeight="1">
      <c r="D2157" s="495"/>
      <c r="E2157" s="496"/>
    </row>
    <row r="2158" spans="4:5" ht="15" customHeight="1">
      <c r="D2158" s="495"/>
      <c r="E2158" s="496"/>
    </row>
    <row r="2159" spans="4:5" ht="15" customHeight="1">
      <c r="D2159" s="495"/>
      <c r="E2159" s="496"/>
    </row>
    <row r="2160" spans="4:5" ht="15" customHeight="1">
      <c r="D2160" s="495"/>
      <c r="E2160" s="496"/>
    </row>
    <row r="2161" spans="4:5" ht="15" customHeight="1">
      <c r="D2161" s="495"/>
      <c r="E2161" s="496"/>
    </row>
    <row r="2162" spans="4:5" ht="15" customHeight="1">
      <c r="D2162" s="495"/>
      <c r="E2162" s="496"/>
    </row>
    <row r="2163" spans="4:5" ht="15" customHeight="1">
      <c r="D2163" s="495"/>
      <c r="E2163" s="496"/>
    </row>
    <row r="2164" spans="4:5" ht="15" customHeight="1">
      <c r="D2164" s="495"/>
      <c r="E2164" s="496"/>
    </row>
    <row r="2165" spans="4:5" ht="15" customHeight="1">
      <c r="D2165" s="495"/>
      <c r="E2165" s="496"/>
    </row>
    <row r="2166" spans="4:5" ht="15" customHeight="1">
      <c r="D2166" s="495"/>
      <c r="E2166" s="496"/>
    </row>
    <row r="2167" spans="4:5" ht="15" customHeight="1">
      <c r="D2167" s="495"/>
      <c r="E2167" s="496"/>
    </row>
    <row r="2168" spans="4:5" ht="15" customHeight="1">
      <c r="D2168" s="495"/>
      <c r="E2168" s="496"/>
    </row>
    <row r="2169" spans="4:5" ht="15" customHeight="1">
      <c r="D2169" s="495"/>
      <c r="E2169" s="496"/>
    </row>
    <row r="2170" spans="4:5" ht="15" customHeight="1">
      <c r="D2170" s="495"/>
      <c r="E2170" s="496"/>
    </row>
    <row r="2171" spans="4:5" ht="15" customHeight="1">
      <c r="D2171" s="495"/>
      <c r="E2171" s="496"/>
    </row>
    <row r="2172" spans="4:5" ht="15" customHeight="1">
      <c r="D2172" s="495"/>
      <c r="E2172" s="496"/>
    </row>
    <row r="2173" spans="4:5" ht="15" customHeight="1">
      <c r="D2173" s="495"/>
      <c r="E2173" s="496"/>
    </row>
    <row r="2174" spans="4:5" ht="15" customHeight="1">
      <c r="D2174" s="495"/>
      <c r="E2174" s="496"/>
    </row>
    <row r="2175" spans="4:5" ht="15" customHeight="1">
      <c r="D2175" s="495"/>
      <c r="E2175" s="496"/>
    </row>
    <row r="2176" spans="4:5" ht="15" customHeight="1">
      <c r="D2176" s="495"/>
      <c r="E2176" s="496"/>
    </row>
    <row r="2177" spans="4:5" ht="15" customHeight="1">
      <c r="D2177" s="495"/>
      <c r="E2177" s="496"/>
    </row>
    <row r="2178" spans="4:5" ht="15" customHeight="1">
      <c r="D2178" s="495"/>
      <c r="E2178" s="496"/>
    </row>
    <row r="2179" spans="4:5" ht="15" customHeight="1">
      <c r="D2179" s="495"/>
      <c r="E2179" s="496"/>
    </row>
    <row r="2180" spans="4:5" ht="15" customHeight="1">
      <c r="D2180" s="495"/>
      <c r="E2180" s="496"/>
    </row>
    <row r="2181" spans="4:5" ht="15" customHeight="1">
      <c r="D2181" s="495"/>
      <c r="E2181" s="496"/>
    </row>
    <row r="2182" spans="4:5" ht="15" customHeight="1">
      <c r="D2182" s="495"/>
      <c r="E2182" s="496"/>
    </row>
    <row r="2183" spans="4:5" ht="15" customHeight="1">
      <c r="D2183" s="495"/>
      <c r="E2183" s="496"/>
    </row>
    <row r="2184" spans="4:5" ht="15" customHeight="1">
      <c r="D2184" s="495"/>
      <c r="E2184" s="496"/>
    </row>
    <row r="2185" spans="4:5" ht="15" customHeight="1">
      <c r="D2185" s="495"/>
      <c r="E2185" s="496"/>
    </row>
    <row r="2186" spans="4:5" ht="15" customHeight="1">
      <c r="D2186" s="495"/>
      <c r="E2186" s="496"/>
    </row>
    <row r="2187" spans="4:5" ht="15" customHeight="1">
      <c r="D2187" s="495"/>
      <c r="E2187" s="496"/>
    </row>
    <row r="2188" spans="4:5" ht="15" customHeight="1">
      <c r="D2188" s="495"/>
      <c r="E2188" s="496"/>
    </row>
    <row r="2189" spans="4:5" ht="15" customHeight="1">
      <c r="D2189" s="495"/>
      <c r="E2189" s="496"/>
    </row>
    <row r="2190" spans="4:5" ht="15" customHeight="1">
      <c r="D2190" s="495"/>
      <c r="E2190" s="496"/>
    </row>
    <row r="2191" spans="4:5" ht="15" customHeight="1">
      <c r="D2191" s="495"/>
      <c r="E2191" s="496"/>
    </row>
    <row r="2192" spans="4:5" ht="15" customHeight="1">
      <c r="D2192" s="495"/>
      <c r="E2192" s="496"/>
    </row>
    <row r="2193" spans="4:5" ht="15" customHeight="1">
      <c r="D2193" s="495"/>
      <c r="E2193" s="496"/>
    </row>
    <row r="2194" spans="4:5" ht="15" customHeight="1">
      <c r="D2194" s="495"/>
      <c r="E2194" s="496"/>
    </row>
    <row r="2195" spans="4:5" ht="15" customHeight="1">
      <c r="D2195" s="495"/>
      <c r="E2195" s="496"/>
    </row>
    <row r="2196" spans="4:5" ht="15" customHeight="1">
      <c r="D2196" s="495"/>
      <c r="E2196" s="496"/>
    </row>
    <row r="2197" spans="4:5" ht="15" customHeight="1">
      <c r="D2197" s="495"/>
      <c r="E2197" s="496"/>
    </row>
    <row r="2198" spans="4:5" ht="15" customHeight="1">
      <c r="D2198" s="495"/>
      <c r="E2198" s="496"/>
    </row>
    <row r="2199" spans="4:5" ht="15" customHeight="1">
      <c r="D2199" s="495"/>
      <c r="E2199" s="496"/>
    </row>
    <row r="2200" spans="4:5" ht="15" customHeight="1">
      <c r="D2200" s="495"/>
      <c r="E2200" s="496"/>
    </row>
    <row r="2201" spans="4:5" ht="15" customHeight="1">
      <c r="D2201" s="495"/>
      <c r="E2201" s="496"/>
    </row>
    <row r="2202" spans="4:5" ht="15" customHeight="1">
      <c r="D2202" s="495"/>
      <c r="E2202" s="496"/>
    </row>
    <row r="2203" spans="4:5" ht="15" customHeight="1">
      <c r="D2203" s="495"/>
      <c r="E2203" s="496"/>
    </row>
    <row r="2204" spans="4:5" ht="15" customHeight="1">
      <c r="D2204" s="495"/>
      <c r="E2204" s="496"/>
    </row>
    <row r="2205" spans="4:5" ht="15" customHeight="1">
      <c r="D2205" s="495"/>
      <c r="E2205" s="496"/>
    </row>
    <row r="2206" spans="4:5" ht="15" customHeight="1">
      <c r="D2206" s="495"/>
      <c r="E2206" s="496"/>
    </row>
    <row r="2207" spans="4:5" ht="15" customHeight="1">
      <c r="D2207" s="495"/>
      <c r="E2207" s="496"/>
    </row>
    <row r="2208" spans="4:5" ht="15" customHeight="1">
      <c r="D2208" s="495"/>
      <c r="E2208" s="496"/>
    </row>
    <row r="2209" spans="4:5" ht="15" customHeight="1">
      <c r="D2209" s="495"/>
      <c r="E2209" s="496"/>
    </row>
    <row r="2210" spans="4:5" ht="15" customHeight="1">
      <c r="D2210" s="495"/>
      <c r="E2210" s="496"/>
    </row>
    <row r="2211" spans="4:5" ht="15" customHeight="1">
      <c r="D2211" s="495"/>
      <c r="E2211" s="496"/>
    </row>
    <row r="2212" spans="4:5" ht="15" customHeight="1">
      <c r="D2212" s="495"/>
      <c r="E2212" s="496"/>
    </row>
    <row r="2213" spans="4:5" ht="15" customHeight="1">
      <c r="D2213" s="495"/>
      <c r="E2213" s="496"/>
    </row>
    <row r="2214" spans="4:5" ht="15" customHeight="1">
      <c r="D2214" s="495"/>
      <c r="E2214" s="496"/>
    </row>
    <row r="2215" spans="4:5" ht="15" customHeight="1">
      <c r="D2215" s="495"/>
      <c r="E2215" s="496"/>
    </row>
    <row r="2216" spans="4:5" ht="15" customHeight="1">
      <c r="D2216" s="495"/>
      <c r="E2216" s="496"/>
    </row>
    <row r="2217" spans="4:5" ht="15" customHeight="1">
      <c r="D2217" s="495"/>
      <c r="E2217" s="496"/>
    </row>
    <row r="2218" spans="4:5" ht="15" customHeight="1">
      <c r="D2218" s="495"/>
      <c r="E2218" s="496"/>
    </row>
    <row r="2219" spans="4:5" ht="15" customHeight="1">
      <c r="D2219" s="495"/>
      <c r="E2219" s="496"/>
    </row>
    <row r="2220" spans="4:5" ht="15" customHeight="1">
      <c r="D2220" s="495"/>
      <c r="E2220" s="496"/>
    </row>
    <row r="2221" spans="4:5" ht="15" customHeight="1">
      <c r="D2221" s="495"/>
      <c r="E2221" s="496"/>
    </row>
    <row r="2222" spans="4:5" ht="15" customHeight="1">
      <c r="D2222" s="495"/>
      <c r="E2222" s="496"/>
    </row>
    <row r="2223" spans="4:5" ht="15" customHeight="1">
      <c r="D2223" s="495"/>
      <c r="E2223" s="496"/>
    </row>
    <row r="2224" spans="4:5" ht="15" customHeight="1">
      <c r="D2224" s="495"/>
      <c r="E2224" s="496"/>
    </row>
    <row r="2225" spans="4:5" ht="15" customHeight="1">
      <c r="D2225" s="495"/>
      <c r="E2225" s="496"/>
    </row>
    <row r="2226" spans="4:5" ht="15" customHeight="1">
      <c r="D2226" s="495"/>
      <c r="E2226" s="496"/>
    </row>
    <row r="2227" spans="4:5" ht="15" customHeight="1">
      <c r="D2227" s="495"/>
      <c r="E2227" s="496"/>
    </row>
    <row r="2228" spans="4:5" ht="15" customHeight="1">
      <c r="D2228" s="495"/>
      <c r="E2228" s="496"/>
    </row>
    <row r="2229" spans="4:5" ht="15" customHeight="1">
      <c r="D2229" s="495"/>
      <c r="E2229" s="496"/>
    </row>
    <row r="2230" spans="4:5" ht="15" customHeight="1">
      <c r="D2230" s="495"/>
      <c r="E2230" s="496"/>
    </row>
    <row r="2231" spans="4:5" ht="15" customHeight="1">
      <c r="D2231" s="495"/>
      <c r="E2231" s="496"/>
    </row>
    <row r="2232" spans="4:5" ht="15" customHeight="1">
      <c r="D2232" s="495"/>
      <c r="E2232" s="496"/>
    </row>
    <row r="2233" spans="4:5" ht="15" customHeight="1">
      <c r="D2233" s="495"/>
      <c r="E2233" s="496"/>
    </row>
    <row r="2234" spans="4:5" ht="15" customHeight="1">
      <c r="D2234" s="495"/>
      <c r="E2234" s="496"/>
    </row>
    <row r="2235" spans="4:5" ht="15" customHeight="1">
      <c r="D2235" s="495"/>
      <c r="E2235" s="496"/>
    </row>
    <row r="2236" spans="4:5" ht="15" customHeight="1">
      <c r="D2236" s="495"/>
      <c r="E2236" s="496"/>
    </row>
    <row r="2237" spans="4:5" ht="15" customHeight="1">
      <c r="D2237" s="495"/>
      <c r="E2237" s="496"/>
    </row>
    <row r="2238" spans="4:5" ht="15" customHeight="1">
      <c r="D2238" s="495"/>
      <c r="E2238" s="496"/>
    </row>
    <row r="2239" spans="4:5" ht="15" customHeight="1">
      <c r="D2239" s="495"/>
      <c r="E2239" s="496"/>
    </row>
    <row r="2240" spans="4:5" ht="15" customHeight="1">
      <c r="D2240" s="495"/>
      <c r="E2240" s="496"/>
    </row>
    <row r="2241" spans="4:5" ht="15" customHeight="1">
      <c r="D2241" s="495"/>
      <c r="E2241" s="496"/>
    </row>
    <row r="2242" spans="4:5" ht="15" customHeight="1">
      <c r="D2242" s="495"/>
      <c r="E2242" s="496"/>
    </row>
    <row r="2243" spans="4:5" ht="15" customHeight="1">
      <c r="D2243" s="495"/>
      <c r="E2243" s="496"/>
    </row>
    <row r="2244" spans="4:5" ht="15" customHeight="1">
      <c r="D2244" s="495"/>
      <c r="E2244" s="496"/>
    </row>
    <row r="2245" spans="4:5" ht="15" customHeight="1">
      <c r="D2245" s="495"/>
      <c r="E2245" s="496"/>
    </row>
    <row r="2246" spans="4:5" ht="15" customHeight="1">
      <c r="D2246" s="495"/>
      <c r="E2246" s="496"/>
    </row>
    <row r="2247" spans="4:5" ht="15" customHeight="1">
      <c r="D2247" s="495"/>
      <c r="E2247" s="496"/>
    </row>
    <row r="2248" spans="4:5" ht="15" customHeight="1">
      <c r="D2248" s="495"/>
      <c r="E2248" s="496"/>
    </row>
    <row r="2249" spans="4:5" ht="15" customHeight="1">
      <c r="D2249" s="495"/>
      <c r="E2249" s="496"/>
    </row>
    <row r="2250" spans="4:5" ht="15" customHeight="1">
      <c r="D2250" s="495"/>
      <c r="E2250" s="496"/>
    </row>
    <row r="2251" spans="4:5" ht="15" customHeight="1">
      <c r="D2251" s="495"/>
      <c r="E2251" s="496"/>
    </row>
    <row r="2252" spans="4:5" ht="15" customHeight="1">
      <c r="D2252" s="495"/>
      <c r="E2252" s="496"/>
    </row>
    <row r="2253" spans="4:5" ht="15" customHeight="1">
      <c r="D2253" s="495"/>
      <c r="E2253" s="496"/>
    </row>
    <row r="2254" spans="4:5" ht="15" customHeight="1">
      <c r="D2254" s="495"/>
      <c r="E2254" s="496"/>
    </row>
    <row r="2255" spans="4:5" ht="15" customHeight="1">
      <c r="D2255" s="495"/>
      <c r="E2255" s="496"/>
    </row>
    <row r="2256" spans="4:5" ht="15" customHeight="1">
      <c r="D2256" s="495"/>
      <c r="E2256" s="496"/>
    </row>
    <row r="2257" spans="4:5" ht="15" customHeight="1">
      <c r="D2257" s="495"/>
      <c r="E2257" s="496"/>
    </row>
    <row r="2258" spans="4:5" ht="15" customHeight="1">
      <c r="D2258" s="495"/>
      <c r="E2258" s="496"/>
    </row>
    <row r="2259" spans="4:5" ht="15" customHeight="1">
      <c r="D2259" s="495"/>
      <c r="E2259" s="496"/>
    </row>
    <row r="2260" spans="4:5" ht="15" customHeight="1">
      <c r="D2260" s="495"/>
      <c r="E2260" s="496"/>
    </row>
    <row r="2261" spans="4:5" ht="15" customHeight="1">
      <c r="D2261" s="495"/>
      <c r="E2261" s="496"/>
    </row>
    <row r="2262" spans="4:5" ht="15" customHeight="1">
      <c r="D2262" s="495"/>
      <c r="E2262" s="496"/>
    </row>
    <row r="2263" spans="4:5" ht="15" customHeight="1">
      <c r="D2263" s="495"/>
      <c r="E2263" s="496"/>
    </row>
    <row r="2264" spans="4:5" ht="15" customHeight="1">
      <c r="D2264" s="495"/>
      <c r="E2264" s="496"/>
    </row>
    <row r="2265" spans="4:5" ht="15" customHeight="1">
      <c r="D2265" s="495"/>
      <c r="E2265" s="496"/>
    </row>
    <row r="2266" spans="4:5" ht="15" customHeight="1">
      <c r="D2266" s="495"/>
      <c r="E2266" s="496"/>
    </row>
    <row r="2267" spans="4:5" ht="15" customHeight="1">
      <c r="D2267" s="495"/>
      <c r="E2267" s="496"/>
    </row>
    <row r="2268" spans="4:5" ht="15" customHeight="1">
      <c r="D2268" s="495"/>
      <c r="E2268" s="496"/>
    </row>
    <row r="2269" spans="4:5" ht="15" customHeight="1">
      <c r="D2269" s="495"/>
      <c r="E2269" s="496"/>
    </row>
    <row r="2270" spans="4:5" ht="15" customHeight="1">
      <c r="D2270" s="495"/>
      <c r="E2270" s="496"/>
    </row>
    <row r="2271" spans="4:5" ht="15" customHeight="1">
      <c r="D2271" s="495"/>
      <c r="E2271" s="496"/>
    </row>
    <row r="2272" spans="4:5" ht="15" customHeight="1">
      <c r="D2272" s="495"/>
      <c r="E2272" s="496"/>
    </row>
    <row r="2273" spans="4:5" ht="15" customHeight="1">
      <c r="D2273" s="495"/>
      <c r="E2273" s="496"/>
    </row>
    <row r="2274" spans="4:5" ht="15" customHeight="1">
      <c r="D2274" s="495"/>
      <c r="E2274" s="496"/>
    </row>
    <row r="2275" spans="4:5" ht="15" customHeight="1">
      <c r="D2275" s="495"/>
      <c r="E2275" s="496"/>
    </row>
    <row r="2276" spans="4:5" ht="15" customHeight="1">
      <c r="D2276" s="495"/>
      <c r="E2276" s="496"/>
    </row>
    <row r="2277" spans="4:5" ht="15" customHeight="1">
      <c r="D2277" s="495"/>
      <c r="E2277" s="496"/>
    </row>
    <row r="2278" spans="4:5" ht="15" customHeight="1">
      <c r="D2278" s="495"/>
      <c r="E2278" s="496"/>
    </row>
    <row r="2279" spans="4:5" ht="15" customHeight="1">
      <c r="D2279" s="495"/>
      <c r="E2279" s="496"/>
    </row>
    <row r="2280" spans="4:5" ht="15" customHeight="1">
      <c r="D2280" s="495"/>
      <c r="E2280" s="496"/>
    </row>
    <row r="2281" spans="4:5" ht="15" customHeight="1">
      <c r="D2281" s="495"/>
      <c r="E2281" s="496"/>
    </row>
    <row r="2282" spans="4:5" ht="15" customHeight="1">
      <c r="D2282" s="495"/>
      <c r="E2282" s="496"/>
    </row>
    <row r="2283" spans="4:5" ht="15" customHeight="1">
      <c r="D2283" s="495"/>
      <c r="E2283" s="496"/>
    </row>
    <row r="2284" spans="4:5" ht="15" customHeight="1">
      <c r="D2284" s="495"/>
      <c r="E2284" s="496"/>
    </row>
    <row r="2285" spans="4:5" ht="15" customHeight="1">
      <c r="D2285" s="495"/>
      <c r="E2285" s="496"/>
    </row>
    <row r="2286" spans="4:5" ht="15" customHeight="1">
      <c r="D2286" s="495"/>
      <c r="E2286" s="496"/>
    </row>
    <row r="2287" spans="4:5" ht="15" customHeight="1">
      <c r="D2287" s="495"/>
      <c r="E2287" s="496"/>
    </row>
    <row r="2288" spans="4:5" ht="15" customHeight="1">
      <c r="D2288" s="495"/>
      <c r="E2288" s="496"/>
    </row>
    <row r="2289" spans="4:5" ht="15" customHeight="1">
      <c r="D2289" s="495"/>
      <c r="E2289" s="496"/>
    </row>
    <row r="2290" spans="4:5" ht="15" customHeight="1">
      <c r="D2290" s="495"/>
      <c r="E2290" s="496"/>
    </row>
    <row r="2291" spans="4:5" ht="15" customHeight="1">
      <c r="D2291" s="495"/>
      <c r="E2291" s="496"/>
    </row>
    <row r="2292" spans="4:5" ht="15" customHeight="1">
      <c r="D2292" s="495"/>
      <c r="E2292" s="496"/>
    </row>
    <row r="2293" spans="4:5" ht="15" customHeight="1">
      <c r="D2293" s="495"/>
      <c r="E2293" s="496"/>
    </row>
    <row r="2294" spans="4:5" ht="15" customHeight="1">
      <c r="D2294" s="495"/>
      <c r="E2294" s="496"/>
    </row>
    <row r="2295" spans="4:5" ht="15" customHeight="1">
      <c r="D2295" s="495"/>
      <c r="E2295" s="496"/>
    </row>
    <row r="2296" spans="4:5" ht="15" customHeight="1">
      <c r="D2296" s="495"/>
      <c r="E2296" s="496"/>
    </row>
    <row r="2297" spans="4:5" ht="15" customHeight="1">
      <c r="D2297" s="495"/>
      <c r="E2297" s="496"/>
    </row>
    <row r="2298" spans="4:5" ht="15" customHeight="1">
      <c r="D2298" s="495"/>
      <c r="E2298" s="496"/>
    </row>
    <row r="2299" spans="4:5" ht="15" customHeight="1">
      <c r="D2299" s="495"/>
      <c r="E2299" s="496"/>
    </row>
    <row r="2300" spans="4:5" ht="15" customHeight="1">
      <c r="D2300" s="495"/>
      <c r="E2300" s="496"/>
    </row>
    <row r="2301" spans="4:5" ht="15" customHeight="1">
      <c r="D2301" s="495"/>
      <c r="E2301" s="496"/>
    </row>
    <row r="2302" spans="4:5" ht="15" customHeight="1">
      <c r="D2302" s="495"/>
      <c r="E2302" s="496"/>
    </row>
    <row r="2303" spans="4:5" ht="15" customHeight="1">
      <c r="D2303" s="495"/>
      <c r="E2303" s="496"/>
    </row>
    <row r="2304" spans="4:5" ht="15" customHeight="1">
      <c r="D2304" s="495"/>
      <c r="E2304" s="496"/>
    </row>
    <row r="2305" spans="4:5" ht="15" customHeight="1">
      <c r="D2305" s="495"/>
      <c r="E2305" s="496"/>
    </row>
    <row r="2306" spans="4:5" ht="15" customHeight="1">
      <c r="D2306" s="495"/>
      <c r="E2306" s="496"/>
    </row>
    <row r="2307" spans="4:5" ht="15" customHeight="1">
      <c r="D2307" s="495"/>
      <c r="E2307" s="496"/>
    </row>
    <row r="2308" spans="4:5" ht="15" customHeight="1">
      <c r="D2308" s="495"/>
      <c r="E2308" s="496"/>
    </row>
    <row r="2309" spans="4:5" ht="15" customHeight="1">
      <c r="D2309" s="495"/>
      <c r="E2309" s="496"/>
    </row>
    <row r="2310" spans="4:5" ht="15" customHeight="1">
      <c r="D2310" s="495"/>
      <c r="E2310" s="496"/>
    </row>
    <row r="2311" spans="4:5" ht="15" customHeight="1">
      <c r="D2311" s="495"/>
      <c r="E2311" s="496"/>
    </row>
    <row r="2312" spans="4:5" ht="15" customHeight="1">
      <c r="D2312" s="495"/>
      <c r="E2312" s="496"/>
    </row>
    <row r="2313" spans="4:5" ht="15" customHeight="1">
      <c r="D2313" s="495"/>
      <c r="E2313" s="496"/>
    </row>
    <row r="2314" spans="4:5" ht="15" customHeight="1">
      <c r="D2314" s="495"/>
      <c r="E2314" s="496"/>
    </row>
    <row r="2315" spans="4:5" ht="15" customHeight="1">
      <c r="D2315" s="495"/>
      <c r="E2315" s="496"/>
    </row>
    <row r="2316" spans="4:5" ht="15" customHeight="1">
      <c r="D2316" s="495"/>
      <c r="E2316" s="496"/>
    </row>
    <row r="2317" spans="4:5" ht="15" customHeight="1">
      <c r="D2317" s="495"/>
      <c r="E2317" s="496"/>
    </row>
    <row r="2318" spans="4:5" ht="15" customHeight="1">
      <c r="D2318" s="495"/>
      <c r="E2318" s="496"/>
    </row>
    <row r="2319" spans="4:5" ht="15" customHeight="1">
      <c r="D2319" s="495"/>
      <c r="E2319" s="496"/>
    </row>
    <row r="2320" spans="4:5" ht="15" customHeight="1">
      <c r="D2320" s="495"/>
      <c r="E2320" s="496"/>
    </row>
    <row r="2321" spans="4:5" ht="15" customHeight="1">
      <c r="D2321" s="495"/>
      <c r="E2321" s="496"/>
    </row>
    <row r="2322" spans="4:5" ht="15" customHeight="1">
      <c r="D2322" s="495"/>
      <c r="E2322" s="496"/>
    </row>
    <row r="2323" spans="4:5" ht="15" customHeight="1">
      <c r="D2323" s="495"/>
      <c r="E2323" s="496"/>
    </row>
    <row r="2324" spans="4:5" ht="15" customHeight="1">
      <c r="D2324" s="495"/>
      <c r="E2324" s="496"/>
    </row>
    <row r="2325" spans="4:5" ht="15" customHeight="1">
      <c r="D2325" s="495"/>
      <c r="E2325" s="496"/>
    </row>
    <row r="2326" spans="4:5" ht="15" customHeight="1">
      <c r="D2326" s="495"/>
      <c r="E2326" s="496"/>
    </row>
    <row r="2327" spans="4:5" ht="15" customHeight="1">
      <c r="D2327" s="495"/>
      <c r="E2327" s="496"/>
    </row>
    <row r="2328" spans="4:5" ht="15" customHeight="1">
      <c r="D2328" s="495"/>
      <c r="E2328" s="496"/>
    </row>
    <row r="2329" spans="4:5" ht="15" customHeight="1">
      <c r="D2329" s="495"/>
      <c r="E2329" s="496"/>
    </row>
    <row r="2330" spans="4:5" ht="15" customHeight="1">
      <c r="D2330" s="495"/>
      <c r="E2330" s="496"/>
    </row>
    <row r="2331" spans="4:5" ht="15" customHeight="1">
      <c r="D2331" s="495"/>
      <c r="E2331" s="496"/>
    </row>
    <row r="2332" spans="4:5" ht="15" customHeight="1">
      <c r="D2332" s="495"/>
      <c r="E2332" s="496"/>
    </row>
    <row r="2333" spans="4:5" ht="15" customHeight="1">
      <c r="D2333" s="495"/>
      <c r="E2333" s="496"/>
    </row>
    <row r="2334" spans="4:5" ht="15" customHeight="1">
      <c r="D2334" s="495"/>
      <c r="E2334" s="496"/>
    </row>
    <row r="2335" spans="4:5" ht="15" customHeight="1">
      <c r="D2335" s="495"/>
      <c r="E2335" s="496"/>
    </row>
    <row r="2336" spans="4:5" ht="15" customHeight="1">
      <c r="D2336" s="495"/>
      <c r="E2336" s="496"/>
    </row>
    <row r="2337" spans="4:5" ht="15" customHeight="1">
      <c r="D2337" s="495"/>
      <c r="E2337" s="496"/>
    </row>
    <row r="2338" spans="4:5" ht="15" customHeight="1">
      <c r="D2338" s="495"/>
      <c r="E2338" s="496"/>
    </row>
    <row r="2339" spans="4:5" ht="15" customHeight="1">
      <c r="D2339" s="495"/>
      <c r="E2339" s="496"/>
    </row>
    <row r="2340" spans="4:5" ht="15" customHeight="1">
      <c r="D2340" s="495"/>
      <c r="E2340" s="496"/>
    </row>
    <row r="2341" spans="4:5" ht="15" customHeight="1">
      <c r="D2341" s="495"/>
      <c r="E2341" s="496"/>
    </row>
    <row r="2342" spans="4:5" ht="15" customHeight="1">
      <c r="D2342" s="495"/>
      <c r="E2342" s="496"/>
    </row>
    <row r="2343" spans="4:5" ht="15" customHeight="1">
      <c r="D2343" s="495"/>
      <c r="E2343" s="496"/>
    </row>
    <row r="2344" spans="4:5" ht="15" customHeight="1">
      <c r="D2344" s="495"/>
      <c r="E2344" s="496"/>
    </row>
    <row r="2345" spans="4:5" ht="15" customHeight="1">
      <c r="D2345" s="495"/>
      <c r="E2345" s="496"/>
    </row>
    <row r="2346" spans="4:5" ht="15" customHeight="1">
      <c r="D2346" s="495"/>
      <c r="E2346" s="496"/>
    </row>
    <row r="2347" spans="4:5" ht="15" customHeight="1">
      <c r="D2347" s="495"/>
      <c r="E2347" s="496"/>
    </row>
    <row r="2348" spans="4:5" ht="15" customHeight="1">
      <c r="D2348" s="495"/>
      <c r="E2348" s="496"/>
    </row>
    <row r="2349" spans="4:5" ht="15" customHeight="1">
      <c r="D2349" s="495"/>
      <c r="E2349" s="496"/>
    </row>
    <row r="2350" spans="4:5" ht="15" customHeight="1">
      <c r="D2350" s="495"/>
      <c r="E2350" s="496"/>
    </row>
    <row r="2351" spans="4:5" ht="15" customHeight="1">
      <c r="D2351" s="495"/>
      <c r="E2351" s="496"/>
    </row>
    <row r="2352" spans="4:5" ht="15" customHeight="1">
      <c r="D2352" s="495"/>
      <c r="E2352" s="496"/>
    </row>
    <row r="2353" spans="4:5" ht="15" customHeight="1">
      <c r="D2353" s="495"/>
      <c r="E2353" s="496"/>
    </row>
    <row r="2354" spans="4:5" ht="15" customHeight="1">
      <c r="D2354" s="495"/>
      <c r="E2354" s="496"/>
    </row>
    <row r="2355" spans="4:5" ht="15" customHeight="1">
      <c r="D2355" s="495"/>
      <c r="E2355" s="496"/>
    </row>
    <row r="2356" spans="4:5" ht="15" customHeight="1">
      <c r="D2356" s="495"/>
      <c r="E2356" s="496"/>
    </row>
    <row r="2357" spans="4:5" ht="15" customHeight="1">
      <c r="D2357" s="495"/>
      <c r="E2357" s="496"/>
    </row>
    <row r="2358" spans="4:5" ht="15" customHeight="1">
      <c r="D2358" s="495"/>
      <c r="E2358" s="496"/>
    </row>
    <row r="2359" spans="4:5" ht="15" customHeight="1">
      <c r="D2359" s="495"/>
      <c r="E2359" s="496"/>
    </row>
    <row r="2360" spans="4:5" ht="15" customHeight="1">
      <c r="D2360" s="495"/>
      <c r="E2360" s="496"/>
    </row>
    <row r="2361" spans="4:5" ht="15" customHeight="1">
      <c r="D2361" s="495"/>
      <c r="E2361" s="496"/>
    </row>
    <row r="2362" spans="4:5" ht="15" customHeight="1">
      <c r="D2362" s="495"/>
      <c r="E2362" s="496"/>
    </row>
    <row r="2363" spans="4:5" ht="15" customHeight="1">
      <c r="D2363" s="495"/>
      <c r="E2363" s="496"/>
    </row>
    <row r="2364" spans="4:5" ht="15" customHeight="1">
      <c r="D2364" s="495"/>
      <c r="E2364" s="496"/>
    </row>
    <row r="2365" spans="4:5" ht="15" customHeight="1">
      <c r="D2365" s="495"/>
      <c r="E2365" s="496"/>
    </row>
    <row r="2366" spans="4:5" ht="15" customHeight="1">
      <c r="D2366" s="495"/>
      <c r="E2366" s="496"/>
    </row>
    <row r="2367" spans="4:5" ht="15" customHeight="1">
      <c r="D2367" s="495"/>
      <c r="E2367" s="496"/>
    </row>
    <row r="2368" spans="4:5" ht="15" customHeight="1">
      <c r="D2368" s="495"/>
      <c r="E2368" s="496"/>
    </row>
    <row r="2369" spans="4:5" ht="15" customHeight="1">
      <c r="D2369" s="495"/>
      <c r="E2369" s="496"/>
    </row>
    <row r="2370" spans="4:5" ht="15" customHeight="1">
      <c r="D2370" s="495"/>
      <c r="E2370" s="496"/>
    </row>
    <row r="2371" spans="4:5" ht="15" customHeight="1">
      <c r="D2371" s="495"/>
      <c r="E2371" s="496"/>
    </row>
    <row r="2372" spans="4:5" ht="15" customHeight="1">
      <c r="D2372" s="495"/>
      <c r="E2372" s="496"/>
    </row>
    <row r="2373" spans="4:5" ht="15" customHeight="1">
      <c r="D2373" s="495"/>
      <c r="E2373" s="496"/>
    </row>
    <row r="2374" spans="4:5" ht="15" customHeight="1">
      <c r="D2374" s="495"/>
      <c r="E2374" s="496"/>
    </row>
    <row r="2375" spans="4:5" ht="15" customHeight="1">
      <c r="D2375" s="495"/>
      <c r="E2375" s="496"/>
    </row>
    <row r="2376" spans="4:5" ht="15" customHeight="1">
      <c r="D2376" s="495"/>
      <c r="E2376" s="496"/>
    </row>
    <row r="2377" spans="4:5" ht="15" customHeight="1">
      <c r="D2377" s="495"/>
      <c r="E2377" s="496"/>
    </row>
    <row r="2378" spans="4:5" ht="15" customHeight="1">
      <c r="D2378" s="495"/>
      <c r="E2378" s="496"/>
    </row>
    <row r="2379" spans="4:5" ht="15" customHeight="1">
      <c r="D2379" s="495"/>
      <c r="E2379" s="496"/>
    </row>
    <row r="2380" spans="4:5" ht="15" customHeight="1">
      <c r="D2380" s="495"/>
      <c r="E2380" s="496"/>
    </row>
    <row r="2381" spans="4:5" ht="15" customHeight="1">
      <c r="D2381" s="495"/>
      <c r="E2381" s="496"/>
    </row>
    <row r="2382" spans="4:5" ht="15" customHeight="1">
      <c r="D2382" s="495"/>
      <c r="E2382" s="496"/>
    </row>
    <row r="2383" spans="4:5" ht="15" customHeight="1">
      <c r="D2383" s="495"/>
      <c r="E2383" s="496"/>
    </row>
    <row r="2384" spans="4:5" ht="15" customHeight="1">
      <c r="D2384" s="495"/>
      <c r="E2384" s="496"/>
    </row>
    <row r="2385" spans="4:5" ht="15" customHeight="1">
      <c r="D2385" s="495"/>
      <c r="E2385" s="496"/>
    </row>
    <row r="2386" spans="4:5" ht="15" customHeight="1">
      <c r="D2386" s="495"/>
      <c r="E2386" s="496"/>
    </row>
    <row r="2387" spans="4:5" ht="15" customHeight="1">
      <c r="D2387" s="495"/>
      <c r="E2387" s="496"/>
    </row>
    <row r="2388" spans="4:5" ht="15" customHeight="1">
      <c r="D2388" s="495"/>
      <c r="E2388" s="496"/>
    </row>
    <row r="2389" spans="4:5" ht="15" customHeight="1">
      <c r="D2389" s="495"/>
      <c r="E2389" s="496"/>
    </row>
    <row r="2390" spans="4:5" ht="15" customHeight="1">
      <c r="D2390" s="495"/>
      <c r="E2390" s="496"/>
    </row>
    <row r="2391" spans="4:5" ht="15" customHeight="1">
      <c r="D2391" s="495"/>
      <c r="E2391" s="496"/>
    </row>
    <row r="2392" spans="4:5" ht="15" customHeight="1">
      <c r="D2392" s="495"/>
      <c r="E2392" s="496"/>
    </row>
    <row r="2393" spans="4:5" ht="15" customHeight="1">
      <c r="D2393" s="495"/>
      <c r="E2393" s="496"/>
    </row>
    <row r="2394" spans="4:5" ht="15" customHeight="1">
      <c r="D2394" s="495"/>
      <c r="E2394" s="496"/>
    </row>
    <row r="2395" spans="4:5" ht="15" customHeight="1">
      <c r="D2395" s="495"/>
      <c r="E2395" s="496"/>
    </row>
    <row r="2396" spans="4:5" ht="15" customHeight="1">
      <c r="D2396" s="495"/>
      <c r="E2396" s="496"/>
    </row>
    <row r="2397" spans="4:5" ht="15" customHeight="1">
      <c r="D2397" s="495"/>
      <c r="E2397" s="496"/>
    </row>
    <row r="2398" spans="4:5" ht="15" customHeight="1">
      <c r="D2398" s="495"/>
      <c r="E2398" s="496"/>
    </row>
    <row r="2399" spans="4:5" ht="15" customHeight="1">
      <c r="D2399" s="495"/>
      <c r="E2399" s="496"/>
    </row>
    <row r="2400" spans="4:5" ht="15" customHeight="1">
      <c r="D2400" s="495"/>
      <c r="E2400" s="496"/>
    </row>
    <row r="2401" spans="4:5" ht="15" customHeight="1">
      <c r="D2401" s="495"/>
      <c r="E2401" s="496"/>
    </row>
    <row r="2402" spans="4:5" ht="15" customHeight="1">
      <c r="D2402" s="495"/>
      <c r="E2402" s="496"/>
    </row>
    <row r="2403" spans="4:5" ht="15" customHeight="1">
      <c r="D2403" s="495"/>
      <c r="E2403" s="496"/>
    </row>
    <row r="2404" spans="4:5" ht="15" customHeight="1">
      <c r="D2404" s="495"/>
      <c r="E2404" s="496"/>
    </row>
    <row r="2405" spans="4:5" ht="15" customHeight="1">
      <c r="D2405" s="495"/>
      <c r="E2405" s="496"/>
    </row>
    <row r="2406" spans="4:5" ht="15" customHeight="1">
      <c r="D2406" s="495"/>
      <c r="E2406" s="496"/>
    </row>
    <row r="2407" spans="4:5" ht="15" customHeight="1">
      <c r="D2407" s="495"/>
      <c r="E2407" s="496"/>
    </row>
    <row r="2408" spans="4:5" ht="15" customHeight="1">
      <c r="D2408" s="495"/>
      <c r="E2408" s="496"/>
    </row>
    <row r="2409" spans="4:5" ht="15" customHeight="1">
      <c r="D2409" s="495"/>
      <c r="E2409" s="496"/>
    </row>
    <row r="2410" spans="4:5" ht="15" customHeight="1">
      <c r="D2410" s="495"/>
      <c r="E2410" s="496"/>
    </row>
    <row r="2411" spans="4:5" ht="15" customHeight="1">
      <c r="D2411" s="495"/>
      <c r="E2411" s="496"/>
    </row>
    <row r="2412" spans="4:5" ht="15" customHeight="1">
      <c r="D2412" s="495"/>
      <c r="E2412" s="496"/>
    </row>
    <row r="2413" spans="4:5" ht="15" customHeight="1">
      <c r="D2413" s="495"/>
      <c r="E2413" s="496"/>
    </row>
    <row r="2414" spans="4:5" ht="15" customHeight="1">
      <c r="D2414" s="495"/>
      <c r="E2414" s="496"/>
    </row>
    <row r="2415" spans="4:5" ht="15" customHeight="1">
      <c r="D2415" s="495"/>
      <c r="E2415" s="496"/>
    </row>
    <row r="2416" spans="4:5" ht="15" customHeight="1">
      <c r="D2416" s="495"/>
      <c r="E2416" s="496"/>
    </row>
    <row r="2417" spans="4:5" ht="15" customHeight="1">
      <c r="D2417" s="495"/>
      <c r="E2417" s="496"/>
    </row>
    <row r="2418" spans="4:5" ht="15" customHeight="1">
      <c r="D2418" s="495"/>
      <c r="E2418" s="496"/>
    </row>
    <row r="2419" spans="4:5" ht="15" customHeight="1">
      <c r="D2419" s="495"/>
      <c r="E2419" s="496"/>
    </row>
    <row r="2420" spans="4:5" ht="15" customHeight="1">
      <c r="D2420" s="495"/>
      <c r="E2420" s="496"/>
    </row>
    <row r="2421" spans="4:5" ht="15" customHeight="1">
      <c r="D2421" s="495"/>
      <c r="E2421" s="496"/>
    </row>
    <row r="2422" spans="4:5" ht="15" customHeight="1">
      <c r="D2422" s="495"/>
      <c r="E2422" s="496"/>
    </row>
    <row r="2423" spans="4:5" ht="15" customHeight="1">
      <c r="D2423" s="495"/>
      <c r="E2423" s="496"/>
    </row>
    <row r="2424" spans="4:5" ht="15" customHeight="1">
      <c r="D2424" s="495"/>
      <c r="E2424" s="496"/>
    </row>
    <row r="2425" spans="4:5" ht="15" customHeight="1">
      <c r="D2425" s="495"/>
      <c r="E2425" s="496"/>
    </row>
    <row r="2426" spans="4:5" ht="15" customHeight="1">
      <c r="D2426" s="495"/>
      <c r="E2426" s="496"/>
    </row>
    <row r="2427" spans="4:5" ht="15" customHeight="1">
      <c r="D2427" s="495"/>
      <c r="E2427" s="496"/>
    </row>
    <row r="2428" spans="4:5" ht="15" customHeight="1">
      <c r="D2428" s="495"/>
      <c r="E2428" s="496"/>
    </row>
    <row r="2429" spans="4:5" ht="15" customHeight="1">
      <c r="D2429" s="495"/>
      <c r="E2429" s="496"/>
    </row>
    <row r="2430" spans="4:5" ht="15" customHeight="1">
      <c r="D2430" s="495"/>
      <c r="E2430" s="496"/>
    </row>
    <row r="2431" spans="4:5" ht="15" customHeight="1">
      <c r="D2431" s="495"/>
      <c r="E2431" s="496"/>
    </row>
    <row r="2432" spans="4:5" ht="15" customHeight="1">
      <c r="D2432" s="495"/>
      <c r="E2432" s="496"/>
    </row>
    <row r="2433" spans="4:5" ht="15" customHeight="1">
      <c r="D2433" s="495"/>
      <c r="E2433" s="496"/>
    </row>
    <row r="2434" spans="4:5" ht="15" customHeight="1">
      <c r="D2434" s="495"/>
      <c r="E2434" s="496"/>
    </row>
    <row r="2435" spans="4:5" ht="15" customHeight="1">
      <c r="D2435" s="495"/>
      <c r="E2435" s="496"/>
    </row>
    <row r="2436" spans="4:5" ht="15" customHeight="1">
      <c r="D2436" s="495"/>
      <c r="E2436" s="496"/>
    </row>
    <row r="2437" spans="4:5" ht="15" customHeight="1">
      <c r="D2437" s="495"/>
      <c r="E2437" s="496"/>
    </row>
    <row r="2438" spans="4:5" ht="15" customHeight="1">
      <c r="D2438" s="495"/>
      <c r="E2438" s="496"/>
    </row>
    <row r="2439" spans="4:5" ht="15" customHeight="1">
      <c r="D2439" s="495"/>
      <c r="E2439" s="496"/>
    </row>
    <row r="2440" spans="4:5" ht="15" customHeight="1">
      <c r="D2440" s="495"/>
      <c r="E2440" s="496"/>
    </row>
    <row r="2441" spans="4:5" ht="15" customHeight="1">
      <c r="D2441" s="495"/>
      <c r="E2441" s="496"/>
    </row>
    <row r="2442" spans="4:5" ht="15" customHeight="1">
      <c r="D2442" s="495"/>
      <c r="E2442" s="496"/>
    </row>
    <row r="2443" spans="4:5" ht="15" customHeight="1">
      <c r="D2443" s="495"/>
      <c r="E2443" s="496"/>
    </row>
    <row r="2444" spans="4:5" ht="15" customHeight="1">
      <c r="D2444" s="495"/>
      <c r="E2444" s="496"/>
    </row>
    <row r="2445" spans="4:5" ht="15" customHeight="1">
      <c r="D2445" s="495"/>
      <c r="E2445" s="496"/>
    </row>
    <row r="2446" spans="4:5" ht="15" customHeight="1">
      <c r="D2446" s="495"/>
      <c r="E2446" s="496"/>
    </row>
    <row r="2447" spans="4:5" ht="15" customHeight="1">
      <c r="D2447" s="495"/>
      <c r="E2447" s="496"/>
    </row>
    <row r="2448" spans="4:5" ht="15" customHeight="1">
      <c r="D2448" s="495"/>
      <c r="E2448" s="496"/>
    </row>
    <row r="2449" spans="4:5" ht="15" customHeight="1">
      <c r="D2449" s="495"/>
      <c r="E2449" s="496"/>
    </row>
    <row r="2450" spans="4:5" ht="15" customHeight="1">
      <c r="D2450" s="495"/>
      <c r="E2450" s="496"/>
    </row>
    <row r="2451" spans="4:5" ht="15" customHeight="1">
      <c r="D2451" s="495"/>
      <c r="E2451" s="496"/>
    </row>
    <row r="2452" spans="4:5" ht="15" customHeight="1">
      <c r="D2452" s="495"/>
      <c r="E2452" s="496"/>
    </row>
    <row r="2453" spans="4:5" ht="15" customHeight="1">
      <c r="D2453" s="495"/>
      <c r="E2453" s="496"/>
    </row>
    <row r="2454" spans="4:5" ht="15" customHeight="1">
      <c r="D2454" s="495"/>
      <c r="E2454" s="496"/>
    </row>
    <row r="2455" spans="4:5" ht="15" customHeight="1">
      <c r="D2455" s="495"/>
      <c r="E2455" s="496"/>
    </row>
    <row r="2456" spans="4:5" ht="15" customHeight="1">
      <c r="D2456" s="495"/>
      <c r="E2456" s="496"/>
    </row>
    <row r="2457" spans="4:5" ht="15" customHeight="1">
      <c r="D2457" s="495"/>
      <c r="E2457" s="496"/>
    </row>
    <row r="2458" spans="4:5" ht="15" customHeight="1">
      <c r="D2458" s="495"/>
      <c r="E2458" s="496"/>
    </row>
    <row r="2459" spans="4:5" ht="15" customHeight="1">
      <c r="D2459" s="495"/>
      <c r="E2459" s="496"/>
    </row>
    <row r="2460" spans="4:5" ht="15" customHeight="1">
      <c r="D2460" s="495"/>
      <c r="E2460" s="496"/>
    </row>
    <row r="2461" spans="4:5" ht="15" customHeight="1">
      <c r="D2461" s="495"/>
      <c r="E2461" s="496"/>
    </row>
    <row r="2462" spans="4:5" ht="15" customHeight="1">
      <c r="D2462" s="495"/>
      <c r="E2462" s="496"/>
    </row>
    <row r="2463" spans="4:5" ht="15" customHeight="1">
      <c r="D2463" s="495"/>
      <c r="E2463" s="496"/>
    </row>
    <row r="2464" spans="4:5" ht="15" customHeight="1">
      <c r="D2464" s="495"/>
      <c r="E2464" s="496"/>
    </row>
    <row r="2465" spans="4:5" ht="15" customHeight="1">
      <c r="D2465" s="495"/>
      <c r="E2465" s="496"/>
    </row>
    <row r="2466" spans="4:5" ht="15" customHeight="1">
      <c r="D2466" s="495"/>
      <c r="E2466" s="496"/>
    </row>
    <row r="2467" spans="4:5" ht="15" customHeight="1">
      <c r="D2467" s="495"/>
      <c r="E2467" s="496"/>
    </row>
    <row r="2468" spans="4:5" ht="15" customHeight="1">
      <c r="D2468" s="495"/>
      <c r="E2468" s="496"/>
    </row>
    <row r="2469" spans="4:5" ht="15" customHeight="1">
      <c r="D2469" s="495"/>
      <c r="E2469" s="496"/>
    </row>
    <row r="2470" spans="4:5" ht="15" customHeight="1">
      <c r="D2470" s="495"/>
      <c r="E2470" s="496"/>
    </row>
    <row r="2471" spans="4:5" ht="15" customHeight="1">
      <c r="D2471" s="495"/>
      <c r="E2471" s="496"/>
    </row>
    <row r="2472" spans="4:5" ht="15" customHeight="1">
      <c r="D2472" s="495"/>
      <c r="E2472" s="496"/>
    </row>
    <row r="2473" spans="4:5" ht="15" customHeight="1">
      <c r="D2473" s="495"/>
      <c r="E2473" s="496"/>
    </row>
    <row r="2474" spans="4:5" ht="15" customHeight="1">
      <c r="D2474" s="495"/>
      <c r="E2474" s="496"/>
    </row>
    <row r="2475" spans="4:5" ht="15" customHeight="1">
      <c r="D2475" s="495"/>
      <c r="E2475" s="496"/>
    </row>
    <row r="2476" spans="4:5" ht="15" customHeight="1">
      <c r="D2476" s="495"/>
      <c r="E2476" s="496"/>
    </row>
    <row r="2477" spans="4:5" ht="15" customHeight="1">
      <c r="D2477" s="495"/>
      <c r="E2477" s="496"/>
    </row>
    <row r="2478" spans="4:5" ht="15" customHeight="1">
      <c r="D2478" s="495"/>
      <c r="E2478" s="496"/>
    </row>
    <row r="2479" spans="4:5" ht="15" customHeight="1">
      <c r="D2479" s="495"/>
      <c r="E2479" s="496"/>
    </row>
    <row r="2480" spans="4:5" ht="15" customHeight="1">
      <c r="D2480" s="495"/>
      <c r="E2480" s="496"/>
    </row>
    <row r="2481" spans="4:5" ht="15" customHeight="1">
      <c r="D2481" s="495"/>
      <c r="E2481" s="496"/>
    </row>
    <row r="2482" spans="4:5" ht="15" customHeight="1">
      <c r="D2482" s="495"/>
      <c r="E2482" s="496"/>
    </row>
    <row r="2483" spans="4:5" ht="15" customHeight="1">
      <c r="D2483" s="495"/>
      <c r="E2483" s="496"/>
    </row>
    <row r="2484" spans="4:5" ht="15" customHeight="1">
      <c r="D2484" s="495"/>
      <c r="E2484" s="496"/>
    </row>
    <row r="2485" spans="4:5" ht="15" customHeight="1">
      <c r="D2485" s="495"/>
      <c r="E2485" s="496"/>
    </row>
    <row r="2486" spans="4:5" ht="15" customHeight="1">
      <c r="D2486" s="495"/>
      <c r="E2486" s="496"/>
    </row>
    <row r="2487" spans="4:5" ht="15" customHeight="1">
      <c r="D2487" s="495"/>
      <c r="E2487" s="496"/>
    </row>
    <row r="2488" spans="4:5" ht="15" customHeight="1">
      <c r="D2488" s="495"/>
      <c r="E2488" s="496"/>
    </row>
    <row r="2489" spans="4:5" ht="15" customHeight="1">
      <c r="D2489" s="495"/>
      <c r="E2489" s="496"/>
    </row>
    <row r="2490" spans="4:5" ht="15" customHeight="1">
      <c r="D2490" s="495"/>
      <c r="E2490" s="496"/>
    </row>
    <row r="2491" spans="4:5" ht="15" customHeight="1">
      <c r="D2491" s="495"/>
      <c r="E2491" s="496"/>
    </row>
    <row r="2492" spans="4:5" ht="15" customHeight="1">
      <c r="D2492" s="495"/>
      <c r="E2492" s="496"/>
    </row>
    <row r="2493" spans="4:5" ht="15" customHeight="1">
      <c r="D2493" s="495"/>
      <c r="E2493" s="496"/>
    </row>
    <row r="2494" spans="4:5" ht="15" customHeight="1">
      <c r="D2494" s="495"/>
      <c r="E2494" s="496"/>
    </row>
    <row r="2495" spans="4:5" ht="15" customHeight="1">
      <c r="D2495" s="495"/>
      <c r="E2495" s="496"/>
    </row>
    <row r="2496" spans="4:5" ht="15" customHeight="1">
      <c r="D2496" s="495"/>
      <c r="E2496" s="496"/>
    </row>
    <row r="2497" spans="4:5" ht="15" customHeight="1">
      <c r="D2497" s="495"/>
      <c r="E2497" s="496"/>
    </row>
    <row r="2498" spans="4:5" ht="15" customHeight="1">
      <c r="D2498" s="495"/>
      <c r="E2498" s="496"/>
    </row>
    <row r="2499" spans="4:5" ht="15" customHeight="1">
      <c r="D2499" s="495"/>
      <c r="E2499" s="496"/>
    </row>
    <row r="2500" spans="4:5" ht="15" customHeight="1">
      <c r="D2500" s="495"/>
      <c r="E2500" s="496"/>
    </row>
    <row r="2501" spans="4:5" ht="15" customHeight="1">
      <c r="D2501" s="495"/>
      <c r="E2501" s="496"/>
    </row>
    <row r="2502" spans="4:5" ht="15" customHeight="1">
      <c r="D2502" s="495"/>
      <c r="E2502" s="496"/>
    </row>
    <row r="2503" spans="4:5" ht="15" customHeight="1">
      <c r="D2503" s="495"/>
      <c r="E2503" s="496"/>
    </row>
    <row r="2504" spans="4:5" ht="15" customHeight="1">
      <c r="D2504" s="495"/>
      <c r="E2504" s="496"/>
    </row>
    <row r="2505" spans="4:5" ht="15" customHeight="1">
      <c r="D2505" s="495"/>
      <c r="E2505" s="496"/>
    </row>
    <row r="2506" spans="4:5" ht="15" customHeight="1">
      <c r="D2506" s="495"/>
      <c r="E2506" s="496"/>
    </row>
    <row r="2507" spans="4:5" ht="15" customHeight="1">
      <c r="D2507" s="495"/>
      <c r="E2507" s="496"/>
    </row>
    <row r="2508" spans="4:5" ht="15" customHeight="1">
      <c r="D2508" s="495"/>
      <c r="E2508" s="496"/>
    </row>
    <row r="2509" spans="4:5" ht="15" customHeight="1">
      <c r="D2509" s="495"/>
      <c r="E2509" s="496"/>
    </row>
    <row r="2510" spans="4:5" ht="15" customHeight="1">
      <c r="D2510" s="495"/>
      <c r="E2510" s="496"/>
    </row>
    <row r="2511" spans="4:5" ht="15" customHeight="1">
      <c r="D2511" s="495"/>
      <c r="E2511" s="496"/>
    </row>
    <row r="2512" spans="4:5" ht="15" customHeight="1">
      <c r="D2512" s="495"/>
      <c r="E2512" s="496"/>
    </row>
    <row r="2513" spans="4:5" ht="15" customHeight="1">
      <c r="D2513" s="495"/>
      <c r="E2513" s="496"/>
    </row>
    <row r="2514" spans="4:5" ht="15" customHeight="1">
      <c r="D2514" s="495"/>
      <c r="E2514" s="496"/>
    </row>
    <row r="2515" spans="4:5" ht="15" customHeight="1">
      <c r="D2515" s="495"/>
      <c r="E2515" s="496"/>
    </row>
    <row r="2516" spans="4:5" ht="15" customHeight="1">
      <c r="D2516" s="495"/>
      <c r="E2516" s="496"/>
    </row>
    <row r="2517" spans="4:5" ht="15" customHeight="1">
      <c r="D2517" s="495"/>
      <c r="E2517" s="496"/>
    </row>
    <row r="2518" spans="4:5" ht="15" customHeight="1">
      <c r="D2518" s="495"/>
      <c r="E2518" s="496"/>
    </row>
    <row r="2519" spans="4:5" ht="15" customHeight="1">
      <c r="D2519" s="495"/>
      <c r="E2519" s="496"/>
    </row>
    <row r="2520" spans="4:5" ht="15" customHeight="1">
      <c r="D2520" s="495"/>
      <c r="E2520" s="496"/>
    </row>
    <row r="2521" spans="4:5" ht="15" customHeight="1">
      <c r="D2521" s="495"/>
      <c r="E2521" s="496"/>
    </row>
    <row r="2522" spans="4:5" ht="15" customHeight="1">
      <c r="D2522" s="495"/>
      <c r="E2522" s="496"/>
    </row>
    <row r="2523" spans="4:5" ht="15" customHeight="1">
      <c r="D2523" s="495"/>
      <c r="E2523" s="496"/>
    </row>
    <row r="2524" spans="4:5" ht="15" customHeight="1">
      <c r="D2524" s="495"/>
      <c r="E2524" s="496"/>
    </row>
    <row r="2525" spans="4:5" ht="15" customHeight="1">
      <c r="D2525" s="495"/>
      <c r="E2525" s="496"/>
    </row>
    <row r="2526" spans="4:5" ht="15" customHeight="1">
      <c r="D2526" s="495"/>
      <c r="E2526" s="496"/>
    </row>
    <row r="2527" spans="4:5" ht="15" customHeight="1">
      <c r="D2527" s="495"/>
      <c r="E2527" s="496"/>
    </row>
    <row r="2528" spans="4:5" ht="15" customHeight="1">
      <c r="D2528" s="495"/>
      <c r="E2528" s="496"/>
    </row>
    <row r="2529" spans="4:5" ht="15" customHeight="1">
      <c r="D2529" s="495"/>
      <c r="E2529" s="496"/>
    </row>
    <row r="2530" spans="4:5" ht="15" customHeight="1">
      <c r="D2530" s="495"/>
      <c r="E2530" s="496"/>
    </row>
    <row r="2531" spans="4:5" ht="15" customHeight="1">
      <c r="D2531" s="495"/>
      <c r="E2531" s="496"/>
    </row>
    <row r="2532" spans="4:5" ht="15" customHeight="1">
      <c r="D2532" s="495"/>
      <c r="E2532" s="496"/>
    </row>
    <row r="2533" spans="4:5" ht="15" customHeight="1">
      <c r="D2533" s="495"/>
      <c r="E2533" s="496"/>
    </row>
    <row r="2534" spans="4:5" ht="15" customHeight="1">
      <c r="D2534" s="495"/>
      <c r="E2534" s="496"/>
    </row>
    <row r="2535" spans="4:5" ht="15" customHeight="1">
      <c r="D2535" s="495"/>
      <c r="E2535" s="496"/>
    </row>
    <row r="2536" spans="4:5" ht="15" customHeight="1">
      <c r="D2536" s="495"/>
      <c r="E2536" s="496"/>
    </row>
    <row r="2537" spans="4:5" ht="15" customHeight="1">
      <c r="D2537" s="495"/>
      <c r="E2537" s="496"/>
    </row>
    <row r="2538" spans="4:5" ht="15" customHeight="1">
      <c r="D2538" s="495"/>
      <c r="E2538" s="496"/>
    </row>
    <row r="2539" spans="4:5" ht="15" customHeight="1">
      <c r="D2539" s="495"/>
      <c r="E2539" s="496"/>
    </row>
    <row r="2540" spans="4:5" ht="15" customHeight="1">
      <c r="D2540" s="495"/>
      <c r="E2540" s="496"/>
    </row>
    <row r="2541" spans="4:5" ht="15" customHeight="1">
      <c r="D2541" s="495"/>
      <c r="E2541" s="496"/>
    </row>
    <row r="2542" spans="4:5" ht="15" customHeight="1">
      <c r="D2542" s="495"/>
      <c r="E2542" s="496"/>
    </row>
    <row r="2543" spans="4:5" ht="15" customHeight="1">
      <c r="D2543" s="495"/>
      <c r="E2543" s="496"/>
    </row>
    <row r="2544" spans="4:5" ht="15" customHeight="1">
      <c r="D2544" s="495"/>
      <c r="E2544" s="496"/>
    </row>
    <row r="2545" spans="4:5" ht="15" customHeight="1">
      <c r="D2545" s="495"/>
      <c r="E2545" s="496"/>
    </row>
    <row r="2546" spans="4:5" ht="15" customHeight="1">
      <c r="D2546" s="495"/>
      <c r="E2546" s="496"/>
    </row>
    <row r="2547" spans="4:5" ht="15" customHeight="1">
      <c r="D2547" s="495"/>
      <c r="E2547" s="496"/>
    </row>
    <row r="2548" spans="4:5" ht="15" customHeight="1">
      <c r="D2548" s="495"/>
      <c r="E2548" s="496"/>
    </row>
    <row r="2549" spans="4:5" ht="15" customHeight="1">
      <c r="D2549" s="495"/>
      <c r="E2549" s="496"/>
    </row>
    <row r="2550" spans="4:5" ht="15" customHeight="1">
      <c r="D2550" s="495"/>
      <c r="E2550" s="496"/>
    </row>
    <row r="2551" spans="4:5" ht="15" customHeight="1">
      <c r="D2551" s="495"/>
      <c r="E2551" s="496"/>
    </row>
    <row r="2552" spans="4:5" ht="15" customHeight="1">
      <c r="D2552" s="495"/>
      <c r="E2552" s="496"/>
    </row>
    <row r="2553" spans="4:5" ht="15" customHeight="1">
      <c r="D2553" s="495"/>
      <c r="E2553" s="496"/>
    </row>
    <row r="2554" spans="4:5" ht="15" customHeight="1">
      <c r="D2554" s="495"/>
      <c r="E2554" s="496"/>
    </row>
    <row r="2555" spans="4:5" ht="15" customHeight="1">
      <c r="D2555" s="495"/>
      <c r="E2555" s="496"/>
    </row>
    <row r="2556" spans="4:5" ht="15" customHeight="1">
      <c r="D2556" s="495"/>
      <c r="E2556" s="496"/>
    </row>
    <row r="2557" spans="4:5" ht="15" customHeight="1">
      <c r="D2557" s="495"/>
      <c r="E2557" s="496"/>
    </row>
    <row r="2558" spans="4:5" ht="15" customHeight="1">
      <c r="D2558" s="495"/>
      <c r="E2558" s="496"/>
    </row>
    <row r="2559" spans="4:5" ht="15" customHeight="1">
      <c r="D2559" s="495"/>
      <c r="E2559" s="496"/>
    </row>
    <row r="2560" spans="4:5" ht="15" customHeight="1">
      <c r="D2560" s="495"/>
      <c r="E2560" s="496"/>
    </row>
    <row r="2561" spans="4:5" ht="15" customHeight="1">
      <c r="D2561" s="495"/>
      <c r="E2561" s="496"/>
    </row>
    <row r="2562" spans="4:5" ht="15" customHeight="1">
      <c r="D2562" s="495"/>
      <c r="E2562" s="496"/>
    </row>
    <row r="2563" spans="4:5" ht="15" customHeight="1">
      <c r="D2563" s="495"/>
      <c r="E2563" s="496"/>
    </row>
    <row r="2564" spans="4:5" ht="15" customHeight="1">
      <c r="D2564" s="495"/>
      <c r="E2564" s="496"/>
    </row>
    <row r="2565" spans="4:5" ht="15" customHeight="1">
      <c r="D2565" s="495"/>
      <c r="E2565" s="496"/>
    </row>
    <row r="2566" spans="4:5" ht="15" customHeight="1">
      <c r="D2566" s="495"/>
      <c r="E2566" s="496"/>
    </row>
    <row r="2567" spans="4:5" ht="15" customHeight="1">
      <c r="D2567" s="495"/>
      <c r="E2567" s="496"/>
    </row>
    <row r="2568" spans="4:5" ht="15" customHeight="1">
      <c r="D2568" s="495"/>
      <c r="E2568" s="496"/>
    </row>
    <row r="2569" spans="4:5" ht="15" customHeight="1">
      <c r="D2569" s="495"/>
      <c r="E2569" s="496"/>
    </row>
    <row r="2570" spans="4:5" ht="15" customHeight="1">
      <c r="D2570" s="495"/>
      <c r="E2570" s="496"/>
    </row>
    <row r="2571" spans="4:5" ht="15" customHeight="1">
      <c r="D2571" s="495"/>
      <c r="E2571" s="496"/>
    </row>
    <row r="2572" spans="4:5" ht="15" customHeight="1">
      <c r="D2572" s="495"/>
      <c r="E2572" s="496"/>
    </row>
    <row r="2573" spans="4:5" ht="15" customHeight="1">
      <c r="D2573" s="495"/>
      <c r="E2573" s="496"/>
    </row>
    <row r="2574" spans="4:5" ht="15" customHeight="1">
      <c r="D2574" s="495"/>
      <c r="E2574" s="496"/>
    </row>
    <row r="2575" spans="4:5" ht="15" customHeight="1">
      <c r="D2575" s="495"/>
      <c r="E2575" s="496"/>
    </row>
    <row r="2576" spans="4:5" ht="15" customHeight="1">
      <c r="D2576" s="495"/>
      <c r="E2576" s="496"/>
    </row>
    <row r="2577" spans="4:5" ht="15" customHeight="1">
      <c r="D2577" s="495"/>
      <c r="E2577" s="496"/>
    </row>
    <row r="2578" spans="4:5" ht="15" customHeight="1">
      <c r="D2578" s="495"/>
      <c r="E2578" s="496"/>
    </row>
    <row r="2579" spans="4:5" ht="15" customHeight="1">
      <c r="D2579" s="495"/>
      <c r="E2579" s="496"/>
    </row>
    <row r="2580" spans="4:5" ht="15" customHeight="1">
      <c r="D2580" s="495"/>
      <c r="E2580" s="496"/>
    </row>
    <row r="2581" spans="4:5" ht="15" customHeight="1">
      <c r="D2581" s="495"/>
      <c r="E2581" s="496"/>
    </row>
    <row r="2582" spans="4:5" ht="15" customHeight="1">
      <c r="D2582" s="495"/>
      <c r="E2582" s="496"/>
    </row>
    <row r="2583" spans="4:5" ht="15" customHeight="1">
      <c r="D2583" s="495"/>
      <c r="E2583" s="496"/>
    </row>
    <row r="2584" spans="4:5" ht="15" customHeight="1">
      <c r="D2584" s="495"/>
      <c r="E2584" s="496"/>
    </row>
    <row r="2585" spans="4:5" ht="15" customHeight="1">
      <c r="D2585" s="495"/>
      <c r="E2585" s="496"/>
    </row>
    <row r="2586" spans="4:5" ht="15" customHeight="1">
      <c r="D2586" s="495"/>
      <c r="E2586" s="496"/>
    </row>
    <row r="2587" spans="4:5" ht="15" customHeight="1">
      <c r="D2587" s="495"/>
      <c r="E2587" s="496"/>
    </row>
    <row r="2588" spans="4:5" ht="15" customHeight="1">
      <c r="D2588" s="495"/>
      <c r="E2588" s="496"/>
    </row>
    <row r="2589" spans="4:5" ht="15" customHeight="1">
      <c r="D2589" s="495"/>
      <c r="E2589" s="496"/>
    </row>
    <row r="2590" spans="4:5" ht="15" customHeight="1">
      <c r="D2590" s="495"/>
      <c r="E2590" s="496"/>
    </row>
    <row r="2591" spans="4:5" ht="15" customHeight="1">
      <c r="D2591" s="495"/>
      <c r="E2591" s="496"/>
    </row>
    <row r="2592" spans="4:5" ht="15" customHeight="1">
      <c r="D2592" s="495"/>
      <c r="E2592" s="496"/>
    </row>
    <row r="2593" spans="4:5" ht="15" customHeight="1">
      <c r="D2593" s="495"/>
      <c r="E2593" s="496"/>
    </row>
    <row r="2594" spans="4:5" ht="15" customHeight="1">
      <c r="D2594" s="495"/>
      <c r="E2594" s="496"/>
    </row>
    <row r="2595" spans="4:5" ht="15" customHeight="1">
      <c r="D2595" s="495"/>
      <c r="E2595" s="496"/>
    </row>
    <row r="2596" spans="4:5" ht="15" customHeight="1">
      <c r="D2596" s="495"/>
      <c r="E2596" s="496"/>
    </row>
    <row r="2597" spans="4:5" ht="15" customHeight="1">
      <c r="D2597" s="495"/>
      <c r="E2597" s="496"/>
    </row>
    <row r="2598" spans="4:5" ht="15" customHeight="1">
      <c r="D2598" s="495"/>
      <c r="E2598" s="496"/>
    </row>
    <row r="2599" spans="4:5" ht="15" customHeight="1">
      <c r="D2599" s="495"/>
      <c r="E2599" s="496"/>
    </row>
    <row r="2600" spans="4:5" ht="15" customHeight="1">
      <c r="D2600" s="495"/>
      <c r="E2600" s="496"/>
    </row>
    <row r="2601" spans="4:5" ht="15" customHeight="1">
      <c r="D2601" s="495"/>
      <c r="E2601" s="496"/>
    </row>
    <row r="2602" spans="4:5" ht="15" customHeight="1">
      <c r="D2602" s="495"/>
      <c r="E2602" s="496"/>
    </row>
    <row r="2603" spans="4:5" ht="15" customHeight="1">
      <c r="D2603" s="495"/>
      <c r="E2603" s="496"/>
    </row>
    <row r="2604" spans="4:5" ht="15" customHeight="1">
      <c r="D2604" s="495"/>
      <c r="E2604" s="496"/>
    </row>
    <row r="2605" spans="4:5" ht="15" customHeight="1">
      <c r="D2605" s="495"/>
      <c r="E2605" s="496"/>
    </row>
    <row r="2606" spans="4:5" ht="15" customHeight="1">
      <c r="D2606" s="495"/>
      <c r="E2606" s="496"/>
    </row>
    <row r="2607" spans="4:5" ht="15" customHeight="1">
      <c r="D2607" s="495"/>
      <c r="E2607" s="496"/>
    </row>
    <row r="2608" spans="4:5" ht="15" customHeight="1">
      <c r="D2608" s="495"/>
      <c r="E2608" s="496"/>
    </row>
    <row r="2609" spans="4:5" ht="15" customHeight="1">
      <c r="D2609" s="495"/>
      <c r="E2609" s="496"/>
    </row>
    <row r="2610" spans="4:5" ht="15" customHeight="1">
      <c r="D2610" s="495"/>
      <c r="E2610" s="496"/>
    </row>
    <row r="2611" spans="4:5" ht="15" customHeight="1">
      <c r="D2611" s="495"/>
      <c r="E2611" s="496"/>
    </row>
    <row r="2612" spans="4:5" ht="15" customHeight="1">
      <c r="D2612" s="495"/>
      <c r="E2612" s="496"/>
    </row>
    <row r="2613" spans="4:5" ht="15" customHeight="1">
      <c r="D2613" s="495"/>
      <c r="E2613" s="496"/>
    </row>
    <row r="2614" spans="4:5" ht="15" customHeight="1">
      <c r="D2614" s="495"/>
      <c r="E2614" s="496"/>
    </row>
    <row r="2615" spans="4:5" ht="15" customHeight="1">
      <c r="D2615" s="495"/>
      <c r="E2615" s="496"/>
    </row>
    <row r="2616" spans="4:5" ht="15" customHeight="1">
      <c r="D2616" s="495"/>
      <c r="E2616" s="496"/>
    </row>
    <row r="2617" spans="4:5" ht="15" customHeight="1">
      <c r="D2617" s="495"/>
      <c r="E2617" s="496"/>
    </row>
    <row r="2618" spans="4:5" ht="15" customHeight="1">
      <c r="D2618" s="495"/>
      <c r="E2618" s="496"/>
    </row>
    <row r="2619" spans="4:5" ht="15" customHeight="1">
      <c r="D2619" s="495"/>
      <c r="E2619" s="496"/>
    </row>
    <row r="2620" spans="4:5" ht="15" customHeight="1">
      <c r="D2620" s="495"/>
      <c r="E2620" s="496"/>
    </row>
    <row r="2621" spans="4:5" ht="15" customHeight="1">
      <c r="D2621" s="495"/>
      <c r="E2621" s="496"/>
    </row>
    <row r="2622" spans="4:5" ht="15" customHeight="1">
      <c r="D2622" s="495"/>
      <c r="E2622" s="496"/>
    </row>
    <row r="2623" spans="4:5" ht="15" customHeight="1">
      <c r="D2623" s="495"/>
      <c r="E2623" s="496"/>
    </row>
    <row r="2624" spans="4:5" ht="15" customHeight="1">
      <c r="D2624" s="495"/>
      <c r="E2624" s="496"/>
    </row>
    <row r="2625" spans="4:5" ht="15" customHeight="1">
      <c r="D2625" s="495"/>
      <c r="E2625" s="496"/>
    </row>
    <row r="2626" spans="4:5" ht="15" customHeight="1">
      <c r="D2626" s="495"/>
      <c r="E2626" s="496"/>
    </row>
    <row r="2627" spans="4:5" ht="15" customHeight="1">
      <c r="D2627" s="495"/>
      <c r="E2627" s="496"/>
    </row>
    <row r="2628" spans="4:5" ht="15" customHeight="1">
      <c r="D2628" s="495"/>
      <c r="E2628" s="496"/>
    </row>
    <row r="2629" spans="4:5" ht="15" customHeight="1">
      <c r="D2629" s="495"/>
      <c r="E2629" s="496"/>
    </row>
    <row r="2630" spans="4:5" ht="15" customHeight="1">
      <c r="D2630" s="495"/>
      <c r="E2630" s="496"/>
    </row>
    <row r="2631" spans="4:5" ht="15" customHeight="1">
      <c r="D2631" s="495"/>
      <c r="E2631" s="496"/>
    </row>
    <row r="2632" spans="4:5" ht="15" customHeight="1">
      <c r="D2632" s="495"/>
      <c r="E2632" s="496"/>
    </row>
    <row r="2633" spans="4:5" ht="15" customHeight="1">
      <c r="D2633" s="495"/>
      <c r="E2633" s="496"/>
    </row>
    <row r="2634" spans="4:5" ht="15" customHeight="1">
      <c r="D2634" s="495"/>
      <c r="E2634" s="496"/>
    </row>
    <row r="2635" spans="4:5" ht="15" customHeight="1">
      <c r="D2635" s="495"/>
      <c r="E2635" s="496"/>
    </row>
    <row r="2636" spans="4:5" ht="15" customHeight="1">
      <c r="D2636" s="495"/>
      <c r="E2636" s="496"/>
    </row>
    <row r="2637" spans="4:5" ht="15" customHeight="1">
      <c r="D2637" s="495"/>
      <c r="E2637" s="496"/>
    </row>
    <row r="2638" spans="4:5" ht="15" customHeight="1">
      <c r="D2638" s="495"/>
      <c r="E2638" s="496"/>
    </row>
    <row r="2639" spans="4:5" ht="15" customHeight="1">
      <c r="D2639" s="495"/>
      <c r="E2639" s="496"/>
    </row>
    <row r="2640" spans="4:5" ht="15" customHeight="1">
      <c r="D2640" s="495"/>
      <c r="E2640" s="496"/>
    </row>
    <row r="2641" spans="4:5" ht="15" customHeight="1">
      <c r="D2641" s="495"/>
      <c r="E2641" s="496"/>
    </row>
    <row r="2642" spans="4:5" ht="15" customHeight="1">
      <c r="D2642" s="495"/>
      <c r="E2642" s="496"/>
    </row>
    <row r="2643" spans="4:5" ht="15" customHeight="1">
      <c r="D2643" s="495"/>
      <c r="E2643" s="496"/>
    </row>
    <row r="2644" spans="4:5" ht="15" customHeight="1">
      <c r="D2644" s="495"/>
      <c r="E2644" s="496"/>
    </row>
    <row r="2645" spans="4:5" ht="15" customHeight="1">
      <c r="D2645" s="495"/>
      <c r="E2645" s="496"/>
    </row>
    <row r="2646" spans="4:5" ht="15" customHeight="1">
      <c r="D2646" s="495"/>
      <c r="E2646" s="496"/>
    </row>
    <row r="2647" spans="4:5" ht="15" customHeight="1">
      <c r="D2647" s="495"/>
      <c r="E2647" s="496"/>
    </row>
    <row r="2648" spans="4:5" ht="15" customHeight="1">
      <c r="D2648" s="495"/>
      <c r="E2648" s="496"/>
    </row>
    <row r="2649" spans="4:5" ht="15" customHeight="1">
      <c r="D2649" s="495"/>
      <c r="E2649" s="496"/>
    </row>
    <row r="2650" spans="4:5" ht="15" customHeight="1">
      <c r="D2650" s="495"/>
      <c r="E2650" s="496"/>
    </row>
    <row r="2651" spans="4:5" ht="15" customHeight="1">
      <c r="D2651" s="495"/>
      <c r="E2651" s="496"/>
    </row>
    <row r="2652" spans="4:5" ht="15" customHeight="1">
      <c r="D2652" s="495"/>
      <c r="E2652" s="496"/>
    </row>
    <row r="2653" spans="4:5" ht="15" customHeight="1">
      <c r="D2653" s="495"/>
      <c r="E2653" s="496"/>
    </row>
    <row r="2654" spans="4:5" ht="15" customHeight="1">
      <c r="D2654" s="495"/>
      <c r="E2654" s="496"/>
    </row>
    <row r="2655" spans="4:5" ht="15" customHeight="1">
      <c r="D2655" s="495"/>
      <c r="E2655" s="496"/>
    </row>
    <row r="2656" spans="4:5" ht="15" customHeight="1">
      <c r="D2656" s="495"/>
      <c r="E2656" s="496"/>
    </row>
    <row r="2657" spans="4:5" ht="15" customHeight="1">
      <c r="D2657" s="495"/>
      <c r="E2657" s="496"/>
    </row>
    <row r="2658" spans="4:5" ht="15" customHeight="1">
      <c r="D2658" s="495"/>
      <c r="E2658" s="496"/>
    </row>
    <row r="2659" spans="4:5" ht="15" customHeight="1">
      <c r="D2659" s="495"/>
      <c r="E2659" s="496"/>
    </row>
    <row r="2660" spans="4:5" ht="15" customHeight="1">
      <c r="D2660" s="495"/>
      <c r="E2660" s="496"/>
    </row>
    <row r="2661" spans="4:5" ht="15" customHeight="1">
      <c r="D2661" s="495"/>
      <c r="E2661" s="496"/>
    </row>
    <row r="2662" spans="4:5" ht="15" customHeight="1">
      <c r="D2662" s="495"/>
      <c r="E2662" s="496"/>
    </row>
    <row r="2663" spans="4:5" ht="15" customHeight="1">
      <c r="D2663" s="495"/>
      <c r="E2663" s="496"/>
    </row>
    <row r="2664" spans="4:5" ht="15" customHeight="1">
      <c r="D2664" s="495"/>
      <c r="E2664" s="496"/>
    </row>
    <row r="2665" spans="4:5" ht="15" customHeight="1">
      <c r="D2665" s="495"/>
      <c r="E2665" s="496"/>
    </row>
    <row r="2666" spans="4:5" ht="15" customHeight="1">
      <c r="D2666" s="495"/>
      <c r="E2666" s="496"/>
    </row>
    <row r="2667" spans="4:5" ht="15" customHeight="1">
      <c r="D2667" s="495"/>
      <c r="E2667" s="496"/>
    </row>
    <row r="2668" spans="4:5" ht="15" customHeight="1">
      <c r="D2668" s="495"/>
      <c r="E2668" s="496"/>
    </row>
    <row r="2669" spans="4:5" ht="15" customHeight="1">
      <c r="D2669" s="495"/>
      <c r="E2669" s="496"/>
    </row>
    <row r="2670" spans="4:5" ht="15" customHeight="1">
      <c r="D2670" s="495"/>
      <c r="E2670" s="496"/>
    </row>
    <row r="2671" spans="4:5" ht="15" customHeight="1">
      <c r="D2671" s="495"/>
      <c r="E2671" s="496"/>
    </row>
    <row r="2672" spans="4:5" ht="15" customHeight="1">
      <c r="D2672" s="495"/>
      <c r="E2672" s="496"/>
    </row>
    <row r="2673" spans="4:5" ht="15" customHeight="1">
      <c r="D2673" s="495"/>
      <c r="E2673" s="496"/>
    </row>
    <row r="2674" spans="4:5" ht="15" customHeight="1">
      <c r="D2674" s="495"/>
      <c r="E2674" s="496"/>
    </row>
    <row r="2675" spans="4:5" ht="15" customHeight="1">
      <c r="D2675" s="495"/>
      <c r="E2675" s="496"/>
    </row>
    <row r="2676" spans="4:5" ht="15" customHeight="1">
      <c r="D2676" s="495"/>
      <c r="E2676" s="496"/>
    </row>
    <row r="2677" spans="4:5" ht="15" customHeight="1">
      <c r="D2677" s="495"/>
      <c r="E2677" s="496"/>
    </row>
    <row r="2678" spans="4:5" ht="15" customHeight="1">
      <c r="D2678" s="495"/>
      <c r="E2678" s="496"/>
    </row>
    <row r="2679" spans="4:5" ht="15" customHeight="1">
      <c r="D2679" s="495"/>
      <c r="E2679" s="496"/>
    </row>
    <row r="2680" spans="4:5" ht="15" customHeight="1">
      <c r="D2680" s="495"/>
      <c r="E2680" s="496"/>
    </row>
    <row r="2681" spans="4:5" ht="15" customHeight="1">
      <c r="D2681" s="495"/>
      <c r="E2681" s="496"/>
    </row>
    <row r="2682" spans="4:5" ht="15" customHeight="1">
      <c r="D2682" s="495"/>
      <c r="E2682" s="496"/>
    </row>
    <row r="2683" spans="4:5" ht="15" customHeight="1">
      <c r="D2683" s="495"/>
      <c r="E2683" s="496"/>
    </row>
    <row r="2684" spans="4:5" ht="15" customHeight="1">
      <c r="D2684" s="495"/>
      <c r="E2684" s="496"/>
    </row>
    <row r="2685" spans="4:5" ht="15" customHeight="1">
      <c r="D2685" s="495"/>
      <c r="E2685" s="496"/>
    </row>
    <row r="2686" spans="4:5" ht="15" customHeight="1">
      <c r="D2686" s="495"/>
      <c r="E2686" s="496"/>
    </row>
    <row r="2687" spans="4:5" ht="15" customHeight="1">
      <c r="D2687" s="495"/>
      <c r="E2687" s="496"/>
    </row>
    <row r="2688" spans="4:5" ht="15" customHeight="1">
      <c r="D2688" s="495"/>
      <c r="E2688" s="496"/>
    </row>
    <row r="2689" spans="4:5" ht="15" customHeight="1">
      <c r="D2689" s="495"/>
      <c r="E2689" s="496"/>
    </row>
    <row r="2690" spans="4:5" ht="15" customHeight="1">
      <c r="D2690" s="495"/>
      <c r="E2690" s="496"/>
    </row>
    <row r="2691" spans="4:5" ht="15" customHeight="1">
      <c r="D2691" s="495"/>
      <c r="E2691" s="496"/>
    </row>
    <row r="2692" spans="4:5" ht="15" customHeight="1">
      <c r="D2692" s="495"/>
      <c r="E2692" s="496"/>
    </row>
    <row r="2693" spans="4:5" ht="15" customHeight="1">
      <c r="D2693" s="495"/>
      <c r="E2693" s="496"/>
    </row>
    <row r="2694" spans="4:5" ht="15" customHeight="1">
      <c r="D2694" s="495"/>
      <c r="E2694" s="496"/>
    </row>
    <row r="2695" spans="4:5" ht="15" customHeight="1">
      <c r="D2695" s="495"/>
      <c r="E2695" s="496"/>
    </row>
    <row r="2696" spans="4:5" ht="15" customHeight="1">
      <c r="D2696" s="495"/>
      <c r="E2696" s="496"/>
    </row>
    <row r="2697" spans="4:5" ht="15" customHeight="1">
      <c r="D2697" s="495"/>
      <c r="E2697" s="496"/>
    </row>
    <row r="2698" spans="4:5" ht="15" customHeight="1">
      <c r="D2698" s="495"/>
      <c r="E2698" s="496"/>
    </row>
    <row r="2699" spans="4:5" ht="15" customHeight="1">
      <c r="D2699" s="495"/>
      <c r="E2699" s="496"/>
    </row>
    <row r="2700" spans="4:5" ht="15" customHeight="1">
      <c r="D2700" s="495"/>
      <c r="E2700" s="496"/>
    </row>
    <row r="2701" spans="4:5" ht="15" customHeight="1">
      <c r="D2701" s="495"/>
      <c r="E2701" s="496"/>
    </row>
    <row r="2702" spans="4:5" ht="15" customHeight="1">
      <c r="D2702" s="495"/>
      <c r="E2702" s="496"/>
    </row>
    <row r="2703" spans="4:5" ht="15" customHeight="1">
      <c r="D2703" s="495"/>
      <c r="E2703" s="496"/>
    </row>
    <row r="2704" spans="4:5" ht="15" customHeight="1">
      <c r="D2704" s="495"/>
      <c r="E2704" s="496"/>
    </row>
    <row r="2705" spans="4:5" ht="15" customHeight="1">
      <c r="D2705" s="495"/>
      <c r="E2705" s="496"/>
    </row>
    <row r="2706" spans="4:5" ht="15" customHeight="1">
      <c r="D2706" s="495"/>
      <c r="E2706" s="496"/>
    </row>
    <row r="2707" spans="4:5" ht="15" customHeight="1">
      <c r="D2707" s="495"/>
      <c r="E2707" s="496"/>
    </row>
    <row r="2708" spans="4:5" ht="15" customHeight="1">
      <c r="D2708" s="495"/>
      <c r="E2708" s="496"/>
    </row>
    <row r="2709" spans="4:5" ht="15" customHeight="1">
      <c r="D2709" s="495"/>
      <c r="E2709" s="496"/>
    </row>
    <row r="2710" spans="4:5" ht="15" customHeight="1">
      <c r="D2710" s="495"/>
      <c r="E2710" s="496"/>
    </row>
    <row r="2711" spans="4:5" ht="15" customHeight="1">
      <c r="D2711" s="495"/>
      <c r="E2711" s="496"/>
    </row>
    <row r="2712" spans="4:5" ht="15" customHeight="1">
      <c r="D2712" s="495"/>
      <c r="E2712" s="496"/>
    </row>
    <row r="2713" spans="4:5" ht="15" customHeight="1">
      <c r="D2713" s="495"/>
      <c r="E2713" s="496"/>
    </row>
    <row r="2714" spans="4:5" ht="15" customHeight="1">
      <c r="D2714" s="495"/>
      <c r="E2714" s="496"/>
    </row>
    <row r="2715" spans="4:5" ht="15" customHeight="1">
      <c r="D2715" s="495"/>
      <c r="E2715" s="496"/>
    </row>
    <row r="2716" spans="4:5" ht="15" customHeight="1">
      <c r="D2716" s="495"/>
      <c r="E2716" s="496"/>
    </row>
    <row r="2717" spans="4:5" ht="15" customHeight="1">
      <c r="D2717" s="495"/>
      <c r="E2717" s="496"/>
    </row>
    <row r="2718" spans="4:5" ht="15" customHeight="1">
      <c r="D2718" s="495"/>
      <c r="E2718" s="496"/>
    </row>
    <row r="2719" spans="4:5" ht="15" customHeight="1">
      <c r="D2719" s="495"/>
      <c r="E2719" s="496"/>
    </row>
    <row r="2720" spans="4:5" ht="15" customHeight="1">
      <c r="D2720" s="495"/>
      <c r="E2720" s="496"/>
    </row>
    <row r="2721" spans="4:5" ht="15" customHeight="1">
      <c r="D2721" s="495"/>
      <c r="E2721" s="496"/>
    </row>
    <row r="2722" spans="4:5" ht="15" customHeight="1">
      <c r="D2722" s="495"/>
      <c r="E2722" s="496"/>
    </row>
    <row r="2723" spans="4:5" ht="15" customHeight="1">
      <c r="D2723" s="495"/>
      <c r="E2723" s="496"/>
    </row>
    <row r="2724" spans="4:5" ht="15" customHeight="1">
      <c r="D2724" s="495"/>
      <c r="E2724" s="496"/>
    </row>
    <row r="2725" spans="4:5" ht="15" customHeight="1">
      <c r="D2725" s="495"/>
      <c r="E2725" s="496"/>
    </row>
    <row r="2726" spans="4:5" ht="15" customHeight="1">
      <c r="D2726" s="495"/>
      <c r="E2726" s="496"/>
    </row>
    <row r="2727" spans="4:5" ht="15" customHeight="1">
      <c r="D2727" s="495"/>
      <c r="E2727" s="496"/>
    </row>
    <row r="2728" spans="4:5" ht="15" customHeight="1">
      <c r="D2728" s="495"/>
      <c r="E2728" s="496"/>
    </row>
    <row r="2729" spans="4:5" ht="15" customHeight="1">
      <c r="D2729" s="495"/>
      <c r="E2729" s="496"/>
    </row>
    <row r="2730" spans="4:5" ht="15" customHeight="1">
      <c r="D2730" s="495"/>
      <c r="E2730" s="496"/>
    </row>
    <row r="2731" spans="4:5" ht="15" customHeight="1">
      <c r="D2731" s="495"/>
      <c r="E2731" s="496"/>
    </row>
    <row r="2732" spans="4:5" ht="15" customHeight="1">
      <c r="D2732" s="495"/>
      <c r="E2732" s="496"/>
    </row>
    <row r="2733" spans="4:5" ht="15" customHeight="1">
      <c r="D2733" s="495"/>
      <c r="E2733" s="496"/>
    </row>
    <row r="2734" spans="4:5" ht="15" customHeight="1">
      <c r="D2734" s="495"/>
      <c r="E2734" s="496"/>
    </row>
    <row r="2735" spans="4:5" ht="15" customHeight="1">
      <c r="D2735" s="495"/>
      <c r="E2735" s="496"/>
    </row>
    <row r="2736" spans="4:5" ht="15" customHeight="1">
      <c r="D2736" s="495"/>
      <c r="E2736" s="496"/>
    </row>
    <row r="2737" spans="4:5" ht="15" customHeight="1">
      <c r="D2737" s="495"/>
      <c r="E2737" s="496"/>
    </row>
    <row r="2738" spans="4:5" ht="15" customHeight="1">
      <c r="D2738" s="495"/>
      <c r="E2738" s="496"/>
    </row>
    <row r="2739" spans="4:5" ht="15" customHeight="1">
      <c r="D2739" s="495"/>
      <c r="E2739" s="496"/>
    </row>
    <row r="2740" spans="4:5" ht="15" customHeight="1">
      <c r="D2740" s="495"/>
      <c r="E2740" s="496"/>
    </row>
    <row r="2741" spans="4:5" ht="15" customHeight="1">
      <c r="D2741" s="495"/>
      <c r="E2741" s="496"/>
    </row>
    <row r="2742" spans="4:5" ht="15" customHeight="1">
      <c r="D2742" s="495"/>
      <c r="E2742" s="496"/>
    </row>
    <row r="2743" spans="4:5" ht="15" customHeight="1">
      <c r="D2743" s="495"/>
      <c r="E2743" s="496"/>
    </row>
    <row r="2744" spans="4:5" ht="15" customHeight="1">
      <c r="D2744" s="495"/>
      <c r="E2744" s="496"/>
    </row>
    <row r="2745" spans="4:5" ht="15" customHeight="1">
      <c r="D2745" s="495"/>
      <c r="E2745" s="496"/>
    </row>
    <row r="2746" spans="4:5" ht="15" customHeight="1">
      <c r="D2746" s="495"/>
      <c r="E2746" s="496"/>
    </row>
    <row r="2747" spans="4:5" ht="15" customHeight="1">
      <c r="D2747" s="495"/>
      <c r="E2747" s="496"/>
    </row>
    <row r="2748" spans="4:5" ht="15" customHeight="1">
      <c r="D2748" s="495"/>
      <c r="E2748" s="496"/>
    </row>
    <row r="2749" spans="4:5" ht="15" customHeight="1">
      <c r="D2749" s="495"/>
      <c r="E2749" s="496"/>
    </row>
    <row r="2750" spans="4:5" ht="15" customHeight="1">
      <c r="D2750" s="495"/>
      <c r="E2750" s="496"/>
    </row>
    <row r="2751" spans="4:5" ht="15" customHeight="1">
      <c r="D2751" s="495"/>
      <c r="E2751" s="496"/>
    </row>
    <row r="2752" spans="4:5" ht="15" customHeight="1">
      <c r="D2752" s="495"/>
      <c r="E2752" s="496"/>
    </row>
    <row r="2753" spans="4:5" ht="15" customHeight="1">
      <c r="D2753" s="495"/>
      <c r="E2753" s="496"/>
    </row>
    <row r="2754" spans="4:5" ht="15" customHeight="1">
      <c r="D2754" s="495"/>
      <c r="E2754" s="496"/>
    </row>
    <row r="2755" spans="4:5" ht="15" customHeight="1">
      <c r="D2755" s="495"/>
      <c r="E2755" s="496"/>
    </row>
    <row r="2756" spans="4:5" ht="15" customHeight="1">
      <c r="D2756" s="495"/>
      <c r="E2756" s="496"/>
    </row>
    <row r="2757" spans="4:5" ht="15" customHeight="1">
      <c r="D2757" s="495"/>
      <c r="E2757" s="496"/>
    </row>
    <row r="2758" spans="4:5" ht="15" customHeight="1">
      <c r="D2758" s="495"/>
      <c r="E2758" s="496"/>
    </row>
    <row r="2759" spans="4:5" ht="15" customHeight="1">
      <c r="D2759" s="495"/>
      <c r="E2759" s="496"/>
    </row>
    <row r="2760" spans="4:5" ht="15" customHeight="1">
      <c r="D2760" s="495"/>
      <c r="E2760" s="496"/>
    </row>
    <row r="2761" spans="4:5" ht="15" customHeight="1">
      <c r="D2761" s="495"/>
      <c r="E2761" s="496"/>
    </row>
    <row r="2762" spans="4:5" ht="15" customHeight="1">
      <c r="D2762" s="495"/>
      <c r="E2762" s="496"/>
    </row>
    <row r="2763" spans="4:5" ht="15" customHeight="1">
      <c r="D2763" s="495"/>
      <c r="E2763" s="496"/>
    </row>
    <row r="2764" spans="4:5" ht="15" customHeight="1">
      <c r="D2764" s="495"/>
      <c r="E2764" s="496"/>
    </row>
    <row r="2765" spans="4:5" ht="15" customHeight="1">
      <c r="D2765" s="495"/>
      <c r="E2765" s="496"/>
    </row>
    <row r="2766" spans="4:5" ht="15" customHeight="1">
      <c r="D2766" s="495"/>
      <c r="E2766" s="496"/>
    </row>
    <row r="2767" spans="4:5" ht="15" customHeight="1">
      <c r="D2767" s="495"/>
      <c r="E2767" s="496"/>
    </row>
    <row r="2768" spans="4:5" ht="15" customHeight="1">
      <c r="D2768" s="495"/>
      <c r="E2768" s="496"/>
    </row>
    <row r="2769" spans="4:5" ht="15" customHeight="1">
      <c r="D2769" s="495"/>
      <c r="E2769" s="496"/>
    </row>
    <row r="2770" spans="4:5" ht="15" customHeight="1">
      <c r="D2770" s="495"/>
      <c r="E2770" s="496"/>
    </row>
    <row r="2771" spans="4:5" ht="15" customHeight="1">
      <c r="D2771" s="495"/>
      <c r="E2771" s="496"/>
    </row>
    <row r="2772" spans="4:5" ht="15" customHeight="1">
      <c r="D2772" s="495"/>
      <c r="E2772" s="496"/>
    </row>
    <row r="2773" spans="4:5" ht="15" customHeight="1">
      <c r="D2773" s="495"/>
      <c r="E2773" s="496"/>
    </row>
    <row r="2774" spans="4:5" ht="15" customHeight="1">
      <c r="D2774" s="495"/>
      <c r="E2774" s="496"/>
    </row>
    <row r="2775" spans="4:5" ht="15" customHeight="1">
      <c r="D2775" s="495"/>
      <c r="E2775" s="496"/>
    </row>
    <row r="2776" spans="4:5" ht="15" customHeight="1">
      <c r="D2776" s="495"/>
      <c r="E2776" s="496"/>
    </row>
    <row r="2777" spans="4:5" ht="15" customHeight="1">
      <c r="D2777" s="495"/>
      <c r="E2777" s="496"/>
    </row>
    <row r="2778" spans="4:5" ht="15" customHeight="1">
      <c r="D2778" s="495"/>
      <c r="E2778" s="496"/>
    </row>
    <row r="2779" spans="4:5" ht="15" customHeight="1">
      <c r="D2779" s="495"/>
      <c r="E2779" s="496"/>
    </row>
    <row r="2780" spans="4:5" ht="15" customHeight="1">
      <c r="D2780" s="495"/>
      <c r="E2780" s="496"/>
    </row>
    <row r="2781" spans="4:5" ht="15" customHeight="1">
      <c r="D2781" s="495"/>
      <c r="E2781" s="496"/>
    </row>
    <row r="2782" spans="4:5" ht="15" customHeight="1">
      <c r="D2782" s="495"/>
      <c r="E2782" s="496"/>
    </row>
    <row r="2783" spans="4:5" ht="15" customHeight="1">
      <c r="D2783" s="495"/>
      <c r="E2783" s="496"/>
    </row>
    <row r="2784" spans="4:5" ht="15" customHeight="1">
      <c r="D2784" s="495"/>
      <c r="E2784" s="496"/>
    </row>
    <row r="2785" spans="4:5" ht="15" customHeight="1">
      <c r="D2785" s="495"/>
      <c r="E2785" s="496"/>
    </row>
    <row r="2786" spans="4:5" ht="15" customHeight="1">
      <c r="D2786" s="495"/>
      <c r="E2786" s="496"/>
    </row>
    <row r="2787" spans="4:5" ht="15" customHeight="1">
      <c r="D2787" s="495"/>
      <c r="E2787" s="496"/>
    </row>
    <row r="2788" spans="4:5" ht="15" customHeight="1">
      <c r="D2788" s="495"/>
      <c r="E2788" s="496"/>
    </row>
    <row r="2789" spans="4:5" ht="15" customHeight="1">
      <c r="D2789" s="495"/>
      <c r="E2789" s="496"/>
    </row>
    <row r="2790" spans="4:5" ht="15" customHeight="1">
      <c r="D2790" s="495"/>
      <c r="E2790" s="496"/>
    </row>
    <row r="2791" spans="4:5" ht="15" customHeight="1">
      <c r="D2791" s="495"/>
      <c r="E2791" s="496"/>
    </row>
    <row r="2792" spans="4:5" ht="15" customHeight="1">
      <c r="D2792" s="495"/>
      <c r="E2792" s="496"/>
    </row>
    <row r="2793" spans="4:5" ht="15" customHeight="1">
      <c r="D2793" s="495"/>
      <c r="E2793" s="496"/>
    </row>
    <row r="2794" spans="4:5" ht="15" customHeight="1">
      <c r="D2794" s="495"/>
      <c r="E2794" s="496"/>
    </row>
    <row r="2795" spans="4:5" ht="15" customHeight="1">
      <c r="D2795" s="495"/>
      <c r="E2795" s="496"/>
    </row>
    <row r="2796" spans="4:5" ht="15" customHeight="1">
      <c r="D2796" s="495"/>
      <c r="E2796" s="496"/>
    </row>
    <row r="2797" spans="4:5" ht="15" customHeight="1">
      <c r="D2797" s="495"/>
      <c r="E2797" s="496"/>
    </row>
    <row r="2798" spans="4:5" ht="15" customHeight="1">
      <c r="D2798" s="495"/>
      <c r="E2798" s="496"/>
    </row>
    <row r="2799" spans="4:5" ht="15" customHeight="1">
      <c r="D2799" s="495"/>
      <c r="E2799" s="496"/>
    </row>
    <row r="2800" spans="4:5" ht="15" customHeight="1">
      <c r="D2800" s="495"/>
      <c r="E2800" s="496"/>
    </row>
    <row r="2801" spans="4:5" ht="15" customHeight="1">
      <c r="D2801" s="495"/>
      <c r="E2801" s="496"/>
    </row>
    <row r="2802" spans="4:5" ht="15" customHeight="1">
      <c r="D2802" s="495"/>
      <c r="E2802" s="496"/>
    </row>
    <row r="2803" spans="4:5" ht="15" customHeight="1">
      <c r="D2803" s="495"/>
      <c r="E2803" s="496"/>
    </row>
    <row r="2804" spans="4:5" ht="15" customHeight="1">
      <c r="D2804" s="495"/>
      <c r="E2804" s="496"/>
    </row>
    <row r="2805" spans="4:5" ht="15" customHeight="1">
      <c r="D2805" s="495"/>
      <c r="E2805" s="496"/>
    </row>
    <row r="2806" spans="4:5" ht="15" customHeight="1">
      <c r="D2806" s="495"/>
      <c r="E2806" s="496"/>
    </row>
    <row r="2807" spans="4:5" ht="15" customHeight="1">
      <c r="D2807" s="495"/>
      <c r="E2807" s="496"/>
    </row>
    <row r="2808" spans="4:5" ht="15" customHeight="1">
      <c r="D2808" s="495"/>
      <c r="E2808" s="496"/>
    </row>
    <row r="2809" spans="4:5" ht="15" customHeight="1">
      <c r="D2809" s="495"/>
      <c r="E2809" s="496"/>
    </row>
    <row r="2810" spans="4:5" ht="15" customHeight="1">
      <c r="D2810" s="495"/>
      <c r="E2810" s="496"/>
    </row>
    <row r="2811" spans="4:5" ht="15" customHeight="1">
      <c r="D2811" s="495"/>
      <c r="E2811" s="496"/>
    </row>
    <row r="2812" spans="4:5" ht="15" customHeight="1">
      <c r="D2812" s="495"/>
      <c r="E2812" s="496"/>
    </row>
    <row r="2813" spans="4:5" ht="15" customHeight="1">
      <c r="D2813" s="495"/>
      <c r="E2813" s="496"/>
    </row>
    <row r="2814" spans="4:5" ht="15" customHeight="1">
      <c r="D2814" s="495"/>
      <c r="E2814" s="496"/>
    </row>
    <row r="2815" spans="4:5" ht="15" customHeight="1">
      <c r="D2815" s="495"/>
      <c r="E2815" s="496"/>
    </row>
    <row r="2816" spans="4:5" ht="15" customHeight="1">
      <c r="D2816" s="495"/>
      <c r="E2816" s="496"/>
    </row>
    <row r="2817" spans="4:5" ht="15" customHeight="1">
      <c r="D2817" s="495"/>
      <c r="E2817" s="496"/>
    </row>
    <row r="2818" spans="4:5" ht="15" customHeight="1">
      <c r="D2818" s="495"/>
      <c r="E2818" s="496"/>
    </row>
    <row r="2819" spans="4:5" ht="15" customHeight="1">
      <c r="D2819" s="495"/>
      <c r="E2819" s="496"/>
    </row>
    <row r="2820" spans="4:5" ht="15" customHeight="1">
      <c r="D2820" s="495"/>
      <c r="E2820" s="496"/>
    </row>
    <row r="2821" spans="4:5" ht="15" customHeight="1">
      <c r="D2821" s="495"/>
      <c r="E2821" s="496"/>
    </row>
    <row r="2822" spans="4:5" ht="15" customHeight="1">
      <c r="D2822" s="495"/>
      <c r="E2822" s="496"/>
    </row>
    <row r="2823" spans="4:5" ht="15" customHeight="1">
      <c r="D2823" s="495"/>
      <c r="E2823" s="496"/>
    </row>
    <row r="2824" spans="4:5" ht="15" customHeight="1">
      <c r="D2824" s="495"/>
      <c r="E2824" s="496"/>
    </row>
    <row r="2825" spans="4:5" ht="15" customHeight="1">
      <c r="D2825" s="495"/>
      <c r="E2825" s="496"/>
    </row>
    <row r="2826" spans="4:5" ht="15" customHeight="1">
      <c r="D2826" s="495"/>
      <c r="E2826" s="496"/>
    </row>
    <row r="2827" spans="4:5" ht="15" customHeight="1">
      <c r="D2827" s="495"/>
      <c r="E2827" s="496"/>
    </row>
    <row r="2828" spans="4:5" ht="15" customHeight="1">
      <c r="D2828" s="495"/>
      <c r="E2828" s="496"/>
    </row>
    <row r="2829" spans="4:5" ht="15" customHeight="1">
      <c r="D2829" s="495"/>
      <c r="E2829" s="496"/>
    </row>
    <row r="2830" spans="4:5" ht="15" customHeight="1">
      <c r="D2830" s="495"/>
      <c r="E2830" s="496"/>
    </row>
    <row r="2831" spans="4:5" ht="15" customHeight="1">
      <c r="D2831" s="495"/>
      <c r="E2831" s="496"/>
    </row>
    <row r="2832" spans="4:5" ht="15" customHeight="1">
      <c r="D2832" s="495"/>
      <c r="E2832" s="496"/>
    </row>
    <row r="2833" spans="4:5" ht="15" customHeight="1">
      <c r="D2833" s="495"/>
      <c r="E2833" s="496"/>
    </row>
    <row r="2834" spans="4:5" ht="15" customHeight="1">
      <c r="D2834" s="495"/>
      <c r="E2834" s="496"/>
    </row>
    <row r="2835" spans="4:5" ht="15" customHeight="1">
      <c r="D2835" s="495"/>
      <c r="E2835" s="496"/>
    </row>
    <row r="2836" spans="4:5" ht="15" customHeight="1">
      <c r="D2836" s="495"/>
      <c r="E2836" s="496"/>
    </row>
    <row r="2837" spans="4:5" ht="15" customHeight="1">
      <c r="D2837" s="495"/>
      <c r="E2837" s="496"/>
    </row>
    <row r="2838" spans="4:5" ht="15" customHeight="1">
      <c r="D2838" s="495"/>
      <c r="E2838" s="496"/>
    </row>
    <row r="2839" spans="4:5" ht="15" customHeight="1">
      <c r="D2839" s="495"/>
      <c r="E2839" s="496"/>
    </row>
    <row r="2840" spans="4:5" ht="15" customHeight="1">
      <c r="D2840" s="495"/>
      <c r="E2840" s="496"/>
    </row>
    <row r="2841" spans="4:5" ht="15" customHeight="1">
      <c r="D2841" s="495"/>
      <c r="E2841" s="496"/>
    </row>
    <row r="2842" spans="4:5" ht="15" customHeight="1">
      <c r="D2842" s="495"/>
      <c r="E2842" s="496"/>
    </row>
    <row r="2843" spans="4:5" ht="15" customHeight="1">
      <c r="D2843" s="495"/>
      <c r="E2843" s="496"/>
    </row>
    <row r="2844" spans="4:5" ht="15" customHeight="1">
      <c r="D2844" s="495"/>
      <c r="E2844" s="496"/>
    </row>
    <row r="2845" spans="4:5" ht="15" customHeight="1">
      <c r="D2845" s="495"/>
      <c r="E2845" s="496"/>
    </row>
    <row r="2846" spans="4:5" ht="15" customHeight="1">
      <c r="D2846" s="495"/>
      <c r="E2846" s="496"/>
    </row>
    <row r="2847" spans="4:5" ht="15" customHeight="1">
      <c r="D2847" s="495"/>
      <c r="E2847" s="496"/>
    </row>
    <row r="2848" spans="4:5" ht="15" customHeight="1">
      <c r="D2848" s="495"/>
      <c r="E2848" s="496"/>
    </row>
    <row r="2849" spans="4:5" ht="15" customHeight="1">
      <c r="D2849" s="495"/>
      <c r="E2849" s="496"/>
    </row>
    <row r="2850" spans="4:5" ht="15" customHeight="1">
      <c r="D2850" s="495"/>
      <c r="E2850" s="496"/>
    </row>
    <row r="2851" spans="4:5" ht="15" customHeight="1">
      <c r="D2851" s="495"/>
      <c r="E2851" s="496"/>
    </row>
    <row r="2852" spans="4:5" ht="15" customHeight="1">
      <c r="D2852" s="495"/>
      <c r="E2852" s="496"/>
    </row>
    <row r="2853" spans="4:5" ht="15" customHeight="1">
      <c r="D2853" s="495"/>
      <c r="E2853" s="496"/>
    </row>
    <row r="2854" spans="4:5" ht="15" customHeight="1">
      <c r="D2854" s="495"/>
      <c r="E2854" s="496"/>
    </row>
    <row r="2855" spans="4:5" ht="15" customHeight="1">
      <c r="D2855" s="495"/>
      <c r="E2855" s="496"/>
    </row>
    <row r="2856" spans="4:5" ht="15" customHeight="1">
      <c r="D2856" s="495"/>
      <c r="E2856" s="496"/>
    </row>
    <row r="2857" spans="4:5" ht="15" customHeight="1">
      <c r="D2857" s="495"/>
      <c r="E2857" s="496"/>
    </row>
    <row r="2858" spans="4:5" ht="15" customHeight="1">
      <c r="D2858" s="495"/>
      <c r="E2858" s="496"/>
    </row>
    <row r="2859" spans="4:5" ht="15" customHeight="1">
      <c r="D2859" s="495"/>
      <c r="E2859" s="496"/>
    </row>
    <row r="2860" spans="4:5" ht="15" customHeight="1">
      <c r="D2860" s="495"/>
      <c r="E2860" s="496"/>
    </row>
    <row r="2861" spans="4:5" ht="15" customHeight="1">
      <c r="D2861" s="495"/>
      <c r="E2861" s="496"/>
    </row>
    <row r="2862" spans="4:5" ht="15" customHeight="1">
      <c r="D2862" s="495"/>
      <c r="E2862" s="496"/>
    </row>
    <row r="2863" spans="4:5" ht="15" customHeight="1">
      <c r="D2863" s="495"/>
      <c r="E2863" s="496"/>
    </row>
    <row r="2864" spans="4:5" ht="15" customHeight="1">
      <c r="D2864" s="495"/>
      <c r="E2864" s="496"/>
    </row>
    <row r="2865" spans="4:5" ht="15" customHeight="1">
      <c r="D2865" s="495"/>
      <c r="E2865" s="496"/>
    </row>
    <row r="2866" spans="4:5" ht="15" customHeight="1">
      <c r="D2866" s="495"/>
      <c r="E2866" s="496"/>
    </row>
    <row r="2867" spans="4:5" ht="15" customHeight="1">
      <c r="D2867" s="495"/>
      <c r="E2867" s="496"/>
    </row>
    <row r="2868" spans="4:5" ht="15" customHeight="1">
      <c r="D2868" s="495"/>
      <c r="E2868" s="496"/>
    </row>
    <row r="2869" spans="4:5" ht="15" customHeight="1">
      <c r="D2869" s="495"/>
      <c r="E2869" s="496"/>
    </row>
    <row r="2870" spans="4:5" ht="15" customHeight="1">
      <c r="D2870" s="495"/>
      <c r="E2870" s="496"/>
    </row>
    <row r="2871" spans="4:5" ht="15" customHeight="1">
      <c r="D2871" s="495"/>
      <c r="E2871" s="496"/>
    </row>
    <row r="2872" spans="4:5" ht="15" customHeight="1">
      <c r="D2872" s="495"/>
      <c r="E2872" s="496"/>
    </row>
    <row r="2873" spans="4:5" ht="15" customHeight="1">
      <c r="D2873" s="495"/>
      <c r="E2873" s="496"/>
    </row>
    <row r="2874" spans="4:5" ht="15" customHeight="1">
      <c r="D2874" s="495"/>
      <c r="E2874" s="496"/>
    </row>
    <row r="2875" spans="4:5" ht="15" customHeight="1">
      <c r="D2875" s="495"/>
      <c r="E2875" s="496"/>
    </row>
    <row r="2876" spans="4:5" ht="15" customHeight="1">
      <c r="D2876" s="495"/>
      <c r="E2876" s="496"/>
    </row>
    <row r="2877" spans="4:5" ht="15" customHeight="1">
      <c r="D2877" s="495"/>
      <c r="E2877" s="496"/>
    </row>
    <row r="2878" spans="4:5" ht="15" customHeight="1">
      <c r="D2878" s="495"/>
      <c r="E2878" s="496"/>
    </row>
    <row r="2879" spans="4:5" ht="15" customHeight="1">
      <c r="D2879" s="495"/>
      <c r="E2879" s="496"/>
    </row>
    <row r="2880" spans="4:5" ht="15" customHeight="1">
      <c r="D2880" s="495"/>
      <c r="E2880" s="496"/>
    </row>
    <row r="2881" spans="4:5" ht="15" customHeight="1">
      <c r="D2881" s="495"/>
      <c r="E2881" s="496"/>
    </row>
    <row r="2882" spans="4:5" ht="15" customHeight="1">
      <c r="D2882" s="495"/>
      <c r="E2882" s="496"/>
    </row>
    <row r="2883" spans="4:5" ht="15" customHeight="1">
      <c r="D2883" s="495"/>
      <c r="E2883" s="496"/>
    </row>
    <row r="2884" spans="4:5" ht="15" customHeight="1">
      <c r="D2884" s="495"/>
      <c r="E2884" s="496"/>
    </row>
    <row r="2885" spans="4:5" ht="15" customHeight="1">
      <c r="D2885" s="495"/>
      <c r="E2885" s="496"/>
    </row>
    <row r="2886" spans="4:5" ht="15" customHeight="1">
      <c r="D2886" s="495"/>
      <c r="E2886" s="496"/>
    </row>
    <row r="2887" spans="4:5" ht="15" customHeight="1">
      <c r="D2887" s="495"/>
      <c r="E2887" s="496"/>
    </row>
    <row r="2888" spans="4:5" ht="15" customHeight="1">
      <c r="D2888" s="495"/>
      <c r="E2888" s="496"/>
    </row>
    <row r="2889" spans="4:5" ht="15" customHeight="1">
      <c r="D2889" s="495"/>
      <c r="E2889" s="496"/>
    </row>
    <row r="2890" spans="4:5" ht="15" customHeight="1">
      <c r="D2890" s="495"/>
      <c r="E2890" s="496"/>
    </row>
    <row r="2891" spans="4:5" ht="15" customHeight="1">
      <c r="D2891" s="495"/>
      <c r="E2891" s="496"/>
    </row>
    <row r="2892" spans="4:5" ht="15" customHeight="1">
      <c r="D2892" s="495"/>
      <c r="E2892" s="496"/>
    </row>
    <row r="2893" spans="4:5" ht="15" customHeight="1">
      <c r="D2893" s="495"/>
      <c r="E2893" s="496"/>
    </row>
    <row r="2894" spans="4:5" ht="15" customHeight="1">
      <c r="D2894" s="495"/>
      <c r="E2894" s="496"/>
    </row>
    <row r="2895" spans="4:5" ht="15" customHeight="1">
      <c r="D2895" s="495"/>
      <c r="E2895" s="496"/>
    </row>
    <row r="2896" spans="4:5" ht="15" customHeight="1">
      <c r="D2896" s="495"/>
      <c r="E2896" s="496"/>
    </row>
    <row r="2897" spans="4:5" ht="15" customHeight="1">
      <c r="D2897" s="495"/>
      <c r="E2897" s="496"/>
    </row>
    <row r="2898" spans="4:5" ht="15" customHeight="1">
      <c r="D2898" s="495"/>
      <c r="E2898" s="496"/>
    </row>
    <row r="2899" spans="4:5" ht="15" customHeight="1">
      <c r="D2899" s="495"/>
      <c r="E2899" s="496"/>
    </row>
    <row r="2900" spans="4:5" ht="15" customHeight="1">
      <c r="D2900" s="495"/>
      <c r="E2900" s="496"/>
    </row>
    <row r="2901" spans="4:5" ht="15" customHeight="1">
      <c r="D2901" s="495"/>
      <c r="E2901" s="496"/>
    </row>
    <row r="2902" spans="4:5" ht="15" customHeight="1">
      <c r="D2902" s="495"/>
      <c r="E2902" s="496"/>
    </row>
    <row r="2903" spans="4:5" ht="15" customHeight="1">
      <c r="D2903" s="495"/>
      <c r="E2903" s="496"/>
    </row>
    <row r="2904" spans="4:5" ht="15" customHeight="1">
      <c r="D2904" s="495"/>
      <c r="E2904" s="496"/>
    </row>
    <row r="2905" spans="4:5" ht="15" customHeight="1">
      <c r="D2905" s="495"/>
      <c r="E2905" s="496"/>
    </row>
    <row r="2906" spans="4:5" ht="15" customHeight="1">
      <c r="D2906" s="495"/>
      <c r="E2906" s="496"/>
    </row>
    <row r="2907" spans="4:5" ht="15" customHeight="1">
      <c r="D2907" s="495"/>
      <c r="E2907" s="496"/>
    </row>
    <row r="2908" spans="4:5" ht="15" customHeight="1">
      <c r="D2908" s="495"/>
      <c r="E2908" s="496"/>
    </row>
    <row r="2909" spans="4:5" ht="15" customHeight="1">
      <c r="D2909" s="495"/>
      <c r="E2909" s="496"/>
    </row>
    <row r="2910" spans="4:5" ht="15" customHeight="1">
      <c r="D2910" s="495"/>
      <c r="E2910" s="496"/>
    </row>
    <row r="2911" spans="4:5" ht="15" customHeight="1">
      <c r="D2911" s="495"/>
      <c r="E2911" s="496"/>
    </row>
    <row r="2912" spans="4:5" ht="15" customHeight="1">
      <c r="D2912" s="495"/>
      <c r="E2912" s="496"/>
    </row>
    <row r="2913" spans="4:5" ht="15" customHeight="1">
      <c r="D2913" s="495"/>
      <c r="E2913" s="496"/>
    </row>
    <row r="2914" spans="4:5" ht="15" customHeight="1">
      <c r="D2914" s="495"/>
      <c r="E2914" s="496"/>
    </row>
    <row r="2915" spans="4:5" ht="15" customHeight="1">
      <c r="D2915" s="495"/>
      <c r="E2915" s="496"/>
    </row>
    <row r="2916" spans="4:5" ht="15" customHeight="1">
      <c r="D2916" s="495"/>
      <c r="E2916" s="496"/>
    </row>
    <row r="2917" spans="4:5" ht="15" customHeight="1">
      <c r="D2917" s="495"/>
      <c r="E2917" s="496"/>
    </row>
    <row r="2918" spans="4:5" ht="15" customHeight="1">
      <c r="D2918" s="495"/>
      <c r="E2918" s="496"/>
    </row>
    <row r="2919" spans="4:5" ht="15" customHeight="1">
      <c r="D2919" s="495"/>
      <c r="E2919" s="496"/>
    </row>
    <row r="2920" spans="4:5" ht="15" customHeight="1">
      <c r="D2920" s="495"/>
      <c r="E2920" s="496"/>
    </row>
    <row r="2921" spans="4:5" ht="15" customHeight="1">
      <c r="D2921" s="495"/>
      <c r="E2921" s="496"/>
    </row>
    <row r="2922" spans="4:5" ht="15" customHeight="1">
      <c r="D2922" s="495"/>
      <c r="E2922" s="496"/>
    </row>
    <row r="2923" spans="4:5" ht="15" customHeight="1">
      <c r="D2923" s="495"/>
      <c r="E2923" s="496"/>
    </row>
    <row r="2924" spans="4:5" ht="15" customHeight="1">
      <c r="D2924" s="495"/>
      <c r="E2924" s="496"/>
    </row>
    <row r="2925" spans="4:5" ht="15" customHeight="1">
      <c r="D2925" s="495"/>
      <c r="E2925" s="496"/>
    </row>
    <row r="2926" spans="4:5" ht="15" customHeight="1">
      <c r="D2926" s="495"/>
      <c r="E2926" s="496"/>
    </row>
    <row r="2927" spans="4:5" ht="15" customHeight="1">
      <c r="D2927" s="495"/>
      <c r="E2927" s="496"/>
    </row>
    <row r="2928" spans="4:5" ht="15" customHeight="1">
      <c r="D2928" s="495"/>
      <c r="E2928" s="496"/>
    </row>
    <row r="2929" spans="4:5" ht="15" customHeight="1">
      <c r="D2929" s="495"/>
      <c r="E2929" s="496"/>
    </row>
    <row r="2930" spans="4:5" ht="15" customHeight="1">
      <c r="D2930" s="495"/>
      <c r="E2930" s="496"/>
    </row>
    <row r="2931" spans="4:5" ht="15" customHeight="1">
      <c r="D2931" s="495"/>
      <c r="E2931" s="496"/>
    </row>
    <row r="2932" spans="4:5" ht="15" customHeight="1">
      <c r="D2932" s="495"/>
      <c r="E2932" s="496"/>
    </row>
    <row r="2933" spans="4:5" ht="15" customHeight="1">
      <c r="D2933" s="495"/>
      <c r="E2933" s="496"/>
    </row>
    <row r="2934" spans="4:5" ht="15" customHeight="1">
      <c r="D2934" s="495"/>
      <c r="E2934" s="496"/>
    </row>
    <row r="2935" spans="4:5" ht="15" customHeight="1">
      <c r="D2935" s="495"/>
      <c r="E2935" s="496"/>
    </row>
    <row r="2936" spans="4:5" ht="15" customHeight="1">
      <c r="D2936" s="495"/>
      <c r="E2936" s="496"/>
    </row>
    <row r="2937" spans="4:5" ht="15" customHeight="1">
      <c r="D2937" s="495"/>
      <c r="E2937" s="496"/>
    </row>
    <row r="2938" spans="4:5" ht="15" customHeight="1">
      <c r="D2938" s="495"/>
      <c r="E2938" s="496"/>
    </row>
    <row r="2939" spans="4:5" ht="15" customHeight="1">
      <c r="D2939" s="495"/>
      <c r="E2939" s="496"/>
    </row>
    <row r="2940" spans="4:5" ht="15" customHeight="1">
      <c r="D2940" s="495"/>
      <c r="E2940" s="496"/>
    </row>
    <row r="2941" spans="4:5" ht="15" customHeight="1">
      <c r="D2941" s="495"/>
      <c r="E2941" s="496"/>
    </row>
    <row r="2942" spans="4:5" ht="15" customHeight="1">
      <c r="D2942" s="495"/>
      <c r="E2942" s="496"/>
    </row>
    <row r="2943" spans="4:5" ht="15" customHeight="1">
      <c r="D2943" s="495"/>
      <c r="E2943" s="496"/>
    </row>
    <row r="2944" spans="4:5" ht="15" customHeight="1">
      <c r="D2944" s="495"/>
      <c r="E2944" s="496"/>
    </row>
    <row r="2945" spans="4:5" ht="15" customHeight="1">
      <c r="D2945" s="495"/>
      <c r="E2945" s="496"/>
    </row>
    <row r="2946" spans="4:5" ht="15" customHeight="1">
      <c r="D2946" s="495"/>
      <c r="E2946" s="496"/>
    </row>
    <row r="2947" spans="4:5" ht="15" customHeight="1">
      <c r="D2947" s="495"/>
      <c r="E2947" s="496"/>
    </row>
    <row r="2948" spans="4:5" ht="15" customHeight="1">
      <c r="D2948" s="495"/>
      <c r="E2948" s="496"/>
    </row>
    <row r="2949" spans="4:5" ht="15" customHeight="1">
      <c r="D2949" s="495"/>
      <c r="E2949" s="496"/>
    </row>
    <row r="2950" spans="4:5" ht="15" customHeight="1">
      <c r="D2950" s="495"/>
      <c r="E2950" s="496"/>
    </row>
    <row r="2951" spans="4:5" ht="15" customHeight="1">
      <c r="D2951" s="495"/>
      <c r="E2951" s="496"/>
    </row>
    <row r="2952" spans="4:5" ht="15" customHeight="1">
      <c r="D2952" s="495"/>
      <c r="E2952" s="496"/>
    </row>
    <row r="2953" spans="4:5" ht="15" customHeight="1">
      <c r="D2953" s="495"/>
      <c r="E2953" s="496"/>
    </row>
    <row r="2954" spans="4:5" ht="15" customHeight="1">
      <c r="D2954" s="495"/>
      <c r="E2954" s="496"/>
    </row>
    <row r="2955" spans="4:5" ht="15" customHeight="1">
      <c r="D2955" s="495"/>
      <c r="E2955" s="496"/>
    </row>
    <row r="2956" spans="4:5" ht="15" customHeight="1">
      <c r="D2956" s="495"/>
      <c r="E2956" s="496"/>
    </row>
    <row r="2957" spans="4:5" ht="15" customHeight="1">
      <c r="D2957" s="495"/>
      <c r="E2957" s="496"/>
    </row>
    <row r="2958" spans="4:5" ht="15" customHeight="1">
      <c r="D2958" s="495"/>
      <c r="E2958" s="496"/>
    </row>
    <row r="2959" spans="4:5" ht="15" customHeight="1">
      <c r="D2959" s="495"/>
      <c r="E2959" s="496"/>
    </row>
    <row r="2960" spans="4:5" ht="15" customHeight="1">
      <c r="D2960" s="495"/>
      <c r="E2960" s="496"/>
    </row>
    <row r="2961" spans="4:5" ht="15" customHeight="1">
      <c r="D2961" s="495"/>
      <c r="E2961" s="496"/>
    </row>
    <row r="2962" spans="4:5" ht="15" customHeight="1">
      <c r="D2962" s="495"/>
      <c r="E2962" s="496"/>
    </row>
    <row r="2963" spans="4:5" ht="15" customHeight="1">
      <c r="D2963" s="495"/>
      <c r="E2963" s="496"/>
    </row>
    <row r="2964" spans="4:5" ht="15" customHeight="1">
      <c r="D2964" s="495"/>
      <c r="E2964" s="496"/>
    </row>
    <row r="2965" spans="4:5" ht="15" customHeight="1">
      <c r="D2965" s="495"/>
      <c r="E2965" s="496"/>
    </row>
    <row r="2966" spans="4:5" ht="15" customHeight="1">
      <c r="D2966" s="495"/>
      <c r="E2966" s="496"/>
    </row>
    <row r="2967" spans="4:5" ht="15" customHeight="1">
      <c r="D2967" s="495"/>
      <c r="E2967" s="496"/>
    </row>
    <row r="2968" spans="4:5" ht="15" customHeight="1">
      <c r="D2968" s="495"/>
      <c r="E2968" s="496"/>
    </row>
    <row r="2969" spans="4:5" ht="15" customHeight="1">
      <c r="D2969" s="495"/>
      <c r="E2969" s="496"/>
    </row>
    <row r="2970" spans="4:5" ht="15" customHeight="1">
      <c r="D2970" s="495"/>
      <c r="E2970" s="496"/>
    </row>
    <row r="2971" spans="4:5" ht="15" customHeight="1">
      <c r="D2971" s="495"/>
      <c r="E2971" s="496"/>
    </row>
    <row r="2972" spans="4:5" ht="15" customHeight="1">
      <c r="D2972" s="495"/>
      <c r="E2972" s="496"/>
    </row>
    <row r="2973" spans="4:5" ht="15" customHeight="1">
      <c r="D2973" s="495"/>
      <c r="E2973" s="496"/>
    </row>
    <row r="2974" spans="4:5" ht="15" customHeight="1">
      <c r="D2974" s="495"/>
      <c r="E2974" s="496"/>
    </row>
    <row r="2975" spans="4:5" ht="15" customHeight="1">
      <c r="D2975" s="495"/>
      <c r="E2975" s="496"/>
    </row>
    <row r="2976" spans="4:5" ht="15" customHeight="1">
      <c r="D2976" s="495"/>
      <c r="E2976" s="496"/>
    </row>
    <row r="2977" spans="4:5" ht="15" customHeight="1">
      <c r="D2977" s="495"/>
      <c r="E2977" s="496"/>
    </row>
    <row r="2978" spans="4:5" ht="15" customHeight="1">
      <c r="D2978" s="495"/>
      <c r="E2978" s="496"/>
    </row>
    <row r="2979" spans="4:5" ht="15" customHeight="1">
      <c r="D2979" s="495"/>
      <c r="E2979" s="496"/>
    </row>
    <row r="2980" spans="4:5" ht="15" customHeight="1">
      <c r="D2980" s="495"/>
      <c r="E2980" s="496"/>
    </row>
    <row r="2981" spans="4:5" ht="15" customHeight="1">
      <c r="D2981" s="495"/>
      <c r="E2981" s="496"/>
    </row>
    <row r="2982" spans="4:5" ht="15" customHeight="1">
      <c r="D2982" s="495"/>
      <c r="E2982" s="496"/>
    </row>
    <row r="2983" spans="4:5" ht="15" customHeight="1">
      <c r="D2983" s="495"/>
      <c r="E2983" s="496"/>
    </row>
    <row r="2984" spans="4:5" ht="15" customHeight="1">
      <c r="D2984" s="495"/>
      <c r="E2984" s="496"/>
    </row>
    <row r="2985" spans="4:5" ht="15" customHeight="1">
      <c r="D2985" s="495"/>
      <c r="E2985" s="496"/>
    </row>
    <row r="2986" spans="4:5" ht="15" customHeight="1">
      <c r="D2986" s="495"/>
      <c r="E2986" s="496"/>
    </row>
    <row r="2987" spans="4:5" ht="15" customHeight="1">
      <c r="D2987" s="495"/>
      <c r="E2987" s="496"/>
    </row>
    <row r="2988" spans="4:5" ht="15" customHeight="1">
      <c r="D2988" s="495"/>
      <c r="E2988" s="496"/>
    </row>
    <row r="2989" spans="4:5" ht="15" customHeight="1">
      <c r="D2989" s="495"/>
      <c r="E2989" s="496"/>
    </row>
    <row r="2990" spans="4:5" ht="15" customHeight="1">
      <c r="D2990" s="495"/>
      <c r="E2990" s="496"/>
    </row>
    <row r="2991" spans="4:5" ht="15" customHeight="1">
      <c r="D2991" s="495"/>
      <c r="E2991" s="496"/>
    </row>
    <row r="2992" spans="4:5" ht="15" customHeight="1">
      <c r="D2992" s="495"/>
      <c r="E2992" s="496"/>
    </row>
    <row r="2993" spans="4:5" ht="15" customHeight="1">
      <c r="D2993" s="495"/>
      <c r="E2993" s="496"/>
    </row>
    <row r="2994" spans="4:5" ht="15" customHeight="1">
      <c r="D2994" s="495"/>
      <c r="E2994" s="496"/>
    </row>
    <row r="2995" spans="4:5" ht="15" customHeight="1">
      <c r="D2995" s="495"/>
      <c r="E2995" s="496"/>
    </row>
    <row r="2996" spans="4:5" ht="15" customHeight="1">
      <c r="D2996" s="495"/>
      <c r="E2996" s="496"/>
    </row>
    <row r="2997" spans="4:5" ht="15" customHeight="1">
      <c r="D2997" s="495"/>
      <c r="E2997" s="496"/>
    </row>
    <row r="2998" spans="4:5" ht="15" customHeight="1">
      <c r="D2998" s="495"/>
      <c r="E2998" s="496"/>
    </row>
    <row r="2999" spans="4:5" ht="15" customHeight="1">
      <c r="D2999" s="495"/>
      <c r="E2999" s="496"/>
    </row>
    <row r="3000" spans="4:5" ht="15" customHeight="1">
      <c r="D3000" s="495"/>
      <c r="E3000" s="496"/>
    </row>
    <row r="3001" spans="4:5" ht="15" customHeight="1">
      <c r="D3001" s="495"/>
      <c r="E3001" s="496"/>
    </row>
    <row r="3002" spans="4:5" ht="15" customHeight="1">
      <c r="D3002" s="495"/>
      <c r="E3002" s="496"/>
    </row>
    <row r="3003" spans="4:5" ht="15" customHeight="1">
      <c r="D3003" s="495"/>
      <c r="E3003" s="496"/>
    </row>
    <row r="3004" spans="4:5" ht="15" customHeight="1">
      <c r="D3004" s="495"/>
      <c r="E3004" s="496"/>
    </row>
    <row r="3005" spans="4:5" ht="15" customHeight="1">
      <c r="D3005" s="495"/>
      <c r="E3005" s="496"/>
    </row>
    <row r="3006" spans="4:5" ht="15" customHeight="1">
      <c r="D3006" s="495"/>
      <c r="E3006" s="496"/>
    </row>
    <row r="3007" spans="4:5" ht="15" customHeight="1">
      <c r="D3007" s="495"/>
      <c r="E3007" s="496"/>
    </row>
    <row r="3008" spans="4:5" ht="15" customHeight="1">
      <c r="D3008" s="495"/>
      <c r="E3008" s="496"/>
    </row>
    <row r="3009" spans="4:5" ht="15" customHeight="1">
      <c r="D3009" s="495"/>
      <c r="E3009" s="496"/>
    </row>
    <row r="3010" spans="4:5" ht="15" customHeight="1">
      <c r="D3010" s="495"/>
      <c r="E3010" s="496"/>
    </row>
    <row r="3011" spans="4:5" ht="15" customHeight="1">
      <c r="D3011" s="495"/>
      <c r="E3011" s="496"/>
    </row>
    <row r="3012" spans="4:5" ht="15" customHeight="1">
      <c r="D3012" s="495"/>
      <c r="E3012" s="496"/>
    </row>
    <row r="3013" spans="4:5" ht="15" customHeight="1">
      <c r="D3013" s="495"/>
      <c r="E3013" s="496"/>
    </row>
    <row r="3014" spans="4:5" ht="15" customHeight="1">
      <c r="D3014" s="495"/>
      <c r="E3014" s="496"/>
    </row>
    <row r="3015" spans="4:5" ht="15" customHeight="1">
      <c r="D3015" s="495"/>
      <c r="E3015" s="496"/>
    </row>
    <row r="3016" spans="4:5" ht="15" customHeight="1">
      <c r="D3016" s="495"/>
      <c r="E3016" s="496"/>
    </row>
    <row r="3017" spans="4:5" ht="15" customHeight="1">
      <c r="D3017" s="495"/>
      <c r="E3017" s="496"/>
    </row>
    <row r="3018" spans="4:5" ht="15" customHeight="1">
      <c r="D3018" s="495"/>
      <c r="E3018" s="496"/>
    </row>
    <row r="3019" spans="4:5" ht="15" customHeight="1">
      <c r="D3019" s="495"/>
      <c r="E3019" s="496"/>
    </row>
    <row r="3020" spans="4:5" ht="15" customHeight="1">
      <c r="D3020" s="495"/>
      <c r="E3020" s="496"/>
    </row>
    <row r="3021" spans="4:5" ht="15" customHeight="1">
      <c r="D3021" s="495"/>
      <c r="E3021" s="496"/>
    </row>
    <row r="3022" spans="4:5" ht="15" customHeight="1">
      <c r="D3022" s="495"/>
      <c r="E3022" s="496"/>
    </row>
    <row r="3023" spans="4:5" ht="15" customHeight="1">
      <c r="D3023" s="495"/>
      <c r="E3023" s="496"/>
    </row>
    <row r="3024" spans="4:5" ht="15" customHeight="1">
      <c r="D3024" s="495"/>
      <c r="E3024" s="496"/>
    </row>
    <row r="3025" spans="4:5" ht="15" customHeight="1">
      <c r="D3025" s="495"/>
      <c r="E3025" s="496"/>
    </row>
    <row r="3026" spans="4:5" ht="15" customHeight="1">
      <c r="D3026" s="495"/>
      <c r="E3026" s="496"/>
    </row>
    <row r="3027" spans="4:5" ht="15" customHeight="1">
      <c r="D3027" s="495"/>
      <c r="E3027" s="496"/>
    </row>
    <row r="3028" spans="4:5" ht="15" customHeight="1">
      <c r="D3028" s="495"/>
      <c r="E3028" s="496"/>
    </row>
    <row r="3029" spans="4:5" ht="15" customHeight="1">
      <c r="D3029" s="495"/>
      <c r="E3029" s="496"/>
    </row>
    <row r="3030" spans="4:5" ht="15" customHeight="1">
      <c r="D3030" s="495"/>
      <c r="E3030" s="496"/>
    </row>
    <row r="3031" spans="4:5" ht="15" customHeight="1">
      <c r="D3031" s="495"/>
      <c r="E3031" s="496"/>
    </row>
    <row r="3032" spans="4:5" ht="15" customHeight="1">
      <c r="D3032" s="495"/>
      <c r="E3032" s="496"/>
    </row>
    <row r="3033" spans="4:5" ht="15" customHeight="1">
      <c r="D3033" s="495"/>
      <c r="E3033" s="496"/>
    </row>
    <row r="3034" spans="4:5" ht="15" customHeight="1">
      <c r="D3034" s="495"/>
      <c r="E3034" s="496"/>
    </row>
    <row r="3035" spans="4:5" ht="15" customHeight="1">
      <c r="D3035" s="495"/>
      <c r="E3035" s="496"/>
    </row>
    <row r="3036" spans="4:5" ht="15" customHeight="1">
      <c r="D3036" s="495"/>
      <c r="E3036" s="496"/>
    </row>
    <row r="3037" spans="4:5" ht="15" customHeight="1">
      <c r="D3037" s="495"/>
      <c r="E3037" s="496"/>
    </row>
    <row r="3038" spans="4:5" ht="15" customHeight="1">
      <c r="D3038" s="495"/>
      <c r="E3038" s="496"/>
    </row>
    <row r="3039" spans="4:5" ht="15" customHeight="1">
      <c r="D3039" s="495"/>
      <c r="E3039" s="496"/>
    </row>
    <row r="3040" spans="4:5" ht="15" customHeight="1">
      <c r="D3040" s="495"/>
      <c r="E3040" s="496"/>
    </row>
    <row r="3041" spans="4:5" ht="15" customHeight="1">
      <c r="D3041" s="495"/>
      <c r="E3041" s="496"/>
    </row>
    <row r="3042" spans="4:5" ht="15" customHeight="1">
      <c r="D3042" s="495"/>
      <c r="E3042" s="496"/>
    </row>
    <row r="3043" spans="4:5" ht="15" customHeight="1">
      <c r="D3043" s="495"/>
      <c r="E3043" s="496"/>
    </row>
    <row r="3044" spans="4:5" ht="15" customHeight="1">
      <c r="D3044" s="495"/>
      <c r="E3044" s="496"/>
    </row>
    <row r="3045" spans="4:5" ht="15" customHeight="1">
      <c r="D3045" s="495"/>
      <c r="E3045" s="496"/>
    </row>
    <row r="3046" spans="4:5" ht="15" customHeight="1">
      <c r="D3046" s="495"/>
      <c r="E3046" s="496"/>
    </row>
    <row r="3047" spans="4:5" ht="15" customHeight="1">
      <c r="D3047" s="495"/>
      <c r="E3047" s="496"/>
    </row>
    <row r="3048" spans="4:5" ht="15" customHeight="1">
      <c r="D3048" s="495"/>
      <c r="E3048" s="496"/>
    </row>
    <row r="3049" spans="4:5" ht="15" customHeight="1">
      <c r="D3049" s="495"/>
      <c r="E3049" s="496"/>
    </row>
    <row r="3050" spans="4:5" ht="15" customHeight="1">
      <c r="D3050" s="495"/>
      <c r="E3050" s="496"/>
    </row>
    <row r="3051" spans="4:5" ht="15" customHeight="1">
      <c r="D3051" s="495"/>
      <c r="E3051" s="496"/>
    </row>
    <row r="3052" spans="4:5" ht="15" customHeight="1">
      <c r="D3052" s="495"/>
      <c r="E3052" s="496"/>
    </row>
    <row r="3053" spans="4:5" ht="15" customHeight="1">
      <c r="D3053" s="495"/>
      <c r="E3053" s="496"/>
    </row>
    <row r="3054" spans="4:5" ht="15" customHeight="1">
      <c r="D3054" s="495"/>
      <c r="E3054" s="496"/>
    </row>
    <row r="3055" spans="4:5" ht="15" customHeight="1">
      <c r="D3055" s="495"/>
      <c r="E3055" s="496"/>
    </row>
    <row r="3056" spans="4:5" ht="15" customHeight="1">
      <c r="D3056" s="495"/>
      <c r="E3056" s="496"/>
    </row>
    <row r="3057" spans="4:5" ht="15" customHeight="1">
      <c r="D3057" s="495"/>
      <c r="E3057" s="496"/>
    </row>
    <row r="3058" spans="4:5" ht="15" customHeight="1">
      <c r="D3058" s="495"/>
      <c r="E3058" s="496"/>
    </row>
    <row r="3059" spans="4:5" ht="15" customHeight="1">
      <c r="D3059" s="495"/>
      <c r="E3059" s="496"/>
    </row>
    <row r="3060" spans="4:5" ht="15" customHeight="1">
      <c r="D3060" s="495"/>
      <c r="E3060" s="496"/>
    </row>
    <row r="3061" spans="4:5" ht="15" customHeight="1">
      <c r="D3061" s="495"/>
      <c r="E3061" s="496"/>
    </row>
    <row r="3062" spans="4:5" ht="15" customHeight="1">
      <c r="D3062" s="495"/>
      <c r="E3062" s="496"/>
    </row>
    <row r="3063" spans="4:5" ht="15" customHeight="1">
      <c r="D3063" s="495"/>
      <c r="E3063" s="496"/>
    </row>
    <row r="3064" spans="4:5" ht="15" customHeight="1">
      <c r="D3064" s="495"/>
      <c r="E3064" s="496"/>
    </row>
    <row r="3065" spans="4:5" ht="15" customHeight="1">
      <c r="D3065" s="495"/>
      <c r="E3065" s="496"/>
    </row>
    <row r="3066" spans="4:5" ht="15" customHeight="1">
      <c r="D3066" s="495"/>
      <c r="E3066" s="496"/>
    </row>
    <row r="3067" spans="4:5" ht="15" customHeight="1">
      <c r="D3067" s="495"/>
      <c r="E3067" s="496"/>
    </row>
    <row r="3068" spans="4:5" ht="15" customHeight="1">
      <c r="D3068" s="495"/>
      <c r="E3068" s="496"/>
    </row>
    <row r="3069" spans="4:5" ht="15" customHeight="1">
      <c r="D3069" s="495"/>
      <c r="E3069" s="496"/>
    </row>
    <row r="3070" spans="4:5" ht="15" customHeight="1">
      <c r="D3070" s="495"/>
      <c r="E3070" s="496"/>
    </row>
    <row r="3071" spans="4:5" ht="15" customHeight="1">
      <c r="D3071" s="495"/>
      <c r="E3071" s="496"/>
    </row>
    <row r="3072" spans="4:5" ht="15" customHeight="1">
      <c r="D3072" s="495"/>
      <c r="E3072" s="496"/>
    </row>
    <row r="3073" spans="4:5" ht="15" customHeight="1">
      <c r="D3073" s="495"/>
      <c r="E3073" s="496"/>
    </row>
    <row r="3074" spans="4:5" ht="15" customHeight="1">
      <c r="D3074" s="495"/>
      <c r="E3074" s="496"/>
    </row>
    <row r="3075" spans="4:5" ht="15" customHeight="1">
      <c r="D3075" s="495"/>
      <c r="E3075" s="496"/>
    </row>
    <row r="3076" spans="4:5" ht="15" customHeight="1">
      <c r="D3076" s="495"/>
      <c r="E3076" s="496"/>
    </row>
    <row r="3077" spans="4:5" ht="15" customHeight="1">
      <c r="D3077" s="495"/>
      <c r="E3077" s="496"/>
    </row>
    <row r="3078" spans="4:5" ht="15" customHeight="1">
      <c r="D3078" s="495"/>
      <c r="E3078" s="496"/>
    </row>
    <row r="3079" spans="4:5" ht="15" customHeight="1">
      <c r="D3079" s="495"/>
      <c r="E3079" s="496"/>
    </row>
    <row r="3080" spans="4:5" ht="15" customHeight="1">
      <c r="D3080" s="495"/>
      <c r="E3080" s="496"/>
    </row>
    <row r="3081" spans="4:5" ht="15" customHeight="1">
      <c r="D3081" s="495"/>
      <c r="E3081" s="496"/>
    </row>
    <row r="3082" spans="4:5" ht="15" customHeight="1">
      <c r="D3082" s="495"/>
      <c r="E3082" s="496"/>
    </row>
    <row r="3083" spans="4:5" ht="15" customHeight="1">
      <c r="D3083" s="495"/>
      <c r="E3083" s="496"/>
    </row>
    <row r="3084" spans="4:5" ht="15" customHeight="1">
      <c r="D3084" s="495"/>
      <c r="E3084" s="496"/>
    </row>
    <row r="3085" spans="4:5" ht="15" customHeight="1">
      <c r="D3085" s="495"/>
      <c r="E3085" s="496"/>
    </row>
    <row r="3086" spans="4:5" ht="15" customHeight="1">
      <c r="D3086" s="495"/>
      <c r="E3086" s="496"/>
    </row>
    <row r="3087" spans="4:5" ht="15" customHeight="1">
      <c r="D3087" s="495"/>
      <c r="E3087" s="496"/>
    </row>
    <row r="3088" spans="4:5" ht="15" customHeight="1">
      <c r="D3088" s="495"/>
      <c r="E3088" s="496"/>
    </row>
    <row r="3089" spans="4:5" ht="15" customHeight="1">
      <c r="D3089" s="495"/>
      <c r="E3089" s="496"/>
    </row>
    <row r="3090" spans="4:5" ht="15" customHeight="1">
      <c r="D3090" s="495"/>
      <c r="E3090" s="496"/>
    </row>
    <row r="3091" spans="4:5" ht="15" customHeight="1">
      <c r="D3091" s="495"/>
      <c r="E3091" s="496"/>
    </row>
    <row r="3092" spans="4:5" ht="15" customHeight="1">
      <c r="D3092" s="495"/>
      <c r="E3092" s="496"/>
    </row>
    <row r="3093" spans="4:5" ht="15" customHeight="1">
      <c r="D3093" s="495"/>
      <c r="E3093" s="496"/>
    </row>
    <row r="3094" spans="4:5" ht="15" customHeight="1">
      <c r="D3094" s="495"/>
      <c r="E3094" s="496"/>
    </row>
    <row r="3095" spans="4:5" ht="15" customHeight="1">
      <c r="D3095" s="495"/>
      <c r="E3095" s="496"/>
    </row>
    <row r="3096" spans="4:5" ht="15" customHeight="1">
      <c r="D3096" s="495"/>
      <c r="E3096" s="496"/>
    </row>
    <row r="3097" spans="4:5" ht="15" customHeight="1">
      <c r="D3097" s="495"/>
      <c r="E3097" s="496"/>
    </row>
    <row r="3098" spans="4:5" ht="15" customHeight="1">
      <c r="D3098" s="495"/>
      <c r="E3098" s="496"/>
    </row>
    <row r="3099" spans="4:5" ht="15" customHeight="1">
      <c r="D3099" s="495"/>
      <c r="E3099" s="496"/>
    </row>
    <row r="3100" spans="4:5" ht="15" customHeight="1">
      <c r="D3100" s="495"/>
      <c r="E3100" s="496"/>
    </row>
    <row r="3101" spans="4:5" ht="15" customHeight="1">
      <c r="D3101" s="495"/>
      <c r="E3101" s="496"/>
    </row>
    <row r="3102" spans="4:5" ht="15" customHeight="1">
      <c r="D3102" s="495"/>
      <c r="E3102" s="496"/>
    </row>
    <row r="3103" spans="4:5" ht="15" customHeight="1">
      <c r="D3103" s="495"/>
      <c r="E3103" s="496"/>
    </row>
    <row r="3104" spans="4:5" ht="15" customHeight="1">
      <c r="D3104" s="495"/>
      <c r="E3104" s="496"/>
    </row>
    <row r="3105" spans="4:5" ht="15" customHeight="1">
      <c r="D3105" s="495"/>
      <c r="E3105" s="496"/>
    </row>
    <row r="3106" spans="4:5" ht="15" customHeight="1">
      <c r="D3106" s="495"/>
      <c r="E3106" s="496"/>
    </row>
    <row r="3107" spans="4:5" ht="15" customHeight="1">
      <c r="D3107" s="495"/>
      <c r="E3107" s="496"/>
    </row>
    <row r="3108" spans="4:5" ht="15" customHeight="1">
      <c r="D3108" s="495"/>
      <c r="E3108" s="496"/>
    </row>
    <row r="3109" spans="4:5" ht="15" customHeight="1">
      <c r="D3109" s="495"/>
      <c r="E3109" s="496"/>
    </row>
    <row r="3110" spans="4:5" ht="15" customHeight="1">
      <c r="D3110" s="495"/>
      <c r="E3110" s="496"/>
    </row>
    <row r="3111" spans="4:5" ht="15" customHeight="1">
      <c r="D3111" s="495"/>
      <c r="E3111" s="496"/>
    </row>
    <row r="3112" spans="4:5" ht="15" customHeight="1">
      <c r="D3112" s="495"/>
      <c r="E3112" s="496"/>
    </row>
    <row r="3113" spans="4:5" ht="15" customHeight="1">
      <c r="D3113" s="495"/>
      <c r="E3113" s="496"/>
    </row>
    <row r="3114" spans="4:5" ht="15" customHeight="1">
      <c r="D3114" s="495"/>
      <c r="E3114" s="496"/>
    </row>
    <row r="3115" spans="4:5" ht="15" customHeight="1">
      <c r="D3115" s="495"/>
      <c r="E3115" s="496"/>
    </row>
    <row r="3116" spans="4:5" ht="15" customHeight="1">
      <c r="D3116" s="495"/>
      <c r="E3116" s="496"/>
    </row>
    <row r="3117" spans="4:5" ht="15" customHeight="1">
      <c r="D3117" s="495"/>
      <c r="E3117" s="496"/>
    </row>
    <row r="3118" spans="4:5" ht="15" customHeight="1">
      <c r="D3118" s="495"/>
      <c r="E3118" s="496"/>
    </row>
    <row r="3119" spans="4:5" ht="15" customHeight="1">
      <c r="D3119" s="495"/>
      <c r="E3119" s="496"/>
    </row>
    <row r="3120" spans="4:5" ht="15" customHeight="1">
      <c r="D3120" s="495"/>
      <c r="E3120" s="496"/>
    </row>
    <row r="3121" spans="4:5" ht="15" customHeight="1">
      <c r="D3121" s="495"/>
      <c r="E3121" s="496"/>
    </row>
    <row r="3122" spans="4:5" ht="15" customHeight="1">
      <c r="D3122" s="495"/>
      <c r="E3122" s="496"/>
    </row>
    <row r="3123" spans="4:5" ht="15" customHeight="1">
      <c r="D3123" s="495"/>
      <c r="E3123" s="496"/>
    </row>
    <row r="3124" spans="4:5" ht="15" customHeight="1">
      <c r="D3124" s="495"/>
      <c r="E3124" s="496"/>
    </row>
    <row r="3125" spans="4:5" ht="15" customHeight="1">
      <c r="D3125" s="495"/>
      <c r="E3125" s="496"/>
    </row>
    <row r="3126" spans="4:5" ht="15" customHeight="1">
      <c r="D3126" s="495"/>
      <c r="E3126" s="496"/>
    </row>
    <row r="3127" spans="4:5" ht="15" customHeight="1">
      <c r="D3127" s="495"/>
      <c r="E3127" s="496"/>
    </row>
    <row r="3128" spans="4:5" ht="15" customHeight="1">
      <c r="D3128" s="495"/>
      <c r="E3128" s="496"/>
    </row>
    <row r="3129" spans="4:5" ht="15" customHeight="1">
      <c r="D3129" s="495"/>
      <c r="E3129" s="496"/>
    </row>
    <row r="3130" spans="4:5" ht="15" customHeight="1">
      <c r="D3130" s="495"/>
      <c r="E3130" s="496"/>
    </row>
    <row r="3131" spans="4:5" ht="15" customHeight="1">
      <c r="D3131" s="495"/>
      <c r="E3131" s="496"/>
    </row>
    <row r="3132" spans="4:5" ht="15" customHeight="1">
      <c r="D3132" s="495"/>
      <c r="E3132" s="496"/>
    </row>
    <row r="3133" spans="4:5" ht="15" customHeight="1">
      <c r="D3133" s="495"/>
      <c r="E3133" s="496"/>
    </row>
    <row r="3134" spans="4:5" ht="15" customHeight="1">
      <c r="D3134" s="495"/>
      <c r="E3134" s="496"/>
    </row>
    <row r="3135" spans="4:5" ht="15" customHeight="1">
      <c r="D3135" s="495"/>
      <c r="E3135" s="496"/>
    </row>
    <row r="3136" spans="4:5" ht="15" customHeight="1">
      <c r="D3136" s="495"/>
      <c r="E3136" s="496"/>
    </row>
    <row r="3137" spans="4:5" ht="15" customHeight="1">
      <c r="D3137" s="495"/>
      <c r="E3137" s="496"/>
    </row>
    <row r="3138" spans="4:5" ht="15" customHeight="1">
      <c r="D3138" s="495"/>
      <c r="E3138" s="496"/>
    </row>
    <row r="3139" spans="4:5" ht="15" customHeight="1">
      <c r="D3139" s="495"/>
      <c r="E3139" s="496"/>
    </row>
    <row r="3140" spans="4:5" ht="15" customHeight="1">
      <c r="D3140" s="495"/>
      <c r="E3140" s="496"/>
    </row>
    <row r="3141" spans="4:5" ht="15" customHeight="1">
      <c r="D3141" s="495"/>
      <c r="E3141" s="496"/>
    </row>
    <row r="3142" spans="4:5" ht="15" customHeight="1">
      <c r="D3142" s="495"/>
      <c r="E3142" s="496"/>
    </row>
    <row r="3143" spans="4:5" ht="15" customHeight="1">
      <c r="D3143" s="495"/>
      <c r="E3143" s="496"/>
    </row>
    <row r="3144" spans="4:5" ht="15" customHeight="1">
      <c r="D3144" s="495"/>
      <c r="E3144" s="496"/>
    </row>
    <row r="3145" spans="4:5" ht="15" customHeight="1">
      <c r="D3145" s="495"/>
      <c r="E3145" s="496"/>
    </row>
    <row r="3146" spans="4:5" ht="15" customHeight="1">
      <c r="D3146" s="495"/>
      <c r="E3146" s="496"/>
    </row>
    <row r="3147" spans="4:5" ht="15" customHeight="1">
      <c r="D3147" s="495"/>
      <c r="E3147" s="496"/>
    </row>
    <row r="3148" spans="4:5" ht="15" customHeight="1">
      <c r="D3148" s="495"/>
      <c r="E3148" s="496"/>
    </row>
    <row r="3149" spans="4:5" ht="15" customHeight="1">
      <c r="D3149" s="495"/>
      <c r="E3149" s="496"/>
    </row>
    <row r="3150" spans="4:5" ht="15" customHeight="1">
      <c r="D3150" s="495"/>
      <c r="E3150" s="496"/>
    </row>
    <row r="3151" spans="4:5" ht="15" customHeight="1">
      <c r="D3151" s="495"/>
      <c r="E3151" s="496"/>
    </row>
    <row r="3152" spans="4:5" ht="15" customHeight="1">
      <c r="D3152" s="495"/>
      <c r="E3152" s="496"/>
    </row>
    <row r="3153" spans="4:5" ht="15" customHeight="1">
      <c r="D3153" s="495"/>
      <c r="E3153" s="496"/>
    </row>
    <row r="3154" spans="4:5" ht="15" customHeight="1">
      <c r="D3154" s="495"/>
      <c r="E3154" s="496"/>
    </row>
    <row r="3155" spans="4:5" ht="15" customHeight="1">
      <c r="D3155" s="495"/>
      <c r="E3155" s="496"/>
    </row>
    <row r="3156" spans="4:5" ht="15" customHeight="1">
      <c r="D3156" s="495"/>
      <c r="E3156" s="496"/>
    </row>
    <row r="3157" spans="4:5" ht="15" customHeight="1">
      <c r="D3157" s="495"/>
      <c r="E3157" s="496"/>
    </row>
    <row r="3158" spans="4:5" ht="15" customHeight="1">
      <c r="D3158" s="495"/>
      <c r="E3158" s="496"/>
    </row>
    <row r="3159" spans="4:5" ht="15" customHeight="1">
      <c r="D3159" s="495"/>
      <c r="E3159" s="496"/>
    </row>
    <row r="3160" spans="4:5" ht="15" customHeight="1">
      <c r="D3160" s="495"/>
      <c r="E3160" s="496"/>
    </row>
    <row r="3161" spans="4:5" ht="15" customHeight="1">
      <c r="D3161" s="495"/>
      <c r="E3161" s="496"/>
    </row>
    <row r="3162" spans="4:5" ht="15" customHeight="1">
      <c r="D3162" s="495"/>
      <c r="E3162" s="496"/>
    </row>
    <row r="3163" spans="4:5" ht="15" customHeight="1">
      <c r="D3163" s="495"/>
      <c r="E3163" s="496"/>
    </row>
    <row r="3164" spans="4:5" ht="15" customHeight="1">
      <c r="D3164" s="495"/>
      <c r="E3164" s="496"/>
    </row>
    <row r="3165" spans="4:5" ht="15" customHeight="1">
      <c r="D3165" s="495"/>
      <c r="E3165" s="496"/>
    </row>
    <row r="3166" spans="4:5" ht="15" customHeight="1">
      <c r="D3166" s="495"/>
      <c r="E3166" s="496"/>
    </row>
    <row r="3167" spans="4:5" ht="15" customHeight="1">
      <c r="D3167" s="495"/>
      <c r="E3167" s="496"/>
    </row>
    <row r="3168" spans="4:5" ht="15" customHeight="1">
      <c r="D3168" s="495"/>
      <c r="E3168" s="496"/>
    </row>
    <row r="3169" spans="4:5" ht="15" customHeight="1">
      <c r="D3169" s="495"/>
      <c r="E3169" s="496"/>
    </row>
    <row r="3170" spans="4:5" ht="15" customHeight="1">
      <c r="D3170" s="495"/>
      <c r="E3170" s="496"/>
    </row>
    <row r="3171" spans="4:5" ht="15" customHeight="1">
      <c r="D3171" s="495"/>
      <c r="E3171" s="496"/>
    </row>
    <row r="3172" spans="4:5" ht="15" customHeight="1">
      <c r="D3172" s="495"/>
      <c r="E3172" s="496"/>
    </row>
    <row r="3173" spans="4:5" ht="15" customHeight="1">
      <c r="D3173" s="495"/>
      <c r="E3173" s="496"/>
    </row>
    <row r="3174" spans="4:5" ht="15" customHeight="1">
      <c r="D3174" s="495"/>
      <c r="E3174" s="496"/>
    </row>
    <row r="3175" spans="4:5" ht="15" customHeight="1">
      <c r="D3175" s="495"/>
      <c r="E3175" s="496"/>
    </row>
    <row r="3176" spans="4:5" ht="15" customHeight="1">
      <c r="D3176" s="495"/>
      <c r="E3176" s="496"/>
    </row>
    <row r="3177" spans="4:5" ht="15" customHeight="1">
      <c r="D3177" s="495"/>
      <c r="E3177" s="496"/>
    </row>
    <row r="3178" spans="4:5" ht="15" customHeight="1">
      <c r="D3178" s="495"/>
      <c r="E3178" s="496"/>
    </row>
    <row r="3179" spans="4:5" ht="15" customHeight="1">
      <c r="D3179" s="495"/>
      <c r="E3179" s="496"/>
    </row>
    <row r="3180" spans="4:5" ht="15" customHeight="1">
      <c r="D3180" s="495"/>
      <c r="E3180" s="496"/>
    </row>
    <row r="3181" spans="4:5" ht="15" customHeight="1">
      <c r="D3181" s="495"/>
      <c r="E3181" s="496"/>
    </row>
    <row r="3182" spans="4:5" ht="15" customHeight="1">
      <c r="D3182" s="495"/>
      <c r="E3182" s="496"/>
    </row>
    <row r="3183" spans="4:5" ht="15" customHeight="1">
      <c r="D3183" s="495"/>
      <c r="E3183" s="496"/>
    </row>
    <row r="3184" spans="4:5" ht="15" customHeight="1">
      <c r="D3184" s="495"/>
      <c r="E3184" s="496"/>
    </row>
    <row r="3185" spans="4:5" ht="15" customHeight="1">
      <c r="D3185" s="495"/>
      <c r="E3185" s="496"/>
    </row>
    <row r="3186" spans="4:5" ht="15" customHeight="1">
      <c r="D3186" s="495"/>
      <c r="E3186" s="496"/>
    </row>
    <row r="3187" spans="4:5" ht="15" customHeight="1">
      <c r="D3187" s="495"/>
      <c r="E3187" s="496"/>
    </row>
    <row r="3188" spans="4:5" ht="15" customHeight="1">
      <c r="D3188" s="495"/>
      <c r="E3188" s="496"/>
    </row>
    <row r="3189" spans="4:5" ht="15" customHeight="1">
      <c r="D3189" s="495"/>
      <c r="E3189" s="496"/>
    </row>
    <row r="3190" spans="4:5" ht="15" customHeight="1">
      <c r="D3190" s="495"/>
      <c r="E3190" s="496"/>
    </row>
    <row r="3191" spans="4:5" ht="15" customHeight="1">
      <c r="D3191" s="495"/>
      <c r="E3191" s="496"/>
    </row>
    <row r="3192" spans="4:5" ht="15" customHeight="1">
      <c r="D3192" s="495"/>
      <c r="E3192" s="496"/>
    </row>
    <row r="3193" spans="4:5" ht="15" customHeight="1">
      <c r="D3193" s="495"/>
      <c r="E3193" s="496"/>
    </row>
    <row r="3194" spans="4:5" ht="15" customHeight="1">
      <c r="D3194" s="495"/>
      <c r="E3194" s="496"/>
    </row>
    <row r="3195" spans="4:5" ht="15" customHeight="1">
      <c r="D3195" s="495"/>
      <c r="E3195" s="496"/>
    </row>
    <row r="3196" spans="4:5" ht="15" customHeight="1">
      <c r="D3196" s="495"/>
      <c r="E3196" s="496"/>
    </row>
    <row r="3197" spans="4:5" ht="15" customHeight="1">
      <c r="D3197" s="495"/>
      <c r="E3197" s="496"/>
    </row>
    <row r="3198" spans="4:5" ht="15" customHeight="1">
      <c r="D3198" s="495"/>
      <c r="E3198" s="496"/>
    </row>
    <row r="3199" spans="4:5" ht="15" customHeight="1">
      <c r="D3199" s="495"/>
      <c r="E3199" s="496"/>
    </row>
    <row r="3200" spans="4:5" ht="15" customHeight="1">
      <c r="D3200" s="495"/>
      <c r="E3200" s="496"/>
    </row>
    <row r="3201" spans="4:5" ht="15" customHeight="1">
      <c r="D3201" s="495"/>
      <c r="E3201" s="496"/>
    </row>
    <row r="3202" spans="4:5" ht="15" customHeight="1">
      <c r="D3202" s="495"/>
      <c r="E3202" s="496"/>
    </row>
    <row r="3203" spans="4:5" ht="15" customHeight="1">
      <c r="D3203" s="495"/>
      <c r="E3203" s="496"/>
    </row>
    <row r="3204" spans="4:5" ht="15" customHeight="1">
      <c r="D3204" s="495"/>
      <c r="E3204" s="496"/>
    </row>
    <row r="3205" spans="4:5" ht="15" customHeight="1">
      <c r="D3205" s="495"/>
      <c r="E3205" s="496"/>
    </row>
    <row r="3206" spans="4:5" ht="15" customHeight="1">
      <c r="D3206" s="495"/>
      <c r="E3206" s="496"/>
    </row>
    <row r="3207" spans="4:5" ht="15" customHeight="1">
      <c r="D3207" s="495"/>
      <c r="E3207" s="496"/>
    </row>
    <row r="3208" spans="4:5" ht="15" customHeight="1">
      <c r="D3208" s="495"/>
      <c r="E3208" s="496"/>
    </row>
    <row r="3209" spans="4:5" ht="15" customHeight="1">
      <c r="D3209" s="495"/>
      <c r="E3209" s="496"/>
    </row>
    <row r="3210" spans="4:5" ht="15" customHeight="1">
      <c r="D3210" s="495"/>
      <c r="E3210" s="496"/>
    </row>
    <row r="3211" spans="4:5" ht="15" customHeight="1">
      <c r="D3211" s="495"/>
      <c r="E3211" s="496"/>
    </row>
    <row r="3212" spans="4:5" ht="15" customHeight="1">
      <c r="D3212" s="495"/>
      <c r="E3212" s="496"/>
    </row>
    <row r="3213" spans="4:5" ht="15" customHeight="1">
      <c r="D3213" s="495"/>
      <c r="E3213" s="496"/>
    </row>
    <row r="3214" spans="4:5" ht="15" customHeight="1">
      <c r="D3214" s="495"/>
      <c r="E3214" s="496"/>
    </row>
    <row r="3215" spans="4:5" ht="15" customHeight="1">
      <c r="D3215" s="495"/>
      <c r="E3215" s="496"/>
    </row>
    <row r="3216" spans="4:5" ht="15" customHeight="1">
      <c r="D3216" s="495"/>
      <c r="E3216" s="496"/>
    </row>
    <row r="3217" spans="4:5" ht="15" customHeight="1">
      <c r="D3217" s="495"/>
      <c r="E3217" s="496"/>
    </row>
    <row r="3218" spans="4:5" ht="15" customHeight="1">
      <c r="D3218" s="495"/>
      <c r="E3218" s="496"/>
    </row>
    <row r="3219" spans="4:5" ht="15" customHeight="1">
      <c r="D3219" s="495"/>
      <c r="E3219" s="496"/>
    </row>
    <row r="3220" spans="4:5" ht="15" customHeight="1">
      <c r="D3220" s="495"/>
      <c r="E3220" s="496"/>
    </row>
    <row r="3221" spans="4:5" ht="15" customHeight="1">
      <c r="D3221" s="495"/>
      <c r="E3221" s="496"/>
    </row>
    <row r="3222" spans="4:5" ht="15" customHeight="1">
      <c r="D3222" s="495"/>
      <c r="E3222" s="496"/>
    </row>
    <row r="3223" spans="4:5" ht="15" customHeight="1">
      <c r="D3223" s="495"/>
      <c r="E3223" s="496"/>
    </row>
    <row r="3224" spans="4:5" ht="15" customHeight="1">
      <c r="D3224" s="495"/>
      <c r="E3224" s="496"/>
    </row>
    <row r="3225" spans="4:5" ht="15" customHeight="1">
      <c r="D3225" s="495"/>
      <c r="E3225" s="496"/>
    </row>
    <row r="3226" spans="4:5" ht="15" customHeight="1">
      <c r="D3226" s="495"/>
      <c r="E3226" s="496"/>
    </row>
    <row r="3227" spans="4:5" ht="15" customHeight="1">
      <c r="D3227" s="495"/>
      <c r="E3227" s="496"/>
    </row>
    <row r="3228" spans="4:5" ht="15" customHeight="1">
      <c r="D3228" s="495"/>
      <c r="E3228" s="496"/>
    </row>
    <row r="3229" spans="4:5" ht="15" customHeight="1">
      <c r="D3229" s="495"/>
      <c r="E3229" s="496"/>
    </row>
    <row r="3230" spans="4:5" ht="15" customHeight="1">
      <c r="D3230" s="495"/>
      <c r="E3230" s="496"/>
    </row>
    <row r="3231" spans="4:5" ht="15" customHeight="1">
      <c r="D3231" s="495"/>
      <c r="E3231" s="496"/>
    </row>
    <row r="3232" spans="4:5" ht="15" customHeight="1">
      <c r="D3232" s="495"/>
      <c r="E3232" s="496"/>
    </row>
    <row r="3233" spans="4:5" ht="15" customHeight="1">
      <c r="D3233" s="495"/>
      <c r="E3233" s="496"/>
    </row>
    <row r="3234" spans="4:5" ht="15" customHeight="1">
      <c r="D3234" s="495"/>
      <c r="E3234" s="496"/>
    </row>
    <row r="3235" spans="4:5" ht="15" customHeight="1">
      <c r="D3235" s="495"/>
      <c r="E3235" s="496"/>
    </row>
    <row r="3236" spans="4:5" ht="15" customHeight="1">
      <c r="D3236" s="495"/>
      <c r="E3236" s="496"/>
    </row>
    <row r="3237" spans="4:5" ht="15" customHeight="1">
      <c r="D3237" s="495"/>
      <c r="E3237" s="496"/>
    </row>
    <row r="3238" spans="4:5" ht="15" customHeight="1">
      <c r="D3238" s="495"/>
      <c r="E3238" s="496"/>
    </row>
    <row r="3239" spans="4:5" ht="15" customHeight="1">
      <c r="D3239" s="495"/>
      <c r="E3239" s="496"/>
    </row>
    <row r="3240" spans="4:5" ht="15" customHeight="1">
      <c r="D3240" s="495"/>
      <c r="E3240" s="496"/>
    </row>
    <row r="3241" spans="4:5" ht="15" customHeight="1">
      <c r="D3241" s="495"/>
      <c r="E3241" s="496"/>
    </row>
    <row r="3242" spans="4:5" ht="15" customHeight="1">
      <c r="D3242" s="495"/>
      <c r="E3242" s="496"/>
    </row>
    <row r="3243" spans="4:5" ht="15" customHeight="1">
      <c r="D3243" s="495"/>
      <c r="E3243" s="496"/>
    </row>
    <row r="3244" spans="4:5" ht="15" customHeight="1">
      <c r="D3244" s="495"/>
      <c r="E3244" s="496"/>
    </row>
    <row r="3245" spans="4:5" ht="15" customHeight="1">
      <c r="D3245" s="495"/>
      <c r="E3245" s="496"/>
    </row>
    <row r="3246" spans="4:5" ht="15" customHeight="1">
      <c r="D3246" s="495"/>
      <c r="E3246" s="496"/>
    </row>
    <row r="3247" spans="4:5" ht="15" customHeight="1">
      <c r="D3247" s="495"/>
      <c r="E3247" s="496"/>
    </row>
    <row r="3248" spans="4:5" ht="15" customHeight="1">
      <c r="D3248" s="495"/>
      <c r="E3248" s="496"/>
    </row>
    <row r="3249" spans="4:5" ht="15" customHeight="1">
      <c r="D3249" s="495"/>
      <c r="E3249" s="496"/>
    </row>
    <row r="3250" spans="4:5" ht="15" customHeight="1">
      <c r="D3250" s="495"/>
      <c r="E3250" s="496"/>
    </row>
    <row r="3251" spans="4:5" ht="15" customHeight="1">
      <c r="D3251" s="495"/>
      <c r="E3251" s="496"/>
    </row>
    <row r="3252" spans="4:5" ht="15" customHeight="1">
      <c r="D3252" s="495"/>
      <c r="E3252" s="496"/>
    </row>
    <row r="3253" spans="4:5" ht="15" customHeight="1">
      <c r="D3253" s="495"/>
      <c r="E3253" s="496"/>
    </row>
    <row r="3254" spans="4:5" ht="15" customHeight="1">
      <c r="D3254" s="495"/>
      <c r="E3254" s="496"/>
    </row>
    <row r="3255" spans="4:5" ht="15" customHeight="1">
      <c r="D3255" s="495"/>
      <c r="E3255" s="496"/>
    </row>
    <row r="3256" spans="4:5" ht="15" customHeight="1">
      <c r="D3256" s="495"/>
      <c r="E3256" s="496"/>
    </row>
    <row r="3257" spans="4:5" ht="15" customHeight="1">
      <c r="D3257" s="495"/>
      <c r="E3257" s="496"/>
    </row>
    <row r="3258" spans="4:5" ht="15" customHeight="1">
      <c r="D3258" s="495"/>
      <c r="E3258" s="496"/>
    </row>
    <row r="3259" spans="4:5" ht="15" customHeight="1">
      <c r="D3259" s="495"/>
      <c r="E3259" s="496"/>
    </row>
    <row r="3260" spans="4:5" ht="15" customHeight="1">
      <c r="D3260" s="495"/>
      <c r="E3260" s="496"/>
    </row>
    <row r="3261" spans="4:5" ht="15" customHeight="1">
      <c r="D3261" s="495"/>
      <c r="E3261" s="496"/>
    </row>
    <row r="3262" spans="4:5" ht="15" customHeight="1">
      <c r="D3262" s="495"/>
      <c r="E3262" s="496"/>
    </row>
    <row r="3263" spans="4:5" ht="15" customHeight="1">
      <c r="D3263" s="495"/>
      <c r="E3263" s="496"/>
    </row>
    <row r="3264" spans="4:5" ht="15" customHeight="1">
      <c r="D3264" s="495"/>
      <c r="E3264" s="496"/>
    </row>
    <row r="3265" spans="4:5" ht="15" customHeight="1">
      <c r="D3265" s="495"/>
      <c r="E3265" s="496"/>
    </row>
    <row r="3266" spans="4:5" ht="15" customHeight="1">
      <c r="D3266" s="495"/>
      <c r="E3266" s="496"/>
    </row>
    <row r="3267" spans="4:5" ht="15" customHeight="1">
      <c r="D3267" s="495"/>
      <c r="E3267" s="496"/>
    </row>
    <row r="3268" spans="4:5" ht="15" customHeight="1">
      <c r="D3268" s="495"/>
      <c r="E3268" s="496"/>
    </row>
    <row r="3269" spans="4:5" ht="15" customHeight="1">
      <c r="D3269" s="495"/>
      <c r="E3269" s="496"/>
    </row>
    <row r="3270" spans="4:5" ht="15" customHeight="1">
      <c r="D3270" s="495"/>
      <c r="E3270" s="496"/>
    </row>
    <row r="3271" spans="4:5" ht="15" customHeight="1">
      <c r="D3271" s="495"/>
      <c r="E3271" s="496"/>
    </row>
    <row r="3272" spans="4:5" ht="15" customHeight="1">
      <c r="D3272" s="495"/>
      <c r="E3272" s="496"/>
    </row>
    <row r="3273" spans="4:5" ht="15" customHeight="1">
      <c r="D3273" s="495"/>
      <c r="E3273" s="496"/>
    </row>
    <row r="3274" spans="4:5" ht="15" customHeight="1">
      <c r="D3274" s="495"/>
      <c r="E3274" s="496"/>
    </row>
    <row r="3275" spans="4:5" ht="15" customHeight="1">
      <c r="D3275" s="495"/>
      <c r="E3275" s="496"/>
    </row>
    <row r="3276" spans="4:5" ht="15" customHeight="1">
      <c r="D3276" s="495"/>
      <c r="E3276" s="496"/>
    </row>
    <row r="3277" spans="4:5" ht="15" customHeight="1">
      <c r="D3277" s="495"/>
      <c r="E3277" s="496"/>
    </row>
    <row r="3278" spans="4:5" ht="15" customHeight="1">
      <c r="D3278" s="495"/>
      <c r="E3278" s="496"/>
    </row>
    <row r="3279" spans="4:5" ht="15" customHeight="1">
      <c r="D3279" s="495"/>
      <c r="E3279" s="496"/>
    </row>
    <row r="3280" spans="4:5" ht="15" customHeight="1">
      <c r="D3280" s="495"/>
      <c r="E3280" s="496"/>
    </row>
    <row r="3281" spans="4:5" ht="15" customHeight="1">
      <c r="D3281" s="495"/>
      <c r="E3281" s="496"/>
    </row>
    <row r="3282" spans="4:5" ht="15" customHeight="1">
      <c r="D3282" s="495"/>
      <c r="E3282" s="496"/>
    </row>
    <row r="3283" spans="4:5" ht="15" customHeight="1">
      <c r="D3283" s="495"/>
      <c r="E3283" s="496"/>
    </row>
    <row r="3284" spans="4:5" ht="15" customHeight="1">
      <c r="D3284" s="495"/>
      <c r="E3284" s="496"/>
    </row>
    <row r="3285" spans="4:5" ht="15" customHeight="1">
      <c r="D3285" s="495"/>
      <c r="E3285" s="496"/>
    </row>
    <row r="3286" spans="4:5" ht="15" customHeight="1">
      <c r="D3286" s="495"/>
      <c r="E3286" s="496"/>
    </row>
    <row r="3287" spans="4:5" ht="15" customHeight="1">
      <c r="D3287" s="495"/>
      <c r="E3287" s="496"/>
    </row>
    <row r="3288" spans="4:5" ht="15" customHeight="1">
      <c r="D3288" s="495"/>
      <c r="E3288" s="496"/>
    </row>
    <row r="3289" spans="4:5" ht="15" customHeight="1">
      <c r="D3289" s="495"/>
      <c r="E3289" s="496"/>
    </row>
    <row r="3290" spans="4:5" ht="15" customHeight="1">
      <c r="D3290" s="495"/>
      <c r="E3290" s="496"/>
    </row>
    <row r="3291" spans="4:5" ht="15" customHeight="1">
      <c r="D3291" s="495"/>
      <c r="E3291" s="496"/>
    </row>
    <row r="3292" spans="4:5" ht="15" customHeight="1">
      <c r="D3292" s="495"/>
      <c r="E3292" s="496"/>
    </row>
    <row r="3293" spans="4:5" ht="15" customHeight="1">
      <c r="D3293" s="495"/>
      <c r="E3293" s="496"/>
    </row>
    <row r="3294" spans="4:5" ht="15" customHeight="1">
      <c r="D3294" s="495"/>
      <c r="E3294" s="496"/>
    </row>
    <row r="3295" spans="4:5" ht="15" customHeight="1">
      <c r="D3295" s="495"/>
      <c r="E3295" s="496"/>
    </row>
    <row r="3296" spans="4:5" ht="15" customHeight="1">
      <c r="D3296" s="495"/>
      <c r="E3296" s="496"/>
    </row>
    <row r="3297" spans="4:5" ht="15" customHeight="1">
      <c r="D3297" s="495"/>
      <c r="E3297" s="496"/>
    </row>
    <row r="3298" spans="4:5" ht="15" customHeight="1">
      <c r="D3298" s="495"/>
      <c r="E3298" s="496"/>
    </row>
    <row r="3299" spans="4:5" ht="15" customHeight="1">
      <c r="D3299" s="495"/>
      <c r="E3299" s="496"/>
    </row>
    <row r="3300" spans="4:5" ht="15" customHeight="1">
      <c r="D3300" s="495"/>
      <c r="E3300" s="496"/>
    </row>
    <row r="3301" spans="4:5" ht="15" customHeight="1">
      <c r="D3301" s="495"/>
      <c r="E3301" s="496"/>
    </row>
    <row r="3302" spans="4:5" ht="15" customHeight="1">
      <c r="D3302" s="495"/>
      <c r="E3302" s="496"/>
    </row>
    <row r="3303" spans="4:5" ht="15" customHeight="1">
      <c r="D3303" s="495"/>
      <c r="E3303" s="496"/>
    </row>
    <row r="3304" spans="4:5" ht="15" customHeight="1">
      <c r="D3304" s="495"/>
      <c r="E3304" s="496"/>
    </row>
    <row r="3305" spans="4:5" ht="15" customHeight="1">
      <c r="D3305" s="495"/>
      <c r="E3305" s="496"/>
    </row>
    <row r="3306" spans="4:5" ht="15" customHeight="1">
      <c r="D3306" s="495"/>
      <c r="E3306" s="496"/>
    </row>
    <row r="3307" spans="4:5" ht="15" customHeight="1">
      <c r="D3307" s="495"/>
      <c r="E3307" s="496"/>
    </row>
    <row r="3308" spans="4:5" ht="15" customHeight="1">
      <c r="D3308" s="495"/>
      <c r="E3308" s="496"/>
    </row>
    <row r="3309" spans="4:5" ht="15" customHeight="1">
      <c r="D3309" s="495"/>
      <c r="E3309" s="496"/>
    </row>
    <row r="3310" spans="4:5" ht="15" customHeight="1">
      <c r="D3310" s="495"/>
      <c r="E3310" s="496"/>
    </row>
    <row r="3311" spans="4:5" ht="15" customHeight="1">
      <c r="D3311" s="495"/>
      <c r="E3311" s="496"/>
    </row>
    <row r="3312" spans="4:5" ht="15" customHeight="1">
      <c r="D3312" s="495"/>
      <c r="E3312" s="496"/>
    </row>
    <row r="3313" spans="4:5" ht="15" customHeight="1">
      <c r="D3313" s="495"/>
      <c r="E3313" s="496"/>
    </row>
    <row r="3314" spans="4:5" ht="15" customHeight="1">
      <c r="D3314" s="495"/>
      <c r="E3314" s="496"/>
    </row>
    <row r="3315" spans="4:5" ht="15" customHeight="1">
      <c r="D3315" s="495"/>
      <c r="E3315" s="496"/>
    </row>
    <row r="3316" spans="4:5" ht="15" customHeight="1">
      <c r="D3316" s="495"/>
      <c r="E3316" s="496"/>
    </row>
    <row r="3317" spans="4:5" ht="15" customHeight="1">
      <c r="D3317" s="495"/>
      <c r="E3317" s="496"/>
    </row>
    <row r="3318" spans="4:5" ht="15" customHeight="1">
      <c r="D3318" s="495"/>
      <c r="E3318" s="496"/>
    </row>
    <row r="3319" spans="4:5" ht="15" customHeight="1">
      <c r="D3319" s="495"/>
      <c r="E3319" s="496"/>
    </row>
    <row r="3320" spans="4:5" ht="15" customHeight="1">
      <c r="D3320" s="495"/>
      <c r="E3320" s="496"/>
    </row>
    <row r="3321" spans="4:5" ht="15" customHeight="1">
      <c r="D3321" s="495"/>
      <c r="E3321" s="496"/>
    </row>
    <row r="3322" spans="4:5" ht="15" customHeight="1">
      <c r="D3322" s="495"/>
      <c r="E3322" s="496"/>
    </row>
    <row r="3323" spans="4:5" ht="15" customHeight="1">
      <c r="D3323" s="495"/>
      <c r="E3323" s="496"/>
    </row>
    <row r="3324" spans="4:5" ht="15" customHeight="1">
      <c r="D3324" s="495"/>
      <c r="E3324" s="496"/>
    </row>
    <row r="3325" spans="4:5" ht="15" customHeight="1">
      <c r="D3325" s="495"/>
      <c r="E3325" s="496"/>
    </row>
    <row r="3326" spans="4:5" ht="15" customHeight="1">
      <c r="D3326" s="495"/>
      <c r="E3326" s="496"/>
    </row>
    <row r="3327" spans="4:5" ht="15" customHeight="1">
      <c r="D3327" s="495"/>
      <c r="E3327" s="496"/>
    </row>
    <row r="3328" spans="4:5" ht="15" customHeight="1">
      <c r="D3328" s="495"/>
      <c r="E3328" s="496"/>
    </row>
    <row r="3329" spans="4:5" ht="15" customHeight="1">
      <c r="D3329" s="495"/>
      <c r="E3329" s="496"/>
    </row>
    <row r="3330" spans="4:5" ht="15" customHeight="1">
      <c r="D3330" s="495"/>
      <c r="E3330" s="496"/>
    </row>
    <row r="3331" spans="4:5" ht="15" customHeight="1">
      <c r="D3331" s="495"/>
      <c r="E3331" s="496"/>
    </row>
    <row r="3332" spans="4:5" ht="15" customHeight="1">
      <c r="D3332" s="495"/>
      <c r="E3332" s="496"/>
    </row>
    <row r="3333" spans="4:5" ht="15" customHeight="1">
      <c r="D3333" s="495"/>
      <c r="E3333" s="496"/>
    </row>
    <row r="3334" spans="4:5" ht="15" customHeight="1">
      <c r="D3334" s="495"/>
      <c r="E3334" s="496"/>
    </row>
    <row r="3335" spans="4:5" ht="15" customHeight="1">
      <c r="D3335" s="495"/>
      <c r="E3335" s="496"/>
    </row>
    <row r="3336" spans="4:5" ht="15" customHeight="1">
      <c r="D3336" s="495"/>
      <c r="E3336" s="496"/>
    </row>
    <row r="3337" spans="4:5" ht="15" customHeight="1">
      <c r="D3337" s="495"/>
      <c r="E3337" s="496"/>
    </row>
    <row r="3338" spans="4:5" ht="15" customHeight="1">
      <c r="D3338" s="495"/>
      <c r="E3338" s="496"/>
    </row>
    <row r="3339" spans="4:5" ht="15" customHeight="1">
      <c r="D3339" s="495"/>
      <c r="E3339" s="496"/>
    </row>
    <row r="3340" spans="4:5" ht="15" customHeight="1">
      <c r="D3340" s="495"/>
      <c r="E3340" s="496"/>
    </row>
    <row r="3341" spans="4:5" ht="15" customHeight="1">
      <c r="D3341" s="495"/>
      <c r="E3341" s="496"/>
    </row>
    <row r="3342" spans="4:5" ht="15" customHeight="1">
      <c r="D3342" s="495"/>
      <c r="E3342" s="496"/>
    </row>
    <row r="3343" spans="4:5" ht="15" customHeight="1">
      <c r="D3343" s="495"/>
      <c r="E3343" s="496"/>
    </row>
    <row r="3344" spans="4:5" ht="15" customHeight="1">
      <c r="D3344" s="495"/>
      <c r="E3344" s="496"/>
    </row>
    <row r="3345" spans="4:5" ht="15" customHeight="1">
      <c r="D3345" s="495"/>
      <c r="E3345" s="496"/>
    </row>
    <row r="3346" spans="4:5" ht="15" customHeight="1">
      <c r="D3346" s="495"/>
      <c r="E3346" s="496"/>
    </row>
    <row r="3347" spans="4:5" ht="15" customHeight="1">
      <c r="D3347" s="495"/>
      <c r="E3347" s="496"/>
    </row>
    <row r="3348" spans="4:5" ht="15" customHeight="1">
      <c r="D3348" s="495"/>
      <c r="E3348" s="496"/>
    </row>
    <row r="3349" spans="4:5" ht="15" customHeight="1">
      <c r="D3349" s="495"/>
      <c r="E3349" s="496"/>
    </row>
    <row r="3350" spans="4:5" ht="15" customHeight="1">
      <c r="D3350" s="495"/>
      <c r="E3350" s="496"/>
    </row>
    <row r="3351" spans="4:5" ht="15" customHeight="1">
      <c r="D3351" s="495"/>
      <c r="E3351" s="496"/>
    </row>
    <row r="3352" spans="4:5" ht="15" customHeight="1">
      <c r="D3352" s="495"/>
      <c r="E3352" s="496"/>
    </row>
    <row r="3353" spans="4:5" ht="15" customHeight="1">
      <c r="D3353" s="495"/>
      <c r="E3353" s="496"/>
    </row>
    <row r="3354" spans="4:5" ht="15" customHeight="1">
      <c r="D3354" s="495"/>
      <c r="E3354" s="496"/>
    </row>
    <row r="3355" spans="4:5" ht="15" customHeight="1">
      <c r="D3355" s="495"/>
      <c r="E3355" s="496"/>
    </row>
    <row r="3356" spans="4:5" ht="15" customHeight="1">
      <c r="D3356" s="495"/>
      <c r="E3356" s="496"/>
    </row>
    <row r="3357" spans="4:5" ht="15" customHeight="1">
      <c r="D3357" s="495"/>
      <c r="E3357" s="496"/>
    </row>
    <row r="3358" spans="4:5" ht="15" customHeight="1">
      <c r="D3358" s="495"/>
      <c r="E3358" s="496"/>
    </row>
    <row r="3359" spans="4:5" ht="15" customHeight="1">
      <c r="D3359" s="495"/>
      <c r="E3359" s="496"/>
    </row>
    <row r="3360" spans="4:5" ht="15" customHeight="1">
      <c r="D3360" s="495"/>
      <c r="E3360" s="496"/>
    </row>
    <row r="3361" spans="4:5" ht="15" customHeight="1">
      <c r="D3361" s="495"/>
      <c r="E3361" s="496"/>
    </row>
    <row r="3362" spans="4:5" ht="15" customHeight="1">
      <c r="D3362" s="495"/>
      <c r="E3362" s="496"/>
    </row>
    <row r="3363" spans="4:5" ht="15" customHeight="1">
      <c r="D3363" s="495"/>
      <c r="E3363" s="496"/>
    </row>
    <row r="3364" spans="4:5" ht="15" customHeight="1">
      <c r="D3364" s="495"/>
      <c r="E3364" s="496"/>
    </row>
    <row r="3365" spans="4:5" ht="15" customHeight="1">
      <c r="D3365" s="495"/>
      <c r="E3365" s="496"/>
    </row>
    <row r="3366" spans="4:5" ht="15" customHeight="1">
      <c r="D3366" s="495"/>
      <c r="E3366" s="496"/>
    </row>
    <row r="3367" spans="4:5" ht="15" customHeight="1">
      <c r="D3367" s="495"/>
      <c r="E3367" s="496"/>
    </row>
    <row r="3368" spans="4:5" ht="15" customHeight="1">
      <c r="D3368" s="495"/>
      <c r="E3368" s="496"/>
    </row>
    <row r="3369" spans="4:5" ht="15" customHeight="1">
      <c r="D3369" s="495"/>
      <c r="E3369" s="496"/>
    </row>
    <row r="3370" spans="4:5" ht="15" customHeight="1">
      <c r="D3370" s="495"/>
      <c r="E3370" s="496"/>
    </row>
    <row r="3371" spans="4:5" ht="15" customHeight="1">
      <c r="D3371" s="495"/>
      <c r="E3371" s="496"/>
    </row>
    <row r="3372" spans="4:5" ht="15" customHeight="1">
      <c r="D3372" s="495"/>
      <c r="E3372" s="496"/>
    </row>
    <row r="3373" spans="4:5" ht="15" customHeight="1">
      <c r="D3373" s="495"/>
      <c r="E3373" s="496"/>
    </row>
    <row r="3374" spans="4:5" ht="15" customHeight="1">
      <c r="D3374" s="495"/>
      <c r="E3374" s="496"/>
    </row>
    <row r="3375" spans="4:5" ht="15" customHeight="1">
      <c r="D3375" s="495"/>
      <c r="E3375" s="496"/>
    </row>
    <row r="3376" spans="4:5" ht="15" customHeight="1">
      <c r="D3376" s="495"/>
      <c r="E3376" s="496"/>
    </row>
    <row r="3377" spans="4:5" ht="15" customHeight="1">
      <c r="D3377" s="495"/>
      <c r="E3377" s="496"/>
    </row>
    <row r="3378" spans="4:5" ht="15" customHeight="1">
      <c r="D3378" s="495"/>
      <c r="E3378" s="496"/>
    </row>
    <row r="3379" spans="4:5" ht="15" customHeight="1">
      <c r="D3379" s="495"/>
      <c r="E3379" s="496"/>
    </row>
    <row r="3380" spans="4:5" ht="15" customHeight="1">
      <c r="D3380" s="495"/>
      <c r="E3380" s="496"/>
    </row>
    <row r="3381" spans="4:5" ht="15" customHeight="1">
      <c r="D3381" s="495"/>
      <c r="E3381" s="496"/>
    </row>
    <row r="3382" spans="4:5" ht="15" customHeight="1">
      <c r="D3382" s="495"/>
      <c r="E3382" s="496"/>
    </row>
    <row r="3383" spans="4:5" ht="15" customHeight="1">
      <c r="D3383" s="495"/>
      <c r="E3383" s="496"/>
    </row>
    <row r="3384" spans="4:5" ht="15" customHeight="1">
      <c r="D3384" s="495"/>
      <c r="E3384" s="496"/>
    </row>
    <row r="3385" spans="4:5" ht="15" customHeight="1">
      <c r="D3385" s="495"/>
      <c r="E3385" s="496"/>
    </row>
    <row r="3386" spans="4:5" ht="15" customHeight="1">
      <c r="D3386" s="495"/>
      <c r="E3386" s="496"/>
    </row>
    <row r="3387" spans="4:5" ht="15" customHeight="1">
      <c r="D3387" s="495"/>
      <c r="E3387" s="496"/>
    </row>
    <row r="3388" spans="4:5" ht="15" customHeight="1">
      <c r="D3388" s="495"/>
      <c r="E3388" s="496"/>
    </row>
    <row r="3389" spans="4:5" ht="15" customHeight="1">
      <c r="D3389" s="495"/>
      <c r="E3389" s="496"/>
    </row>
    <row r="3390" spans="4:5" ht="15" customHeight="1">
      <c r="D3390" s="495"/>
      <c r="E3390" s="496"/>
    </row>
    <row r="3391" spans="4:5" ht="15" customHeight="1">
      <c r="D3391" s="495"/>
      <c r="E3391" s="496"/>
    </row>
    <row r="3392" spans="4:5" ht="15" customHeight="1">
      <c r="D3392" s="495"/>
      <c r="E3392" s="496"/>
    </row>
    <row r="3393" spans="4:5" ht="15" customHeight="1">
      <c r="D3393" s="495"/>
      <c r="E3393" s="496"/>
    </row>
    <row r="3394" spans="4:5" ht="15" customHeight="1">
      <c r="D3394" s="495"/>
      <c r="E3394" s="496"/>
    </row>
    <row r="3395" spans="4:5" ht="15" customHeight="1">
      <c r="D3395" s="495"/>
      <c r="E3395" s="496"/>
    </row>
    <row r="3396" spans="4:5" ht="15" customHeight="1">
      <c r="D3396" s="495"/>
      <c r="E3396" s="496"/>
    </row>
    <row r="3397" spans="4:5" ht="15" customHeight="1">
      <c r="D3397" s="495"/>
      <c r="E3397" s="496"/>
    </row>
    <row r="3398" spans="4:5" ht="15" customHeight="1">
      <c r="D3398" s="495"/>
      <c r="E3398" s="496"/>
    </row>
    <row r="3399" spans="4:5" ht="15" customHeight="1">
      <c r="D3399" s="495"/>
      <c r="E3399" s="496"/>
    </row>
    <row r="3400" spans="4:5" ht="15" customHeight="1">
      <c r="D3400" s="495"/>
      <c r="E3400" s="496"/>
    </row>
    <row r="3401" spans="4:5" ht="15" customHeight="1">
      <c r="D3401" s="495"/>
      <c r="E3401" s="496"/>
    </row>
    <row r="3402" spans="4:5" ht="15" customHeight="1">
      <c r="D3402" s="495"/>
      <c r="E3402" s="496"/>
    </row>
    <row r="3403" spans="4:5" ht="15" customHeight="1">
      <c r="D3403" s="495"/>
      <c r="E3403" s="496"/>
    </row>
    <row r="3404" spans="4:5" ht="15" customHeight="1">
      <c r="D3404" s="495"/>
      <c r="E3404" s="496"/>
    </row>
    <row r="3405" spans="4:5" ht="15" customHeight="1">
      <c r="D3405" s="495"/>
      <c r="E3405" s="496"/>
    </row>
    <row r="3406" spans="4:5" ht="15" customHeight="1">
      <c r="D3406" s="495"/>
      <c r="E3406" s="496"/>
    </row>
    <row r="3407" spans="4:5" ht="15" customHeight="1">
      <c r="D3407" s="495"/>
      <c r="E3407" s="496"/>
    </row>
    <row r="3408" spans="4:5" ht="15" customHeight="1">
      <c r="D3408" s="495"/>
      <c r="E3408" s="496"/>
    </row>
    <row r="3409" spans="4:5" ht="15" customHeight="1">
      <c r="D3409" s="495"/>
      <c r="E3409" s="496"/>
    </row>
    <row r="3410" spans="4:5" ht="15" customHeight="1">
      <c r="D3410" s="495"/>
      <c r="E3410" s="496"/>
    </row>
    <row r="3411" spans="4:5" ht="15" customHeight="1">
      <c r="D3411" s="495"/>
      <c r="E3411" s="496"/>
    </row>
    <row r="3412" spans="4:5" ht="15" customHeight="1">
      <c r="D3412" s="495"/>
      <c r="E3412" s="496"/>
    </row>
    <row r="3413" spans="4:5" ht="15" customHeight="1">
      <c r="D3413" s="495"/>
      <c r="E3413" s="496"/>
    </row>
    <row r="3414" spans="4:5" ht="15" customHeight="1">
      <c r="D3414" s="495"/>
      <c r="E3414" s="496"/>
    </row>
    <row r="3415" spans="4:5" ht="15" customHeight="1">
      <c r="D3415" s="495"/>
      <c r="E3415" s="496"/>
    </row>
    <row r="3416" spans="4:5" ht="15" customHeight="1">
      <c r="D3416" s="495"/>
      <c r="E3416" s="496"/>
    </row>
    <row r="3417" spans="4:5" ht="15" customHeight="1">
      <c r="D3417" s="495"/>
      <c r="E3417" s="496"/>
    </row>
    <row r="3418" spans="4:5" ht="15" customHeight="1">
      <c r="D3418" s="495"/>
      <c r="E3418" s="496"/>
    </row>
    <row r="3419" spans="4:5" ht="15" customHeight="1">
      <c r="D3419" s="495"/>
      <c r="E3419" s="496"/>
    </row>
    <row r="3420" spans="4:5" ht="15" customHeight="1">
      <c r="D3420" s="495"/>
      <c r="E3420" s="496"/>
    </row>
    <row r="3421" spans="4:5" ht="15" customHeight="1">
      <c r="D3421" s="495"/>
      <c r="E3421" s="496"/>
    </row>
    <row r="3422" spans="4:5" ht="15" customHeight="1">
      <c r="D3422" s="495"/>
      <c r="E3422" s="496"/>
    </row>
    <row r="3423" spans="4:5" ht="15" customHeight="1">
      <c r="D3423" s="495"/>
      <c r="E3423" s="496"/>
    </row>
    <row r="3424" spans="4:5" ht="15" customHeight="1">
      <c r="D3424" s="495"/>
      <c r="E3424" s="496"/>
    </row>
    <row r="3425" spans="4:5" ht="15" customHeight="1">
      <c r="D3425" s="495"/>
      <c r="E3425" s="496"/>
    </row>
    <row r="3426" spans="4:5" ht="15" customHeight="1">
      <c r="D3426" s="495"/>
      <c r="E3426" s="496"/>
    </row>
    <row r="3427" spans="4:5" ht="15" customHeight="1">
      <c r="D3427" s="495"/>
      <c r="E3427" s="496"/>
    </row>
    <row r="3428" spans="4:5" ht="15" customHeight="1">
      <c r="D3428" s="495"/>
      <c r="E3428" s="496"/>
    </row>
    <row r="3429" spans="4:5" ht="15" customHeight="1">
      <c r="D3429" s="495"/>
      <c r="E3429" s="496"/>
    </row>
    <row r="3430" spans="4:5" ht="15" customHeight="1">
      <c r="D3430" s="495"/>
      <c r="E3430" s="496"/>
    </row>
    <row r="3431" spans="4:5" ht="15" customHeight="1">
      <c r="D3431" s="495"/>
      <c r="E3431" s="496"/>
    </row>
    <row r="3432" spans="4:5" ht="15" customHeight="1">
      <c r="D3432" s="495"/>
      <c r="E3432" s="496"/>
    </row>
    <row r="3433" spans="4:5" ht="15" customHeight="1">
      <c r="D3433" s="495"/>
      <c r="E3433" s="496"/>
    </row>
    <row r="3434" spans="4:5" ht="15" customHeight="1">
      <c r="D3434" s="495"/>
      <c r="E3434" s="496"/>
    </row>
    <row r="3435" spans="4:5" ht="15" customHeight="1">
      <c r="D3435" s="495"/>
      <c r="E3435" s="496"/>
    </row>
    <row r="3436" spans="4:5" ht="15" customHeight="1">
      <c r="D3436" s="495"/>
      <c r="E3436" s="496"/>
    </row>
    <row r="3437" spans="4:5" ht="15" customHeight="1">
      <c r="D3437" s="495"/>
      <c r="E3437" s="496"/>
    </row>
    <row r="3438" spans="4:5" ht="15" customHeight="1">
      <c r="D3438" s="495"/>
      <c r="E3438" s="496"/>
    </row>
    <row r="3439" spans="4:5" ht="15" customHeight="1">
      <c r="D3439" s="495"/>
      <c r="E3439" s="496"/>
    </row>
    <row r="3440" spans="4:5" ht="15" customHeight="1">
      <c r="D3440" s="495"/>
      <c r="E3440" s="496"/>
    </row>
    <row r="3441" spans="4:5" ht="15" customHeight="1">
      <c r="D3441" s="495"/>
      <c r="E3441" s="496"/>
    </row>
    <row r="3442" spans="4:5" ht="15" customHeight="1">
      <c r="D3442" s="495"/>
      <c r="E3442" s="496"/>
    </row>
    <row r="3443" spans="4:5" ht="15" customHeight="1">
      <c r="D3443" s="495"/>
      <c r="E3443" s="496"/>
    </row>
    <row r="3444" spans="4:5" ht="15" customHeight="1">
      <c r="D3444" s="495"/>
      <c r="E3444" s="496"/>
    </row>
    <row r="3445" spans="4:5" ht="15" customHeight="1">
      <c r="D3445" s="495"/>
      <c r="E3445" s="496"/>
    </row>
    <row r="3446" spans="4:5" ht="15" customHeight="1">
      <c r="D3446" s="495"/>
      <c r="E3446" s="496"/>
    </row>
    <row r="3447" spans="4:5" ht="15" customHeight="1">
      <c r="D3447" s="495"/>
      <c r="E3447" s="496"/>
    </row>
    <row r="3448" spans="4:5" ht="15" customHeight="1">
      <c r="D3448" s="495"/>
      <c r="E3448" s="496"/>
    </row>
    <row r="3449" spans="4:5" ht="15" customHeight="1">
      <c r="D3449" s="495"/>
      <c r="E3449" s="496"/>
    </row>
    <row r="3450" spans="4:5" ht="15" customHeight="1">
      <c r="D3450" s="495"/>
      <c r="E3450" s="496"/>
    </row>
    <row r="3451" spans="4:5" ht="15" customHeight="1">
      <c r="D3451" s="495"/>
      <c r="E3451" s="496"/>
    </row>
    <row r="3452" spans="4:5" ht="15" customHeight="1">
      <c r="D3452" s="495"/>
      <c r="E3452" s="496"/>
    </row>
    <row r="3453" spans="4:5" ht="15" customHeight="1">
      <c r="D3453" s="495"/>
      <c r="E3453" s="496"/>
    </row>
    <row r="3454" spans="4:5" ht="15" customHeight="1">
      <c r="D3454" s="495"/>
      <c r="E3454" s="496"/>
    </row>
    <row r="3455" spans="4:5" ht="15" customHeight="1">
      <c r="D3455" s="495"/>
      <c r="E3455" s="496"/>
    </row>
    <row r="3456" spans="4:5" ht="15" customHeight="1">
      <c r="D3456" s="495"/>
      <c r="E3456" s="496"/>
    </row>
    <row r="3457" spans="4:5" ht="15" customHeight="1">
      <c r="D3457" s="495"/>
      <c r="E3457" s="496"/>
    </row>
    <row r="3458" spans="4:5" ht="15" customHeight="1">
      <c r="D3458" s="495"/>
      <c r="E3458" s="496"/>
    </row>
    <row r="3459" spans="4:5" ht="15" customHeight="1">
      <c r="D3459" s="495"/>
      <c r="E3459" s="496"/>
    </row>
    <row r="3460" spans="4:5" ht="15" customHeight="1">
      <c r="D3460" s="495"/>
      <c r="E3460" s="496"/>
    </row>
    <row r="3461" spans="4:5" ht="15" customHeight="1">
      <c r="D3461" s="495"/>
      <c r="E3461" s="496"/>
    </row>
    <row r="3462" spans="4:5" ht="15" customHeight="1">
      <c r="D3462" s="495"/>
      <c r="E3462" s="496"/>
    </row>
    <row r="3463" spans="4:5" ht="15" customHeight="1">
      <c r="D3463" s="495"/>
      <c r="E3463" s="496"/>
    </row>
    <row r="3464" spans="4:5" ht="15" customHeight="1">
      <c r="D3464" s="495"/>
      <c r="E3464" s="496"/>
    </row>
    <row r="3465" spans="4:5" ht="15" customHeight="1">
      <c r="D3465" s="495"/>
      <c r="E3465" s="496"/>
    </row>
    <row r="3466" spans="4:5" ht="15" customHeight="1">
      <c r="D3466" s="495"/>
      <c r="E3466" s="496"/>
    </row>
    <row r="3467" spans="4:5" ht="15" customHeight="1">
      <c r="D3467" s="495"/>
      <c r="E3467" s="496"/>
    </row>
    <row r="3468" spans="4:5" ht="15" customHeight="1">
      <c r="D3468" s="495"/>
      <c r="E3468" s="496"/>
    </row>
    <row r="3469" spans="4:5" ht="15" customHeight="1">
      <c r="D3469" s="495"/>
      <c r="E3469" s="496"/>
    </row>
    <row r="3470" spans="4:5" ht="15" customHeight="1">
      <c r="D3470" s="495"/>
      <c r="E3470" s="496"/>
    </row>
    <row r="3471" spans="4:5" ht="15" customHeight="1">
      <c r="D3471" s="495"/>
      <c r="E3471" s="496"/>
    </row>
    <row r="3472" spans="4:5" ht="15" customHeight="1">
      <c r="D3472" s="495"/>
      <c r="E3472" s="496"/>
    </row>
    <row r="3473" spans="4:5" ht="15" customHeight="1">
      <c r="D3473" s="495"/>
      <c r="E3473" s="496"/>
    </row>
    <row r="3474" spans="4:5" ht="15" customHeight="1">
      <c r="D3474" s="495"/>
      <c r="E3474" s="496"/>
    </row>
    <row r="3475" spans="4:5" ht="15" customHeight="1">
      <c r="D3475" s="495"/>
      <c r="E3475" s="496"/>
    </row>
    <row r="3476" spans="4:5" ht="15" customHeight="1">
      <c r="D3476" s="495"/>
      <c r="E3476" s="496"/>
    </row>
    <row r="3477" spans="4:5" ht="15" customHeight="1">
      <c r="D3477" s="495"/>
      <c r="E3477" s="496"/>
    </row>
    <row r="3478" spans="4:5" ht="15" customHeight="1">
      <c r="D3478" s="495"/>
      <c r="E3478" s="496"/>
    </row>
    <row r="3479" spans="4:5" ht="15" customHeight="1">
      <c r="D3479" s="495"/>
      <c r="E3479" s="496"/>
    </row>
    <row r="3480" spans="4:5" ht="15" customHeight="1">
      <c r="D3480" s="495"/>
      <c r="E3480" s="496"/>
    </row>
    <row r="3481" spans="4:5" ht="15" customHeight="1">
      <c r="D3481" s="495"/>
      <c r="E3481" s="496"/>
    </row>
    <row r="3482" spans="4:5" ht="15" customHeight="1">
      <c r="D3482" s="495"/>
      <c r="E3482" s="496"/>
    </row>
    <row r="3483" spans="4:5" ht="15" customHeight="1">
      <c r="D3483" s="495"/>
      <c r="E3483" s="496"/>
    </row>
    <row r="3484" spans="4:5" ht="15" customHeight="1">
      <c r="D3484" s="495"/>
      <c r="E3484" s="496"/>
    </row>
    <row r="3485" spans="4:5" ht="15" customHeight="1">
      <c r="D3485" s="495"/>
      <c r="E3485" s="496"/>
    </row>
    <row r="3486" spans="4:5" ht="15" customHeight="1">
      <c r="D3486" s="495"/>
      <c r="E3486" s="496"/>
    </row>
    <row r="3487" spans="4:5" ht="15" customHeight="1">
      <c r="D3487" s="495"/>
      <c r="E3487" s="496"/>
    </row>
    <row r="3488" spans="4:5" ht="15" customHeight="1">
      <c r="D3488" s="495"/>
      <c r="E3488" s="496"/>
    </row>
    <row r="3489" spans="4:5" ht="15" customHeight="1">
      <c r="D3489" s="495"/>
      <c r="E3489" s="496"/>
    </row>
    <row r="3490" spans="4:5" ht="15" customHeight="1">
      <c r="D3490" s="495"/>
      <c r="E3490" s="496"/>
    </row>
    <row r="3491" spans="4:5" ht="15" customHeight="1">
      <c r="D3491" s="495"/>
      <c r="E3491" s="496"/>
    </row>
    <row r="3492" spans="4:5" ht="15" customHeight="1">
      <c r="D3492" s="495"/>
      <c r="E3492" s="496"/>
    </row>
    <row r="3493" spans="4:5" ht="15" customHeight="1">
      <c r="D3493" s="495"/>
      <c r="E3493" s="496"/>
    </row>
    <row r="3494" spans="4:5" ht="15" customHeight="1">
      <c r="D3494" s="495"/>
      <c r="E3494" s="496"/>
    </row>
    <row r="3495" spans="4:5" ht="15" customHeight="1">
      <c r="D3495" s="495"/>
      <c r="E3495" s="496"/>
    </row>
    <row r="3496" spans="4:5" ht="15" customHeight="1">
      <c r="D3496" s="495"/>
      <c r="E3496" s="496"/>
    </row>
    <row r="3497" spans="4:5" ht="15" customHeight="1">
      <c r="D3497" s="495"/>
      <c r="E3497" s="496"/>
    </row>
    <row r="3498" spans="4:5" ht="15" customHeight="1">
      <c r="D3498" s="495"/>
      <c r="E3498" s="496"/>
    </row>
    <row r="3499" spans="4:5" ht="15" customHeight="1">
      <c r="D3499" s="495"/>
      <c r="E3499" s="496"/>
    </row>
    <row r="3500" spans="4:5" ht="15" customHeight="1">
      <c r="D3500" s="495"/>
      <c r="E3500" s="496"/>
    </row>
    <row r="3501" spans="4:5" ht="15" customHeight="1">
      <c r="D3501" s="495"/>
      <c r="E3501" s="496"/>
    </row>
    <row r="3502" spans="4:5" ht="15" customHeight="1">
      <c r="D3502" s="495"/>
      <c r="E3502" s="496"/>
    </row>
    <row r="3503" spans="4:5" ht="15" customHeight="1">
      <c r="D3503" s="495"/>
      <c r="E3503" s="496"/>
    </row>
    <row r="3504" spans="4:5" ht="15" customHeight="1">
      <c r="D3504" s="495"/>
      <c r="E3504" s="496"/>
    </row>
    <row r="3505" spans="4:5" ht="15" customHeight="1">
      <c r="D3505" s="495"/>
      <c r="E3505" s="496"/>
    </row>
    <row r="3506" spans="4:5" ht="15" customHeight="1">
      <c r="D3506" s="495"/>
      <c r="E3506" s="496"/>
    </row>
    <row r="3507" spans="4:5" ht="15" customHeight="1">
      <c r="D3507" s="495"/>
      <c r="E3507" s="496"/>
    </row>
    <row r="3508" spans="4:5" ht="15" customHeight="1">
      <c r="D3508" s="495"/>
      <c r="E3508" s="496"/>
    </row>
    <row r="3509" spans="4:5" ht="15" customHeight="1">
      <c r="D3509" s="495"/>
      <c r="E3509" s="496"/>
    </row>
    <row r="3510" spans="4:5" ht="15" customHeight="1">
      <c r="D3510" s="495"/>
      <c r="E3510" s="496"/>
    </row>
    <row r="3511" spans="4:5" ht="15" customHeight="1">
      <c r="D3511" s="495"/>
      <c r="E3511" s="496"/>
    </row>
    <row r="3512" spans="4:5" ht="15" customHeight="1">
      <c r="D3512" s="495"/>
      <c r="E3512" s="496"/>
    </row>
    <row r="3513" spans="4:5" ht="15" customHeight="1">
      <c r="D3513" s="495"/>
      <c r="E3513" s="496"/>
    </row>
    <row r="3514" spans="4:5" ht="15" customHeight="1">
      <c r="D3514" s="495"/>
      <c r="E3514" s="496"/>
    </row>
    <row r="3515" spans="4:5" ht="15" customHeight="1">
      <c r="D3515" s="495"/>
      <c r="E3515" s="496"/>
    </row>
    <row r="3516" spans="4:5" ht="15" customHeight="1">
      <c r="D3516" s="495"/>
      <c r="E3516" s="496"/>
    </row>
    <row r="3517" spans="4:5" ht="15" customHeight="1">
      <c r="D3517" s="495"/>
      <c r="E3517" s="496"/>
    </row>
    <row r="3518" spans="4:5" ht="15" customHeight="1">
      <c r="D3518" s="495"/>
      <c r="E3518" s="496"/>
    </row>
    <row r="3519" spans="4:5" ht="15" customHeight="1">
      <c r="D3519" s="495"/>
      <c r="E3519" s="496"/>
    </row>
    <row r="3520" spans="4:5" ht="15" customHeight="1">
      <c r="D3520" s="495"/>
      <c r="E3520" s="496"/>
    </row>
    <row r="3521" spans="4:5" ht="15" customHeight="1">
      <c r="D3521" s="495"/>
      <c r="E3521" s="496"/>
    </row>
    <row r="3522" spans="4:5" ht="15" customHeight="1">
      <c r="D3522" s="495"/>
      <c r="E3522" s="496"/>
    </row>
    <row r="3523" spans="4:5" ht="15" customHeight="1">
      <c r="D3523" s="495"/>
      <c r="E3523" s="496"/>
    </row>
    <row r="3524" spans="4:5" ht="15" customHeight="1">
      <c r="D3524" s="495"/>
      <c r="E3524" s="496"/>
    </row>
    <row r="3525" spans="4:5" ht="15" customHeight="1">
      <c r="D3525" s="495"/>
      <c r="E3525" s="496"/>
    </row>
    <row r="3526" spans="4:5" ht="15" customHeight="1">
      <c r="D3526" s="495"/>
      <c r="E3526" s="496"/>
    </row>
    <row r="3527" spans="4:5" ht="15" customHeight="1">
      <c r="D3527" s="495"/>
      <c r="E3527" s="496"/>
    </row>
    <row r="3528" spans="4:5" ht="15" customHeight="1">
      <c r="D3528" s="495"/>
      <c r="E3528" s="496"/>
    </row>
    <row r="3529" spans="4:5" ht="15" customHeight="1">
      <c r="D3529" s="495"/>
      <c r="E3529" s="496"/>
    </row>
    <row r="3530" spans="4:5" ht="15" customHeight="1">
      <c r="D3530" s="495"/>
      <c r="E3530" s="496"/>
    </row>
    <row r="3531" spans="4:5" ht="15" customHeight="1">
      <c r="D3531" s="495"/>
      <c r="E3531" s="496"/>
    </row>
    <row r="3532" spans="4:5" ht="15" customHeight="1">
      <c r="D3532" s="495"/>
      <c r="E3532" s="496"/>
    </row>
    <row r="3533" spans="4:5" ht="15" customHeight="1">
      <c r="D3533" s="495"/>
      <c r="E3533" s="496"/>
    </row>
    <row r="3534" spans="4:5" ht="15" customHeight="1">
      <c r="D3534" s="495"/>
      <c r="E3534" s="496"/>
    </row>
    <row r="3535" spans="4:5" ht="15" customHeight="1">
      <c r="D3535" s="495"/>
      <c r="E3535" s="496"/>
    </row>
    <row r="3536" spans="4:5" ht="15" customHeight="1">
      <c r="D3536" s="495"/>
      <c r="E3536" s="496"/>
    </row>
    <row r="3537" spans="4:5" ht="15" customHeight="1">
      <c r="D3537" s="495"/>
      <c r="E3537" s="496"/>
    </row>
    <row r="3538" spans="4:5" ht="15" customHeight="1">
      <c r="D3538" s="495"/>
      <c r="E3538" s="496"/>
    </row>
    <row r="3539" spans="4:5" ht="15" customHeight="1">
      <c r="D3539" s="495"/>
      <c r="E3539" s="496"/>
    </row>
    <row r="3540" spans="4:5" ht="15" customHeight="1">
      <c r="D3540" s="495"/>
      <c r="E3540" s="496"/>
    </row>
    <row r="3541" spans="4:5" ht="15" customHeight="1">
      <c r="D3541" s="495"/>
      <c r="E3541" s="496"/>
    </row>
    <row r="3542" spans="4:5" ht="15" customHeight="1">
      <c r="D3542" s="495"/>
      <c r="E3542" s="496"/>
    </row>
    <row r="3543" spans="4:5" ht="15" customHeight="1">
      <c r="D3543" s="495"/>
      <c r="E3543" s="496"/>
    </row>
    <row r="3544" spans="4:5" ht="15" customHeight="1">
      <c r="D3544" s="495"/>
      <c r="E3544" s="496"/>
    </row>
    <row r="3545" spans="4:5" ht="15" customHeight="1">
      <c r="D3545" s="495"/>
      <c r="E3545" s="496"/>
    </row>
    <row r="3546" spans="4:5" ht="15" customHeight="1">
      <c r="D3546" s="495"/>
      <c r="E3546" s="496"/>
    </row>
    <row r="3547" spans="4:5" ht="15" customHeight="1">
      <c r="D3547" s="495"/>
      <c r="E3547" s="496"/>
    </row>
    <row r="3548" spans="4:5" ht="15" customHeight="1">
      <c r="D3548" s="495"/>
      <c r="E3548" s="496"/>
    </row>
    <row r="3549" spans="4:5" ht="15" customHeight="1">
      <c r="D3549" s="495"/>
      <c r="E3549" s="496"/>
    </row>
    <row r="3550" spans="4:5" ht="15" customHeight="1">
      <c r="D3550" s="495"/>
      <c r="E3550" s="496"/>
    </row>
    <row r="3551" spans="4:5" ht="15" customHeight="1">
      <c r="D3551" s="495"/>
      <c r="E3551" s="496"/>
    </row>
    <row r="3552" spans="4:5" ht="15" customHeight="1">
      <c r="D3552" s="495"/>
      <c r="E3552" s="496"/>
    </row>
    <row r="3553" spans="4:5" ht="15" customHeight="1">
      <c r="D3553" s="495"/>
      <c r="E3553" s="496"/>
    </row>
    <row r="3554" spans="4:5" ht="15" customHeight="1">
      <c r="D3554" s="495"/>
      <c r="E3554" s="496"/>
    </row>
    <row r="3555" spans="4:5" ht="15" customHeight="1">
      <c r="D3555" s="495"/>
      <c r="E3555" s="496"/>
    </row>
    <row r="3556" spans="4:5" ht="15" customHeight="1">
      <c r="D3556" s="495"/>
      <c r="E3556" s="496"/>
    </row>
    <row r="3557" spans="4:5" ht="15" customHeight="1">
      <c r="D3557" s="495"/>
      <c r="E3557" s="496"/>
    </row>
    <row r="3558" spans="4:5" ht="15" customHeight="1">
      <c r="D3558" s="495"/>
      <c r="E3558" s="496"/>
    </row>
    <row r="3559" spans="4:5" ht="15" customHeight="1">
      <c r="D3559" s="495"/>
      <c r="E3559" s="496"/>
    </row>
    <row r="3560" spans="4:5" ht="15" customHeight="1">
      <c r="D3560" s="495"/>
      <c r="E3560" s="496"/>
    </row>
    <row r="3561" spans="4:5" ht="15" customHeight="1">
      <c r="D3561" s="495"/>
      <c r="E3561" s="496"/>
    </row>
    <row r="3562" spans="4:5" ht="15" customHeight="1">
      <c r="D3562" s="495"/>
      <c r="E3562" s="496"/>
    </row>
    <row r="3563" spans="4:5" ht="15" customHeight="1">
      <c r="D3563" s="495"/>
      <c r="E3563" s="496"/>
    </row>
    <row r="3564" spans="4:5" ht="15" customHeight="1">
      <c r="D3564" s="495"/>
      <c r="E3564" s="496"/>
    </row>
    <row r="3565" spans="4:5" ht="15" customHeight="1">
      <c r="D3565" s="495"/>
      <c r="E3565" s="496"/>
    </row>
    <row r="3566" spans="4:5" ht="15" customHeight="1">
      <c r="D3566" s="495"/>
      <c r="E3566" s="496"/>
    </row>
    <row r="3567" spans="4:5" ht="15" customHeight="1">
      <c r="D3567" s="495"/>
      <c r="E3567" s="496"/>
    </row>
    <row r="3568" spans="4:5" ht="15" customHeight="1">
      <c r="D3568" s="495"/>
      <c r="E3568" s="496"/>
    </row>
    <row r="3569" spans="4:5" ht="15" customHeight="1">
      <c r="D3569" s="495"/>
      <c r="E3569" s="496"/>
    </row>
    <row r="3570" spans="4:5" ht="15" customHeight="1">
      <c r="D3570" s="495"/>
      <c r="E3570" s="496"/>
    </row>
    <row r="3571" spans="4:5" ht="15" customHeight="1">
      <c r="D3571" s="495"/>
      <c r="E3571" s="496"/>
    </row>
    <row r="3572" spans="4:5" ht="15" customHeight="1">
      <c r="D3572" s="495"/>
      <c r="E3572" s="496"/>
    </row>
    <row r="3573" spans="4:5" ht="15" customHeight="1">
      <c r="D3573" s="495"/>
      <c r="E3573" s="496"/>
    </row>
    <row r="3574" spans="4:5" ht="15" customHeight="1">
      <c r="D3574" s="495"/>
      <c r="E3574" s="496"/>
    </row>
    <row r="3575" spans="4:5" ht="15" customHeight="1">
      <c r="D3575" s="495"/>
      <c r="E3575" s="496"/>
    </row>
    <row r="3576" spans="4:5" ht="15" customHeight="1">
      <c r="D3576" s="495"/>
      <c r="E3576" s="496"/>
    </row>
    <row r="3577" spans="4:5" ht="15" customHeight="1">
      <c r="D3577" s="495"/>
      <c r="E3577" s="496"/>
    </row>
    <row r="3578" spans="4:5" ht="15" customHeight="1">
      <c r="D3578" s="495"/>
      <c r="E3578" s="496"/>
    </row>
    <row r="3579" spans="4:5" ht="15" customHeight="1">
      <c r="D3579" s="495"/>
      <c r="E3579" s="496"/>
    </row>
    <row r="3580" spans="4:5" ht="15" customHeight="1">
      <c r="D3580" s="495"/>
      <c r="E3580" s="496"/>
    </row>
    <row r="3581" spans="4:5" ht="15" customHeight="1">
      <c r="D3581" s="495"/>
      <c r="E3581" s="496"/>
    </row>
    <row r="3582" spans="4:5" ht="15" customHeight="1">
      <c r="D3582" s="495"/>
      <c r="E3582" s="496"/>
    </row>
    <row r="3583" spans="4:5" ht="15" customHeight="1">
      <c r="D3583" s="495"/>
      <c r="E3583" s="496"/>
    </row>
    <row r="3584" spans="4:5" ht="15" customHeight="1">
      <c r="D3584" s="495"/>
      <c r="E3584" s="496"/>
    </row>
    <row r="3585" spans="4:5" ht="15" customHeight="1">
      <c r="D3585" s="495"/>
      <c r="E3585" s="496"/>
    </row>
    <row r="3586" spans="4:5" ht="15" customHeight="1">
      <c r="D3586" s="495"/>
      <c r="E3586" s="496"/>
    </row>
    <row r="3587" spans="4:5" ht="15" customHeight="1">
      <c r="D3587" s="495"/>
      <c r="E3587" s="496"/>
    </row>
    <row r="3588" spans="4:5" ht="15" customHeight="1">
      <c r="D3588" s="495"/>
      <c r="E3588" s="496"/>
    </row>
    <row r="3589" spans="4:5" ht="15" customHeight="1">
      <c r="D3589" s="495"/>
      <c r="E3589" s="496"/>
    </row>
    <row r="3590" spans="4:5" ht="15" customHeight="1">
      <c r="D3590" s="495"/>
      <c r="E3590" s="496"/>
    </row>
    <row r="3591" spans="4:5" ht="15" customHeight="1">
      <c r="D3591" s="495"/>
      <c r="E3591" s="496"/>
    </row>
    <row r="3592" spans="4:5" ht="15" customHeight="1">
      <c r="D3592" s="495"/>
      <c r="E3592" s="496"/>
    </row>
    <row r="3593" spans="4:5" ht="15" customHeight="1">
      <c r="D3593" s="495"/>
      <c r="E3593" s="496"/>
    </row>
    <row r="3594" spans="4:5" ht="15" customHeight="1">
      <c r="D3594" s="495"/>
      <c r="E3594" s="496"/>
    </row>
    <row r="3595" spans="4:5" ht="15" customHeight="1">
      <c r="D3595" s="495"/>
      <c r="E3595" s="496"/>
    </row>
    <row r="3596" spans="4:5" ht="15" customHeight="1">
      <c r="D3596" s="495"/>
      <c r="E3596" s="496"/>
    </row>
    <row r="3597" spans="4:5" ht="15" customHeight="1">
      <c r="D3597" s="495"/>
      <c r="E3597" s="496"/>
    </row>
    <row r="3598" spans="4:5" ht="15" customHeight="1">
      <c r="D3598" s="495"/>
      <c r="E3598" s="496"/>
    </row>
    <row r="3599" spans="4:5" ht="15" customHeight="1">
      <c r="D3599" s="495"/>
      <c r="E3599" s="496"/>
    </row>
    <row r="3600" spans="4:5" ht="15" customHeight="1">
      <c r="D3600" s="495"/>
      <c r="E3600" s="496"/>
    </row>
    <row r="3601" spans="4:5" ht="15" customHeight="1">
      <c r="D3601" s="495"/>
      <c r="E3601" s="496"/>
    </row>
    <row r="3602" spans="4:5" ht="15" customHeight="1">
      <c r="D3602" s="495"/>
      <c r="E3602" s="496"/>
    </row>
    <row r="3603" spans="4:5" ht="15" customHeight="1">
      <c r="D3603" s="495"/>
      <c r="E3603" s="496"/>
    </row>
    <row r="3604" spans="4:5" ht="15" customHeight="1">
      <c r="D3604" s="495"/>
      <c r="E3604" s="496"/>
    </row>
    <row r="3605" spans="4:5" ht="15" customHeight="1">
      <c r="D3605" s="495"/>
      <c r="E3605" s="496"/>
    </row>
    <row r="3606" spans="4:5" ht="15" customHeight="1">
      <c r="D3606" s="495"/>
      <c r="E3606" s="496"/>
    </row>
    <row r="3607" spans="4:5" ht="15" customHeight="1">
      <c r="D3607" s="495"/>
      <c r="E3607" s="496"/>
    </row>
    <row r="3608" spans="4:5" ht="15" customHeight="1">
      <c r="D3608" s="495"/>
      <c r="E3608" s="496"/>
    </row>
    <row r="3609" spans="4:5" ht="15" customHeight="1">
      <c r="D3609" s="495"/>
      <c r="E3609" s="496"/>
    </row>
    <row r="3610" spans="4:5" ht="15" customHeight="1">
      <c r="D3610" s="495"/>
      <c r="E3610" s="496"/>
    </row>
    <row r="3611" spans="4:5" ht="15" customHeight="1">
      <c r="D3611" s="495"/>
      <c r="E3611" s="496"/>
    </row>
    <row r="3612" spans="4:5" ht="15" customHeight="1">
      <c r="D3612" s="495"/>
      <c r="E3612" s="496"/>
    </row>
    <row r="3613" spans="4:5" ht="15" customHeight="1">
      <c r="D3613" s="495"/>
      <c r="E3613" s="496"/>
    </row>
    <row r="3614" spans="4:5" ht="15" customHeight="1">
      <c r="D3614" s="495"/>
      <c r="E3614" s="496"/>
    </row>
    <row r="3615" spans="4:5" ht="15" customHeight="1">
      <c r="D3615" s="495"/>
      <c r="E3615" s="496"/>
    </row>
    <row r="3616" spans="4:5" ht="15" customHeight="1">
      <c r="D3616" s="495"/>
      <c r="E3616" s="496"/>
    </row>
    <row r="3617" spans="4:5" ht="15" customHeight="1">
      <c r="D3617" s="495"/>
      <c r="E3617" s="496"/>
    </row>
    <row r="3618" spans="4:5" ht="15" customHeight="1">
      <c r="D3618" s="495"/>
      <c r="E3618" s="496"/>
    </row>
    <row r="3619" spans="4:5" ht="15" customHeight="1">
      <c r="D3619" s="495"/>
      <c r="E3619" s="496"/>
    </row>
    <row r="3620" spans="4:5" ht="15" customHeight="1">
      <c r="D3620" s="495"/>
      <c r="E3620" s="496"/>
    </row>
    <row r="3621" spans="4:5" ht="15" customHeight="1">
      <c r="D3621" s="495"/>
      <c r="E3621" s="496"/>
    </row>
    <row r="3622" spans="4:5" ht="15" customHeight="1">
      <c r="D3622" s="495"/>
      <c r="E3622" s="496"/>
    </row>
    <row r="3623" spans="4:5" ht="15" customHeight="1">
      <c r="D3623" s="495"/>
      <c r="E3623" s="496"/>
    </row>
    <row r="3624" spans="4:5" ht="15" customHeight="1">
      <c r="D3624" s="495"/>
      <c r="E3624" s="496"/>
    </row>
    <row r="3625" spans="4:5" ht="15" customHeight="1">
      <c r="D3625" s="495"/>
      <c r="E3625" s="496"/>
    </row>
    <row r="3626" spans="4:5" ht="15" customHeight="1">
      <c r="D3626" s="495"/>
      <c r="E3626" s="496"/>
    </row>
    <row r="3627" spans="4:5" ht="15" customHeight="1">
      <c r="D3627" s="495"/>
      <c r="E3627" s="496"/>
    </row>
    <row r="3628" spans="4:5" ht="15" customHeight="1">
      <c r="D3628" s="495"/>
      <c r="E3628" s="496"/>
    </row>
    <row r="3629" spans="4:5" ht="15" customHeight="1">
      <c r="D3629" s="495"/>
      <c r="E3629" s="496"/>
    </row>
    <row r="3630" spans="4:5" ht="15" customHeight="1">
      <c r="D3630" s="495"/>
      <c r="E3630" s="496"/>
    </row>
    <row r="3631" spans="4:5" ht="15" customHeight="1">
      <c r="D3631" s="495"/>
      <c r="E3631" s="496"/>
    </row>
    <row r="3632" spans="4:5" ht="15" customHeight="1">
      <c r="D3632" s="495"/>
      <c r="E3632" s="496"/>
    </row>
    <row r="3633" spans="4:5" ht="15" customHeight="1">
      <c r="D3633" s="495"/>
      <c r="E3633" s="496"/>
    </row>
    <row r="3634" spans="4:5" ht="15" customHeight="1">
      <c r="D3634" s="495"/>
      <c r="E3634" s="496"/>
    </row>
    <row r="3635" spans="4:5" ht="15" customHeight="1">
      <c r="D3635" s="495"/>
      <c r="E3635" s="496"/>
    </row>
    <row r="3636" spans="4:5" ht="15" customHeight="1">
      <c r="D3636" s="495"/>
      <c r="E3636" s="496"/>
    </row>
    <row r="3637" spans="4:5" ht="15" customHeight="1">
      <c r="D3637" s="495"/>
      <c r="E3637" s="496"/>
    </row>
    <row r="3638" spans="4:5" ht="15" customHeight="1">
      <c r="D3638" s="495"/>
      <c r="E3638" s="496"/>
    </row>
    <row r="3639" spans="4:5" ht="15" customHeight="1">
      <c r="D3639" s="495"/>
      <c r="E3639" s="496"/>
    </row>
    <row r="3640" spans="4:5" ht="15" customHeight="1">
      <c r="D3640" s="495"/>
      <c r="E3640" s="496"/>
    </row>
    <row r="3641" spans="4:5" ht="15" customHeight="1">
      <c r="D3641" s="495"/>
      <c r="E3641" s="496"/>
    </row>
    <row r="3642" spans="4:5" ht="15" customHeight="1">
      <c r="D3642" s="495"/>
      <c r="E3642" s="496"/>
    </row>
    <row r="3643" spans="4:5" ht="15" customHeight="1">
      <c r="D3643" s="495"/>
      <c r="E3643" s="496"/>
    </row>
    <row r="3644" spans="4:5" ht="15" customHeight="1">
      <c r="D3644" s="495"/>
      <c r="E3644" s="496"/>
    </row>
    <row r="3645" spans="4:5" ht="15" customHeight="1">
      <c r="D3645" s="495"/>
      <c r="E3645" s="496"/>
    </row>
    <row r="3646" spans="4:5" ht="15" customHeight="1">
      <c r="D3646" s="495"/>
      <c r="E3646" s="496"/>
    </row>
    <row r="3647" spans="4:5" ht="15" customHeight="1">
      <c r="D3647" s="495"/>
      <c r="E3647" s="496"/>
    </row>
    <row r="3648" spans="4:5" ht="15" customHeight="1">
      <c r="D3648" s="495"/>
      <c r="E3648" s="496"/>
    </row>
    <row r="3649" spans="4:5" ht="15" customHeight="1">
      <c r="D3649" s="495"/>
      <c r="E3649" s="496"/>
    </row>
    <row r="3650" spans="4:5" ht="15" customHeight="1">
      <c r="D3650" s="495"/>
      <c r="E3650" s="496"/>
    </row>
    <row r="3651" spans="4:5" ht="15" customHeight="1">
      <c r="D3651" s="495"/>
      <c r="E3651" s="496"/>
    </row>
    <row r="3652" spans="4:5" ht="15" customHeight="1">
      <c r="D3652" s="495"/>
      <c r="E3652" s="496"/>
    </row>
    <row r="3653" spans="4:5" ht="15" customHeight="1">
      <c r="D3653" s="495"/>
      <c r="E3653" s="496"/>
    </row>
    <row r="3654" spans="4:5" ht="15" customHeight="1">
      <c r="D3654" s="495"/>
      <c r="E3654" s="496"/>
    </row>
    <row r="3655" spans="4:5" ht="15" customHeight="1">
      <c r="D3655" s="495"/>
      <c r="E3655" s="496"/>
    </row>
    <row r="3656" spans="4:5" ht="15" customHeight="1">
      <c r="D3656" s="495"/>
      <c r="E3656" s="496"/>
    </row>
    <row r="3657" spans="4:5" ht="15" customHeight="1">
      <c r="D3657" s="495"/>
      <c r="E3657" s="496"/>
    </row>
    <row r="3658" spans="4:5" ht="15" customHeight="1">
      <c r="D3658" s="495"/>
      <c r="E3658" s="496"/>
    </row>
    <row r="3659" spans="4:5" ht="15" customHeight="1">
      <c r="D3659" s="495"/>
      <c r="E3659" s="496"/>
    </row>
    <row r="3660" spans="4:5" ht="15" customHeight="1">
      <c r="D3660" s="495"/>
      <c r="E3660" s="496"/>
    </row>
    <row r="3661" spans="4:5" ht="15" customHeight="1">
      <c r="D3661" s="495"/>
      <c r="E3661" s="496"/>
    </row>
    <row r="3662" spans="4:5" ht="15" customHeight="1">
      <c r="D3662" s="495"/>
      <c r="E3662" s="496"/>
    </row>
    <row r="3663" spans="4:5" ht="15" customHeight="1">
      <c r="D3663" s="495"/>
      <c r="E3663" s="496"/>
    </row>
    <row r="3664" spans="4:5" ht="15" customHeight="1">
      <c r="D3664" s="495"/>
      <c r="E3664" s="496"/>
    </row>
    <row r="3665" spans="4:5" ht="15" customHeight="1">
      <c r="D3665" s="495"/>
      <c r="E3665" s="496"/>
    </row>
    <row r="3666" spans="4:5" ht="15" customHeight="1">
      <c r="D3666" s="495"/>
      <c r="E3666" s="496"/>
    </row>
    <row r="3667" spans="4:5" ht="15" customHeight="1">
      <c r="D3667" s="495"/>
      <c r="E3667" s="496"/>
    </row>
    <row r="3668" spans="4:5" ht="15" customHeight="1">
      <c r="D3668" s="495"/>
      <c r="E3668" s="496"/>
    </row>
    <row r="3669" spans="4:5" ht="15" customHeight="1">
      <c r="D3669" s="495"/>
      <c r="E3669" s="496"/>
    </row>
    <row r="3670" spans="4:5" ht="15" customHeight="1">
      <c r="D3670" s="495"/>
      <c r="E3670" s="496"/>
    </row>
    <row r="3671" spans="4:5" ht="15" customHeight="1">
      <c r="D3671" s="495"/>
      <c r="E3671" s="496"/>
    </row>
    <row r="3672" spans="4:5" ht="15" customHeight="1">
      <c r="D3672" s="495"/>
      <c r="E3672" s="496"/>
    </row>
    <row r="3673" spans="4:5" ht="15" customHeight="1">
      <c r="D3673" s="495"/>
      <c r="E3673" s="496"/>
    </row>
    <row r="3674" spans="4:5" ht="15" customHeight="1">
      <c r="D3674" s="495"/>
      <c r="E3674" s="496"/>
    </row>
    <row r="3675" spans="4:5" ht="15" customHeight="1">
      <c r="D3675" s="495"/>
      <c r="E3675" s="496"/>
    </row>
    <row r="3676" spans="4:5" ht="15" customHeight="1">
      <c r="D3676" s="495"/>
      <c r="E3676" s="496"/>
    </row>
    <row r="3677" spans="4:5" ht="15" customHeight="1">
      <c r="D3677" s="495"/>
      <c r="E3677" s="496"/>
    </row>
    <row r="3678" spans="4:5" ht="15" customHeight="1">
      <c r="D3678" s="495"/>
      <c r="E3678" s="496"/>
    </row>
    <row r="3679" spans="4:5" ht="15" customHeight="1">
      <c r="D3679" s="495"/>
      <c r="E3679" s="496"/>
    </row>
    <row r="3680" spans="4:5" ht="15" customHeight="1">
      <c r="D3680" s="495"/>
      <c r="E3680" s="496"/>
    </row>
    <row r="3681" spans="4:5" ht="15" customHeight="1">
      <c r="D3681" s="495"/>
      <c r="E3681" s="496"/>
    </row>
    <row r="3682" spans="4:5" ht="15" customHeight="1">
      <c r="D3682" s="495"/>
      <c r="E3682" s="496"/>
    </row>
    <row r="3683" spans="4:5" ht="15" customHeight="1">
      <c r="D3683" s="495"/>
      <c r="E3683" s="496"/>
    </row>
    <row r="3684" spans="4:5" ht="15" customHeight="1">
      <c r="D3684" s="495"/>
      <c r="E3684" s="496"/>
    </row>
    <row r="3685" spans="4:5" ht="15" customHeight="1">
      <c r="D3685" s="495"/>
      <c r="E3685" s="496"/>
    </row>
    <row r="3686" spans="4:5" ht="15" customHeight="1">
      <c r="D3686" s="495"/>
      <c r="E3686" s="496"/>
    </row>
    <row r="3687" spans="4:5" ht="15" customHeight="1">
      <c r="D3687" s="495"/>
      <c r="E3687" s="496"/>
    </row>
    <row r="3688" spans="4:5" ht="15" customHeight="1">
      <c r="D3688" s="495"/>
      <c r="E3688" s="496"/>
    </row>
    <row r="3689" spans="4:5" ht="15" customHeight="1">
      <c r="D3689" s="495"/>
      <c r="E3689" s="496"/>
    </row>
    <row r="3690" spans="4:5" ht="15" customHeight="1">
      <c r="D3690" s="495"/>
      <c r="E3690" s="496"/>
    </row>
    <row r="3691" spans="4:5" ht="15" customHeight="1">
      <c r="D3691" s="495"/>
      <c r="E3691" s="496"/>
    </row>
    <row r="3692" spans="4:5" ht="15" customHeight="1">
      <c r="D3692" s="495"/>
      <c r="E3692" s="496"/>
    </row>
    <row r="3693" spans="4:5" ht="15" customHeight="1">
      <c r="D3693" s="495"/>
      <c r="E3693" s="496"/>
    </row>
    <row r="3694" spans="4:5" ht="15" customHeight="1">
      <c r="D3694" s="495"/>
      <c r="E3694" s="496"/>
    </row>
    <row r="3695" spans="4:5" ht="15" customHeight="1">
      <c r="D3695" s="495"/>
      <c r="E3695" s="496"/>
    </row>
    <row r="3696" spans="4:5" ht="15" customHeight="1">
      <c r="D3696" s="495"/>
      <c r="E3696" s="496"/>
    </row>
    <row r="3697" spans="4:5" ht="15" customHeight="1">
      <c r="D3697" s="495"/>
      <c r="E3697" s="496"/>
    </row>
    <row r="3698" spans="4:5" ht="15" customHeight="1">
      <c r="D3698" s="495"/>
      <c r="E3698" s="496"/>
    </row>
    <row r="3699" spans="4:5" ht="15" customHeight="1">
      <c r="D3699" s="495"/>
      <c r="E3699" s="496"/>
    </row>
    <row r="3700" spans="4:5" ht="15" customHeight="1">
      <c r="D3700" s="495"/>
      <c r="E3700" s="496"/>
    </row>
    <row r="3701" spans="4:5" ht="15" customHeight="1">
      <c r="D3701" s="495"/>
      <c r="E3701" s="496"/>
    </row>
    <row r="3702" spans="4:5" ht="15" customHeight="1">
      <c r="D3702" s="495"/>
      <c r="E3702" s="496"/>
    </row>
    <row r="3703" spans="4:5" ht="15" customHeight="1">
      <c r="D3703" s="495"/>
      <c r="E3703" s="496"/>
    </row>
    <row r="3704" spans="4:5" ht="15" customHeight="1">
      <c r="D3704" s="495"/>
      <c r="E3704" s="496"/>
    </row>
    <row r="3705" spans="4:5" ht="15" customHeight="1">
      <c r="D3705" s="495"/>
      <c r="E3705" s="496"/>
    </row>
    <row r="3706" spans="4:5" ht="15" customHeight="1">
      <c r="D3706" s="495"/>
      <c r="E3706" s="496"/>
    </row>
    <row r="3707" spans="4:5" ht="15" customHeight="1">
      <c r="D3707" s="495"/>
      <c r="E3707" s="496"/>
    </row>
    <row r="3708" spans="4:5" ht="15" customHeight="1">
      <c r="D3708" s="495"/>
      <c r="E3708" s="496"/>
    </row>
    <row r="3709" spans="4:5" ht="15" customHeight="1">
      <c r="D3709" s="495"/>
      <c r="E3709" s="496"/>
    </row>
    <row r="3710" spans="4:5" ht="15" customHeight="1">
      <c r="D3710" s="495"/>
      <c r="E3710" s="496"/>
    </row>
    <row r="3711" spans="4:5" ht="15" customHeight="1">
      <c r="D3711" s="495"/>
      <c r="E3711" s="496"/>
    </row>
    <row r="3712" spans="4:5" ht="15" customHeight="1">
      <c r="D3712" s="495"/>
      <c r="E3712" s="496"/>
    </row>
    <row r="3713" spans="4:5" ht="15" customHeight="1">
      <c r="D3713" s="495"/>
      <c r="E3713" s="496"/>
    </row>
    <row r="3714" spans="4:5" ht="15" customHeight="1">
      <c r="D3714" s="495"/>
      <c r="E3714" s="496"/>
    </row>
    <row r="3715" spans="4:5" ht="15" customHeight="1">
      <c r="D3715" s="495"/>
      <c r="E3715" s="496"/>
    </row>
    <row r="3716" spans="4:5" ht="15" customHeight="1">
      <c r="D3716" s="495"/>
      <c r="E3716" s="496"/>
    </row>
    <row r="3717" spans="4:5" ht="15" customHeight="1">
      <c r="D3717" s="495"/>
      <c r="E3717" s="496"/>
    </row>
    <row r="3718" spans="4:5" ht="15" customHeight="1">
      <c r="D3718" s="495"/>
      <c r="E3718" s="496"/>
    </row>
    <row r="3719" spans="4:5" ht="15" customHeight="1">
      <c r="D3719" s="495"/>
      <c r="E3719" s="496"/>
    </row>
    <row r="3720" spans="4:5" ht="15" customHeight="1">
      <c r="D3720" s="495"/>
      <c r="E3720" s="496"/>
    </row>
    <row r="3721" spans="4:5" ht="15" customHeight="1">
      <c r="D3721" s="495"/>
      <c r="E3721" s="496"/>
    </row>
    <row r="3722" spans="4:5" ht="15" customHeight="1">
      <c r="D3722" s="495"/>
      <c r="E3722" s="496"/>
    </row>
    <row r="3723" spans="4:5" ht="15" customHeight="1">
      <c r="D3723" s="495"/>
      <c r="E3723" s="496"/>
    </row>
    <row r="3724" spans="4:5" ht="15" customHeight="1">
      <c r="D3724" s="495"/>
      <c r="E3724" s="496"/>
    </row>
    <row r="3725" spans="4:5" ht="15" customHeight="1">
      <c r="D3725" s="495"/>
      <c r="E3725" s="496"/>
    </row>
    <row r="3726" spans="4:5" ht="15" customHeight="1">
      <c r="D3726" s="495"/>
      <c r="E3726" s="496"/>
    </row>
    <row r="3727" spans="4:5" ht="15" customHeight="1">
      <c r="D3727" s="495"/>
      <c r="E3727" s="496"/>
    </row>
    <row r="3728" spans="4:5" ht="15" customHeight="1">
      <c r="D3728" s="495"/>
      <c r="E3728" s="496"/>
    </row>
    <row r="3729" spans="4:5" ht="15" customHeight="1">
      <c r="D3729" s="495"/>
      <c r="E3729" s="496"/>
    </row>
    <row r="3730" spans="4:5" ht="15" customHeight="1">
      <c r="D3730" s="495"/>
      <c r="E3730" s="496"/>
    </row>
    <row r="3731" spans="4:5" ht="15" customHeight="1">
      <c r="D3731" s="495"/>
      <c r="E3731" s="496"/>
    </row>
    <row r="3732" spans="4:5" ht="15" customHeight="1">
      <c r="D3732" s="495"/>
      <c r="E3732" s="496"/>
    </row>
    <row r="3733" spans="4:5" ht="15" customHeight="1">
      <c r="D3733" s="495"/>
      <c r="E3733" s="496"/>
    </row>
    <row r="3734" spans="4:5" ht="15" customHeight="1">
      <c r="D3734" s="495"/>
      <c r="E3734" s="496"/>
    </row>
    <row r="3735" spans="4:5" ht="15" customHeight="1">
      <c r="D3735" s="495"/>
      <c r="E3735" s="496"/>
    </row>
    <row r="3736" spans="4:5" ht="15" customHeight="1">
      <c r="D3736" s="495"/>
      <c r="E3736" s="496"/>
    </row>
    <row r="3737" spans="4:5" ht="15" customHeight="1">
      <c r="D3737" s="495"/>
      <c r="E3737" s="496"/>
    </row>
    <row r="3738" spans="4:5" ht="15" customHeight="1">
      <c r="D3738" s="495"/>
      <c r="E3738" s="496"/>
    </row>
    <row r="3739" spans="4:5" ht="15" customHeight="1">
      <c r="D3739" s="495"/>
      <c r="E3739" s="496"/>
    </row>
    <row r="3740" spans="4:5" ht="15" customHeight="1">
      <c r="D3740" s="495"/>
      <c r="E3740" s="496"/>
    </row>
    <row r="3741" spans="4:5" ht="15" customHeight="1">
      <c r="D3741" s="495"/>
      <c r="E3741" s="496"/>
    </row>
    <row r="3742" spans="4:5" ht="15" customHeight="1">
      <c r="D3742" s="495"/>
      <c r="E3742" s="496"/>
    </row>
    <row r="3743" spans="4:5" ht="15" customHeight="1">
      <c r="D3743" s="495"/>
      <c r="E3743" s="496"/>
    </row>
    <row r="3744" spans="4:5" ht="15" customHeight="1">
      <c r="D3744" s="495"/>
      <c r="E3744" s="496"/>
    </row>
    <row r="3745" spans="4:5" ht="15" customHeight="1">
      <c r="D3745" s="495"/>
      <c r="E3745" s="496"/>
    </row>
    <row r="3746" spans="4:5" ht="15" customHeight="1">
      <c r="D3746" s="495"/>
      <c r="E3746" s="496"/>
    </row>
    <row r="3747" spans="4:5" ht="15" customHeight="1">
      <c r="D3747" s="495"/>
      <c r="E3747" s="496"/>
    </row>
    <row r="3748" spans="4:5" ht="15" customHeight="1">
      <c r="D3748" s="495"/>
      <c r="E3748" s="496"/>
    </row>
    <row r="3749" spans="4:5" ht="15" customHeight="1">
      <c r="D3749" s="495"/>
      <c r="E3749" s="496"/>
    </row>
    <row r="3750" spans="4:5" ht="15" customHeight="1">
      <c r="D3750" s="495"/>
      <c r="E3750" s="496"/>
    </row>
    <row r="3751" spans="4:5" ht="15" customHeight="1">
      <c r="D3751" s="495"/>
      <c r="E3751" s="496"/>
    </row>
    <row r="3752" spans="4:5" ht="15" customHeight="1">
      <c r="D3752" s="495"/>
      <c r="E3752" s="496"/>
    </row>
    <row r="3753" spans="4:5" ht="15" customHeight="1">
      <c r="D3753" s="495"/>
      <c r="E3753" s="496"/>
    </row>
    <row r="3754" spans="4:5" ht="15" customHeight="1">
      <c r="D3754" s="495"/>
      <c r="E3754" s="496"/>
    </row>
    <row r="3755" spans="4:5" ht="15" customHeight="1">
      <c r="D3755" s="495"/>
      <c r="E3755" s="496"/>
    </row>
    <row r="3756" spans="4:5" ht="15" customHeight="1">
      <c r="D3756" s="495"/>
      <c r="E3756" s="496"/>
    </row>
    <row r="3757" spans="4:5" ht="15" customHeight="1">
      <c r="D3757" s="495"/>
      <c r="E3757" s="496"/>
    </row>
    <row r="3758" spans="4:5" ht="15" customHeight="1">
      <c r="D3758" s="495"/>
      <c r="E3758" s="496"/>
    </row>
    <row r="3759" spans="4:5" ht="15" customHeight="1">
      <c r="D3759" s="495"/>
      <c r="E3759" s="496"/>
    </row>
    <row r="3760" spans="4:5" ht="15" customHeight="1">
      <c r="D3760" s="495"/>
      <c r="E3760" s="496"/>
    </row>
    <row r="3761" spans="4:5" ht="15" customHeight="1">
      <c r="D3761" s="495"/>
      <c r="E3761" s="496"/>
    </row>
    <row r="3762" spans="4:5" ht="15" customHeight="1">
      <c r="D3762" s="495"/>
      <c r="E3762" s="496"/>
    </row>
    <row r="3763" spans="4:5" ht="15" customHeight="1">
      <c r="D3763" s="495"/>
      <c r="E3763" s="496"/>
    </row>
    <row r="3764" spans="4:5" ht="15" customHeight="1">
      <c r="D3764" s="495"/>
      <c r="E3764" s="496"/>
    </row>
    <row r="3765" spans="4:5" ht="15" customHeight="1">
      <c r="D3765" s="495"/>
      <c r="E3765" s="496"/>
    </row>
    <row r="3766" spans="4:5" ht="15" customHeight="1">
      <c r="D3766" s="495"/>
      <c r="E3766" s="496"/>
    </row>
    <row r="3767" spans="4:5" ht="15" customHeight="1">
      <c r="D3767" s="495"/>
      <c r="E3767" s="496"/>
    </row>
    <row r="3768" spans="4:5" ht="15" customHeight="1">
      <c r="D3768" s="495"/>
      <c r="E3768" s="496"/>
    </row>
    <row r="3769" spans="4:5" ht="15" customHeight="1">
      <c r="D3769" s="495"/>
      <c r="E3769" s="496"/>
    </row>
    <row r="3770" spans="4:5" ht="15" customHeight="1">
      <c r="D3770" s="495"/>
      <c r="E3770" s="496"/>
    </row>
    <row r="3771" spans="4:5" ht="15" customHeight="1">
      <c r="D3771" s="495"/>
      <c r="E3771" s="496"/>
    </row>
    <row r="3772" spans="4:5" ht="15" customHeight="1">
      <c r="D3772" s="495"/>
      <c r="E3772" s="496"/>
    </row>
    <row r="3773" spans="4:5" ht="15" customHeight="1">
      <c r="D3773" s="495"/>
      <c r="E3773" s="496"/>
    </row>
    <row r="3774" spans="4:5" ht="15" customHeight="1">
      <c r="D3774" s="495"/>
      <c r="E3774" s="496"/>
    </row>
    <row r="3775" spans="4:5" ht="15" customHeight="1">
      <c r="D3775" s="495"/>
      <c r="E3775" s="496"/>
    </row>
    <row r="3776" spans="4:5" ht="15" customHeight="1">
      <c r="D3776" s="495"/>
      <c r="E3776" s="496"/>
    </row>
    <row r="3777" spans="4:5" ht="15" customHeight="1">
      <c r="D3777" s="495"/>
      <c r="E3777" s="496"/>
    </row>
    <row r="3778" spans="4:5" ht="15" customHeight="1">
      <c r="D3778" s="495"/>
      <c r="E3778" s="496"/>
    </row>
    <row r="3779" spans="4:5" ht="15" customHeight="1">
      <c r="D3779" s="495"/>
      <c r="E3779" s="496"/>
    </row>
    <row r="3780" spans="4:5" ht="15" customHeight="1">
      <c r="D3780" s="495"/>
      <c r="E3780" s="496"/>
    </row>
    <row r="3781" spans="4:5" ht="15" customHeight="1">
      <c r="D3781" s="495"/>
      <c r="E3781" s="496"/>
    </row>
    <row r="3782" spans="4:5" ht="15" customHeight="1">
      <c r="D3782" s="495"/>
      <c r="E3782" s="496"/>
    </row>
    <row r="3783" spans="4:5" ht="15" customHeight="1">
      <c r="D3783" s="495"/>
      <c r="E3783" s="496"/>
    </row>
    <row r="3784" spans="4:5" ht="15" customHeight="1">
      <c r="D3784" s="495"/>
      <c r="E3784" s="496"/>
    </row>
    <row r="3785" spans="4:5" ht="15" customHeight="1">
      <c r="D3785" s="495"/>
      <c r="E3785" s="496"/>
    </row>
    <row r="3786" spans="4:5" ht="15" customHeight="1">
      <c r="D3786" s="495"/>
      <c r="E3786" s="496"/>
    </row>
    <row r="3787" spans="4:5" ht="15" customHeight="1">
      <c r="D3787" s="495"/>
      <c r="E3787" s="496"/>
    </row>
    <row r="3788" spans="4:5" ht="15" customHeight="1">
      <c r="D3788" s="495"/>
      <c r="E3788" s="496"/>
    </row>
    <row r="3789" spans="4:5" ht="15" customHeight="1">
      <c r="D3789" s="495"/>
      <c r="E3789" s="496"/>
    </row>
    <row r="3790" spans="4:5" ht="15" customHeight="1">
      <c r="D3790" s="495"/>
      <c r="E3790" s="496"/>
    </row>
    <row r="3791" spans="4:5" ht="15" customHeight="1">
      <c r="D3791" s="495"/>
      <c r="E3791" s="496"/>
    </row>
    <row r="3792" spans="4:5" ht="15" customHeight="1">
      <c r="D3792" s="495"/>
      <c r="E3792" s="496"/>
    </row>
    <row r="3793" spans="4:5" ht="15" customHeight="1">
      <c r="D3793" s="495"/>
      <c r="E3793" s="496"/>
    </row>
    <row r="3794" spans="4:5" ht="15" customHeight="1">
      <c r="D3794" s="495"/>
      <c r="E3794" s="496"/>
    </row>
    <row r="3795" spans="4:5" ht="15" customHeight="1">
      <c r="D3795" s="495"/>
      <c r="E3795" s="496"/>
    </row>
    <row r="3796" spans="4:5" ht="15" customHeight="1">
      <c r="D3796" s="495"/>
      <c r="E3796" s="496"/>
    </row>
    <row r="3797" spans="4:5" ht="15" customHeight="1">
      <c r="D3797" s="495"/>
      <c r="E3797" s="496"/>
    </row>
    <row r="3798" spans="4:5" ht="15" customHeight="1">
      <c r="D3798" s="495"/>
      <c r="E3798" s="496"/>
    </row>
    <row r="3799" spans="4:5" ht="15" customHeight="1">
      <c r="D3799" s="495"/>
      <c r="E3799" s="496"/>
    </row>
    <row r="3800" spans="4:5" ht="15" customHeight="1">
      <c r="D3800" s="495"/>
      <c r="E3800" s="496"/>
    </row>
    <row r="3801" spans="4:5" ht="15" customHeight="1">
      <c r="D3801" s="495"/>
      <c r="E3801" s="496"/>
    </row>
    <row r="3802" spans="4:5" ht="15" customHeight="1">
      <c r="D3802" s="495"/>
      <c r="E3802" s="496"/>
    </row>
    <row r="3803" spans="4:5" ht="15" customHeight="1">
      <c r="D3803" s="495"/>
      <c r="E3803" s="496"/>
    </row>
    <row r="3804" spans="4:5" ht="15" customHeight="1">
      <c r="D3804" s="495"/>
      <c r="E3804" s="496"/>
    </row>
    <row r="3805" spans="4:5" ht="15" customHeight="1">
      <c r="D3805" s="495"/>
      <c r="E3805" s="496"/>
    </row>
    <row r="3806" spans="4:5" ht="15" customHeight="1">
      <c r="D3806" s="495"/>
      <c r="E3806" s="496"/>
    </row>
    <row r="3807" spans="4:5" ht="15" customHeight="1">
      <c r="D3807" s="495"/>
      <c r="E3807" s="496"/>
    </row>
    <row r="3808" spans="4:5" ht="15" customHeight="1">
      <c r="D3808" s="495"/>
      <c r="E3808" s="496"/>
    </row>
    <row r="3809" spans="4:5" ht="15" customHeight="1">
      <c r="D3809" s="495"/>
      <c r="E3809" s="496"/>
    </row>
    <row r="3810" spans="4:5" ht="15" customHeight="1">
      <c r="D3810" s="495"/>
      <c r="E3810" s="496"/>
    </row>
    <row r="3811" spans="4:5" ht="15" customHeight="1">
      <c r="D3811" s="495"/>
      <c r="E3811" s="496"/>
    </row>
    <row r="3812" spans="4:5" ht="15" customHeight="1">
      <c r="D3812" s="495"/>
      <c r="E3812" s="496"/>
    </row>
    <row r="3813" spans="4:5" ht="15" customHeight="1">
      <c r="D3813" s="495"/>
      <c r="E3813" s="496"/>
    </row>
    <row r="3814" spans="4:5" ht="15" customHeight="1">
      <c r="D3814" s="495"/>
      <c r="E3814" s="496"/>
    </row>
    <row r="3815" spans="4:5" ht="15" customHeight="1">
      <c r="D3815" s="495"/>
      <c r="E3815" s="496"/>
    </row>
    <row r="3816" spans="4:5" ht="15" customHeight="1">
      <c r="D3816" s="495"/>
      <c r="E3816" s="496"/>
    </row>
    <row r="3817" spans="4:5" ht="15" customHeight="1">
      <c r="D3817" s="495"/>
      <c r="E3817" s="496"/>
    </row>
    <row r="3818" spans="4:5" ht="15" customHeight="1">
      <c r="D3818" s="495"/>
      <c r="E3818" s="496"/>
    </row>
    <row r="3819" spans="4:5" ht="15" customHeight="1">
      <c r="D3819" s="495"/>
      <c r="E3819" s="496"/>
    </row>
    <row r="3820" spans="4:5" ht="15" customHeight="1">
      <c r="D3820" s="495"/>
      <c r="E3820" s="496"/>
    </row>
    <row r="3821" spans="4:5" ht="15" customHeight="1">
      <c r="D3821" s="495"/>
      <c r="E3821" s="496"/>
    </row>
    <row r="3822" spans="4:5" ht="15" customHeight="1">
      <c r="D3822" s="495"/>
      <c r="E3822" s="496"/>
    </row>
    <row r="3823" spans="4:5" ht="15" customHeight="1">
      <c r="D3823" s="495"/>
      <c r="E3823" s="496"/>
    </row>
    <row r="3824" spans="4:5" ht="15" customHeight="1">
      <c r="D3824" s="495"/>
      <c r="E3824" s="496"/>
    </row>
    <row r="3825" spans="4:5" ht="15" customHeight="1">
      <c r="D3825" s="495"/>
      <c r="E3825" s="496"/>
    </row>
    <row r="3826" spans="4:5" ht="15" customHeight="1">
      <c r="D3826" s="495"/>
      <c r="E3826" s="496"/>
    </row>
    <row r="3827" spans="4:5" ht="15" customHeight="1">
      <c r="D3827" s="495"/>
      <c r="E3827" s="496"/>
    </row>
    <row r="3828" spans="4:5" ht="15" customHeight="1">
      <c r="D3828" s="495"/>
      <c r="E3828" s="496"/>
    </row>
    <row r="3829" spans="4:5" ht="15" customHeight="1">
      <c r="D3829" s="495"/>
      <c r="E3829" s="496"/>
    </row>
    <row r="3830" spans="4:5" ht="15" customHeight="1">
      <c r="D3830" s="495"/>
      <c r="E3830" s="496"/>
    </row>
    <row r="3831" spans="4:5" ht="15" customHeight="1">
      <c r="D3831" s="495"/>
      <c r="E3831" s="496"/>
    </row>
    <row r="3832" spans="4:5" ht="15" customHeight="1">
      <c r="D3832" s="495"/>
      <c r="E3832" s="496"/>
    </row>
    <row r="3833" spans="4:5" ht="15" customHeight="1">
      <c r="D3833" s="495"/>
      <c r="E3833" s="496"/>
    </row>
    <row r="3834" spans="4:5" ht="15" customHeight="1">
      <c r="D3834" s="495"/>
      <c r="E3834" s="496"/>
    </row>
    <row r="3835" spans="4:5" ht="15" customHeight="1">
      <c r="D3835" s="495"/>
      <c r="E3835" s="496"/>
    </row>
    <row r="3836" spans="4:5" ht="15" customHeight="1">
      <c r="D3836" s="495"/>
      <c r="E3836" s="496"/>
    </row>
    <row r="3837" spans="4:5" ht="15" customHeight="1">
      <c r="D3837" s="495"/>
      <c r="E3837" s="496"/>
    </row>
    <row r="3838" spans="4:5" ht="15" customHeight="1">
      <c r="D3838" s="495"/>
      <c r="E3838" s="496"/>
    </row>
    <row r="3839" spans="4:5" ht="15" customHeight="1">
      <c r="D3839" s="495"/>
      <c r="E3839" s="496"/>
    </row>
    <row r="3840" spans="4:5" ht="15" customHeight="1">
      <c r="D3840" s="495"/>
      <c r="E3840" s="496"/>
    </row>
    <row r="3841" spans="4:5" ht="15" customHeight="1">
      <c r="D3841" s="495"/>
      <c r="E3841" s="496"/>
    </row>
    <row r="3842" spans="4:5" ht="15" customHeight="1">
      <c r="D3842" s="495"/>
      <c r="E3842" s="496"/>
    </row>
    <row r="3843" spans="4:5" ht="15" customHeight="1">
      <c r="D3843" s="495"/>
      <c r="E3843" s="496"/>
    </row>
    <row r="3844" spans="4:5" ht="15" customHeight="1">
      <c r="D3844" s="495"/>
      <c r="E3844" s="496"/>
    </row>
    <row r="3845" spans="4:5" ht="15" customHeight="1">
      <c r="D3845" s="495"/>
      <c r="E3845" s="496"/>
    </row>
    <row r="3846" spans="4:5" ht="15" customHeight="1">
      <c r="D3846" s="495"/>
      <c r="E3846" s="496"/>
    </row>
    <row r="3847" spans="4:5" ht="15" customHeight="1">
      <c r="D3847" s="495"/>
      <c r="E3847" s="496"/>
    </row>
    <row r="3848" spans="4:5" ht="15" customHeight="1">
      <c r="D3848" s="495"/>
      <c r="E3848" s="496"/>
    </row>
    <row r="3849" spans="4:5" ht="15" customHeight="1">
      <c r="D3849" s="495"/>
      <c r="E3849" s="496"/>
    </row>
    <row r="3850" spans="4:5" ht="15" customHeight="1">
      <c r="D3850" s="495"/>
      <c r="E3850" s="496"/>
    </row>
    <row r="3851" spans="4:5" ht="15" customHeight="1">
      <c r="D3851" s="495"/>
      <c r="E3851" s="496"/>
    </row>
    <row r="3852" spans="4:5" ht="15" customHeight="1">
      <c r="D3852" s="495"/>
      <c r="E3852" s="496"/>
    </row>
    <row r="3853" spans="4:5" ht="15" customHeight="1">
      <c r="D3853" s="495"/>
      <c r="E3853" s="496"/>
    </row>
    <row r="3854" spans="4:5" ht="15" customHeight="1">
      <c r="D3854" s="495"/>
      <c r="E3854" s="496"/>
    </row>
    <row r="3855" spans="4:5" ht="15" customHeight="1">
      <c r="D3855" s="495"/>
      <c r="E3855" s="496"/>
    </row>
    <row r="3856" spans="4:5" ht="15" customHeight="1">
      <c r="D3856" s="495"/>
      <c r="E3856" s="496"/>
    </row>
    <row r="3857" spans="4:5" ht="15" customHeight="1">
      <c r="D3857" s="495"/>
      <c r="E3857" s="496"/>
    </row>
    <row r="3858" spans="4:5" ht="15" customHeight="1">
      <c r="D3858" s="495"/>
      <c r="E3858" s="496"/>
    </row>
    <row r="3859" spans="4:5" ht="15" customHeight="1">
      <c r="D3859" s="495"/>
      <c r="E3859" s="496"/>
    </row>
    <row r="3860" spans="4:5" ht="15" customHeight="1">
      <c r="D3860" s="495"/>
      <c r="E3860" s="496"/>
    </row>
    <row r="3861" spans="4:5" ht="15" customHeight="1">
      <c r="D3861" s="495"/>
      <c r="E3861" s="496"/>
    </row>
    <row r="3862" spans="4:5" ht="15" customHeight="1">
      <c r="D3862" s="495"/>
      <c r="E3862" s="496"/>
    </row>
    <row r="3863" spans="4:5" ht="15" customHeight="1">
      <c r="D3863" s="495"/>
      <c r="E3863" s="496"/>
    </row>
    <row r="3864" spans="4:5" ht="15" customHeight="1">
      <c r="D3864" s="495"/>
      <c r="E3864" s="496"/>
    </row>
    <row r="3865" spans="4:5" ht="15" customHeight="1">
      <c r="D3865" s="495"/>
      <c r="E3865" s="496"/>
    </row>
    <row r="3866" spans="4:5" ht="15" customHeight="1">
      <c r="D3866" s="495"/>
      <c r="E3866" s="496"/>
    </row>
    <row r="3867" spans="4:5" ht="15" customHeight="1">
      <c r="D3867" s="495"/>
      <c r="E3867" s="496"/>
    </row>
    <row r="3868" spans="4:5" ht="15" customHeight="1">
      <c r="D3868" s="495"/>
      <c r="E3868" s="496"/>
    </row>
    <row r="3869" spans="4:5" ht="15" customHeight="1">
      <c r="D3869" s="495"/>
      <c r="E3869" s="496"/>
    </row>
    <row r="3870" spans="4:5" ht="15" customHeight="1">
      <c r="D3870" s="495"/>
      <c r="E3870" s="496"/>
    </row>
    <row r="3871" spans="4:5" ht="15" customHeight="1">
      <c r="D3871" s="495"/>
      <c r="E3871" s="496"/>
    </row>
    <row r="3872" spans="4:5" ht="15" customHeight="1">
      <c r="D3872" s="495"/>
      <c r="E3872" s="496"/>
    </row>
    <row r="3873" spans="4:5" ht="15" customHeight="1">
      <c r="D3873" s="495"/>
      <c r="E3873" s="496"/>
    </row>
    <row r="3874" spans="4:5" ht="15" customHeight="1">
      <c r="D3874" s="495"/>
      <c r="E3874" s="496"/>
    </row>
    <row r="3875" spans="4:5" ht="15" customHeight="1">
      <c r="D3875" s="495"/>
      <c r="E3875" s="496"/>
    </row>
    <row r="3876" spans="4:5" ht="15" customHeight="1">
      <c r="D3876" s="495"/>
      <c r="E3876" s="496"/>
    </row>
    <row r="3877" spans="4:5" ht="15" customHeight="1">
      <c r="D3877" s="495"/>
      <c r="E3877" s="496"/>
    </row>
    <row r="3878" spans="4:5" ht="15" customHeight="1">
      <c r="D3878" s="495"/>
      <c r="E3878" s="496"/>
    </row>
    <row r="3879" spans="4:5" ht="15" customHeight="1">
      <c r="D3879" s="495"/>
      <c r="E3879" s="496"/>
    </row>
    <row r="3880" spans="4:5" ht="15" customHeight="1">
      <c r="D3880" s="495"/>
      <c r="E3880" s="496"/>
    </row>
    <row r="3881" spans="4:5" ht="15" customHeight="1">
      <c r="D3881" s="495"/>
      <c r="E3881" s="496"/>
    </row>
    <row r="3882" spans="4:5" ht="15" customHeight="1">
      <c r="D3882" s="495"/>
      <c r="E3882" s="496"/>
    </row>
    <row r="3883" spans="4:5" ht="15" customHeight="1">
      <c r="D3883" s="495"/>
      <c r="E3883" s="496"/>
    </row>
    <row r="3884" spans="4:5" ht="15" customHeight="1">
      <c r="D3884" s="495"/>
      <c r="E3884" s="496"/>
    </row>
    <row r="3885" spans="4:5" ht="15" customHeight="1">
      <c r="D3885" s="495"/>
      <c r="E3885" s="496"/>
    </row>
    <row r="3886" spans="4:5" ht="15" customHeight="1">
      <c r="D3886" s="495"/>
      <c r="E3886" s="496"/>
    </row>
    <row r="3887" spans="4:5" ht="15" customHeight="1">
      <c r="D3887" s="495"/>
      <c r="E3887" s="496"/>
    </row>
    <row r="3888" spans="4:5" ht="15" customHeight="1">
      <c r="D3888" s="495"/>
      <c r="E3888" s="496"/>
    </row>
    <row r="3889" spans="4:5" ht="15" customHeight="1">
      <c r="D3889" s="495"/>
      <c r="E3889" s="496"/>
    </row>
    <row r="3890" spans="4:5" ht="15" customHeight="1">
      <c r="D3890" s="495"/>
      <c r="E3890" s="496"/>
    </row>
    <row r="3891" spans="4:5" ht="15" customHeight="1">
      <c r="D3891" s="495"/>
      <c r="E3891" s="496"/>
    </row>
    <row r="3892" spans="4:5" ht="15" customHeight="1">
      <c r="D3892" s="495"/>
      <c r="E3892" s="496"/>
    </row>
    <row r="3893" spans="4:5" ht="15" customHeight="1">
      <c r="D3893" s="495"/>
      <c r="E3893" s="496"/>
    </row>
    <row r="3894" spans="4:5" ht="15" customHeight="1">
      <c r="D3894" s="495"/>
      <c r="E3894" s="496"/>
    </row>
    <row r="3895" spans="4:5" ht="15" customHeight="1">
      <c r="D3895" s="495"/>
      <c r="E3895" s="496"/>
    </row>
    <row r="3896" spans="4:5" ht="15" customHeight="1">
      <c r="D3896" s="495"/>
      <c r="E3896" s="496"/>
    </row>
    <row r="3897" spans="4:5" ht="15" customHeight="1">
      <c r="D3897" s="495"/>
      <c r="E3897" s="496"/>
    </row>
    <row r="3898" spans="4:5" ht="15" customHeight="1">
      <c r="D3898" s="495"/>
      <c r="E3898" s="496"/>
    </row>
    <row r="3899" spans="4:5" ht="15" customHeight="1">
      <c r="D3899" s="495"/>
      <c r="E3899" s="496"/>
    </row>
    <row r="3900" spans="4:5" ht="15" customHeight="1">
      <c r="D3900" s="495"/>
      <c r="E3900" s="496"/>
    </row>
    <row r="3901" spans="4:5" ht="15" customHeight="1">
      <c r="D3901" s="495"/>
      <c r="E3901" s="496"/>
    </row>
    <row r="3902" spans="4:5" ht="15" customHeight="1">
      <c r="D3902" s="495"/>
      <c r="E3902" s="496"/>
    </row>
    <row r="3903" spans="4:5" ht="15" customHeight="1">
      <c r="D3903" s="495"/>
      <c r="E3903" s="496"/>
    </row>
    <row r="3904" spans="4:5" ht="15" customHeight="1">
      <c r="D3904" s="495"/>
      <c r="E3904" s="496"/>
    </row>
    <row r="3905" spans="4:5" ht="15" customHeight="1">
      <c r="D3905" s="495"/>
      <c r="E3905" s="496"/>
    </row>
    <row r="3906" spans="4:5" ht="15" customHeight="1">
      <c r="D3906" s="495"/>
      <c r="E3906" s="496"/>
    </row>
    <row r="3907" spans="4:5" ht="15" customHeight="1">
      <c r="D3907" s="495"/>
      <c r="E3907" s="496"/>
    </row>
    <row r="3908" spans="4:5" ht="15" customHeight="1">
      <c r="D3908" s="495"/>
      <c r="E3908" s="496"/>
    </row>
    <row r="3909" spans="4:5" ht="15" customHeight="1">
      <c r="D3909" s="495"/>
      <c r="E3909" s="496"/>
    </row>
    <row r="3910" spans="4:5" ht="15" customHeight="1">
      <c r="D3910" s="495"/>
      <c r="E3910" s="496"/>
    </row>
    <row r="3911" spans="4:5" ht="15" customHeight="1">
      <c r="D3911" s="495"/>
      <c r="E3911" s="496"/>
    </row>
    <row r="3912" spans="4:5" ht="15" customHeight="1">
      <c r="D3912" s="495"/>
      <c r="E3912" s="496"/>
    </row>
    <row r="3913" spans="4:5" ht="15" customHeight="1">
      <c r="D3913" s="495"/>
      <c r="E3913" s="496"/>
    </row>
    <row r="3914" spans="4:5" ht="15" customHeight="1">
      <c r="D3914" s="495"/>
      <c r="E3914" s="496"/>
    </row>
    <row r="3915" spans="4:5" ht="15" customHeight="1">
      <c r="D3915" s="495"/>
      <c r="E3915" s="496"/>
    </row>
    <row r="3916" spans="4:5" ht="15" customHeight="1">
      <c r="D3916" s="495"/>
      <c r="E3916" s="496"/>
    </row>
    <row r="3917" spans="4:5" ht="15" customHeight="1">
      <c r="D3917" s="495"/>
      <c r="E3917" s="496"/>
    </row>
    <row r="3918" spans="4:5" ht="15" customHeight="1">
      <c r="D3918" s="495"/>
      <c r="E3918" s="496"/>
    </row>
    <row r="3919" spans="4:5" ht="15" customHeight="1">
      <c r="D3919" s="495"/>
      <c r="E3919" s="496"/>
    </row>
    <row r="3920" spans="4:5" ht="15" customHeight="1">
      <c r="D3920" s="495"/>
      <c r="E3920" s="496"/>
    </row>
    <row r="3921" spans="4:5" ht="15" customHeight="1">
      <c r="D3921" s="495"/>
      <c r="E3921" s="496"/>
    </row>
    <row r="3922" spans="4:5" ht="15" customHeight="1">
      <c r="D3922" s="495"/>
      <c r="E3922" s="496"/>
    </row>
    <row r="3923" spans="4:5" ht="15" customHeight="1">
      <c r="D3923" s="495"/>
      <c r="E3923" s="496"/>
    </row>
    <row r="3924" spans="4:5" ht="15" customHeight="1">
      <c r="D3924" s="495"/>
      <c r="E3924" s="496"/>
    </row>
    <row r="3925" spans="4:5" ht="15" customHeight="1">
      <c r="D3925" s="495"/>
      <c r="E3925" s="496"/>
    </row>
    <row r="3926" spans="4:5" ht="15" customHeight="1">
      <c r="D3926" s="495"/>
      <c r="E3926" s="496"/>
    </row>
    <row r="3927" spans="4:5" ht="15" customHeight="1">
      <c r="D3927" s="495"/>
      <c r="E3927" s="496"/>
    </row>
    <row r="3928" spans="4:5" ht="15" customHeight="1">
      <c r="D3928" s="495"/>
      <c r="E3928" s="496"/>
    </row>
    <row r="3929" spans="4:5" ht="15" customHeight="1">
      <c r="D3929" s="495"/>
      <c r="E3929" s="496"/>
    </row>
    <row r="3930" spans="4:5" ht="15" customHeight="1">
      <c r="D3930" s="495"/>
      <c r="E3930" s="496"/>
    </row>
    <row r="3931" spans="4:5" ht="15" customHeight="1">
      <c r="D3931" s="495"/>
      <c r="E3931" s="496"/>
    </row>
    <row r="3932" spans="4:5" ht="15" customHeight="1">
      <c r="D3932" s="495"/>
      <c r="E3932" s="496"/>
    </row>
    <row r="3933" spans="4:5" ht="15" customHeight="1">
      <c r="D3933" s="495"/>
      <c r="E3933" s="496"/>
    </row>
    <row r="3934" spans="4:5" ht="15" customHeight="1">
      <c r="D3934" s="495"/>
      <c r="E3934" s="496"/>
    </row>
    <row r="3935" spans="4:5" ht="15" customHeight="1">
      <c r="D3935" s="495"/>
      <c r="E3935" s="496"/>
    </row>
    <row r="3936" spans="4:5" ht="15" customHeight="1">
      <c r="D3936" s="495"/>
      <c r="E3936" s="496"/>
    </row>
    <row r="3937" spans="4:5" ht="15" customHeight="1">
      <c r="D3937" s="495"/>
      <c r="E3937" s="496"/>
    </row>
    <row r="3938" spans="4:5" ht="15" customHeight="1">
      <c r="D3938" s="495"/>
      <c r="E3938" s="496"/>
    </row>
    <row r="3939" spans="4:5" ht="15" customHeight="1">
      <c r="D3939" s="495"/>
      <c r="E3939" s="496"/>
    </row>
    <row r="3940" spans="4:5" ht="15" customHeight="1">
      <c r="D3940" s="495"/>
      <c r="E3940" s="496"/>
    </row>
    <row r="3941" spans="4:5" ht="15" customHeight="1">
      <c r="D3941" s="495"/>
      <c r="E3941" s="496"/>
    </row>
    <row r="3942" spans="4:5" ht="15" customHeight="1">
      <c r="D3942" s="495"/>
      <c r="E3942" s="496"/>
    </row>
    <row r="3943" spans="4:5" ht="15" customHeight="1">
      <c r="D3943" s="495"/>
      <c r="E3943" s="496"/>
    </row>
    <row r="3944" spans="4:5" ht="15" customHeight="1">
      <c r="D3944" s="495"/>
      <c r="E3944" s="496"/>
    </row>
    <row r="3945" spans="4:5" ht="15" customHeight="1">
      <c r="D3945" s="495"/>
      <c r="E3945" s="496"/>
    </row>
    <row r="3946" spans="4:5" ht="15" customHeight="1">
      <c r="D3946" s="495"/>
      <c r="E3946" s="496"/>
    </row>
    <row r="3947" spans="4:5" ht="15" customHeight="1">
      <c r="D3947" s="495"/>
      <c r="E3947" s="496"/>
    </row>
    <row r="3948" spans="4:5" ht="15" customHeight="1">
      <c r="D3948" s="495"/>
      <c r="E3948" s="496"/>
    </row>
    <row r="3949" spans="4:5" ht="15" customHeight="1">
      <c r="D3949" s="495"/>
      <c r="E3949" s="496"/>
    </row>
    <row r="3950" spans="4:5" ht="15" customHeight="1">
      <c r="D3950" s="495"/>
      <c r="E3950" s="496"/>
    </row>
    <row r="3951" spans="4:5" ht="15" customHeight="1">
      <c r="D3951" s="495"/>
      <c r="E3951" s="496"/>
    </row>
    <row r="3952" spans="4:5" ht="15" customHeight="1">
      <c r="D3952" s="495"/>
      <c r="E3952" s="496"/>
    </row>
    <row r="3953" spans="4:5" ht="15" customHeight="1">
      <c r="D3953" s="495"/>
      <c r="E3953" s="496"/>
    </row>
    <row r="3954" spans="4:5" ht="15" customHeight="1">
      <c r="D3954" s="495"/>
      <c r="E3954" s="496"/>
    </row>
    <row r="3955" spans="4:5" ht="15" customHeight="1">
      <c r="D3955" s="495"/>
      <c r="E3955" s="496"/>
    </row>
    <row r="3956" spans="4:5" ht="15" customHeight="1">
      <c r="D3956" s="495"/>
      <c r="E3956" s="496"/>
    </row>
    <row r="3957" spans="4:5" ht="15" customHeight="1">
      <c r="D3957" s="495"/>
      <c r="E3957" s="496"/>
    </row>
    <row r="3958" spans="4:5" ht="15" customHeight="1">
      <c r="D3958" s="495"/>
      <c r="E3958" s="496"/>
    </row>
    <row r="3959" spans="4:5" ht="15" customHeight="1">
      <c r="D3959" s="495"/>
      <c r="E3959" s="496"/>
    </row>
    <row r="3960" spans="4:5" ht="15" customHeight="1">
      <c r="D3960" s="495"/>
      <c r="E3960" s="496"/>
    </row>
    <row r="3961" spans="4:5" ht="15" customHeight="1">
      <c r="D3961" s="495"/>
      <c r="E3961" s="496"/>
    </row>
    <row r="3962" spans="4:5" ht="15" customHeight="1">
      <c r="D3962" s="495"/>
      <c r="E3962" s="496"/>
    </row>
    <row r="3963" spans="4:5" ht="15" customHeight="1">
      <c r="D3963" s="495"/>
      <c r="E3963" s="496"/>
    </row>
    <row r="3964" spans="4:5" ht="15" customHeight="1">
      <c r="D3964" s="495"/>
      <c r="E3964" s="496"/>
    </row>
    <row r="3965" spans="4:5" ht="15" customHeight="1">
      <c r="D3965" s="495"/>
      <c r="E3965" s="496"/>
    </row>
    <row r="3966" spans="4:5" ht="15" customHeight="1">
      <c r="D3966" s="495"/>
      <c r="E3966" s="496"/>
    </row>
    <row r="3967" spans="4:5" ht="15" customHeight="1">
      <c r="D3967" s="495"/>
      <c r="E3967" s="496"/>
    </row>
    <row r="3968" spans="4:5" ht="15" customHeight="1">
      <c r="D3968" s="495"/>
      <c r="E3968" s="496"/>
    </row>
    <row r="3969" spans="4:5" ht="15" customHeight="1">
      <c r="D3969" s="495"/>
      <c r="E3969" s="496"/>
    </row>
    <row r="3970" spans="4:5" ht="15" customHeight="1">
      <c r="D3970" s="495"/>
      <c r="E3970" s="496"/>
    </row>
    <row r="3971" spans="4:5" ht="15" customHeight="1">
      <c r="D3971" s="495"/>
      <c r="E3971" s="496"/>
    </row>
    <row r="3972" spans="4:5" ht="15" customHeight="1">
      <c r="D3972" s="495"/>
      <c r="E3972" s="496"/>
    </row>
    <row r="3973" spans="4:5" ht="15" customHeight="1">
      <c r="D3973" s="495"/>
      <c r="E3973" s="496"/>
    </row>
    <row r="3974" spans="4:5" ht="15" customHeight="1">
      <c r="D3974" s="495"/>
      <c r="E3974" s="496"/>
    </row>
    <row r="3975" spans="4:5" ht="15" customHeight="1">
      <c r="D3975" s="495"/>
      <c r="E3975" s="496"/>
    </row>
    <row r="3976" spans="4:5" ht="15" customHeight="1">
      <c r="D3976" s="495"/>
      <c r="E3976" s="496"/>
    </row>
    <row r="3977" spans="4:5" ht="15" customHeight="1">
      <c r="D3977" s="495"/>
      <c r="E3977" s="496"/>
    </row>
    <row r="3978" spans="4:5" ht="15" customHeight="1">
      <c r="D3978" s="495"/>
      <c r="E3978" s="496"/>
    </row>
    <row r="3979" spans="4:5" ht="15" customHeight="1">
      <c r="D3979" s="495"/>
      <c r="E3979" s="496"/>
    </row>
    <row r="3980" spans="4:5" ht="15" customHeight="1">
      <c r="D3980" s="495"/>
      <c r="E3980" s="496"/>
    </row>
    <row r="3981" spans="4:5" ht="15" customHeight="1">
      <c r="D3981" s="495"/>
      <c r="E3981" s="496"/>
    </row>
    <row r="3982" spans="4:5" ht="15" customHeight="1">
      <c r="D3982" s="495"/>
      <c r="E3982" s="496"/>
    </row>
    <row r="3983" spans="4:5" ht="15" customHeight="1">
      <c r="D3983" s="495"/>
      <c r="E3983" s="496"/>
    </row>
    <row r="3984" spans="4:5" ht="15" customHeight="1">
      <c r="D3984" s="495"/>
      <c r="E3984" s="496"/>
    </row>
    <row r="3985" spans="4:5" ht="15" customHeight="1">
      <c r="D3985" s="495"/>
      <c r="E3985" s="496"/>
    </row>
    <row r="3986" spans="4:5" ht="15" customHeight="1">
      <c r="D3986" s="495"/>
      <c r="E3986" s="496"/>
    </row>
    <row r="3987" spans="4:5" ht="15" customHeight="1">
      <c r="D3987" s="495"/>
      <c r="E3987" s="496"/>
    </row>
    <row r="3988" spans="4:5" ht="15" customHeight="1">
      <c r="D3988" s="495"/>
      <c r="E3988" s="496"/>
    </row>
    <row r="3989" spans="4:5" ht="15" customHeight="1">
      <c r="D3989" s="495"/>
      <c r="E3989" s="496"/>
    </row>
    <row r="3990" spans="4:5" ht="15" customHeight="1">
      <c r="D3990" s="495"/>
      <c r="E3990" s="496"/>
    </row>
    <row r="3991" spans="4:5" ht="15" customHeight="1">
      <c r="D3991" s="495"/>
      <c r="E3991" s="496"/>
    </row>
    <row r="3992" spans="4:5" ht="15" customHeight="1">
      <c r="D3992" s="495"/>
      <c r="E3992" s="496"/>
    </row>
    <row r="3993" spans="4:5" ht="15" customHeight="1">
      <c r="D3993" s="495"/>
      <c r="E3993" s="496"/>
    </row>
    <row r="3994" spans="4:5" ht="15" customHeight="1">
      <c r="D3994" s="495"/>
      <c r="E3994" s="496"/>
    </row>
    <row r="3995" spans="4:5" ht="15" customHeight="1">
      <c r="D3995" s="495"/>
      <c r="E3995" s="496"/>
    </row>
    <row r="3996" spans="4:5" ht="15" customHeight="1">
      <c r="D3996" s="495"/>
      <c r="E3996" s="496"/>
    </row>
    <row r="3997" spans="4:5" ht="15" customHeight="1">
      <c r="D3997" s="495"/>
      <c r="E3997" s="496"/>
    </row>
    <row r="3998" spans="4:5" ht="15" customHeight="1">
      <c r="D3998" s="495"/>
      <c r="E3998" s="496"/>
    </row>
    <row r="3999" spans="4:5" ht="15" customHeight="1">
      <c r="D3999" s="495"/>
      <c r="E3999" s="496"/>
    </row>
    <row r="4000" spans="4:5" ht="15" customHeight="1">
      <c r="D4000" s="495"/>
      <c r="E4000" s="496"/>
    </row>
    <row r="4001" spans="4:5" ht="15" customHeight="1">
      <c r="D4001" s="495"/>
      <c r="E4001" s="496"/>
    </row>
    <row r="4002" spans="4:5" ht="15" customHeight="1">
      <c r="D4002" s="495"/>
      <c r="E4002" s="496"/>
    </row>
    <row r="4003" spans="4:5" ht="15" customHeight="1">
      <c r="D4003" s="495"/>
      <c r="E4003" s="496"/>
    </row>
    <row r="4004" spans="4:5" ht="15" customHeight="1">
      <c r="D4004" s="495"/>
      <c r="E4004" s="496"/>
    </row>
    <row r="4005" spans="4:5" ht="15" customHeight="1">
      <c r="D4005" s="495"/>
      <c r="E4005" s="496"/>
    </row>
    <row r="4006" spans="4:5" ht="15" customHeight="1">
      <c r="D4006" s="495"/>
      <c r="E4006" s="496"/>
    </row>
    <row r="4007" spans="4:5" ht="15" customHeight="1">
      <c r="D4007" s="495"/>
      <c r="E4007" s="496"/>
    </row>
    <row r="4008" spans="4:5" ht="15" customHeight="1">
      <c r="D4008" s="495"/>
      <c r="E4008" s="496"/>
    </row>
    <row r="4009" spans="4:5" ht="15" customHeight="1">
      <c r="D4009" s="495"/>
      <c r="E4009" s="496"/>
    </row>
    <row r="4010" spans="4:5" ht="15" customHeight="1">
      <c r="D4010" s="495"/>
      <c r="E4010" s="496"/>
    </row>
    <row r="4011" spans="4:5" ht="15" customHeight="1">
      <c r="D4011" s="495"/>
      <c r="E4011" s="496"/>
    </row>
    <row r="4012" spans="4:5" ht="15" customHeight="1">
      <c r="D4012" s="495"/>
      <c r="E4012" s="496"/>
    </row>
    <row r="4013" spans="4:5" ht="15" customHeight="1">
      <c r="D4013" s="495"/>
      <c r="E4013" s="496"/>
    </row>
    <row r="4014" spans="4:5" ht="15" customHeight="1">
      <c r="D4014" s="495"/>
      <c r="E4014" s="496"/>
    </row>
    <row r="4015" spans="4:5" ht="15" customHeight="1">
      <c r="D4015" s="495"/>
      <c r="E4015" s="496"/>
    </row>
    <row r="4016" spans="4:5" ht="15" customHeight="1">
      <c r="D4016" s="495"/>
      <c r="E4016" s="496"/>
    </row>
    <row r="4017" spans="4:5" ht="15" customHeight="1">
      <c r="D4017" s="495"/>
      <c r="E4017" s="496"/>
    </row>
    <row r="4018" spans="4:5" ht="15" customHeight="1">
      <c r="D4018" s="495"/>
      <c r="E4018" s="496"/>
    </row>
    <row r="4019" spans="4:5" ht="15" customHeight="1">
      <c r="D4019" s="495"/>
      <c r="E4019" s="496"/>
    </row>
    <row r="4020" spans="4:5" ht="15" customHeight="1">
      <c r="D4020" s="495"/>
      <c r="E4020" s="496"/>
    </row>
    <row r="4021" spans="4:5" ht="15" customHeight="1">
      <c r="D4021" s="495"/>
      <c r="E4021" s="496"/>
    </row>
    <row r="4022" spans="4:5" ht="15" customHeight="1">
      <c r="D4022" s="495"/>
      <c r="E4022" s="496"/>
    </row>
    <row r="4023" spans="4:5" ht="15" customHeight="1">
      <c r="D4023" s="495"/>
      <c r="E4023" s="496"/>
    </row>
    <row r="4024" spans="4:5" ht="15" customHeight="1">
      <c r="D4024" s="495"/>
      <c r="E4024" s="496"/>
    </row>
    <row r="4025" spans="4:5" ht="15" customHeight="1">
      <c r="D4025" s="495"/>
      <c r="E4025" s="496"/>
    </row>
    <row r="4026" spans="4:5" ht="15" customHeight="1">
      <c r="D4026" s="495"/>
      <c r="E4026" s="496"/>
    </row>
    <row r="4027" spans="4:5" ht="15" customHeight="1">
      <c r="D4027" s="495"/>
      <c r="E4027" s="496"/>
    </row>
    <row r="4028" spans="4:5" ht="15" customHeight="1">
      <c r="D4028" s="495"/>
      <c r="E4028" s="496"/>
    </row>
    <row r="4029" spans="4:5" ht="15" customHeight="1">
      <c r="D4029" s="495"/>
      <c r="E4029" s="496"/>
    </row>
    <row r="4030" spans="4:5" ht="15" customHeight="1">
      <c r="D4030" s="495"/>
      <c r="E4030" s="496"/>
    </row>
    <row r="4031" spans="4:5" ht="15" customHeight="1">
      <c r="D4031" s="495"/>
      <c r="E4031" s="496"/>
    </row>
    <row r="4032" spans="4:5" ht="15" customHeight="1">
      <c r="D4032" s="495"/>
      <c r="E4032" s="496"/>
    </row>
    <row r="4033" spans="4:5" ht="15" customHeight="1">
      <c r="D4033" s="495"/>
      <c r="E4033" s="496"/>
    </row>
    <row r="4034" spans="4:5" ht="15" customHeight="1">
      <c r="D4034" s="495"/>
      <c r="E4034" s="496"/>
    </row>
    <row r="4035" spans="4:5" ht="15" customHeight="1">
      <c r="D4035" s="495"/>
      <c r="E4035" s="496"/>
    </row>
    <row r="4036" spans="4:5" ht="15" customHeight="1">
      <c r="D4036" s="495"/>
      <c r="E4036" s="496"/>
    </row>
    <row r="4037" spans="4:5" ht="15" customHeight="1">
      <c r="D4037" s="495"/>
      <c r="E4037" s="496"/>
    </row>
    <row r="4038" spans="4:5" ht="15" customHeight="1">
      <c r="D4038" s="495"/>
      <c r="E4038" s="496"/>
    </row>
    <row r="4039" spans="4:5" ht="15" customHeight="1">
      <c r="D4039" s="495"/>
      <c r="E4039" s="496"/>
    </row>
    <row r="4040" spans="4:5" ht="15" customHeight="1">
      <c r="D4040" s="495"/>
      <c r="E4040" s="496"/>
    </row>
    <row r="4041" spans="4:5" ht="15" customHeight="1">
      <c r="D4041" s="495"/>
      <c r="E4041" s="496"/>
    </row>
    <row r="4042" spans="4:5" ht="15" customHeight="1">
      <c r="D4042" s="495"/>
      <c r="E4042" s="496"/>
    </row>
    <row r="4043" spans="4:5" ht="15" customHeight="1">
      <c r="D4043" s="495"/>
      <c r="E4043" s="496"/>
    </row>
    <row r="4044" spans="4:5" ht="15" customHeight="1">
      <c r="D4044" s="495"/>
      <c r="E4044" s="496"/>
    </row>
    <row r="4045" spans="4:5" ht="15" customHeight="1">
      <c r="D4045" s="495"/>
      <c r="E4045" s="496"/>
    </row>
    <row r="4046" spans="4:5" ht="15" customHeight="1">
      <c r="D4046" s="495"/>
      <c r="E4046" s="496"/>
    </row>
    <row r="4047" spans="4:5" ht="15" customHeight="1">
      <c r="D4047" s="495"/>
      <c r="E4047" s="496"/>
    </row>
    <row r="4048" spans="4:5" ht="15" customHeight="1">
      <c r="D4048" s="495"/>
      <c r="E4048" s="496"/>
    </row>
    <row r="4049" spans="4:5" ht="15" customHeight="1">
      <c r="D4049" s="495"/>
      <c r="E4049" s="496"/>
    </row>
    <row r="4050" spans="4:5" ht="15" customHeight="1">
      <c r="D4050" s="495"/>
      <c r="E4050" s="496"/>
    </row>
    <row r="4051" spans="4:5" ht="15" customHeight="1">
      <c r="D4051" s="495"/>
      <c r="E4051" s="496"/>
    </row>
    <row r="4052" spans="4:5" ht="15" customHeight="1">
      <c r="D4052" s="495"/>
      <c r="E4052" s="496"/>
    </row>
    <row r="4053" spans="4:5" ht="15" customHeight="1">
      <c r="D4053" s="495"/>
      <c r="E4053" s="496"/>
    </row>
    <row r="4054" spans="4:5" ht="15" customHeight="1">
      <c r="D4054" s="495"/>
      <c r="E4054" s="496"/>
    </row>
    <row r="4055" spans="4:5" ht="15" customHeight="1">
      <c r="D4055" s="495"/>
      <c r="E4055" s="496"/>
    </row>
    <row r="4056" spans="4:5" ht="15" customHeight="1">
      <c r="D4056" s="495"/>
      <c r="E4056" s="496"/>
    </row>
    <row r="4057" spans="4:5" ht="15" customHeight="1">
      <c r="D4057" s="495"/>
      <c r="E4057" s="496"/>
    </row>
    <row r="4058" spans="4:5" ht="15" customHeight="1">
      <c r="D4058" s="495"/>
      <c r="E4058" s="496"/>
    </row>
    <row r="4059" spans="4:5" ht="15" customHeight="1">
      <c r="D4059" s="495"/>
      <c r="E4059" s="496"/>
    </row>
    <row r="4060" spans="4:5" ht="15" customHeight="1">
      <c r="D4060" s="495"/>
      <c r="E4060" s="496"/>
    </row>
    <row r="4061" spans="4:5" ht="15" customHeight="1">
      <c r="D4061" s="495"/>
      <c r="E4061" s="496"/>
    </row>
    <row r="4062" spans="4:5" ht="15" customHeight="1">
      <c r="D4062" s="495"/>
      <c r="E4062" s="496"/>
    </row>
    <row r="4063" spans="4:5" ht="15" customHeight="1">
      <c r="D4063" s="495"/>
      <c r="E4063" s="496"/>
    </row>
    <row r="4064" spans="4:5" ht="15" customHeight="1">
      <c r="D4064" s="495"/>
      <c r="E4064" s="496"/>
    </row>
    <row r="4065" spans="4:5" ht="15" customHeight="1">
      <c r="D4065" s="495"/>
      <c r="E4065" s="496"/>
    </row>
    <row r="4066" spans="4:5" ht="15" customHeight="1">
      <c r="D4066" s="495"/>
      <c r="E4066" s="496"/>
    </row>
    <row r="4067" spans="4:5" ht="15" customHeight="1">
      <c r="D4067" s="495"/>
      <c r="E4067" s="496"/>
    </row>
    <row r="4068" spans="4:5" ht="15" customHeight="1">
      <c r="D4068" s="495"/>
      <c r="E4068" s="496"/>
    </row>
    <row r="4069" spans="4:5" ht="15" customHeight="1">
      <c r="D4069" s="495"/>
      <c r="E4069" s="496"/>
    </row>
    <row r="4070" spans="4:5" ht="15" customHeight="1">
      <c r="D4070" s="495"/>
      <c r="E4070" s="496"/>
    </row>
    <row r="4071" spans="4:5" ht="15" customHeight="1">
      <c r="D4071" s="495"/>
      <c r="E4071" s="496"/>
    </row>
    <row r="4072" spans="4:5" ht="15" customHeight="1">
      <c r="D4072" s="495"/>
      <c r="E4072" s="496"/>
    </row>
    <row r="4073" spans="4:5" ht="15" customHeight="1">
      <c r="D4073" s="495"/>
      <c r="E4073" s="496"/>
    </row>
    <row r="4074" spans="4:5" ht="15" customHeight="1">
      <c r="D4074" s="495"/>
      <c r="E4074" s="496"/>
    </row>
    <row r="4075" spans="4:5" ht="15" customHeight="1">
      <c r="D4075" s="495"/>
      <c r="E4075" s="496"/>
    </row>
    <row r="4076" spans="4:5" ht="15" customHeight="1">
      <c r="D4076" s="495"/>
      <c r="E4076" s="496"/>
    </row>
    <row r="4077" spans="4:5" ht="15" customHeight="1">
      <c r="D4077" s="495"/>
      <c r="E4077" s="496"/>
    </row>
    <row r="4078" spans="4:5" ht="15" customHeight="1">
      <c r="D4078" s="495"/>
      <c r="E4078" s="496"/>
    </row>
    <row r="4079" spans="4:5" ht="15" customHeight="1">
      <c r="D4079" s="495"/>
      <c r="E4079" s="496"/>
    </row>
    <row r="4080" spans="4:5" ht="15" customHeight="1">
      <c r="D4080" s="495"/>
      <c r="E4080" s="496"/>
    </row>
    <row r="4081" spans="4:5" ht="15" customHeight="1">
      <c r="D4081" s="495"/>
      <c r="E4081" s="496"/>
    </row>
    <row r="4082" spans="4:5" ht="15" customHeight="1">
      <c r="D4082" s="495"/>
      <c r="E4082" s="496"/>
    </row>
    <row r="4083" spans="4:5" ht="15" customHeight="1">
      <c r="D4083" s="495"/>
      <c r="E4083" s="496"/>
    </row>
    <row r="4084" spans="4:5" ht="15" customHeight="1">
      <c r="D4084" s="495"/>
      <c r="E4084" s="496"/>
    </row>
    <row r="4085" spans="4:5" ht="15" customHeight="1">
      <c r="D4085" s="495"/>
      <c r="E4085" s="496"/>
    </row>
    <row r="4086" spans="4:5" ht="15" customHeight="1">
      <c r="D4086" s="495"/>
      <c r="E4086" s="496"/>
    </row>
    <row r="4087" spans="4:5" ht="15" customHeight="1">
      <c r="D4087" s="495"/>
      <c r="E4087" s="496"/>
    </row>
    <row r="4088" spans="4:5" ht="15" customHeight="1">
      <c r="D4088" s="495"/>
      <c r="E4088" s="496"/>
    </row>
    <row r="4089" spans="4:5" ht="15" customHeight="1">
      <c r="D4089" s="495"/>
      <c r="E4089" s="496"/>
    </row>
    <row r="4090" spans="4:5" ht="15" customHeight="1">
      <c r="D4090" s="495"/>
      <c r="E4090" s="496"/>
    </row>
    <row r="4091" spans="4:5" ht="15" customHeight="1">
      <c r="D4091" s="495"/>
      <c r="E4091" s="496"/>
    </row>
    <row r="4092" spans="4:5" ht="15" customHeight="1">
      <c r="D4092" s="495"/>
      <c r="E4092" s="496"/>
    </row>
    <row r="4093" spans="4:5" ht="15" customHeight="1">
      <c r="D4093" s="495"/>
      <c r="E4093" s="496"/>
    </row>
    <row r="4094" spans="4:5" ht="15" customHeight="1">
      <c r="D4094" s="495"/>
      <c r="E4094" s="496"/>
    </row>
    <row r="4095" spans="4:5" ht="15" customHeight="1">
      <c r="D4095" s="495"/>
      <c r="E4095" s="496"/>
    </row>
    <row r="4096" spans="4:5" ht="15" customHeight="1">
      <c r="D4096" s="495"/>
      <c r="E4096" s="496"/>
    </row>
    <row r="4097" spans="4:5" ht="15" customHeight="1">
      <c r="D4097" s="495"/>
      <c r="E4097" s="496"/>
    </row>
    <row r="4098" spans="4:5" ht="15" customHeight="1">
      <c r="D4098" s="495"/>
      <c r="E4098" s="496"/>
    </row>
    <row r="4099" spans="4:5" ht="15" customHeight="1">
      <c r="D4099" s="495"/>
      <c r="E4099" s="496"/>
    </row>
    <row r="4100" spans="4:5" ht="15" customHeight="1">
      <c r="D4100" s="495"/>
      <c r="E4100" s="496"/>
    </row>
    <row r="4101" spans="4:5" ht="15" customHeight="1">
      <c r="D4101" s="495"/>
      <c r="E4101" s="496"/>
    </row>
    <row r="4102" spans="4:5" ht="15" customHeight="1">
      <c r="D4102" s="495"/>
      <c r="E4102" s="496"/>
    </row>
    <row r="4103" spans="4:5" ht="15" customHeight="1">
      <c r="D4103" s="495"/>
      <c r="E4103" s="496"/>
    </row>
    <row r="4104" spans="4:5" ht="15" customHeight="1">
      <c r="D4104" s="495"/>
      <c r="E4104" s="496"/>
    </row>
    <row r="4105" spans="4:5" ht="15" customHeight="1">
      <c r="D4105" s="495"/>
      <c r="E4105" s="496"/>
    </row>
    <row r="4106" spans="4:5" ht="15" customHeight="1">
      <c r="D4106" s="495"/>
      <c r="E4106" s="496"/>
    </row>
    <row r="4107" spans="4:5" ht="15" customHeight="1">
      <c r="D4107" s="495"/>
      <c r="E4107" s="496"/>
    </row>
    <row r="4108" spans="4:5" ht="15" customHeight="1">
      <c r="D4108" s="495"/>
      <c r="E4108" s="496"/>
    </row>
    <row r="4109" spans="4:5" ht="15" customHeight="1">
      <c r="D4109" s="495"/>
      <c r="E4109" s="496"/>
    </row>
    <row r="4110" spans="4:5" ht="15" customHeight="1">
      <c r="D4110" s="495"/>
      <c r="E4110" s="496"/>
    </row>
    <row r="4111" spans="4:5" ht="15" customHeight="1">
      <c r="D4111" s="495"/>
      <c r="E4111" s="496"/>
    </row>
    <row r="4112" spans="4:5" ht="15" customHeight="1">
      <c r="D4112" s="495"/>
      <c r="E4112" s="496"/>
    </row>
    <row r="4113" spans="4:5" ht="15" customHeight="1">
      <c r="D4113" s="495"/>
      <c r="E4113" s="496"/>
    </row>
    <row r="4114" spans="4:5" ht="15" customHeight="1">
      <c r="D4114" s="495"/>
      <c r="E4114" s="496"/>
    </row>
    <row r="4115" spans="4:5" ht="15" customHeight="1">
      <c r="D4115" s="495"/>
      <c r="E4115" s="496"/>
    </row>
    <row r="4116" spans="4:5" ht="15" customHeight="1">
      <c r="D4116" s="495"/>
      <c r="E4116" s="496"/>
    </row>
    <row r="4117" spans="4:5" ht="15" customHeight="1">
      <c r="D4117" s="495"/>
      <c r="E4117" s="496"/>
    </row>
    <row r="4118" spans="4:5" ht="15" customHeight="1">
      <c r="D4118" s="495"/>
      <c r="E4118" s="496"/>
    </row>
    <row r="4119" spans="4:5" ht="15" customHeight="1">
      <c r="D4119" s="495"/>
      <c r="E4119" s="496"/>
    </row>
    <row r="4120" spans="4:5" ht="15" customHeight="1">
      <c r="D4120" s="495"/>
      <c r="E4120" s="496"/>
    </row>
    <row r="4121" spans="4:5" ht="15" customHeight="1">
      <c r="D4121" s="495"/>
      <c r="E4121" s="496"/>
    </row>
    <row r="4122" spans="4:5" ht="15" customHeight="1">
      <c r="D4122" s="495"/>
      <c r="E4122" s="496"/>
    </row>
    <row r="4123" spans="4:5" ht="15" customHeight="1">
      <c r="D4123" s="495"/>
      <c r="E4123" s="496"/>
    </row>
    <row r="4124" spans="4:5" ht="15" customHeight="1">
      <c r="D4124" s="495"/>
      <c r="E4124" s="496"/>
    </row>
    <row r="4125" spans="4:5" ht="15" customHeight="1">
      <c r="D4125" s="495"/>
      <c r="E4125" s="496"/>
    </row>
    <row r="4126" spans="4:5" ht="15" customHeight="1">
      <c r="D4126" s="495"/>
      <c r="E4126" s="496"/>
    </row>
    <row r="4127" spans="4:5" ht="15" customHeight="1">
      <c r="D4127" s="495"/>
      <c r="E4127" s="496"/>
    </row>
    <row r="4128" spans="4:5" ht="15" customHeight="1">
      <c r="D4128" s="495"/>
      <c r="E4128" s="496"/>
    </row>
    <row r="4129" spans="4:5" ht="15" customHeight="1">
      <c r="D4129" s="495"/>
      <c r="E4129" s="496"/>
    </row>
    <row r="4130" spans="4:5" ht="15" customHeight="1">
      <c r="D4130" s="495"/>
      <c r="E4130" s="496"/>
    </row>
    <row r="4131" spans="4:5" ht="15" customHeight="1">
      <c r="D4131" s="495"/>
      <c r="E4131" s="496"/>
    </row>
    <row r="4132" spans="4:5" ht="15" customHeight="1">
      <c r="D4132" s="495"/>
      <c r="E4132" s="496"/>
    </row>
    <row r="4133" spans="4:5" ht="15" customHeight="1">
      <c r="D4133" s="495"/>
      <c r="E4133" s="496"/>
    </row>
    <row r="4134" spans="4:5" ht="15" customHeight="1">
      <c r="D4134" s="495"/>
      <c r="E4134" s="496"/>
    </row>
    <row r="4135" spans="4:5" ht="15" customHeight="1">
      <c r="D4135" s="495"/>
      <c r="E4135" s="496"/>
    </row>
    <row r="4136" spans="4:5" ht="15" customHeight="1">
      <c r="D4136" s="495"/>
      <c r="E4136" s="496"/>
    </row>
    <row r="4137" spans="4:5" ht="15" customHeight="1">
      <c r="D4137" s="495"/>
      <c r="E4137" s="496"/>
    </row>
    <row r="4138" spans="4:5" ht="15" customHeight="1">
      <c r="D4138" s="495"/>
      <c r="E4138" s="496"/>
    </row>
    <row r="4139" spans="4:5" ht="15" customHeight="1">
      <c r="D4139" s="495"/>
      <c r="E4139" s="496"/>
    </row>
    <row r="4140" spans="4:5" ht="15" customHeight="1">
      <c r="D4140" s="495"/>
      <c r="E4140" s="496"/>
    </row>
    <row r="4141" spans="4:5" ht="15" customHeight="1">
      <c r="D4141" s="495"/>
      <c r="E4141" s="496"/>
    </row>
    <row r="4142" spans="4:5" ht="15" customHeight="1">
      <c r="D4142" s="495"/>
      <c r="E4142" s="496"/>
    </row>
    <row r="4143" spans="4:5" ht="15" customHeight="1">
      <c r="D4143" s="495"/>
      <c r="E4143" s="496"/>
    </row>
    <row r="4144" spans="4:5" ht="15" customHeight="1">
      <c r="D4144" s="495"/>
      <c r="E4144" s="496"/>
    </row>
    <row r="4145" spans="4:5" ht="15" customHeight="1">
      <c r="D4145" s="495"/>
      <c r="E4145" s="496"/>
    </row>
    <row r="4146" spans="4:5" ht="15" customHeight="1">
      <c r="D4146" s="495"/>
      <c r="E4146" s="496"/>
    </row>
    <row r="4147" spans="4:5" ht="15" customHeight="1">
      <c r="D4147" s="495"/>
      <c r="E4147" s="496"/>
    </row>
    <row r="4148" spans="4:5" ht="15" customHeight="1">
      <c r="D4148" s="495"/>
      <c r="E4148" s="496"/>
    </row>
    <row r="4149" spans="4:5" ht="15" customHeight="1">
      <c r="D4149" s="495"/>
      <c r="E4149" s="496"/>
    </row>
    <row r="4150" spans="4:5" ht="15" customHeight="1">
      <c r="D4150" s="495"/>
      <c r="E4150" s="496"/>
    </row>
    <row r="4151" spans="4:5" ht="15" customHeight="1">
      <c r="D4151" s="495"/>
      <c r="E4151" s="496"/>
    </row>
    <row r="4152" spans="4:5" ht="15" customHeight="1">
      <c r="D4152" s="495"/>
      <c r="E4152" s="496"/>
    </row>
    <row r="4153" spans="4:5" ht="15" customHeight="1">
      <c r="D4153" s="495"/>
      <c r="E4153" s="496"/>
    </row>
    <row r="4154" spans="4:5" ht="15" customHeight="1">
      <c r="D4154" s="495"/>
      <c r="E4154" s="496"/>
    </row>
    <row r="4155" spans="4:5" ht="15" customHeight="1">
      <c r="D4155" s="495"/>
      <c r="E4155" s="496"/>
    </row>
    <row r="4156" spans="4:5" ht="15" customHeight="1">
      <c r="D4156" s="495"/>
      <c r="E4156" s="496"/>
    </row>
    <row r="4157" spans="4:5" ht="15" customHeight="1">
      <c r="D4157" s="495"/>
      <c r="E4157" s="496"/>
    </row>
    <row r="4158" spans="4:5" ht="15" customHeight="1">
      <c r="D4158" s="495"/>
      <c r="E4158" s="496"/>
    </row>
    <row r="4159" spans="4:5" ht="15" customHeight="1">
      <c r="D4159" s="495"/>
      <c r="E4159" s="496"/>
    </row>
    <row r="4160" spans="4:5" ht="15" customHeight="1">
      <c r="D4160" s="495"/>
      <c r="E4160" s="496"/>
    </row>
    <row r="4161" spans="4:5" ht="15" customHeight="1">
      <c r="D4161" s="495"/>
      <c r="E4161" s="496"/>
    </row>
    <row r="4162" spans="4:5" ht="15" customHeight="1">
      <c r="D4162" s="495"/>
      <c r="E4162" s="496"/>
    </row>
    <row r="4163" spans="4:5" ht="15" customHeight="1">
      <c r="D4163" s="495"/>
      <c r="E4163" s="496"/>
    </row>
    <row r="4164" spans="4:5" ht="15" customHeight="1">
      <c r="D4164" s="495"/>
      <c r="E4164" s="496"/>
    </row>
    <row r="4165" spans="4:5" ht="15" customHeight="1">
      <c r="D4165" s="495"/>
      <c r="E4165" s="496"/>
    </row>
    <row r="4166" spans="4:5" ht="15" customHeight="1">
      <c r="D4166" s="495"/>
      <c r="E4166" s="496"/>
    </row>
    <row r="4167" spans="4:5" ht="15" customHeight="1">
      <c r="D4167" s="495"/>
      <c r="E4167" s="496"/>
    </row>
    <row r="4168" spans="4:5" ht="15" customHeight="1">
      <c r="D4168" s="495"/>
      <c r="E4168" s="496"/>
    </row>
    <row r="4169" spans="4:5" ht="15" customHeight="1">
      <c r="D4169" s="495"/>
      <c r="E4169" s="496"/>
    </row>
    <row r="4170" spans="4:5" ht="15" customHeight="1">
      <c r="D4170" s="495"/>
      <c r="E4170" s="496"/>
    </row>
    <row r="4171" spans="4:5" ht="15" customHeight="1">
      <c r="D4171" s="495"/>
      <c r="E4171" s="496"/>
    </row>
    <row r="4172" spans="4:5" ht="15" customHeight="1">
      <c r="D4172" s="495"/>
      <c r="E4172" s="496"/>
    </row>
    <row r="4173" spans="4:5" ht="15" customHeight="1">
      <c r="D4173" s="495"/>
      <c r="E4173" s="496"/>
    </row>
    <row r="4174" spans="4:5" ht="15" customHeight="1">
      <c r="D4174" s="495"/>
      <c r="E4174" s="496"/>
    </row>
    <row r="4175" spans="4:5" ht="15" customHeight="1">
      <c r="D4175" s="495"/>
      <c r="E4175" s="496"/>
    </row>
    <row r="4176" spans="4:5" ht="15" customHeight="1">
      <c r="D4176" s="495"/>
      <c r="E4176" s="496"/>
    </row>
    <row r="4177" spans="4:5" ht="15" customHeight="1">
      <c r="D4177" s="495"/>
      <c r="E4177" s="496"/>
    </row>
    <row r="4178" spans="4:5" ht="15" customHeight="1">
      <c r="D4178" s="495"/>
      <c r="E4178" s="496"/>
    </row>
    <row r="4179" spans="4:5" ht="15" customHeight="1">
      <c r="D4179" s="495"/>
      <c r="E4179" s="496"/>
    </row>
    <row r="4180" spans="4:5" ht="15" customHeight="1">
      <c r="D4180" s="495"/>
      <c r="E4180" s="496"/>
    </row>
    <row r="4181" spans="4:5" ht="15" customHeight="1">
      <c r="D4181" s="495"/>
      <c r="E4181" s="496"/>
    </row>
    <row r="4182" spans="4:5" ht="15" customHeight="1">
      <c r="D4182" s="495"/>
      <c r="E4182" s="496"/>
    </row>
    <row r="4183" spans="4:5" ht="15" customHeight="1">
      <c r="D4183" s="495"/>
      <c r="E4183" s="496"/>
    </row>
    <row r="4184" spans="4:5" ht="15" customHeight="1">
      <c r="D4184" s="495"/>
      <c r="E4184" s="496"/>
    </row>
    <row r="4185" spans="4:5" ht="15" customHeight="1">
      <c r="D4185" s="495"/>
      <c r="E4185" s="496"/>
    </row>
    <row r="4186" spans="4:5" ht="15" customHeight="1">
      <c r="D4186" s="495"/>
      <c r="E4186" s="496"/>
    </row>
    <row r="4187" spans="4:5" ht="15" customHeight="1">
      <c r="D4187" s="495"/>
      <c r="E4187" s="496"/>
    </row>
    <row r="4188" spans="4:5" ht="15" customHeight="1">
      <c r="D4188" s="495"/>
      <c r="E4188" s="496"/>
    </row>
    <row r="4189" spans="4:5" ht="15" customHeight="1">
      <c r="D4189" s="495"/>
      <c r="E4189" s="496"/>
    </row>
    <row r="4190" spans="4:5" ht="15" customHeight="1">
      <c r="D4190" s="495"/>
      <c r="E4190" s="496"/>
    </row>
    <row r="4191" spans="4:5" ht="15" customHeight="1">
      <c r="D4191" s="495"/>
      <c r="E4191" s="496"/>
    </row>
    <row r="4192" spans="4:5" ht="15" customHeight="1">
      <c r="D4192" s="495"/>
      <c r="E4192" s="496"/>
    </row>
    <row r="4193" spans="4:5" ht="15" customHeight="1">
      <c r="D4193" s="495"/>
      <c r="E4193" s="496"/>
    </row>
    <row r="4194" spans="4:5" ht="15" customHeight="1">
      <c r="D4194" s="495"/>
      <c r="E4194" s="496"/>
    </row>
    <row r="4195" spans="4:5" ht="15" customHeight="1">
      <c r="D4195" s="495"/>
      <c r="E4195" s="496"/>
    </row>
    <row r="4196" spans="4:5" ht="15" customHeight="1">
      <c r="D4196" s="495"/>
      <c r="E4196" s="496"/>
    </row>
    <row r="4197" spans="4:5" ht="15" customHeight="1">
      <c r="D4197" s="495"/>
      <c r="E4197" s="496"/>
    </row>
    <row r="4198" spans="4:5" ht="15" customHeight="1">
      <c r="D4198" s="495"/>
      <c r="E4198" s="496"/>
    </row>
    <row r="4199" spans="4:5" ht="15" customHeight="1">
      <c r="D4199" s="495"/>
      <c r="E4199" s="496"/>
    </row>
    <row r="4200" spans="4:5" ht="15" customHeight="1">
      <c r="D4200" s="495"/>
      <c r="E4200" s="496"/>
    </row>
    <row r="4201" spans="4:5" ht="15" customHeight="1">
      <c r="D4201" s="495"/>
      <c r="E4201" s="496"/>
    </row>
    <row r="4202" spans="4:5" ht="15" customHeight="1">
      <c r="D4202" s="495"/>
      <c r="E4202" s="496"/>
    </row>
    <row r="4203" spans="4:5" ht="15" customHeight="1">
      <c r="D4203" s="495"/>
      <c r="E4203" s="496"/>
    </row>
    <row r="4204" spans="4:5" ht="15" customHeight="1">
      <c r="D4204" s="495"/>
      <c r="E4204" s="496"/>
    </row>
    <row r="4205" spans="4:5" ht="15" customHeight="1">
      <c r="D4205" s="495"/>
      <c r="E4205" s="496"/>
    </row>
    <row r="4206" spans="4:5" ht="15" customHeight="1">
      <c r="D4206" s="495"/>
      <c r="E4206" s="496"/>
    </row>
    <row r="4207" spans="4:5" ht="15" customHeight="1">
      <c r="D4207" s="495"/>
      <c r="E4207" s="496"/>
    </row>
    <row r="4208" spans="4:5" ht="15" customHeight="1">
      <c r="D4208" s="495"/>
      <c r="E4208" s="496"/>
    </row>
    <row r="4209" spans="4:5" ht="15" customHeight="1">
      <c r="D4209" s="495"/>
      <c r="E4209" s="496"/>
    </row>
    <row r="4210" spans="4:5" ht="15" customHeight="1">
      <c r="D4210" s="495"/>
      <c r="E4210" s="496"/>
    </row>
    <row r="4211" spans="4:5" ht="15" customHeight="1">
      <c r="D4211" s="495"/>
      <c r="E4211" s="496"/>
    </row>
    <row r="4212" spans="4:5" ht="15" customHeight="1">
      <c r="D4212" s="495"/>
      <c r="E4212" s="496"/>
    </row>
    <row r="4213" spans="4:5" ht="15" customHeight="1">
      <c r="D4213" s="495"/>
      <c r="E4213" s="496"/>
    </row>
    <row r="4214" spans="4:5" ht="15" customHeight="1">
      <c r="D4214" s="495"/>
      <c r="E4214" s="496"/>
    </row>
    <row r="4215" spans="4:5" ht="15" customHeight="1">
      <c r="D4215" s="495"/>
      <c r="E4215" s="496"/>
    </row>
    <row r="4216" spans="4:5" ht="15" customHeight="1">
      <c r="D4216" s="495"/>
      <c r="E4216" s="496"/>
    </row>
    <row r="4217" spans="4:5" ht="15" customHeight="1">
      <c r="D4217" s="495"/>
      <c r="E4217" s="496"/>
    </row>
    <row r="4218" spans="4:5" ht="15" customHeight="1">
      <c r="D4218" s="495"/>
      <c r="E4218" s="496"/>
    </row>
    <row r="4219" spans="4:5" ht="15" customHeight="1">
      <c r="D4219" s="495"/>
      <c r="E4219" s="496"/>
    </row>
    <row r="4220" spans="4:5" ht="15" customHeight="1">
      <c r="D4220" s="495"/>
      <c r="E4220" s="496"/>
    </row>
    <row r="4221" spans="4:5" ht="15" customHeight="1">
      <c r="D4221" s="495"/>
      <c r="E4221" s="496"/>
    </row>
    <row r="4222" spans="4:5" ht="15" customHeight="1">
      <c r="D4222" s="495"/>
      <c r="E4222" s="496"/>
    </row>
    <row r="4223" spans="4:5" ht="15" customHeight="1">
      <c r="D4223" s="495"/>
      <c r="E4223" s="496"/>
    </row>
    <row r="4224" spans="4:5" ht="15" customHeight="1">
      <c r="D4224" s="495"/>
      <c r="E4224" s="496"/>
    </row>
    <row r="4225" spans="4:5" ht="15" customHeight="1">
      <c r="D4225" s="495"/>
      <c r="E4225" s="496"/>
    </row>
    <row r="4226" spans="4:5" ht="15" customHeight="1">
      <c r="D4226" s="495"/>
      <c r="E4226" s="496"/>
    </row>
    <row r="4227" spans="4:5" ht="15" customHeight="1">
      <c r="D4227" s="495"/>
      <c r="E4227" s="496"/>
    </row>
    <row r="4228" spans="4:5" ht="15" customHeight="1">
      <c r="D4228" s="495"/>
      <c r="E4228" s="496"/>
    </row>
    <row r="4229" spans="4:5" ht="15" customHeight="1">
      <c r="D4229" s="495"/>
      <c r="E4229" s="496"/>
    </row>
    <row r="4230" spans="4:5" ht="15" customHeight="1">
      <c r="D4230" s="495"/>
      <c r="E4230" s="496"/>
    </row>
    <row r="4231" spans="4:5" ht="15" customHeight="1">
      <c r="D4231" s="495"/>
      <c r="E4231" s="496"/>
    </row>
    <row r="4232" spans="4:5" ht="15" customHeight="1">
      <c r="D4232" s="495"/>
      <c r="E4232" s="496"/>
    </row>
    <row r="4233" spans="4:5" ht="15" customHeight="1">
      <c r="D4233" s="495"/>
      <c r="E4233" s="496"/>
    </row>
    <row r="4234" spans="4:5" ht="15" customHeight="1">
      <c r="D4234" s="495"/>
      <c r="E4234" s="496"/>
    </row>
    <row r="4235" spans="4:5" ht="15" customHeight="1">
      <c r="D4235" s="495"/>
      <c r="E4235" s="496"/>
    </row>
    <row r="4236" spans="4:5" ht="15" customHeight="1">
      <c r="D4236" s="495"/>
      <c r="E4236" s="496"/>
    </row>
    <row r="4237" spans="4:5" ht="15" customHeight="1">
      <c r="D4237" s="495"/>
      <c r="E4237" s="496"/>
    </row>
    <row r="4238" spans="4:5" ht="15" customHeight="1">
      <c r="D4238" s="495"/>
      <c r="E4238" s="496"/>
    </row>
    <row r="4239" spans="4:5" ht="15" customHeight="1">
      <c r="D4239" s="495"/>
      <c r="E4239" s="496"/>
    </row>
    <row r="4240" spans="4:5" ht="15" customHeight="1">
      <c r="D4240" s="495"/>
      <c r="E4240" s="496"/>
    </row>
    <row r="4241" spans="4:5" ht="15" customHeight="1">
      <c r="D4241" s="495"/>
      <c r="E4241" s="496"/>
    </row>
    <row r="4242" spans="4:5" ht="15" customHeight="1">
      <c r="D4242" s="495"/>
      <c r="E4242" s="496"/>
    </row>
    <row r="4243" spans="4:5" ht="15" customHeight="1">
      <c r="D4243" s="495"/>
      <c r="E4243" s="496"/>
    </row>
    <row r="4244" spans="4:5" ht="15" customHeight="1">
      <c r="D4244" s="495"/>
      <c r="E4244" s="496"/>
    </row>
    <row r="4245" spans="4:5" ht="15" customHeight="1">
      <c r="D4245" s="495"/>
      <c r="E4245" s="496"/>
    </row>
    <row r="4246" spans="4:5" ht="15" customHeight="1">
      <c r="D4246" s="495"/>
      <c r="E4246" s="496"/>
    </row>
    <row r="4247" spans="4:5" ht="15" customHeight="1">
      <c r="D4247" s="495"/>
      <c r="E4247" s="496"/>
    </row>
    <row r="4248" spans="4:5" ht="15" customHeight="1">
      <c r="D4248" s="495"/>
      <c r="E4248" s="496"/>
    </row>
    <row r="4249" spans="4:5" ht="15" customHeight="1">
      <c r="D4249" s="495"/>
      <c r="E4249" s="496"/>
    </row>
    <row r="4250" spans="4:5" ht="15" customHeight="1">
      <c r="D4250" s="495"/>
      <c r="E4250" s="496"/>
    </row>
    <row r="4251" spans="4:5" ht="15" customHeight="1">
      <c r="D4251" s="495"/>
      <c r="E4251" s="496"/>
    </row>
    <row r="4252" spans="4:5" ht="15" customHeight="1">
      <c r="D4252" s="495"/>
      <c r="E4252" s="496"/>
    </row>
    <row r="4253" spans="4:5" ht="15" customHeight="1">
      <c r="D4253" s="495"/>
      <c r="E4253" s="496"/>
    </row>
    <row r="4254" spans="4:5" ht="15" customHeight="1">
      <c r="D4254" s="495"/>
      <c r="E4254" s="496"/>
    </row>
    <row r="4255" spans="4:5" ht="15" customHeight="1">
      <c r="D4255" s="495"/>
      <c r="E4255" s="496"/>
    </row>
    <row r="4256" spans="4:5" ht="15" customHeight="1">
      <c r="D4256" s="495"/>
      <c r="E4256" s="496"/>
    </row>
    <row r="4257" spans="4:5" ht="15" customHeight="1">
      <c r="D4257" s="495"/>
      <c r="E4257" s="496"/>
    </row>
    <row r="4258" spans="4:5" ht="15" customHeight="1">
      <c r="D4258" s="495"/>
      <c r="E4258" s="496"/>
    </row>
    <row r="4259" spans="4:5" ht="15" customHeight="1">
      <c r="D4259" s="495"/>
      <c r="E4259" s="496"/>
    </row>
    <row r="4260" spans="4:5" ht="15" customHeight="1">
      <c r="D4260" s="495"/>
      <c r="E4260" s="496"/>
    </row>
    <row r="4261" spans="4:5" ht="15" customHeight="1">
      <c r="D4261" s="495"/>
      <c r="E4261" s="496"/>
    </row>
    <row r="4262" spans="4:5" ht="15" customHeight="1">
      <c r="D4262" s="495"/>
      <c r="E4262" s="496"/>
    </row>
    <row r="4263" spans="4:5" ht="15" customHeight="1">
      <c r="D4263" s="495"/>
      <c r="E4263" s="496"/>
    </row>
    <row r="4264" spans="4:5" ht="15" customHeight="1">
      <c r="D4264" s="495"/>
      <c r="E4264" s="496"/>
    </row>
    <row r="4265" spans="4:5" ht="15" customHeight="1">
      <c r="D4265" s="495"/>
      <c r="E4265" s="496"/>
    </row>
    <row r="4266" spans="4:5" ht="15" customHeight="1">
      <c r="D4266" s="495"/>
      <c r="E4266" s="496"/>
    </row>
    <row r="4267" spans="4:5" ht="15" customHeight="1">
      <c r="D4267" s="495"/>
      <c r="E4267" s="496"/>
    </row>
    <row r="4268" spans="4:5" ht="15" customHeight="1">
      <c r="D4268" s="495"/>
      <c r="E4268" s="496"/>
    </row>
    <row r="4269" spans="4:5" ht="15" customHeight="1">
      <c r="D4269" s="495"/>
      <c r="E4269" s="496"/>
    </row>
    <row r="4270" spans="4:5" ht="15" customHeight="1">
      <c r="D4270" s="495"/>
      <c r="E4270" s="496"/>
    </row>
    <row r="4271" spans="4:5" ht="15" customHeight="1">
      <c r="D4271" s="495"/>
      <c r="E4271" s="496"/>
    </row>
    <row r="4272" spans="4:5" ht="15" customHeight="1">
      <c r="D4272" s="495"/>
      <c r="E4272" s="496"/>
    </row>
    <row r="4273" spans="4:5" ht="15" customHeight="1">
      <c r="D4273" s="495"/>
      <c r="E4273" s="496"/>
    </row>
    <row r="4274" spans="4:5" ht="15" customHeight="1">
      <c r="D4274" s="495"/>
      <c r="E4274" s="496"/>
    </row>
    <row r="4275" spans="4:5" ht="15" customHeight="1">
      <c r="D4275" s="495"/>
      <c r="E4275" s="496"/>
    </row>
    <row r="4276" spans="4:5" ht="15" customHeight="1">
      <c r="D4276" s="495"/>
      <c r="E4276" s="496"/>
    </row>
    <row r="4277" spans="4:5" ht="15" customHeight="1">
      <c r="D4277" s="495"/>
      <c r="E4277" s="496"/>
    </row>
    <row r="4278" spans="4:5" ht="15" customHeight="1">
      <c r="D4278" s="495"/>
      <c r="E4278" s="496"/>
    </row>
    <row r="4279" spans="4:5" ht="15" customHeight="1">
      <c r="D4279" s="495"/>
      <c r="E4279" s="496"/>
    </row>
    <row r="4280" spans="4:5" ht="15" customHeight="1">
      <c r="D4280" s="495"/>
      <c r="E4280" s="496"/>
    </row>
    <row r="4281" spans="4:5" ht="15" customHeight="1">
      <c r="D4281" s="495"/>
      <c r="E4281" s="496"/>
    </row>
    <row r="4282" spans="4:5" ht="15" customHeight="1">
      <c r="D4282" s="495"/>
      <c r="E4282" s="496"/>
    </row>
    <row r="4283" spans="4:5" ht="15" customHeight="1">
      <c r="D4283" s="495"/>
      <c r="E4283" s="496"/>
    </row>
    <row r="4284" spans="4:5" ht="15" customHeight="1">
      <c r="D4284" s="495"/>
      <c r="E4284" s="496"/>
    </row>
    <row r="4285" spans="4:5" ht="15" customHeight="1">
      <c r="D4285" s="495"/>
      <c r="E4285" s="496"/>
    </row>
    <row r="4286" spans="4:5" ht="15" customHeight="1">
      <c r="D4286" s="495"/>
      <c r="E4286" s="496"/>
    </row>
    <row r="4287" spans="4:5" ht="15" customHeight="1">
      <c r="D4287" s="495"/>
      <c r="E4287" s="496"/>
    </row>
    <row r="4288" spans="4:5" ht="15" customHeight="1">
      <c r="D4288" s="495"/>
      <c r="E4288" s="496"/>
    </row>
    <row r="4289" spans="4:5" ht="15" customHeight="1">
      <c r="D4289" s="495"/>
      <c r="E4289" s="496"/>
    </row>
    <row r="4290" spans="4:5" ht="15" customHeight="1">
      <c r="D4290" s="495"/>
      <c r="E4290" s="496"/>
    </row>
    <row r="4291" spans="4:5" ht="15" customHeight="1">
      <c r="D4291" s="495"/>
      <c r="E4291" s="496"/>
    </row>
    <row r="4292" spans="4:5" ht="15" customHeight="1">
      <c r="D4292" s="495"/>
      <c r="E4292" s="496"/>
    </row>
    <row r="4293" spans="4:5" ht="15" customHeight="1">
      <c r="D4293" s="495"/>
      <c r="E4293" s="496"/>
    </row>
    <row r="4294" spans="4:5" ht="15" customHeight="1">
      <c r="D4294" s="495"/>
      <c r="E4294" s="496"/>
    </row>
    <row r="4295" spans="4:5" ht="15" customHeight="1">
      <c r="D4295" s="495"/>
      <c r="E4295" s="496"/>
    </row>
    <row r="4296" spans="4:5" ht="15" customHeight="1">
      <c r="D4296" s="495"/>
      <c r="E4296" s="496"/>
    </row>
    <row r="4297" spans="4:5" ht="15" customHeight="1">
      <c r="D4297" s="495"/>
      <c r="E4297" s="496"/>
    </row>
    <row r="4298" spans="4:5" ht="15" customHeight="1">
      <c r="D4298" s="495"/>
      <c r="E4298" s="496"/>
    </row>
    <row r="4299" spans="4:5" ht="15" customHeight="1">
      <c r="D4299" s="495"/>
      <c r="E4299" s="496"/>
    </row>
    <row r="4300" spans="4:5" ht="15" customHeight="1">
      <c r="D4300" s="495"/>
      <c r="E4300" s="496"/>
    </row>
    <row r="4301" spans="4:5" ht="15" customHeight="1">
      <c r="D4301" s="495"/>
      <c r="E4301" s="496"/>
    </row>
    <row r="4302" spans="4:5" ht="15" customHeight="1">
      <c r="D4302" s="495"/>
      <c r="E4302" s="496"/>
    </row>
    <row r="4303" spans="4:5" ht="15" customHeight="1">
      <c r="D4303" s="495"/>
      <c r="E4303" s="496"/>
    </row>
    <row r="4304" spans="4:5" ht="15" customHeight="1">
      <c r="D4304" s="495"/>
      <c r="E4304" s="496"/>
    </row>
    <row r="4305" spans="4:5" ht="15" customHeight="1">
      <c r="D4305" s="495"/>
      <c r="E4305" s="496"/>
    </row>
    <row r="4306" spans="4:5" ht="15" customHeight="1">
      <c r="D4306" s="495"/>
      <c r="E4306" s="496"/>
    </row>
    <row r="4307" spans="4:5" ht="15" customHeight="1">
      <c r="D4307" s="495"/>
      <c r="E4307" s="496"/>
    </row>
    <row r="4308" spans="4:5" ht="15" customHeight="1">
      <c r="D4308" s="495"/>
      <c r="E4308" s="496"/>
    </row>
    <row r="4309" spans="4:5" ht="15" customHeight="1">
      <c r="D4309" s="495"/>
      <c r="E4309" s="496"/>
    </row>
    <row r="4310" spans="4:5" ht="15" customHeight="1">
      <c r="D4310" s="495"/>
      <c r="E4310" s="496"/>
    </row>
    <row r="4311" spans="4:5" ht="15" customHeight="1">
      <c r="D4311" s="495"/>
      <c r="E4311" s="496"/>
    </row>
    <row r="4312" spans="4:5" ht="15" customHeight="1">
      <c r="D4312" s="495"/>
      <c r="E4312" s="496"/>
    </row>
    <row r="4313" spans="4:5" ht="15" customHeight="1">
      <c r="D4313" s="495"/>
      <c r="E4313" s="496"/>
    </row>
    <row r="4314" spans="4:5" ht="15" customHeight="1">
      <c r="D4314" s="495"/>
      <c r="E4314" s="496"/>
    </row>
    <row r="4315" spans="4:5" ht="15" customHeight="1">
      <c r="D4315" s="495"/>
      <c r="E4315" s="496"/>
    </row>
    <row r="4316" spans="4:5" ht="15" customHeight="1">
      <c r="D4316" s="495"/>
      <c r="E4316" s="496"/>
    </row>
    <row r="4317" spans="4:5" ht="15" customHeight="1">
      <c r="D4317" s="495"/>
      <c r="E4317" s="496"/>
    </row>
    <row r="4318" spans="4:5" ht="15" customHeight="1">
      <c r="D4318" s="495"/>
      <c r="E4318" s="496"/>
    </row>
    <row r="4319" spans="4:5" ht="15" customHeight="1">
      <c r="D4319" s="495"/>
      <c r="E4319" s="496"/>
    </row>
    <row r="4320" spans="4:5" ht="15" customHeight="1">
      <c r="D4320" s="495"/>
      <c r="E4320" s="496"/>
    </row>
    <row r="4321" spans="4:5" ht="15" customHeight="1">
      <c r="D4321" s="495"/>
      <c r="E4321" s="496"/>
    </row>
    <row r="4322" spans="4:5" ht="15" customHeight="1">
      <c r="D4322" s="495"/>
      <c r="E4322" s="496"/>
    </row>
    <row r="4323" spans="4:5" ht="15" customHeight="1">
      <c r="D4323" s="495"/>
      <c r="E4323" s="496"/>
    </row>
    <row r="4324" spans="4:5" ht="15" customHeight="1">
      <c r="D4324" s="495"/>
      <c r="E4324" s="496"/>
    </row>
    <row r="4325" spans="4:5" ht="15" customHeight="1">
      <c r="D4325" s="495"/>
      <c r="E4325" s="496"/>
    </row>
    <row r="4326" spans="4:5" ht="15" customHeight="1">
      <c r="D4326" s="495"/>
      <c r="E4326" s="496"/>
    </row>
    <row r="4327" spans="4:5" ht="15" customHeight="1">
      <c r="D4327" s="495"/>
      <c r="E4327" s="496"/>
    </row>
    <row r="4328" spans="4:5" ht="15" customHeight="1">
      <c r="D4328" s="495"/>
      <c r="E4328" s="496"/>
    </row>
    <row r="4329" spans="4:5" ht="15" customHeight="1">
      <c r="D4329" s="495"/>
      <c r="E4329" s="496"/>
    </row>
    <row r="4330" spans="4:5" ht="15" customHeight="1">
      <c r="D4330" s="495"/>
      <c r="E4330" s="496"/>
    </row>
    <row r="4331" spans="4:5" ht="15" customHeight="1">
      <c r="D4331" s="495"/>
      <c r="E4331" s="496"/>
    </row>
    <row r="4332" spans="4:5" ht="15" customHeight="1">
      <c r="D4332" s="495"/>
      <c r="E4332" s="496"/>
    </row>
    <row r="4333" spans="4:5" ht="15" customHeight="1">
      <c r="D4333" s="495"/>
      <c r="E4333" s="496"/>
    </row>
    <row r="4334" spans="4:5" ht="15" customHeight="1">
      <c r="D4334" s="495"/>
      <c r="E4334" s="496"/>
    </row>
    <row r="4335" spans="4:5" ht="15" customHeight="1">
      <c r="D4335" s="495"/>
      <c r="E4335" s="496"/>
    </row>
    <row r="4336" spans="4:5" ht="15" customHeight="1">
      <c r="D4336" s="495"/>
      <c r="E4336" s="496"/>
    </row>
    <row r="4337" spans="4:5" ht="15" customHeight="1">
      <c r="D4337" s="495"/>
      <c r="E4337" s="496"/>
    </row>
    <row r="4338" spans="4:5" ht="15" customHeight="1">
      <c r="D4338" s="495"/>
      <c r="E4338" s="496"/>
    </row>
    <row r="4339" spans="4:5" ht="15" customHeight="1">
      <c r="D4339" s="495"/>
      <c r="E4339" s="496"/>
    </row>
    <row r="4340" spans="4:5" ht="15" customHeight="1">
      <c r="D4340" s="495"/>
      <c r="E4340" s="496"/>
    </row>
    <row r="4341" spans="4:5" ht="15" customHeight="1">
      <c r="D4341" s="495"/>
      <c r="E4341" s="496"/>
    </row>
    <row r="4342" spans="4:5" ht="15" customHeight="1">
      <c r="D4342" s="495"/>
      <c r="E4342" s="496"/>
    </row>
    <row r="4343" spans="4:5" ht="15" customHeight="1">
      <c r="D4343" s="495"/>
      <c r="E4343" s="496"/>
    </row>
    <row r="4344" spans="4:5" ht="15" customHeight="1">
      <c r="D4344" s="495"/>
      <c r="E4344" s="496"/>
    </row>
    <row r="4345" spans="4:5" ht="15" customHeight="1">
      <c r="D4345" s="495"/>
      <c r="E4345" s="496"/>
    </row>
    <row r="4346" spans="4:5" ht="15" customHeight="1">
      <c r="D4346" s="495"/>
      <c r="E4346" s="496"/>
    </row>
    <row r="4347" spans="4:5" ht="15" customHeight="1">
      <c r="D4347" s="495"/>
      <c r="E4347" s="496"/>
    </row>
    <row r="4348" spans="4:5" ht="15" customHeight="1">
      <c r="D4348" s="495"/>
      <c r="E4348" s="496"/>
    </row>
    <row r="4349" spans="4:5" ht="15" customHeight="1">
      <c r="D4349" s="495"/>
      <c r="E4349" s="496"/>
    </row>
    <row r="4350" spans="4:5" ht="15" customHeight="1">
      <c r="D4350" s="495"/>
      <c r="E4350" s="496"/>
    </row>
    <row r="4351" spans="4:5" ht="15" customHeight="1">
      <c r="D4351" s="495"/>
      <c r="E4351" s="496"/>
    </row>
    <row r="4352" spans="4:5" ht="15" customHeight="1">
      <c r="D4352" s="495"/>
      <c r="E4352" s="496"/>
    </row>
    <row r="4353" spans="4:5" ht="15" customHeight="1">
      <c r="D4353" s="495"/>
      <c r="E4353" s="496"/>
    </row>
    <row r="4354" spans="4:5" ht="15" customHeight="1">
      <c r="D4354" s="495"/>
      <c r="E4354" s="496"/>
    </row>
    <row r="4355" spans="4:5" ht="15" customHeight="1">
      <c r="D4355" s="495"/>
      <c r="E4355" s="496"/>
    </row>
    <row r="4356" spans="4:5" ht="15" customHeight="1">
      <c r="D4356" s="495"/>
      <c r="E4356" s="496"/>
    </row>
    <row r="4357" spans="4:5" ht="15" customHeight="1">
      <c r="D4357" s="495"/>
      <c r="E4357" s="496"/>
    </row>
    <row r="4358" spans="4:5" ht="15" customHeight="1">
      <c r="D4358" s="495"/>
      <c r="E4358" s="496"/>
    </row>
    <row r="4359" spans="4:5" ht="15" customHeight="1">
      <c r="D4359" s="495"/>
      <c r="E4359" s="496"/>
    </row>
    <row r="4360" spans="4:5" ht="15" customHeight="1">
      <c r="D4360" s="495"/>
      <c r="E4360" s="496"/>
    </row>
    <row r="4361" spans="4:5" ht="15" customHeight="1">
      <c r="D4361" s="495"/>
      <c r="E4361" s="496"/>
    </row>
    <row r="4362" spans="4:5" ht="15" customHeight="1">
      <c r="D4362" s="495"/>
      <c r="E4362" s="496"/>
    </row>
    <row r="4363" spans="4:5" ht="15" customHeight="1">
      <c r="D4363" s="495"/>
      <c r="E4363" s="496"/>
    </row>
    <row r="4364" spans="4:5" ht="15" customHeight="1">
      <c r="D4364" s="495"/>
      <c r="E4364" s="496"/>
    </row>
    <row r="4365" spans="4:5" ht="15" customHeight="1">
      <c r="D4365" s="495"/>
      <c r="E4365" s="496"/>
    </row>
    <row r="4366" spans="4:5" ht="15" customHeight="1">
      <c r="D4366" s="495"/>
      <c r="E4366" s="496"/>
    </row>
    <row r="4367" spans="4:5" ht="15" customHeight="1">
      <c r="D4367" s="495"/>
      <c r="E4367" s="496"/>
    </row>
    <row r="4368" spans="4:5" ht="15" customHeight="1">
      <c r="D4368" s="495"/>
      <c r="E4368" s="496"/>
    </row>
    <row r="4369" spans="4:5" ht="15" customHeight="1">
      <c r="D4369" s="495"/>
      <c r="E4369" s="496"/>
    </row>
    <row r="4370" spans="4:5" ht="15" customHeight="1">
      <c r="D4370" s="495"/>
      <c r="E4370" s="496"/>
    </row>
    <row r="4371" spans="4:5" ht="15" customHeight="1">
      <c r="D4371" s="495"/>
      <c r="E4371" s="496"/>
    </row>
    <row r="4372" spans="4:5" ht="15" customHeight="1">
      <c r="D4372" s="495"/>
      <c r="E4372" s="496"/>
    </row>
    <row r="4373" spans="4:5" ht="15" customHeight="1">
      <c r="D4373" s="495"/>
      <c r="E4373" s="496"/>
    </row>
    <row r="4374" spans="4:5" ht="15" customHeight="1">
      <c r="D4374" s="495"/>
      <c r="E4374" s="496"/>
    </row>
    <row r="4375" spans="4:5" ht="15" customHeight="1">
      <c r="D4375" s="495"/>
      <c r="E4375" s="496"/>
    </row>
    <row r="4376" spans="4:5" ht="15" customHeight="1">
      <c r="D4376" s="495"/>
      <c r="E4376" s="496"/>
    </row>
    <row r="4377" spans="4:5" ht="15" customHeight="1">
      <c r="D4377" s="495"/>
      <c r="E4377" s="496"/>
    </row>
    <row r="4378" spans="4:5" ht="15" customHeight="1">
      <c r="D4378" s="495"/>
      <c r="E4378" s="496"/>
    </row>
    <row r="4379" spans="4:5" ht="15" customHeight="1">
      <c r="D4379" s="495"/>
      <c r="E4379" s="496"/>
    </row>
    <row r="4380" spans="4:5" ht="15" customHeight="1">
      <c r="D4380" s="495"/>
      <c r="E4380" s="496"/>
    </row>
    <row r="4381" spans="4:5" ht="15" customHeight="1">
      <c r="D4381" s="495"/>
      <c r="E4381" s="496"/>
    </row>
    <row r="4382" spans="4:5" ht="15" customHeight="1">
      <c r="D4382" s="495"/>
      <c r="E4382" s="496"/>
    </row>
    <row r="4383" spans="4:5" ht="15" customHeight="1">
      <c r="D4383" s="495"/>
      <c r="E4383" s="496"/>
    </row>
    <row r="4384" spans="4:5" ht="15" customHeight="1">
      <c r="D4384" s="495"/>
      <c r="E4384" s="496"/>
    </row>
    <row r="4385" spans="4:5" ht="15" customHeight="1">
      <c r="D4385" s="495"/>
      <c r="E4385" s="496"/>
    </row>
    <row r="4386" spans="4:5" ht="15" customHeight="1">
      <c r="D4386" s="495"/>
      <c r="E4386" s="496"/>
    </row>
    <row r="4387" spans="4:5" ht="15" customHeight="1">
      <c r="D4387" s="495"/>
      <c r="E4387" s="496"/>
    </row>
    <row r="4388" spans="4:5" ht="15" customHeight="1">
      <c r="D4388" s="495"/>
      <c r="E4388" s="496"/>
    </row>
    <row r="4389" spans="4:5" ht="15" customHeight="1">
      <c r="D4389" s="495"/>
      <c r="E4389" s="496"/>
    </row>
    <row r="4390" spans="4:5" ht="15" customHeight="1">
      <c r="D4390" s="495"/>
      <c r="E4390" s="496"/>
    </row>
    <row r="4391" spans="4:5" ht="15" customHeight="1">
      <c r="D4391" s="495"/>
      <c r="E4391" s="496"/>
    </row>
    <row r="4392" spans="4:5" ht="15" customHeight="1">
      <c r="D4392" s="495"/>
      <c r="E4392" s="496"/>
    </row>
    <row r="4393" spans="4:5" ht="15" customHeight="1">
      <c r="D4393" s="495"/>
      <c r="E4393" s="496"/>
    </row>
    <row r="4394" spans="4:5" ht="15" customHeight="1">
      <c r="D4394" s="495"/>
      <c r="E4394" s="496"/>
    </row>
    <row r="4395" spans="4:5" ht="15" customHeight="1">
      <c r="D4395" s="495"/>
      <c r="E4395" s="496"/>
    </row>
    <row r="4396" spans="4:5" ht="15" customHeight="1">
      <c r="D4396" s="495"/>
      <c r="E4396" s="496"/>
    </row>
    <row r="4397" spans="4:5" ht="15" customHeight="1">
      <c r="D4397" s="495"/>
      <c r="E4397" s="496"/>
    </row>
    <row r="4398" spans="4:5" ht="15" customHeight="1">
      <c r="D4398" s="495"/>
      <c r="E4398" s="496"/>
    </row>
    <row r="4399" spans="4:5" ht="15" customHeight="1">
      <c r="D4399" s="495"/>
      <c r="E4399" s="496"/>
    </row>
    <row r="4400" spans="4:5" ht="15" customHeight="1">
      <c r="D4400" s="495"/>
      <c r="E4400" s="496"/>
    </row>
    <row r="4401" spans="4:5" ht="15" customHeight="1">
      <c r="D4401" s="495"/>
      <c r="E4401" s="496"/>
    </row>
    <row r="4402" spans="4:5" ht="15" customHeight="1">
      <c r="D4402" s="495"/>
      <c r="E4402" s="496"/>
    </row>
    <row r="4403" spans="4:5" ht="15" customHeight="1">
      <c r="D4403" s="495"/>
      <c r="E4403" s="496"/>
    </row>
    <row r="4404" spans="4:5" ht="15" customHeight="1">
      <c r="D4404" s="495"/>
      <c r="E4404" s="496"/>
    </row>
    <row r="4405" spans="4:5" ht="15" customHeight="1">
      <c r="D4405" s="495"/>
      <c r="E4405" s="496"/>
    </row>
    <row r="4406" spans="4:5" ht="15" customHeight="1">
      <c r="D4406" s="495"/>
      <c r="E4406" s="496"/>
    </row>
    <row r="4407" spans="4:5" ht="15" customHeight="1">
      <c r="D4407" s="495"/>
      <c r="E4407" s="496"/>
    </row>
    <row r="4408" spans="4:5" ht="15" customHeight="1">
      <c r="D4408" s="495"/>
      <c r="E4408" s="496"/>
    </row>
    <row r="4409" spans="4:5" ht="15" customHeight="1">
      <c r="D4409" s="495"/>
      <c r="E4409" s="496"/>
    </row>
    <row r="4410" spans="4:5" ht="15" customHeight="1">
      <c r="D4410" s="495"/>
      <c r="E4410" s="496"/>
    </row>
    <row r="4411" spans="4:5" ht="15" customHeight="1">
      <c r="D4411" s="495"/>
      <c r="E4411" s="496"/>
    </row>
    <row r="4412" spans="4:5" ht="15" customHeight="1">
      <c r="D4412" s="495"/>
      <c r="E4412" s="496"/>
    </row>
    <row r="4413" spans="4:5" ht="15" customHeight="1">
      <c r="D4413" s="495"/>
      <c r="E4413" s="496"/>
    </row>
    <row r="4414" spans="4:5" ht="15" customHeight="1">
      <c r="D4414" s="495"/>
      <c r="E4414" s="496"/>
    </row>
    <row r="4415" spans="4:5" ht="15" customHeight="1">
      <c r="D4415" s="495"/>
      <c r="E4415" s="496"/>
    </row>
    <row r="4416" spans="4:5" ht="15" customHeight="1">
      <c r="D4416" s="495"/>
      <c r="E4416" s="496"/>
    </row>
    <row r="4417" spans="4:5" ht="15" customHeight="1">
      <c r="D4417" s="495"/>
      <c r="E4417" s="496"/>
    </row>
    <row r="4418" spans="4:5" ht="15" customHeight="1">
      <c r="D4418" s="495"/>
      <c r="E4418" s="496"/>
    </row>
    <row r="4419" spans="4:5" ht="15" customHeight="1">
      <c r="D4419" s="495"/>
      <c r="E4419" s="496"/>
    </row>
    <row r="4420" spans="4:5" ht="15" customHeight="1">
      <c r="D4420" s="495"/>
      <c r="E4420" s="496"/>
    </row>
    <row r="4421" spans="4:5" ht="15" customHeight="1">
      <c r="D4421" s="495"/>
      <c r="E4421" s="496"/>
    </row>
    <row r="4422" spans="4:5" ht="15" customHeight="1">
      <c r="D4422" s="495"/>
      <c r="E4422" s="496"/>
    </row>
    <row r="4423" spans="4:5" ht="15" customHeight="1">
      <c r="D4423" s="495"/>
      <c r="E4423" s="496"/>
    </row>
    <row r="4424" spans="4:5" ht="15" customHeight="1">
      <c r="D4424" s="495"/>
      <c r="E4424" s="496"/>
    </row>
    <row r="4425" spans="4:5" ht="15" customHeight="1">
      <c r="D4425" s="495"/>
      <c r="E4425" s="496"/>
    </row>
    <row r="4426" spans="4:5" ht="15" customHeight="1">
      <c r="D4426" s="495"/>
      <c r="E4426" s="496"/>
    </row>
    <row r="4427" spans="4:5" ht="15" customHeight="1">
      <c r="D4427" s="495"/>
      <c r="E4427" s="496"/>
    </row>
    <row r="4428" spans="4:5" ht="15" customHeight="1">
      <c r="D4428" s="495"/>
      <c r="E4428" s="496"/>
    </row>
    <row r="4429" spans="4:5" ht="15" customHeight="1">
      <c r="D4429" s="495"/>
      <c r="E4429" s="496"/>
    </row>
    <row r="4430" spans="4:5" ht="15" customHeight="1">
      <c r="D4430" s="495"/>
      <c r="E4430" s="496"/>
    </row>
    <row r="4431" spans="4:5" ht="15" customHeight="1">
      <c r="D4431" s="495"/>
      <c r="E4431" s="496"/>
    </row>
    <row r="4432" spans="4:5" ht="15" customHeight="1">
      <c r="D4432" s="495"/>
      <c r="E4432" s="496"/>
    </row>
    <row r="4433" spans="4:5" ht="15" customHeight="1">
      <c r="D4433" s="495"/>
      <c r="E4433" s="496"/>
    </row>
    <row r="4434" spans="4:5" ht="15" customHeight="1">
      <c r="D4434" s="495"/>
      <c r="E4434" s="496"/>
    </row>
    <row r="4435" spans="4:5" ht="15" customHeight="1">
      <c r="D4435" s="495"/>
      <c r="E4435" s="496"/>
    </row>
    <row r="4436" spans="4:5" ht="15" customHeight="1">
      <c r="D4436" s="495"/>
      <c r="E4436" s="496"/>
    </row>
    <row r="4437" spans="4:5" ht="15" customHeight="1">
      <c r="D4437" s="495"/>
      <c r="E4437" s="496"/>
    </row>
    <row r="4438" spans="4:5" ht="15" customHeight="1">
      <c r="D4438" s="495"/>
      <c r="E4438" s="496"/>
    </row>
    <row r="4439" spans="4:5" ht="15" customHeight="1">
      <c r="D4439" s="495"/>
      <c r="E4439" s="496"/>
    </row>
    <row r="4440" spans="4:5" ht="15" customHeight="1">
      <c r="D4440" s="495"/>
      <c r="E4440" s="496"/>
    </row>
    <row r="4441" spans="4:5" ht="15" customHeight="1">
      <c r="D4441" s="495"/>
      <c r="E4441" s="496"/>
    </row>
    <row r="4442" spans="4:5" ht="15" customHeight="1">
      <c r="D4442" s="495"/>
      <c r="E4442" s="496"/>
    </row>
    <row r="4443" spans="4:5" ht="15" customHeight="1">
      <c r="D4443" s="495"/>
      <c r="E4443" s="496"/>
    </row>
    <row r="4444" spans="4:5" ht="15" customHeight="1">
      <c r="D4444" s="495"/>
      <c r="E4444" s="496"/>
    </row>
    <row r="4445" spans="4:5" ht="15" customHeight="1">
      <c r="D4445" s="495"/>
      <c r="E4445" s="496"/>
    </row>
    <row r="4446" spans="4:5" ht="15" customHeight="1">
      <c r="D4446" s="495"/>
      <c r="E4446" s="496"/>
    </row>
    <row r="4447" spans="4:5" ht="15" customHeight="1">
      <c r="D4447" s="495"/>
      <c r="E4447" s="496"/>
    </row>
    <row r="4448" spans="4:5">
      <c r="D4448" s="495"/>
      <c r="E4448" s="496"/>
    </row>
    <row r="4449" spans="4:5">
      <c r="D4449" s="495"/>
      <c r="E4449" s="496"/>
    </row>
    <row r="4450" spans="4:5">
      <c r="D4450" s="495"/>
      <c r="E4450" s="496"/>
    </row>
    <row r="4451" spans="4:5">
      <c r="D4451" s="495"/>
      <c r="E4451" s="496"/>
    </row>
    <row r="4452" spans="4:5">
      <c r="D4452" s="495"/>
      <c r="E4452" s="496"/>
    </row>
    <row r="4453" spans="4:5">
      <c r="D4453" s="495"/>
      <c r="E4453" s="496"/>
    </row>
    <row r="4454" spans="4:5">
      <c r="D4454" s="495"/>
      <c r="E4454" s="496"/>
    </row>
    <row r="4455" spans="4:5">
      <c r="D4455" s="495"/>
      <c r="E4455" s="496"/>
    </row>
    <row r="4456" spans="4:5">
      <c r="D4456" s="495"/>
      <c r="E4456" s="496"/>
    </row>
    <row r="4457" spans="4:5">
      <c r="D4457" s="495"/>
      <c r="E4457" s="496"/>
    </row>
    <row r="4458" spans="4:5">
      <c r="D4458" s="495"/>
      <c r="E4458" s="496"/>
    </row>
    <row r="4459" spans="4:5">
      <c r="D4459" s="495"/>
      <c r="E4459" s="496"/>
    </row>
    <row r="4460" spans="4:5">
      <c r="D4460" s="495"/>
      <c r="E4460" s="496"/>
    </row>
    <row r="4461" spans="4:5">
      <c r="D4461" s="495"/>
      <c r="E4461" s="496"/>
    </row>
    <row r="4462" spans="4:5">
      <c r="D4462" s="495"/>
      <c r="E4462" s="496"/>
    </row>
    <row r="4463" spans="4:5">
      <c r="D4463" s="495"/>
      <c r="E4463" s="496"/>
    </row>
    <row r="4464" spans="4:5">
      <c r="D4464" s="495"/>
      <c r="E4464" s="496"/>
    </row>
    <row r="4465" spans="4:5">
      <c r="D4465" s="495"/>
      <c r="E4465" s="496"/>
    </row>
    <row r="4466" spans="4:5">
      <c r="D4466" s="495"/>
      <c r="E4466" s="496"/>
    </row>
    <row r="4467" spans="4:5">
      <c r="D4467" s="495"/>
      <c r="E4467" s="496"/>
    </row>
    <row r="4468" spans="4:5">
      <c r="D4468" s="495"/>
      <c r="E4468" s="496"/>
    </row>
    <row r="4469" spans="4:5">
      <c r="D4469" s="495"/>
      <c r="E4469" s="496"/>
    </row>
    <row r="4470" spans="4:5">
      <c r="D4470" s="495"/>
      <c r="E4470" s="496"/>
    </row>
    <row r="4471" spans="4:5">
      <c r="D4471" s="495"/>
      <c r="E4471" s="496"/>
    </row>
    <row r="4472" spans="4:5">
      <c r="D4472" s="495"/>
      <c r="E4472" s="496"/>
    </row>
    <row r="4473" spans="4:5">
      <c r="D4473" s="495"/>
      <c r="E4473" s="496"/>
    </row>
    <row r="4474" spans="4:5">
      <c r="D4474" s="495"/>
      <c r="E4474" s="496"/>
    </row>
    <row r="4475" spans="4:5">
      <c r="D4475" s="495"/>
      <c r="E4475" s="496"/>
    </row>
    <row r="4476" spans="4:5">
      <c r="D4476" s="495"/>
      <c r="E4476" s="496"/>
    </row>
    <row r="4477" spans="4:5">
      <c r="D4477" s="495"/>
      <c r="E4477" s="496"/>
    </row>
    <row r="4478" spans="4:5">
      <c r="D4478" s="495"/>
      <c r="E4478" s="496"/>
    </row>
    <row r="4479" spans="4:5">
      <c r="D4479" s="495"/>
      <c r="E4479" s="496"/>
    </row>
    <row r="4480" spans="4:5">
      <c r="D4480" s="495"/>
      <c r="E4480" s="496"/>
    </row>
    <row r="4481" spans="4:5">
      <c r="D4481" s="495"/>
      <c r="E4481" s="496"/>
    </row>
    <row r="4482" spans="4:5">
      <c r="D4482" s="495"/>
      <c r="E4482" s="496"/>
    </row>
    <row r="4483" spans="4:5">
      <c r="D4483" s="495"/>
      <c r="E4483" s="496"/>
    </row>
    <row r="4484" spans="4:5">
      <c r="D4484" s="495"/>
      <c r="E4484" s="496"/>
    </row>
    <row r="4485" spans="4:5">
      <c r="D4485" s="495"/>
      <c r="E4485" s="496"/>
    </row>
    <row r="4486" spans="4:5">
      <c r="D4486" s="495"/>
      <c r="E4486" s="496"/>
    </row>
    <row r="4487" spans="4:5">
      <c r="D4487" s="495"/>
      <c r="E4487" s="496"/>
    </row>
    <row r="4488" spans="4:5">
      <c r="D4488" s="495"/>
      <c r="E4488" s="496"/>
    </row>
    <row r="4489" spans="4:5">
      <c r="D4489" s="495"/>
      <c r="E4489" s="496"/>
    </row>
    <row r="4490" spans="4:5">
      <c r="D4490" s="495"/>
      <c r="E4490" s="496"/>
    </row>
    <row r="4491" spans="4:5">
      <c r="D4491" s="495"/>
      <c r="E4491" s="496"/>
    </row>
    <row r="4492" spans="4:5">
      <c r="D4492" s="495"/>
      <c r="E4492" s="496"/>
    </row>
    <row r="4493" spans="4:5">
      <c r="D4493" s="495"/>
      <c r="E4493" s="496"/>
    </row>
    <row r="4494" spans="4:5">
      <c r="D4494" s="495"/>
      <c r="E4494" s="496"/>
    </row>
    <row r="4495" spans="4:5">
      <c r="D4495" s="495"/>
      <c r="E4495" s="496"/>
    </row>
    <row r="4496" spans="4:5">
      <c r="D4496" s="495"/>
      <c r="E4496" s="496"/>
    </row>
    <row r="4497" spans="4:5">
      <c r="D4497" s="495"/>
      <c r="E4497" s="496"/>
    </row>
    <row r="4498" spans="4:5">
      <c r="D4498" s="495"/>
      <c r="E4498" s="496"/>
    </row>
    <row r="4499" spans="4:5">
      <c r="D4499" s="495"/>
      <c r="E4499" s="496"/>
    </row>
    <row r="4500" spans="4:5">
      <c r="D4500" s="495"/>
      <c r="E4500" s="496"/>
    </row>
    <row r="4501" spans="4:5">
      <c r="D4501" s="495"/>
      <c r="E4501" s="496"/>
    </row>
    <row r="4502" spans="4:5">
      <c r="D4502" s="495"/>
      <c r="E4502" s="496"/>
    </row>
    <row r="4503" spans="4:5">
      <c r="D4503" s="495"/>
      <c r="E4503" s="496"/>
    </row>
    <row r="4504" spans="4:5">
      <c r="D4504" s="495"/>
      <c r="E4504" s="496"/>
    </row>
    <row r="4505" spans="4:5">
      <c r="D4505" s="495"/>
      <c r="E4505" s="496"/>
    </row>
    <row r="4506" spans="4:5">
      <c r="D4506" s="495"/>
      <c r="E4506" s="496"/>
    </row>
    <row r="4507" spans="4:5">
      <c r="D4507" s="495"/>
      <c r="E4507" s="496"/>
    </row>
    <row r="4508" spans="4:5">
      <c r="D4508" s="495"/>
      <c r="E4508" s="496"/>
    </row>
    <row r="4509" spans="4:5">
      <c r="D4509" s="495"/>
      <c r="E4509" s="496"/>
    </row>
    <row r="4510" spans="4:5">
      <c r="D4510" s="495"/>
      <c r="E4510" s="496"/>
    </row>
    <row r="4511" spans="4:5">
      <c r="D4511" s="495"/>
      <c r="E4511" s="496"/>
    </row>
    <row r="4512" spans="4:5">
      <c r="D4512" s="495"/>
      <c r="E4512" s="496"/>
    </row>
    <row r="4513" spans="4:5">
      <c r="D4513" s="495"/>
      <c r="E4513" s="496"/>
    </row>
    <row r="4514" spans="4:5">
      <c r="D4514" s="495"/>
      <c r="E4514" s="496"/>
    </row>
    <row r="4515" spans="4:5">
      <c r="D4515" s="495"/>
      <c r="E4515" s="496"/>
    </row>
    <row r="4516" spans="4:5">
      <c r="D4516" s="495"/>
      <c r="E4516" s="496"/>
    </row>
    <row r="4517" spans="4:5">
      <c r="D4517" s="495"/>
      <c r="E4517" s="496"/>
    </row>
    <row r="4518" spans="4:5">
      <c r="D4518" s="495"/>
      <c r="E4518" s="496"/>
    </row>
    <row r="4519" spans="4:5">
      <c r="D4519" s="495"/>
      <c r="E4519" s="496"/>
    </row>
    <row r="4520" spans="4:5">
      <c r="D4520" s="495"/>
      <c r="E4520" s="496"/>
    </row>
    <row r="4521" spans="4:5">
      <c r="D4521" s="495"/>
      <c r="E4521" s="496"/>
    </row>
    <row r="4522" spans="4:5">
      <c r="D4522" s="495"/>
      <c r="E4522" s="496"/>
    </row>
    <row r="4523" spans="4:5">
      <c r="D4523" s="495"/>
      <c r="E4523" s="496"/>
    </row>
    <row r="4524" spans="4:5">
      <c r="D4524" s="495"/>
      <c r="E4524" s="496"/>
    </row>
    <row r="4525" spans="4:5">
      <c r="D4525" s="495"/>
      <c r="E4525" s="496"/>
    </row>
    <row r="4526" spans="4:5">
      <c r="D4526" s="495"/>
      <c r="E4526" s="496"/>
    </row>
    <row r="4527" spans="4:5">
      <c r="D4527" s="495"/>
      <c r="E4527" s="496"/>
    </row>
    <row r="4528" spans="4:5">
      <c r="D4528" s="495"/>
      <c r="E4528" s="496"/>
    </row>
    <row r="4529" spans="4:5">
      <c r="D4529" s="495"/>
      <c r="E4529" s="496"/>
    </row>
    <row r="4530" spans="4:5">
      <c r="D4530" s="495"/>
      <c r="E4530" s="496"/>
    </row>
    <row r="4531" spans="4:5">
      <c r="D4531" s="495"/>
      <c r="E4531" s="496"/>
    </row>
    <row r="4532" spans="4:5">
      <c r="D4532" s="495"/>
      <c r="E4532" s="496"/>
    </row>
    <row r="4533" spans="4:5">
      <c r="D4533" s="495"/>
      <c r="E4533" s="496"/>
    </row>
    <row r="4534" spans="4:5">
      <c r="D4534" s="495"/>
      <c r="E4534" s="496"/>
    </row>
    <row r="4535" spans="4:5">
      <c r="D4535" s="495"/>
      <c r="E4535" s="496"/>
    </row>
    <row r="4536" spans="4:5">
      <c r="D4536" s="495"/>
      <c r="E4536" s="496"/>
    </row>
    <row r="4537" spans="4:5">
      <c r="D4537" s="495"/>
      <c r="E4537" s="496"/>
    </row>
    <row r="4538" spans="4:5">
      <c r="D4538" s="495"/>
      <c r="E4538" s="496"/>
    </row>
    <row r="4539" spans="4:5">
      <c r="D4539" s="495"/>
      <c r="E4539" s="496"/>
    </row>
    <row r="4540" spans="4:5">
      <c r="D4540" s="495"/>
      <c r="E4540" s="496"/>
    </row>
    <row r="4541" spans="4:5">
      <c r="D4541" s="495"/>
      <c r="E4541" s="496"/>
    </row>
    <row r="4542" spans="4:5">
      <c r="D4542" s="495"/>
      <c r="E4542" s="496"/>
    </row>
    <row r="4543" spans="4:5">
      <c r="D4543" s="495"/>
      <c r="E4543" s="496"/>
    </row>
    <row r="4544" spans="4:5">
      <c r="D4544" s="495"/>
      <c r="E4544" s="496"/>
    </row>
    <row r="4545" spans="4:5">
      <c r="D4545" s="495"/>
      <c r="E4545" s="496"/>
    </row>
    <row r="4546" spans="4:5">
      <c r="D4546" s="495"/>
      <c r="E4546" s="496"/>
    </row>
    <row r="4547" spans="4:5">
      <c r="D4547" s="495"/>
      <c r="E4547" s="496"/>
    </row>
    <row r="4548" spans="4:5">
      <c r="D4548" s="495"/>
      <c r="E4548" s="496"/>
    </row>
    <row r="4549" spans="4:5">
      <c r="D4549" s="495"/>
      <c r="E4549" s="496"/>
    </row>
    <row r="4550" spans="4:5">
      <c r="D4550" s="495"/>
      <c r="E4550" s="496"/>
    </row>
    <row r="4551" spans="4:5">
      <c r="D4551" s="495"/>
      <c r="E4551" s="496"/>
    </row>
    <row r="4552" spans="4:5">
      <c r="D4552" s="495"/>
      <c r="E4552" s="496"/>
    </row>
    <row r="4553" spans="4:5">
      <c r="D4553" s="495"/>
      <c r="E4553" s="496"/>
    </row>
    <row r="4554" spans="4:5">
      <c r="D4554" s="495"/>
      <c r="E4554" s="496"/>
    </row>
    <row r="4555" spans="4:5">
      <c r="D4555" s="495"/>
      <c r="E4555" s="496"/>
    </row>
    <row r="4556" spans="4:5">
      <c r="D4556" s="495"/>
      <c r="E4556" s="496"/>
    </row>
    <row r="4557" spans="4:5">
      <c r="D4557" s="495"/>
      <c r="E4557" s="496"/>
    </row>
    <row r="4558" spans="4:5">
      <c r="D4558" s="495"/>
      <c r="E4558" s="496"/>
    </row>
    <row r="4559" spans="4:5">
      <c r="D4559" s="495"/>
      <c r="E4559" s="496"/>
    </row>
    <row r="4560" spans="4:5">
      <c r="D4560" s="495"/>
      <c r="E4560" s="496"/>
    </row>
    <row r="4561" spans="4:5">
      <c r="D4561" s="495"/>
      <c r="E4561" s="496"/>
    </row>
    <row r="4562" spans="4:5">
      <c r="D4562" s="495"/>
      <c r="E4562" s="496"/>
    </row>
    <row r="4563" spans="4:5">
      <c r="D4563" s="495"/>
      <c r="E4563" s="496"/>
    </row>
    <row r="4564" spans="4:5">
      <c r="D4564" s="495"/>
      <c r="E4564" s="496"/>
    </row>
    <row r="4565" spans="4:5">
      <c r="D4565" s="495"/>
      <c r="E4565" s="496"/>
    </row>
    <row r="4566" spans="4:5">
      <c r="D4566" s="495"/>
      <c r="E4566" s="496"/>
    </row>
    <row r="4567" spans="4:5">
      <c r="D4567" s="495"/>
      <c r="E4567" s="496"/>
    </row>
    <row r="4568" spans="4:5">
      <c r="D4568" s="495"/>
      <c r="E4568" s="496"/>
    </row>
    <row r="4569" spans="4:5">
      <c r="D4569" s="495"/>
      <c r="E4569" s="496"/>
    </row>
    <row r="4570" spans="4:5">
      <c r="D4570" s="495"/>
      <c r="E4570" s="496"/>
    </row>
    <row r="4571" spans="4:5">
      <c r="D4571" s="495"/>
      <c r="E4571" s="496"/>
    </row>
    <row r="4572" spans="4:5">
      <c r="D4572" s="495"/>
      <c r="E4572" s="496"/>
    </row>
    <row r="4573" spans="4:5">
      <c r="D4573" s="495"/>
      <c r="E4573" s="496"/>
    </row>
    <row r="4574" spans="4:5">
      <c r="D4574" s="495"/>
      <c r="E4574" s="496"/>
    </row>
    <row r="4575" spans="4:5">
      <c r="D4575" s="495"/>
      <c r="E4575" s="496"/>
    </row>
    <row r="4576" spans="4:5">
      <c r="D4576" s="495"/>
      <c r="E4576" s="496"/>
    </row>
    <row r="4577" spans="4:5">
      <c r="D4577" s="495"/>
      <c r="E4577" s="496"/>
    </row>
    <row r="4578" spans="4:5">
      <c r="D4578" s="495"/>
      <c r="E4578" s="496"/>
    </row>
    <row r="4579" spans="4:5">
      <c r="D4579" s="495"/>
      <c r="E4579" s="496"/>
    </row>
    <row r="4580" spans="4:5">
      <c r="D4580" s="495"/>
      <c r="E4580" s="496"/>
    </row>
    <row r="4581" spans="4:5">
      <c r="D4581" s="495"/>
      <c r="E4581" s="496"/>
    </row>
    <row r="4582" spans="4:5">
      <c r="D4582" s="495"/>
      <c r="E4582" s="496"/>
    </row>
    <row r="4583" spans="4:5">
      <c r="D4583" s="495"/>
      <c r="E4583" s="496"/>
    </row>
    <row r="4584" spans="4:5">
      <c r="D4584" s="495"/>
      <c r="E4584" s="496"/>
    </row>
    <row r="4585" spans="4:5">
      <c r="D4585" s="495"/>
      <c r="E4585" s="496"/>
    </row>
    <row r="4586" spans="4:5">
      <c r="D4586" s="495"/>
      <c r="E4586" s="496"/>
    </row>
    <row r="4587" spans="4:5">
      <c r="D4587" s="495"/>
      <c r="E4587" s="496"/>
    </row>
    <row r="4588" spans="4:5">
      <c r="D4588" s="495"/>
      <c r="E4588" s="496"/>
    </row>
    <row r="4589" spans="4:5">
      <c r="D4589" s="495"/>
      <c r="E4589" s="496"/>
    </row>
    <row r="4590" spans="4:5">
      <c r="D4590" s="495"/>
      <c r="E4590" s="496"/>
    </row>
    <row r="4591" spans="4:5">
      <c r="D4591" s="495"/>
      <c r="E4591" s="496"/>
    </row>
    <row r="4592" spans="4:5">
      <c r="D4592" s="495"/>
      <c r="E4592" s="496"/>
    </row>
    <row r="4593" spans="4:5">
      <c r="D4593" s="495"/>
      <c r="E4593" s="496"/>
    </row>
    <row r="4594" spans="4:5">
      <c r="D4594" s="495"/>
      <c r="E4594" s="496"/>
    </row>
    <row r="4595" spans="4:5">
      <c r="D4595" s="495"/>
      <c r="E4595" s="496"/>
    </row>
    <row r="4596" spans="4:5">
      <c r="D4596" s="495"/>
      <c r="E4596" s="496"/>
    </row>
    <row r="4597" spans="4:5">
      <c r="D4597" s="495"/>
      <c r="E4597" s="496"/>
    </row>
    <row r="4598" spans="4:5">
      <c r="D4598" s="495"/>
      <c r="E4598" s="496"/>
    </row>
    <row r="4599" spans="4:5">
      <c r="D4599" s="495"/>
      <c r="E4599" s="496"/>
    </row>
    <row r="4600" spans="4:5">
      <c r="D4600" s="495"/>
      <c r="E4600" s="496"/>
    </row>
    <row r="4601" spans="4:5">
      <c r="D4601" s="495"/>
      <c r="E4601" s="496"/>
    </row>
    <row r="4602" spans="4:5">
      <c r="D4602" s="495"/>
      <c r="E4602" s="496"/>
    </row>
    <row r="4603" spans="4:5">
      <c r="D4603" s="495"/>
      <c r="E4603" s="496"/>
    </row>
    <row r="4604" spans="4:5">
      <c r="D4604" s="495"/>
      <c r="E4604" s="496"/>
    </row>
    <row r="4605" spans="4:5">
      <c r="D4605" s="495"/>
      <c r="E4605" s="496"/>
    </row>
    <row r="4606" spans="4:5">
      <c r="D4606" s="495"/>
      <c r="E4606" s="496"/>
    </row>
    <row r="4607" spans="4:5">
      <c r="D4607" s="495"/>
      <c r="E4607" s="496"/>
    </row>
    <row r="4608" spans="4:5">
      <c r="D4608" s="495"/>
      <c r="E4608" s="496"/>
    </row>
    <row r="4609" spans="4:5">
      <c r="D4609" s="495"/>
      <c r="E4609" s="496"/>
    </row>
    <row r="4610" spans="4:5">
      <c r="D4610" s="495"/>
      <c r="E4610" s="496"/>
    </row>
    <row r="4611" spans="4:5">
      <c r="D4611" s="495"/>
      <c r="E4611" s="496"/>
    </row>
    <row r="4612" spans="4:5">
      <c r="D4612" s="495"/>
      <c r="E4612" s="496"/>
    </row>
    <row r="4613" spans="4:5">
      <c r="D4613" s="495"/>
      <c r="E4613" s="496"/>
    </row>
    <row r="4614" spans="4:5">
      <c r="D4614" s="495"/>
      <c r="E4614" s="496"/>
    </row>
    <row r="4615" spans="4:5">
      <c r="D4615" s="495"/>
      <c r="E4615" s="496"/>
    </row>
    <row r="4616" spans="4:5">
      <c r="D4616" s="495"/>
      <c r="E4616" s="496"/>
    </row>
    <row r="4617" spans="4:5">
      <c r="D4617" s="495"/>
      <c r="E4617" s="496"/>
    </row>
    <row r="4618" spans="4:5">
      <c r="D4618" s="495"/>
      <c r="E4618" s="496"/>
    </row>
    <row r="4619" spans="4:5">
      <c r="D4619" s="495"/>
      <c r="E4619" s="496"/>
    </row>
    <row r="4620" spans="4:5">
      <c r="D4620" s="495"/>
      <c r="E4620" s="496"/>
    </row>
    <row r="4621" spans="4:5">
      <c r="D4621" s="495"/>
      <c r="E4621" s="496"/>
    </row>
    <row r="4622" spans="4:5">
      <c r="D4622" s="495"/>
      <c r="E4622" s="496"/>
    </row>
    <row r="4623" spans="4:5">
      <c r="D4623" s="495"/>
      <c r="E4623" s="496"/>
    </row>
    <row r="4624" spans="4:5">
      <c r="D4624" s="495"/>
      <c r="E4624" s="496"/>
    </row>
    <row r="4625" spans="4:5">
      <c r="D4625" s="495"/>
      <c r="E4625" s="496"/>
    </row>
    <row r="4626" spans="4:5">
      <c r="D4626" s="495"/>
      <c r="E4626" s="496"/>
    </row>
    <row r="4627" spans="4:5">
      <c r="D4627" s="495"/>
      <c r="E4627" s="496"/>
    </row>
    <row r="4628" spans="4:5">
      <c r="D4628" s="495"/>
      <c r="E4628" s="496"/>
    </row>
    <row r="4629" spans="4:5">
      <c r="D4629" s="495"/>
      <c r="E4629" s="496"/>
    </row>
    <row r="4630" spans="4:5">
      <c r="D4630" s="495"/>
      <c r="E4630" s="496"/>
    </row>
    <row r="4631" spans="4:5">
      <c r="D4631" s="495"/>
      <c r="E4631" s="496"/>
    </row>
    <row r="4632" spans="4:5">
      <c r="D4632" s="495"/>
      <c r="E4632" s="496"/>
    </row>
    <row r="4633" spans="4:5">
      <c r="D4633" s="495"/>
      <c r="E4633" s="496"/>
    </row>
    <row r="4634" spans="4:5">
      <c r="D4634" s="495"/>
      <c r="E4634" s="496"/>
    </row>
    <row r="4635" spans="4:5">
      <c r="D4635" s="495"/>
      <c r="E4635" s="496"/>
    </row>
    <row r="4636" spans="4:5">
      <c r="D4636" s="495"/>
      <c r="E4636" s="496"/>
    </row>
    <row r="4637" spans="4:5">
      <c r="D4637" s="495"/>
      <c r="E4637" s="496"/>
    </row>
    <row r="4638" spans="4:5">
      <c r="D4638" s="495"/>
      <c r="E4638" s="496"/>
    </row>
    <row r="4639" spans="4:5">
      <c r="D4639" s="495"/>
      <c r="E4639" s="496"/>
    </row>
    <row r="4640" spans="4:5">
      <c r="D4640" s="495"/>
      <c r="E4640" s="496"/>
    </row>
    <row r="4641" spans="4:5">
      <c r="D4641" s="495"/>
      <c r="E4641" s="496"/>
    </row>
    <row r="4642" spans="4:5">
      <c r="D4642" s="495"/>
      <c r="E4642" s="496"/>
    </row>
    <row r="4643" spans="4:5">
      <c r="D4643" s="495"/>
      <c r="E4643" s="496"/>
    </row>
    <row r="4644" spans="4:5">
      <c r="D4644" s="495"/>
      <c r="E4644" s="496"/>
    </row>
    <row r="4645" spans="4:5">
      <c r="D4645" s="495"/>
      <c r="E4645" s="496"/>
    </row>
    <row r="4646" spans="4:5">
      <c r="D4646" s="495"/>
      <c r="E4646" s="496"/>
    </row>
    <row r="4647" spans="4:5">
      <c r="D4647" s="495"/>
      <c r="E4647" s="496"/>
    </row>
    <row r="4648" spans="4:5">
      <c r="D4648" s="495"/>
      <c r="E4648" s="496"/>
    </row>
    <row r="4649" spans="4:5">
      <c r="D4649" s="495"/>
      <c r="E4649" s="496"/>
    </row>
    <row r="4650" spans="4:5">
      <c r="D4650" s="495"/>
      <c r="E4650" s="496"/>
    </row>
    <row r="4651" spans="4:5">
      <c r="D4651" s="495"/>
      <c r="E4651" s="496"/>
    </row>
    <row r="4652" spans="4:5">
      <c r="D4652" s="495"/>
      <c r="E4652" s="496"/>
    </row>
    <row r="4653" spans="4:5">
      <c r="D4653" s="495"/>
      <c r="E4653" s="496"/>
    </row>
    <row r="4654" spans="4:5">
      <c r="D4654" s="495"/>
      <c r="E4654" s="496"/>
    </row>
    <row r="4655" spans="4:5">
      <c r="D4655" s="495"/>
      <c r="E4655" s="496"/>
    </row>
    <row r="4656" spans="4:5">
      <c r="D4656" s="495"/>
      <c r="E4656" s="496"/>
    </row>
    <row r="4657" spans="4:5">
      <c r="D4657" s="495"/>
      <c r="E4657" s="496"/>
    </row>
    <row r="4658" spans="4:5">
      <c r="D4658" s="495"/>
      <c r="E4658" s="496"/>
    </row>
    <row r="4659" spans="4:5">
      <c r="D4659" s="495"/>
      <c r="E4659" s="496"/>
    </row>
    <row r="4660" spans="4:5">
      <c r="D4660" s="495"/>
      <c r="E4660" s="496"/>
    </row>
    <row r="4661" spans="4:5">
      <c r="D4661" s="495"/>
      <c r="E4661" s="496"/>
    </row>
    <row r="4662" spans="4:5">
      <c r="D4662" s="495"/>
      <c r="E4662" s="496"/>
    </row>
    <row r="4663" spans="4:5">
      <c r="D4663" s="495"/>
      <c r="E4663" s="496"/>
    </row>
    <row r="4664" spans="4:5">
      <c r="D4664" s="495"/>
      <c r="E4664" s="496"/>
    </row>
    <row r="4665" spans="4:5">
      <c r="D4665" s="495"/>
      <c r="E4665" s="496"/>
    </row>
    <row r="4666" spans="4:5">
      <c r="D4666" s="495"/>
      <c r="E4666" s="496"/>
    </row>
    <row r="4667" spans="4:5">
      <c r="D4667" s="495"/>
      <c r="E4667" s="496"/>
    </row>
    <row r="4668" spans="4:5">
      <c r="D4668" s="495"/>
      <c r="E4668" s="496"/>
    </row>
    <row r="4669" spans="4:5">
      <c r="D4669" s="495"/>
      <c r="E4669" s="496"/>
    </row>
    <row r="4670" spans="4:5">
      <c r="D4670" s="495"/>
      <c r="E4670" s="496"/>
    </row>
    <row r="4671" spans="4:5">
      <c r="D4671" s="495"/>
      <c r="E4671" s="496"/>
    </row>
    <row r="4672" spans="4:5">
      <c r="D4672" s="495"/>
      <c r="E4672" s="496"/>
    </row>
    <row r="4673" spans="4:5">
      <c r="D4673" s="495"/>
      <c r="E4673" s="496"/>
    </row>
    <row r="4674" spans="4:5">
      <c r="D4674" s="495"/>
      <c r="E4674" s="496"/>
    </row>
    <row r="4675" spans="4:5">
      <c r="D4675" s="495"/>
      <c r="E4675" s="496"/>
    </row>
    <row r="4676" spans="4:5">
      <c r="D4676" s="495"/>
      <c r="E4676" s="496"/>
    </row>
    <row r="4677" spans="4:5">
      <c r="D4677" s="495"/>
      <c r="E4677" s="496"/>
    </row>
    <row r="4678" spans="4:5">
      <c r="D4678" s="495"/>
      <c r="E4678" s="496"/>
    </row>
    <row r="4679" spans="4:5">
      <c r="D4679" s="495"/>
      <c r="E4679" s="496"/>
    </row>
    <row r="4680" spans="4:5">
      <c r="D4680" s="495"/>
      <c r="E4680" s="496"/>
    </row>
    <row r="4681" spans="4:5">
      <c r="D4681" s="495"/>
      <c r="E4681" s="496"/>
    </row>
    <row r="4682" spans="4:5">
      <c r="D4682" s="495"/>
      <c r="E4682" s="496"/>
    </row>
    <row r="4683" spans="4:5">
      <c r="D4683" s="495"/>
      <c r="E4683" s="496"/>
    </row>
    <row r="4684" spans="4:5">
      <c r="D4684" s="495"/>
      <c r="E4684" s="496"/>
    </row>
    <row r="4685" spans="4:5">
      <c r="D4685" s="495"/>
      <c r="E4685" s="496"/>
    </row>
    <row r="4686" spans="4:5">
      <c r="D4686" s="495"/>
      <c r="E4686" s="496"/>
    </row>
    <row r="4687" spans="4:5">
      <c r="D4687" s="495"/>
      <c r="E4687" s="496"/>
    </row>
    <row r="4688" spans="4:5">
      <c r="D4688" s="495"/>
      <c r="E4688" s="496"/>
    </row>
    <row r="4689" spans="4:5">
      <c r="D4689" s="495"/>
      <c r="E4689" s="496"/>
    </row>
    <row r="4690" spans="4:5">
      <c r="D4690" s="495"/>
      <c r="E4690" s="496"/>
    </row>
    <row r="4691" spans="4:5">
      <c r="D4691" s="495"/>
      <c r="E4691" s="496"/>
    </row>
    <row r="4692" spans="4:5">
      <c r="D4692" s="495"/>
      <c r="E4692" s="496"/>
    </row>
    <row r="4693" spans="4:5">
      <c r="D4693" s="495"/>
      <c r="E4693" s="496"/>
    </row>
    <row r="4694" spans="4:5">
      <c r="D4694" s="495"/>
      <c r="E4694" s="496"/>
    </row>
    <row r="4695" spans="4:5">
      <c r="D4695" s="495"/>
      <c r="E4695" s="496"/>
    </row>
    <row r="4696" spans="4:5">
      <c r="D4696" s="495"/>
      <c r="E4696" s="496"/>
    </row>
    <row r="4697" spans="4:5">
      <c r="D4697" s="495"/>
      <c r="E4697" s="496"/>
    </row>
    <row r="4698" spans="4:5">
      <c r="D4698" s="495"/>
      <c r="E4698" s="496"/>
    </row>
    <row r="4699" spans="4:5">
      <c r="D4699" s="495"/>
      <c r="E4699" s="496"/>
    </row>
    <row r="4700" spans="4:5">
      <c r="D4700" s="495"/>
      <c r="E4700" s="496"/>
    </row>
    <row r="4701" spans="4:5">
      <c r="D4701" s="495"/>
      <c r="E4701" s="496"/>
    </row>
    <row r="4702" spans="4:5">
      <c r="D4702" s="495"/>
      <c r="E4702" s="496"/>
    </row>
    <row r="4703" spans="4:5">
      <c r="D4703" s="495"/>
      <c r="E4703" s="496"/>
    </row>
    <row r="4704" spans="4:5">
      <c r="D4704" s="495"/>
      <c r="E4704" s="496"/>
    </row>
    <row r="4705" spans="4:5">
      <c r="D4705" s="495"/>
      <c r="E4705" s="496"/>
    </row>
    <row r="4706" spans="4:5">
      <c r="D4706" s="495"/>
      <c r="E4706" s="496"/>
    </row>
    <row r="4707" spans="4:5">
      <c r="D4707" s="495"/>
      <c r="E4707" s="496"/>
    </row>
    <row r="4708" spans="4:5">
      <c r="D4708" s="495"/>
      <c r="E4708" s="496"/>
    </row>
    <row r="4709" spans="4:5">
      <c r="D4709" s="495"/>
      <c r="E4709" s="496"/>
    </row>
    <row r="4710" spans="4:5">
      <c r="D4710" s="495"/>
      <c r="E4710" s="496"/>
    </row>
    <row r="4711" spans="4:5">
      <c r="D4711" s="495"/>
      <c r="E4711" s="496"/>
    </row>
    <row r="4712" spans="4:5">
      <c r="D4712" s="495"/>
      <c r="E4712" s="496"/>
    </row>
    <row r="4713" spans="4:5">
      <c r="D4713" s="495"/>
      <c r="E4713" s="496"/>
    </row>
    <row r="4714" spans="4:5">
      <c r="D4714" s="495"/>
      <c r="E4714" s="496"/>
    </row>
    <row r="4715" spans="4:5">
      <c r="D4715" s="495"/>
      <c r="E4715" s="496"/>
    </row>
    <row r="4716" spans="4:5">
      <c r="D4716" s="495"/>
      <c r="E4716" s="496"/>
    </row>
    <row r="4717" spans="4:5">
      <c r="D4717" s="495"/>
      <c r="E4717" s="496"/>
    </row>
    <row r="4718" spans="4:5">
      <c r="D4718" s="495"/>
      <c r="E4718" s="496"/>
    </row>
    <row r="4719" spans="4:5">
      <c r="D4719" s="495"/>
      <c r="E4719" s="496"/>
    </row>
    <row r="4720" spans="4:5">
      <c r="D4720" s="495"/>
      <c r="E4720" s="496"/>
    </row>
    <row r="4721" spans="4:5">
      <c r="D4721" s="495"/>
      <c r="E4721" s="496"/>
    </row>
    <row r="4722" spans="4:5">
      <c r="D4722" s="495"/>
      <c r="E4722" s="496"/>
    </row>
    <row r="4723" spans="4:5">
      <c r="D4723" s="495"/>
      <c r="E4723" s="496"/>
    </row>
    <row r="4724" spans="4:5">
      <c r="D4724" s="495"/>
      <c r="E4724" s="496"/>
    </row>
    <row r="4725" spans="4:5">
      <c r="D4725" s="495"/>
      <c r="E4725" s="496"/>
    </row>
    <row r="4726" spans="4:5">
      <c r="D4726" s="495"/>
      <c r="E4726" s="496"/>
    </row>
    <row r="4727" spans="4:5">
      <c r="D4727" s="495"/>
      <c r="E4727" s="496"/>
    </row>
    <row r="4728" spans="4:5">
      <c r="D4728" s="495"/>
      <c r="E4728" s="496"/>
    </row>
    <row r="4729" spans="4:5">
      <c r="D4729" s="495"/>
      <c r="E4729" s="496"/>
    </row>
    <row r="4730" spans="4:5">
      <c r="D4730" s="495"/>
      <c r="E4730" s="496"/>
    </row>
    <row r="4731" spans="4:5">
      <c r="D4731" s="495"/>
      <c r="E4731" s="496"/>
    </row>
    <row r="4732" spans="4:5">
      <c r="D4732" s="495"/>
      <c r="E4732" s="496"/>
    </row>
    <row r="4733" spans="4:5">
      <c r="D4733" s="495"/>
      <c r="E4733" s="496"/>
    </row>
    <row r="4734" spans="4:5">
      <c r="D4734" s="495"/>
      <c r="E4734" s="496"/>
    </row>
    <row r="4735" spans="4:5">
      <c r="D4735" s="495"/>
      <c r="E4735" s="496"/>
    </row>
    <row r="4736" spans="4:5">
      <c r="D4736" s="495"/>
      <c r="E4736" s="496"/>
    </row>
    <row r="4737" spans="4:5">
      <c r="D4737" s="495"/>
      <c r="E4737" s="496"/>
    </row>
    <row r="4738" spans="4:5">
      <c r="D4738" s="495"/>
      <c r="E4738" s="496"/>
    </row>
    <row r="4739" spans="4:5">
      <c r="D4739" s="495"/>
      <c r="E4739" s="496"/>
    </row>
    <row r="4740" spans="4:5">
      <c r="D4740" s="495"/>
      <c r="E4740" s="496"/>
    </row>
    <row r="4741" spans="4:5">
      <c r="D4741" s="495"/>
      <c r="E4741" s="496"/>
    </row>
    <row r="4742" spans="4:5">
      <c r="D4742" s="495"/>
      <c r="E4742" s="496"/>
    </row>
    <row r="4743" spans="4:5">
      <c r="D4743" s="495"/>
      <c r="E4743" s="496"/>
    </row>
    <row r="4744" spans="4:5">
      <c r="D4744" s="495"/>
      <c r="E4744" s="496"/>
    </row>
    <row r="4745" spans="4:5">
      <c r="D4745" s="495"/>
      <c r="E4745" s="496"/>
    </row>
    <row r="4746" spans="4:5">
      <c r="D4746" s="495"/>
      <c r="E4746" s="496"/>
    </row>
    <row r="4747" spans="4:5">
      <c r="D4747" s="495"/>
      <c r="E4747" s="496"/>
    </row>
    <row r="4748" spans="4:5">
      <c r="D4748" s="495"/>
      <c r="E4748" s="496"/>
    </row>
    <row r="4749" spans="4:5">
      <c r="D4749" s="495"/>
      <c r="E4749" s="496"/>
    </row>
    <row r="4750" spans="4:5">
      <c r="D4750" s="495"/>
      <c r="E4750" s="496"/>
    </row>
    <row r="4751" spans="4:5">
      <c r="D4751" s="495"/>
      <c r="E4751" s="496"/>
    </row>
    <row r="4752" spans="4:5">
      <c r="D4752" s="495"/>
      <c r="E4752" s="496"/>
    </row>
    <row r="4753" spans="4:5">
      <c r="D4753" s="495"/>
      <c r="E4753" s="496"/>
    </row>
    <row r="4754" spans="4:5">
      <c r="D4754" s="495"/>
      <c r="E4754" s="496"/>
    </row>
    <row r="4755" spans="4:5">
      <c r="D4755" s="495"/>
      <c r="E4755" s="496"/>
    </row>
    <row r="4756" spans="4:5">
      <c r="D4756" s="495"/>
      <c r="E4756" s="496"/>
    </row>
    <row r="4757" spans="4:5">
      <c r="D4757" s="495"/>
      <c r="E4757" s="496"/>
    </row>
    <row r="4758" spans="4:5">
      <c r="D4758" s="495"/>
      <c r="E4758" s="496"/>
    </row>
    <row r="4759" spans="4:5">
      <c r="D4759" s="495"/>
      <c r="E4759" s="496"/>
    </row>
    <row r="4760" spans="4:5">
      <c r="D4760" s="495"/>
      <c r="E4760" s="496"/>
    </row>
    <row r="4761" spans="4:5">
      <c r="D4761" s="495"/>
      <c r="E4761" s="496"/>
    </row>
    <row r="4762" spans="4:5">
      <c r="D4762" s="495"/>
      <c r="E4762" s="496"/>
    </row>
    <row r="4763" spans="4:5">
      <c r="D4763" s="495"/>
      <c r="E4763" s="496"/>
    </row>
    <row r="4764" spans="4:5">
      <c r="D4764" s="495"/>
      <c r="E4764" s="496"/>
    </row>
    <row r="4765" spans="4:5">
      <c r="D4765" s="495"/>
      <c r="E4765" s="496"/>
    </row>
    <row r="4766" spans="4:5">
      <c r="D4766" s="495"/>
      <c r="E4766" s="496"/>
    </row>
    <row r="4767" spans="4:5">
      <c r="D4767" s="495"/>
      <c r="E4767" s="496"/>
    </row>
    <row r="4768" spans="4:5">
      <c r="D4768" s="495"/>
      <c r="E4768" s="496"/>
    </row>
    <row r="4769" spans="4:5">
      <c r="D4769" s="495"/>
      <c r="E4769" s="496"/>
    </row>
    <row r="4770" spans="4:5">
      <c r="D4770" s="495"/>
      <c r="E4770" s="496"/>
    </row>
    <row r="4771" spans="4:5">
      <c r="D4771" s="495"/>
      <c r="E4771" s="496"/>
    </row>
    <row r="4772" spans="4:5">
      <c r="D4772" s="495"/>
      <c r="E4772" s="496"/>
    </row>
    <row r="4773" spans="4:5">
      <c r="D4773" s="495"/>
      <c r="E4773" s="496"/>
    </row>
    <row r="4774" spans="4:5">
      <c r="D4774" s="495"/>
      <c r="E4774" s="496"/>
    </row>
    <row r="4775" spans="4:5">
      <c r="D4775" s="495"/>
      <c r="E4775" s="496"/>
    </row>
    <row r="4776" spans="4:5">
      <c r="D4776" s="495"/>
      <c r="E4776" s="496"/>
    </row>
    <row r="4777" spans="4:5">
      <c r="D4777" s="495"/>
      <c r="E4777" s="496"/>
    </row>
    <row r="4778" spans="4:5">
      <c r="D4778" s="495"/>
      <c r="E4778" s="496"/>
    </row>
    <row r="4779" spans="4:5">
      <c r="D4779" s="495"/>
      <c r="E4779" s="496"/>
    </row>
    <row r="4780" spans="4:5">
      <c r="D4780" s="495"/>
      <c r="E4780" s="496"/>
    </row>
    <row r="4781" spans="4:5">
      <c r="D4781" s="495"/>
      <c r="E4781" s="496"/>
    </row>
    <row r="4782" spans="4:5">
      <c r="D4782" s="495"/>
      <c r="E4782" s="496"/>
    </row>
    <row r="4783" spans="4:5">
      <c r="D4783" s="495"/>
      <c r="E4783" s="496"/>
    </row>
    <row r="4784" spans="4:5">
      <c r="D4784" s="495"/>
      <c r="E4784" s="496"/>
    </row>
    <row r="4785" spans="4:5">
      <c r="D4785" s="495"/>
      <c r="E4785" s="496"/>
    </row>
    <row r="4786" spans="4:5">
      <c r="D4786" s="495"/>
      <c r="E4786" s="496"/>
    </row>
    <row r="4787" spans="4:5">
      <c r="D4787" s="495"/>
      <c r="E4787" s="496"/>
    </row>
    <row r="4788" spans="4:5">
      <c r="D4788" s="495"/>
      <c r="E4788" s="496"/>
    </row>
    <row r="4789" spans="4:5">
      <c r="D4789" s="495"/>
      <c r="E4789" s="496"/>
    </row>
    <row r="4790" spans="4:5">
      <c r="D4790" s="495"/>
      <c r="E4790" s="496"/>
    </row>
    <row r="4791" spans="4:5">
      <c r="D4791" s="495"/>
      <c r="E4791" s="496"/>
    </row>
    <row r="4792" spans="4:5">
      <c r="D4792" s="495"/>
      <c r="E4792" s="496"/>
    </row>
    <row r="4793" spans="4:5">
      <c r="D4793" s="495"/>
      <c r="E4793" s="496"/>
    </row>
    <row r="4794" spans="4:5">
      <c r="D4794" s="495"/>
      <c r="E4794" s="496"/>
    </row>
    <row r="4795" spans="4:5">
      <c r="D4795" s="495"/>
      <c r="E4795" s="496"/>
    </row>
    <row r="4796" spans="4:5">
      <c r="D4796" s="495"/>
      <c r="E4796" s="496"/>
    </row>
    <row r="4797" spans="4:5">
      <c r="D4797" s="495"/>
      <c r="E4797" s="496"/>
    </row>
    <row r="4798" spans="4:5">
      <c r="D4798" s="495"/>
      <c r="E4798" s="496"/>
    </row>
    <row r="4799" spans="4:5">
      <c r="D4799" s="495"/>
      <c r="E4799" s="496"/>
    </row>
    <row r="4800" spans="4:5">
      <c r="D4800" s="495"/>
      <c r="E4800" s="496"/>
    </row>
    <row r="4801" spans="4:5">
      <c r="D4801" s="495"/>
      <c r="E4801" s="496"/>
    </row>
    <row r="4802" spans="4:5">
      <c r="D4802" s="495"/>
      <c r="E4802" s="496"/>
    </row>
    <row r="4803" spans="4:5">
      <c r="D4803" s="495"/>
      <c r="E4803" s="496"/>
    </row>
    <row r="4804" spans="4:5">
      <c r="D4804" s="495"/>
      <c r="E4804" s="496"/>
    </row>
    <row r="4805" spans="4:5">
      <c r="D4805" s="495"/>
      <c r="E4805" s="496"/>
    </row>
    <row r="4806" spans="4:5">
      <c r="D4806" s="495"/>
      <c r="E4806" s="496"/>
    </row>
    <row r="4807" spans="4:5">
      <c r="D4807" s="495"/>
      <c r="E4807" s="496"/>
    </row>
    <row r="4808" spans="4:5">
      <c r="D4808" s="495"/>
      <c r="E4808" s="496"/>
    </row>
    <row r="4809" spans="4:5">
      <c r="D4809" s="495"/>
      <c r="E4809" s="496"/>
    </row>
    <row r="4810" spans="4:5">
      <c r="D4810" s="495"/>
      <c r="E4810" s="496"/>
    </row>
    <row r="4811" spans="4:5">
      <c r="D4811" s="495"/>
      <c r="E4811" s="496"/>
    </row>
    <row r="4812" spans="4:5">
      <c r="D4812" s="495"/>
      <c r="E4812" s="496"/>
    </row>
    <row r="4813" spans="4:5">
      <c r="D4813" s="495"/>
      <c r="E4813" s="496"/>
    </row>
    <row r="4814" spans="4:5">
      <c r="D4814" s="495"/>
      <c r="E4814" s="496"/>
    </row>
    <row r="4815" spans="4:5">
      <c r="D4815" s="495"/>
      <c r="E4815" s="496"/>
    </row>
    <row r="4816" spans="4:5">
      <c r="D4816" s="495"/>
      <c r="E4816" s="496"/>
    </row>
    <row r="4817" spans="4:5">
      <c r="D4817" s="495"/>
      <c r="E4817" s="496"/>
    </row>
    <row r="4818" spans="4:5">
      <c r="D4818" s="495"/>
      <c r="E4818" s="496"/>
    </row>
    <row r="4819" spans="4:5">
      <c r="D4819" s="495"/>
      <c r="E4819" s="496"/>
    </row>
    <row r="4820" spans="4:5">
      <c r="D4820" s="495"/>
      <c r="E4820" s="496"/>
    </row>
    <row r="4821" spans="4:5">
      <c r="D4821" s="495"/>
      <c r="E4821" s="496"/>
    </row>
    <row r="4822" spans="4:5">
      <c r="D4822" s="495"/>
      <c r="E4822" s="496"/>
    </row>
    <row r="4823" spans="4:5">
      <c r="D4823" s="495"/>
      <c r="E4823" s="496"/>
    </row>
    <row r="4824" spans="4:5">
      <c r="D4824" s="495"/>
      <c r="E4824" s="496"/>
    </row>
    <row r="4825" spans="4:5">
      <c r="D4825" s="495"/>
      <c r="E4825" s="496"/>
    </row>
    <row r="4826" spans="4:5">
      <c r="D4826" s="495"/>
      <c r="E4826" s="496"/>
    </row>
    <row r="4827" spans="4:5">
      <c r="D4827" s="495"/>
      <c r="E4827" s="496"/>
    </row>
    <row r="4828" spans="4:5">
      <c r="D4828" s="495"/>
      <c r="E4828" s="496"/>
    </row>
    <row r="4829" spans="4:5">
      <c r="D4829" s="495"/>
      <c r="E4829" s="496"/>
    </row>
    <row r="4830" spans="4:5">
      <c r="D4830" s="495"/>
      <c r="E4830" s="496"/>
    </row>
    <row r="4831" spans="4:5">
      <c r="D4831" s="495"/>
      <c r="E4831" s="496"/>
    </row>
    <row r="4832" spans="4:5">
      <c r="D4832" s="495"/>
      <c r="E4832" s="496"/>
    </row>
    <row r="4833" spans="4:5">
      <c r="D4833" s="495"/>
      <c r="E4833" s="496"/>
    </row>
    <row r="4834" spans="4:5">
      <c r="D4834" s="495"/>
      <c r="E4834" s="496"/>
    </row>
    <row r="4835" spans="4:5">
      <c r="D4835" s="495"/>
      <c r="E4835" s="496"/>
    </row>
    <row r="4836" spans="4:5">
      <c r="D4836" s="495"/>
      <c r="E4836" s="496"/>
    </row>
    <row r="4837" spans="4:5">
      <c r="D4837" s="495"/>
      <c r="E4837" s="496"/>
    </row>
    <row r="4838" spans="4:5">
      <c r="D4838" s="495"/>
      <c r="E4838" s="496"/>
    </row>
    <row r="4839" spans="4:5">
      <c r="D4839" s="495"/>
      <c r="E4839" s="496"/>
    </row>
    <row r="4840" spans="4:5">
      <c r="D4840" s="495"/>
      <c r="E4840" s="496"/>
    </row>
    <row r="4841" spans="4:5">
      <c r="D4841" s="495"/>
      <c r="E4841" s="496"/>
    </row>
    <row r="4842" spans="4:5">
      <c r="D4842" s="495"/>
      <c r="E4842" s="496"/>
    </row>
    <row r="4843" spans="4:5">
      <c r="D4843" s="495"/>
      <c r="E4843" s="496"/>
    </row>
    <row r="4844" spans="4:5">
      <c r="D4844" s="495"/>
      <c r="E4844" s="496"/>
    </row>
    <row r="4845" spans="4:5">
      <c r="D4845" s="495"/>
      <c r="E4845" s="496"/>
    </row>
    <row r="4846" spans="4:5">
      <c r="D4846" s="495"/>
      <c r="E4846" s="496"/>
    </row>
    <row r="4847" spans="4:5">
      <c r="D4847" s="495"/>
      <c r="E4847" s="496"/>
    </row>
    <row r="4848" spans="4:5">
      <c r="D4848" s="495"/>
      <c r="E4848" s="496"/>
    </row>
    <row r="4849" spans="4:5">
      <c r="D4849" s="495"/>
      <c r="E4849" s="496"/>
    </row>
    <row r="4850" spans="4:5">
      <c r="D4850" s="495"/>
      <c r="E4850" s="496"/>
    </row>
    <row r="4851" spans="4:5">
      <c r="D4851" s="495"/>
      <c r="E4851" s="496"/>
    </row>
    <row r="4852" spans="4:5">
      <c r="D4852" s="495"/>
      <c r="E4852" s="496"/>
    </row>
    <row r="4853" spans="4:5">
      <c r="D4853" s="495"/>
      <c r="E4853" s="496"/>
    </row>
    <row r="4854" spans="4:5">
      <c r="D4854" s="495"/>
      <c r="E4854" s="496"/>
    </row>
    <row r="4855" spans="4:5">
      <c r="D4855" s="495"/>
      <c r="E4855" s="496"/>
    </row>
    <row r="4856" spans="4:5">
      <c r="D4856" s="495"/>
      <c r="E4856" s="496"/>
    </row>
    <row r="4857" spans="4:5">
      <c r="D4857" s="495"/>
      <c r="E4857" s="496"/>
    </row>
    <row r="4858" spans="4:5">
      <c r="D4858" s="495"/>
      <c r="E4858" s="496"/>
    </row>
    <row r="4859" spans="4:5">
      <c r="D4859" s="495"/>
      <c r="E4859" s="496"/>
    </row>
    <row r="4860" spans="4:5">
      <c r="D4860" s="495"/>
      <c r="E4860" s="496"/>
    </row>
    <row r="4861" spans="4:5">
      <c r="D4861" s="495"/>
      <c r="E4861" s="496"/>
    </row>
    <row r="4862" spans="4:5">
      <c r="D4862" s="495"/>
      <c r="E4862" s="496"/>
    </row>
    <row r="4863" spans="4:5">
      <c r="D4863" s="495"/>
      <c r="E4863" s="496"/>
    </row>
    <row r="4864" spans="4:5">
      <c r="D4864" s="495"/>
      <c r="E4864" s="496"/>
    </row>
    <row r="4865" spans="4:5">
      <c r="D4865" s="495"/>
      <c r="E4865" s="496"/>
    </row>
    <row r="4866" spans="4:5">
      <c r="D4866" s="495"/>
      <c r="E4866" s="496"/>
    </row>
    <row r="4867" spans="4:5">
      <c r="D4867" s="495"/>
      <c r="E4867" s="496"/>
    </row>
    <row r="4868" spans="4:5">
      <c r="D4868" s="495"/>
      <c r="E4868" s="496"/>
    </row>
    <row r="4869" spans="4:5">
      <c r="D4869" s="495"/>
      <c r="E4869" s="496"/>
    </row>
    <row r="4870" spans="4:5">
      <c r="D4870" s="495"/>
      <c r="E4870" s="496"/>
    </row>
    <row r="4871" spans="4:5">
      <c r="D4871" s="495"/>
      <c r="E4871" s="496"/>
    </row>
    <row r="4872" spans="4:5">
      <c r="D4872" s="495"/>
      <c r="E4872" s="496"/>
    </row>
    <row r="4873" spans="4:5">
      <c r="D4873" s="495"/>
      <c r="E4873" s="496"/>
    </row>
    <row r="4874" spans="4:5">
      <c r="D4874" s="495"/>
      <c r="E4874" s="496"/>
    </row>
    <row r="4875" spans="4:5">
      <c r="D4875" s="495"/>
      <c r="E4875" s="496"/>
    </row>
    <row r="4876" spans="4:5">
      <c r="D4876" s="495"/>
      <c r="E4876" s="496"/>
    </row>
    <row r="4877" spans="4:5">
      <c r="D4877" s="495"/>
      <c r="E4877" s="496"/>
    </row>
    <row r="4878" spans="4:5">
      <c r="D4878" s="495"/>
      <c r="E4878" s="496"/>
    </row>
    <row r="4879" spans="4:5">
      <c r="D4879" s="495"/>
      <c r="E4879" s="496"/>
    </row>
    <row r="4880" spans="4:5">
      <c r="D4880" s="495"/>
      <c r="E4880" s="496"/>
    </row>
    <row r="4881" spans="4:5">
      <c r="D4881" s="495"/>
      <c r="E4881" s="496"/>
    </row>
    <row r="4882" spans="4:5">
      <c r="D4882" s="495"/>
      <c r="E4882" s="496"/>
    </row>
    <row r="4883" spans="4:5">
      <c r="D4883" s="495"/>
      <c r="E4883" s="496"/>
    </row>
    <row r="4884" spans="4:5">
      <c r="D4884" s="495"/>
      <c r="E4884" s="496"/>
    </row>
    <row r="4885" spans="4:5">
      <c r="D4885" s="495"/>
      <c r="E4885" s="496"/>
    </row>
    <row r="4886" spans="4:5">
      <c r="D4886" s="495"/>
      <c r="E4886" s="496"/>
    </row>
    <row r="4887" spans="4:5">
      <c r="D4887" s="495"/>
      <c r="E4887" s="496"/>
    </row>
    <row r="4888" spans="4:5">
      <c r="D4888" s="495"/>
      <c r="E4888" s="496"/>
    </row>
    <row r="4889" spans="4:5">
      <c r="D4889" s="495"/>
      <c r="E4889" s="496"/>
    </row>
    <row r="4890" spans="4:5">
      <c r="D4890" s="495"/>
      <c r="E4890" s="496"/>
    </row>
    <row r="4891" spans="4:5">
      <c r="D4891" s="495"/>
      <c r="E4891" s="496"/>
    </row>
    <row r="4892" spans="4:5">
      <c r="D4892" s="495"/>
      <c r="E4892" s="496"/>
    </row>
    <row r="4893" spans="4:5">
      <c r="D4893" s="495"/>
      <c r="E4893" s="496"/>
    </row>
    <row r="4894" spans="4:5">
      <c r="D4894" s="495"/>
      <c r="E4894" s="496"/>
    </row>
    <row r="4895" spans="4:5">
      <c r="D4895" s="495"/>
      <c r="E4895" s="496"/>
    </row>
    <row r="4896" spans="4:5">
      <c r="D4896" s="495"/>
      <c r="E4896" s="496"/>
    </row>
    <row r="4897" spans="4:5">
      <c r="D4897" s="495"/>
      <c r="E4897" s="496"/>
    </row>
    <row r="4898" spans="4:5">
      <c r="D4898" s="495"/>
      <c r="E4898" s="496"/>
    </row>
    <row r="4899" spans="4:5">
      <c r="D4899" s="495"/>
      <c r="E4899" s="496"/>
    </row>
    <row r="4900" spans="4:5">
      <c r="D4900" s="495"/>
      <c r="E4900" s="496"/>
    </row>
    <row r="4901" spans="4:5">
      <c r="D4901" s="495"/>
      <c r="E4901" s="496"/>
    </row>
    <row r="4902" spans="4:5">
      <c r="D4902" s="495"/>
      <c r="E4902" s="496"/>
    </row>
    <row r="4903" spans="4:5">
      <c r="D4903" s="495"/>
      <c r="E4903" s="496"/>
    </row>
    <row r="4904" spans="4:5">
      <c r="D4904" s="495"/>
      <c r="E4904" s="496"/>
    </row>
    <row r="4905" spans="4:5">
      <c r="D4905" s="495"/>
      <c r="E4905" s="496"/>
    </row>
    <row r="4906" spans="4:5">
      <c r="D4906" s="495"/>
      <c r="E4906" s="496"/>
    </row>
    <row r="4907" spans="4:5">
      <c r="D4907" s="495"/>
      <c r="E4907" s="496"/>
    </row>
    <row r="4908" spans="4:5">
      <c r="D4908" s="495"/>
      <c r="E4908" s="496"/>
    </row>
    <row r="4909" spans="4:5">
      <c r="D4909" s="495"/>
      <c r="E4909" s="496"/>
    </row>
    <row r="4910" spans="4:5">
      <c r="D4910" s="495"/>
      <c r="E4910" s="496"/>
    </row>
    <row r="4911" spans="4:5">
      <c r="D4911" s="495"/>
      <c r="E4911" s="496"/>
    </row>
    <row r="4912" spans="4:5">
      <c r="D4912" s="495"/>
      <c r="E4912" s="496"/>
    </row>
    <row r="4913" spans="4:5">
      <c r="D4913" s="495"/>
      <c r="E4913" s="496"/>
    </row>
    <row r="4914" spans="4:5">
      <c r="D4914" s="495"/>
      <c r="E4914" s="496"/>
    </row>
    <row r="4915" spans="4:5">
      <c r="D4915" s="495"/>
      <c r="E4915" s="496"/>
    </row>
    <row r="4916" spans="4:5">
      <c r="D4916" s="495"/>
      <c r="E4916" s="496"/>
    </row>
    <row r="4917" spans="4:5">
      <c r="D4917" s="495"/>
      <c r="E4917" s="496"/>
    </row>
    <row r="4918" spans="4:5">
      <c r="D4918" s="495"/>
      <c r="E4918" s="496"/>
    </row>
    <row r="4919" spans="4:5">
      <c r="D4919" s="495"/>
      <c r="E4919" s="496"/>
    </row>
    <row r="4920" spans="4:5">
      <c r="D4920" s="495"/>
      <c r="E4920" s="496"/>
    </row>
    <row r="4921" spans="4:5">
      <c r="D4921" s="495"/>
      <c r="E4921" s="496"/>
    </row>
    <row r="4922" spans="4:5">
      <c r="D4922" s="495"/>
      <c r="E4922" s="496"/>
    </row>
    <row r="4923" spans="4:5">
      <c r="D4923" s="495"/>
      <c r="E4923" s="496"/>
    </row>
    <row r="4924" spans="4:5">
      <c r="D4924" s="495"/>
      <c r="E4924" s="496"/>
    </row>
    <row r="4925" spans="4:5">
      <c r="D4925" s="495"/>
      <c r="E4925" s="496"/>
    </row>
    <row r="4926" spans="4:5">
      <c r="D4926" s="495"/>
      <c r="E4926" s="496"/>
    </row>
    <row r="4927" spans="4:5">
      <c r="D4927" s="495"/>
      <c r="E4927" s="496"/>
    </row>
    <row r="4928" spans="4:5">
      <c r="D4928" s="495"/>
      <c r="E4928" s="496"/>
    </row>
    <row r="4929" spans="4:5">
      <c r="D4929" s="495"/>
      <c r="E4929" s="496"/>
    </row>
    <row r="4930" spans="4:5">
      <c r="D4930" s="495"/>
      <c r="E4930" s="496"/>
    </row>
    <row r="4931" spans="4:5">
      <c r="D4931" s="495"/>
      <c r="E4931" s="496"/>
    </row>
    <row r="4932" spans="4:5">
      <c r="D4932" s="495"/>
      <c r="E4932" s="496"/>
    </row>
    <row r="4933" spans="4:5">
      <c r="D4933" s="495"/>
      <c r="E4933" s="496"/>
    </row>
    <row r="4934" spans="4:5">
      <c r="D4934" s="495"/>
      <c r="E4934" s="496"/>
    </row>
    <row r="4935" spans="4:5">
      <c r="D4935" s="495"/>
      <c r="E4935" s="496"/>
    </row>
    <row r="4936" spans="4:5">
      <c r="D4936" s="495"/>
      <c r="E4936" s="496"/>
    </row>
    <row r="4937" spans="4:5">
      <c r="D4937" s="495"/>
      <c r="E4937" s="496"/>
    </row>
    <row r="4938" spans="4:5">
      <c r="D4938" s="495"/>
      <c r="E4938" s="496"/>
    </row>
    <row r="4939" spans="4:5">
      <c r="D4939" s="495"/>
      <c r="E4939" s="496"/>
    </row>
    <row r="4940" spans="4:5">
      <c r="D4940" s="495"/>
      <c r="E4940" s="496"/>
    </row>
    <row r="4941" spans="4:5">
      <c r="D4941" s="495"/>
      <c r="E4941" s="496"/>
    </row>
    <row r="4942" spans="4:5">
      <c r="D4942" s="495"/>
      <c r="E4942" s="496"/>
    </row>
    <row r="4943" spans="4:5">
      <c r="D4943" s="495"/>
      <c r="E4943" s="496"/>
    </row>
    <row r="4944" spans="4:5">
      <c r="D4944" s="495"/>
      <c r="E4944" s="496"/>
    </row>
    <row r="4945" spans="4:5">
      <c r="D4945" s="495"/>
      <c r="E4945" s="496"/>
    </row>
    <row r="4946" spans="4:5">
      <c r="D4946" s="495"/>
      <c r="E4946" s="496"/>
    </row>
    <row r="4947" spans="4:5">
      <c r="D4947" s="495"/>
      <c r="E4947" s="496"/>
    </row>
    <row r="4948" spans="4:5">
      <c r="D4948" s="495"/>
      <c r="E4948" s="496"/>
    </row>
    <row r="4949" spans="4:5">
      <c r="D4949" s="495"/>
      <c r="E4949" s="496"/>
    </row>
    <row r="4950" spans="4:5">
      <c r="D4950" s="495"/>
      <c r="E4950" s="496"/>
    </row>
    <row r="4951" spans="4:5">
      <c r="D4951" s="495"/>
      <c r="E4951" s="496"/>
    </row>
    <row r="4952" spans="4:5">
      <c r="D4952" s="495"/>
      <c r="E4952" s="496"/>
    </row>
    <row r="4953" spans="4:5">
      <c r="D4953" s="495"/>
      <c r="E4953" s="496"/>
    </row>
    <row r="4954" spans="4:5">
      <c r="D4954" s="495"/>
      <c r="E4954" s="496"/>
    </row>
    <row r="4955" spans="4:5">
      <c r="D4955" s="495"/>
      <c r="E4955" s="496"/>
    </row>
    <row r="4956" spans="4:5">
      <c r="D4956" s="495"/>
      <c r="E4956" s="496"/>
    </row>
    <row r="4957" spans="4:5">
      <c r="D4957" s="495"/>
      <c r="E4957" s="496"/>
    </row>
    <row r="4958" spans="4:5">
      <c r="D4958" s="495"/>
      <c r="E4958" s="496"/>
    </row>
    <row r="4959" spans="4:5">
      <c r="D4959" s="495"/>
      <c r="E4959" s="496"/>
    </row>
    <row r="4960" spans="4:5">
      <c r="D4960" s="495"/>
      <c r="E4960" s="496"/>
    </row>
    <row r="4961" spans="4:5">
      <c r="D4961" s="495"/>
      <c r="E4961" s="496"/>
    </row>
    <row r="4962" spans="4:5">
      <c r="D4962" s="495"/>
      <c r="E4962" s="496"/>
    </row>
    <row r="4963" spans="4:5">
      <c r="D4963" s="495"/>
      <c r="E4963" s="496"/>
    </row>
    <row r="4964" spans="4:5">
      <c r="D4964" s="495"/>
      <c r="E4964" s="496"/>
    </row>
    <row r="4965" spans="4:5">
      <c r="D4965" s="495"/>
      <c r="E4965" s="496"/>
    </row>
    <row r="4966" spans="4:5">
      <c r="D4966" s="495"/>
      <c r="E4966" s="496"/>
    </row>
    <row r="4967" spans="4:5">
      <c r="D4967" s="495"/>
      <c r="E4967" s="496"/>
    </row>
    <row r="4968" spans="4:5">
      <c r="D4968" s="495"/>
      <c r="E4968" s="496"/>
    </row>
    <row r="4969" spans="4:5">
      <c r="D4969" s="495"/>
      <c r="E4969" s="496"/>
    </row>
    <row r="4970" spans="4:5">
      <c r="D4970" s="495"/>
      <c r="E4970" s="496"/>
    </row>
    <row r="4971" spans="4:5">
      <c r="D4971" s="495"/>
      <c r="E4971" s="496"/>
    </row>
    <row r="4972" spans="4:5">
      <c r="D4972" s="495"/>
      <c r="E4972" s="496"/>
    </row>
    <row r="4973" spans="4:5">
      <c r="D4973" s="495"/>
      <c r="E4973" s="496"/>
    </row>
    <row r="4974" spans="4:5">
      <c r="D4974" s="495"/>
      <c r="E4974" s="496"/>
    </row>
    <row r="4975" spans="4:5">
      <c r="D4975" s="495"/>
      <c r="E4975" s="496"/>
    </row>
    <row r="4976" spans="4:5">
      <c r="D4976" s="495"/>
      <c r="E4976" s="496"/>
    </row>
    <row r="4977" spans="4:5">
      <c r="D4977" s="495"/>
      <c r="E4977" s="496"/>
    </row>
    <row r="4978" spans="4:5">
      <c r="D4978" s="495"/>
      <c r="E4978" s="496"/>
    </row>
    <row r="4979" spans="4:5">
      <c r="D4979" s="495"/>
      <c r="E4979" s="496"/>
    </row>
    <row r="4980" spans="4:5">
      <c r="D4980" s="495"/>
      <c r="E4980" s="496"/>
    </row>
    <row r="4981" spans="4:5">
      <c r="D4981" s="495"/>
      <c r="E4981" s="496"/>
    </row>
    <row r="4982" spans="4:5">
      <c r="D4982" s="495"/>
      <c r="E4982" s="496"/>
    </row>
    <row r="4983" spans="4:5">
      <c r="D4983" s="495"/>
      <c r="E4983" s="496"/>
    </row>
    <row r="4984" spans="4:5">
      <c r="D4984" s="495"/>
      <c r="E4984" s="496"/>
    </row>
    <row r="4985" spans="4:5">
      <c r="D4985" s="495"/>
      <c r="E4985" s="496"/>
    </row>
    <row r="4986" spans="4:5">
      <c r="D4986" s="495"/>
      <c r="E4986" s="496"/>
    </row>
    <row r="4987" spans="4:5">
      <c r="D4987" s="495"/>
      <c r="E4987" s="496"/>
    </row>
    <row r="4988" spans="4:5">
      <c r="D4988" s="495"/>
      <c r="E4988" s="496"/>
    </row>
    <row r="4989" spans="4:5">
      <c r="D4989" s="495"/>
      <c r="E4989" s="496"/>
    </row>
    <row r="4990" spans="4:5">
      <c r="D4990" s="495"/>
      <c r="E4990" s="496"/>
    </row>
    <row r="4991" spans="4:5">
      <c r="D4991" s="495"/>
      <c r="E4991" s="496"/>
    </row>
    <row r="4992" spans="4:5">
      <c r="D4992" s="495"/>
      <c r="E4992" s="496"/>
    </row>
    <row r="4993" spans="4:5">
      <c r="D4993" s="495"/>
      <c r="E4993" s="496"/>
    </row>
    <row r="4994" spans="4:5">
      <c r="D4994" s="495"/>
      <c r="E4994" s="496"/>
    </row>
    <row r="4995" spans="4:5">
      <c r="D4995" s="495"/>
      <c r="E4995" s="496"/>
    </row>
    <row r="4996" spans="4:5">
      <c r="D4996" s="495"/>
      <c r="E4996" s="496"/>
    </row>
    <row r="4997" spans="4:5">
      <c r="D4997" s="495"/>
      <c r="E4997" s="496"/>
    </row>
    <row r="4998" spans="4:5">
      <c r="D4998" s="495"/>
      <c r="E4998" s="496"/>
    </row>
    <row r="4999" spans="4:5">
      <c r="D4999" s="495"/>
      <c r="E4999" s="496"/>
    </row>
    <row r="5000" spans="4:5">
      <c r="D5000" s="495"/>
      <c r="E5000" s="496"/>
    </row>
    <row r="5001" spans="4:5">
      <c r="D5001" s="495"/>
      <c r="E5001" s="496"/>
    </row>
    <row r="5002" spans="4:5">
      <c r="D5002" s="495"/>
      <c r="E5002" s="496"/>
    </row>
    <row r="5003" spans="4:5">
      <c r="D5003" s="495"/>
      <c r="E5003" s="496"/>
    </row>
    <row r="5004" spans="4:5">
      <c r="D5004" s="495"/>
      <c r="E5004" s="496"/>
    </row>
    <row r="5005" spans="4:5">
      <c r="D5005" s="495"/>
      <c r="E5005" s="496"/>
    </row>
    <row r="5006" spans="4:5">
      <c r="D5006" s="495"/>
      <c r="E5006" s="496"/>
    </row>
    <row r="5007" spans="4:5">
      <c r="D5007" s="495"/>
      <c r="E5007" s="496"/>
    </row>
    <row r="5008" spans="4:5">
      <c r="D5008" s="495"/>
      <c r="E5008" s="496"/>
    </row>
    <row r="5009" spans="4:5">
      <c r="D5009" s="495"/>
      <c r="E5009" s="496"/>
    </row>
    <row r="5010" spans="4:5">
      <c r="D5010" s="495"/>
      <c r="E5010" s="496"/>
    </row>
    <row r="5011" spans="4:5">
      <c r="D5011" s="495"/>
      <c r="E5011" s="496"/>
    </row>
    <row r="5012" spans="4:5">
      <c r="D5012" s="495"/>
      <c r="E5012" s="496"/>
    </row>
    <row r="5013" spans="4:5">
      <c r="D5013" s="495"/>
      <c r="E5013" s="496"/>
    </row>
    <row r="5014" spans="4:5">
      <c r="D5014" s="495"/>
      <c r="E5014" s="496"/>
    </row>
    <row r="5015" spans="4:5">
      <c r="D5015" s="495"/>
      <c r="E5015" s="496"/>
    </row>
    <row r="5016" spans="4:5">
      <c r="D5016" s="495"/>
      <c r="E5016" s="496"/>
    </row>
    <row r="5017" spans="4:5">
      <c r="D5017" s="495"/>
      <c r="E5017" s="496"/>
    </row>
    <row r="5018" spans="4:5">
      <c r="D5018" s="495"/>
      <c r="E5018" s="496"/>
    </row>
    <row r="5019" spans="4:5">
      <c r="D5019" s="495"/>
      <c r="E5019" s="496"/>
    </row>
    <row r="5020" spans="4:5">
      <c r="D5020" s="495"/>
      <c r="E5020" s="496"/>
    </row>
    <row r="5021" spans="4:5">
      <c r="D5021" s="495"/>
      <c r="E5021" s="496"/>
    </row>
    <row r="5022" spans="4:5">
      <c r="D5022" s="495"/>
      <c r="E5022" s="496"/>
    </row>
    <row r="5023" spans="4:5">
      <c r="D5023" s="495"/>
      <c r="E5023" s="496"/>
    </row>
    <row r="5024" spans="4:5">
      <c r="D5024" s="495"/>
      <c r="E5024" s="496"/>
    </row>
    <row r="5025" spans="4:5">
      <c r="D5025" s="495"/>
      <c r="E5025" s="496"/>
    </row>
    <row r="5026" spans="4:5">
      <c r="D5026" s="495"/>
      <c r="E5026" s="496"/>
    </row>
    <row r="5027" spans="4:5">
      <c r="D5027" s="495"/>
      <c r="E5027" s="496"/>
    </row>
    <row r="5028" spans="4:5">
      <c r="D5028" s="495"/>
      <c r="E5028" s="496"/>
    </row>
    <row r="5029" spans="4:5">
      <c r="D5029" s="495"/>
      <c r="E5029" s="496"/>
    </row>
    <row r="5030" spans="4:5">
      <c r="D5030" s="495"/>
      <c r="E5030" s="496"/>
    </row>
    <row r="5031" spans="4:5">
      <c r="D5031" s="495"/>
      <c r="E5031" s="496"/>
    </row>
    <row r="5032" spans="4:5">
      <c r="D5032" s="495"/>
      <c r="E5032" s="496"/>
    </row>
    <row r="5033" spans="4:5">
      <c r="D5033" s="495"/>
      <c r="E5033" s="496"/>
    </row>
    <row r="5034" spans="4:5">
      <c r="D5034" s="495"/>
      <c r="E5034" s="496"/>
    </row>
    <row r="5035" spans="4:5">
      <c r="D5035" s="495"/>
      <c r="E5035" s="496"/>
    </row>
    <row r="5036" spans="4:5">
      <c r="D5036" s="495"/>
      <c r="E5036" s="496"/>
    </row>
    <row r="5037" spans="4:5">
      <c r="D5037" s="495"/>
      <c r="E5037" s="496"/>
    </row>
    <row r="5038" spans="4:5">
      <c r="D5038" s="495"/>
      <c r="E5038" s="496"/>
    </row>
    <row r="5039" spans="4:5">
      <c r="D5039" s="495"/>
      <c r="E5039" s="496"/>
    </row>
    <row r="5040" spans="4:5">
      <c r="D5040" s="495"/>
      <c r="E5040" s="496"/>
    </row>
    <row r="5041" spans="4:5">
      <c r="D5041" s="495"/>
      <c r="E5041" s="496"/>
    </row>
    <row r="5042" spans="4:5">
      <c r="D5042" s="495"/>
      <c r="E5042" s="496"/>
    </row>
    <row r="5043" spans="4:5">
      <c r="D5043" s="495"/>
      <c r="E5043" s="496"/>
    </row>
    <row r="5044" spans="4:5">
      <c r="D5044" s="495"/>
      <c r="E5044" s="496"/>
    </row>
    <row r="5045" spans="4:5">
      <c r="D5045" s="495"/>
      <c r="E5045" s="496"/>
    </row>
    <row r="5046" spans="4:5">
      <c r="D5046" s="495"/>
      <c r="E5046" s="496"/>
    </row>
    <row r="5047" spans="4:5">
      <c r="D5047" s="495"/>
      <c r="E5047" s="496"/>
    </row>
    <row r="5048" spans="4:5">
      <c r="D5048" s="495"/>
      <c r="E5048" s="496"/>
    </row>
    <row r="5049" spans="4:5">
      <c r="D5049" s="495"/>
      <c r="E5049" s="496"/>
    </row>
    <row r="5050" spans="4:5">
      <c r="D5050" s="495"/>
      <c r="E5050" s="496"/>
    </row>
    <row r="5051" spans="4:5">
      <c r="D5051" s="495"/>
      <c r="E5051" s="496"/>
    </row>
    <row r="5052" spans="4:5">
      <c r="D5052" s="495"/>
      <c r="E5052" s="496"/>
    </row>
    <row r="5053" spans="4:5">
      <c r="D5053" s="495"/>
      <c r="E5053" s="496"/>
    </row>
    <row r="5054" spans="4:5">
      <c r="D5054" s="495"/>
      <c r="E5054" s="496"/>
    </row>
    <row r="5055" spans="4:5">
      <c r="D5055" s="495"/>
      <c r="E5055" s="496"/>
    </row>
    <row r="5056" spans="4:5">
      <c r="D5056" s="495"/>
      <c r="E5056" s="496"/>
    </row>
    <row r="5057" spans="4:5">
      <c r="D5057" s="495"/>
      <c r="E5057" s="496"/>
    </row>
    <row r="5058" spans="4:5">
      <c r="D5058" s="495"/>
      <c r="E5058" s="496"/>
    </row>
    <row r="5059" spans="4:5">
      <c r="D5059" s="495"/>
      <c r="E5059" s="496"/>
    </row>
    <row r="5060" spans="4:5">
      <c r="D5060" s="495"/>
      <c r="E5060" s="496"/>
    </row>
    <row r="5061" spans="4:5">
      <c r="D5061" s="495"/>
      <c r="E5061" s="496"/>
    </row>
    <row r="5062" spans="4:5">
      <c r="D5062" s="495"/>
      <c r="E5062" s="496"/>
    </row>
    <row r="5063" spans="4:5">
      <c r="D5063" s="495"/>
      <c r="E5063" s="496"/>
    </row>
    <row r="5064" spans="4:5">
      <c r="D5064" s="495"/>
      <c r="E5064" s="496"/>
    </row>
    <row r="5065" spans="4:5">
      <c r="D5065" s="495"/>
      <c r="E5065" s="496"/>
    </row>
    <row r="5066" spans="4:5">
      <c r="D5066" s="495"/>
      <c r="E5066" s="496"/>
    </row>
    <row r="5067" spans="4:5">
      <c r="D5067" s="495"/>
      <c r="E5067" s="496"/>
    </row>
    <row r="5068" spans="4:5">
      <c r="D5068" s="495"/>
      <c r="E5068" s="496"/>
    </row>
    <row r="5069" spans="4:5">
      <c r="D5069" s="495"/>
      <c r="E5069" s="496"/>
    </row>
    <row r="5070" spans="4:5">
      <c r="D5070" s="495"/>
      <c r="E5070" s="496"/>
    </row>
    <row r="5071" spans="4:5">
      <c r="D5071" s="495"/>
      <c r="E5071" s="496"/>
    </row>
    <row r="5072" spans="4:5">
      <c r="D5072" s="495"/>
      <c r="E5072" s="496"/>
    </row>
    <row r="5073" spans="4:5">
      <c r="D5073" s="495"/>
      <c r="E5073" s="496"/>
    </row>
    <row r="5074" spans="4:5">
      <c r="D5074" s="495"/>
      <c r="E5074" s="496"/>
    </row>
    <row r="5075" spans="4:5">
      <c r="D5075" s="495"/>
      <c r="E5075" s="496"/>
    </row>
    <row r="5076" spans="4:5">
      <c r="D5076" s="495"/>
      <c r="E5076" s="496"/>
    </row>
    <row r="5077" spans="4:5">
      <c r="D5077" s="495"/>
      <c r="E5077" s="496"/>
    </row>
    <row r="5078" spans="4:5">
      <c r="D5078" s="495"/>
      <c r="E5078" s="496"/>
    </row>
    <row r="5079" spans="4:5">
      <c r="D5079" s="495"/>
      <c r="E5079" s="496"/>
    </row>
    <row r="5080" spans="4:5">
      <c r="D5080" s="495"/>
      <c r="E5080" s="496"/>
    </row>
    <row r="5081" spans="4:5">
      <c r="D5081" s="495"/>
      <c r="E5081" s="496"/>
    </row>
    <row r="5082" spans="4:5">
      <c r="D5082" s="495"/>
      <c r="E5082" s="496"/>
    </row>
    <row r="5083" spans="4:5">
      <c r="D5083" s="495"/>
      <c r="E5083" s="496"/>
    </row>
    <row r="5084" spans="4:5">
      <c r="D5084" s="495"/>
      <c r="E5084" s="496"/>
    </row>
    <row r="5085" spans="4:5">
      <c r="D5085" s="495"/>
      <c r="E5085" s="496"/>
    </row>
    <row r="5086" spans="4:5">
      <c r="D5086" s="495"/>
      <c r="E5086" s="496"/>
    </row>
    <row r="5087" spans="4:5">
      <c r="D5087" s="495"/>
      <c r="E5087" s="496"/>
    </row>
    <row r="5088" spans="4:5">
      <c r="D5088" s="495"/>
      <c r="E5088" s="496"/>
    </row>
    <row r="5089" spans="4:5">
      <c r="D5089" s="495"/>
      <c r="E5089" s="496"/>
    </row>
    <row r="5090" spans="4:5">
      <c r="D5090" s="495"/>
      <c r="E5090" s="496"/>
    </row>
    <row r="5091" spans="4:5">
      <c r="D5091" s="495"/>
      <c r="E5091" s="496"/>
    </row>
    <row r="5092" spans="4:5">
      <c r="D5092" s="495"/>
      <c r="E5092" s="496"/>
    </row>
    <row r="5093" spans="4:5">
      <c r="D5093" s="495"/>
      <c r="E5093" s="496"/>
    </row>
    <row r="5094" spans="4:5">
      <c r="D5094" s="495"/>
      <c r="E5094" s="496"/>
    </row>
    <row r="5095" spans="4:5">
      <c r="D5095" s="495"/>
      <c r="E5095" s="496"/>
    </row>
    <row r="5096" spans="4:5">
      <c r="D5096" s="495"/>
      <c r="E5096" s="496"/>
    </row>
    <row r="5097" spans="4:5">
      <c r="D5097" s="495"/>
      <c r="E5097" s="496"/>
    </row>
    <row r="5098" spans="4:5">
      <c r="D5098" s="495"/>
      <c r="E5098" s="496"/>
    </row>
    <row r="5099" spans="4:5">
      <c r="D5099" s="495"/>
      <c r="E5099" s="496"/>
    </row>
    <row r="5100" spans="4:5">
      <c r="D5100" s="495"/>
      <c r="E5100" s="496"/>
    </row>
    <row r="5101" spans="4:5">
      <c r="D5101" s="495"/>
      <c r="E5101" s="496"/>
    </row>
    <row r="5102" spans="4:5">
      <c r="D5102" s="495"/>
      <c r="E5102" s="496"/>
    </row>
    <row r="5103" spans="4:5">
      <c r="D5103" s="495"/>
      <c r="E5103" s="496"/>
    </row>
    <row r="5104" spans="4:5">
      <c r="D5104" s="495"/>
      <c r="E5104" s="496"/>
    </row>
    <row r="5105" spans="4:5">
      <c r="D5105" s="495"/>
      <c r="E5105" s="496"/>
    </row>
    <row r="5106" spans="4:5">
      <c r="D5106" s="495"/>
      <c r="E5106" s="496"/>
    </row>
    <row r="5107" spans="4:5">
      <c r="D5107" s="495"/>
      <c r="E5107" s="496"/>
    </row>
    <row r="5108" spans="4:5">
      <c r="D5108" s="495"/>
      <c r="E5108" s="496"/>
    </row>
    <row r="5109" spans="4:5">
      <c r="D5109" s="495"/>
      <c r="E5109" s="496"/>
    </row>
    <row r="5110" spans="4:5">
      <c r="D5110" s="495"/>
      <c r="E5110" s="496"/>
    </row>
    <row r="5111" spans="4:5">
      <c r="D5111" s="495"/>
      <c r="E5111" s="496"/>
    </row>
    <row r="5112" spans="4:5">
      <c r="D5112" s="495"/>
      <c r="E5112" s="496"/>
    </row>
    <row r="5113" spans="4:5">
      <c r="D5113" s="495"/>
      <c r="E5113" s="496"/>
    </row>
    <row r="5114" spans="4:5">
      <c r="D5114" s="495"/>
      <c r="E5114" s="496"/>
    </row>
    <row r="5115" spans="4:5">
      <c r="D5115" s="495"/>
      <c r="E5115" s="496"/>
    </row>
    <row r="5116" spans="4:5">
      <c r="D5116" s="495"/>
      <c r="E5116" s="496"/>
    </row>
    <row r="5117" spans="4:5">
      <c r="D5117" s="495"/>
      <c r="E5117" s="496"/>
    </row>
    <row r="5118" spans="4:5">
      <c r="D5118" s="495"/>
      <c r="E5118" s="496"/>
    </row>
    <row r="5119" spans="4:5">
      <c r="D5119" s="495"/>
      <c r="E5119" s="496"/>
    </row>
    <row r="5120" spans="4:5">
      <c r="D5120" s="495"/>
      <c r="E5120" s="496"/>
    </row>
    <row r="5121" spans="4:5">
      <c r="D5121" s="495"/>
      <c r="E5121" s="496"/>
    </row>
    <row r="5122" spans="4:5">
      <c r="D5122" s="495"/>
      <c r="E5122" s="496"/>
    </row>
    <row r="5123" spans="4:5">
      <c r="D5123" s="495"/>
      <c r="E5123" s="496"/>
    </row>
    <row r="5124" spans="4:5">
      <c r="D5124" s="495"/>
      <c r="E5124" s="496"/>
    </row>
    <row r="5125" spans="4:5">
      <c r="D5125" s="495"/>
      <c r="E5125" s="496"/>
    </row>
    <row r="5126" spans="4:5">
      <c r="D5126" s="495"/>
      <c r="E5126" s="496"/>
    </row>
    <row r="5127" spans="4:5">
      <c r="D5127" s="495"/>
      <c r="E5127" s="496"/>
    </row>
    <row r="5128" spans="4:5">
      <c r="D5128" s="495"/>
      <c r="E5128" s="496"/>
    </row>
    <row r="5129" spans="4:5">
      <c r="D5129" s="495"/>
      <c r="E5129" s="496"/>
    </row>
    <row r="5130" spans="4:5">
      <c r="D5130" s="495"/>
      <c r="E5130" s="496"/>
    </row>
    <row r="5131" spans="4:5">
      <c r="D5131" s="495"/>
      <c r="E5131" s="496"/>
    </row>
    <row r="5132" spans="4:5">
      <c r="D5132" s="495"/>
      <c r="E5132" s="496"/>
    </row>
    <row r="5133" spans="4:5">
      <c r="D5133" s="495"/>
      <c r="E5133" s="496"/>
    </row>
    <row r="5134" spans="4:5">
      <c r="D5134" s="495"/>
      <c r="E5134" s="496"/>
    </row>
    <row r="5135" spans="4:5">
      <c r="D5135" s="495"/>
      <c r="E5135" s="496"/>
    </row>
    <row r="5136" spans="4:5">
      <c r="D5136" s="495"/>
      <c r="E5136" s="496"/>
    </row>
    <row r="5137" spans="4:5">
      <c r="D5137" s="495"/>
      <c r="E5137" s="496"/>
    </row>
    <row r="5138" spans="4:5">
      <c r="D5138" s="495"/>
      <c r="E5138" s="496"/>
    </row>
    <row r="5139" spans="4:5">
      <c r="D5139" s="495"/>
      <c r="E5139" s="496"/>
    </row>
    <row r="5140" spans="4:5">
      <c r="D5140" s="495"/>
      <c r="E5140" s="496"/>
    </row>
    <row r="5141" spans="4:5">
      <c r="D5141" s="495"/>
      <c r="E5141" s="496"/>
    </row>
    <row r="5142" spans="4:5">
      <c r="D5142" s="495"/>
      <c r="E5142" s="496"/>
    </row>
    <row r="5143" spans="4:5">
      <c r="D5143" s="495"/>
      <c r="E5143" s="496"/>
    </row>
    <row r="5144" spans="4:5">
      <c r="D5144" s="495"/>
      <c r="E5144" s="496"/>
    </row>
    <row r="5145" spans="4:5">
      <c r="D5145" s="495"/>
      <c r="E5145" s="496"/>
    </row>
    <row r="5146" spans="4:5">
      <c r="D5146" s="495"/>
      <c r="E5146" s="496"/>
    </row>
    <row r="5147" spans="4:5">
      <c r="D5147" s="495"/>
      <c r="E5147" s="496"/>
    </row>
    <row r="5148" spans="4:5">
      <c r="D5148" s="495"/>
      <c r="E5148" s="496"/>
    </row>
    <row r="5149" spans="4:5">
      <c r="D5149" s="495"/>
      <c r="E5149" s="496"/>
    </row>
    <row r="5150" spans="4:5">
      <c r="D5150" s="495"/>
      <c r="E5150" s="496"/>
    </row>
    <row r="5151" spans="4:5">
      <c r="D5151" s="495"/>
      <c r="E5151" s="496"/>
    </row>
    <row r="5152" spans="4:5">
      <c r="D5152" s="495"/>
      <c r="E5152" s="496"/>
    </row>
    <row r="5153" spans="4:5">
      <c r="D5153" s="495"/>
      <c r="E5153" s="496"/>
    </row>
    <row r="5154" spans="4:5">
      <c r="D5154" s="495"/>
      <c r="E5154" s="496"/>
    </row>
    <row r="5155" spans="4:5">
      <c r="D5155" s="495"/>
      <c r="E5155" s="496"/>
    </row>
    <row r="5156" spans="4:5">
      <c r="D5156" s="495"/>
      <c r="E5156" s="496"/>
    </row>
    <row r="5157" spans="4:5">
      <c r="D5157" s="495"/>
      <c r="E5157" s="496"/>
    </row>
    <row r="5158" spans="4:5">
      <c r="D5158" s="495"/>
      <c r="E5158" s="496"/>
    </row>
    <row r="5159" spans="4:5">
      <c r="D5159" s="495"/>
      <c r="E5159" s="496"/>
    </row>
    <row r="5160" spans="4:5">
      <c r="D5160" s="495"/>
      <c r="E5160" s="496"/>
    </row>
    <row r="5161" spans="4:5">
      <c r="D5161" s="495"/>
      <c r="E5161" s="496"/>
    </row>
    <row r="5162" spans="4:5">
      <c r="D5162" s="495"/>
      <c r="E5162" s="496"/>
    </row>
    <row r="5163" spans="4:5">
      <c r="D5163" s="495"/>
      <c r="E5163" s="496"/>
    </row>
    <row r="5164" spans="4:5">
      <c r="D5164" s="495"/>
      <c r="E5164" s="496"/>
    </row>
    <row r="5165" spans="4:5">
      <c r="D5165" s="495"/>
      <c r="E5165" s="496"/>
    </row>
    <row r="5166" spans="4:5">
      <c r="D5166" s="495"/>
      <c r="E5166" s="496"/>
    </row>
    <row r="5167" spans="4:5">
      <c r="D5167" s="495"/>
      <c r="E5167" s="496"/>
    </row>
    <row r="5168" spans="4:5">
      <c r="D5168" s="495"/>
      <c r="E5168" s="496"/>
    </row>
    <row r="5169" spans="4:5">
      <c r="D5169" s="495"/>
      <c r="E5169" s="496"/>
    </row>
    <row r="5170" spans="4:5">
      <c r="D5170" s="495"/>
      <c r="E5170" s="496"/>
    </row>
    <row r="5171" spans="4:5">
      <c r="D5171" s="495"/>
      <c r="E5171" s="496"/>
    </row>
    <row r="5172" spans="4:5">
      <c r="D5172" s="495"/>
      <c r="E5172" s="496"/>
    </row>
    <row r="5173" spans="4:5">
      <c r="D5173" s="495"/>
      <c r="E5173" s="496"/>
    </row>
    <row r="5174" spans="4:5">
      <c r="D5174" s="495"/>
      <c r="E5174" s="496"/>
    </row>
    <row r="5175" spans="4:5">
      <c r="D5175" s="495"/>
      <c r="E5175" s="496"/>
    </row>
    <row r="5176" spans="4:5">
      <c r="D5176" s="495"/>
      <c r="E5176" s="496"/>
    </row>
    <row r="5177" spans="4:5">
      <c r="D5177" s="495"/>
      <c r="E5177" s="496"/>
    </row>
    <row r="5178" spans="4:5">
      <c r="D5178" s="495"/>
      <c r="E5178" s="496"/>
    </row>
    <row r="5179" spans="4:5">
      <c r="D5179" s="495"/>
      <c r="E5179" s="496"/>
    </row>
    <row r="5180" spans="4:5">
      <c r="D5180" s="495"/>
      <c r="E5180" s="496"/>
    </row>
    <row r="5181" spans="4:5">
      <c r="D5181" s="495"/>
      <c r="E5181" s="496"/>
    </row>
    <row r="5182" spans="4:5">
      <c r="D5182" s="495"/>
      <c r="E5182" s="496"/>
    </row>
    <row r="5183" spans="4:5">
      <c r="D5183" s="495"/>
      <c r="E5183" s="496"/>
    </row>
    <row r="5184" spans="4:5">
      <c r="D5184" s="495"/>
      <c r="E5184" s="496"/>
    </row>
    <row r="5185" spans="4:5">
      <c r="D5185" s="495"/>
      <c r="E5185" s="496"/>
    </row>
    <row r="5186" spans="4:5">
      <c r="D5186" s="495"/>
      <c r="E5186" s="496"/>
    </row>
    <row r="5187" spans="4:5">
      <c r="D5187" s="495"/>
      <c r="E5187" s="496"/>
    </row>
    <row r="5188" spans="4:5">
      <c r="D5188" s="495"/>
      <c r="E5188" s="496"/>
    </row>
    <row r="5189" spans="4:5">
      <c r="D5189" s="495"/>
      <c r="E5189" s="496"/>
    </row>
    <row r="5190" spans="4:5">
      <c r="D5190" s="495"/>
      <c r="E5190" s="496"/>
    </row>
    <row r="5191" spans="4:5">
      <c r="D5191" s="495"/>
      <c r="E5191" s="496"/>
    </row>
    <row r="5192" spans="4:5">
      <c r="D5192" s="495"/>
      <c r="E5192" s="496"/>
    </row>
    <row r="5193" spans="4:5">
      <c r="D5193" s="495"/>
      <c r="E5193" s="496"/>
    </row>
    <row r="5194" spans="4:5">
      <c r="D5194" s="495"/>
      <c r="E5194" s="496"/>
    </row>
    <row r="5195" spans="4:5">
      <c r="D5195" s="495"/>
      <c r="E5195" s="496"/>
    </row>
    <row r="5196" spans="4:5">
      <c r="D5196" s="495"/>
      <c r="E5196" s="496"/>
    </row>
    <row r="5197" spans="4:5">
      <c r="D5197" s="495"/>
      <c r="E5197" s="496"/>
    </row>
    <row r="5198" spans="4:5">
      <c r="D5198" s="495"/>
      <c r="E5198" s="496"/>
    </row>
    <row r="5199" spans="4:5">
      <c r="D5199" s="495"/>
      <c r="E5199" s="496"/>
    </row>
    <row r="5200" spans="4:5">
      <c r="D5200" s="495"/>
      <c r="E5200" s="496"/>
    </row>
    <row r="5201" spans="4:5">
      <c r="D5201" s="495"/>
      <c r="E5201" s="496"/>
    </row>
    <row r="5202" spans="4:5">
      <c r="D5202" s="495"/>
      <c r="E5202" s="496"/>
    </row>
    <row r="5203" spans="4:5">
      <c r="D5203" s="495"/>
      <c r="E5203" s="496"/>
    </row>
    <row r="5204" spans="4:5">
      <c r="D5204" s="495"/>
      <c r="E5204" s="496"/>
    </row>
    <row r="5205" spans="4:5">
      <c r="D5205" s="495"/>
      <c r="E5205" s="496"/>
    </row>
    <row r="5206" spans="4:5">
      <c r="D5206" s="495"/>
      <c r="E5206" s="496"/>
    </row>
    <row r="5207" spans="4:5">
      <c r="D5207" s="495"/>
      <c r="E5207" s="496"/>
    </row>
    <row r="5208" spans="4:5">
      <c r="D5208" s="495"/>
      <c r="E5208" s="496"/>
    </row>
    <row r="5209" spans="4:5">
      <c r="D5209" s="495"/>
      <c r="E5209" s="496"/>
    </row>
    <row r="5210" spans="4:5">
      <c r="D5210" s="495"/>
      <c r="E5210" s="496"/>
    </row>
    <row r="5211" spans="4:5">
      <c r="D5211" s="495"/>
      <c r="E5211" s="496"/>
    </row>
    <row r="5212" spans="4:5">
      <c r="D5212" s="495"/>
      <c r="E5212" s="496"/>
    </row>
    <row r="5213" spans="4:5">
      <c r="D5213" s="495"/>
      <c r="E5213" s="496"/>
    </row>
    <row r="5214" spans="4:5">
      <c r="D5214" s="495"/>
      <c r="E5214" s="496"/>
    </row>
    <row r="5215" spans="4:5">
      <c r="D5215" s="495"/>
      <c r="E5215" s="496"/>
    </row>
    <row r="5216" spans="4:5">
      <c r="D5216" s="495"/>
      <c r="E5216" s="496"/>
    </row>
    <row r="5217" spans="4:5">
      <c r="D5217" s="495"/>
      <c r="E5217" s="496"/>
    </row>
    <row r="5218" spans="4:5">
      <c r="D5218" s="495"/>
      <c r="E5218" s="496"/>
    </row>
    <row r="5219" spans="4:5">
      <c r="D5219" s="495"/>
      <c r="E5219" s="496"/>
    </row>
    <row r="5220" spans="4:5">
      <c r="D5220" s="495"/>
      <c r="E5220" s="496"/>
    </row>
    <row r="5221" spans="4:5">
      <c r="D5221" s="495"/>
      <c r="E5221" s="496"/>
    </row>
    <row r="5222" spans="4:5">
      <c r="D5222" s="495"/>
      <c r="E5222" s="496"/>
    </row>
    <row r="5223" spans="4:5">
      <c r="D5223" s="495"/>
      <c r="E5223" s="496"/>
    </row>
    <row r="5224" spans="4:5">
      <c r="D5224" s="495"/>
      <c r="E5224" s="496"/>
    </row>
    <row r="5225" spans="4:5">
      <c r="D5225" s="495"/>
      <c r="E5225" s="496"/>
    </row>
    <row r="5226" spans="4:5">
      <c r="D5226" s="495"/>
      <c r="E5226" s="496"/>
    </row>
    <row r="5227" spans="4:5">
      <c r="D5227" s="495"/>
      <c r="E5227" s="496"/>
    </row>
    <row r="5228" spans="4:5">
      <c r="D5228" s="495"/>
      <c r="E5228" s="496"/>
    </row>
    <row r="5229" spans="4:5">
      <c r="D5229" s="495"/>
      <c r="E5229" s="496"/>
    </row>
    <row r="5230" spans="4:5">
      <c r="D5230" s="495"/>
      <c r="E5230" s="496"/>
    </row>
    <row r="5231" spans="4:5">
      <c r="D5231" s="495"/>
      <c r="E5231" s="496"/>
    </row>
    <row r="5232" spans="4:5">
      <c r="D5232" s="495"/>
      <c r="E5232" s="496"/>
    </row>
    <row r="5233" spans="4:5">
      <c r="D5233" s="495"/>
      <c r="E5233" s="496"/>
    </row>
    <row r="5234" spans="4:5">
      <c r="D5234" s="495"/>
      <c r="E5234" s="496"/>
    </row>
    <row r="5235" spans="4:5">
      <c r="D5235" s="495"/>
      <c r="E5235" s="496"/>
    </row>
    <row r="5236" spans="4:5">
      <c r="D5236" s="495"/>
      <c r="E5236" s="496"/>
    </row>
    <row r="5237" spans="4:5">
      <c r="D5237" s="495"/>
      <c r="E5237" s="496"/>
    </row>
    <row r="5238" spans="4:5">
      <c r="D5238" s="495"/>
      <c r="E5238" s="496"/>
    </row>
    <row r="5239" spans="4:5">
      <c r="D5239" s="495"/>
      <c r="E5239" s="496"/>
    </row>
    <row r="5240" spans="4:5">
      <c r="D5240" s="495"/>
      <c r="E5240" s="496"/>
    </row>
    <row r="5241" spans="4:5">
      <c r="D5241" s="495"/>
      <c r="E5241" s="496"/>
    </row>
    <row r="5242" spans="4:5">
      <c r="D5242" s="495"/>
      <c r="E5242" s="496"/>
    </row>
    <row r="5243" spans="4:5">
      <c r="D5243" s="495"/>
      <c r="E5243" s="496"/>
    </row>
    <row r="5244" spans="4:5">
      <c r="D5244" s="495"/>
      <c r="E5244" s="496"/>
    </row>
    <row r="5245" spans="4:5">
      <c r="D5245" s="495"/>
      <c r="E5245" s="496"/>
    </row>
    <row r="5246" spans="4:5">
      <c r="D5246" s="495"/>
      <c r="E5246" s="496"/>
    </row>
    <row r="5247" spans="4:5">
      <c r="D5247" s="495"/>
      <c r="E5247" s="496"/>
    </row>
    <row r="5248" spans="4:5">
      <c r="D5248" s="495"/>
      <c r="E5248" s="496"/>
    </row>
    <row r="5249" spans="4:5">
      <c r="D5249" s="495"/>
      <c r="E5249" s="496"/>
    </row>
    <row r="5250" spans="4:5">
      <c r="D5250" s="495"/>
      <c r="E5250" s="496"/>
    </row>
    <row r="5251" spans="4:5">
      <c r="D5251" s="495"/>
      <c r="E5251" s="496"/>
    </row>
    <row r="5252" spans="4:5">
      <c r="D5252" s="495"/>
      <c r="E5252" s="496"/>
    </row>
    <row r="5253" spans="4:5">
      <c r="D5253" s="495"/>
      <c r="E5253" s="496"/>
    </row>
    <row r="5254" spans="4:5">
      <c r="D5254" s="495"/>
      <c r="E5254" s="496"/>
    </row>
    <row r="5255" spans="4:5">
      <c r="D5255" s="495"/>
      <c r="E5255" s="496"/>
    </row>
    <row r="5256" spans="4:5">
      <c r="D5256" s="495"/>
      <c r="E5256" s="496"/>
    </row>
    <row r="5257" spans="4:5">
      <c r="D5257" s="495"/>
      <c r="E5257" s="496"/>
    </row>
    <row r="5258" spans="4:5">
      <c r="D5258" s="495"/>
      <c r="E5258" s="496"/>
    </row>
    <row r="5259" spans="4:5">
      <c r="D5259" s="495"/>
      <c r="E5259" s="496"/>
    </row>
    <row r="5260" spans="4:5">
      <c r="D5260" s="495"/>
      <c r="E5260" s="496"/>
    </row>
    <row r="5261" spans="4:5">
      <c r="D5261" s="495"/>
      <c r="E5261" s="496"/>
    </row>
    <row r="5262" spans="4:5">
      <c r="D5262" s="495"/>
      <c r="E5262" s="496"/>
    </row>
    <row r="5263" spans="4:5">
      <c r="D5263" s="495"/>
      <c r="E5263" s="496"/>
    </row>
    <row r="5264" spans="4:5">
      <c r="D5264" s="495"/>
      <c r="E5264" s="496"/>
    </row>
    <row r="5265" spans="4:5">
      <c r="D5265" s="495"/>
      <c r="E5265" s="496"/>
    </row>
    <row r="5266" spans="4:5">
      <c r="D5266" s="495"/>
      <c r="E5266" s="496"/>
    </row>
    <row r="5267" spans="4:5">
      <c r="D5267" s="495"/>
      <c r="E5267" s="496"/>
    </row>
    <row r="5268" spans="4:5">
      <c r="D5268" s="495"/>
      <c r="E5268" s="496"/>
    </row>
    <row r="5269" spans="4:5">
      <c r="D5269" s="495"/>
      <c r="E5269" s="496"/>
    </row>
    <row r="5270" spans="4:5">
      <c r="D5270" s="495"/>
      <c r="E5270" s="496"/>
    </row>
    <row r="5271" spans="4:5">
      <c r="D5271" s="495"/>
      <c r="E5271" s="496"/>
    </row>
    <row r="5272" spans="4:5">
      <c r="D5272" s="495"/>
      <c r="E5272" s="496"/>
    </row>
    <row r="5273" spans="4:5">
      <c r="D5273" s="495"/>
      <c r="E5273" s="496"/>
    </row>
    <row r="5274" spans="4:5">
      <c r="D5274" s="495"/>
      <c r="E5274" s="496"/>
    </row>
    <row r="5275" spans="4:5">
      <c r="D5275" s="495"/>
      <c r="E5275" s="496"/>
    </row>
    <row r="5276" spans="4:5">
      <c r="D5276" s="495"/>
      <c r="E5276" s="496"/>
    </row>
    <row r="5277" spans="4:5">
      <c r="D5277" s="495"/>
      <c r="E5277" s="496"/>
    </row>
    <row r="5278" spans="4:5">
      <c r="D5278" s="495"/>
      <c r="E5278" s="496"/>
    </row>
    <row r="5279" spans="4:5">
      <c r="D5279" s="495"/>
      <c r="E5279" s="496"/>
    </row>
    <row r="5280" spans="4:5">
      <c r="D5280" s="495"/>
      <c r="E5280" s="496"/>
    </row>
    <row r="5281" spans="4:5">
      <c r="D5281" s="495"/>
      <c r="E5281" s="496"/>
    </row>
    <row r="5282" spans="4:5">
      <c r="D5282" s="495"/>
      <c r="E5282" s="496"/>
    </row>
    <row r="5283" spans="4:5">
      <c r="D5283" s="495"/>
      <c r="E5283" s="496"/>
    </row>
    <row r="5284" spans="4:5">
      <c r="D5284" s="495"/>
      <c r="E5284" s="496"/>
    </row>
    <row r="5285" spans="4:5">
      <c r="D5285" s="495"/>
      <c r="E5285" s="496"/>
    </row>
    <row r="5286" spans="4:5">
      <c r="D5286" s="495"/>
      <c r="E5286" s="496"/>
    </row>
    <row r="5287" spans="4:5">
      <c r="D5287" s="495"/>
      <c r="E5287" s="496"/>
    </row>
    <row r="5288" spans="4:5">
      <c r="D5288" s="495"/>
      <c r="E5288" s="496"/>
    </row>
    <row r="5289" spans="4:5">
      <c r="D5289" s="495"/>
      <c r="E5289" s="496"/>
    </row>
    <row r="5290" spans="4:5">
      <c r="D5290" s="495"/>
      <c r="E5290" s="496"/>
    </row>
    <row r="5291" spans="4:5">
      <c r="D5291" s="495"/>
      <c r="E5291" s="496"/>
    </row>
    <row r="5292" spans="4:5">
      <c r="D5292" s="495"/>
      <c r="E5292" s="496"/>
    </row>
    <row r="5293" spans="4:5">
      <c r="D5293" s="495"/>
      <c r="E5293" s="496"/>
    </row>
    <row r="5294" spans="4:5">
      <c r="D5294" s="495"/>
      <c r="E5294" s="496"/>
    </row>
    <row r="5295" spans="4:5">
      <c r="D5295" s="495"/>
      <c r="E5295" s="496"/>
    </row>
    <row r="5296" spans="4:5">
      <c r="D5296" s="495"/>
      <c r="E5296" s="496"/>
    </row>
    <row r="5297" spans="4:5">
      <c r="D5297" s="495"/>
      <c r="E5297" s="496"/>
    </row>
    <row r="5298" spans="4:5">
      <c r="D5298" s="495"/>
      <c r="E5298" s="496"/>
    </row>
    <row r="5299" spans="4:5">
      <c r="D5299" s="495"/>
      <c r="E5299" s="496"/>
    </row>
    <row r="5300" spans="4:5">
      <c r="D5300" s="495"/>
      <c r="E5300" s="496"/>
    </row>
    <row r="5301" spans="4:5">
      <c r="D5301" s="495"/>
      <c r="E5301" s="496"/>
    </row>
    <row r="5302" spans="4:5">
      <c r="D5302" s="495"/>
      <c r="E5302" s="496"/>
    </row>
    <row r="5303" spans="4:5">
      <c r="D5303" s="495"/>
      <c r="E5303" s="496"/>
    </row>
    <row r="5304" spans="4:5">
      <c r="D5304" s="495"/>
      <c r="E5304" s="496"/>
    </row>
    <row r="5305" spans="4:5">
      <c r="D5305" s="495"/>
      <c r="E5305" s="496"/>
    </row>
    <row r="5306" spans="4:5">
      <c r="D5306" s="495"/>
      <c r="E5306" s="496"/>
    </row>
    <row r="5307" spans="4:5">
      <c r="D5307" s="495"/>
      <c r="E5307" s="496"/>
    </row>
    <row r="5308" spans="4:5">
      <c r="D5308" s="495"/>
      <c r="E5308" s="496"/>
    </row>
    <row r="5309" spans="4:5">
      <c r="D5309" s="495"/>
      <c r="E5309" s="496"/>
    </row>
    <row r="5310" spans="4:5">
      <c r="D5310" s="495"/>
      <c r="E5310" s="496"/>
    </row>
    <row r="5311" spans="4:5">
      <c r="D5311" s="495"/>
      <c r="E5311" s="496"/>
    </row>
    <row r="5312" spans="4:5">
      <c r="D5312" s="495"/>
      <c r="E5312" s="496"/>
    </row>
    <row r="5313" spans="4:5">
      <c r="D5313" s="495"/>
      <c r="E5313" s="496"/>
    </row>
    <row r="5314" spans="4:5">
      <c r="D5314" s="495"/>
      <c r="E5314" s="496"/>
    </row>
    <row r="5315" spans="4:5">
      <c r="D5315" s="495"/>
      <c r="E5315" s="496"/>
    </row>
    <row r="5316" spans="4:5">
      <c r="D5316" s="495"/>
      <c r="E5316" s="496"/>
    </row>
    <row r="5317" spans="4:5">
      <c r="D5317" s="495"/>
      <c r="E5317" s="496"/>
    </row>
    <row r="5318" spans="4:5">
      <c r="D5318" s="495"/>
      <c r="E5318" s="496"/>
    </row>
    <row r="5319" spans="4:5">
      <c r="D5319" s="495"/>
      <c r="E5319" s="496"/>
    </row>
    <row r="5320" spans="4:5">
      <c r="D5320" s="495"/>
      <c r="E5320" s="496"/>
    </row>
    <row r="5321" spans="4:5">
      <c r="D5321" s="495"/>
      <c r="E5321" s="496"/>
    </row>
    <row r="5322" spans="4:5">
      <c r="D5322" s="495"/>
      <c r="E5322" s="496"/>
    </row>
    <row r="5323" spans="4:5">
      <c r="D5323" s="495"/>
      <c r="E5323" s="496"/>
    </row>
    <row r="5324" spans="4:5">
      <c r="D5324" s="495"/>
      <c r="E5324" s="496"/>
    </row>
    <row r="5325" spans="4:5">
      <c r="D5325" s="495"/>
      <c r="E5325" s="496"/>
    </row>
    <row r="5326" spans="4:5">
      <c r="D5326" s="495"/>
      <c r="E5326" s="496"/>
    </row>
    <row r="5327" spans="4:5">
      <c r="D5327" s="495"/>
      <c r="E5327" s="496"/>
    </row>
    <row r="5328" spans="4:5">
      <c r="D5328" s="495"/>
      <c r="E5328" s="496"/>
    </row>
    <row r="5329" spans="4:5">
      <c r="D5329" s="495"/>
      <c r="E5329" s="496"/>
    </row>
    <row r="5330" spans="4:5">
      <c r="D5330" s="495"/>
      <c r="E5330" s="496"/>
    </row>
    <row r="5331" spans="4:5">
      <c r="D5331" s="495"/>
      <c r="E5331" s="496"/>
    </row>
    <row r="5332" spans="4:5">
      <c r="D5332" s="495"/>
      <c r="E5332" s="496"/>
    </row>
    <row r="5333" spans="4:5">
      <c r="D5333" s="495"/>
      <c r="E5333" s="496"/>
    </row>
    <row r="5334" spans="4:5">
      <c r="D5334" s="495"/>
      <c r="E5334" s="496"/>
    </row>
    <row r="5335" spans="4:5">
      <c r="D5335" s="495"/>
      <c r="E5335" s="496"/>
    </row>
    <row r="5336" spans="4:5">
      <c r="D5336" s="495"/>
      <c r="E5336" s="496"/>
    </row>
    <row r="5337" spans="4:5">
      <c r="D5337" s="495"/>
      <c r="E5337" s="496"/>
    </row>
    <row r="5338" spans="4:5">
      <c r="D5338" s="495"/>
      <c r="E5338" s="496"/>
    </row>
    <row r="5339" spans="4:5">
      <c r="D5339" s="495"/>
      <c r="E5339" s="496"/>
    </row>
    <row r="5340" spans="4:5">
      <c r="D5340" s="495"/>
      <c r="E5340" s="496"/>
    </row>
    <row r="5341" spans="4:5">
      <c r="D5341" s="495"/>
      <c r="E5341" s="496"/>
    </row>
    <row r="5342" spans="4:5">
      <c r="D5342" s="495"/>
      <c r="E5342" s="496"/>
    </row>
    <row r="5343" spans="4:5">
      <c r="D5343" s="495"/>
      <c r="E5343" s="496"/>
    </row>
    <row r="5344" spans="4:5">
      <c r="D5344" s="495"/>
      <c r="E5344" s="496"/>
    </row>
    <row r="5345" spans="4:5">
      <c r="D5345" s="495"/>
      <c r="E5345" s="496"/>
    </row>
    <row r="5346" spans="4:5">
      <c r="D5346" s="495"/>
      <c r="E5346" s="496"/>
    </row>
    <row r="5347" spans="4:5">
      <c r="D5347" s="495"/>
      <c r="E5347" s="496"/>
    </row>
    <row r="5348" spans="4:5">
      <c r="D5348" s="495"/>
      <c r="E5348" s="496"/>
    </row>
    <row r="5349" spans="4:5">
      <c r="D5349" s="495"/>
      <c r="E5349" s="496"/>
    </row>
    <row r="5350" spans="4:5">
      <c r="D5350" s="495"/>
      <c r="E5350" s="496"/>
    </row>
    <row r="5351" spans="4:5">
      <c r="D5351" s="495"/>
      <c r="E5351" s="496"/>
    </row>
    <row r="5352" spans="4:5">
      <c r="D5352" s="495"/>
      <c r="E5352" s="496"/>
    </row>
    <row r="5353" spans="4:5">
      <c r="D5353" s="495"/>
      <c r="E5353" s="496"/>
    </row>
    <row r="5354" spans="4:5">
      <c r="D5354" s="495"/>
      <c r="E5354" s="496"/>
    </row>
    <row r="5355" spans="4:5">
      <c r="D5355" s="495"/>
      <c r="E5355" s="496"/>
    </row>
    <row r="5356" spans="4:5">
      <c r="D5356" s="495"/>
      <c r="E5356" s="496"/>
    </row>
    <row r="5357" spans="4:5">
      <c r="D5357" s="495"/>
      <c r="E5357" s="496"/>
    </row>
    <row r="5358" spans="4:5">
      <c r="D5358" s="495"/>
      <c r="E5358" s="496"/>
    </row>
    <row r="5359" spans="4:5">
      <c r="D5359" s="495"/>
      <c r="E5359" s="496"/>
    </row>
    <row r="5360" spans="4:5">
      <c r="D5360" s="495"/>
      <c r="E5360" s="496"/>
    </row>
    <row r="5361" spans="4:5">
      <c r="D5361" s="495"/>
      <c r="E5361" s="496"/>
    </row>
    <row r="5362" spans="4:5">
      <c r="D5362" s="495"/>
      <c r="E5362" s="496"/>
    </row>
    <row r="5363" spans="4:5">
      <c r="D5363" s="495"/>
      <c r="E5363" s="496"/>
    </row>
    <row r="5364" spans="4:5">
      <c r="D5364" s="495"/>
      <c r="E5364" s="496"/>
    </row>
    <row r="5365" spans="4:5">
      <c r="D5365" s="495"/>
      <c r="E5365" s="496"/>
    </row>
    <row r="5366" spans="4:5">
      <c r="D5366" s="495"/>
      <c r="E5366" s="496"/>
    </row>
    <row r="5367" spans="4:5">
      <c r="D5367" s="495"/>
      <c r="E5367" s="496"/>
    </row>
    <row r="5368" spans="4:5">
      <c r="D5368" s="495"/>
      <c r="E5368" s="496"/>
    </row>
    <row r="5369" spans="4:5">
      <c r="D5369" s="495"/>
      <c r="E5369" s="496"/>
    </row>
    <row r="5370" spans="4:5">
      <c r="D5370" s="495"/>
      <c r="E5370" s="496"/>
    </row>
    <row r="5371" spans="4:5">
      <c r="D5371" s="495"/>
      <c r="E5371" s="496"/>
    </row>
    <row r="5372" spans="4:5">
      <c r="D5372" s="495"/>
      <c r="E5372" s="496"/>
    </row>
    <row r="5373" spans="4:5">
      <c r="D5373" s="495"/>
      <c r="E5373" s="496"/>
    </row>
    <row r="5374" spans="4:5">
      <c r="D5374" s="495"/>
      <c r="E5374" s="496"/>
    </row>
    <row r="5375" spans="4:5">
      <c r="D5375" s="495"/>
      <c r="E5375" s="496"/>
    </row>
    <row r="5376" spans="4:5">
      <c r="D5376" s="495"/>
      <c r="E5376" s="496"/>
    </row>
    <row r="5377" spans="4:5">
      <c r="D5377" s="495"/>
      <c r="E5377" s="496"/>
    </row>
    <row r="5378" spans="4:5">
      <c r="D5378" s="495"/>
      <c r="E5378" s="496"/>
    </row>
    <row r="5379" spans="4:5">
      <c r="D5379" s="495"/>
      <c r="E5379" s="496"/>
    </row>
    <row r="5380" spans="4:5">
      <c r="D5380" s="495"/>
      <c r="E5380" s="496"/>
    </row>
    <row r="5381" spans="4:5">
      <c r="D5381" s="495"/>
      <c r="E5381" s="496"/>
    </row>
    <row r="5382" spans="4:5">
      <c r="D5382" s="495"/>
      <c r="E5382" s="496"/>
    </row>
    <row r="5383" spans="4:5">
      <c r="D5383" s="495"/>
      <c r="E5383" s="496"/>
    </row>
    <row r="5384" spans="4:5">
      <c r="D5384" s="495"/>
      <c r="E5384" s="496"/>
    </row>
    <row r="5385" spans="4:5">
      <c r="D5385" s="495"/>
      <c r="E5385" s="496"/>
    </row>
    <row r="5386" spans="4:5">
      <c r="D5386" s="495"/>
      <c r="E5386" s="496"/>
    </row>
    <row r="5387" spans="4:5">
      <c r="D5387" s="495"/>
      <c r="E5387" s="496"/>
    </row>
    <row r="5388" spans="4:5">
      <c r="D5388" s="495"/>
      <c r="E5388" s="496"/>
    </row>
    <row r="5389" spans="4:5">
      <c r="D5389" s="495"/>
      <c r="E5389" s="496"/>
    </row>
    <row r="5390" spans="4:5">
      <c r="D5390" s="495"/>
      <c r="E5390" s="496"/>
    </row>
    <row r="5391" spans="4:5">
      <c r="D5391" s="495"/>
      <c r="E5391" s="496"/>
    </row>
    <row r="5392" spans="4:5">
      <c r="D5392" s="495"/>
      <c r="E5392" s="496"/>
    </row>
    <row r="5393" spans="4:5">
      <c r="D5393" s="495"/>
      <c r="E5393" s="496"/>
    </row>
    <row r="5394" spans="4:5">
      <c r="D5394" s="495"/>
      <c r="E5394" s="496"/>
    </row>
    <row r="5395" spans="4:5">
      <c r="D5395" s="495"/>
      <c r="E5395" s="496"/>
    </row>
    <row r="5396" spans="4:5">
      <c r="D5396" s="495"/>
      <c r="E5396" s="496"/>
    </row>
    <row r="5397" spans="4:5">
      <c r="D5397" s="495"/>
      <c r="E5397" s="496"/>
    </row>
    <row r="5398" spans="4:5">
      <c r="D5398" s="495"/>
      <c r="E5398" s="496"/>
    </row>
    <row r="5399" spans="4:5">
      <c r="D5399" s="495"/>
      <c r="E5399" s="496"/>
    </row>
    <row r="5400" spans="4:5">
      <c r="D5400" s="495"/>
      <c r="E5400" s="496"/>
    </row>
    <row r="5401" spans="4:5">
      <c r="D5401" s="495"/>
      <c r="E5401" s="496"/>
    </row>
    <row r="5402" spans="4:5">
      <c r="D5402" s="495"/>
      <c r="E5402" s="496"/>
    </row>
    <row r="5403" spans="4:5">
      <c r="D5403" s="495"/>
      <c r="E5403" s="496"/>
    </row>
    <row r="5404" spans="4:5">
      <c r="D5404" s="495"/>
      <c r="E5404" s="496"/>
    </row>
    <row r="5405" spans="4:5">
      <c r="D5405" s="495"/>
      <c r="E5405" s="496"/>
    </row>
    <row r="5406" spans="4:5">
      <c r="D5406" s="495"/>
      <c r="E5406" s="496"/>
    </row>
    <row r="5407" spans="4:5">
      <c r="D5407" s="495"/>
      <c r="E5407" s="496"/>
    </row>
    <row r="5408" spans="4:5">
      <c r="D5408" s="495"/>
      <c r="E5408" s="496"/>
    </row>
    <row r="5409" spans="4:5">
      <c r="D5409" s="495"/>
      <c r="E5409" s="496"/>
    </row>
    <row r="5410" spans="4:5">
      <c r="D5410" s="495"/>
      <c r="E5410" s="496"/>
    </row>
    <row r="5411" spans="4:5">
      <c r="D5411" s="495"/>
      <c r="E5411" s="496"/>
    </row>
    <row r="5412" spans="4:5">
      <c r="D5412" s="495"/>
      <c r="E5412" s="496"/>
    </row>
    <row r="5413" spans="4:5">
      <c r="D5413" s="495"/>
      <c r="E5413" s="496"/>
    </row>
    <row r="5414" spans="4:5">
      <c r="D5414" s="495"/>
      <c r="E5414" s="496"/>
    </row>
    <row r="5415" spans="4:5">
      <c r="D5415" s="495"/>
      <c r="E5415" s="496"/>
    </row>
    <row r="5416" spans="4:5">
      <c r="D5416" s="495"/>
      <c r="E5416" s="496"/>
    </row>
    <row r="5417" spans="4:5">
      <c r="D5417" s="495"/>
      <c r="E5417" s="496"/>
    </row>
    <row r="5418" spans="4:5">
      <c r="D5418" s="495"/>
      <c r="E5418" s="496"/>
    </row>
    <row r="5419" spans="4:5">
      <c r="D5419" s="495"/>
      <c r="E5419" s="496"/>
    </row>
    <row r="5420" spans="4:5">
      <c r="D5420" s="495"/>
      <c r="E5420" s="496"/>
    </row>
    <row r="5421" spans="4:5">
      <c r="D5421" s="495"/>
      <c r="E5421" s="496"/>
    </row>
    <row r="5422" spans="4:5">
      <c r="D5422" s="495"/>
      <c r="E5422" s="496"/>
    </row>
    <row r="5423" spans="4:5">
      <c r="D5423" s="495"/>
      <c r="E5423" s="496"/>
    </row>
    <row r="5424" spans="4:5">
      <c r="D5424" s="495"/>
      <c r="E5424" s="496"/>
    </row>
    <row r="5425" spans="4:5">
      <c r="D5425" s="495"/>
      <c r="E5425" s="496"/>
    </row>
    <row r="5426" spans="4:5">
      <c r="D5426" s="495"/>
      <c r="E5426" s="496"/>
    </row>
    <row r="5427" spans="4:5">
      <c r="D5427" s="495"/>
      <c r="E5427" s="496"/>
    </row>
    <row r="5428" spans="4:5">
      <c r="D5428" s="495"/>
      <c r="E5428" s="496"/>
    </row>
    <row r="5429" spans="4:5">
      <c r="D5429" s="495"/>
      <c r="E5429" s="496"/>
    </row>
    <row r="5430" spans="4:5">
      <c r="D5430" s="495"/>
      <c r="E5430" s="496"/>
    </row>
    <row r="5431" spans="4:5">
      <c r="D5431" s="495"/>
      <c r="E5431" s="496"/>
    </row>
    <row r="5432" spans="4:5">
      <c r="D5432" s="495"/>
      <c r="E5432" s="496"/>
    </row>
    <row r="5433" spans="4:5">
      <c r="D5433" s="495"/>
      <c r="E5433" s="496"/>
    </row>
    <row r="5434" spans="4:5">
      <c r="D5434" s="495"/>
      <c r="E5434" s="496"/>
    </row>
    <row r="5435" spans="4:5">
      <c r="D5435" s="495"/>
      <c r="E5435" s="496"/>
    </row>
    <row r="5436" spans="4:5">
      <c r="D5436" s="495"/>
      <c r="E5436" s="496"/>
    </row>
    <row r="5437" spans="4:5">
      <c r="D5437" s="495"/>
      <c r="E5437" s="496"/>
    </row>
    <row r="5438" spans="4:5">
      <c r="D5438" s="495"/>
      <c r="E5438" s="496"/>
    </row>
    <row r="5439" spans="4:5">
      <c r="D5439" s="495"/>
      <c r="E5439" s="496"/>
    </row>
    <row r="5440" spans="4:5">
      <c r="D5440" s="495"/>
      <c r="E5440" s="496"/>
    </row>
    <row r="5441" spans="4:5">
      <c r="D5441" s="495"/>
      <c r="E5441" s="496"/>
    </row>
    <row r="5442" spans="4:5">
      <c r="D5442" s="495"/>
      <c r="E5442" s="496"/>
    </row>
    <row r="5443" spans="4:5">
      <c r="D5443" s="495"/>
      <c r="E5443" s="496"/>
    </row>
    <row r="5444" spans="4:5">
      <c r="D5444" s="495"/>
      <c r="E5444" s="496"/>
    </row>
    <row r="5445" spans="4:5">
      <c r="D5445" s="495"/>
      <c r="E5445" s="496"/>
    </row>
    <row r="5446" spans="4:5">
      <c r="D5446" s="495"/>
      <c r="E5446" s="496"/>
    </row>
    <row r="5447" spans="4:5">
      <c r="D5447" s="495"/>
      <c r="E5447" s="496"/>
    </row>
    <row r="5448" spans="4:5">
      <c r="D5448" s="495"/>
      <c r="E5448" s="496"/>
    </row>
    <row r="5449" spans="4:5">
      <c r="D5449" s="495"/>
      <c r="E5449" s="496"/>
    </row>
    <row r="5450" spans="4:5">
      <c r="D5450" s="495"/>
      <c r="E5450" s="496"/>
    </row>
    <row r="5451" spans="4:5">
      <c r="D5451" s="495"/>
      <c r="E5451" s="496"/>
    </row>
    <row r="5452" spans="4:5">
      <c r="D5452" s="495"/>
      <c r="E5452" s="496"/>
    </row>
    <row r="5453" spans="4:5">
      <c r="D5453" s="495"/>
      <c r="E5453" s="496"/>
    </row>
    <row r="5454" spans="4:5">
      <c r="D5454" s="495"/>
      <c r="E5454" s="496"/>
    </row>
    <row r="5455" spans="4:5">
      <c r="D5455" s="495"/>
      <c r="E5455" s="496"/>
    </row>
    <row r="5456" spans="4:5">
      <c r="D5456" s="495"/>
      <c r="E5456" s="496"/>
    </row>
    <row r="5457" spans="4:5">
      <c r="D5457" s="495"/>
      <c r="E5457" s="496"/>
    </row>
    <row r="5458" spans="4:5">
      <c r="D5458" s="495"/>
      <c r="E5458" s="496"/>
    </row>
    <row r="5459" spans="4:5">
      <c r="D5459" s="495"/>
      <c r="E5459" s="496"/>
    </row>
    <row r="5460" spans="4:5">
      <c r="D5460" s="495"/>
      <c r="E5460" s="496"/>
    </row>
    <row r="5461" spans="4:5">
      <c r="D5461" s="495"/>
      <c r="E5461" s="496"/>
    </row>
    <row r="5462" spans="4:5">
      <c r="D5462" s="495"/>
      <c r="E5462" s="496"/>
    </row>
    <row r="5463" spans="4:5">
      <c r="D5463" s="495"/>
      <c r="E5463" s="496"/>
    </row>
    <row r="5464" spans="4:5">
      <c r="D5464" s="495"/>
      <c r="E5464" s="496"/>
    </row>
    <row r="5465" spans="4:5">
      <c r="D5465" s="495"/>
      <c r="E5465" s="496"/>
    </row>
    <row r="5466" spans="4:5">
      <c r="D5466" s="495"/>
      <c r="E5466" s="496"/>
    </row>
    <row r="5467" spans="4:5">
      <c r="D5467" s="495"/>
      <c r="E5467" s="496"/>
    </row>
    <row r="5468" spans="4:5">
      <c r="D5468" s="495"/>
      <c r="E5468" s="496"/>
    </row>
    <row r="5469" spans="4:5">
      <c r="D5469" s="495"/>
      <c r="E5469" s="496"/>
    </row>
    <row r="5470" spans="4:5">
      <c r="D5470" s="495"/>
      <c r="E5470" s="496"/>
    </row>
    <row r="5471" spans="4:5">
      <c r="D5471" s="495"/>
      <c r="E5471" s="496"/>
    </row>
    <row r="5472" spans="4:5">
      <c r="D5472" s="495"/>
      <c r="E5472" s="496"/>
    </row>
    <row r="5473" spans="4:5">
      <c r="D5473" s="495"/>
      <c r="E5473" s="496"/>
    </row>
    <row r="5474" spans="4:5">
      <c r="D5474" s="495"/>
      <c r="E5474" s="496"/>
    </row>
    <row r="5475" spans="4:5">
      <c r="D5475" s="495"/>
      <c r="E5475" s="496"/>
    </row>
    <row r="5476" spans="4:5">
      <c r="D5476" s="495"/>
      <c r="E5476" s="496"/>
    </row>
    <row r="5477" spans="4:5">
      <c r="D5477" s="495"/>
      <c r="E5477" s="496"/>
    </row>
    <row r="5478" spans="4:5">
      <c r="D5478" s="495"/>
      <c r="E5478" s="496"/>
    </row>
    <row r="5479" spans="4:5">
      <c r="D5479" s="495"/>
      <c r="E5479" s="496"/>
    </row>
    <row r="5480" spans="4:5">
      <c r="D5480" s="495"/>
      <c r="E5480" s="496"/>
    </row>
    <row r="5481" spans="4:5">
      <c r="D5481" s="495"/>
      <c r="E5481" s="496"/>
    </row>
    <row r="5482" spans="4:5">
      <c r="D5482" s="495"/>
      <c r="E5482" s="496"/>
    </row>
    <row r="5483" spans="4:5">
      <c r="D5483" s="495"/>
      <c r="E5483" s="496"/>
    </row>
    <row r="5484" spans="4:5">
      <c r="D5484" s="495"/>
      <c r="E5484" s="496"/>
    </row>
    <row r="5485" spans="4:5">
      <c r="D5485" s="495"/>
      <c r="E5485" s="496"/>
    </row>
    <row r="5486" spans="4:5">
      <c r="D5486" s="495"/>
      <c r="E5486" s="496"/>
    </row>
    <row r="5487" spans="4:5">
      <c r="D5487" s="495"/>
      <c r="E5487" s="496"/>
    </row>
    <row r="5488" spans="4:5">
      <c r="D5488" s="495"/>
      <c r="E5488" s="496"/>
    </row>
    <row r="5489" spans="4:5">
      <c r="D5489" s="495"/>
      <c r="E5489" s="496"/>
    </row>
    <row r="5490" spans="4:5">
      <c r="D5490" s="495"/>
      <c r="E5490" s="496"/>
    </row>
    <row r="5491" spans="4:5">
      <c r="D5491" s="495"/>
      <c r="E5491" s="496"/>
    </row>
    <row r="5492" spans="4:5">
      <c r="D5492" s="495"/>
      <c r="E5492" s="496"/>
    </row>
    <row r="5493" spans="4:5">
      <c r="D5493" s="495"/>
      <c r="E5493" s="496"/>
    </row>
    <row r="5494" spans="4:5">
      <c r="D5494" s="495"/>
      <c r="E5494" s="496"/>
    </row>
    <row r="5495" spans="4:5">
      <c r="D5495" s="495"/>
      <c r="E5495" s="496"/>
    </row>
    <row r="5496" spans="4:5">
      <c r="D5496" s="495"/>
      <c r="E5496" s="496"/>
    </row>
    <row r="5497" spans="4:5">
      <c r="D5497" s="495"/>
      <c r="E5497" s="496"/>
    </row>
    <row r="5498" spans="4:5">
      <c r="D5498" s="495"/>
      <c r="E5498" s="496"/>
    </row>
    <row r="5499" spans="4:5">
      <c r="D5499" s="495"/>
      <c r="E5499" s="496"/>
    </row>
    <row r="5500" spans="4:5">
      <c r="D5500" s="495"/>
      <c r="E5500" s="496"/>
    </row>
    <row r="5501" spans="4:5">
      <c r="D5501" s="495"/>
      <c r="E5501" s="496"/>
    </row>
    <row r="5502" spans="4:5">
      <c r="D5502" s="495"/>
      <c r="E5502" s="496"/>
    </row>
    <row r="5503" spans="4:5">
      <c r="D5503" s="495"/>
      <c r="E5503" s="496"/>
    </row>
    <row r="5504" spans="4:5">
      <c r="D5504" s="495"/>
      <c r="E5504" s="496"/>
    </row>
    <row r="5505" spans="4:5">
      <c r="D5505" s="495"/>
      <c r="E5505" s="496"/>
    </row>
    <row r="5506" spans="4:5">
      <c r="D5506" s="495"/>
      <c r="E5506" s="496"/>
    </row>
    <row r="5507" spans="4:5">
      <c r="D5507" s="495"/>
      <c r="E5507" s="496"/>
    </row>
    <row r="5508" spans="4:5">
      <c r="D5508" s="495"/>
      <c r="E5508" s="496"/>
    </row>
    <row r="5509" spans="4:5">
      <c r="D5509" s="495"/>
      <c r="E5509" s="496"/>
    </row>
    <row r="5510" spans="4:5">
      <c r="D5510" s="495"/>
      <c r="E5510" s="496"/>
    </row>
    <row r="5511" spans="4:5">
      <c r="D5511" s="495"/>
      <c r="E5511" s="496"/>
    </row>
    <row r="5512" spans="4:5">
      <c r="D5512" s="495"/>
      <c r="E5512" s="496"/>
    </row>
    <row r="5513" spans="4:5">
      <c r="D5513" s="495"/>
      <c r="E5513" s="496"/>
    </row>
    <row r="5514" spans="4:5">
      <c r="D5514" s="495"/>
      <c r="E5514" s="496"/>
    </row>
    <row r="5515" spans="4:5">
      <c r="D5515" s="495"/>
      <c r="E5515" s="496"/>
    </row>
    <row r="5516" spans="4:5">
      <c r="D5516" s="495"/>
      <c r="E5516" s="496"/>
    </row>
    <row r="5517" spans="4:5">
      <c r="D5517" s="495"/>
      <c r="E5517" s="496"/>
    </row>
    <row r="5518" spans="4:5">
      <c r="D5518" s="495"/>
      <c r="E5518" s="496"/>
    </row>
    <row r="5519" spans="4:5">
      <c r="D5519" s="495"/>
      <c r="E5519" s="496"/>
    </row>
    <row r="5520" spans="4:5">
      <c r="D5520" s="495"/>
      <c r="E5520" s="496"/>
    </row>
    <row r="5521" spans="4:5">
      <c r="D5521" s="495"/>
      <c r="E5521" s="496"/>
    </row>
    <row r="5522" spans="4:5">
      <c r="D5522" s="495"/>
      <c r="E5522" s="496"/>
    </row>
    <row r="5523" spans="4:5">
      <c r="D5523" s="495"/>
      <c r="E5523" s="496"/>
    </row>
    <row r="5524" spans="4:5">
      <c r="D5524" s="495"/>
      <c r="E5524" s="496"/>
    </row>
    <row r="5525" spans="4:5">
      <c r="D5525" s="495"/>
      <c r="E5525" s="496"/>
    </row>
    <row r="5526" spans="4:5">
      <c r="D5526" s="495"/>
      <c r="E5526" s="496"/>
    </row>
    <row r="5527" spans="4:5">
      <c r="D5527" s="495"/>
      <c r="E5527" s="496"/>
    </row>
    <row r="5528" spans="4:5">
      <c r="D5528" s="495"/>
      <c r="E5528" s="496"/>
    </row>
    <row r="5529" spans="4:5">
      <c r="D5529" s="495"/>
      <c r="E5529" s="496"/>
    </row>
    <row r="5530" spans="4:5">
      <c r="D5530" s="495"/>
      <c r="E5530" s="496"/>
    </row>
    <row r="5531" spans="4:5">
      <c r="D5531" s="495"/>
      <c r="E5531" s="496"/>
    </row>
    <row r="5532" spans="4:5">
      <c r="D5532" s="495"/>
      <c r="E5532" s="496"/>
    </row>
    <row r="5533" spans="4:5">
      <c r="D5533" s="495"/>
      <c r="E5533" s="496"/>
    </row>
    <row r="5534" spans="4:5">
      <c r="D5534" s="495"/>
      <c r="E5534" s="496"/>
    </row>
    <row r="5535" spans="4:5">
      <c r="D5535" s="495"/>
      <c r="E5535" s="496"/>
    </row>
    <row r="5536" spans="4:5">
      <c r="D5536" s="495"/>
      <c r="E5536" s="496"/>
    </row>
    <row r="5537" spans="4:5">
      <c r="D5537" s="495"/>
      <c r="E5537" s="496"/>
    </row>
    <row r="5538" spans="4:5">
      <c r="D5538" s="495"/>
      <c r="E5538" s="496"/>
    </row>
    <row r="5539" spans="4:5">
      <c r="D5539" s="495"/>
      <c r="E5539" s="496"/>
    </row>
    <row r="5540" spans="4:5">
      <c r="D5540" s="495"/>
      <c r="E5540" s="496"/>
    </row>
    <row r="5541" spans="4:5">
      <c r="D5541" s="495"/>
      <c r="E5541" s="496"/>
    </row>
    <row r="5542" spans="4:5">
      <c r="D5542" s="495"/>
      <c r="E5542" s="496"/>
    </row>
    <row r="5543" spans="4:5">
      <c r="D5543" s="495"/>
      <c r="E5543" s="496"/>
    </row>
    <row r="5544" spans="4:5">
      <c r="D5544" s="495"/>
      <c r="E5544" s="496"/>
    </row>
    <row r="5545" spans="4:5">
      <c r="D5545" s="495"/>
      <c r="E5545" s="496"/>
    </row>
    <row r="5546" spans="4:5">
      <c r="D5546" s="495"/>
      <c r="E5546" s="496"/>
    </row>
    <row r="5547" spans="4:5">
      <c r="D5547" s="495"/>
      <c r="E5547" s="496"/>
    </row>
    <row r="5548" spans="4:5">
      <c r="D5548" s="495"/>
      <c r="E5548" s="496"/>
    </row>
    <row r="5549" spans="4:5">
      <c r="D5549" s="495"/>
      <c r="E5549" s="496"/>
    </row>
    <row r="5550" spans="4:5">
      <c r="D5550" s="495"/>
      <c r="E5550" s="496"/>
    </row>
    <row r="5551" spans="4:5">
      <c r="D5551" s="495"/>
      <c r="E5551" s="496"/>
    </row>
    <row r="5552" spans="4:5">
      <c r="D5552" s="495"/>
      <c r="E5552" s="496"/>
    </row>
    <row r="5553" spans="4:5">
      <c r="D5553" s="495"/>
      <c r="E5553" s="496"/>
    </row>
    <row r="5554" spans="4:5">
      <c r="D5554" s="495"/>
      <c r="E5554" s="496"/>
    </row>
    <row r="5555" spans="4:5">
      <c r="D5555" s="495"/>
      <c r="E5555" s="496"/>
    </row>
    <row r="5556" spans="4:5">
      <c r="D5556" s="495"/>
      <c r="E5556" s="496"/>
    </row>
    <row r="5557" spans="4:5">
      <c r="D5557" s="495"/>
      <c r="E5557" s="496"/>
    </row>
    <row r="5558" spans="4:5">
      <c r="D5558" s="495"/>
      <c r="E5558" s="496"/>
    </row>
    <row r="5559" spans="4:5">
      <c r="D5559" s="495"/>
      <c r="E5559" s="496"/>
    </row>
    <row r="5560" spans="4:5">
      <c r="D5560" s="495"/>
      <c r="E5560" s="496"/>
    </row>
    <row r="5561" spans="4:5">
      <c r="D5561" s="495"/>
      <c r="E5561" s="496"/>
    </row>
    <row r="5562" spans="4:5">
      <c r="D5562" s="495"/>
      <c r="E5562" s="496"/>
    </row>
    <row r="5563" spans="4:5">
      <c r="D5563" s="495"/>
      <c r="E5563" s="496"/>
    </row>
    <row r="5564" spans="4:5">
      <c r="D5564" s="495"/>
      <c r="E5564" s="496"/>
    </row>
    <row r="5565" spans="4:5">
      <c r="D5565" s="495"/>
      <c r="E5565" s="496"/>
    </row>
    <row r="5566" spans="4:5">
      <c r="D5566" s="495"/>
      <c r="E5566" s="496"/>
    </row>
    <row r="5567" spans="4:5">
      <c r="D5567" s="495"/>
      <c r="E5567" s="496"/>
    </row>
    <row r="5568" spans="4:5">
      <c r="D5568" s="495"/>
      <c r="E5568" s="496"/>
    </row>
    <row r="5569" spans="4:5">
      <c r="D5569" s="495"/>
      <c r="E5569" s="496"/>
    </row>
    <row r="5570" spans="4:5">
      <c r="D5570" s="495"/>
      <c r="E5570" s="496"/>
    </row>
    <row r="5571" spans="4:5">
      <c r="D5571" s="495"/>
      <c r="E5571" s="496"/>
    </row>
    <row r="5572" spans="4:5">
      <c r="D5572" s="495"/>
      <c r="E5572" s="496"/>
    </row>
    <row r="5573" spans="4:5">
      <c r="D5573" s="495"/>
      <c r="E5573" s="496"/>
    </row>
    <row r="5574" spans="4:5">
      <c r="D5574" s="495"/>
      <c r="E5574" s="496"/>
    </row>
    <row r="5575" spans="4:5">
      <c r="D5575" s="495"/>
      <c r="E5575" s="496"/>
    </row>
    <row r="5576" spans="4:5">
      <c r="D5576" s="495"/>
      <c r="E5576" s="496"/>
    </row>
    <row r="5577" spans="4:5">
      <c r="D5577" s="495"/>
      <c r="E5577" s="496"/>
    </row>
    <row r="5578" spans="4:5">
      <c r="D5578" s="495"/>
      <c r="E5578" s="496"/>
    </row>
    <row r="5579" spans="4:5">
      <c r="D5579" s="495"/>
      <c r="E5579" s="496"/>
    </row>
    <row r="5580" spans="4:5">
      <c r="D5580" s="495"/>
      <c r="E5580" s="496"/>
    </row>
    <row r="5581" spans="4:5">
      <c r="D5581" s="495"/>
      <c r="E5581" s="496"/>
    </row>
    <row r="5582" spans="4:5">
      <c r="D5582" s="495"/>
      <c r="E5582" s="496"/>
    </row>
    <row r="5583" spans="4:5">
      <c r="D5583" s="495"/>
      <c r="E5583" s="496"/>
    </row>
    <row r="5584" spans="4:5">
      <c r="D5584" s="495"/>
      <c r="E5584" s="496"/>
    </row>
    <row r="5585" spans="4:5">
      <c r="D5585" s="495"/>
      <c r="E5585" s="496"/>
    </row>
    <row r="5586" spans="4:5">
      <c r="D5586" s="495"/>
      <c r="E5586" s="496"/>
    </row>
    <row r="5587" spans="4:5">
      <c r="D5587" s="495"/>
      <c r="E5587" s="496"/>
    </row>
    <row r="5588" spans="4:5">
      <c r="D5588" s="495"/>
      <c r="E5588" s="496"/>
    </row>
    <row r="5589" spans="4:5">
      <c r="D5589" s="495"/>
      <c r="E5589" s="496"/>
    </row>
    <row r="5590" spans="4:5">
      <c r="D5590" s="495"/>
      <c r="E5590" s="496"/>
    </row>
    <row r="5591" spans="4:5">
      <c r="D5591" s="495"/>
      <c r="E5591" s="496"/>
    </row>
    <row r="5592" spans="4:5">
      <c r="D5592" s="495"/>
      <c r="E5592" s="496"/>
    </row>
    <row r="5593" spans="4:5">
      <c r="D5593" s="495"/>
      <c r="E5593" s="496"/>
    </row>
    <row r="5594" spans="4:5">
      <c r="D5594" s="495"/>
      <c r="E5594" s="496"/>
    </row>
    <row r="5595" spans="4:5">
      <c r="D5595" s="495"/>
      <c r="E5595" s="496"/>
    </row>
    <row r="5596" spans="4:5">
      <c r="D5596" s="495"/>
      <c r="E5596" s="496"/>
    </row>
    <row r="5597" spans="4:5">
      <c r="D5597" s="495"/>
      <c r="E5597" s="496"/>
    </row>
    <row r="5598" spans="4:5">
      <c r="D5598" s="495"/>
      <c r="E5598" s="496"/>
    </row>
    <row r="5599" spans="4:5">
      <c r="D5599" s="495"/>
      <c r="E5599" s="496"/>
    </row>
    <row r="5600" spans="4:5">
      <c r="D5600" s="495"/>
      <c r="E5600" s="496"/>
    </row>
    <row r="5601" spans="4:5">
      <c r="D5601" s="495"/>
      <c r="E5601" s="496"/>
    </row>
    <row r="5602" spans="4:5">
      <c r="D5602" s="495"/>
      <c r="E5602" s="496"/>
    </row>
    <row r="5603" spans="4:5">
      <c r="D5603" s="495"/>
      <c r="E5603" s="496"/>
    </row>
    <row r="5604" spans="4:5">
      <c r="D5604" s="495"/>
      <c r="E5604" s="496"/>
    </row>
    <row r="5605" spans="4:5">
      <c r="D5605" s="495"/>
      <c r="E5605" s="496"/>
    </row>
    <row r="5606" spans="4:5">
      <c r="D5606" s="495"/>
      <c r="E5606" s="496"/>
    </row>
    <row r="5607" spans="4:5">
      <c r="D5607" s="495"/>
      <c r="E5607" s="496"/>
    </row>
    <row r="5608" spans="4:5">
      <c r="D5608" s="495"/>
      <c r="E5608" s="496"/>
    </row>
    <row r="5609" spans="4:5">
      <c r="D5609" s="495"/>
      <c r="E5609" s="496"/>
    </row>
    <row r="5610" spans="4:5">
      <c r="D5610" s="495"/>
      <c r="E5610" s="496"/>
    </row>
    <row r="5611" spans="4:5">
      <c r="D5611" s="495"/>
      <c r="E5611" s="496"/>
    </row>
    <row r="5612" spans="4:5">
      <c r="D5612" s="495"/>
      <c r="E5612" s="496"/>
    </row>
    <row r="5613" spans="4:5">
      <c r="D5613" s="495"/>
      <c r="E5613" s="496"/>
    </row>
    <row r="5614" spans="4:5">
      <c r="D5614" s="495"/>
      <c r="E5614" s="496"/>
    </row>
    <row r="5615" spans="4:5">
      <c r="D5615" s="495"/>
      <c r="E5615" s="496"/>
    </row>
    <row r="5616" spans="4:5">
      <c r="D5616" s="495"/>
      <c r="E5616" s="496"/>
    </row>
    <row r="5617" spans="4:5">
      <c r="D5617" s="495"/>
      <c r="E5617" s="496"/>
    </row>
    <row r="5618" spans="4:5">
      <c r="D5618" s="495"/>
      <c r="E5618" s="496"/>
    </row>
    <row r="5619" spans="4:5">
      <c r="D5619" s="495"/>
      <c r="E5619" s="496"/>
    </row>
    <row r="5620" spans="4:5">
      <c r="D5620" s="495"/>
      <c r="E5620" s="496"/>
    </row>
    <row r="5621" spans="4:5">
      <c r="D5621" s="495"/>
      <c r="E5621" s="496"/>
    </row>
    <row r="5622" spans="4:5">
      <c r="D5622" s="495"/>
      <c r="E5622" s="496"/>
    </row>
    <row r="5623" spans="4:5">
      <c r="D5623" s="495"/>
      <c r="E5623" s="496"/>
    </row>
    <row r="5624" spans="4:5">
      <c r="D5624" s="495"/>
      <c r="E5624" s="496"/>
    </row>
    <row r="5625" spans="4:5">
      <c r="D5625" s="495"/>
      <c r="E5625" s="496"/>
    </row>
    <row r="5626" spans="4:5">
      <c r="D5626" s="495"/>
      <c r="E5626" s="496"/>
    </row>
    <row r="5627" spans="4:5">
      <c r="D5627" s="495"/>
      <c r="E5627" s="496"/>
    </row>
    <row r="5628" spans="4:5">
      <c r="D5628" s="495"/>
      <c r="E5628" s="496"/>
    </row>
    <row r="5629" spans="4:5">
      <c r="D5629" s="495"/>
      <c r="E5629" s="496"/>
    </row>
    <row r="5630" spans="4:5">
      <c r="D5630" s="495"/>
      <c r="E5630" s="496"/>
    </row>
    <row r="5631" spans="4:5">
      <c r="D5631" s="495"/>
      <c r="E5631" s="496"/>
    </row>
    <row r="5632" spans="4:5">
      <c r="D5632" s="495"/>
      <c r="E5632" s="496"/>
    </row>
    <row r="5633" spans="4:5">
      <c r="D5633" s="495"/>
      <c r="E5633" s="496"/>
    </row>
    <row r="5634" spans="4:5">
      <c r="D5634" s="495"/>
      <c r="E5634" s="496"/>
    </row>
    <row r="5635" spans="4:5">
      <c r="D5635" s="495"/>
      <c r="E5635" s="496"/>
    </row>
    <row r="5636" spans="4:5">
      <c r="D5636" s="495"/>
      <c r="E5636" s="496"/>
    </row>
    <row r="5637" spans="4:5">
      <c r="D5637" s="495"/>
      <c r="E5637" s="496"/>
    </row>
    <row r="5638" spans="4:5">
      <c r="D5638" s="495"/>
      <c r="E5638" s="496"/>
    </row>
    <row r="5639" spans="4:5">
      <c r="D5639" s="495"/>
      <c r="E5639" s="496"/>
    </row>
    <row r="5640" spans="4:5">
      <c r="D5640" s="495"/>
      <c r="E5640" s="496"/>
    </row>
    <row r="5641" spans="4:5">
      <c r="D5641" s="495"/>
      <c r="E5641" s="496"/>
    </row>
    <row r="5642" spans="4:5">
      <c r="D5642" s="495"/>
      <c r="E5642" s="496"/>
    </row>
    <row r="5643" spans="4:5">
      <c r="D5643" s="495"/>
      <c r="E5643" s="496"/>
    </row>
    <row r="5644" spans="4:5">
      <c r="D5644" s="495"/>
      <c r="E5644" s="496"/>
    </row>
    <row r="5645" spans="4:5">
      <c r="D5645" s="495"/>
      <c r="E5645" s="496"/>
    </row>
    <row r="5646" spans="4:5">
      <c r="D5646" s="495"/>
      <c r="E5646" s="496"/>
    </row>
    <row r="5647" spans="4:5">
      <c r="D5647" s="495"/>
      <c r="E5647" s="496"/>
    </row>
    <row r="5648" spans="4:5">
      <c r="D5648" s="495"/>
      <c r="E5648" s="496"/>
    </row>
    <row r="5649" spans="4:5">
      <c r="D5649" s="495"/>
      <c r="E5649" s="496"/>
    </row>
    <row r="5650" spans="4:5">
      <c r="D5650" s="495"/>
      <c r="E5650" s="496"/>
    </row>
    <row r="5651" spans="4:5">
      <c r="D5651" s="495"/>
      <c r="E5651" s="496"/>
    </row>
    <row r="5652" spans="4:5">
      <c r="D5652" s="495"/>
      <c r="E5652" s="496"/>
    </row>
    <row r="5653" spans="4:5">
      <c r="D5653" s="495"/>
      <c r="E5653" s="496"/>
    </row>
    <row r="5654" spans="4:5">
      <c r="D5654" s="495"/>
      <c r="E5654" s="496"/>
    </row>
    <row r="5655" spans="4:5">
      <c r="D5655" s="495"/>
      <c r="E5655" s="496"/>
    </row>
    <row r="5656" spans="4:5">
      <c r="D5656" s="495"/>
      <c r="E5656" s="496"/>
    </row>
    <row r="5657" spans="4:5">
      <c r="D5657" s="495"/>
      <c r="E5657" s="496"/>
    </row>
    <row r="5658" spans="4:5">
      <c r="D5658" s="495"/>
      <c r="E5658" s="496"/>
    </row>
    <row r="5659" spans="4:5">
      <c r="D5659" s="495"/>
      <c r="E5659" s="496"/>
    </row>
    <row r="5660" spans="4:5">
      <c r="D5660" s="495"/>
      <c r="E5660" s="496"/>
    </row>
    <row r="5661" spans="4:5">
      <c r="D5661" s="495"/>
      <c r="E5661" s="496"/>
    </row>
    <row r="5662" spans="4:5">
      <c r="D5662" s="495"/>
      <c r="E5662" s="496"/>
    </row>
    <row r="5663" spans="4:5">
      <c r="D5663" s="495"/>
      <c r="E5663" s="496"/>
    </row>
    <row r="5664" spans="4:5">
      <c r="D5664" s="495"/>
      <c r="E5664" s="496"/>
    </row>
    <row r="5665" spans="4:5">
      <c r="D5665" s="495"/>
      <c r="E5665" s="496"/>
    </row>
    <row r="5666" spans="4:5">
      <c r="D5666" s="495"/>
      <c r="E5666" s="496"/>
    </row>
    <row r="5667" spans="4:5">
      <c r="D5667" s="495"/>
      <c r="E5667" s="496"/>
    </row>
    <row r="5668" spans="4:5">
      <c r="D5668" s="495"/>
      <c r="E5668" s="496"/>
    </row>
    <row r="5669" spans="4:5">
      <c r="D5669" s="495"/>
      <c r="E5669" s="496"/>
    </row>
    <row r="5670" spans="4:5">
      <c r="D5670" s="495"/>
      <c r="E5670" s="496"/>
    </row>
    <row r="5671" spans="4:5">
      <c r="D5671" s="495"/>
      <c r="E5671" s="496"/>
    </row>
    <row r="5672" spans="4:5">
      <c r="D5672" s="495"/>
      <c r="E5672" s="496"/>
    </row>
    <row r="5673" spans="4:5">
      <c r="D5673" s="495"/>
      <c r="E5673" s="496"/>
    </row>
    <row r="5674" spans="4:5">
      <c r="D5674" s="495"/>
      <c r="E5674" s="496"/>
    </row>
    <row r="5675" spans="4:5">
      <c r="D5675" s="495"/>
      <c r="E5675" s="496"/>
    </row>
    <row r="5676" spans="4:5">
      <c r="D5676" s="495"/>
      <c r="E5676" s="496"/>
    </row>
    <row r="5677" spans="4:5">
      <c r="D5677" s="495"/>
      <c r="E5677" s="496"/>
    </row>
    <row r="5678" spans="4:5">
      <c r="D5678" s="495"/>
      <c r="E5678" s="496"/>
    </row>
    <row r="5679" spans="4:5">
      <c r="D5679" s="495"/>
      <c r="E5679" s="496"/>
    </row>
    <row r="5680" spans="4:5">
      <c r="D5680" s="495"/>
      <c r="E5680" s="496"/>
    </row>
    <row r="5681" spans="4:5">
      <c r="D5681" s="495"/>
      <c r="E5681" s="496"/>
    </row>
    <row r="5682" spans="4:5">
      <c r="D5682" s="495"/>
      <c r="E5682" s="496"/>
    </row>
    <row r="5683" spans="4:5">
      <c r="D5683" s="495"/>
      <c r="E5683" s="496"/>
    </row>
    <row r="5684" spans="4:5">
      <c r="D5684" s="495"/>
      <c r="E5684" s="496"/>
    </row>
    <row r="5685" spans="4:5">
      <c r="D5685" s="495"/>
      <c r="E5685" s="496"/>
    </row>
    <row r="5686" spans="4:5">
      <c r="D5686" s="495"/>
      <c r="E5686" s="496"/>
    </row>
    <row r="5687" spans="4:5">
      <c r="D5687" s="495"/>
      <c r="E5687" s="496"/>
    </row>
    <row r="5688" spans="4:5">
      <c r="D5688" s="495"/>
      <c r="E5688" s="496"/>
    </row>
    <row r="5689" spans="4:5">
      <c r="D5689" s="495"/>
      <c r="E5689" s="496"/>
    </row>
    <row r="5690" spans="4:5">
      <c r="D5690" s="495"/>
      <c r="E5690" s="496"/>
    </row>
    <row r="5691" spans="4:5">
      <c r="D5691" s="495"/>
      <c r="E5691" s="496"/>
    </row>
    <row r="5692" spans="4:5">
      <c r="D5692" s="495"/>
      <c r="E5692" s="496"/>
    </row>
    <row r="5693" spans="4:5">
      <c r="D5693" s="495"/>
      <c r="E5693" s="496"/>
    </row>
    <row r="5694" spans="4:5">
      <c r="D5694" s="495"/>
      <c r="E5694" s="496"/>
    </row>
    <row r="5695" spans="4:5">
      <c r="D5695" s="495"/>
      <c r="E5695" s="496"/>
    </row>
    <row r="5696" spans="4:5">
      <c r="D5696" s="495"/>
      <c r="E5696" s="496"/>
    </row>
    <row r="5697" spans="4:5">
      <c r="D5697" s="495"/>
      <c r="E5697" s="496"/>
    </row>
    <row r="5698" spans="4:5">
      <c r="D5698" s="495"/>
      <c r="E5698" s="496"/>
    </row>
    <row r="5699" spans="4:5">
      <c r="D5699" s="495"/>
      <c r="E5699" s="496"/>
    </row>
    <row r="5700" spans="4:5">
      <c r="D5700" s="495"/>
      <c r="E5700" s="496"/>
    </row>
    <row r="5701" spans="4:5">
      <c r="D5701" s="495"/>
      <c r="E5701" s="496"/>
    </row>
    <row r="5702" spans="4:5">
      <c r="D5702" s="495"/>
      <c r="E5702" s="496"/>
    </row>
    <row r="5703" spans="4:5">
      <c r="D5703" s="495"/>
      <c r="E5703" s="496"/>
    </row>
    <row r="5704" spans="4:5">
      <c r="D5704" s="495"/>
      <c r="E5704" s="496"/>
    </row>
    <row r="5705" spans="4:5">
      <c r="D5705" s="495"/>
      <c r="E5705" s="496"/>
    </row>
    <row r="5706" spans="4:5">
      <c r="D5706" s="495"/>
      <c r="E5706" s="496"/>
    </row>
    <row r="5707" spans="4:5">
      <c r="D5707" s="495"/>
      <c r="E5707" s="496"/>
    </row>
    <row r="5708" spans="4:5">
      <c r="D5708" s="495"/>
      <c r="E5708" s="496"/>
    </row>
    <row r="5709" spans="4:5">
      <c r="D5709" s="495"/>
      <c r="E5709" s="496"/>
    </row>
    <row r="5710" spans="4:5">
      <c r="D5710" s="495"/>
      <c r="E5710" s="496"/>
    </row>
    <row r="5711" spans="4:5">
      <c r="D5711" s="495"/>
      <c r="E5711" s="496"/>
    </row>
    <row r="5712" spans="4:5">
      <c r="D5712" s="495"/>
      <c r="E5712" s="496"/>
    </row>
    <row r="5713" spans="4:5">
      <c r="D5713" s="495"/>
      <c r="E5713" s="496"/>
    </row>
    <row r="5714" spans="4:5">
      <c r="D5714" s="495"/>
      <c r="E5714" s="496"/>
    </row>
    <row r="5715" spans="4:5">
      <c r="D5715" s="495"/>
      <c r="E5715" s="496"/>
    </row>
    <row r="5716" spans="4:5">
      <c r="D5716" s="495"/>
      <c r="E5716" s="496"/>
    </row>
    <row r="5717" spans="4:5">
      <c r="D5717" s="495"/>
      <c r="E5717" s="496"/>
    </row>
    <row r="5718" spans="4:5">
      <c r="D5718" s="495"/>
      <c r="E5718" s="496"/>
    </row>
    <row r="5719" spans="4:5">
      <c r="D5719" s="495"/>
      <c r="E5719" s="496"/>
    </row>
    <row r="5720" spans="4:5">
      <c r="D5720" s="495"/>
      <c r="E5720" s="496"/>
    </row>
    <row r="5721" spans="4:5">
      <c r="D5721" s="495"/>
      <c r="E5721" s="496"/>
    </row>
    <row r="5722" spans="4:5">
      <c r="D5722" s="495"/>
      <c r="E5722" s="496"/>
    </row>
    <row r="5723" spans="4:5">
      <c r="D5723" s="495"/>
      <c r="E5723" s="496"/>
    </row>
    <row r="5724" spans="4:5">
      <c r="D5724" s="495"/>
      <c r="E5724" s="496"/>
    </row>
    <row r="5725" spans="4:5">
      <c r="D5725" s="495"/>
      <c r="E5725" s="496"/>
    </row>
    <row r="5726" spans="4:5">
      <c r="D5726" s="495"/>
      <c r="E5726" s="496"/>
    </row>
    <row r="5727" spans="4:5">
      <c r="D5727" s="495"/>
      <c r="E5727" s="496"/>
    </row>
    <row r="5728" spans="4:5">
      <c r="D5728" s="495"/>
      <c r="E5728" s="496"/>
    </row>
    <row r="5729" spans="4:5">
      <c r="D5729" s="495"/>
      <c r="E5729" s="496"/>
    </row>
    <row r="5730" spans="4:5">
      <c r="D5730" s="495"/>
      <c r="E5730" s="496"/>
    </row>
    <row r="5731" spans="4:5">
      <c r="D5731" s="495"/>
      <c r="E5731" s="496"/>
    </row>
    <row r="5732" spans="4:5">
      <c r="D5732" s="495"/>
      <c r="E5732" s="496"/>
    </row>
    <row r="5733" spans="4:5">
      <c r="D5733" s="495"/>
      <c r="E5733" s="496"/>
    </row>
    <row r="5734" spans="4:5">
      <c r="D5734" s="495"/>
      <c r="E5734" s="496"/>
    </row>
    <row r="5735" spans="4:5">
      <c r="D5735" s="495"/>
      <c r="E5735" s="496"/>
    </row>
    <row r="5736" spans="4:5">
      <c r="D5736" s="495"/>
      <c r="E5736" s="496"/>
    </row>
    <row r="5737" spans="4:5">
      <c r="D5737" s="495"/>
      <c r="E5737" s="496"/>
    </row>
    <row r="5738" spans="4:5">
      <c r="D5738" s="495"/>
      <c r="E5738" s="496"/>
    </row>
    <row r="5739" spans="4:5">
      <c r="D5739" s="495"/>
      <c r="E5739" s="496"/>
    </row>
    <row r="5740" spans="4:5">
      <c r="D5740" s="495"/>
      <c r="E5740" s="496"/>
    </row>
    <row r="5741" spans="4:5">
      <c r="D5741" s="495"/>
      <c r="E5741" s="496"/>
    </row>
    <row r="5742" spans="4:5">
      <c r="D5742" s="495"/>
      <c r="E5742" s="496"/>
    </row>
    <row r="5743" spans="4:5">
      <c r="D5743" s="495"/>
      <c r="E5743" s="496"/>
    </row>
    <row r="5744" spans="4:5">
      <c r="D5744" s="495"/>
      <c r="E5744" s="496"/>
    </row>
    <row r="5745" spans="4:5">
      <c r="D5745" s="495"/>
      <c r="E5745" s="496"/>
    </row>
    <row r="5746" spans="4:5">
      <c r="D5746" s="495"/>
      <c r="E5746" s="496"/>
    </row>
    <row r="5747" spans="4:5">
      <c r="D5747" s="495"/>
      <c r="E5747" s="496"/>
    </row>
    <row r="5748" spans="4:5">
      <c r="D5748" s="495"/>
      <c r="E5748" s="496"/>
    </row>
    <row r="5749" spans="4:5">
      <c r="D5749" s="495"/>
      <c r="E5749" s="496"/>
    </row>
    <row r="5750" spans="4:5">
      <c r="D5750" s="495"/>
      <c r="E5750" s="496"/>
    </row>
    <row r="5751" spans="4:5">
      <c r="D5751" s="495"/>
      <c r="E5751" s="496"/>
    </row>
    <row r="5752" spans="4:5">
      <c r="D5752" s="495"/>
      <c r="E5752" s="496"/>
    </row>
    <row r="5753" spans="4:5">
      <c r="D5753" s="495"/>
      <c r="E5753" s="496"/>
    </row>
    <row r="5754" spans="4:5">
      <c r="D5754" s="495"/>
      <c r="E5754" s="496"/>
    </row>
    <row r="5755" spans="4:5">
      <c r="D5755" s="495"/>
      <c r="E5755" s="496"/>
    </row>
    <row r="5756" spans="4:5">
      <c r="D5756" s="495"/>
      <c r="E5756" s="496"/>
    </row>
    <row r="5757" spans="4:5">
      <c r="D5757" s="495"/>
      <c r="E5757" s="496"/>
    </row>
    <row r="5758" spans="4:5">
      <c r="D5758" s="495"/>
      <c r="E5758" s="496"/>
    </row>
    <row r="5759" spans="4:5">
      <c r="D5759" s="495"/>
      <c r="E5759" s="496"/>
    </row>
    <row r="5760" spans="4:5">
      <c r="D5760" s="495"/>
      <c r="E5760" s="496"/>
    </row>
    <row r="5761" spans="4:5">
      <c r="D5761" s="495"/>
      <c r="E5761" s="496"/>
    </row>
    <row r="5762" spans="4:5">
      <c r="D5762" s="495"/>
      <c r="E5762" s="496"/>
    </row>
    <row r="5763" spans="4:5">
      <c r="D5763" s="495"/>
      <c r="E5763" s="496"/>
    </row>
    <row r="5764" spans="4:5">
      <c r="D5764" s="495"/>
      <c r="E5764" s="496"/>
    </row>
    <row r="5765" spans="4:5">
      <c r="D5765" s="495"/>
      <c r="E5765" s="496"/>
    </row>
    <row r="5766" spans="4:5">
      <c r="D5766" s="495"/>
      <c r="E5766" s="496"/>
    </row>
    <row r="5767" spans="4:5">
      <c r="D5767" s="495"/>
      <c r="E5767" s="496"/>
    </row>
    <row r="5768" spans="4:5">
      <c r="D5768" s="495"/>
      <c r="E5768" s="496"/>
    </row>
    <row r="5769" spans="4:5">
      <c r="D5769" s="495"/>
      <c r="E5769" s="496"/>
    </row>
    <row r="5770" spans="4:5">
      <c r="D5770" s="495"/>
      <c r="E5770" s="496"/>
    </row>
    <row r="5771" spans="4:5">
      <c r="D5771" s="495"/>
      <c r="E5771" s="496"/>
    </row>
    <row r="5772" spans="4:5">
      <c r="D5772" s="495"/>
      <c r="E5772" s="496"/>
    </row>
    <row r="5773" spans="4:5">
      <c r="D5773" s="495"/>
      <c r="E5773" s="496"/>
    </row>
    <row r="5774" spans="4:5">
      <c r="D5774" s="495"/>
      <c r="E5774" s="496"/>
    </row>
    <row r="5775" spans="4:5">
      <c r="D5775" s="495"/>
      <c r="E5775" s="496"/>
    </row>
    <row r="5776" spans="4:5">
      <c r="D5776" s="495"/>
      <c r="E5776" s="496"/>
    </row>
    <row r="5777" spans="4:5">
      <c r="D5777" s="495"/>
      <c r="E5777" s="496"/>
    </row>
    <row r="5778" spans="4:5">
      <c r="D5778" s="495"/>
      <c r="E5778" s="496"/>
    </row>
    <row r="5779" spans="4:5">
      <c r="D5779" s="495"/>
      <c r="E5779" s="496"/>
    </row>
    <row r="5780" spans="4:5">
      <c r="D5780" s="495"/>
      <c r="E5780" s="496"/>
    </row>
    <row r="5781" spans="4:5">
      <c r="D5781" s="495"/>
      <c r="E5781" s="496"/>
    </row>
    <row r="5782" spans="4:5">
      <c r="D5782" s="495"/>
      <c r="E5782" s="496"/>
    </row>
    <row r="5783" spans="4:5">
      <c r="D5783" s="495"/>
      <c r="E5783" s="496"/>
    </row>
    <row r="5784" spans="4:5">
      <c r="D5784" s="495"/>
      <c r="E5784" s="496"/>
    </row>
    <row r="5785" spans="4:5">
      <c r="D5785" s="495"/>
      <c r="E5785" s="496"/>
    </row>
    <row r="5786" spans="4:5">
      <c r="D5786" s="495"/>
      <c r="E5786" s="496"/>
    </row>
    <row r="5787" spans="4:5">
      <c r="D5787" s="495"/>
      <c r="E5787" s="496"/>
    </row>
    <row r="5788" spans="4:5">
      <c r="D5788" s="495"/>
      <c r="E5788" s="496"/>
    </row>
    <row r="5789" spans="4:5">
      <c r="D5789" s="495"/>
      <c r="E5789" s="496"/>
    </row>
    <row r="5790" spans="4:5">
      <c r="D5790" s="495"/>
      <c r="E5790" s="496"/>
    </row>
    <row r="5791" spans="4:5">
      <c r="D5791" s="495"/>
      <c r="E5791" s="496"/>
    </row>
    <row r="5792" spans="4:5">
      <c r="D5792" s="495"/>
      <c r="E5792" s="496"/>
    </row>
    <row r="5793" spans="4:5">
      <c r="D5793" s="495"/>
      <c r="E5793" s="496"/>
    </row>
    <row r="5794" spans="4:5">
      <c r="D5794" s="495"/>
      <c r="E5794" s="496"/>
    </row>
    <row r="5795" spans="4:5">
      <c r="D5795" s="495"/>
      <c r="E5795" s="496"/>
    </row>
    <row r="5796" spans="4:5">
      <c r="D5796" s="495"/>
      <c r="E5796" s="496"/>
    </row>
    <row r="5797" spans="4:5">
      <c r="D5797" s="495"/>
      <c r="E5797" s="496"/>
    </row>
    <row r="5798" spans="4:5">
      <c r="D5798" s="495"/>
      <c r="E5798" s="496"/>
    </row>
    <row r="5799" spans="4:5">
      <c r="D5799" s="495"/>
      <c r="E5799" s="496"/>
    </row>
    <row r="5800" spans="4:5">
      <c r="D5800" s="495"/>
      <c r="E5800" s="496"/>
    </row>
    <row r="5801" spans="4:5">
      <c r="D5801" s="495"/>
      <c r="E5801" s="496"/>
    </row>
    <row r="5802" spans="4:5">
      <c r="D5802" s="495"/>
      <c r="E5802" s="496"/>
    </row>
    <row r="5803" spans="4:5">
      <c r="D5803" s="495"/>
      <c r="E5803" s="496"/>
    </row>
    <row r="5804" spans="4:5">
      <c r="D5804" s="495"/>
      <c r="E5804" s="496"/>
    </row>
    <row r="5805" spans="4:5">
      <c r="D5805" s="495"/>
      <c r="E5805" s="496"/>
    </row>
    <row r="5806" spans="4:5">
      <c r="D5806" s="495"/>
      <c r="E5806" s="496"/>
    </row>
    <row r="5807" spans="4:5">
      <c r="D5807" s="495"/>
      <c r="E5807" s="496"/>
    </row>
    <row r="5808" spans="4:5">
      <c r="D5808" s="495"/>
      <c r="E5808" s="496"/>
    </row>
    <row r="5809" spans="4:5">
      <c r="D5809" s="495"/>
      <c r="E5809" s="496"/>
    </row>
    <row r="5810" spans="4:5">
      <c r="D5810" s="495"/>
      <c r="E5810" s="496"/>
    </row>
    <row r="5811" spans="4:5">
      <c r="D5811" s="495"/>
      <c r="E5811" s="496"/>
    </row>
    <row r="5812" spans="4:5">
      <c r="D5812" s="495"/>
      <c r="E5812" s="496"/>
    </row>
    <row r="5813" spans="4:5">
      <c r="D5813" s="495"/>
      <c r="E5813" s="496"/>
    </row>
    <row r="5814" spans="4:5">
      <c r="D5814" s="495"/>
      <c r="E5814" s="496"/>
    </row>
    <row r="5815" spans="4:5">
      <c r="D5815" s="495"/>
      <c r="E5815" s="496"/>
    </row>
    <row r="5816" spans="4:5">
      <c r="D5816" s="495"/>
      <c r="E5816" s="496"/>
    </row>
    <row r="5817" spans="4:5">
      <c r="D5817" s="495"/>
      <c r="E5817" s="496"/>
    </row>
    <row r="5818" spans="4:5">
      <c r="D5818" s="495"/>
      <c r="E5818" s="496"/>
    </row>
    <row r="5819" spans="4:5">
      <c r="D5819" s="495"/>
      <c r="E5819" s="496"/>
    </row>
    <row r="5820" spans="4:5">
      <c r="D5820" s="495"/>
      <c r="E5820" s="496"/>
    </row>
    <row r="5821" spans="4:5">
      <c r="D5821" s="495"/>
      <c r="E5821" s="496"/>
    </row>
    <row r="5822" spans="4:5">
      <c r="D5822" s="495"/>
      <c r="E5822" s="496"/>
    </row>
    <row r="5823" spans="4:5">
      <c r="D5823" s="495"/>
      <c r="E5823" s="496"/>
    </row>
    <row r="5824" spans="4:5">
      <c r="D5824" s="495"/>
      <c r="E5824" s="496"/>
    </row>
    <row r="5825" spans="4:5">
      <c r="D5825" s="495"/>
      <c r="E5825" s="496"/>
    </row>
    <row r="5826" spans="4:5">
      <c r="D5826" s="495"/>
      <c r="E5826" s="496"/>
    </row>
    <row r="5827" spans="4:5">
      <c r="D5827" s="495"/>
      <c r="E5827" s="496"/>
    </row>
    <row r="5828" spans="4:5">
      <c r="D5828" s="495"/>
      <c r="E5828" s="496"/>
    </row>
    <row r="5829" spans="4:5">
      <c r="D5829" s="495"/>
      <c r="E5829" s="496"/>
    </row>
    <row r="5830" spans="4:5">
      <c r="D5830" s="495"/>
      <c r="E5830" s="496"/>
    </row>
    <row r="5831" spans="4:5">
      <c r="D5831" s="495"/>
      <c r="E5831" s="496"/>
    </row>
    <row r="5832" spans="4:5">
      <c r="D5832" s="495"/>
      <c r="E5832" s="496"/>
    </row>
    <row r="5833" spans="4:5">
      <c r="D5833" s="495"/>
      <c r="E5833" s="496"/>
    </row>
    <row r="5834" spans="4:5">
      <c r="D5834" s="495"/>
      <c r="E5834" s="496"/>
    </row>
    <row r="5835" spans="4:5">
      <c r="D5835" s="495"/>
      <c r="E5835" s="496"/>
    </row>
    <row r="5836" spans="4:5">
      <c r="D5836" s="495"/>
      <c r="E5836" s="496"/>
    </row>
    <row r="5837" spans="4:5">
      <c r="D5837" s="495"/>
      <c r="E5837" s="496"/>
    </row>
    <row r="5838" spans="4:5">
      <c r="D5838" s="495"/>
      <c r="E5838" s="496"/>
    </row>
    <row r="5839" spans="4:5">
      <c r="D5839" s="495"/>
      <c r="E5839" s="496"/>
    </row>
    <row r="5840" spans="4:5">
      <c r="D5840" s="495"/>
      <c r="E5840" s="496"/>
    </row>
    <row r="5841" spans="4:5">
      <c r="D5841" s="495"/>
      <c r="E5841" s="496"/>
    </row>
    <row r="5842" spans="4:5">
      <c r="D5842" s="495"/>
      <c r="E5842" s="496"/>
    </row>
    <row r="5843" spans="4:5">
      <c r="D5843" s="495"/>
      <c r="E5843" s="496"/>
    </row>
    <row r="5844" spans="4:5">
      <c r="D5844" s="495"/>
      <c r="E5844" s="496"/>
    </row>
    <row r="5845" spans="4:5">
      <c r="D5845" s="495"/>
      <c r="E5845" s="496"/>
    </row>
    <row r="5846" spans="4:5">
      <c r="D5846" s="495"/>
      <c r="E5846" s="496"/>
    </row>
    <row r="5847" spans="4:5">
      <c r="D5847" s="495"/>
      <c r="E5847" s="496"/>
    </row>
    <row r="5848" spans="4:5">
      <c r="D5848" s="495"/>
      <c r="E5848" s="496"/>
    </row>
    <row r="5849" spans="4:5">
      <c r="D5849" s="495"/>
      <c r="E5849" s="496"/>
    </row>
    <row r="5850" spans="4:5">
      <c r="D5850" s="495"/>
      <c r="E5850" s="496"/>
    </row>
    <row r="5851" spans="4:5">
      <c r="D5851" s="495"/>
      <c r="E5851" s="496"/>
    </row>
    <row r="5852" spans="4:5">
      <c r="D5852" s="495"/>
      <c r="E5852" s="496"/>
    </row>
    <row r="5853" spans="4:5">
      <c r="D5853" s="495"/>
      <c r="E5853" s="496"/>
    </row>
    <row r="5854" spans="4:5">
      <c r="D5854" s="495"/>
      <c r="E5854" s="496"/>
    </row>
    <row r="5855" spans="4:5">
      <c r="D5855" s="495"/>
      <c r="E5855" s="496"/>
    </row>
    <row r="5856" spans="4:5">
      <c r="D5856" s="495"/>
      <c r="E5856" s="496"/>
    </row>
    <row r="5857" spans="4:5">
      <c r="D5857" s="495"/>
      <c r="E5857" s="496"/>
    </row>
    <row r="5858" spans="4:5">
      <c r="D5858" s="495"/>
      <c r="E5858" s="496"/>
    </row>
    <row r="5859" spans="4:5">
      <c r="D5859" s="495"/>
      <c r="E5859" s="496"/>
    </row>
    <row r="5860" spans="4:5">
      <c r="D5860" s="495"/>
      <c r="E5860" s="496"/>
    </row>
    <row r="5861" spans="4:5">
      <c r="D5861" s="495"/>
      <c r="E5861" s="496"/>
    </row>
    <row r="5862" spans="4:5">
      <c r="D5862" s="495"/>
      <c r="E5862" s="496"/>
    </row>
    <row r="5863" spans="4:5">
      <c r="D5863" s="495"/>
      <c r="E5863" s="496"/>
    </row>
    <row r="5864" spans="4:5">
      <c r="D5864" s="495"/>
      <c r="E5864" s="496"/>
    </row>
    <row r="5865" spans="4:5">
      <c r="D5865" s="495"/>
      <c r="E5865" s="496"/>
    </row>
    <row r="5866" spans="4:5">
      <c r="D5866" s="495"/>
      <c r="E5866" s="496"/>
    </row>
    <row r="5867" spans="4:5">
      <c r="D5867" s="495"/>
      <c r="E5867" s="496"/>
    </row>
    <row r="5868" spans="4:5">
      <c r="D5868" s="495"/>
      <c r="E5868" s="496"/>
    </row>
    <row r="5869" spans="4:5">
      <c r="D5869" s="495"/>
      <c r="E5869" s="496"/>
    </row>
    <row r="5870" spans="4:5">
      <c r="D5870" s="495"/>
      <c r="E5870" s="496"/>
    </row>
    <row r="5871" spans="4:5">
      <c r="D5871" s="495"/>
      <c r="E5871" s="496"/>
    </row>
    <row r="5872" spans="4:5">
      <c r="D5872" s="495"/>
      <c r="E5872" s="496"/>
    </row>
    <row r="5873" spans="4:5">
      <c r="D5873" s="495"/>
      <c r="E5873" s="496"/>
    </row>
    <row r="5874" spans="4:5">
      <c r="D5874" s="495"/>
      <c r="E5874" s="496"/>
    </row>
    <row r="5875" spans="4:5">
      <c r="D5875" s="495"/>
      <c r="E5875" s="496"/>
    </row>
    <row r="5876" spans="4:5">
      <c r="D5876" s="495"/>
      <c r="E5876" s="496"/>
    </row>
    <row r="5877" spans="4:5">
      <c r="D5877" s="495"/>
      <c r="E5877" s="496"/>
    </row>
    <row r="5878" spans="4:5">
      <c r="D5878" s="495"/>
      <c r="E5878" s="496"/>
    </row>
    <row r="5879" spans="4:5">
      <c r="D5879" s="495"/>
      <c r="E5879" s="496"/>
    </row>
    <row r="5880" spans="4:5">
      <c r="D5880" s="495"/>
      <c r="E5880" s="496"/>
    </row>
    <row r="5881" spans="4:5">
      <c r="D5881" s="495"/>
      <c r="E5881" s="496"/>
    </row>
    <row r="5882" spans="4:5">
      <c r="D5882" s="495"/>
      <c r="E5882" s="496"/>
    </row>
    <row r="5883" spans="4:5">
      <c r="D5883" s="495"/>
      <c r="E5883" s="496"/>
    </row>
    <row r="5884" spans="4:5">
      <c r="D5884" s="495"/>
      <c r="E5884" s="496"/>
    </row>
    <row r="5885" spans="4:5">
      <c r="D5885" s="495"/>
      <c r="E5885" s="496"/>
    </row>
    <row r="5886" spans="4:5">
      <c r="D5886" s="495"/>
      <c r="E5886" s="496"/>
    </row>
    <row r="5887" spans="4:5">
      <c r="D5887" s="495"/>
      <c r="E5887" s="496"/>
    </row>
    <row r="5888" spans="4:5">
      <c r="D5888" s="495"/>
      <c r="E5888" s="496"/>
    </row>
    <row r="5889" spans="4:5">
      <c r="D5889" s="495"/>
      <c r="E5889" s="496"/>
    </row>
    <row r="5890" spans="4:5">
      <c r="D5890" s="495"/>
      <c r="E5890" s="496"/>
    </row>
    <row r="5891" spans="4:5">
      <c r="D5891" s="495"/>
      <c r="E5891" s="496"/>
    </row>
    <row r="5892" spans="4:5">
      <c r="D5892" s="495"/>
      <c r="E5892" s="496"/>
    </row>
    <row r="5893" spans="4:5">
      <c r="D5893" s="495"/>
      <c r="E5893" s="496"/>
    </row>
    <row r="5894" spans="4:5">
      <c r="D5894" s="495"/>
      <c r="E5894" s="496"/>
    </row>
    <row r="5895" spans="4:5">
      <c r="D5895" s="495"/>
      <c r="E5895" s="496"/>
    </row>
    <row r="5896" spans="4:5">
      <c r="D5896" s="495"/>
      <c r="E5896" s="496"/>
    </row>
    <row r="5897" spans="4:5">
      <c r="D5897" s="495"/>
      <c r="E5897" s="496"/>
    </row>
    <row r="5898" spans="4:5">
      <c r="D5898" s="495"/>
      <c r="E5898" s="496"/>
    </row>
    <row r="5899" spans="4:5">
      <c r="D5899" s="495"/>
      <c r="E5899" s="496"/>
    </row>
    <row r="5900" spans="4:5">
      <c r="D5900" s="495"/>
      <c r="E5900" s="496"/>
    </row>
    <row r="5901" spans="4:5">
      <c r="D5901" s="495"/>
      <c r="E5901" s="496"/>
    </row>
    <row r="5902" spans="4:5">
      <c r="D5902" s="495"/>
      <c r="E5902" s="496"/>
    </row>
    <row r="5903" spans="4:5">
      <c r="D5903" s="495"/>
      <c r="E5903" s="496"/>
    </row>
    <row r="5904" spans="4:5">
      <c r="D5904" s="495"/>
      <c r="E5904" s="496"/>
    </row>
    <row r="5905" spans="4:5">
      <c r="D5905" s="495"/>
      <c r="E5905" s="496"/>
    </row>
    <row r="5906" spans="4:5">
      <c r="D5906" s="495"/>
      <c r="E5906" s="496"/>
    </row>
    <row r="5907" spans="4:5">
      <c r="D5907" s="495"/>
      <c r="E5907" s="496"/>
    </row>
    <row r="5908" spans="4:5">
      <c r="D5908" s="495"/>
      <c r="E5908" s="496"/>
    </row>
    <row r="5909" spans="4:5">
      <c r="D5909" s="495"/>
      <c r="E5909" s="496"/>
    </row>
    <row r="5910" spans="4:5">
      <c r="D5910" s="495"/>
      <c r="E5910" s="496"/>
    </row>
    <row r="5911" spans="4:5">
      <c r="D5911" s="495"/>
      <c r="E5911" s="496"/>
    </row>
    <row r="5912" spans="4:5">
      <c r="D5912" s="495"/>
      <c r="E5912" s="496"/>
    </row>
    <row r="5913" spans="4:5">
      <c r="D5913" s="495"/>
      <c r="E5913" s="496"/>
    </row>
    <row r="5914" spans="4:5">
      <c r="D5914" s="495"/>
      <c r="E5914" s="496"/>
    </row>
    <row r="5915" spans="4:5">
      <c r="D5915" s="495"/>
      <c r="E5915" s="496"/>
    </row>
    <row r="5916" spans="4:5">
      <c r="D5916" s="495"/>
      <c r="E5916" s="496"/>
    </row>
    <row r="5917" spans="4:5">
      <c r="D5917" s="495"/>
      <c r="E5917" s="496"/>
    </row>
    <row r="5918" spans="4:5">
      <c r="D5918" s="495"/>
      <c r="E5918" s="496"/>
    </row>
    <row r="5919" spans="4:5">
      <c r="D5919" s="495"/>
      <c r="E5919" s="496"/>
    </row>
    <row r="5920" spans="4:5">
      <c r="D5920" s="495"/>
      <c r="E5920" s="496"/>
    </row>
    <row r="5921" spans="4:5">
      <c r="D5921" s="495"/>
      <c r="E5921" s="496"/>
    </row>
    <row r="5922" spans="4:5">
      <c r="D5922" s="495"/>
      <c r="E5922" s="496"/>
    </row>
    <row r="5923" spans="4:5">
      <c r="D5923" s="495"/>
      <c r="E5923" s="496"/>
    </row>
    <row r="5924" spans="4:5">
      <c r="D5924" s="495"/>
      <c r="E5924" s="496"/>
    </row>
    <row r="5925" spans="4:5">
      <c r="D5925" s="495"/>
      <c r="E5925" s="496"/>
    </row>
    <row r="5926" spans="4:5">
      <c r="D5926" s="495"/>
      <c r="E5926" s="496"/>
    </row>
    <row r="5927" spans="4:5">
      <c r="D5927" s="495"/>
      <c r="E5927" s="496"/>
    </row>
    <row r="5928" spans="4:5">
      <c r="D5928" s="495"/>
      <c r="E5928" s="496"/>
    </row>
    <row r="5929" spans="4:5">
      <c r="D5929" s="495"/>
      <c r="E5929" s="496"/>
    </row>
    <row r="5930" spans="4:5">
      <c r="D5930" s="495"/>
      <c r="E5930" s="496"/>
    </row>
    <row r="5931" spans="4:5">
      <c r="D5931" s="495"/>
      <c r="E5931" s="496"/>
    </row>
    <row r="5932" spans="4:5">
      <c r="D5932" s="495"/>
      <c r="E5932" s="496"/>
    </row>
    <row r="5933" spans="4:5">
      <c r="D5933" s="495"/>
      <c r="E5933" s="496"/>
    </row>
    <row r="5934" spans="4:5">
      <c r="D5934" s="495"/>
      <c r="E5934" s="496"/>
    </row>
    <row r="5935" spans="4:5">
      <c r="D5935" s="495"/>
      <c r="E5935" s="496"/>
    </row>
    <row r="5936" spans="4:5">
      <c r="D5936" s="495"/>
      <c r="E5936" s="496"/>
    </row>
    <row r="5937" spans="4:5">
      <c r="D5937" s="495"/>
      <c r="E5937" s="496"/>
    </row>
    <row r="5938" spans="4:5">
      <c r="D5938" s="495"/>
      <c r="E5938" s="496"/>
    </row>
    <row r="5939" spans="4:5">
      <c r="D5939" s="495"/>
      <c r="E5939" s="496"/>
    </row>
    <row r="5940" spans="4:5">
      <c r="D5940" s="495"/>
      <c r="E5940" s="496"/>
    </row>
    <row r="5941" spans="4:5">
      <c r="D5941" s="495"/>
      <c r="E5941" s="496"/>
    </row>
    <row r="5942" spans="4:5">
      <c r="D5942" s="495"/>
      <c r="E5942" s="496"/>
    </row>
    <row r="5943" spans="4:5">
      <c r="D5943" s="495"/>
      <c r="E5943" s="496"/>
    </row>
    <row r="5944" spans="4:5">
      <c r="D5944" s="495"/>
      <c r="E5944" s="496"/>
    </row>
    <row r="5945" spans="4:5">
      <c r="D5945" s="495"/>
      <c r="E5945" s="496"/>
    </row>
    <row r="5946" spans="4:5">
      <c r="D5946" s="495"/>
      <c r="E5946" s="496"/>
    </row>
    <row r="5947" spans="4:5">
      <c r="D5947" s="495"/>
      <c r="E5947" s="496"/>
    </row>
    <row r="5948" spans="4:5">
      <c r="D5948" s="495"/>
      <c r="E5948" s="496"/>
    </row>
    <row r="5949" spans="4:5">
      <c r="D5949" s="495"/>
      <c r="E5949" s="496"/>
    </row>
    <row r="5950" spans="4:5">
      <c r="D5950" s="495"/>
      <c r="E5950" s="496"/>
    </row>
    <row r="5951" spans="4:5">
      <c r="D5951" s="495"/>
      <c r="E5951" s="496"/>
    </row>
    <row r="5952" spans="4:5">
      <c r="D5952" s="495"/>
      <c r="E5952" s="496"/>
    </row>
    <row r="5953" spans="4:5">
      <c r="D5953" s="495"/>
      <c r="E5953" s="496"/>
    </row>
    <row r="5954" spans="4:5">
      <c r="D5954" s="495"/>
      <c r="E5954" s="496"/>
    </row>
    <row r="5955" spans="4:5">
      <c r="D5955" s="495"/>
      <c r="E5955" s="496"/>
    </row>
    <row r="5956" spans="4:5">
      <c r="D5956" s="495"/>
      <c r="E5956" s="496"/>
    </row>
    <row r="5957" spans="4:5">
      <c r="D5957" s="495"/>
      <c r="E5957" s="496"/>
    </row>
    <row r="5958" spans="4:5">
      <c r="D5958" s="495"/>
      <c r="E5958" s="496"/>
    </row>
    <row r="5959" spans="4:5">
      <c r="D5959" s="495"/>
      <c r="E5959" s="496"/>
    </row>
    <row r="5960" spans="4:5">
      <c r="D5960" s="495"/>
      <c r="E5960" s="496"/>
    </row>
    <row r="5961" spans="4:5">
      <c r="D5961" s="495"/>
      <c r="E5961" s="496"/>
    </row>
    <row r="5962" spans="4:5">
      <c r="D5962" s="495"/>
      <c r="E5962" s="496"/>
    </row>
    <row r="5963" spans="4:5">
      <c r="D5963" s="495"/>
      <c r="E5963" s="496"/>
    </row>
    <row r="5964" spans="4:5">
      <c r="D5964" s="495"/>
      <c r="E5964" s="496"/>
    </row>
    <row r="5965" spans="4:5">
      <c r="D5965" s="495"/>
      <c r="E5965" s="496"/>
    </row>
    <row r="5966" spans="4:5">
      <c r="D5966" s="495"/>
      <c r="E5966" s="496"/>
    </row>
    <row r="5967" spans="4:5">
      <c r="D5967" s="495"/>
      <c r="E5967" s="496"/>
    </row>
    <row r="5968" spans="4:5">
      <c r="D5968" s="495"/>
      <c r="E5968" s="496"/>
    </row>
    <row r="5969" spans="4:5">
      <c r="D5969" s="495"/>
      <c r="E5969" s="496"/>
    </row>
    <row r="5970" spans="4:5">
      <c r="D5970" s="495"/>
      <c r="E5970" s="496"/>
    </row>
    <row r="5971" spans="4:5">
      <c r="D5971" s="495"/>
      <c r="E5971" s="496"/>
    </row>
    <row r="5972" spans="4:5">
      <c r="D5972" s="495"/>
      <c r="E5972" s="496"/>
    </row>
    <row r="5973" spans="4:5">
      <c r="D5973" s="495"/>
      <c r="E5973" s="496"/>
    </row>
    <row r="5974" spans="4:5">
      <c r="D5974" s="495"/>
      <c r="E5974" s="496"/>
    </row>
    <row r="5975" spans="4:5">
      <c r="D5975" s="495"/>
      <c r="E5975" s="496"/>
    </row>
    <row r="5976" spans="4:5">
      <c r="D5976" s="495"/>
      <c r="E5976" s="496"/>
    </row>
    <row r="5977" spans="4:5">
      <c r="D5977" s="495"/>
      <c r="E5977" s="496"/>
    </row>
    <row r="5978" spans="4:5">
      <c r="D5978" s="495"/>
      <c r="E5978" s="496"/>
    </row>
    <row r="5979" spans="4:5">
      <c r="D5979" s="495"/>
      <c r="E5979" s="496"/>
    </row>
    <row r="5980" spans="4:5">
      <c r="D5980" s="495"/>
      <c r="E5980" s="496"/>
    </row>
    <row r="5981" spans="4:5">
      <c r="D5981" s="495"/>
      <c r="E5981" s="496"/>
    </row>
    <row r="5982" spans="4:5">
      <c r="D5982" s="495"/>
      <c r="E5982" s="496"/>
    </row>
    <row r="5983" spans="4:5">
      <c r="D5983" s="495"/>
      <c r="E5983" s="496"/>
    </row>
    <row r="5984" spans="4:5">
      <c r="D5984" s="495"/>
      <c r="E5984" s="496"/>
    </row>
    <row r="5985" spans="4:5">
      <c r="D5985" s="495"/>
      <c r="E5985" s="496"/>
    </row>
    <row r="5986" spans="4:5">
      <c r="D5986" s="495"/>
      <c r="E5986" s="496"/>
    </row>
    <row r="5987" spans="4:5">
      <c r="D5987" s="495"/>
      <c r="E5987" s="496"/>
    </row>
    <row r="5988" spans="4:5">
      <c r="D5988" s="495"/>
      <c r="E5988" s="496"/>
    </row>
    <row r="5989" spans="4:5">
      <c r="D5989" s="495"/>
      <c r="E5989" s="496"/>
    </row>
    <row r="5990" spans="4:5">
      <c r="D5990" s="495"/>
      <c r="E5990" s="496"/>
    </row>
    <row r="5991" spans="4:5">
      <c r="D5991" s="495"/>
      <c r="E5991" s="496"/>
    </row>
    <row r="5992" spans="4:5">
      <c r="D5992" s="495"/>
      <c r="E5992" s="496"/>
    </row>
    <row r="5993" spans="4:5">
      <c r="D5993" s="495"/>
      <c r="E5993" s="496"/>
    </row>
    <row r="5994" spans="4:5">
      <c r="D5994" s="495"/>
      <c r="E5994" s="496"/>
    </row>
    <row r="5995" spans="4:5">
      <c r="D5995" s="495"/>
      <c r="E5995" s="496"/>
    </row>
    <row r="5996" spans="4:5">
      <c r="D5996" s="495"/>
      <c r="E5996" s="496"/>
    </row>
    <row r="5997" spans="4:5">
      <c r="D5997" s="495"/>
      <c r="E5997" s="496"/>
    </row>
    <row r="5998" spans="4:5">
      <c r="D5998" s="495"/>
      <c r="E5998" s="496"/>
    </row>
    <row r="5999" spans="4:5">
      <c r="D5999" s="495"/>
      <c r="E5999" s="496"/>
    </row>
    <row r="6000" spans="4:5">
      <c r="D6000" s="495"/>
      <c r="E6000" s="496"/>
    </row>
    <row r="6001" spans="4:5">
      <c r="D6001" s="495"/>
      <c r="E6001" s="496"/>
    </row>
    <row r="6002" spans="4:5">
      <c r="D6002" s="495"/>
      <c r="E6002" s="496"/>
    </row>
    <row r="6003" spans="4:5">
      <c r="D6003" s="495"/>
      <c r="E6003" s="496"/>
    </row>
    <row r="6004" spans="4:5">
      <c r="D6004" s="495"/>
      <c r="E6004" s="496"/>
    </row>
    <row r="6005" spans="4:5">
      <c r="D6005" s="495"/>
      <c r="E6005" s="496"/>
    </row>
    <row r="6006" spans="4:5">
      <c r="D6006" s="495"/>
      <c r="E6006" s="496"/>
    </row>
    <row r="6007" spans="4:5">
      <c r="D6007" s="495"/>
      <c r="E6007" s="496"/>
    </row>
    <row r="6008" spans="4:5">
      <c r="D6008" s="495"/>
      <c r="E6008" s="496"/>
    </row>
    <row r="6009" spans="4:5">
      <c r="D6009" s="495"/>
      <c r="E6009" s="496"/>
    </row>
    <row r="6010" spans="4:5">
      <c r="D6010" s="495"/>
      <c r="E6010" s="496"/>
    </row>
    <row r="6011" spans="4:5">
      <c r="D6011" s="495"/>
      <c r="E6011" s="496"/>
    </row>
    <row r="6012" spans="4:5">
      <c r="D6012" s="495"/>
      <c r="E6012" s="496"/>
    </row>
    <row r="6013" spans="4:5">
      <c r="D6013" s="495"/>
      <c r="E6013" s="496"/>
    </row>
    <row r="6014" spans="4:5">
      <c r="D6014" s="495"/>
      <c r="E6014" s="496"/>
    </row>
    <row r="6015" spans="4:5">
      <c r="D6015" s="495"/>
      <c r="E6015" s="496"/>
    </row>
    <row r="6016" spans="4:5">
      <c r="D6016" s="495"/>
      <c r="E6016" s="496"/>
    </row>
    <row r="6017" spans="4:5">
      <c r="D6017" s="495"/>
      <c r="E6017" s="496"/>
    </row>
    <row r="6018" spans="4:5">
      <c r="D6018" s="495"/>
      <c r="E6018" s="496"/>
    </row>
    <row r="6019" spans="4:5">
      <c r="D6019" s="495"/>
      <c r="E6019" s="496"/>
    </row>
    <row r="6020" spans="4:5">
      <c r="D6020" s="495"/>
      <c r="E6020" s="496"/>
    </row>
    <row r="6021" spans="4:5">
      <c r="D6021" s="495"/>
      <c r="E6021" s="496"/>
    </row>
    <row r="6022" spans="4:5">
      <c r="D6022" s="495"/>
      <c r="E6022" s="496"/>
    </row>
    <row r="6023" spans="4:5">
      <c r="D6023" s="495"/>
      <c r="E6023" s="496"/>
    </row>
    <row r="6024" spans="4:5">
      <c r="D6024" s="495"/>
      <c r="E6024" s="496"/>
    </row>
    <row r="6025" spans="4:5">
      <c r="D6025" s="495"/>
      <c r="E6025" s="496"/>
    </row>
    <row r="6026" spans="4:5">
      <c r="D6026" s="495"/>
      <c r="E6026" s="496"/>
    </row>
    <row r="6027" spans="4:5">
      <c r="D6027" s="495"/>
      <c r="E6027" s="496"/>
    </row>
    <row r="6028" spans="4:5">
      <c r="D6028" s="495"/>
      <c r="E6028" s="496"/>
    </row>
    <row r="6029" spans="4:5">
      <c r="D6029" s="495"/>
      <c r="E6029" s="496"/>
    </row>
    <row r="6030" spans="4:5">
      <c r="D6030" s="495"/>
      <c r="E6030" s="496"/>
    </row>
    <row r="6031" spans="4:5">
      <c r="D6031" s="495"/>
      <c r="E6031" s="496"/>
    </row>
    <row r="6032" spans="4:5">
      <c r="D6032" s="495"/>
      <c r="E6032" s="496"/>
    </row>
    <row r="6033" spans="4:5">
      <c r="D6033" s="495"/>
      <c r="E6033" s="496"/>
    </row>
    <row r="6034" spans="4:5">
      <c r="D6034" s="495"/>
      <c r="E6034" s="496"/>
    </row>
    <row r="6035" spans="4:5">
      <c r="D6035" s="495"/>
      <c r="E6035" s="496"/>
    </row>
    <row r="6036" spans="4:5">
      <c r="D6036" s="495"/>
      <c r="E6036" s="496"/>
    </row>
    <row r="6037" spans="4:5">
      <c r="D6037" s="495"/>
      <c r="E6037" s="496"/>
    </row>
    <row r="6038" spans="4:5">
      <c r="D6038" s="495"/>
      <c r="E6038" s="496"/>
    </row>
    <row r="6039" spans="4:5">
      <c r="D6039" s="495"/>
      <c r="E6039" s="496"/>
    </row>
    <row r="6040" spans="4:5">
      <c r="D6040" s="495"/>
      <c r="E6040" s="496"/>
    </row>
    <row r="6041" spans="4:5">
      <c r="D6041" s="495"/>
      <c r="E6041" s="496"/>
    </row>
    <row r="6042" spans="4:5">
      <c r="D6042" s="495"/>
      <c r="E6042" s="496"/>
    </row>
    <row r="6043" spans="4:5">
      <c r="D6043" s="495"/>
      <c r="E6043" s="496"/>
    </row>
    <row r="6044" spans="4:5">
      <c r="D6044" s="495"/>
      <c r="E6044" s="496"/>
    </row>
    <row r="6045" spans="4:5">
      <c r="D6045" s="495"/>
      <c r="E6045" s="496"/>
    </row>
    <row r="6046" spans="4:5">
      <c r="D6046" s="495"/>
      <c r="E6046" s="496"/>
    </row>
    <row r="6047" spans="4:5">
      <c r="D6047" s="495"/>
      <c r="E6047" s="496"/>
    </row>
    <row r="6048" spans="4:5">
      <c r="D6048" s="495"/>
      <c r="E6048" s="496"/>
    </row>
    <row r="6049" spans="4:5">
      <c r="D6049" s="495"/>
      <c r="E6049" s="496"/>
    </row>
    <row r="6050" spans="4:5">
      <c r="D6050" s="495"/>
      <c r="E6050" s="496"/>
    </row>
    <row r="6051" spans="4:5">
      <c r="D6051" s="495"/>
      <c r="E6051" s="496"/>
    </row>
    <row r="6052" spans="4:5">
      <c r="D6052" s="495"/>
      <c r="E6052" s="496"/>
    </row>
    <row r="6053" spans="4:5">
      <c r="D6053" s="495"/>
      <c r="E6053" s="496"/>
    </row>
    <row r="6054" spans="4:5">
      <c r="D6054" s="495"/>
      <c r="E6054" s="496"/>
    </row>
    <row r="6055" spans="4:5">
      <c r="D6055" s="495"/>
      <c r="E6055" s="496"/>
    </row>
    <row r="6056" spans="4:5">
      <c r="D6056" s="495"/>
      <c r="E6056" s="496"/>
    </row>
    <row r="6057" spans="4:5">
      <c r="D6057" s="495"/>
      <c r="E6057" s="496"/>
    </row>
    <row r="6058" spans="4:5">
      <c r="D6058" s="495"/>
      <c r="E6058" s="496"/>
    </row>
    <row r="6059" spans="4:5">
      <c r="D6059" s="495"/>
      <c r="E6059" s="496"/>
    </row>
    <row r="6060" spans="4:5">
      <c r="D6060" s="495"/>
      <c r="E6060" s="496"/>
    </row>
    <row r="6061" spans="4:5">
      <c r="D6061" s="495"/>
      <c r="E6061" s="496"/>
    </row>
    <row r="6062" spans="4:5">
      <c r="D6062" s="495"/>
      <c r="E6062" s="496"/>
    </row>
    <row r="6063" spans="4:5">
      <c r="D6063" s="495"/>
      <c r="E6063" s="496"/>
    </row>
    <row r="6064" spans="4:5">
      <c r="D6064" s="495"/>
      <c r="E6064" s="496"/>
    </row>
    <row r="6065" spans="4:5">
      <c r="D6065" s="495"/>
      <c r="E6065" s="496"/>
    </row>
    <row r="6066" spans="4:5">
      <c r="D6066" s="495"/>
      <c r="E6066" s="496"/>
    </row>
    <row r="6067" spans="4:5">
      <c r="D6067" s="495"/>
      <c r="E6067" s="496"/>
    </row>
    <row r="6068" spans="4:5">
      <c r="D6068" s="495"/>
      <c r="E6068" s="496"/>
    </row>
    <row r="6069" spans="4:5">
      <c r="D6069" s="495"/>
      <c r="E6069" s="496"/>
    </row>
    <row r="6070" spans="4:5">
      <c r="D6070" s="495"/>
      <c r="E6070" s="496"/>
    </row>
    <row r="6071" spans="4:5">
      <c r="D6071" s="495"/>
      <c r="E6071" s="496"/>
    </row>
    <row r="6072" spans="4:5">
      <c r="D6072" s="495"/>
      <c r="E6072" s="496"/>
    </row>
    <row r="6073" spans="4:5">
      <c r="D6073" s="495"/>
      <c r="E6073" s="496"/>
    </row>
    <row r="6074" spans="4:5">
      <c r="D6074" s="495"/>
      <c r="E6074" s="496"/>
    </row>
    <row r="6075" spans="4:5">
      <c r="D6075" s="495"/>
      <c r="E6075" s="496"/>
    </row>
    <row r="6076" spans="4:5">
      <c r="D6076" s="495"/>
      <c r="E6076" s="496"/>
    </row>
    <row r="6077" spans="4:5">
      <c r="D6077" s="495"/>
      <c r="E6077" s="496"/>
    </row>
    <row r="6078" spans="4:5">
      <c r="D6078" s="495"/>
      <c r="E6078" s="496"/>
    </row>
    <row r="6079" spans="4:5">
      <c r="D6079" s="495"/>
      <c r="E6079" s="496"/>
    </row>
    <row r="6080" spans="4:5">
      <c r="D6080" s="495"/>
      <c r="E6080" s="496"/>
    </row>
    <row r="6081" spans="4:5">
      <c r="D6081" s="495"/>
      <c r="E6081" s="496"/>
    </row>
    <row r="6082" spans="4:5">
      <c r="D6082" s="495"/>
      <c r="E6082" s="496"/>
    </row>
    <row r="6083" spans="4:5">
      <c r="D6083" s="495"/>
      <c r="E6083" s="496"/>
    </row>
    <row r="6084" spans="4:5">
      <c r="D6084" s="495"/>
      <c r="E6084" s="496"/>
    </row>
    <row r="6085" spans="4:5">
      <c r="D6085" s="495"/>
      <c r="E6085" s="496"/>
    </row>
    <row r="6086" spans="4:5">
      <c r="D6086" s="495"/>
      <c r="E6086" s="496"/>
    </row>
    <row r="6087" spans="4:5">
      <c r="D6087" s="495"/>
      <c r="E6087" s="496"/>
    </row>
    <row r="6088" spans="4:5">
      <c r="D6088" s="495"/>
      <c r="E6088" s="496"/>
    </row>
    <row r="6089" spans="4:5">
      <c r="D6089" s="495"/>
      <c r="E6089" s="496"/>
    </row>
    <row r="6090" spans="4:5">
      <c r="D6090" s="495"/>
      <c r="E6090" s="496"/>
    </row>
    <row r="6091" spans="4:5">
      <c r="D6091" s="495"/>
      <c r="E6091" s="496"/>
    </row>
    <row r="6092" spans="4:5">
      <c r="D6092" s="495"/>
      <c r="E6092" s="496"/>
    </row>
    <row r="6093" spans="4:5">
      <c r="D6093" s="495"/>
      <c r="E6093" s="496"/>
    </row>
    <row r="6094" spans="4:5">
      <c r="D6094" s="495"/>
      <c r="E6094" s="496"/>
    </row>
    <row r="6095" spans="4:5">
      <c r="D6095" s="495"/>
      <c r="E6095" s="496"/>
    </row>
    <row r="6096" spans="4:5">
      <c r="D6096" s="495"/>
      <c r="E6096" s="496"/>
    </row>
    <row r="6097" spans="4:5">
      <c r="D6097" s="495"/>
      <c r="E6097" s="496"/>
    </row>
    <row r="6098" spans="4:5">
      <c r="D6098" s="495"/>
      <c r="E6098" s="496"/>
    </row>
    <row r="6099" spans="4:5">
      <c r="D6099" s="495"/>
      <c r="E6099" s="496"/>
    </row>
    <row r="6100" spans="4:5">
      <c r="D6100" s="495"/>
      <c r="E6100" s="496"/>
    </row>
    <row r="6101" spans="4:5">
      <c r="D6101" s="495"/>
      <c r="E6101" s="496"/>
    </row>
    <row r="6102" spans="4:5">
      <c r="D6102" s="495"/>
      <c r="E6102" s="496"/>
    </row>
    <row r="6103" spans="4:5">
      <c r="D6103" s="495"/>
      <c r="E6103" s="496"/>
    </row>
    <row r="6104" spans="4:5">
      <c r="D6104" s="495"/>
      <c r="E6104" s="496"/>
    </row>
    <row r="6105" spans="4:5">
      <c r="D6105" s="495"/>
      <c r="E6105" s="496"/>
    </row>
    <row r="6106" spans="4:5">
      <c r="D6106" s="495"/>
      <c r="E6106" s="496"/>
    </row>
    <row r="6107" spans="4:5">
      <c r="D6107" s="495"/>
      <c r="E6107" s="496"/>
    </row>
    <row r="6108" spans="4:5">
      <c r="D6108" s="495"/>
      <c r="E6108" s="496"/>
    </row>
    <row r="6109" spans="4:5">
      <c r="D6109" s="495"/>
      <c r="E6109" s="496"/>
    </row>
    <row r="6110" spans="4:5">
      <c r="D6110" s="495"/>
      <c r="E6110" s="496"/>
    </row>
    <row r="6111" spans="4:5">
      <c r="D6111" s="495"/>
      <c r="E6111" s="496"/>
    </row>
    <row r="6112" spans="4:5">
      <c r="D6112" s="495"/>
      <c r="E6112" s="496"/>
    </row>
    <row r="6113" spans="4:5">
      <c r="D6113" s="495"/>
      <c r="E6113" s="496"/>
    </row>
    <row r="6114" spans="4:5">
      <c r="D6114" s="495"/>
      <c r="E6114" s="496"/>
    </row>
    <row r="6115" spans="4:5">
      <c r="D6115" s="495"/>
      <c r="E6115" s="496"/>
    </row>
    <row r="6116" spans="4:5">
      <c r="D6116" s="495"/>
      <c r="E6116" s="496"/>
    </row>
    <row r="6117" spans="4:5">
      <c r="D6117" s="495"/>
      <c r="E6117" s="496"/>
    </row>
    <row r="6118" spans="4:5">
      <c r="D6118" s="495"/>
      <c r="E6118" s="496"/>
    </row>
    <row r="6119" spans="4:5">
      <c r="D6119" s="495"/>
      <c r="E6119" s="496"/>
    </row>
    <row r="6120" spans="4:5">
      <c r="D6120" s="495"/>
      <c r="E6120" s="496"/>
    </row>
    <row r="6121" spans="4:5">
      <c r="D6121" s="495"/>
      <c r="E6121" s="496"/>
    </row>
    <row r="6122" spans="4:5">
      <c r="D6122" s="495"/>
      <c r="E6122" s="496"/>
    </row>
    <row r="6123" spans="4:5">
      <c r="D6123" s="495"/>
      <c r="E6123" s="496"/>
    </row>
    <row r="6124" spans="4:5">
      <c r="D6124" s="495"/>
      <c r="E6124" s="496"/>
    </row>
    <row r="6125" spans="4:5">
      <c r="D6125" s="495"/>
      <c r="E6125" s="496"/>
    </row>
    <row r="6126" spans="4:5">
      <c r="D6126" s="495"/>
      <c r="E6126" s="496"/>
    </row>
    <row r="6127" spans="4:5">
      <c r="D6127" s="495"/>
      <c r="E6127" s="496"/>
    </row>
    <row r="6128" spans="4:5">
      <c r="D6128" s="495"/>
      <c r="E6128" s="496"/>
    </row>
    <row r="6129" spans="4:5">
      <c r="D6129" s="495"/>
      <c r="E6129" s="496"/>
    </row>
    <row r="6130" spans="4:5">
      <c r="D6130" s="495"/>
      <c r="E6130" s="496"/>
    </row>
    <row r="6131" spans="4:5">
      <c r="D6131" s="495"/>
      <c r="E6131" s="496"/>
    </row>
    <row r="6132" spans="4:5">
      <c r="D6132" s="495"/>
      <c r="E6132" s="496"/>
    </row>
    <row r="6133" spans="4:5">
      <c r="D6133" s="495"/>
      <c r="E6133" s="496"/>
    </row>
    <row r="6134" spans="4:5">
      <c r="D6134" s="495"/>
      <c r="E6134" s="496"/>
    </row>
    <row r="6135" spans="4:5">
      <c r="D6135" s="495"/>
      <c r="E6135" s="496"/>
    </row>
    <row r="6136" spans="4:5">
      <c r="D6136" s="495"/>
      <c r="E6136" s="496"/>
    </row>
    <row r="6137" spans="4:5">
      <c r="D6137" s="495"/>
      <c r="E6137" s="496"/>
    </row>
    <row r="6138" spans="4:5">
      <c r="D6138" s="495"/>
      <c r="E6138" s="496"/>
    </row>
    <row r="6139" spans="4:5">
      <c r="D6139" s="495"/>
      <c r="E6139" s="496"/>
    </row>
    <row r="6140" spans="4:5">
      <c r="D6140" s="495"/>
      <c r="E6140" s="496"/>
    </row>
    <row r="6141" spans="4:5">
      <c r="D6141" s="495"/>
      <c r="E6141" s="496"/>
    </row>
    <row r="6142" spans="4:5">
      <c r="D6142" s="495"/>
      <c r="E6142" s="496"/>
    </row>
    <row r="6143" spans="4:5">
      <c r="D6143" s="495"/>
      <c r="E6143" s="496"/>
    </row>
    <row r="6144" spans="4:5">
      <c r="D6144" s="495"/>
      <c r="E6144" s="496"/>
    </row>
    <row r="6145" spans="4:5">
      <c r="D6145" s="495"/>
      <c r="E6145" s="496"/>
    </row>
    <row r="6146" spans="4:5">
      <c r="D6146" s="495"/>
      <c r="E6146" s="496"/>
    </row>
    <row r="6147" spans="4:5">
      <c r="D6147" s="495"/>
      <c r="E6147" s="496"/>
    </row>
    <row r="6148" spans="4:5">
      <c r="D6148" s="495"/>
      <c r="E6148" s="496"/>
    </row>
    <row r="6149" spans="4:5">
      <c r="D6149" s="495"/>
      <c r="E6149" s="496"/>
    </row>
    <row r="6150" spans="4:5">
      <c r="D6150" s="495"/>
      <c r="E6150" s="496"/>
    </row>
    <row r="6151" spans="4:5">
      <c r="D6151" s="495"/>
      <c r="E6151" s="496"/>
    </row>
    <row r="6152" spans="4:5">
      <c r="D6152" s="495"/>
      <c r="E6152" s="496"/>
    </row>
    <row r="6153" spans="4:5">
      <c r="D6153" s="495"/>
      <c r="E6153" s="496"/>
    </row>
    <row r="6154" spans="4:5">
      <c r="D6154" s="495"/>
      <c r="E6154" s="496"/>
    </row>
    <row r="6155" spans="4:5">
      <c r="D6155" s="495"/>
      <c r="E6155" s="496"/>
    </row>
    <row r="6156" spans="4:5">
      <c r="D6156" s="495"/>
      <c r="E6156" s="496"/>
    </row>
    <row r="6157" spans="4:5">
      <c r="D6157" s="495"/>
      <c r="E6157" s="496"/>
    </row>
    <row r="6158" spans="4:5">
      <c r="D6158" s="495"/>
      <c r="E6158" s="496"/>
    </row>
    <row r="6159" spans="4:5">
      <c r="D6159" s="495"/>
      <c r="E6159" s="496"/>
    </row>
    <row r="6160" spans="4:5">
      <c r="D6160" s="495"/>
      <c r="E6160" s="496"/>
    </row>
    <row r="6161" spans="4:5">
      <c r="D6161" s="495"/>
      <c r="E6161" s="496"/>
    </row>
    <row r="6162" spans="4:5">
      <c r="D6162" s="495"/>
      <c r="E6162" s="496"/>
    </row>
    <row r="6163" spans="4:5">
      <c r="D6163" s="495"/>
      <c r="E6163" s="496"/>
    </row>
    <row r="6164" spans="4:5">
      <c r="D6164" s="495"/>
      <c r="E6164" s="496"/>
    </row>
    <row r="6165" spans="4:5">
      <c r="D6165" s="495"/>
      <c r="E6165" s="496"/>
    </row>
    <row r="6166" spans="4:5">
      <c r="D6166" s="495"/>
      <c r="E6166" s="496"/>
    </row>
    <row r="6167" spans="4:5">
      <c r="D6167" s="495"/>
      <c r="E6167" s="496"/>
    </row>
    <row r="6168" spans="4:5">
      <c r="D6168" s="495"/>
      <c r="E6168" s="496"/>
    </row>
    <row r="6169" spans="4:5">
      <c r="D6169" s="495"/>
      <c r="E6169" s="496"/>
    </row>
    <row r="6170" spans="4:5">
      <c r="D6170" s="495"/>
      <c r="E6170" s="496"/>
    </row>
    <row r="6171" spans="4:5">
      <c r="D6171" s="495"/>
      <c r="E6171" s="496"/>
    </row>
    <row r="6172" spans="4:5">
      <c r="D6172" s="495"/>
      <c r="E6172" s="496"/>
    </row>
    <row r="6173" spans="4:5">
      <c r="D6173" s="495"/>
      <c r="E6173" s="496"/>
    </row>
    <row r="6174" spans="4:5">
      <c r="D6174" s="495"/>
      <c r="E6174" s="496"/>
    </row>
    <row r="6175" spans="4:5">
      <c r="D6175" s="495"/>
      <c r="E6175" s="496"/>
    </row>
    <row r="6176" spans="4:5">
      <c r="D6176" s="495"/>
      <c r="E6176" s="496"/>
    </row>
    <row r="6177" spans="4:5">
      <c r="D6177" s="495"/>
      <c r="E6177" s="496"/>
    </row>
    <row r="6178" spans="4:5">
      <c r="D6178" s="495"/>
      <c r="E6178" s="496"/>
    </row>
    <row r="6179" spans="4:5">
      <c r="D6179" s="495"/>
      <c r="E6179" s="496"/>
    </row>
    <row r="6180" spans="4:5">
      <c r="D6180" s="495"/>
      <c r="E6180" s="496"/>
    </row>
    <row r="6181" spans="4:5">
      <c r="D6181" s="495"/>
      <c r="E6181" s="496"/>
    </row>
    <row r="6182" spans="4:5">
      <c r="D6182" s="495"/>
      <c r="E6182" s="496"/>
    </row>
    <row r="6183" spans="4:5">
      <c r="D6183" s="495"/>
      <c r="E6183" s="496"/>
    </row>
    <row r="6184" spans="4:5">
      <c r="D6184" s="495"/>
      <c r="E6184" s="496"/>
    </row>
    <row r="6185" spans="4:5">
      <c r="D6185" s="495"/>
      <c r="E6185" s="496"/>
    </row>
    <row r="6186" spans="4:5">
      <c r="D6186" s="495"/>
      <c r="E6186" s="496"/>
    </row>
    <row r="6187" spans="4:5">
      <c r="D6187" s="495"/>
      <c r="E6187" s="496"/>
    </row>
    <row r="6188" spans="4:5">
      <c r="D6188" s="495"/>
      <c r="E6188" s="496"/>
    </row>
    <row r="6189" spans="4:5">
      <c r="D6189" s="495"/>
      <c r="E6189" s="496"/>
    </row>
    <row r="6190" spans="4:5">
      <c r="D6190" s="495"/>
      <c r="E6190" s="496"/>
    </row>
    <row r="6191" spans="4:5">
      <c r="D6191" s="495"/>
      <c r="E6191" s="496"/>
    </row>
    <row r="6192" spans="4:5">
      <c r="D6192" s="495"/>
      <c r="E6192" s="496"/>
    </row>
    <row r="6193" spans="4:5">
      <c r="D6193" s="495"/>
      <c r="E6193" s="496"/>
    </row>
    <row r="6194" spans="4:5">
      <c r="D6194" s="495"/>
      <c r="E6194" s="496"/>
    </row>
    <row r="6195" spans="4:5">
      <c r="D6195" s="495"/>
      <c r="E6195" s="496"/>
    </row>
    <row r="6196" spans="4:5">
      <c r="D6196" s="495"/>
      <c r="E6196" s="496"/>
    </row>
    <row r="6197" spans="4:5">
      <c r="D6197" s="495"/>
      <c r="E6197" s="496"/>
    </row>
    <row r="6198" spans="4:5">
      <c r="D6198" s="495"/>
      <c r="E6198" s="496"/>
    </row>
    <row r="6199" spans="4:5">
      <c r="D6199" s="495"/>
      <c r="E6199" s="496"/>
    </row>
    <row r="6200" spans="4:5">
      <c r="D6200" s="495"/>
      <c r="E6200" s="496"/>
    </row>
    <row r="6201" spans="4:5">
      <c r="D6201" s="495"/>
      <c r="E6201" s="496"/>
    </row>
    <row r="6202" spans="4:5">
      <c r="D6202" s="495"/>
      <c r="E6202" s="496"/>
    </row>
    <row r="6203" spans="4:5">
      <c r="D6203" s="495"/>
      <c r="E6203" s="496"/>
    </row>
    <row r="6204" spans="4:5">
      <c r="D6204" s="495"/>
      <c r="E6204" s="496"/>
    </row>
    <row r="6205" spans="4:5">
      <c r="D6205" s="495"/>
      <c r="E6205" s="496"/>
    </row>
    <row r="6206" spans="4:5">
      <c r="D6206" s="495"/>
      <c r="E6206" s="496"/>
    </row>
    <row r="6207" spans="4:5">
      <c r="D6207" s="495"/>
      <c r="E6207" s="496"/>
    </row>
    <row r="6208" spans="4:5">
      <c r="D6208" s="495"/>
      <c r="E6208" s="496"/>
    </row>
    <row r="6209" spans="4:5">
      <c r="D6209" s="495"/>
      <c r="E6209" s="496"/>
    </row>
    <row r="6210" spans="4:5">
      <c r="D6210" s="495"/>
      <c r="E6210" s="496"/>
    </row>
    <row r="6211" spans="4:5">
      <c r="D6211" s="495"/>
      <c r="E6211" s="496"/>
    </row>
    <row r="6212" spans="4:5">
      <c r="D6212" s="495"/>
      <c r="E6212" s="496"/>
    </row>
    <row r="6213" spans="4:5">
      <c r="D6213" s="495"/>
      <c r="E6213" s="496"/>
    </row>
    <row r="6214" spans="4:5">
      <c r="D6214" s="495"/>
      <c r="E6214" s="496"/>
    </row>
    <row r="6215" spans="4:5">
      <c r="D6215" s="495"/>
      <c r="E6215" s="496"/>
    </row>
    <row r="6216" spans="4:5">
      <c r="D6216" s="495"/>
      <c r="E6216" s="496"/>
    </row>
    <row r="6217" spans="4:5">
      <c r="D6217" s="495"/>
      <c r="E6217" s="496"/>
    </row>
    <row r="6218" spans="4:5">
      <c r="D6218" s="495"/>
      <c r="E6218" s="496"/>
    </row>
    <row r="6219" spans="4:5">
      <c r="D6219" s="495"/>
      <c r="E6219" s="496"/>
    </row>
    <row r="6220" spans="4:5">
      <c r="D6220" s="495"/>
      <c r="E6220" s="496"/>
    </row>
    <row r="6221" spans="4:5">
      <c r="D6221" s="495"/>
      <c r="E6221" s="496"/>
    </row>
    <row r="6222" spans="4:5">
      <c r="D6222" s="495"/>
      <c r="E6222" s="496"/>
    </row>
    <row r="6223" spans="4:5">
      <c r="D6223" s="495"/>
      <c r="E6223" s="496"/>
    </row>
    <row r="6224" spans="4:5">
      <c r="D6224" s="495"/>
      <c r="E6224" s="496"/>
    </row>
    <row r="6225" spans="4:5">
      <c r="D6225" s="495"/>
      <c r="E6225" s="496"/>
    </row>
    <row r="6226" spans="4:5">
      <c r="D6226" s="495"/>
      <c r="E6226" s="496"/>
    </row>
    <row r="6227" spans="4:5">
      <c r="D6227" s="495"/>
      <c r="E6227" s="496"/>
    </row>
    <row r="6228" spans="4:5">
      <c r="D6228" s="495"/>
      <c r="E6228" s="496"/>
    </row>
    <row r="6229" spans="4:5">
      <c r="D6229" s="495"/>
      <c r="E6229" s="496"/>
    </row>
    <row r="6230" spans="4:5">
      <c r="D6230" s="495"/>
      <c r="E6230" s="496"/>
    </row>
    <row r="6231" spans="4:5">
      <c r="D6231" s="495"/>
      <c r="E6231" s="496"/>
    </row>
    <row r="6232" spans="4:5">
      <c r="D6232" s="495"/>
      <c r="E6232" s="496"/>
    </row>
    <row r="6233" spans="4:5">
      <c r="D6233" s="495"/>
      <c r="E6233" s="496"/>
    </row>
    <row r="6234" spans="4:5">
      <c r="D6234" s="495"/>
      <c r="E6234" s="496"/>
    </row>
    <row r="6235" spans="4:5">
      <c r="D6235" s="495"/>
      <c r="E6235" s="496"/>
    </row>
    <row r="6236" spans="4:5">
      <c r="D6236" s="495"/>
      <c r="E6236" s="496"/>
    </row>
    <row r="6237" spans="4:5">
      <c r="D6237" s="495"/>
      <c r="E6237" s="496"/>
    </row>
    <row r="6238" spans="4:5">
      <c r="D6238" s="495"/>
      <c r="E6238" s="496"/>
    </row>
    <row r="6239" spans="4:5">
      <c r="D6239" s="495"/>
      <c r="E6239" s="496"/>
    </row>
    <row r="6240" spans="4:5">
      <c r="D6240" s="495"/>
      <c r="E6240" s="496"/>
    </row>
    <row r="6241" spans="4:5">
      <c r="D6241" s="495"/>
      <c r="E6241" s="496"/>
    </row>
    <row r="6242" spans="4:5">
      <c r="D6242" s="495"/>
      <c r="E6242" s="496"/>
    </row>
    <row r="6243" spans="4:5">
      <c r="D6243" s="495"/>
      <c r="E6243" s="496"/>
    </row>
    <row r="6244" spans="4:5">
      <c r="D6244" s="495"/>
      <c r="E6244" s="496"/>
    </row>
    <row r="6245" spans="4:5">
      <c r="D6245" s="495"/>
      <c r="E6245" s="496"/>
    </row>
    <row r="6246" spans="4:5">
      <c r="D6246" s="495"/>
      <c r="E6246" s="496"/>
    </row>
    <row r="6247" spans="4:5">
      <c r="D6247" s="495"/>
      <c r="E6247" s="496"/>
    </row>
    <row r="6248" spans="4:5">
      <c r="D6248" s="495"/>
      <c r="E6248" s="496"/>
    </row>
    <row r="6249" spans="4:5">
      <c r="D6249" s="495"/>
      <c r="E6249" s="496"/>
    </row>
    <row r="6250" spans="4:5">
      <c r="D6250" s="495"/>
      <c r="E6250" s="496"/>
    </row>
    <row r="6251" spans="4:5">
      <c r="D6251" s="495"/>
      <c r="E6251" s="496"/>
    </row>
    <row r="6252" spans="4:5">
      <c r="D6252" s="495"/>
      <c r="E6252" s="496"/>
    </row>
    <row r="6253" spans="4:5">
      <c r="D6253" s="495"/>
      <c r="E6253" s="496"/>
    </row>
    <row r="6254" spans="4:5">
      <c r="D6254" s="495"/>
      <c r="E6254" s="496"/>
    </row>
    <row r="6255" spans="4:5">
      <c r="D6255" s="495"/>
      <c r="E6255" s="496"/>
    </row>
    <row r="6256" spans="4:5">
      <c r="D6256" s="495"/>
      <c r="E6256" s="496"/>
    </row>
    <row r="6257" spans="4:5">
      <c r="D6257" s="495"/>
      <c r="E6257" s="496"/>
    </row>
    <row r="6258" spans="4:5">
      <c r="D6258" s="495"/>
      <c r="E6258" s="496"/>
    </row>
    <row r="6259" spans="4:5">
      <c r="D6259" s="495"/>
      <c r="E6259" s="496"/>
    </row>
    <row r="6260" spans="4:5">
      <c r="D6260" s="495"/>
      <c r="E6260" s="496"/>
    </row>
    <row r="6261" spans="4:5">
      <c r="D6261" s="495"/>
      <c r="E6261" s="496"/>
    </row>
    <row r="6262" spans="4:5">
      <c r="D6262" s="495"/>
      <c r="E6262" s="496"/>
    </row>
    <row r="6263" spans="4:5">
      <c r="D6263" s="495"/>
      <c r="E6263" s="496"/>
    </row>
    <row r="6264" spans="4:5">
      <c r="D6264" s="495"/>
      <c r="E6264" s="496"/>
    </row>
    <row r="6265" spans="4:5">
      <c r="D6265" s="495"/>
      <c r="E6265" s="496"/>
    </row>
    <row r="6266" spans="4:5">
      <c r="D6266" s="495"/>
      <c r="E6266" s="496"/>
    </row>
    <row r="6267" spans="4:5">
      <c r="D6267" s="495"/>
      <c r="E6267" s="496"/>
    </row>
    <row r="6268" spans="4:5">
      <c r="D6268" s="495"/>
      <c r="E6268" s="496"/>
    </row>
    <row r="6269" spans="4:5">
      <c r="D6269" s="495"/>
      <c r="E6269" s="496"/>
    </row>
    <row r="6270" spans="4:5">
      <c r="D6270" s="495"/>
      <c r="E6270" s="496"/>
    </row>
    <row r="6271" spans="4:5">
      <c r="D6271" s="495"/>
      <c r="E6271" s="496"/>
    </row>
    <row r="6272" spans="4:5">
      <c r="D6272" s="495"/>
      <c r="E6272" s="496"/>
    </row>
    <row r="6273" spans="4:5">
      <c r="D6273" s="495"/>
      <c r="E6273" s="496"/>
    </row>
    <row r="6274" spans="4:5">
      <c r="D6274" s="495"/>
      <c r="E6274" s="496"/>
    </row>
    <row r="6275" spans="4:5">
      <c r="D6275" s="495"/>
      <c r="E6275" s="496"/>
    </row>
    <row r="6276" spans="4:5">
      <c r="D6276" s="495"/>
      <c r="E6276" s="496"/>
    </row>
    <row r="6277" spans="4:5">
      <c r="D6277" s="495"/>
      <c r="E6277" s="496"/>
    </row>
    <row r="6278" spans="4:5">
      <c r="D6278" s="495"/>
      <c r="E6278" s="496"/>
    </row>
    <row r="6279" spans="4:5">
      <c r="D6279" s="495"/>
      <c r="E6279" s="496"/>
    </row>
    <row r="6280" spans="4:5">
      <c r="D6280" s="495"/>
      <c r="E6280" s="496"/>
    </row>
    <row r="6281" spans="4:5">
      <c r="D6281" s="495"/>
      <c r="E6281" s="496"/>
    </row>
    <row r="6282" spans="4:5">
      <c r="D6282" s="495"/>
      <c r="E6282" s="496"/>
    </row>
    <row r="6283" spans="4:5">
      <c r="D6283" s="495"/>
      <c r="E6283" s="496"/>
    </row>
    <row r="6284" spans="4:5">
      <c r="D6284" s="495"/>
      <c r="E6284" s="496"/>
    </row>
    <row r="6285" spans="4:5">
      <c r="D6285" s="495"/>
      <c r="E6285" s="496"/>
    </row>
    <row r="6286" spans="4:5">
      <c r="D6286" s="495"/>
      <c r="E6286" s="496"/>
    </row>
    <row r="6287" spans="4:5">
      <c r="D6287" s="495"/>
      <c r="E6287" s="496"/>
    </row>
    <row r="6288" spans="4:5">
      <c r="D6288" s="495"/>
      <c r="E6288" s="496"/>
    </row>
    <row r="6289" spans="4:5">
      <c r="D6289" s="495"/>
      <c r="E6289" s="496"/>
    </row>
    <row r="6290" spans="4:5">
      <c r="D6290" s="495"/>
      <c r="E6290" s="496"/>
    </row>
    <row r="6291" spans="4:5">
      <c r="D6291" s="495"/>
      <c r="E6291" s="496"/>
    </row>
    <row r="6292" spans="4:5">
      <c r="D6292" s="495"/>
      <c r="E6292" s="496"/>
    </row>
    <row r="6293" spans="4:5">
      <c r="D6293" s="495"/>
      <c r="E6293" s="496"/>
    </row>
    <row r="6294" spans="4:5">
      <c r="D6294" s="495"/>
      <c r="E6294" s="496"/>
    </row>
    <row r="6295" spans="4:5">
      <c r="D6295" s="495"/>
      <c r="E6295" s="496"/>
    </row>
    <row r="6296" spans="4:5">
      <c r="D6296" s="495"/>
      <c r="E6296" s="496"/>
    </row>
    <row r="6297" spans="4:5">
      <c r="D6297" s="495"/>
      <c r="E6297" s="496"/>
    </row>
    <row r="6298" spans="4:5">
      <c r="D6298" s="495"/>
      <c r="E6298" s="496"/>
    </row>
    <row r="6299" spans="4:5">
      <c r="D6299" s="495"/>
      <c r="E6299" s="496"/>
    </row>
    <row r="6300" spans="4:5">
      <c r="D6300" s="495"/>
      <c r="E6300" s="496"/>
    </row>
    <row r="6301" spans="4:5">
      <c r="D6301" s="495"/>
      <c r="E6301" s="496"/>
    </row>
    <row r="6302" spans="4:5">
      <c r="D6302" s="495"/>
      <c r="E6302" s="496"/>
    </row>
    <row r="6303" spans="4:5">
      <c r="D6303" s="495"/>
      <c r="E6303" s="496"/>
    </row>
    <row r="6304" spans="4:5">
      <c r="D6304" s="495"/>
      <c r="E6304" s="496"/>
    </row>
    <row r="6305" spans="4:5">
      <c r="D6305" s="495"/>
      <c r="E6305" s="496"/>
    </row>
    <row r="6306" spans="4:5">
      <c r="D6306" s="495"/>
      <c r="E6306" s="496"/>
    </row>
    <row r="6307" spans="4:5">
      <c r="D6307" s="495"/>
      <c r="E6307" s="496"/>
    </row>
    <row r="6308" spans="4:5">
      <c r="D6308" s="495"/>
      <c r="E6308" s="496"/>
    </row>
    <row r="6309" spans="4:5">
      <c r="D6309" s="495"/>
      <c r="E6309" s="496"/>
    </row>
    <row r="6310" spans="4:5">
      <c r="D6310" s="495"/>
      <c r="E6310" s="496"/>
    </row>
    <row r="6311" spans="4:5">
      <c r="D6311" s="495"/>
      <c r="E6311" s="496"/>
    </row>
    <row r="6312" spans="4:5">
      <c r="D6312" s="495"/>
      <c r="E6312" s="496"/>
    </row>
    <row r="6313" spans="4:5">
      <c r="D6313" s="495"/>
      <c r="E6313" s="496"/>
    </row>
    <row r="6314" spans="4:5">
      <c r="D6314" s="495"/>
      <c r="E6314" s="496"/>
    </row>
    <row r="6315" spans="4:5">
      <c r="D6315" s="495"/>
      <c r="E6315" s="496"/>
    </row>
    <row r="6316" spans="4:5">
      <c r="D6316" s="495"/>
      <c r="E6316" s="496"/>
    </row>
    <row r="6317" spans="4:5">
      <c r="D6317" s="495"/>
      <c r="E6317" s="496"/>
    </row>
    <row r="6318" spans="4:5">
      <c r="D6318" s="495"/>
      <c r="E6318" s="496"/>
    </row>
    <row r="6319" spans="4:5">
      <c r="D6319" s="495"/>
      <c r="E6319" s="496"/>
    </row>
    <row r="6320" spans="4:5">
      <c r="D6320" s="495"/>
      <c r="E6320" s="496"/>
    </row>
    <row r="6321" spans="4:5">
      <c r="D6321" s="495"/>
      <c r="E6321" s="496"/>
    </row>
    <row r="6322" spans="4:5">
      <c r="D6322" s="495"/>
      <c r="E6322" s="496"/>
    </row>
    <row r="6323" spans="4:5">
      <c r="D6323" s="495"/>
      <c r="E6323" s="496"/>
    </row>
    <row r="6324" spans="4:5">
      <c r="D6324" s="495"/>
      <c r="E6324" s="496"/>
    </row>
    <row r="6325" spans="4:5">
      <c r="D6325" s="495"/>
      <c r="E6325" s="496"/>
    </row>
    <row r="6326" spans="4:5">
      <c r="D6326" s="495"/>
      <c r="E6326" s="496"/>
    </row>
    <row r="6327" spans="4:5">
      <c r="D6327" s="495"/>
      <c r="E6327" s="496"/>
    </row>
    <row r="6328" spans="4:5">
      <c r="D6328" s="495"/>
      <c r="E6328" s="496"/>
    </row>
    <row r="6329" spans="4:5">
      <c r="D6329" s="495"/>
      <c r="E6329" s="496"/>
    </row>
    <row r="6330" spans="4:5">
      <c r="D6330" s="495"/>
      <c r="E6330" s="496"/>
    </row>
    <row r="6331" spans="4:5">
      <c r="D6331" s="495"/>
      <c r="E6331" s="496"/>
    </row>
    <row r="6332" spans="4:5">
      <c r="D6332" s="495"/>
      <c r="E6332" s="496"/>
    </row>
    <row r="6333" spans="4:5">
      <c r="D6333" s="495"/>
      <c r="E6333" s="496"/>
    </row>
    <row r="6334" spans="4:5">
      <c r="D6334" s="495"/>
      <c r="E6334" s="496"/>
    </row>
    <row r="6335" spans="4:5">
      <c r="D6335" s="495"/>
      <c r="E6335" s="496"/>
    </row>
    <row r="6336" spans="4:5">
      <c r="D6336" s="495"/>
      <c r="E6336" s="496"/>
    </row>
    <row r="6337" spans="4:5">
      <c r="D6337" s="495"/>
      <c r="E6337" s="496"/>
    </row>
    <row r="6338" spans="4:5">
      <c r="D6338" s="495"/>
      <c r="E6338" s="496"/>
    </row>
    <row r="6339" spans="4:5">
      <c r="D6339" s="495"/>
      <c r="E6339" s="496"/>
    </row>
    <row r="6340" spans="4:5">
      <c r="D6340" s="495"/>
      <c r="E6340" s="496"/>
    </row>
    <row r="6341" spans="4:5">
      <c r="D6341" s="495"/>
      <c r="E6341" s="496"/>
    </row>
    <row r="6342" spans="4:5">
      <c r="D6342" s="495"/>
      <c r="E6342" s="496"/>
    </row>
    <row r="6343" spans="4:5">
      <c r="D6343" s="495"/>
      <c r="E6343" s="496"/>
    </row>
    <row r="6344" spans="4:5">
      <c r="D6344" s="495"/>
      <c r="E6344" s="496"/>
    </row>
    <row r="6345" spans="4:5">
      <c r="D6345" s="495"/>
      <c r="E6345" s="496"/>
    </row>
    <row r="6346" spans="4:5">
      <c r="D6346" s="495"/>
      <c r="E6346" s="496"/>
    </row>
    <row r="6347" spans="4:5">
      <c r="D6347" s="495"/>
      <c r="E6347" s="496"/>
    </row>
    <row r="6348" spans="4:5">
      <c r="D6348" s="495"/>
      <c r="E6348" s="496"/>
    </row>
    <row r="6349" spans="4:5">
      <c r="D6349" s="495"/>
      <c r="E6349" s="496"/>
    </row>
    <row r="6350" spans="4:5">
      <c r="D6350" s="495"/>
      <c r="E6350" s="496"/>
    </row>
    <row r="6351" spans="4:5">
      <c r="D6351" s="495"/>
      <c r="E6351" s="496"/>
    </row>
    <row r="6352" spans="4:5">
      <c r="D6352" s="495"/>
      <c r="E6352" s="496"/>
    </row>
    <row r="6353" spans="4:5">
      <c r="D6353" s="495"/>
      <c r="E6353" s="496"/>
    </row>
    <row r="6354" spans="4:5">
      <c r="D6354" s="495"/>
      <c r="E6354" s="496"/>
    </row>
    <row r="6355" spans="4:5">
      <c r="D6355" s="495"/>
      <c r="E6355" s="496"/>
    </row>
    <row r="6356" spans="4:5">
      <c r="D6356" s="495"/>
      <c r="E6356" s="496"/>
    </row>
    <row r="6357" spans="4:5">
      <c r="D6357" s="495"/>
      <c r="E6357" s="496"/>
    </row>
    <row r="6358" spans="4:5">
      <c r="D6358" s="495"/>
      <c r="E6358" s="496"/>
    </row>
    <row r="6359" spans="4:5">
      <c r="D6359" s="495"/>
      <c r="E6359" s="496"/>
    </row>
    <row r="6360" spans="4:5">
      <c r="D6360" s="495"/>
      <c r="E6360" s="496"/>
    </row>
    <row r="6361" spans="4:5">
      <c r="D6361" s="495"/>
      <c r="E6361" s="496"/>
    </row>
    <row r="6362" spans="4:5">
      <c r="D6362" s="495"/>
      <c r="E6362" s="496"/>
    </row>
    <row r="6363" spans="4:5">
      <c r="D6363" s="495"/>
      <c r="E6363" s="496"/>
    </row>
    <row r="6364" spans="4:5">
      <c r="D6364" s="495"/>
      <c r="E6364" s="496"/>
    </row>
    <row r="6365" spans="4:5">
      <c r="D6365" s="495"/>
      <c r="E6365" s="496"/>
    </row>
    <row r="6366" spans="4:5">
      <c r="D6366" s="495"/>
      <c r="E6366" s="496"/>
    </row>
    <row r="6367" spans="4:5">
      <c r="D6367" s="495"/>
      <c r="E6367" s="496"/>
    </row>
    <row r="6368" spans="4:5">
      <c r="D6368" s="495"/>
      <c r="E6368" s="496"/>
    </row>
    <row r="6369" spans="4:5">
      <c r="D6369" s="495"/>
      <c r="E6369" s="496"/>
    </row>
    <row r="6370" spans="4:5">
      <c r="D6370" s="495"/>
      <c r="E6370" s="496"/>
    </row>
    <row r="6371" spans="4:5">
      <c r="D6371" s="495"/>
      <c r="E6371" s="496"/>
    </row>
    <row r="6372" spans="4:5">
      <c r="D6372" s="495"/>
      <c r="E6372" s="496"/>
    </row>
    <row r="6373" spans="4:5">
      <c r="D6373" s="495"/>
      <c r="E6373" s="496"/>
    </row>
    <row r="6374" spans="4:5">
      <c r="D6374" s="495"/>
      <c r="E6374" s="496"/>
    </row>
    <row r="6375" spans="4:5">
      <c r="D6375" s="495"/>
      <c r="E6375" s="496"/>
    </row>
    <row r="6376" spans="4:5">
      <c r="D6376" s="495"/>
      <c r="E6376" s="496"/>
    </row>
    <row r="6377" spans="4:5">
      <c r="D6377" s="495"/>
      <c r="E6377" s="496"/>
    </row>
    <row r="6378" spans="4:5">
      <c r="D6378" s="495"/>
      <c r="E6378" s="496"/>
    </row>
    <row r="6379" spans="4:5">
      <c r="D6379" s="495"/>
      <c r="E6379" s="496"/>
    </row>
    <row r="6380" spans="4:5">
      <c r="D6380" s="495"/>
      <c r="E6380" s="496"/>
    </row>
    <row r="6381" spans="4:5">
      <c r="D6381" s="495"/>
      <c r="E6381" s="496"/>
    </row>
    <row r="6382" spans="4:5">
      <c r="D6382" s="495"/>
      <c r="E6382" s="496"/>
    </row>
    <row r="6383" spans="4:5">
      <c r="D6383" s="495"/>
      <c r="E6383" s="496"/>
    </row>
    <row r="6384" spans="4:5">
      <c r="D6384" s="495"/>
      <c r="E6384" s="496"/>
    </row>
    <row r="6385" spans="4:5">
      <c r="D6385" s="495"/>
      <c r="E6385" s="496"/>
    </row>
    <row r="6386" spans="4:5">
      <c r="D6386" s="495"/>
      <c r="E6386" s="496"/>
    </row>
    <row r="6387" spans="4:5">
      <c r="D6387" s="495"/>
      <c r="E6387" s="496"/>
    </row>
    <row r="6388" spans="4:5">
      <c r="D6388" s="495"/>
      <c r="E6388" s="496"/>
    </row>
    <row r="6389" spans="4:5">
      <c r="D6389" s="495"/>
      <c r="E6389" s="496"/>
    </row>
    <row r="6390" spans="4:5">
      <c r="D6390" s="495"/>
      <c r="E6390" s="496"/>
    </row>
    <row r="6391" spans="4:5">
      <c r="D6391" s="495"/>
      <c r="E6391" s="496"/>
    </row>
    <row r="6392" spans="4:5">
      <c r="D6392" s="495"/>
      <c r="E6392" s="496"/>
    </row>
    <row r="6393" spans="4:5">
      <c r="D6393" s="495"/>
      <c r="E6393" s="496"/>
    </row>
    <row r="6394" spans="4:5">
      <c r="D6394" s="495"/>
      <c r="E6394" s="496"/>
    </row>
    <row r="6395" spans="4:5">
      <c r="D6395" s="495"/>
      <c r="E6395" s="496"/>
    </row>
    <row r="6396" spans="4:5">
      <c r="D6396" s="495"/>
      <c r="E6396" s="496"/>
    </row>
    <row r="6397" spans="4:5">
      <c r="D6397" s="495"/>
      <c r="E6397" s="496"/>
    </row>
    <row r="6398" spans="4:5">
      <c r="D6398" s="495"/>
      <c r="E6398" s="496"/>
    </row>
    <row r="6399" spans="4:5">
      <c r="D6399" s="495"/>
      <c r="E6399" s="496"/>
    </row>
    <row r="6400" spans="4:5">
      <c r="D6400" s="495"/>
      <c r="E6400" s="496"/>
    </row>
    <row r="6401" spans="4:5">
      <c r="D6401" s="495"/>
      <c r="E6401" s="496"/>
    </row>
    <row r="6402" spans="4:5">
      <c r="D6402" s="495"/>
      <c r="E6402" s="496"/>
    </row>
    <row r="6403" spans="4:5">
      <c r="D6403" s="495"/>
      <c r="E6403" s="496"/>
    </row>
    <row r="6404" spans="4:5">
      <c r="D6404" s="495"/>
      <c r="E6404" s="496"/>
    </row>
    <row r="6405" spans="4:5">
      <c r="D6405" s="495"/>
      <c r="E6405" s="496"/>
    </row>
    <row r="6406" spans="4:5">
      <c r="D6406" s="495"/>
      <c r="E6406" s="496"/>
    </row>
    <row r="6407" spans="4:5">
      <c r="D6407" s="495"/>
      <c r="E6407" s="496"/>
    </row>
    <row r="6408" spans="4:5">
      <c r="D6408" s="495"/>
      <c r="E6408" s="496"/>
    </row>
    <row r="6409" spans="4:5">
      <c r="D6409" s="495"/>
      <c r="E6409" s="496"/>
    </row>
    <row r="6410" spans="4:5">
      <c r="D6410" s="495"/>
      <c r="E6410" s="496"/>
    </row>
    <row r="6411" spans="4:5">
      <c r="D6411" s="495"/>
      <c r="E6411" s="496"/>
    </row>
    <row r="6412" spans="4:5">
      <c r="D6412" s="495"/>
      <c r="E6412" s="496"/>
    </row>
    <row r="6413" spans="4:5">
      <c r="D6413" s="495"/>
      <c r="E6413" s="496"/>
    </row>
    <row r="6414" spans="4:5">
      <c r="D6414" s="495"/>
      <c r="E6414" s="496"/>
    </row>
    <row r="1048565" spans="6:24">
      <c r="F1048565" s="110"/>
      <c r="X1048565" s="110"/>
    </row>
    <row r="1048566" spans="6:24">
      <c r="F1048566" s="110"/>
      <c r="X1048566" s="110"/>
    </row>
    <row r="1048567" spans="6:24">
      <c r="F1048567" s="110"/>
      <c r="X1048567" s="110"/>
    </row>
    <row r="1048568" spans="6:24">
      <c r="F1048568" s="110"/>
      <c r="X1048568" s="110"/>
    </row>
    <row r="1048569" spans="6:24">
      <c r="F1048569" s="110"/>
      <c r="X1048569" s="110"/>
    </row>
    <row r="1048570" spans="6:24">
      <c r="F1048570" s="110"/>
      <c r="X1048570" s="110"/>
    </row>
    <row r="1048571" spans="6:24">
      <c r="F1048571" s="110"/>
      <c r="X1048571" s="110"/>
    </row>
    <row r="1048572" spans="6:24">
      <c r="F1048572" s="110"/>
      <c r="X1048572" s="110"/>
    </row>
    <row r="1048573" spans="6:24">
      <c r="F1048573" s="110"/>
      <c r="X1048573" s="110"/>
    </row>
    <row r="1048574" spans="6:24">
      <c r="F1048574" s="110"/>
      <c r="X1048574" s="110"/>
    </row>
    <row r="1048575" spans="6:24">
      <c r="F1048575" s="110"/>
      <c r="X1048575" s="110"/>
    </row>
    <row r="1048576" spans="6:24">
      <c r="F1048576" s="110"/>
      <c r="X1048576" s="110"/>
    </row>
  </sheetData>
  <sheetProtection autoFilter="0"/>
  <autoFilter ref="A1:E4301"/>
  <sortState ref="G2">
    <sortCondition ref="G2"/>
  </sortState>
  <dataValidations count="1">
    <dataValidation type="custom" allowBlank="1" showInputMessage="1" showErrorMessage="1" errorTitle="Valor incorrecto" error="Sólo podrá introducir..._x000a__x000a_&quot;P&quot; = árbol a permanecer en pie_x000a_&quot;F&quot; = árbol a permanecer en pie y marcado como futuro_x000a_&quot;X&quot; = ábol a extraer o talar" sqref="E2:E877 E879:E971 E973:E1214 E1216:E1445 E1447:E1723 E1725:E1845 E1847:E2008 E2010:E1048576">
      <formula1>(OR(E2="P",E2="F",E2="X"))</formula1>
    </dataValidation>
  </dataValidations>
  <printOptions horizontalCentered="1"/>
  <pageMargins left="0.74803149606299202" right="0.74803149606299202" top="1.37795275590551" bottom="0.39370078740157499" header="0.39370078740157499" footer="0.31496062992126"/>
  <pageSetup paperSize="14" orientation="portrait" cellComments="atEnd" r:id="rId1"/>
  <headerFooter>
    <oddHeader>&amp;L&amp;G&amp;R&amp;K00-038PLAN DE MANEJO FORESTAL  DE BOSQUE NATIVO-LEY N° 20.283
Página: &amp;P de &amp;N
Versión: 2.0 - Marzo/2018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FD873"/>
  <sheetViews>
    <sheetView tabSelected="1" topLeftCell="D1" zoomScale="40" zoomScaleNormal="40" workbookViewId="0">
      <selection activeCell="CV3" sqref="CV3"/>
    </sheetView>
  </sheetViews>
  <sheetFormatPr baseColWidth="10" defaultColWidth="11.42578125" defaultRowHeight="12.75"/>
  <cols>
    <col min="1" max="1" width="17" style="147" customWidth="1"/>
    <col min="2" max="5" width="7.140625" style="147" customWidth="1"/>
    <col min="6" max="6" width="1.7109375" style="147" customWidth="1"/>
    <col min="7" max="7" width="6.140625" style="147" customWidth="1"/>
    <col min="8" max="10" width="7.140625" style="147" customWidth="1"/>
    <col min="11" max="11" width="1.7109375" style="147" customWidth="1"/>
    <col min="12" max="21" width="7.85546875" style="147" customWidth="1"/>
    <col min="22" max="25" width="6.5703125" style="147" customWidth="1"/>
    <col min="26" max="26" width="7.5703125" style="147" bestFit="1" customWidth="1"/>
    <col min="27" max="45" width="6.5703125" style="147" customWidth="1"/>
    <col min="46" max="49" width="7.140625" style="167" customWidth="1"/>
    <col min="50" max="50" width="7.140625" style="168" customWidth="1"/>
    <col min="51" max="53" width="7.140625" style="170" customWidth="1"/>
    <col min="54" max="54" width="7.140625" style="168" customWidth="1"/>
    <col min="55" max="55" width="1.7109375" style="147" customWidth="1"/>
    <col min="56" max="59" width="7.140625" style="147" customWidth="1"/>
    <col min="60" max="60" width="1.7109375" style="147" customWidth="1"/>
    <col min="61" max="64" width="7.140625" style="147" customWidth="1"/>
    <col min="65" max="66" width="5.5703125" style="147" customWidth="1"/>
    <col min="67" max="87" width="7.140625" style="147" customWidth="1"/>
    <col min="88" max="88" width="1.7109375" style="147" customWidth="1"/>
    <col min="89" max="92" width="7.140625" style="147" customWidth="1"/>
    <col min="93" max="93" width="1.7109375" style="147" customWidth="1"/>
    <col min="94" max="95" width="7.140625" style="147" customWidth="1"/>
    <col min="96" max="96" width="7.140625" style="167" customWidth="1"/>
    <col min="97" max="97" width="1.7109375" style="147" customWidth="1"/>
    <col min="98" max="99" width="7.140625" style="147" customWidth="1"/>
    <col min="100" max="100" width="7.140625" style="170" customWidth="1"/>
    <col min="101" max="16371" width="11.42578125" style="147" customWidth="1"/>
    <col min="16372" max="16372" width="48.42578125" style="147" customWidth="1"/>
    <col min="16373" max="16384" width="11.42578125" style="147" customWidth="1"/>
  </cols>
  <sheetData>
    <row r="1" spans="1:10854 16366:16384" ht="12" customHeight="1">
      <c r="A1" s="578"/>
      <c r="C1" s="582"/>
      <c r="D1" s="148"/>
      <c r="E1" s="149"/>
      <c r="Z1" s="195"/>
      <c r="AA1" s="195"/>
      <c r="AB1" s="195"/>
      <c r="AC1" s="195"/>
      <c r="AD1" s="195"/>
      <c r="AE1" s="337"/>
      <c r="AF1" s="337"/>
      <c r="AG1" s="337"/>
      <c r="AH1" s="337"/>
      <c r="AI1" s="337"/>
      <c r="AJ1" s="337"/>
      <c r="AK1" s="337"/>
      <c r="AL1" s="337">
        <v>0</v>
      </c>
      <c r="AM1" s="337"/>
      <c r="AN1" s="337"/>
      <c r="AO1" s="337"/>
      <c r="AP1" s="337"/>
      <c r="AQ1" s="195"/>
      <c r="AR1" s="195"/>
      <c r="AT1" s="147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Z1" s="150"/>
      <c r="CA1" s="150"/>
      <c r="CD1" s="150"/>
      <c r="CF1" s="150"/>
      <c r="CG1" s="150"/>
      <c r="CH1" s="150"/>
      <c r="CI1" s="150"/>
      <c r="CJ1" s="150"/>
      <c r="CK1" s="150"/>
      <c r="CL1" s="150"/>
      <c r="CM1" s="150"/>
      <c r="CN1" s="150"/>
      <c r="CO1" s="150"/>
      <c r="CS1" s="150"/>
    </row>
    <row r="2" spans="1:10854 16366:16384" ht="12" customHeight="1">
      <c r="A2" s="579" t="s">
        <v>2488</v>
      </c>
      <c r="C2" s="580"/>
      <c r="D2" s="151"/>
      <c r="E2" s="151"/>
      <c r="L2" s="152" t="s">
        <v>2492</v>
      </c>
      <c r="M2" s="153"/>
      <c r="N2" s="154"/>
      <c r="O2" s="154"/>
      <c r="P2" s="154"/>
      <c r="Q2" s="155"/>
      <c r="R2" s="155"/>
      <c r="S2" s="155"/>
      <c r="T2" s="155"/>
      <c r="U2" s="155"/>
      <c r="V2" s="988" t="str">
        <f>IF(Inventario!P4="Simpódico","12.3.11 Tabla de rodal inicial y residual, después de la intervención inmediata","12.3.9 Tabla de rodal inicial y residual, después de la intervención inmediata")</f>
        <v>12.3.9 Tabla de rodal inicial y residual, después de la intervención inmediata</v>
      </c>
      <c r="W2" s="989"/>
      <c r="X2" s="990"/>
      <c r="Y2" s="990"/>
      <c r="Z2" s="990"/>
      <c r="AA2" s="991"/>
      <c r="AB2" s="991"/>
      <c r="AC2" s="991"/>
      <c r="AD2" s="991"/>
      <c r="AE2" s="992"/>
      <c r="AF2" s="992"/>
      <c r="AG2" s="992"/>
      <c r="AH2" s="993"/>
      <c r="AI2" s="993"/>
      <c r="AJ2" s="993"/>
      <c r="AT2" s="156"/>
      <c r="AU2" s="157"/>
      <c r="AV2" s="157"/>
      <c r="AW2" s="157"/>
      <c r="AX2" s="158"/>
      <c r="AY2" s="159"/>
      <c r="AZ2" s="157"/>
      <c r="BA2" s="157"/>
      <c r="BB2" s="158"/>
      <c r="BD2" s="160"/>
      <c r="BE2" s="161"/>
      <c r="BF2" s="160"/>
      <c r="BG2" s="162"/>
      <c r="BI2" s="520" t="s">
        <v>37</v>
      </c>
      <c r="BJ2" s="521"/>
      <c r="BK2" s="521"/>
      <c r="BL2" s="162"/>
      <c r="BM2" s="150"/>
      <c r="BZ2" s="150"/>
      <c r="CA2" s="150"/>
      <c r="CF2" s="159"/>
      <c r="CG2" s="157"/>
      <c r="CH2" s="576"/>
      <c r="CI2" s="577"/>
      <c r="CJ2" s="431"/>
      <c r="CK2" s="150"/>
      <c r="CL2" s="150"/>
      <c r="CM2" s="150"/>
      <c r="CN2" s="150"/>
      <c r="CO2" s="432"/>
      <c r="CP2" s="175"/>
      <c r="CQ2" s="169"/>
      <c r="CR2" s="528"/>
      <c r="CS2" s="163"/>
      <c r="CT2" s="175"/>
      <c r="CU2" s="169"/>
      <c r="CV2" s="528"/>
    </row>
    <row r="3" spans="1:10854 16366:16384" ht="12" customHeight="1">
      <c r="A3" s="580"/>
      <c r="B3" s="164"/>
      <c r="C3" s="583"/>
      <c r="D3" s="166"/>
      <c r="E3" s="165"/>
      <c r="H3" s="195" t="str">
        <f t="array" ref="H3">IF(Inventario!$P$4="Simpódico","Muestreo2","Muestreo1")</f>
        <v>Muestreo1</v>
      </c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5"/>
      <c r="AL3" s="195"/>
      <c r="AM3" s="195"/>
      <c r="AN3" s="195"/>
      <c r="AO3" s="195"/>
      <c r="AP3" s="195"/>
      <c r="AQ3" s="195"/>
      <c r="AR3" s="195"/>
      <c r="AT3" s="717">
        <v>1</v>
      </c>
      <c r="AU3" s="719">
        <v>360</v>
      </c>
      <c r="AV3" s="167">
        <v>240</v>
      </c>
      <c r="AW3" s="719">
        <v>120</v>
      </c>
      <c r="AX3" s="737">
        <v>0.33333333333333331</v>
      </c>
      <c r="AY3" s="721">
        <v>63.322726923919276</v>
      </c>
      <c r="AZ3" s="725">
        <v>33.968470566939644</v>
      </c>
      <c r="BA3" s="725">
        <v>29.354256356979633</v>
      </c>
      <c r="BB3" s="739">
        <v>0.4635658914728682</v>
      </c>
      <c r="BD3" s="734">
        <v>240</v>
      </c>
      <c r="BE3" s="731">
        <v>0</v>
      </c>
      <c r="BF3" s="754">
        <v>47.32423621500228</v>
      </c>
      <c r="BG3" s="755">
        <v>42.450952089833436</v>
      </c>
      <c r="BI3" s="747">
        <v>360</v>
      </c>
      <c r="BJ3" s="748">
        <v>0</v>
      </c>
      <c r="BK3" s="748">
        <v>0</v>
      </c>
      <c r="BL3" s="749">
        <v>0</v>
      </c>
      <c r="BM3" s="170"/>
      <c r="BQ3" s="147" t="s">
        <v>15</v>
      </c>
      <c r="BT3" s="176"/>
      <c r="BU3" s="176" t="s">
        <v>16</v>
      </c>
      <c r="BV3" s="176"/>
      <c r="BZ3" s="170"/>
      <c r="CA3" s="170"/>
      <c r="CC3" s="167"/>
      <c r="CD3" s="167"/>
      <c r="CE3" s="176"/>
      <c r="CF3" s="428"/>
      <c r="CG3" s="429"/>
      <c r="CH3" s="429"/>
      <c r="CI3" s="430"/>
      <c r="CJ3" s="181"/>
      <c r="CK3" s="167"/>
      <c r="CL3" s="167"/>
      <c r="CM3" s="167"/>
      <c r="CN3" s="167"/>
      <c r="CO3" s="184"/>
      <c r="CP3" s="172"/>
      <c r="CQ3" s="167"/>
      <c r="CR3" s="173"/>
      <c r="CS3" s="171"/>
      <c r="CT3" s="172"/>
      <c r="CU3" s="167"/>
      <c r="CV3" s="184"/>
    </row>
    <row r="4" spans="1:10854 16366:16384" ht="12" customHeight="1">
      <c r="A4" s="581" t="s">
        <v>2744</v>
      </c>
      <c r="B4" s="1004" t="s">
        <v>3330</v>
      </c>
      <c r="C4" s="1005"/>
      <c r="D4" s="178"/>
      <c r="E4" s="179"/>
      <c r="F4" s="180" t="s">
        <v>2813</v>
      </c>
      <c r="G4" s="177"/>
      <c r="I4" s="994">
        <v>13.68</v>
      </c>
      <c r="J4" s="994"/>
      <c r="U4" s="147">
        <v>14</v>
      </c>
      <c r="V4" s="1006" t="s">
        <v>14</v>
      </c>
      <c r="W4" s="1006"/>
      <c r="X4" s="1007" t="s">
        <v>3330</v>
      </c>
      <c r="Y4" s="1007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95"/>
      <c r="AR4" s="195"/>
      <c r="AT4" s="717">
        <v>2</v>
      </c>
      <c r="AU4" s="719">
        <v>620</v>
      </c>
      <c r="AV4" s="167">
        <v>440</v>
      </c>
      <c r="AW4" s="719">
        <v>180</v>
      </c>
      <c r="AX4" s="737">
        <v>0.29032258064516131</v>
      </c>
      <c r="AY4" s="722">
        <v>65.25676990128548</v>
      </c>
      <c r="AZ4" s="724">
        <v>42.156246420358038</v>
      </c>
      <c r="BA4" s="724">
        <v>23.10052348092745</v>
      </c>
      <c r="BB4" s="740">
        <v>0.35399428313524905</v>
      </c>
      <c r="BD4" s="735">
        <v>440</v>
      </c>
      <c r="BE4" s="731">
        <v>0</v>
      </c>
      <c r="BF4" s="754">
        <v>36.607662691599629</v>
      </c>
      <c r="BG4" s="755">
        <v>34.926871655451244</v>
      </c>
      <c r="BI4" s="747">
        <v>620</v>
      </c>
      <c r="BJ4" s="748">
        <v>0</v>
      </c>
      <c r="BK4" s="748">
        <v>0</v>
      </c>
      <c r="BL4" s="749">
        <v>0</v>
      </c>
      <c r="BM4" s="170"/>
      <c r="BN4" s="174"/>
      <c r="BO4" s="382" t="s">
        <v>3237</v>
      </c>
      <c r="BP4" s="383" t="s">
        <v>28</v>
      </c>
      <c r="BQ4" s="384" t="s">
        <v>29</v>
      </c>
      <c r="BR4" s="384" t="s">
        <v>30</v>
      </c>
      <c r="BS4" s="384" t="s">
        <v>31</v>
      </c>
      <c r="BT4" s="384" t="s">
        <v>32</v>
      </c>
      <c r="BU4" s="384" t="s">
        <v>33</v>
      </c>
      <c r="BV4" s="384" t="s">
        <v>34</v>
      </c>
      <c r="BW4" s="384" t="s">
        <v>3238</v>
      </c>
      <c r="BX4" s="335" t="s">
        <v>35</v>
      </c>
      <c r="BY4" s="183"/>
      <c r="BZ4" s="377"/>
      <c r="CA4" s="170"/>
      <c r="CB4" s="176"/>
      <c r="CC4" s="167"/>
      <c r="CD4" s="167"/>
      <c r="CE4" s="176"/>
      <c r="CF4" s="172"/>
      <c r="CG4" s="167"/>
      <c r="CH4" s="167"/>
      <c r="CI4" s="182"/>
      <c r="CJ4" s="181"/>
      <c r="CK4" s="167"/>
      <c r="CL4" s="167"/>
      <c r="CM4" s="167"/>
      <c r="CN4" s="167"/>
      <c r="CO4" s="184"/>
      <c r="CP4" s="172"/>
      <c r="CQ4" s="167"/>
      <c r="CR4" s="173"/>
      <c r="CS4" s="171"/>
      <c r="CT4" s="172"/>
      <c r="CU4" s="167"/>
      <c r="CV4" s="184"/>
    </row>
    <row r="5" spans="1:10854 16366:16384" ht="12" customHeight="1" thickBot="1">
      <c r="A5" s="177" t="s">
        <v>2745</v>
      </c>
      <c r="B5" s="1009" t="s">
        <v>37</v>
      </c>
      <c r="C5" s="1010"/>
      <c r="D5" s="1010"/>
      <c r="E5" s="1010"/>
      <c r="F5" s="180" t="s">
        <v>2746</v>
      </c>
      <c r="G5" s="177"/>
      <c r="I5" s="1015" t="s">
        <v>2233</v>
      </c>
      <c r="J5" s="1015"/>
      <c r="V5" s="185"/>
      <c r="W5" s="186"/>
      <c r="X5" s="186"/>
      <c r="Y5" s="186"/>
      <c r="Z5" s="525"/>
      <c r="AA5" s="336"/>
      <c r="AB5" s="525"/>
      <c r="AC5" s="336"/>
      <c r="AD5" s="336"/>
      <c r="AE5" s="336"/>
      <c r="AF5" s="336"/>
      <c r="AG5" s="336"/>
      <c r="AH5" s="195"/>
      <c r="AI5" s="195"/>
      <c r="AJ5" s="195"/>
      <c r="AK5" s="242"/>
      <c r="AL5" s="195"/>
      <c r="AM5" s="195"/>
      <c r="AN5" s="195"/>
      <c r="AO5" s="526"/>
      <c r="AP5" s="526"/>
      <c r="AQ5" s="527"/>
      <c r="AR5" s="242"/>
      <c r="AT5" s="717">
        <v>3</v>
      </c>
      <c r="AU5" s="719">
        <v>400</v>
      </c>
      <c r="AV5" s="167">
        <v>180</v>
      </c>
      <c r="AW5" s="719">
        <v>220</v>
      </c>
      <c r="AX5" s="737">
        <v>0.55000000000000004</v>
      </c>
      <c r="AY5" s="722">
        <v>49.519354202209115</v>
      </c>
      <c r="AZ5" s="724">
        <v>20.430169725376118</v>
      </c>
      <c r="BA5" s="724">
        <v>29.08918447683299</v>
      </c>
      <c r="BB5" s="740">
        <v>0.58743061062648694</v>
      </c>
      <c r="BD5" s="735">
        <v>180</v>
      </c>
      <c r="BE5" s="731">
        <v>0</v>
      </c>
      <c r="BF5" s="754">
        <v>39.702015062210634</v>
      </c>
      <c r="BG5" s="755">
        <v>38.014982426523474</v>
      </c>
      <c r="BI5" s="747">
        <v>400</v>
      </c>
      <c r="BJ5" s="748">
        <v>0</v>
      </c>
      <c r="BK5" s="748">
        <v>0</v>
      </c>
      <c r="BL5" s="749">
        <v>0</v>
      </c>
      <c r="BM5" s="170"/>
      <c r="BN5" s="378"/>
      <c r="BO5" s="385" t="s">
        <v>3234</v>
      </c>
      <c r="BP5" s="379" t="s">
        <v>3235</v>
      </c>
      <c r="BQ5" s="380" t="s">
        <v>37</v>
      </c>
      <c r="BR5" s="380"/>
      <c r="BS5" s="381"/>
      <c r="BT5" s="380" t="s">
        <v>1</v>
      </c>
      <c r="BU5" s="381" t="s">
        <v>37</v>
      </c>
      <c r="BV5" s="381"/>
      <c r="BW5" s="376"/>
      <c r="BX5" s="386" t="s">
        <v>1</v>
      </c>
      <c r="BY5" s="183"/>
      <c r="BZ5" s="170"/>
      <c r="CA5" s="170"/>
      <c r="CB5" s="176"/>
      <c r="CC5" s="167"/>
      <c r="CD5" s="167"/>
      <c r="CE5" s="176"/>
      <c r="CF5" s="172"/>
      <c r="CG5" s="167"/>
      <c r="CH5" s="167"/>
      <c r="CI5" s="182"/>
      <c r="CJ5" s="181"/>
      <c r="CK5" s="167"/>
      <c r="CL5" s="167"/>
      <c r="CM5" s="167"/>
      <c r="CN5" s="167"/>
      <c r="CO5" s="184"/>
      <c r="CP5" s="172"/>
      <c r="CQ5" s="167"/>
      <c r="CR5" s="173"/>
      <c r="CS5" s="171"/>
      <c r="CT5" s="172"/>
      <c r="CU5" s="167"/>
      <c r="CV5" s="184"/>
    </row>
    <row r="6" spans="1:10854 16366:16384" ht="12" customHeight="1" thickBot="1">
      <c r="A6" s="177" t="s">
        <v>2747</v>
      </c>
      <c r="B6" s="1011" t="s">
        <v>56</v>
      </c>
      <c r="C6" s="1012"/>
      <c r="D6" s="1012"/>
      <c r="E6" s="1012"/>
      <c r="F6" s="375" t="s">
        <v>2727</v>
      </c>
      <c r="G6" s="187"/>
      <c r="H6" s="188"/>
      <c r="I6" s="1017">
        <v>8</v>
      </c>
      <c r="J6" s="1018"/>
      <c r="V6" s="952" t="s">
        <v>6</v>
      </c>
      <c r="W6" s="952"/>
      <c r="X6" s="952"/>
      <c r="Y6" s="952" t="s">
        <v>37</v>
      </c>
      <c r="Z6" s="953"/>
      <c r="AA6" s="953"/>
      <c r="AB6" s="953"/>
      <c r="AC6" s="960"/>
      <c r="AD6" s="961"/>
      <c r="AE6" s="961"/>
      <c r="AF6" s="962"/>
      <c r="AG6" s="960"/>
      <c r="AH6" s="961"/>
      <c r="AI6" s="961"/>
      <c r="AJ6" s="962"/>
      <c r="AK6" s="952" t="s">
        <v>1</v>
      </c>
      <c r="AL6" s="952"/>
      <c r="AM6" s="952"/>
      <c r="AN6" s="952"/>
      <c r="AO6" s="952" t="s">
        <v>11</v>
      </c>
      <c r="AP6" s="952"/>
      <c r="AQ6" s="952"/>
      <c r="AR6" s="952"/>
      <c r="AS6" s="167"/>
      <c r="AT6" s="717">
        <v>4</v>
      </c>
      <c r="AU6" s="719">
        <v>1420</v>
      </c>
      <c r="AV6" s="167">
        <v>1040</v>
      </c>
      <c r="AW6" s="719">
        <v>380</v>
      </c>
      <c r="AX6" s="737">
        <v>0.26760563380281688</v>
      </c>
      <c r="AY6" s="722">
        <v>98.636191845677033</v>
      </c>
      <c r="AZ6" s="724">
        <v>72.138821308055611</v>
      </c>
      <c r="BA6" s="724">
        <v>26.497370537621414</v>
      </c>
      <c r="BB6" s="740">
        <v>0.26863740420025883</v>
      </c>
      <c r="BD6" s="735">
        <v>1040</v>
      </c>
      <c r="BE6" s="731">
        <v>0</v>
      </c>
      <c r="BF6" s="754">
        <v>29.739183144203995</v>
      </c>
      <c r="BG6" s="755">
        <v>29.718228024616085</v>
      </c>
      <c r="BI6" s="747">
        <v>1420</v>
      </c>
      <c r="BJ6" s="748">
        <v>0</v>
      </c>
      <c r="BK6" s="748">
        <v>0</v>
      </c>
      <c r="BL6" s="749">
        <v>0</v>
      </c>
      <c r="BM6" s="729">
        <v>0.16393442622950818</v>
      </c>
      <c r="BN6" s="730">
        <v>7.5</v>
      </c>
      <c r="BO6" s="727">
        <v>127.5</v>
      </c>
      <c r="BP6" s="728">
        <v>25</v>
      </c>
      <c r="BQ6" s="743">
        <v>152.5</v>
      </c>
      <c r="BR6" s="744"/>
      <c r="BS6" s="744"/>
      <c r="BT6" s="745">
        <v>0</v>
      </c>
      <c r="BU6" s="743">
        <v>127.5</v>
      </c>
      <c r="BV6" s="744"/>
      <c r="BW6" s="744"/>
      <c r="BX6" s="745">
        <v>0</v>
      </c>
      <c r="BY6" s="183"/>
      <c r="BZ6" s="170"/>
      <c r="CA6" s="170"/>
      <c r="CB6" s="176"/>
      <c r="CC6" s="167"/>
      <c r="CD6" s="167"/>
      <c r="CE6" s="176"/>
      <c r="CF6" s="172"/>
      <c r="CG6" s="167"/>
      <c r="CH6" s="167"/>
      <c r="CI6" s="182"/>
      <c r="CJ6" s="181"/>
      <c r="CK6" s="167"/>
      <c r="CL6" s="167"/>
      <c r="CM6" s="167"/>
      <c r="CN6" s="167"/>
      <c r="CO6" s="184"/>
      <c r="CP6" s="172"/>
      <c r="CQ6" s="167"/>
      <c r="CR6" s="173"/>
      <c r="CS6" s="171"/>
      <c r="CT6" s="172"/>
      <c r="CU6" s="167"/>
      <c r="CV6" s="184"/>
      <c r="XEL6" s="177" t="s">
        <v>1472</v>
      </c>
      <c r="XEM6" s="177" t="s">
        <v>890</v>
      </c>
      <c r="XEO6" s="189" t="s">
        <v>40</v>
      </c>
      <c r="XEP6" s="189" t="s">
        <v>37</v>
      </c>
      <c r="XEQ6" s="189" t="s">
        <v>41</v>
      </c>
      <c r="XER6" s="189" t="s">
        <v>42</v>
      </c>
      <c r="XES6" s="189" t="s">
        <v>43</v>
      </c>
      <c r="XET6" s="189" t="s">
        <v>3</v>
      </c>
      <c r="XEU6" s="189" t="s">
        <v>44</v>
      </c>
      <c r="XEV6" s="189" t="s">
        <v>45</v>
      </c>
      <c r="XEW6" s="189" t="s">
        <v>46</v>
      </c>
      <c r="XEX6" s="189" t="s">
        <v>47</v>
      </c>
      <c r="XEY6" s="189" t="s">
        <v>2390</v>
      </c>
      <c r="XEZ6" s="189" t="s">
        <v>48</v>
      </c>
      <c r="XFA6" s="189" t="s">
        <v>49</v>
      </c>
      <c r="XFB6" s="189" t="s">
        <v>456</v>
      </c>
      <c r="XFC6" s="189"/>
      <c r="XFD6" s="190"/>
    </row>
    <row r="7" spans="1:10854 16366:16384" ht="12" customHeight="1" thickBot="1">
      <c r="A7" s="177" t="s">
        <v>2748</v>
      </c>
      <c r="B7" s="1015" t="s">
        <v>2</v>
      </c>
      <c r="C7" s="1016"/>
      <c r="D7" s="1016"/>
      <c r="E7" s="1016"/>
      <c r="F7" s="180" t="s">
        <v>3314</v>
      </c>
      <c r="G7" s="177"/>
      <c r="I7" s="1019">
        <v>500</v>
      </c>
      <c r="J7" s="1020"/>
      <c r="V7" s="963" t="s">
        <v>2772</v>
      </c>
      <c r="W7" s="963"/>
      <c r="X7" s="963" t="s">
        <v>3233</v>
      </c>
      <c r="Y7" s="964" t="str">
        <f>IF(Inventario!P4="Simpódico","N (vástagos/ha)","N (árb./ha)")</f>
        <v>N (árb./ha)</v>
      </c>
      <c r="Z7" s="964"/>
      <c r="AA7" s="964" t="s">
        <v>12</v>
      </c>
      <c r="AB7" s="964"/>
      <c r="AC7" s="964" t="str">
        <f>IF(Inventario!P4="Simpódico","N (vástagos/ha)","N (árb./ha)")</f>
        <v>N (árb./ha)</v>
      </c>
      <c r="AD7" s="964"/>
      <c r="AE7" s="964" t="s">
        <v>12</v>
      </c>
      <c r="AF7" s="964"/>
      <c r="AG7" s="964" t="str">
        <f>IF(Inventario!P4="Simpódico","N (vástagos/ha)","N (árb./ha)")</f>
        <v>N (árb./ha)</v>
      </c>
      <c r="AH7" s="964"/>
      <c r="AI7" s="964" t="s">
        <v>12</v>
      </c>
      <c r="AJ7" s="964"/>
      <c r="AK7" s="964" t="str">
        <f>IF(Inventario!P4="Simpódico","N (vástagos/ha)","N (árb./ha)")</f>
        <v>N (árb./ha)</v>
      </c>
      <c r="AL7" s="964"/>
      <c r="AM7" s="964" t="s">
        <v>12</v>
      </c>
      <c r="AN7" s="964"/>
      <c r="AO7" s="964" t="str">
        <f>IF(Inventario!P4="Simpódico","N (vástagos/ha)","N (árb./ha)")</f>
        <v>N (árb./ha)</v>
      </c>
      <c r="AP7" s="964"/>
      <c r="AQ7" s="964" t="s">
        <v>12</v>
      </c>
      <c r="AR7" s="964"/>
      <c r="AS7" s="167"/>
      <c r="AT7" s="717">
        <v>5</v>
      </c>
      <c r="AU7" s="719">
        <v>420</v>
      </c>
      <c r="AV7" s="167">
        <v>240</v>
      </c>
      <c r="AW7" s="719">
        <v>180</v>
      </c>
      <c r="AX7" s="737">
        <v>0.42857142857142855</v>
      </c>
      <c r="AY7" s="722">
        <v>49.293552230232358</v>
      </c>
      <c r="AZ7" s="724">
        <v>28.156524157798529</v>
      </c>
      <c r="BA7" s="724">
        <v>21.137028072433829</v>
      </c>
      <c r="BB7" s="740">
        <v>0.42879904401513635</v>
      </c>
      <c r="BD7" s="735">
        <v>240</v>
      </c>
      <c r="BE7" s="731">
        <v>0</v>
      </c>
      <c r="BF7" s="754">
        <v>38.656761867689312</v>
      </c>
      <c r="BG7" s="755">
        <v>38.649062084350774</v>
      </c>
      <c r="BI7" s="747">
        <v>420</v>
      </c>
      <c r="BJ7" s="748">
        <v>0</v>
      </c>
      <c r="BK7" s="748">
        <v>0</v>
      </c>
      <c r="BL7" s="749">
        <v>0</v>
      </c>
      <c r="BM7" s="729">
        <v>0.27777777777777779</v>
      </c>
      <c r="BN7" s="730">
        <v>12.5</v>
      </c>
      <c r="BO7" s="727">
        <v>32.5</v>
      </c>
      <c r="BP7" s="728">
        <v>12.5</v>
      </c>
      <c r="BQ7" s="743">
        <v>45</v>
      </c>
      <c r="BR7" s="744"/>
      <c r="BS7" s="744"/>
      <c r="BT7" s="745">
        <v>0</v>
      </c>
      <c r="BU7" s="743">
        <v>32.5</v>
      </c>
      <c r="BV7" s="744"/>
      <c r="BW7" s="744"/>
      <c r="BX7" s="745">
        <v>0</v>
      </c>
      <c r="BY7" s="183"/>
      <c r="BZ7" s="170"/>
      <c r="CA7" s="170"/>
      <c r="CB7" s="176"/>
      <c r="CC7" s="167"/>
      <c r="CD7" s="167"/>
      <c r="CE7" s="176"/>
      <c r="CF7" s="172"/>
      <c r="CG7" s="167"/>
      <c r="CH7" s="167"/>
      <c r="CI7" s="182"/>
      <c r="CJ7" s="181"/>
      <c r="CK7" s="167"/>
      <c r="CL7" s="167"/>
      <c r="CM7" s="167"/>
      <c r="CN7" s="167"/>
      <c r="CO7" s="184"/>
      <c r="CP7" s="172"/>
      <c r="CQ7" s="167"/>
      <c r="CR7" s="173"/>
      <c r="CS7" s="171"/>
      <c r="CT7" s="172"/>
      <c r="CU7" s="167"/>
      <c r="CV7" s="184"/>
      <c r="XEL7" s="147" t="s">
        <v>1176</v>
      </c>
      <c r="XEM7" s="147" t="s">
        <v>639</v>
      </c>
      <c r="XEO7" s="191" t="s">
        <v>48</v>
      </c>
      <c r="XEP7" s="191" t="s">
        <v>2782</v>
      </c>
      <c r="XEQ7" s="191" t="s">
        <v>57</v>
      </c>
      <c r="XER7" s="147" t="s">
        <v>63</v>
      </c>
      <c r="XES7" s="191" t="s">
        <v>58</v>
      </c>
      <c r="XET7" s="191" t="s">
        <v>2783</v>
      </c>
      <c r="XEU7" s="191" t="s">
        <v>65</v>
      </c>
      <c r="XEV7" s="217" t="s">
        <v>2742</v>
      </c>
      <c r="XEW7" s="217" t="s">
        <v>2742</v>
      </c>
      <c r="XEX7" s="217" t="s">
        <v>2742</v>
      </c>
      <c r="XEY7" s="150" t="s">
        <v>2742</v>
      </c>
      <c r="XEZ7" s="217" t="s">
        <v>2742</v>
      </c>
      <c r="XFA7" s="217" t="s">
        <v>2742</v>
      </c>
      <c r="XFB7" s="191" t="s">
        <v>586</v>
      </c>
      <c r="XFC7" s="192" t="s">
        <v>1113</v>
      </c>
      <c r="XFD7" s="193" t="str">
        <f>CONCATENATE(XFC7,XFB7)</f>
        <v>R: Repoblado</v>
      </c>
    </row>
    <row r="8" spans="1:10854 16366:16384" ht="12" customHeight="1" thickBot="1">
      <c r="A8" s="187" t="s">
        <v>2749</v>
      </c>
      <c r="B8" s="1013" t="s">
        <v>2376</v>
      </c>
      <c r="C8" s="1014"/>
      <c r="D8" s="1014"/>
      <c r="E8" s="1014"/>
      <c r="F8" s="180" t="s">
        <v>3315</v>
      </c>
      <c r="G8" s="177"/>
      <c r="I8" s="1021" t="s">
        <v>3340</v>
      </c>
      <c r="J8" s="1022"/>
      <c r="V8" s="963"/>
      <c r="W8" s="963"/>
      <c r="X8" s="963"/>
      <c r="Y8" s="524" t="s">
        <v>9</v>
      </c>
      <c r="Z8" s="524" t="s">
        <v>10</v>
      </c>
      <c r="AA8" s="524" t="s">
        <v>9</v>
      </c>
      <c r="AB8" s="524" t="s">
        <v>10</v>
      </c>
      <c r="AC8" s="524" t="s">
        <v>9</v>
      </c>
      <c r="AD8" s="524" t="s">
        <v>10</v>
      </c>
      <c r="AE8" s="524" t="s">
        <v>9</v>
      </c>
      <c r="AF8" s="524" t="s">
        <v>10</v>
      </c>
      <c r="AG8" s="524" t="s">
        <v>9</v>
      </c>
      <c r="AH8" s="524" t="s">
        <v>10</v>
      </c>
      <c r="AI8" s="524" t="s">
        <v>9</v>
      </c>
      <c r="AJ8" s="524" t="s">
        <v>10</v>
      </c>
      <c r="AK8" s="524" t="s">
        <v>9</v>
      </c>
      <c r="AL8" s="524" t="s">
        <v>10</v>
      </c>
      <c r="AM8" s="524" t="s">
        <v>9</v>
      </c>
      <c r="AN8" s="524" t="s">
        <v>10</v>
      </c>
      <c r="AO8" s="194" t="s">
        <v>9</v>
      </c>
      <c r="AP8" s="194" t="s">
        <v>10</v>
      </c>
      <c r="AQ8" s="194" t="s">
        <v>9</v>
      </c>
      <c r="AR8" s="194" t="s">
        <v>10</v>
      </c>
      <c r="AS8" s="167"/>
      <c r="AT8" s="717">
        <v>6</v>
      </c>
      <c r="AU8" s="719">
        <v>300</v>
      </c>
      <c r="AV8" s="167">
        <v>200</v>
      </c>
      <c r="AW8" s="719">
        <v>100</v>
      </c>
      <c r="AX8" s="737">
        <v>0.33333333333333331</v>
      </c>
      <c r="AY8" s="722">
        <v>49.784426082355751</v>
      </c>
      <c r="AZ8" s="724">
        <v>32.220959653380312</v>
      </c>
      <c r="BA8" s="724">
        <v>17.563466428975438</v>
      </c>
      <c r="BB8" s="740">
        <v>0.35279037665154805</v>
      </c>
      <c r="BD8" s="735">
        <v>200</v>
      </c>
      <c r="BE8" s="731">
        <v>0</v>
      </c>
      <c r="BF8" s="754">
        <v>45.966473289416783</v>
      </c>
      <c r="BG8" s="755">
        <v>45.290727527828473</v>
      </c>
      <c r="BI8" s="747">
        <v>300</v>
      </c>
      <c r="BJ8" s="748">
        <v>0</v>
      </c>
      <c r="BK8" s="748">
        <v>0</v>
      </c>
      <c r="BL8" s="749">
        <v>0</v>
      </c>
      <c r="BM8" s="729">
        <v>9.0909090909090912E-2</v>
      </c>
      <c r="BN8" s="730">
        <v>17.5</v>
      </c>
      <c r="BO8" s="727">
        <v>25</v>
      </c>
      <c r="BP8" s="728">
        <v>2.5</v>
      </c>
      <c r="BQ8" s="743">
        <v>27.5</v>
      </c>
      <c r="BR8" s="744"/>
      <c r="BS8" s="744"/>
      <c r="BT8" s="745">
        <v>0</v>
      </c>
      <c r="BU8" s="743">
        <v>25</v>
      </c>
      <c r="BV8" s="744"/>
      <c r="BW8" s="744"/>
      <c r="BX8" s="745">
        <v>0</v>
      </c>
      <c r="BY8" s="183"/>
      <c r="BZ8" s="170"/>
      <c r="CA8" s="170"/>
      <c r="CB8" s="176"/>
      <c r="CC8" s="167"/>
      <c r="CD8" s="167"/>
      <c r="CE8" s="176"/>
      <c r="CF8" s="172"/>
      <c r="CG8" s="167"/>
      <c r="CH8" s="167"/>
      <c r="CI8" s="182"/>
      <c r="CJ8" s="181"/>
      <c r="CK8" s="167"/>
      <c r="CL8" s="167"/>
      <c r="CM8" s="167"/>
      <c r="CN8" s="167"/>
      <c r="CO8" s="184"/>
      <c r="CP8" s="172"/>
      <c r="CQ8" s="167"/>
      <c r="CR8" s="173"/>
      <c r="CS8" s="171"/>
      <c r="CT8" s="172"/>
      <c r="CU8" s="167"/>
      <c r="CV8" s="184"/>
      <c r="XEL8" s="147" t="s">
        <v>1177</v>
      </c>
      <c r="XEM8" s="343" t="s">
        <v>2816</v>
      </c>
      <c r="XEO8" s="147" t="s">
        <v>49</v>
      </c>
      <c r="XEP8" s="191" t="s">
        <v>56</v>
      </c>
      <c r="XEQ8" s="191" t="s">
        <v>62</v>
      </c>
      <c r="XER8" s="191" t="s">
        <v>51</v>
      </c>
      <c r="XES8" s="191" t="s">
        <v>64</v>
      </c>
      <c r="XET8" s="191" t="s">
        <v>68</v>
      </c>
      <c r="XEU8" s="191" t="s">
        <v>59</v>
      </c>
      <c r="XEV8" s="191" t="s">
        <v>464</v>
      </c>
      <c r="XEW8" s="191"/>
      <c r="XEX8" s="191"/>
      <c r="XEY8" s="191" t="s">
        <v>464</v>
      </c>
      <c r="XEZ8" s="191" t="s">
        <v>464</v>
      </c>
      <c r="XFA8" s="191" t="s">
        <v>464</v>
      </c>
      <c r="XFB8" s="147" t="s">
        <v>55</v>
      </c>
      <c r="XFC8" s="192" t="s">
        <v>1114</v>
      </c>
      <c r="XFD8" s="193" t="str">
        <f t="shared" ref="XFD8:XFD14" si="0">CONCATENATE(XFC8,XFB8)</f>
        <v>MBB: Monte Bravo Bajo</v>
      </c>
    </row>
    <row r="9" spans="1:10854 16366:16384" ht="12" customHeight="1">
      <c r="A9" s="195" t="s">
        <v>3329</v>
      </c>
      <c r="B9" s="1008"/>
      <c r="C9" s="1008"/>
      <c r="D9" s="1008"/>
      <c r="E9" s="1008"/>
      <c r="F9" s="196" t="s">
        <v>2750</v>
      </c>
      <c r="G9" s="530"/>
      <c r="I9" s="1000">
        <v>45763</v>
      </c>
      <c r="J9" s="1001"/>
      <c r="P9" s="529"/>
      <c r="U9" s="197">
        <f>IF($I$5="Bitterlich",1,X9)</f>
        <v>7.5</v>
      </c>
      <c r="V9" s="198">
        <v>5</v>
      </c>
      <c r="W9" s="199">
        <v>10</v>
      </c>
      <c r="X9" s="200">
        <v>7.5</v>
      </c>
      <c r="Y9" s="668">
        <v>152.5</v>
      </c>
      <c r="Z9" s="593">
        <v>127.5</v>
      </c>
      <c r="AA9" s="671">
        <v>0.67372436203937358</v>
      </c>
      <c r="AB9" s="587">
        <v>0.56327774531160746</v>
      </c>
      <c r="AC9" s="675"/>
      <c r="AD9" s="593"/>
      <c r="AE9" s="671"/>
      <c r="AF9" s="587"/>
      <c r="AG9" s="675"/>
      <c r="AH9" s="593"/>
      <c r="AI9" s="671"/>
      <c r="AJ9" s="587"/>
      <c r="AK9" s="675">
        <v>0</v>
      </c>
      <c r="AL9" s="593">
        <v>0</v>
      </c>
      <c r="AM9" s="671">
        <v>0</v>
      </c>
      <c r="AN9" s="587">
        <v>0</v>
      </c>
      <c r="AO9" s="592">
        <v>152.5</v>
      </c>
      <c r="AP9" s="593">
        <v>127.5</v>
      </c>
      <c r="AQ9" s="586">
        <v>0.67372436203937358</v>
      </c>
      <c r="AR9" s="587">
        <v>0.56327774531160746</v>
      </c>
      <c r="AS9" s="594"/>
      <c r="AT9" s="717">
        <v>7</v>
      </c>
      <c r="AU9" s="719">
        <v>780</v>
      </c>
      <c r="AV9" s="594">
        <v>620</v>
      </c>
      <c r="AW9" s="719">
        <v>160</v>
      </c>
      <c r="AX9" s="737">
        <v>0.20512820512820512</v>
      </c>
      <c r="AY9" s="722">
        <v>90.625130579023065</v>
      </c>
      <c r="AZ9" s="724">
        <v>53.868496532022483</v>
      </c>
      <c r="BA9" s="724">
        <v>36.756634047000581</v>
      </c>
      <c r="BB9" s="740">
        <v>0.40558986025349369</v>
      </c>
      <c r="BC9" s="580"/>
      <c r="BD9" s="735">
        <v>620</v>
      </c>
      <c r="BE9" s="731">
        <v>0</v>
      </c>
      <c r="BF9" s="754">
        <v>38.462019227764458</v>
      </c>
      <c r="BG9" s="755">
        <v>33.260336739125179</v>
      </c>
      <c r="BH9" s="580"/>
      <c r="BI9" s="747">
        <v>780</v>
      </c>
      <c r="BJ9" s="748">
        <v>0</v>
      </c>
      <c r="BK9" s="748">
        <v>0</v>
      </c>
      <c r="BL9" s="749">
        <v>0</v>
      </c>
      <c r="BM9" s="729">
        <v>0.21428571428571427</v>
      </c>
      <c r="BN9" s="730">
        <v>22.5</v>
      </c>
      <c r="BO9" s="727">
        <v>27.5</v>
      </c>
      <c r="BP9" s="728">
        <v>7.5</v>
      </c>
      <c r="BQ9" s="743">
        <v>35</v>
      </c>
      <c r="BR9" s="744"/>
      <c r="BS9" s="744"/>
      <c r="BT9" s="745">
        <v>0</v>
      </c>
      <c r="BU9" s="743">
        <v>27.5</v>
      </c>
      <c r="BV9" s="744"/>
      <c r="BW9" s="744"/>
      <c r="BX9" s="745">
        <v>0</v>
      </c>
      <c r="BY9" s="603"/>
      <c r="BZ9" s="596"/>
      <c r="CA9" s="596"/>
      <c r="CB9" s="604"/>
      <c r="CC9" s="594"/>
      <c r="CD9" s="594"/>
      <c r="CE9" s="604"/>
      <c r="CF9" s="598"/>
      <c r="CG9" s="594"/>
      <c r="CH9" s="594"/>
      <c r="CI9" s="597"/>
      <c r="CJ9" s="595"/>
      <c r="CK9" s="594"/>
      <c r="CL9" s="594"/>
      <c r="CM9" s="594"/>
      <c r="CN9" s="594"/>
      <c r="CO9" s="599"/>
      <c r="CP9" s="598"/>
      <c r="CQ9" s="594"/>
      <c r="CR9" s="600"/>
      <c r="CS9" s="605"/>
      <c r="CT9" s="598"/>
      <c r="CU9" s="594"/>
      <c r="CV9" s="599"/>
      <c r="CW9" s="580"/>
      <c r="CX9" s="580"/>
      <c r="CY9" s="580"/>
      <c r="CZ9" s="580"/>
      <c r="DA9" s="580"/>
      <c r="DB9" s="580"/>
      <c r="DC9" s="580"/>
      <c r="DD9" s="580"/>
      <c r="DE9" s="580"/>
      <c r="DF9" s="580"/>
      <c r="DG9" s="580"/>
      <c r="DH9" s="580"/>
      <c r="DI9" s="580"/>
      <c r="DJ9" s="580"/>
      <c r="DK9" s="580"/>
      <c r="DL9" s="580"/>
      <c r="DM9" s="580"/>
      <c r="DN9" s="580"/>
      <c r="DO9" s="580"/>
      <c r="DP9" s="580"/>
      <c r="DQ9" s="580"/>
      <c r="DR9" s="580"/>
      <c r="DS9" s="580"/>
      <c r="DT9" s="580"/>
      <c r="DU9" s="580"/>
      <c r="DV9" s="580"/>
      <c r="DW9" s="580"/>
      <c r="DX9" s="580"/>
      <c r="DY9" s="580"/>
      <c r="DZ9" s="580"/>
      <c r="EA9" s="580"/>
      <c r="EB9" s="580"/>
      <c r="EC9" s="580"/>
      <c r="ED9" s="580"/>
      <c r="EE9" s="580"/>
      <c r="EF9" s="580"/>
      <c r="EG9" s="580"/>
      <c r="EH9" s="580"/>
      <c r="EI9" s="580"/>
      <c r="EJ9" s="580"/>
      <c r="EK9" s="580"/>
      <c r="EL9" s="580"/>
      <c r="EM9" s="580"/>
      <c r="EN9" s="580"/>
      <c r="EO9" s="580"/>
      <c r="EP9" s="580"/>
      <c r="EQ9" s="580"/>
      <c r="ER9" s="580"/>
      <c r="ES9" s="580"/>
      <c r="ET9" s="580"/>
      <c r="EU9" s="580"/>
      <c r="EV9" s="580"/>
      <c r="EW9" s="580"/>
      <c r="EX9" s="580"/>
      <c r="EY9" s="580"/>
      <c r="EZ9" s="580"/>
      <c r="FA9" s="580"/>
      <c r="FB9" s="580"/>
      <c r="FC9" s="580"/>
      <c r="FD9" s="580"/>
      <c r="FE9" s="580"/>
      <c r="FF9" s="580"/>
      <c r="FG9" s="580"/>
      <c r="FH9" s="580"/>
      <c r="FI9" s="580"/>
      <c r="FJ9" s="580"/>
      <c r="FK9" s="580"/>
      <c r="FL9" s="580"/>
      <c r="FM9" s="580"/>
      <c r="FN9" s="580"/>
      <c r="FO9" s="580"/>
      <c r="FP9" s="580"/>
      <c r="FQ9" s="580"/>
      <c r="FR9" s="580"/>
      <c r="FS9" s="580"/>
      <c r="FT9" s="580"/>
      <c r="FU9" s="580"/>
      <c r="FV9" s="580"/>
      <c r="FW9" s="580"/>
      <c r="FX9" s="580"/>
      <c r="FY9" s="580"/>
      <c r="FZ9" s="580"/>
      <c r="GA9" s="580"/>
      <c r="GB9" s="580"/>
      <c r="GC9" s="580"/>
      <c r="GD9" s="580"/>
      <c r="GE9" s="580"/>
      <c r="GF9" s="580"/>
      <c r="GG9" s="580"/>
      <c r="GH9" s="580"/>
      <c r="GI9" s="580"/>
      <c r="GJ9" s="580"/>
      <c r="GK9" s="580"/>
      <c r="GL9" s="580"/>
      <c r="GM9" s="580"/>
      <c r="GN9" s="580"/>
      <c r="GO9" s="580"/>
      <c r="GP9" s="580"/>
      <c r="GQ9" s="580"/>
      <c r="GR9" s="580"/>
      <c r="GS9" s="580"/>
      <c r="GT9" s="580"/>
      <c r="GU9" s="580"/>
      <c r="GV9" s="580"/>
      <c r="GW9" s="580"/>
      <c r="GX9" s="580"/>
      <c r="GY9" s="580"/>
      <c r="GZ9" s="580"/>
      <c r="HA9" s="580"/>
      <c r="HB9" s="580"/>
      <c r="HC9" s="580"/>
      <c r="HD9" s="580"/>
      <c r="HE9" s="580"/>
      <c r="HF9" s="580"/>
      <c r="HG9" s="580"/>
      <c r="HH9" s="580"/>
      <c r="HI9" s="580"/>
      <c r="HJ9" s="580"/>
      <c r="HK9" s="580"/>
      <c r="HL9" s="580"/>
      <c r="HM9" s="580"/>
      <c r="HN9" s="580"/>
      <c r="HO9" s="580"/>
      <c r="HP9" s="580"/>
      <c r="HQ9" s="580"/>
      <c r="HR9" s="580"/>
      <c r="HS9" s="580"/>
      <c r="HT9" s="580"/>
      <c r="HU9" s="580"/>
      <c r="HV9" s="580"/>
      <c r="HW9" s="580"/>
      <c r="HX9" s="580"/>
      <c r="HY9" s="580"/>
      <c r="HZ9" s="580"/>
      <c r="IA9" s="580"/>
      <c r="IB9" s="580"/>
      <c r="IC9" s="580"/>
      <c r="ID9" s="580"/>
      <c r="IE9" s="580"/>
      <c r="IF9" s="580"/>
      <c r="IG9" s="580"/>
      <c r="IH9" s="580"/>
      <c r="II9" s="580"/>
      <c r="IJ9" s="580"/>
      <c r="IK9" s="580"/>
      <c r="IL9" s="580"/>
      <c r="IM9" s="580"/>
      <c r="IN9" s="580"/>
      <c r="IO9" s="580"/>
      <c r="IP9" s="580"/>
      <c r="IQ9" s="580"/>
      <c r="IR9" s="580"/>
      <c r="IS9" s="580"/>
      <c r="IT9" s="580"/>
      <c r="IU9" s="580"/>
      <c r="IV9" s="580"/>
      <c r="IW9" s="580"/>
      <c r="IX9" s="580"/>
      <c r="IY9" s="580"/>
      <c r="IZ9" s="580"/>
      <c r="JA9" s="580"/>
      <c r="JB9" s="580"/>
      <c r="JC9" s="580"/>
      <c r="JD9" s="580"/>
      <c r="JE9" s="580"/>
      <c r="JF9" s="580"/>
      <c r="JG9" s="580"/>
      <c r="JH9" s="580"/>
      <c r="JI9" s="580"/>
      <c r="JJ9" s="580"/>
      <c r="JK9" s="580"/>
      <c r="JL9" s="580"/>
      <c r="JM9" s="580"/>
      <c r="JN9" s="580"/>
      <c r="JO9" s="580"/>
      <c r="JP9" s="580"/>
      <c r="JQ9" s="580"/>
      <c r="JR9" s="580"/>
      <c r="JS9" s="580"/>
      <c r="JT9" s="580"/>
      <c r="JU9" s="580"/>
      <c r="JV9" s="580"/>
      <c r="JW9" s="580"/>
      <c r="JX9" s="580"/>
      <c r="JY9" s="580"/>
      <c r="JZ9" s="580"/>
      <c r="KA9" s="580"/>
      <c r="KB9" s="580"/>
      <c r="KC9" s="580"/>
      <c r="KD9" s="580"/>
      <c r="KE9" s="580"/>
      <c r="KF9" s="580"/>
      <c r="KG9" s="580"/>
      <c r="KH9" s="580"/>
      <c r="KI9" s="580"/>
      <c r="KJ9" s="580"/>
      <c r="KK9" s="580"/>
      <c r="KL9" s="580"/>
      <c r="KM9" s="580"/>
      <c r="KN9" s="580"/>
      <c r="KO9" s="580"/>
      <c r="KP9" s="580"/>
      <c r="KQ9" s="580"/>
      <c r="KR9" s="580"/>
      <c r="KS9" s="580"/>
      <c r="KT9" s="580"/>
      <c r="KU9" s="580"/>
      <c r="KV9" s="580"/>
      <c r="KW9" s="580"/>
      <c r="KX9" s="580"/>
      <c r="KY9" s="580"/>
      <c r="KZ9" s="580"/>
      <c r="LA9" s="580"/>
      <c r="LB9" s="580"/>
      <c r="LC9" s="580"/>
      <c r="LD9" s="580"/>
      <c r="LE9" s="580"/>
      <c r="LF9" s="580"/>
      <c r="LG9" s="580"/>
      <c r="LH9" s="580"/>
      <c r="LI9" s="580"/>
      <c r="LJ9" s="580"/>
      <c r="LK9" s="580"/>
      <c r="LL9" s="580"/>
      <c r="LM9" s="580"/>
      <c r="LN9" s="580"/>
      <c r="LO9" s="580"/>
      <c r="LP9" s="580"/>
      <c r="LQ9" s="580"/>
      <c r="LR9" s="580"/>
      <c r="LS9" s="580"/>
      <c r="LT9" s="580"/>
      <c r="LU9" s="580"/>
      <c r="LV9" s="580"/>
      <c r="LW9" s="580"/>
      <c r="LX9" s="580"/>
      <c r="LY9" s="580"/>
      <c r="LZ9" s="580"/>
      <c r="MA9" s="580"/>
      <c r="MB9" s="580"/>
      <c r="MC9" s="580"/>
      <c r="MD9" s="580"/>
      <c r="ME9" s="580"/>
      <c r="MF9" s="580"/>
      <c r="MG9" s="580"/>
      <c r="MH9" s="580"/>
      <c r="MI9" s="580"/>
      <c r="MJ9" s="580"/>
      <c r="MK9" s="580"/>
      <c r="ML9" s="580"/>
      <c r="MM9" s="580"/>
      <c r="MN9" s="580"/>
      <c r="MO9" s="580"/>
      <c r="MP9" s="580"/>
      <c r="MQ9" s="580"/>
      <c r="MR9" s="580"/>
      <c r="MS9" s="580"/>
      <c r="MT9" s="580"/>
      <c r="MU9" s="580"/>
      <c r="MV9" s="580"/>
      <c r="MW9" s="580"/>
      <c r="MX9" s="580"/>
      <c r="MY9" s="580"/>
      <c r="MZ9" s="580"/>
      <c r="NA9" s="580"/>
      <c r="NB9" s="580"/>
      <c r="NC9" s="580"/>
      <c r="ND9" s="580"/>
      <c r="NE9" s="580"/>
      <c r="NF9" s="580"/>
      <c r="NG9" s="580"/>
      <c r="NH9" s="580"/>
      <c r="NI9" s="580"/>
      <c r="NJ9" s="580"/>
      <c r="NK9" s="580"/>
      <c r="NL9" s="580"/>
      <c r="NM9" s="580"/>
      <c r="NN9" s="580"/>
      <c r="NO9" s="580"/>
      <c r="NP9" s="580"/>
      <c r="NQ9" s="580"/>
      <c r="NR9" s="580"/>
      <c r="NS9" s="580"/>
      <c r="NT9" s="580"/>
      <c r="NU9" s="580"/>
      <c r="NV9" s="580"/>
      <c r="NW9" s="580"/>
      <c r="NX9" s="580"/>
      <c r="NY9" s="580"/>
      <c r="NZ9" s="580"/>
      <c r="OA9" s="580"/>
      <c r="OB9" s="580"/>
      <c r="OC9" s="580"/>
      <c r="OD9" s="580"/>
      <c r="OE9" s="580"/>
      <c r="OF9" s="580"/>
      <c r="OG9" s="580"/>
      <c r="OH9" s="580"/>
      <c r="OI9" s="580"/>
      <c r="OJ9" s="580"/>
      <c r="OK9" s="580"/>
      <c r="OL9" s="580"/>
      <c r="OM9" s="580"/>
      <c r="ON9" s="580"/>
      <c r="OO9" s="580"/>
      <c r="OP9" s="580"/>
      <c r="OQ9" s="580"/>
      <c r="OR9" s="580"/>
      <c r="OS9" s="580"/>
      <c r="OT9" s="580"/>
      <c r="OU9" s="580"/>
      <c r="OV9" s="580"/>
      <c r="OW9" s="580"/>
      <c r="OX9" s="580"/>
      <c r="OY9" s="580"/>
      <c r="OZ9" s="580"/>
      <c r="PA9" s="580"/>
      <c r="PB9" s="580"/>
      <c r="PC9" s="580"/>
      <c r="PD9" s="580"/>
      <c r="PE9" s="580"/>
      <c r="PF9" s="580"/>
      <c r="PG9" s="580"/>
      <c r="PH9" s="580"/>
      <c r="PI9" s="580"/>
      <c r="PJ9" s="580"/>
      <c r="PK9" s="580"/>
      <c r="PL9" s="580"/>
      <c r="PM9" s="580"/>
      <c r="PN9" s="580"/>
      <c r="PO9" s="580"/>
      <c r="PP9" s="580"/>
      <c r="PQ9" s="580"/>
      <c r="PR9" s="580"/>
      <c r="PS9" s="580"/>
      <c r="PT9" s="580"/>
      <c r="PU9" s="580"/>
      <c r="PV9" s="580"/>
      <c r="PW9" s="580"/>
      <c r="PX9" s="580"/>
      <c r="PY9" s="580"/>
      <c r="PZ9" s="580"/>
      <c r="QA9" s="580"/>
      <c r="QB9" s="580"/>
      <c r="QC9" s="580"/>
      <c r="QD9" s="580"/>
      <c r="QE9" s="580"/>
      <c r="QF9" s="580"/>
      <c r="QG9" s="580"/>
      <c r="QH9" s="580"/>
      <c r="QI9" s="580"/>
      <c r="QJ9" s="580"/>
      <c r="QK9" s="580"/>
      <c r="QL9" s="580"/>
      <c r="QM9" s="580"/>
      <c r="QN9" s="580"/>
      <c r="QO9" s="580"/>
      <c r="QP9" s="580"/>
      <c r="QQ9" s="580"/>
      <c r="QR9" s="580"/>
      <c r="QS9" s="580"/>
      <c r="QT9" s="580"/>
      <c r="QU9" s="580"/>
      <c r="QV9" s="580"/>
      <c r="QW9" s="580"/>
      <c r="QX9" s="580"/>
      <c r="QY9" s="580"/>
      <c r="QZ9" s="580"/>
      <c r="RA9" s="580"/>
      <c r="RB9" s="580"/>
      <c r="RC9" s="580"/>
      <c r="RD9" s="580"/>
      <c r="RE9" s="580"/>
      <c r="RF9" s="580"/>
      <c r="RG9" s="580"/>
      <c r="RH9" s="580"/>
      <c r="RI9" s="580"/>
      <c r="RJ9" s="580"/>
      <c r="RK9" s="580"/>
      <c r="RL9" s="580"/>
      <c r="RM9" s="580"/>
      <c r="RN9" s="580"/>
      <c r="RO9" s="580"/>
      <c r="RP9" s="580"/>
      <c r="RQ9" s="580"/>
      <c r="RR9" s="580"/>
      <c r="RS9" s="580"/>
      <c r="RT9" s="580"/>
      <c r="RU9" s="580"/>
      <c r="RV9" s="580"/>
      <c r="RW9" s="580"/>
      <c r="RX9" s="580"/>
      <c r="RY9" s="580"/>
      <c r="RZ9" s="580"/>
      <c r="SA9" s="580"/>
      <c r="SB9" s="580"/>
      <c r="SC9" s="580"/>
      <c r="SD9" s="580"/>
      <c r="SE9" s="580"/>
      <c r="SF9" s="580"/>
      <c r="SG9" s="580"/>
      <c r="SH9" s="580"/>
      <c r="SI9" s="580"/>
      <c r="SJ9" s="580"/>
      <c r="SK9" s="580"/>
      <c r="SL9" s="580"/>
      <c r="SM9" s="580"/>
      <c r="SN9" s="580"/>
      <c r="SO9" s="580"/>
      <c r="SP9" s="580"/>
      <c r="SQ9" s="580"/>
      <c r="SR9" s="580"/>
      <c r="SS9" s="580"/>
      <c r="ST9" s="580"/>
      <c r="SU9" s="580"/>
      <c r="SV9" s="580"/>
      <c r="SW9" s="580"/>
      <c r="SX9" s="580"/>
      <c r="SY9" s="580"/>
      <c r="SZ9" s="580"/>
      <c r="TA9" s="580"/>
      <c r="TB9" s="580"/>
      <c r="TC9" s="580"/>
      <c r="TD9" s="580"/>
      <c r="TE9" s="580"/>
      <c r="TF9" s="580"/>
      <c r="TG9" s="580"/>
      <c r="TH9" s="580"/>
      <c r="TI9" s="580"/>
      <c r="TJ9" s="580"/>
      <c r="TK9" s="580"/>
      <c r="TL9" s="580"/>
      <c r="TM9" s="580"/>
      <c r="TN9" s="580"/>
      <c r="TO9" s="580"/>
      <c r="TP9" s="580"/>
      <c r="TQ9" s="580"/>
      <c r="TR9" s="580"/>
      <c r="TS9" s="580"/>
      <c r="TT9" s="580"/>
      <c r="TU9" s="580"/>
      <c r="TV9" s="580"/>
      <c r="TW9" s="580"/>
      <c r="TX9" s="580"/>
      <c r="TY9" s="580"/>
      <c r="TZ9" s="580"/>
      <c r="UA9" s="580"/>
      <c r="UB9" s="580"/>
      <c r="UC9" s="580"/>
      <c r="UD9" s="580"/>
      <c r="UE9" s="580"/>
      <c r="UF9" s="580"/>
      <c r="UG9" s="580"/>
      <c r="UH9" s="580"/>
      <c r="UI9" s="580"/>
      <c r="UJ9" s="580"/>
      <c r="UK9" s="580"/>
      <c r="UL9" s="580"/>
      <c r="UM9" s="580"/>
      <c r="UN9" s="580"/>
      <c r="UO9" s="580"/>
      <c r="UP9" s="580"/>
      <c r="UQ9" s="580"/>
      <c r="UR9" s="580"/>
      <c r="US9" s="580"/>
      <c r="UT9" s="580"/>
      <c r="UU9" s="580"/>
      <c r="UV9" s="580"/>
      <c r="UW9" s="580"/>
      <c r="UX9" s="580"/>
      <c r="UY9" s="580"/>
      <c r="UZ9" s="580"/>
      <c r="VA9" s="580"/>
      <c r="VB9" s="580"/>
      <c r="VC9" s="580"/>
      <c r="VD9" s="580"/>
      <c r="VE9" s="580"/>
      <c r="VF9" s="580"/>
      <c r="VG9" s="580"/>
      <c r="VH9" s="580"/>
      <c r="VI9" s="580"/>
      <c r="VJ9" s="580"/>
      <c r="VK9" s="580"/>
      <c r="VL9" s="580"/>
      <c r="VM9" s="580"/>
      <c r="VN9" s="580"/>
      <c r="VO9" s="580"/>
      <c r="VP9" s="580"/>
      <c r="VQ9" s="580"/>
      <c r="VR9" s="580"/>
      <c r="VS9" s="580"/>
      <c r="VT9" s="580"/>
      <c r="VU9" s="580"/>
      <c r="VV9" s="580"/>
      <c r="VW9" s="580"/>
      <c r="VX9" s="580"/>
      <c r="VY9" s="580"/>
      <c r="VZ9" s="580"/>
      <c r="WA9" s="580"/>
      <c r="WB9" s="580"/>
      <c r="WC9" s="580"/>
      <c r="WD9" s="580"/>
      <c r="WE9" s="580"/>
      <c r="WF9" s="580"/>
      <c r="WG9" s="580"/>
      <c r="WH9" s="580"/>
      <c r="WI9" s="580"/>
      <c r="WJ9" s="580"/>
      <c r="WK9" s="580"/>
      <c r="WL9" s="580"/>
      <c r="WM9" s="580"/>
      <c r="WN9" s="580"/>
      <c r="WO9" s="580"/>
      <c r="WP9" s="580"/>
      <c r="WQ9" s="580"/>
      <c r="WR9" s="580"/>
      <c r="WS9" s="580"/>
      <c r="WT9" s="580"/>
      <c r="WU9" s="580"/>
      <c r="WV9" s="580"/>
      <c r="WW9" s="580"/>
      <c r="WX9" s="580"/>
      <c r="WY9" s="580"/>
      <c r="WZ9" s="580"/>
      <c r="XA9" s="580"/>
      <c r="XB9" s="580"/>
      <c r="XC9" s="580"/>
      <c r="XD9" s="580"/>
      <c r="XE9" s="580"/>
      <c r="XF9" s="580"/>
      <c r="XG9" s="580"/>
      <c r="XH9" s="580"/>
      <c r="XI9" s="580"/>
      <c r="XJ9" s="580"/>
      <c r="XK9" s="580"/>
      <c r="XL9" s="580"/>
      <c r="XM9" s="580"/>
      <c r="XN9" s="580"/>
      <c r="XO9" s="580"/>
      <c r="XP9" s="580"/>
      <c r="XQ9" s="580"/>
      <c r="XR9" s="580"/>
      <c r="XS9" s="580"/>
      <c r="XT9" s="580"/>
      <c r="XU9" s="580"/>
      <c r="XV9" s="580"/>
      <c r="XW9" s="580"/>
      <c r="XX9" s="580"/>
      <c r="XY9" s="580"/>
      <c r="XZ9" s="580"/>
      <c r="YA9" s="580"/>
      <c r="YB9" s="580"/>
      <c r="YC9" s="580"/>
      <c r="YD9" s="580"/>
      <c r="YE9" s="580"/>
      <c r="YF9" s="580"/>
      <c r="YG9" s="580"/>
      <c r="YH9" s="580"/>
      <c r="YI9" s="580"/>
      <c r="YJ9" s="580"/>
      <c r="YK9" s="580"/>
      <c r="YL9" s="580"/>
      <c r="YM9" s="580"/>
      <c r="YN9" s="580"/>
      <c r="YO9" s="580"/>
      <c r="YP9" s="580"/>
      <c r="YQ9" s="580"/>
      <c r="YR9" s="580"/>
      <c r="YS9" s="580"/>
      <c r="YT9" s="580"/>
      <c r="YU9" s="580"/>
      <c r="YV9" s="580"/>
      <c r="YW9" s="580"/>
      <c r="YX9" s="580"/>
      <c r="YY9" s="580"/>
      <c r="YZ9" s="580"/>
      <c r="ZA9" s="580"/>
      <c r="ZB9" s="580"/>
      <c r="ZC9" s="580"/>
      <c r="ZD9" s="580"/>
      <c r="ZE9" s="580"/>
      <c r="ZF9" s="580"/>
      <c r="ZG9" s="580"/>
      <c r="ZH9" s="580"/>
      <c r="ZI9" s="580"/>
      <c r="ZJ9" s="580"/>
      <c r="ZK9" s="580"/>
      <c r="ZL9" s="580"/>
      <c r="ZM9" s="580"/>
      <c r="ZN9" s="580"/>
      <c r="ZO9" s="580"/>
      <c r="ZP9" s="580"/>
      <c r="ZQ9" s="580"/>
      <c r="ZR9" s="580"/>
      <c r="ZS9" s="580"/>
      <c r="ZT9" s="580"/>
      <c r="ZU9" s="580"/>
      <c r="ZV9" s="580"/>
      <c r="ZW9" s="580"/>
      <c r="ZX9" s="580"/>
      <c r="ZY9" s="580"/>
      <c r="ZZ9" s="580"/>
      <c r="AAA9" s="580"/>
      <c r="AAB9" s="580"/>
      <c r="AAC9" s="580"/>
      <c r="AAD9" s="580"/>
      <c r="AAE9" s="580"/>
      <c r="AAF9" s="580"/>
      <c r="AAG9" s="580"/>
      <c r="AAH9" s="580"/>
      <c r="AAI9" s="580"/>
      <c r="AAJ9" s="580"/>
      <c r="AAK9" s="580"/>
      <c r="AAL9" s="580"/>
      <c r="AAM9" s="580"/>
      <c r="AAN9" s="580"/>
      <c r="AAO9" s="580"/>
      <c r="AAP9" s="580"/>
      <c r="AAQ9" s="580"/>
      <c r="AAR9" s="580"/>
      <c r="AAS9" s="580"/>
      <c r="AAT9" s="580"/>
      <c r="AAU9" s="580"/>
      <c r="AAV9" s="580"/>
      <c r="AAW9" s="580"/>
      <c r="AAX9" s="580"/>
      <c r="AAY9" s="580"/>
      <c r="AAZ9" s="580"/>
      <c r="ABA9" s="580"/>
      <c r="ABB9" s="580"/>
      <c r="ABC9" s="580"/>
      <c r="ABD9" s="580"/>
      <c r="ABE9" s="580"/>
      <c r="ABF9" s="580"/>
      <c r="ABG9" s="580"/>
      <c r="ABH9" s="580"/>
      <c r="ABI9" s="580"/>
      <c r="ABJ9" s="580"/>
      <c r="ABK9" s="580"/>
      <c r="ABL9" s="580"/>
      <c r="ABM9" s="580"/>
      <c r="ABN9" s="580"/>
      <c r="ABO9" s="580"/>
      <c r="ABP9" s="580"/>
      <c r="ABQ9" s="580"/>
      <c r="ABR9" s="580"/>
      <c r="ABS9" s="580"/>
      <c r="ABT9" s="580"/>
      <c r="ABU9" s="580"/>
      <c r="ABV9" s="580"/>
      <c r="ABW9" s="580"/>
      <c r="ABX9" s="580"/>
      <c r="ABY9" s="580"/>
      <c r="ABZ9" s="580"/>
      <c r="ACA9" s="580"/>
      <c r="ACB9" s="580"/>
      <c r="ACC9" s="580"/>
      <c r="ACD9" s="580"/>
      <c r="ACE9" s="580"/>
      <c r="ACF9" s="580"/>
      <c r="ACG9" s="580"/>
      <c r="ACH9" s="580"/>
      <c r="ACI9" s="580"/>
      <c r="ACJ9" s="580"/>
      <c r="ACK9" s="580"/>
      <c r="ACL9" s="580"/>
      <c r="ACM9" s="580"/>
      <c r="ACN9" s="580"/>
      <c r="ACO9" s="580"/>
      <c r="ACP9" s="580"/>
      <c r="ACQ9" s="580"/>
      <c r="ACR9" s="580"/>
      <c r="ACS9" s="580"/>
      <c r="ACT9" s="580"/>
      <c r="ACU9" s="580"/>
      <c r="ACV9" s="580"/>
      <c r="ACW9" s="580"/>
      <c r="ACX9" s="580"/>
      <c r="ACY9" s="580"/>
      <c r="ACZ9" s="580"/>
      <c r="ADA9" s="580"/>
      <c r="ADB9" s="580"/>
      <c r="ADC9" s="580"/>
      <c r="ADD9" s="580"/>
      <c r="ADE9" s="580"/>
      <c r="ADF9" s="580"/>
      <c r="ADG9" s="580"/>
      <c r="ADH9" s="580"/>
      <c r="ADI9" s="580"/>
      <c r="ADJ9" s="580"/>
      <c r="ADK9" s="580"/>
      <c r="ADL9" s="580"/>
      <c r="ADM9" s="580"/>
      <c r="ADN9" s="580"/>
      <c r="ADO9" s="580"/>
      <c r="ADP9" s="580"/>
      <c r="ADQ9" s="580"/>
      <c r="ADR9" s="580"/>
      <c r="ADS9" s="580"/>
      <c r="ADT9" s="580"/>
      <c r="ADU9" s="580"/>
      <c r="ADV9" s="580"/>
      <c r="ADW9" s="580"/>
      <c r="ADX9" s="580"/>
      <c r="ADY9" s="580"/>
      <c r="ADZ9" s="580"/>
      <c r="AEA9" s="580"/>
      <c r="AEB9" s="580"/>
      <c r="AEC9" s="580"/>
      <c r="AED9" s="580"/>
      <c r="AEE9" s="580"/>
      <c r="AEF9" s="580"/>
      <c r="AEG9" s="580"/>
      <c r="AEH9" s="580"/>
      <c r="AEI9" s="580"/>
      <c r="AEJ9" s="580"/>
      <c r="AEK9" s="580"/>
      <c r="AEL9" s="580"/>
      <c r="AEM9" s="580"/>
      <c r="AEN9" s="580"/>
      <c r="AEO9" s="580"/>
      <c r="AEP9" s="580"/>
      <c r="AEQ9" s="580"/>
      <c r="AER9" s="580"/>
      <c r="AES9" s="580"/>
      <c r="AET9" s="580"/>
      <c r="AEU9" s="580"/>
      <c r="AEV9" s="580"/>
      <c r="AEW9" s="580"/>
      <c r="AEX9" s="580"/>
      <c r="AEY9" s="580"/>
      <c r="AEZ9" s="580"/>
      <c r="AFA9" s="580"/>
      <c r="AFB9" s="580"/>
      <c r="AFC9" s="580"/>
      <c r="AFD9" s="580"/>
      <c r="AFE9" s="580"/>
      <c r="AFF9" s="580"/>
      <c r="AFG9" s="580"/>
      <c r="AFH9" s="580"/>
      <c r="AFI9" s="580"/>
      <c r="AFJ9" s="580"/>
      <c r="AFK9" s="580"/>
      <c r="AFL9" s="580"/>
      <c r="AFM9" s="580"/>
      <c r="AFN9" s="580"/>
      <c r="AFO9" s="580"/>
      <c r="AFP9" s="580"/>
      <c r="AFQ9" s="580"/>
      <c r="AFR9" s="580"/>
      <c r="AFS9" s="580"/>
      <c r="AFT9" s="580"/>
      <c r="AFU9" s="580"/>
      <c r="AFV9" s="580"/>
      <c r="AFW9" s="580"/>
      <c r="AFX9" s="580"/>
      <c r="AFY9" s="580"/>
      <c r="AFZ9" s="580"/>
      <c r="AGA9" s="580"/>
      <c r="AGB9" s="580"/>
      <c r="AGC9" s="580"/>
      <c r="AGD9" s="580"/>
      <c r="AGE9" s="580"/>
      <c r="AGF9" s="580"/>
      <c r="AGG9" s="580"/>
      <c r="AGH9" s="580"/>
      <c r="AGI9" s="580"/>
      <c r="AGJ9" s="580"/>
      <c r="AGK9" s="580"/>
      <c r="AGL9" s="580"/>
      <c r="AGM9" s="580"/>
      <c r="AGN9" s="580"/>
      <c r="AGO9" s="580"/>
      <c r="AGP9" s="580"/>
      <c r="AGQ9" s="580"/>
      <c r="AGR9" s="580"/>
      <c r="AGS9" s="580"/>
      <c r="AGT9" s="580"/>
      <c r="AGU9" s="580"/>
      <c r="AGV9" s="580"/>
      <c r="AGW9" s="580"/>
      <c r="AGX9" s="580"/>
      <c r="AGY9" s="580"/>
      <c r="AGZ9" s="580"/>
      <c r="AHA9" s="580"/>
      <c r="AHB9" s="580"/>
      <c r="AHC9" s="580"/>
      <c r="AHD9" s="580"/>
      <c r="AHE9" s="580"/>
      <c r="AHF9" s="580"/>
      <c r="AHG9" s="580"/>
      <c r="AHH9" s="580"/>
      <c r="AHI9" s="580"/>
      <c r="AHJ9" s="580"/>
      <c r="AHK9" s="580"/>
      <c r="AHL9" s="580"/>
      <c r="AHM9" s="580"/>
      <c r="AHN9" s="580"/>
      <c r="AHO9" s="580"/>
      <c r="AHP9" s="580"/>
      <c r="AHQ9" s="580"/>
      <c r="AHR9" s="580"/>
      <c r="AHS9" s="580"/>
      <c r="AHT9" s="580"/>
      <c r="AHU9" s="580"/>
      <c r="AHV9" s="580"/>
      <c r="AHW9" s="580"/>
      <c r="AHX9" s="580"/>
      <c r="AHY9" s="580"/>
      <c r="AHZ9" s="580"/>
      <c r="AIA9" s="580"/>
      <c r="AIB9" s="580"/>
      <c r="AIC9" s="580"/>
      <c r="AID9" s="580"/>
      <c r="AIE9" s="580"/>
      <c r="AIF9" s="580"/>
      <c r="AIG9" s="580"/>
      <c r="AIH9" s="580"/>
      <c r="AII9" s="580"/>
      <c r="AIJ9" s="580"/>
      <c r="AIK9" s="580"/>
      <c r="AIL9" s="580"/>
      <c r="AIM9" s="580"/>
      <c r="AIN9" s="580"/>
      <c r="AIO9" s="580"/>
      <c r="AIP9" s="580"/>
      <c r="AIQ9" s="580"/>
      <c r="AIR9" s="580"/>
      <c r="AIS9" s="580"/>
      <c r="AIT9" s="580"/>
      <c r="AIU9" s="580"/>
      <c r="AIV9" s="580"/>
      <c r="AIW9" s="580"/>
      <c r="AIX9" s="580"/>
      <c r="AIY9" s="580"/>
      <c r="AIZ9" s="580"/>
      <c r="AJA9" s="580"/>
      <c r="AJB9" s="580"/>
      <c r="AJC9" s="580"/>
      <c r="AJD9" s="580"/>
      <c r="AJE9" s="580"/>
      <c r="AJF9" s="580"/>
      <c r="AJG9" s="580"/>
      <c r="AJH9" s="580"/>
      <c r="AJI9" s="580"/>
      <c r="AJJ9" s="580"/>
      <c r="AJK9" s="580"/>
      <c r="AJL9" s="580"/>
      <c r="AJM9" s="580"/>
      <c r="AJN9" s="580"/>
      <c r="AJO9" s="580"/>
      <c r="AJP9" s="580"/>
      <c r="AJQ9" s="580"/>
      <c r="AJR9" s="580"/>
      <c r="AJS9" s="580"/>
      <c r="AJT9" s="580"/>
      <c r="AJU9" s="580"/>
      <c r="AJV9" s="580"/>
      <c r="AJW9" s="580"/>
      <c r="AJX9" s="580"/>
      <c r="AJY9" s="580"/>
      <c r="AJZ9" s="580"/>
      <c r="AKA9" s="580"/>
      <c r="AKB9" s="580"/>
      <c r="AKC9" s="580"/>
      <c r="AKD9" s="580"/>
      <c r="AKE9" s="580"/>
      <c r="AKF9" s="580"/>
      <c r="AKG9" s="580"/>
      <c r="AKH9" s="580"/>
      <c r="AKI9" s="580"/>
      <c r="AKJ9" s="580"/>
      <c r="AKK9" s="580"/>
      <c r="AKL9" s="580"/>
      <c r="AKM9" s="580"/>
      <c r="AKN9" s="580"/>
      <c r="AKO9" s="580"/>
      <c r="AKP9" s="580"/>
      <c r="AKQ9" s="580"/>
      <c r="AKR9" s="580"/>
      <c r="AKS9" s="580"/>
      <c r="AKT9" s="580"/>
      <c r="AKU9" s="580"/>
      <c r="AKV9" s="580"/>
      <c r="AKW9" s="580"/>
      <c r="AKX9" s="580"/>
      <c r="AKY9" s="580"/>
      <c r="AKZ9" s="580"/>
      <c r="ALA9" s="580"/>
      <c r="ALB9" s="580"/>
      <c r="ALC9" s="580"/>
      <c r="ALD9" s="580"/>
      <c r="ALE9" s="580"/>
      <c r="ALF9" s="580"/>
      <c r="ALG9" s="580"/>
      <c r="ALH9" s="580"/>
      <c r="ALI9" s="580"/>
      <c r="ALJ9" s="580"/>
      <c r="ALK9" s="580"/>
      <c r="ALL9" s="580"/>
      <c r="ALM9" s="580"/>
      <c r="ALN9" s="580"/>
      <c r="ALO9" s="580"/>
      <c r="ALP9" s="580"/>
      <c r="ALQ9" s="580"/>
      <c r="ALR9" s="580"/>
      <c r="ALS9" s="580"/>
      <c r="ALT9" s="580"/>
      <c r="ALU9" s="580"/>
      <c r="ALV9" s="580"/>
      <c r="ALW9" s="580"/>
      <c r="ALX9" s="580"/>
      <c r="ALY9" s="580"/>
      <c r="ALZ9" s="580"/>
      <c r="AMA9" s="580"/>
      <c r="AMB9" s="580"/>
      <c r="AMC9" s="580"/>
      <c r="AMD9" s="580"/>
      <c r="AME9" s="580"/>
      <c r="AMF9" s="580"/>
      <c r="AMG9" s="580"/>
      <c r="AMH9" s="580"/>
      <c r="AMI9" s="580"/>
      <c r="AMJ9" s="580"/>
      <c r="AMK9" s="580"/>
      <c r="AML9" s="580"/>
      <c r="AMM9" s="580"/>
      <c r="AMN9" s="580"/>
      <c r="AMO9" s="580"/>
      <c r="AMP9" s="580"/>
      <c r="AMQ9" s="580"/>
      <c r="AMR9" s="580"/>
      <c r="AMS9" s="580"/>
      <c r="AMT9" s="580"/>
      <c r="AMU9" s="580"/>
      <c r="AMV9" s="580"/>
      <c r="AMW9" s="580"/>
      <c r="AMX9" s="580"/>
      <c r="AMY9" s="580"/>
      <c r="AMZ9" s="580"/>
      <c r="ANA9" s="580"/>
      <c r="ANB9" s="580"/>
      <c r="ANC9" s="580"/>
      <c r="AND9" s="580"/>
      <c r="ANE9" s="580"/>
      <c r="ANF9" s="580"/>
      <c r="ANG9" s="580"/>
      <c r="ANH9" s="580"/>
      <c r="ANI9" s="580"/>
      <c r="ANJ9" s="580"/>
      <c r="ANK9" s="580"/>
      <c r="ANL9" s="580"/>
      <c r="ANM9" s="580"/>
      <c r="ANN9" s="580"/>
      <c r="ANO9" s="580"/>
      <c r="ANP9" s="580"/>
      <c r="ANQ9" s="580"/>
      <c r="ANR9" s="580"/>
      <c r="ANS9" s="580"/>
      <c r="ANT9" s="580"/>
      <c r="ANU9" s="580"/>
      <c r="ANV9" s="580"/>
      <c r="ANW9" s="580"/>
      <c r="ANX9" s="580"/>
      <c r="ANY9" s="580"/>
      <c r="ANZ9" s="580"/>
      <c r="AOA9" s="580"/>
      <c r="AOB9" s="580"/>
      <c r="AOC9" s="580"/>
      <c r="AOD9" s="580"/>
      <c r="AOE9" s="580"/>
      <c r="AOF9" s="580"/>
      <c r="AOG9" s="580"/>
      <c r="AOH9" s="580"/>
      <c r="AOI9" s="580"/>
      <c r="AOJ9" s="580"/>
      <c r="AOK9" s="580"/>
      <c r="AOL9" s="580"/>
      <c r="AOM9" s="580"/>
      <c r="AON9" s="580"/>
      <c r="AOO9" s="580"/>
      <c r="AOP9" s="580"/>
      <c r="AOQ9" s="580"/>
      <c r="AOR9" s="580"/>
      <c r="AOS9" s="580"/>
      <c r="AOT9" s="580"/>
      <c r="AOU9" s="580"/>
      <c r="AOV9" s="580"/>
      <c r="AOW9" s="580"/>
      <c r="AOX9" s="580"/>
      <c r="AOY9" s="580"/>
      <c r="AOZ9" s="580"/>
      <c r="APA9" s="580"/>
      <c r="APB9" s="580"/>
      <c r="APC9" s="580"/>
      <c r="APD9" s="580"/>
      <c r="APE9" s="580"/>
      <c r="APF9" s="580"/>
      <c r="APG9" s="580"/>
      <c r="APH9" s="580"/>
      <c r="API9" s="580"/>
      <c r="APJ9" s="580"/>
      <c r="APK9" s="580"/>
      <c r="APL9" s="580"/>
      <c r="APM9" s="580"/>
      <c r="APN9" s="580"/>
      <c r="APO9" s="580"/>
      <c r="APP9" s="580"/>
      <c r="APQ9" s="580"/>
      <c r="APR9" s="580"/>
      <c r="APS9" s="580"/>
      <c r="APT9" s="580"/>
      <c r="APU9" s="580"/>
      <c r="APV9" s="580"/>
      <c r="APW9" s="580"/>
      <c r="APX9" s="580"/>
      <c r="APY9" s="580"/>
      <c r="APZ9" s="580"/>
      <c r="AQA9" s="580"/>
      <c r="AQB9" s="580"/>
      <c r="AQC9" s="580"/>
      <c r="AQD9" s="580"/>
      <c r="AQE9" s="580"/>
      <c r="AQF9" s="580"/>
      <c r="AQG9" s="580"/>
      <c r="AQH9" s="580"/>
      <c r="AQI9" s="580"/>
      <c r="AQJ9" s="580"/>
      <c r="AQK9" s="580"/>
      <c r="AQL9" s="580"/>
      <c r="AQM9" s="580"/>
      <c r="AQN9" s="580"/>
      <c r="AQO9" s="580"/>
      <c r="AQP9" s="580"/>
      <c r="AQQ9" s="580"/>
      <c r="AQR9" s="580"/>
      <c r="AQS9" s="580"/>
      <c r="AQT9" s="580"/>
      <c r="AQU9" s="580"/>
      <c r="AQV9" s="580"/>
      <c r="AQW9" s="580"/>
      <c r="AQX9" s="580"/>
      <c r="AQY9" s="580"/>
      <c r="AQZ9" s="580"/>
      <c r="ARA9" s="580"/>
      <c r="ARB9" s="580"/>
      <c r="ARC9" s="580"/>
      <c r="ARD9" s="580"/>
      <c r="ARE9" s="580"/>
      <c r="ARF9" s="580"/>
      <c r="ARG9" s="580"/>
      <c r="ARH9" s="580"/>
      <c r="ARI9" s="580"/>
      <c r="ARJ9" s="580"/>
      <c r="ARK9" s="580"/>
      <c r="ARL9" s="580"/>
      <c r="ARM9" s="580"/>
      <c r="ARN9" s="580"/>
      <c r="ARO9" s="580"/>
      <c r="ARP9" s="580"/>
      <c r="ARQ9" s="580"/>
      <c r="ARR9" s="580"/>
      <c r="ARS9" s="580"/>
      <c r="ART9" s="580"/>
      <c r="ARU9" s="580"/>
      <c r="ARV9" s="580"/>
      <c r="ARW9" s="580"/>
      <c r="ARX9" s="580"/>
      <c r="ARY9" s="580"/>
      <c r="ARZ9" s="580"/>
      <c r="ASA9" s="580"/>
      <c r="ASB9" s="580"/>
      <c r="ASC9" s="580"/>
      <c r="ASD9" s="580"/>
      <c r="ASE9" s="580"/>
      <c r="ASF9" s="580"/>
      <c r="ASG9" s="580"/>
      <c r="ASH9" s="580"/>
      <c r="ASI9" s="580"/>
      <c r="ASJ9" s="580"/>
      <c r="ASK9" s="580"/>
      <c r="ASL9" s="580"/>
      <c r="ASM9" s="580"/>
      <c r="ASN9" s="580"/>
      <c r="ASO9" s="580"/>
      <c r="ASP9" s="580"/>
      <c r="ASQ9" s="580"/>
      <c r="ASR9" s="580"/>
      <c r="ASS9" s="580"/>
      <c r="AST9" s="580"/>
      <c r="ASU9" s="580"/>
      <c r="ASV9" s="580"/>
      <c r="ASW9" s="580"/>
      <c r="ASX9" s="580"/>
      <c r="ASY9" s="580"/>
      <c r="ASZ9" s="580"/>
      <c r="ATA9" s="580"/>
      <c r="ATB9" s="580"/>
      <c r="ATC9" s="580"/>
      <c r="ATD9" s="580"/>
      <c r="ATE9" s="580"/>
      <c r="ATF9" s="580"/>
      <c r="ATG9" s="580"/>
      <c r="ATH9" s="580"/>
      <c r="ATI9" s="580"/>
      <c r="ATJ9" s="580"/>
      <c r="ATK9" s="580"/>
      <c r="ATL9" s="580"/>
      <c r="ATM9" s="580"/>
      <c r="ATN9" s="580"/>
      <c r="ATO9" s="580"/>
      <c r="ATP9" s="580"/>
      <c r="ATQ9" s="580"/>
      <c r="ATR9" s="580"/>
      <c r="ATS9" s="580"/>
      <c r="ATT9" s="580"/>
      <c r="ATU9" s="580"/>
      <c r="ATV9" s="580"/>
      <c r="ATW9" s="580"/>
      <c r="ATX9" s="580"/>
      <c r="ATY9" s="580"/>
      <c r="ATZ9" s="580"/>
      <c r="AUA9" s="580"/>
      <c r="AUB9" s="580"/>
      <c r="AUC9" s="580"/>
      <c r="AUD9" s="580"/>
      <c r="AUE9" s="580"/>
      <c r="AUF9" s="580"/>
      <c r="AUG9" s="580"/>
      <c r="AUH9" s="580"/>
      <c r="AUI9" s="580"/>
      <c r="AUJ9" s="580"/>
      <c r="AUK9" s="580"/>
      <c r="AUL9" s="580"/>
      <c r="AUM9" s="580"/>
      <c r="AUN9" s="580"/>
      <c r="AUO9" s="580"/>
      <c r="AUP9" s="580"/>
      <c r="AUQ9" s="580"/>
      <c r="AUR9" s="580"/>
      <c r="AUS9" s="580"/>
      <c r="AUT9" s="580"/>
      <c r="AUU9" s="580"/>
      <c r="AUV9" s="580"/>
      <c r="AUW9" s="580"/>
      <c r="AUX9" s="580"/>
      <c r="AUY9" s="580"/>
      <c r="AUZ9" s="580"/>
      <c r="AVA9" s="580"/>
      <c r="AVB9" s="580"/>
      <c r="AVC9" s="580"/>
      <c r="AVD9" s="580"/>
      <c r="AVE9" s="580"/>
      <c r="AVF9" s="580"/>
      <c r="AVG9" s="580"/>
      <c r="AVH9" s="580"/>
      <c r="AVI9" s="580"/>
      <c r="AVJ9" s="580"/>
      <c r="AVK9" s="580"/>
      <c r="AVL9" s="580"/>
      <c r="AVM9" s="580"/>
      <c r="AVN9" s="580"/>
      <c r="AVO9" s="580"/>
      <c r="AVP9" s="580"/>
      <c r="AVQ9" s="580"/>
      <c r="AVR9" s="580"/>
      <c r="AVS9" s="580"/>
      <c r="AVT9" s="580"/>
      <c r="AVU9" s="580"/>
      <c r="AVV9" s="580"/>
      <c r="AVW9" s="580"/>
      <c r="AVX9" s="580"/>
      <c r="AVY9" s="580"/>
      <c r="AVZ9" s="580"/>
      <c r="AWA9" s="580"/>
      <c r="AWB9" s="580"/>
      <c r="AWC9" s="580"/>
      <c r="AWD9" s="580"/>
      <c r="AWE9" s="580"/>
      <c r="AWF9" s="580"/>
      <c r="AWG9" s="580"/>
      <c r="AWH9" s="580"/>
      <c r="AWI9" s="580"/>
      <c r="AWJ9" s="580"/>
      <c r="AWK9" s="580"/>
      <c r="AWL9" s="580"/>
      <c r="AWM9" s="580"/>
      <c r="AWN9" s="580"/>
      <c r="AWO9" s="580"/>
      <c r="AWP9" s="580"/>
      <c r="AWQ9" s="580"/>
      <c r="AWR9" s="580"/>
      <c r="AWS9" s="580"/>
      <c r="AWT9" s="580"/>
      <c r="AWU9" s="580"/>
      <c r="AWV9" s="580"/>
      <c r="AWW9" s="580"/>
      <c r="AWX9" s="580"/>
      <c r="AWY9" s="580"/>
      <c r="AWZ9" s="580"/>
      <c r="AXA9" s="580"/>
      <c r="AXB9" s="580"/>
      <c r="AXC9" s="580"/>
      <c r="AXD9" s="580"/>
      <c r="AXE9" s="580"/>
      <c r="AXF9" s="580"/>
      <c r="AXG9" s="580"/>
      <c r="AXH9" s="580"/>
      <c r="AXI9" s="580"/>
      <c r="AXJ9" s="580"/>
      <c r="AXK9" s="580"/>
      <c r="AXL9" s="580"/>
      <c r="AXM9" s="580"/>
      <c r="AXN9" s="580"/>
      <c r="AXO9" s="580"/>
      <c r="AXP9" s="580"/>
      <c r="AXQ9" s="580"/>
      <c r="AXR9" s="580"/>
      <c r="AXS9" s="580"/>
      <c r="AXT9" s="580"/>
      <c r="AXU9" s="580"/>
      <c r="AXV9" s="580"/>
      <c r="AXW9" s="580"/>
      <c r="AXX9" s="580"/>
      <c r="AXY9" s="580"/>
      <c r="AXZ9" s="580"/>
      <c r="AYA9" s="580"/>
      <c r="AYB9" s="580"/>
      <c r="AYC9" s="580"/>
      <c r="AYD9" s="580"/>
      <c r="AYE9" s="580"/>
      <c r="AYF9" s="580"/>
      <c r="AYG9" s="580"/>
      <c r="AYH9" s="580"/>
      <c r="AYI9" s="580"/>
      <c r="AYJ9" s="580"/>
      <c r="AYK9" s="580"/>
      <c r="AYL9" s="580"/>
      <c r="AYM9" s="580"/>
      <c r="AYN9" s="580"/>
      <c r="AYO9" s="580"/>
      <c r="AYP9" s="580"/>
      <c r="AYQ9" s="580"/>
      <c r="AYR9" s="580"/>
      <c r="AYS9" s="580"/>
      <c r="AYT9" s="580"/>
      <c r="AYU9" s="580"/>
      <c r="AYV9" s="580"/>
      <c r="AYW9" s="580"/>
      <c r="AYX9" s="580"/>
      <c r="AYY9" s="580"/>
      <c r="AYZ9" s="580"/>
      <c r="AZA9" s="580"/>
      <c r="AZB9" s="580"/>
      <c r="AZC9" s="580"/>
      <c r="AZD9" s="580"/>
      <c r="AZE9" s="580"/>
      <c r="AZF9" s="580"/>
      <c r="AZG9" s="580"/>
      <c r="AZH9" s="580"/>
      <c r="AZI9" s="580"/>
      <c r="AZJ9" s="580"/>
      <c r="AZK9" s="580"/>
      <c r="AZL9" s="580"/>
      <c r="AZM9" s="580"/>
      <c r="AZN9" s="580"/>
      <c r="AZO9" s="580"/>
      <c r="AZP9" s="580"/>
      <c r="AZQ9" s="580"/>
      <c r="AZR9" s="580"/>
      <c r="AZS9" s="580"/>
      <c r="AZT9" s="580"/>
      <c r="AZU9" s="580"/>
      <c r="AZV9" s="580"/>
      <c r="AZW9" s="580"/>
      <c r="AZX9" s="580"/>
      <c r="AZY9" s="580"/>
      <c r="AZZ9" s="580"/>
      <c r="BAA9" s="580"/>
      <c r="BAB9" s="580"/>
      <c r="BAC9" s="580"/>
      <c r="BAD9" s="580"/>
      <c r="BAE9" s="580"/>
      <c r="BAF9" s="580"/>
      <c r="BAG9" s="580"/>
      <c r="BAH9" s="580"/>
      <c r="BAI9" s="580"/>
      <c r="BAJ9" s="580"/>
      <c r="BAK9" s="580"/>
      <c r="BAL9" s="580"/>
      <c r="BAM9" s="580"/>
      <c r="BAN9" s="580"/>
      <c r="BAO9" s="580"/>
      <c r="BAP9" s="580"/>
      <c r="BAQ9" s="580"/>
      <c r="BAR9" s="580"/>
      <c r="BAS9" s="580"/>
      <c r="BAT9" s="580"/>
      <c r="BAU9" s="580"/>
      <c r="BAV9" s="580"/>
      <c r="BAW9" s="580"/>
      <c r="BAX9" s="580"/>
      <c r="BAY9" s="580"/>
      <c r="BAZ9" s="580"/>
      <c r="BBA9" s="580"/>
      <c r="BBB9" s="580"/>
      <c r="BBC9" s="580"/>
      <c r="BBD9" s="580"/>
      <c r="BBE9" s="580"/>
      <c r="BBF9" s="580"/>
      <c r="BBG9" s="580"/>
      <c r="BBH9" s="580"/>
      <c r="BBI9" s="580"/>
      <c r="BBJ9" s="580"/>
      <c r="BBK9" s="580"/>
      <c r="BBL9" s="580"/>
      <c r="BBM9" s="580"/>
      <c r="BBN9" s="580"/>
      <c r="BBO9" s="580"/>
      <c r="BBP9" s="580"/>
      <c r="BBQ9" s="580"/>
      <c r="BBR9" s="580"/>
      <c r="BBS9" s="580"/>
      <c r="BBT9" s="580"/>
      <c r="BBU9" s="580"/>
      <c r="BBV9" s="580"/>
      <c r="BBW9" s="580"/>
      <c r="BBX9" s="580"/>
      <c r="BBY9" s="580"/>
      <c r="BBZ9" s="580"/>
      <c r="BCA9" s="580"/>
      <c r="BCB9" s="580"/>
      <c r="BCC9" s="580"/>
      <c r="BCD9" s="580"/>
      <c r="BCE9" s="580"/>
      <c r="BCF9" s="580"/>
      <c r="BCG9" s="580"/>
      <c r="BCH9" s="580"/>
      <c r="BCI9" s="580"/>
      <c r="BCJ9" s="580"/>
      <c r="BCK9" s="580"/>
      <c r="BCL9" s="580"/>
      <c r="BCM9" s="580"/>
      <c r="BCN9" s="580"/>
      <c r="BCO9" s="580"/>
      <c r="BCP9" s="580"/>
      <c r="BCQ9" s="580"/>
      <c r="BCR9" s="580"/>
      <c r="BCS9" s="580"/>
      <c r="BCT9" s="580"/>
      <c r="BCU9" s="580"/>
      <c r="BCV9" s="580"/>
      <c r="BCW9" s="580"/>
      <c r="BCX9" s="580"/>
      <c r="BCY9" s="580"/>
      <c r="BCZ9" s="580"/>
      <c r="BDA9" s="580"/>
      <c r="BDB9" s="580"/>
      <c r="BDC9" s="580"/>
      <c r="BDD9" s="580"/>
      <c r="BDE9" s="580"/>
      <c r="BDF9" s="580"/>
      <c r="BDG9" s="580"/>
      <c r="BDH9" s="580"/>
      <c r="BDI9" s="580"/>
      <c r="BDJ9" s="580"/>
      <c r="BDK9" s="580"/>
      <c r="BDL9" s="580"/>
      <c r="BDM9" s="580"/>
      <c r="BDN9" s="580"/>
      <c r="BDO9" s="580"/>
      <c r="BDP9" s="580"/>
      <c r="BDQ9" s="580"/>
      <c r="BDR9" s="580"/>
      <c r="BDS9" s="580"/>
      <c r="BDT9" s="580"/>
      <c r="BDU9" s="580"/>
      <c r="BDV9" s="580"/>
      <c r="BDW9" s="580"/>
      <c r="BDX9" s="580"/>
      <c r="BDY9" s="580"/>
      <c r="BDZ9" s="580"/>
      <c r="BEA9" s="580"/>
      <c r="BEB9" s="580"/>
      <c r="BEC9" s="580"/>
      <c r="BED9" s="580"/>
      <c r="BEE9" s="580"/>
      <c r="BEF9" s="580"/>
      <c r="BEG9" s="580"/>
      <c r="BEH9" s="580"/>
      <c r="BEI9" s="580"/>
      <c r="BEJ9" s="580"/>
      <c r="BEK9" s="580"/>
      <c r="BEL9" s="580"/>
      <c r="BEM9" s="580"/>
      <c r="BEN9" s="580"/>
      <c r="BEO9" s="580"/>
      <c r="BEP9" s="580"/>
      <c r="BEQ9" s="580"/>
      <c r="BER9" s="580"/>
      <c r="BES9" s="580"/>
      <c r="BET9" s="580"/>
      <c r="BEU9" s="580"/>
      <c r="BEV9" s="580"/>
      <c r="BEW9" s="580"/>
      <c r="BEX9" s="580"/>
      <c r="BEY9" s="580"/>
      <c r="BEZ9" s="580"/>
      <c r="BFA9" s="580"/>
      <c r="BFB9" s="580"/>
      <c r="BFC9" s="580"/>
      <c r="BFD9" s="580"/>
      <c r="BFE9" s="580"/>
      <c r="BFF9" s="580"/>
      <c r="BFG9" s="580"/>
      <c r="BFH9" s="580"/>
      <c r="BFI9" s="580"/>
      <c r="BFJ9" s="580"/>
      <c r="BFK9" s="580"/>
      <c r="BFL9" s="580"/>
      <c r="BFM9" s="580"/>
      <c r="BFN9" s="580"/>
      <c r="BFO9" s="580"/>
      <c r="BFP9" s="580"/>
      <c r="BFQ9" s="580"/>
      <c r="BFR9" s="580"/>
      <c r="BFS9" s="580"/>
      <c r="BFT9" s="580"/>
      <c r="BFU9" s="580"/>
      <c r="BFV9" s="580"/>
      <c r="BFW9" s="580"/>
      <c r="BFX9" s="580"/>
      <c r="BFY9" s="580"/>
      <c r="BFZ9" s="580"/>
      <c r="BGA9" s="580"/>
      <c r="BGB9" s="580"/>
      <c r="BGC9" s="580"/>
      <c r="BGD9" s="580"/>
      <c r="BGE9" s="580"/>
      <c r="BGF9" s="580"/>
      <c r="BGG9" s="580"/>
      <c r="BGH9" s="580"/>
      <c r="BGI9" s="580"/>
      <c r="BGJ9" s="580"/>
      <c r="BGK9" s="580"/>
      <c r="BGL9" s="580"/>
      <c r="BGM9" s="580"/>
      <c r="BGN9" s="580"/>
      <c r="BGO9" s="580"/>
      <c r="BGP9" s="580"/>
      <c r="BGQ9" s="580"/>
      <c r="BGR9" s="580"/>
      <c r="BGS9" s="580"/>
      <c r="BGT9" s="580"/>
      <c r="BGU9" s="580"/>
      <c r="BGV9" s="580"/>
      <c r="BGW9" s="580"/>
      <c r="BGX9" s="580"/>
      <c r="BGY9" s="580"/>
      <c r="BGZ9" s="580"/>
      <c r="BHA9" s="580"/>
      <c r="BHB9" s="580"/>
      <c r="BHC9" s="580"/>
      <c r="BHD9" s="580"/>
      <c r="BHE9" s="580"/>
      <c r="BHF9" s="580"/>
      <c r="BHG9" s="580"/>
      <c r="BHH9" s="580"/>
      <c r="BHI9" s="580"/>
      <c r="BHJ9" s="580"/>
      <c r="BHK9" s="580"/>
      <c r="BHL9" s="580"/>
      <c r="BHM9" s="580"/>
      <c r="BHN9" s="580"/>
      <c r="BHO9" s="580"/>
      <c r="BHP9" s="580"/>
      <c r="BHQ9" s="580"/>
      <c r="BHR9" s="580"/>
      <c r="BHS9" s="580"/>
      <c r="BHT9" s="580"/>
      <c r="BHU9" s="580"/>
      <c r="BHV9" s="580"/>
      <c r="BHW9" s="580"/>
      <c r="BHX9" s="580"/>
      <c r="BHY9" s="580"/>
      <c r="BHZ9" s="580"/>
      <c r="BIA9" s="580"/>
      <c r="BIB9" s="580"/>
      <c r="BIC9" s="580"/>
      <c r="BID9" s="580"/>
      <c r="BIE9" s="580"/>
      <c r="BIF9" s="580"/>
      <c r="BIG9" s="580"/>
      <c r="BIH9" s="580"/>
      <c r="BII9" s="580"/>
      <c r="BIJ9" s="580"/>
      <c r="BIK9" s="580"/>
      <c r="BIL9" s="580"/>
      <c r="BIM9" s="580"/>
      <c r="BIN9" s="580"/>
      <c r="BIO9" s="580"/>
      <c r="BIP9" s="580"/>
      <c r="BIQ9" s="580"/>
      <c r="BIR9" s="580"/>
      <c r="BIS9" s="580"/>
      <c r="BIT9" s="580"/>
      <c r="BIU9" s="580"/>
      <c r="BIV9" s="580"/>
      <c r="BIW9" s="580"/>
      <c r="BIX9" s="580"/>
      <c r="BIY9" s="580"/>
      <c r="BIZ9" s="580"/>
      <c r="BJA9" s="580"/>
      <c r="BJB9" s="580"/>
      <c r="BJC9" s="580"/>
      <c r="BJD9" s="580"/>
      <c r="BJE9" s="580"/>
      <c r="BJF9" s="580"/>
      <c r="BJG9" s="580"/>
      <c r="BJH9" s="580"/>
      <c r="BJI9" s="580"/>
      <c r="BJJ9" s="580"/>
      <c r="BJK9" s="580"/>
      <c r="BJL9" s="580"/>
      <c r="BJM9" s="580"/>
      <c r="BJN9" s="580"/>
      <c r="BJO9" s="580"/>
      <c r="BJP9" s="580"/>
      <c r="BJQ9" s="580"/>
      <c r="BJR9" s="580"/>
      <c r="BJS9" s="580"/>
      <c r="BJT9" s="580"/>
      <c r="BJU9" s="580"/>
      <c r="BJV9" s="580"/>
      <c r="BJW9" s="580"/>
      <c r="BJX9" s="580"/>
      <c r="BJY9" s="580"/>
      <c r="BJZ9" s="580"/>
      <c r="BKA9" s="580"/>
      <c r="BKB9" s="580"/>
      <c r="BKC9" s="580"/>
      <c r="BKD9" s="580"/>
      <c r="BKE9" s="580"/>
      <c r="BKF9" s="580"/>
      <c r="BKG9" s="580"/>
      <c r="BKH9" s="580"/>
      <c r="BKI9" s="580"/>
      <c r="BKJ9" s="580"/>
      <c r="BKK9" s="580"/>
      <c r="BKL9" s="580"/>
      <c r="BKM9" s="580"/>
      <c r="BKN9" s="580"/>
      <c r="BKO9" s="580"/>
      <c r="BKP9" s="580"/>
      <c r="BKQ9" s="580"/>
      <c r="BKR9" s="580"/>
      <c r="BKS9" s="580"/>
      <c r="BKT9" s="580"/>
      <c r="BKU9" s="580"/>
      <c r="BKV9" s="580"/>
      <c r="BKW9" s="580"/>
      <c r="BKX9" s="580"/>
      <c r="BKY9" s="580"/>
      <c r="BKZ9" s="580"/>
      <c r="BLA9" s="580"/>
      <c r="BLB9" s="580"/>
      <c r="BLC9" s="580"/>
      <c r="BLD9" s="580"/>
      <c r="BLE9" s="580"/>
      <c r="BLF9" s="580"/>
      <c r="BLG9" s="580"/>
      <c r="BLH9" s="580"/>
      <c r="BLI9" s="580"/>
      <c r="BLJ9" s="580"/>
      <c r="BLK9" s="580"/>
      <c r="BLL9" s="580"/>
      <c r="BLM9" s="580"/>
      <c r="BLN9" s="580"/>
      <c r="BLO9" s="580"/>
      <c r="BLP9" s="580"/>
      <c r="BLQ9" s="580"/>
      <c r="BLR9" s="580"/>
      <c r="BLS9" s="580"/>
      <c r="BLT9" s="580"/>
      <c r="BLU9" s="580"/>
      <c r="BLV9" s="580"/>
      <c r="BLW9" s="580"/>
      <c r="BLX9" s="580"/>
      <c r="BLY9" s="580"/>
      <c r="BLZ9" s="580"/>
      <c r="BMA9" s="580"/>
      <c r="BMB9" s="580"/>
      <c r="BMC9" s="580"/>
      <c r="BMD9" s="580"/>
      <c r="BME9" s="580"/>
      <c r="BMF9" s="580"/>
      <c r="BMG9" s="580"/>
      <c r="BMH9" s="580"/>
      <c r="BMI9" s="580"/>
      <c r="BMJ9" s="580"/>
      <c r="BMK9" s="580"/>
      <c r="BML9" s="580"/>
      <c r="BMM9" s="580"/>
      <c r="BMN9" s="580"/>
      <c r="BMO9" s="580"/>
      <c r="BMP9" s="580"/>
      <c r="BMQ9" s="580"/>
      <c r="BMR9" s="580"/>
      <c r="BMS9" s="580"/>
      <c r="BMT9" s="580"/>
      <c r="BMU9" s="580"/>
      <c r="BMV9" s="580"/>
      <c r="BMW9" s="580"/>
      <c r="BMX9" s="580"/>
      <c r="BMY9" s="580"/>
      <c r="BMZ9" s="580"/>
      <c r="BNA9" s="580"/>
      <c r="BNB9" s="580"/>
      <c r="BNC9" s="580"/>
      <c r="BND9" s="580"/>
      <c r="BNE9" s="580"/>
      <c r="BNF9" s="580"/>
      <c r="BNG9" s="580"/>
      <c r="BNH9" s="580"/>
      <c r="BNI9" s="580"/>
      <c r="BNJ9" s="580"/>
      <c r="BNK9" s="580"/>
      <c r="BNL9" s="580"/>
      <c r="BNM9" s="580"/>
      <c r="BNN9" s="580"/>
      <c r="BNO9" s="580"/>
      <c r="BNP9" s="580"/>
      <c r="BNQ9" s="580"/>
      <c r="BNR9" s="580"/>
      <c r="BNS9" s="580"/>
      <c r="BNT9" s="580"/>
      <c r="BNU9" s="580"/>
      <c r="BNV9" s="580"/>
      <c r="BNW9" s="580"/>
      <c r="BNX9" s="580"/>
      <c r="BNY9" s="580"/>
      <c r="BNZ9" s="580"/>
      <c r="BOA9" s="580"/>
      <c r="BOB9" s="580"/>
      <c r="BOC9" s="580"/>
      <c r="BOD9" s="580"/>
      <c r="BOE9" s="580"/>
      <c r="BOF9" s="580"/>
      <c r="BOG9" s="580"/>
      <c r="BOH9" s="580"/>
      <c r="BOI9" s="580"/>
      <c r="BOJ9" s="580"/>
      <c r="BOK9" s="580"/>
      <c r="BOL9" s="580"/>
      <c r="BOM9" s="580"/>
      <c r="BON9" s="580"/>
      <c r="BOO9" s="580"/>
      <c r="BOP9" s="580"/>
      <c r="BOQ9" s="580"/>
      <c r="BOR9" s="580"/>
      <c r="BOS9" s="580"/>
      <c r="BOT9" s="580"/>
      <c r="BOU9" s="580"/>
      <c r="BOV9" s="580"/>
      <c r="BOW9" s="580"/>
      <c r="BOX9" s="580"/>
      <c r="BOY9" s="580"/>
      <c r="BOZ9" s="580"/>
      <c r="BPA9" s="580"/>
      <c r="BPB9" s="580"/>
      <c r="BPC9" s="580"/>
      <c r="BPD9" s="580"/>
      <c r="BPE9" s="580"/>
      <c r="BPF9" s="580"/>
      <c r="BPG9" s="580"/>
      <c r="BPH9" s="580"/>
      <c r="BPI9" s="580"/>
      <c r="BPJ9" s="580"/>
      <c r="BPK9" s="580"/>
      <c r="BPL9" s="580"/>
      <c r="BPM9" s="580"/>
      <c r="BPN9" s="580"/>
      <c r="BPO9" s="580"/>
      <c r="BPP9" s="580"/>
      <c r="BPQ9" s="580"/>
      <c r="BPR9" s="580"/>
      <c r="BPS9" s="580"/>
      <c r="BPT9" s="580"/>
      <c r="BPU9" s="580"/>
      <c r="BPV9" s="580"/>
      <c r="BPW9" s="580"/>
      <c r="BPX9" s="580"/>
      <c r="BPY9" s="580"/>
      <c r="BPZ9" s="580"/>
      <c r="BQA9" s="580"/>
      <c r="BQB9" s="580"/>
      <c r="BQC9" s="580"/>
      <c r="BQD9" s="580"/>
      <c r="BQE9" s="580"/>
      <c r="BQF9" s="580"/>
      <c r="BQG9" s="580"/>
      <c r="BQH9" s="580"/>
      <c r="BQI9" s="580"/>
      <c r="BQJ9" s="580"/>
      <c r="BQK9" s="580"/>
      <c r="BQL9" s="580"/>
      <c r="BQM9" s="580"/>
      <c r="BQN9" s="580"/>
      <c r="BQO9" s="580"/>
      <c r="BQP9" s="580"/>
      <c r="BQQ9" s="580"/>
      <c r="BQR9" s="580"/>
      <c r="BQS9" s="580"/>
      <c r="BQT9" s="580"/>
      <c r="BQU9" s="580"/>
      <c r="BQV9" s="580"/>
      <c r="BQW9" s="580"/>
      <c r="BQX9" s="580"/>
      <c r="BQY9" s="580"/>
      <c r="BQZ9" s="580"/>
      <c r="BRA9" s="580"/>
      <c r="BRB9" s="580"/>
      <c r="BRC9" s="580"/>
      <c r="BRD9" s="580"/>
      <c r="BRE9" s="580"/>
      <c r="BRF9" s="580"/>
      <c r="BRG9" s="580"/>
      <c r="BRH9" s="580"/>
      <c r="BRI9" s="580"/>
      <c r="BRJ9" s="580"/>
      <c r="BRK9" s="580"/>
      <c r="BRL9" s="580"/>
      <c r="BRM9" s="580"/>
      <c r="BRN9" s="580"/>
      <c r="BRO9" s="580"/>
      <c r="BRP9" s="580"/>
      <c r="BRQ9" s="580"/>
      <c r="BRR9" s="580"/>
      <c r="BRS9" s="580"/>
      <c r="BRT9" s="580"/>
      <c r="BRU9" s="580"/>
      <c r="BRV9" s="580"/>
      <c r="BRW9" s="580"/>
      <c r="BRX9" s="580"/>
      <c r="BRY9" s="580"/>
      <c r="BRZ9" s="580"/>
      <c r="BSA9" s="580"/>
      <c r="BSB9" s="580"/>
      <c r="BSC9" s="580"/>
      <c r="BSD9" s="580"/>
      <c r="BSE9" s="580"/>
      <c r="BSF9" s="580"/>
      <c r="BSG9" s="580"/>
      <c r="BSH9" s="580"/>
      <c r="BSI9" s="580"/>
      <c r="BSJ9" s="580"/>
      <c r="BSK9" s="580"/>
      <c r="BSL9" s="580"/>
      <c r="BSM9" s="580"/>
      <c r="BSN9" s="580"/>
      <c r="BSO9" s="580"/>
      <c r="BSP9" s="580"/>
      <c r="BSQ9" s="580"/>
      <c r="BSR9" s="580"/>
      <c r="BSS9" s="580"/>
      <c r="BST9" s="580"/>
      <c r="BSU9" s="580"/>
      <c r="BSV9" s="580"/>
      <c r="BSW9" s="580"/>
      <c r="BSX9" s="580"/>
      <c r="BSY9" s="580"/>
      <c r="BSZ9" s="580"/>
      <c r="BTA9" s="580"/>
      <c r="BTB9" s="580"/>
      <c r="BTC9" s="580"/>
      <c r="BTD9" s="580"/>
      <c r="BTE9" s="580"/>
      <c r="BTF9" s="580"/>
      <c r="BTG9" s="580"/>
      <c r="BTH9" s="580"/>
      <c r="BTI9" s="580"/>
      <c r="BTJ9" s="580"/>
      <c r="BTK9" s="580"/>
      <c r="BTL9" s="580"/>
      <c r="BTM9" s="580"/>
      <c r="BTN9" s="580"/>
      <c r="BTO9" s="580"/>
      <c r="BTP9" s="580"/>
      <c r="BTQ9" s="580"/>
      <c r="BTR9" s="580"/>
      <c r="BTS9" s="580"/>
      <c r="BTT9" s="580"/>
      <c r="BTU9" s="580"/>
      <c r="BTV9" s="580"/>
      <c r="BTW9" s="580"/>
      <c r="BTX9" s="580"/>
      <c r="BTY9" s="580"/>
      <c r="BTZ9" s="580"/>
      <c r="BUA9" s="580"/>
      <c r="BUB9" s="580"/>
      <c r="BUC9" s="580"/>
      <c r="BUD9" s="580"/>
      <c r="BUE9" s="580"/>
      <c r="BUF9" s="580"/>
      <c r="BUG9" s="580"/>
      <c r="BUH9" s="580"/>
      <c r="BUI9" s="580"/>
      <c r="BUJ9" s="580"/>
      <c r="BUK9" s="580"/>
      <c r="BUL9" s="580"/>
      <c r="BUM9" s="580"/>
      <c r="BUN9" s="580"/>
      <c r="BUO9" s="580"/>
      <c r="BUP9" s="580"/>
      <c r="BUQ9" s="580"/>
      <c r="BUR9" s="580"/>
      <c r="BUS9" s="580"/>
      <c r="BUT9" s="580"/>
      <c r="BUU9" s="580"/>
      <c r="BUV9" s="580"/>
      <c r="BUW9" s="580"/>
      <c r="BUX9" s="580"/>
      <c r="BUY9" s="580"/>
      <c r="BUZ9" s="580"/>
      <c r="BVA9" s="580"/>
      <c r="BVB9" s="580"/>
      <c r="BVC9" s="580"/>
      <c r="BVD9" s="580"/>
      <c r="BVE9" s="580"/>
      <c r="BVF9" s="580"/>
      <c r="BVG9" s="580"/>
      <c r="BVH9" s="580"/>
      <c r="BVI9" s="580"/>
      <c r="BVJ9" s="580"/>
      <c r="BVK9" s="580"/>
      <c r="BVL9" s="580"/>
      <c r="BVM9" s="580"/>
      <c r="BVN9" s="580"/>
      <c r="BVO9" s="580"/>
      <c r="BVP9" s="580"/>
      <c r="BVQ9" s="580"/>
      <c r="BVR9" s="580"/>
      <c r="BVS9" s="580"/>
      <c r="BVT9" s="580"/>
      <c r="BVU9" s="580"/>
      <c r="BVV9" s="580"/>
      <c r="BVW9" s="580"/>
      <c r="BVX9" s="580"/>
      <c r="BVY9" s="580"/>
      <c r="BVZ9" s="580"/>
      <c r="BWA9" s="580"/>
      <c r="BWB9" s="580"/>
      <c r="BWC9" s="580"/>
      <c r="BWD9" s="580"/>
      <c r="BWE9" s="580"/>
      <c r="BWF9" s="580"/>
      <c r="BWG9" s="580"/>
      <c r="BWH9" s="580"/>
      <c r="BWI9" s="580"/>
      <c r="BWJ9" s="580"/>
      <c r="BWK9" s="580"/>
      <c r="BWL9" s="580"/>
      <c r="BWM9" s="580"/>
      <c r="BWN9" s="580"/>
      <c r="BWO9" s="580"/>
      <c r="BWP9" s="580"/>
      <c r="BWQ9" s="580"/>
      <c r="BWR9" s="580"/>
      <c r="BWS9" s="580"/>
      <c r="BWT9" s="580"/>
      <c r="BWU9" s="580"/>
      <c r="BWV9" s="580"/>
      <c r="BWW9" s="580"/>
      <c r="BWX9" s="580"/>
      <c r="BWY9" s="580"/>
      <c r="BWZ9" s="580"/>
      <c r="BXA9" s="580"/>
      <c r="BXB9" s="580"/>
      <c r="BXC9" s="580"/>
      <c r="BXD9" s="580"/>
      <c r="BXE9" s="580"/>
      <c r="BXF9" s="580"/>
      <c r="BXG9" s="580"/>
      <c r="BXH9" s="580"/>
      <c r="BXI9" s="580"/>
      <c r="BXJ9" s="580"/>
      <c r="BXK9" s="580"/>
      <c r="BXL9" s="580"/>
      <c r="BXM9" s="580"/>
      <c r="BXN9" s="580"/>
      <c r="BXO9" s="580"/>
      <c r="BXP9" s="580"/>
      <c r="BXQ9" s="580"/>
      <c r="BXR9" s="580"/>
      <c r="BXS9" s="580"/>
      <c r="BXT9" s="580"/>
      <c r="BXU9" s="580"/>
      <c r="BXV9" s="580"/>
      <c r="BXW9" s="580"/>
      <c r="BXX9" s="580"/>
      <c r="BXY9" s="580"/>
      <c r="BXZ9" s="580"/>
      <c r="BYA9" s="580"/>
      <c r="BYB9" s="580"/>
      <c r="BYC9" s="580"/>
      <c r="BYD9" s="580"/>
      <c r="BYE9" s="580"/>
      <c r="BYF9" s="580"/>
      <c r="BYG9" s="580"/>
      <c r="BYH9" s="580"/>
      <c r="BYI9" s="580"/>
      <c r="BYJ9" s="580"/>
      <c r="BYK9" s="580"/>
      <c r="BYL9" s="580"/>
      <c r="BYM9" s="580"/>
      <c r="BYN9" s="580"/>
      <c r="BYO9" s="580"/>
      <c r="BYP9" s="580"/>
      <c r="BYQ9" s="580"/>
      <c r="BYR9" s="580"/>
      <c r="BYS9" s="580"/>
      <c r="BYT9" s="580"/>
      <c r="BYU9" s="580"/>
      <c r="BYV9" s="580"/>
      <c r="BYW9" s="580"/>
      <c r="BYX9" s="580"/>
      <c r="BYY9" s="580"/>
      <c r="BYZ9" s="580"/>
      <c r="BZA9" s="580"/>
      <c r="BZB9" s="580"/>
      <c r="BZC9" s="580"/>
      <c r="BZD9" s="580"/>
      <c r="BZE9" s="580"/>
      <c r="BZF9" s="580"/>
      <c r="BZG9" s="580"/>
      <c r="BZH9" s="580"/>
      <c r="BZI9" s="580"/>
      <c r="BZJ9" s="580"/>
      <c r="BZK9" s="580"/>
      <c r="BZL9" s="580"/>
      <c r="BZM9" s="580"/>
      <c r="BZN9" s="580"/>
      <c r="BZO9" s="580"/>
      <c r="BZP9" s="580"/>
      <c r="BZQ9" s="580"/>
      <c r="BZR9" s="580"/>
      <c r="BZS9" s="580"/>
      <c r="BZT9" s="580"/>
      <c r="BZU9" s="580"/>
      <c r="BZV9" s="580"/>
      <c r="BZW9" s="580"/>
      <c r="BZX9" s="580"/>
      <c r="BZY9" s="580"/>
      <c r="BZZ9" s="580"/>
      <c r="CAA9" s="580"/>
      <c r="CAB9" s="580"/>
      <c r="CAC9" s="580"/>
      <c r="CAD9" s="580"/>
      <c r="CAE9" s="580"/>
      <c r="CAF9" s="580"/>
      <c r="CAG9" s="580"/>
      <c r="CAH9" s="580"/>
      <c r="CAI9" s="580"/>
      <c r="CAJ9" s="580"/>
      <c r="CAK9" s="580"/>
      <c r="CAL9" s="580"/>
      <c r="CAM9" s="580"/>
      <c r="CAN9" s="580"/>
      <c r="CAO9" s="580"/>
      <c r="CAP9" s="580"/>
      <c r="CAQ9" s="580"/>
      <c r="CAR9" s="580"/>
      <c r="CAS9" s="580"/>
      <c r="CAT9" s="580"/>
      <c r="CAU9" s="580"/>
      <c r="CAV9" s="580"/>
      <c r="CAW9" s="580"/>
      <c r="CAX9" s="580"/>
      <c r="CAY9" s="580"/>
      <c r="CAZ9" s="580"/>
      <c r="CBA9" s="580"/>
      <c r="CBB9" s="580"/>
      <c r="CBC9" s="580"/>
      <c r="CBD9" s="580"/>
      <c r="CBE9" s="580"/>
      <c r="CBF9" s="580"/>
      <c r="CBG9" s="580"/>
      <c r="CBH9" s="580"/>
      <c r="CBI9" s="580"/>
      <c r="CBJ9" s="580"/>
      <c r="CBK9" s="580"/>
      <c r="CBL9" s="580"/>
      <c r="CBM9" s="580"/>
      <c r="CBN9" s="580"/>
      <c r="CBO9" s="580"/>
      <c r="CBP9" s="580"/>
      <c r="CBQ9" s="580"/>
      <c r="CBR9" s="580"/>
      <c r="CBS9" s="580"/>
      <c r="CBT9" s="580"/>
      <c r="CBU9" s="580"/>
      <c r="CBV9" s="580"/>
      <c r="CBW9" s="580"/>
      <c r="CBX9" s="580"/>
      <c r="CBY9" s="580"/>
      <c r="CBZ9" s="580"/>
      <c r="CCA9" s="580"/>
      <c r="CCB9" s="580"/>
      <c r="CCC9" s="580"/>
      <c r="CCD9" s="580"/>
      <c r="CCE9" s="580"/>
      <c r="CCF9" s="580"/>
      <c r="CCG9" s="580"/>
      <c r="CCH9" s="580"/>
      <c r="CCI9" s="580"/>
      <c r="CCJ9" s="580"/>
      <c r="CCK9" s="580"/>
      <c r="CCL9" s="580"/>
      <c r="CCM9" s="580"/>
      <c r="CCN9" s="580"/>
      <c r="CCO9" s="580"/>
      <c r="CCP9" s="580"/>
      <c r="CCQ9" s="580"/>
      <c r="CCR9" s="580"/>
      <c r="CCS9" s="580"/>
      <c r="CCT9" s="580"/>
      <c r="CCU9" s="580"/>
      <c r="CCV9" s="580"/>
      <c r="CCW9" s="580"/>
      <c r="CCX9" s="580"/>
      <c r="CCY9" s="580"/>
      <c r="CCZ9" s="580"/>
      <c r="CDA9" s="580"/>
      <c r="CDB9" s="580"/>
      <c r="CDC9" s="580"/>
      <c r="CDD9" s="580"/>
      <c r="CDE9" s="580"/>
      <c r="CDF9" s="580"/>
      <c r="CDG9" s="580"/>
      <c r="CDH9" s="580"/>
      <c r="CDI9" s="580"/>
      <c r="CDJ9" s="580"/>
      <c r="CDK9" s="580"/>
      <c r="CDL9" s="580"/>
      <c r="CDM9" s="580"/>
      <c r="CDN9" s="580"/>
      <c r="CDO9" s="580"/>
      <c r="CDP9" s="580"/>
      <c r="CDQ9" s="580"/>
      <c r="CDR9" s="580"/>
      <c r="CDS9" s="580"/>
      <c r="CDT9" s="580"/>
      <c r="CDU9" s="580"/>
      <c r="CDV9" s="580"/>
      <c r="CDW9" s="580"/>
      <c r="CDX9" s="580"/>
      <c r="CDY9" s="580"/>
      <c r="CDZ9" s="580"/>
      <c r="CEA9" s="580"/>
      <c r="CEB9" s="580"/>
      <c r="CEC9" s="580"/>
      <c r="CED9" s="580"/>
      <c r="CEE9" s="580"/>
      <c r="CEF9" s="580"/>
      <c r="CEG9" s="580"/>
      <c r="CEH9" s="580"/>
      <c r="CEI9" s="580"/>
      <c r="CEJ9" s="580"/>
      <c r="CEK9" s="580"/>
      <c r="CEL9" s="580"/>
      <c r="CEM9" s="580"/>
      <c r="CEN9" s="580"/>
      <c r="CEO9" s="580"/>
      <c r="CEP9" s="580"/>
      <c r="CEQ9" s="580"/>
      <c r="CER9" s="580"/>
      <c r="CES9" s="580"/>
      <c r="CET9" s="580"/>
      <c r="CEU9" s="580"/>
      <c r="CEV9" s="580"/>
      <c r="CEW9" s="580"/>
      <c r="CEX9" s="580"/>
      <c r="CEY9" s="580"/>
      <c r="CEZ9" s="580"/>
      <c r="CFA9" s="580"/>
      <c r="CFB9" s="580"/>
      <c r="CFC9" s="580"/>
      <c r="CFD9" s="580"/>
      <c r="CFE9" s="580"/>
      <c r="CFF9" s="580"/>
      <c r="CFG9" s="580"/>
      <c r="CFH9" s="580"/>
      <c r="CFI9" s="580"/>
      <c r="CFJ9" s="580"/>
      <c r="CFK9" s="580"/>
      <c r="CFL9" s="580"/>
      <c r="CFM9" s="580"/>
      <c r="CFN9" s="580"/>
      <c r="CFO9" s="580"/>
      <c r="CFP9" s="580"/>
      <c r="CFQ9" s="580"/>
      <c r="CFR9" s="580"/>
      <c r="CFS9" s="580"/>
      <c r="CFT9" s="580"/>
      <c r="CFU9" s="580"/>
      <c r="CFV9" s="580"/>
      <c r="CFW9" s="580"/>
      <c r="CFX9" s="580"/>
      <c r="CFY9" s="580"/>
      <c r="CFZ9" s="580"/>
      <c r="CGA9" s="580"/>
      <c r="CGB9" s="580"/>
      <c r="CGC9" s="580"/>
      <c r="CGD9" s="580"/>
      <c r="CGE9" s="580"/>
      <c r="CGF9" s="580"/>
      <c r="CGG9" s="580"/>
      <c r="CGH9" s="580"/>
      <c r="CGI9" s="580"/>
      <c r="CGJ9" s="580"/>
      <c r="CGK9" s="580"/>
      <c r="CGL9" s="580"/>
      <c r="CGM9" s="580"/>
      <c r="CGN9" s="580"/>
      <c r="CGO9" s="580"/>
      <c r="CGP9" s="580"/>
      <c r="CGQ9" s="580"/>
      <c r="CGR9" s="580"/>
      <c r="CGS9" s="580"/>
      <c r="CGT9" s="580"/>
      <c r="CGU9" s="580"/>
      <c r="CGV9" s="580"/>
      <c r="CGW9" s="580"/>
      <c r="CGX9" s="580"/>
      <c r="CGY9" s="580"/>
      <c r="CGZ9" s="580"/>
      <c r="CHA9" s="580"/>
      <c r="CHB9" s="580"/>
      <c r="CHC9" s="580"/>
      <c r="CHD9" s="580"/>
      <c r="CHE9" s="580"/>
      <c r="CHF9" s="580"/>
      <c r="CHG9" s="580"/>
      <c r="CHH9" s="580"/>
      <c r="CHI9" s="580"/>
      <c r="CHJ9" s="580"/>
      <c r="CHK9" s="580"/>
      <c r="CHL9" s="580"/>
      <c r="CHM9" s="580"/>
      <c r="CHN9" s="580"/>
      <c r="CHO9" s="580"/>
      <c r="CHP9" s="580"/>
      <c r="CHQ9" s="580"/>
      <c r="CHR9" s="580"/>
      <c r="CHS9" s="580"/>
      <c r="CHT9" s="580"/>
      <c r="CHU9" s="580"/>
      <c r="CHV9" s="580"/>
      <c r="CHW9" s="580"/>
      <c r="CHX9" s="580"/>
      <c r="CHY9" s="580"/>
      <c r="CHZ9" s="580"/>
      <c r="CIA9" s="580"/>
      <c r="CIB9" s="580"/>
      <c r="CIC9" s="580"/>
      <c r="CID9" s="580"/>
      <c r="CIE9" s="580"/>
      <c r="CIF9" s="580"/>
      <c r="CIG9" s="580"/>
      <c r="CIH9" s="580"/>
      <c r="CII9" s="580"/>
      <c r="CIJ9" s="580"/>
      <c r="CIK9" s="580"/>
      <c r="CIL9" s="580"/>
      <c r="CIM9" s="580"/>
      <c r="CIN9" s="580"/>
      <c r="CIO9" s="580"/>
      <c r="CIP9" s="580"/>
      <c r="CIQ9" s="580"/>
      <c r="CIR9" s="580"/>
      <c r="CIS9" s="580"/>
      <c r="CIT9" s="580"/>
      <c r="CIU9" s="580"/>
      <c r="CIV9" s="580"/>
      <c r="CIW9" s="580"/>
      <c r="CIX9" s="580"/>
      <c r="CIY9" s="580"/>
      <c r="CIZ9" s="580"/>
      <c r="CJA9" s="580"/>
      <c r="CJB9" s="580"/>
      <c r="CJC9" s="580"/>
      <c r="CJD9" s="580"/>
      <c r="CJE9" s="580"/>
      <c r="CJF9" s="580"/>
      <c r="CJG9" s="580"/>
      <c r="CJH9" s="580"/>
      <c r="CJI9" s="580"/>
      <c r="CJJ9" s="580"/>
      <c r="CJK9" s="580"/>
      <c r="CJL9" s="580"/>
      <c r="CJM9" s="580"/>
      <c r="CJN9" s="580"/>
      <c r="CJO9" s="580"/>
      <c r="CJP9" s="580"/>
      <c r="CJQ9" s="580"/>
      <c r="CJR9" s="580"/>
      <c r="CJS9" s="580"/>
      <c r="CJT9" s="580"/>
      <c r="CJU9" s="580"/>
      <c r="CJV9" s="580"/>
      <c r="CJW9" s="580"/>
      <c r="CJX9" s="580"/>
      <c r="CJY9" s="580"/>
      <c r="CJZ9" s="580"/>
      <c r="CKA9" s="580"/>
      <c r="CKB9" s="580"/>
      <c r="CKC9" s="580"/>
      <c r="CKD9" s="580"/>
      <c r="CKE9" s="580"/>
      <c r="CKF9" s="580"/>
      <c r="CKG9" s="580"/>
      <c r="CKH9" s="580"/>
      <c r="CKI9" s="580"/>
      <c r="CKJ9" s="580"/>
      <c r="CKK9" s="580"/>
      <c r="CKL9" s="580"/>
      <c r="CKM9" s="580"/>
      <c r="CKN9" s="580"/>
      <c r="CKO9" s="580"/>
      <c r="CKP9" s="580"/>
      <c r="CKQ9" s="580"/>
      <c r="CKR9" s="580"/>
      <c r="CKS9" s="580"/>
      <c r="CKT9" s="580"/>
      <c r="CKU9" s="580"/>
      <c r="CKV9" s="580"/>
      <c r="CKW9" s="580"/>
      <c r="CKX9" s="580"/>
      <c r="CKY9" s="580"/>
      <c r="CKZ9" s="580"/>
      <c r="CLA9" s="580"/>
      <c r="CLB9" s="580"/>
      <c r="CLC9" s="580"/>
      <c r="CLD9" s="580"/>
      <c r="CLE9" s="580"/>
      <c r="CLF9" s="580"/>
      <c r="CLG9" s="580"/>
      <c r="CLH9" s="580"/>
      <c r="CLI9" s="580"/>
      <c r="CLJ9" s="580"/>
      <c r="CLK9" s="580"/>
      <c r="CLL9" s="580"/>
      <c r="CLM9" s="580"/>
      <c r="CLN9" s="580"/>
      <c r="CLO9" s="580"/>
      <c r="CLP9" s="580"/>
      <c r="CLQ9" s="580"/>
      <c r="CLR9" s="580"/>
      <c r="CLS9" s="580"/>
      <c r="CLT9" s="580"/>
      <c r="CLU9" s="580"/>
      <c r="CLV9" s="580"/>
      <c r="CLW9" s="580"/>
      <c r="CLX9" s="580"/>
      <c r="CLY9" s="580"/>
      <c r="CLZ9" s="580"/>
      <c r="CMA9" s="580"/>
      <c r="CMB9" s="580"/>
      <c r="CMC9" s="580"/>
      <c r="CMD9" s="580"/>
      <c r="CME9" s="580"/>
      <c r="CMF9" s="580"/>
      <c r="CMG9" s="580"/>
      <c r="CMH9" s="580"/>
      <c r="CMI9" s="580"/>
      <c r="CMJ9" s="580"/>
      <c r="CMK9" s="580"/>
      <c r="CML9" s="580"/>
      <c r="CMM9" s="580"/>
      <c r="CMN9" s="580"/>
      <c r="CMO9" s="580"/>
      <c r="CMP9" s="580"/>
      <c r="CMQ9" s="580"/>
      <c r="CMR9" s="580"/>
      <c r="CMS9" s="580"/>
      <c r="CMT9" s="580"/>
      <c r="CMU9" s="580"/>
      <c r="CMV9" s="580"/>
      <c r="CMW9" s="580"/>
      <c r="CMX9" s="580"/>
      <c r="CMY9" s="580"/>
      <c r="CMZ9" s="580"/>
      <c r="CNA9" s="580"/>
      <c r="CNB9" s="580"/>
      <c r="CNC9" s="580"/>
      <c r="CND9" s="580"/>
      <c r="CNE9" s="580"/>
      <c r="CNF9" s="580"/>
      <c r="CNG9" s="580"/>
      <c r="CNH9" s="580"/>
      <c r="CNI9" s="580"/>
      <c r="CNJ9" s="580"/>
      <c r="CNK9" s="580"/>
      <c r="CNL9" s="580"/>
      <c r="CNM9" s="580"/>
      <c r="CNN9" s="580"/>
      <c r="CNO9" s="580"/>
      <c r="CNP9" s="580"/>
      <c r="CNQ9" s="580"/>
      <c r="CNR9" s="580"/>
      <c r="CNS9" s="580"/>
      <c r="CNT9" s="580"/>
      <c r="CNU9" s="580"/>
      <c r="CNV9" s="580"/>
      <c r="CNW9" s="580"/>
      <c r="CNX9" s="580"/>
      <c r="CNY9" s="580"/>
      <c r="CNZ9" s="580"/>
      <c r="COA9" s="580"/>
      <c r="COB9" s="580"/>
      <c r="COC9" s="580"/>
      <c r="COD9" s="580"/>
      <c r="COE9" s="580"/>
      <c r="COF9" s="580"/>
      <c r="COG9" s="580"/>
      <c r="COH9" s="580"/>
      <c r="COI9" s="580"/>
      <c r="COJ9" s="580"/>
      <c r="COK9" s="580"/>
      <c r="COL9" s="580"/>
      <c r="COM9" s="580"/>
      <c r="CON9" s="580"/>
      <c r="COO9" s="580"/>
      <c r="COP9" s="580"/>
      <c r="COQ9" s="580"/>
      <c r="COR9" s="580"/>
      <c r="COS9" s="580"/>
      <c r="COT9" s="580"/>
      <c r="COU9" s="580"/>
      <c r="COV9" s="580"/>
      <c r="COW9" s="580"/>
      <c r="COX9" s="580"/>
      <c r="COY9" s="580"/>
      <c r="COZ9" s="580"/>
      <c r="CPA9" s="580"/>
      <c r="CPB9" s="580"/>
      <c r="CPC9" s="580"/>
      <c r="CPD9" s="580"/>
      <c r="CPE9" s="580"/>
      <c r="CPF9" s="580"/>
      <c r="CPG9" s="580"/>
      <c r="CPH9" s="580"/>
      <c r="CPI9" s="580"/>
      <c r="CPJ9" s="580"/>
      <c r="CPK9" s="580"/>
      <c r="CPL9" s="580"/>
      <c r="CPM9" s="580"/>
      <c r="CPN9" s="580"/>
      <c r="CPO9" s="580"/>
      <c r="CPP9" s="580"/>
      <c r="CPQ9" s="580"/>
      <c r="CPR9" s="580"/>
      <c r="CPS9" s="580"/>
      <c r="CPT9" s="580"/>
      <c r="CPU9" s="580"/>
      <c r="CPV9" s="580"/>
      <c r="CPW9" s="580"/>
      <c r="CPX9" s="580"/>
      <c r="CPY9" s="580"/>
      <c r="CPZ9" s="580"/>
      <c r="CQA9" s="580"/>
      <c r="CQB9" s="580"/>
      <c r="CQC9" s="580"/>
      <c r="CQD9" s="580"/>
      <c r="CQE9" s="580"/>
      <c r="CQF9" s="580"/>
      <c r="CQG9" s="580"/>
      <c r="CQH9" s="580"/>
      <c r="CQI9" s="580"/>
      <c r="CQJ9" s="580"/>
      <c r="CQK9" s="580"/>
      <c r="CQL9" s="580"/>
      <c r="CQM9" s="580"/>
      <c r="CQN9" s="580"/>
      <c r="CQO9" s="580"/>
      <c r="CQP9" s="580"/>
      <c r="CQQ9" s="580"/>
      <c r="CQR9" s="580"/>
      <c r="CQS9" s="580"/>
      <c r="CQT9" s="580"/>
      <c r="CQU9" s="580"/>
      <c r="CQV9" s="580"/>
      <c r="CQW9" s="580"/>
      <c r="CQX9" s="580"/>
      <c r="CQY9" s="580"/>
      <c r="CQZ9" s="580"/>
      <c r="CRA9" s="580"/>
      <c r="CRB9" s="580"/>
      <c r="CRC9" s="580"/>
      <c r="CRD9" s="580"/>
      <c r="CRE9" s="580"/>
      <c r="CRF9" s="580"/>
      <c r="CRG9" s="580"/>
      <c r="CRH9" s="580"/>
      <c r="CRI9" s="580"/>
      <c r="CRJ9" s="580"/>
      <c r="CRK9" s="580"/>
      <c r="CRL9" s="580"/>
      <c r="CRM9" s="580"/>
      <c r="CRN9" s="580"/>
      <c r="CRO9" s="580"/>
      <c r="CRP9" s="580"/>
      <c r="CRQ9" s="580"/>
      <c r="CRR9" s="580"/>
      <c r="CRS9" s="580"/>
      <c r="CRT9" s="580"/>
      <c r="CRU9" s="580"/>
      <c r="CRV9" s="580"/>
      <c r="CRW9" s="580"/>
      <c r="CRX9" s="580"/>
      <c r="CRY9" s="580"/>
      <c r="CRZ9" s="580"/>
      <c r="CSA9" s="580"/>
      <c r="CSB9" s="580"/>
      <c r="CSC9" s="580"/>
      <c r="CSD9" s="580"/>
      <c r="CSE9" s="580"/>
      <c r="CSF9" s="580"/>
      <c r="CSG9" s="580"/>
      <c r="CSH9" s="580"/>
      <c r="CSI9" s="580"/>
      <c r="CSJ9" s="580"/>
      <c r="CSK9" s="580"/>
      <c r="CSL9" s="580"/>
      <c r="CSM9" s="580"/>
      <c r="CSN9" s="580"/>
      <c r="CSO9" s="580"/>
      <c r="CSP9" s="580"/>
      <c r="CSQ9" s="580"/>
      <c r="CSR9" s="580"/>
      <c r="CSS9" s="580"/>
      <c r="CST9" s="580"/>
      <c r="CSU9" s="580"/>
      <c r="CSV9" s="580"/>
      <c r="CSW9" s="580"/>
      <c r="CSX9" s="580"/>
      <c r="CSY9" s="580"/>
      <c r="CSZ9" s="580"/>
      <c r="CTA9" s="580"/>
      <c r="CTB9" s="580"/>
      <c r="CTC9" s="580"/>
      <c r="CTD9" s="580"/>
      <c r="CTE9" s="580"/>
      <c r="CTF9" s="580"/>
      <c r="CTG9" s="580"/>
      <c r="CTH9" s="580"/>
      <c r="CTI9" s="580"/>
      <c r="CTJ9" s="580"/>
      <c r="CTK9" s="580"/>
      <c r="CTL9" s="580"/>
      <c r="CTM9" s="580"/>
      <c r="CTN9" s="580"/>
      <c r="CTO9" s="580"/>
      <c r="CTP9" s="580"/>
      <c r="CTQ9" s="580"/>
      <c r="CTR9" s="580"/>
      <c r="CTS9" s="580"/>
      <c r="CTT9" s="580"/>
      <c r="CTU9" s="580"/>
      <c r="CTV9" s="580"/>
      <c r="CTW9" s="580"/>
      <c r="CTX9" s="580"/>
      <c r="CTY9" s="580"/>
      <c r="CTZ9" s="580"/>
      <c r="CUA9" s="580"/>
      <c r="CUB9" s="580"/>
      <c r="CUC9" s="580"/>
      <c r="CUD9" s="580"/>
      <c r="CUE9" s="580"/>
      <c r="CUF9" s="580"/>
      <c r="CUG9" s="580"/>
      <c r="CUH9" s="580"/>
      <c r="CUI9" s="580"/>
      <c r="CUJ9" s="580"/>
      <c r="CUK9" s="580"/>
      <c r="CUL9" s="580"/>
      <c r="CUM9" s="580"/>
      <c r="CUN9" s="580"/>
      <c r="CUO9" s="580"/>
      <c r="CUP9" s="580"/>
      <c r="CUQ9" s="580"/>
      <c r="CUR9" s="580"/>
      <c r="CUS9" s="580"/>
      <c r="CUT9" s="580"/>
      <c r="CUU9" s="580"/>
      <c r="CUV9" s="580"/>
      <c r="CUW9" s="580"/>
      <c r="CUX9" s="580"/>
      <c r="CUY9" s="580"/>
      <c r="CUZ9" s="580"/>
      <c r="CVA9" s="580"/>
      <c r="CVB9" s="580"/>
      <c r="CVC9" s="580"/>
      <c r="CVD9" s="580"/>
      <c r="CVE9" s="580"/>
      <c r="CVF9" s="580"/>
      <c r="CVG9" s="580"/>
      <c r="CVH9" s="580"/>
      <c r="CVI9" s="580"/>
      <c r="CVJ9" s="580"/>
      <c r="CVK9" s="580"/>
      <c r="CVL9" s="580"/>
      <c r="CVM9" s="580"/>
      <c r="CVN9" s="580"/>
      <c r="CVO9" s="580"/>
      <c r="CVP9" s="580"/>
      <c r="CVQ9" s="580"/>
      <c r="CVR9" s="580"/>
      <c r="CVS9" s="580"/>
      <c r="CVT9" s="580"/>
      <c r="CVU9" s="580"/>
      <c r="CVV9" s="580"/>
      <c r="CVW9" s="580"/>
      <c r="CVX9" s="580"/>
      <c r="CVY9" s="580"/>
      <c r="CVZ9" s="580"/>
      <c r="CWA9" s="580"/>
      <c r="CWB9" s="580"/>
      <c r="CWC9" s="580"/>
      <c r="CWD9" s="580"/>
      <c r="CWE9" s="580"/>
      <c r="CWF9" s="580"/>
      <c r="CWG9" s="580"/>
      <c r="CWH9" s="580"/>
      <c r="CWI9" s="580"/>
      <c r="CWJ9" s="580"/>
      <c r="CWK9" s="580"/>
      <c r="CWL9" s="580"/>
      <c r="CWM9" s="580"/>
      <c r="CWN9" s="580"/>
      <c r="CWO9" s="580"/>
      <c r="CWP9" s="580"/>
      <c r="CWQ9" s="580"/>
      <c r="CWR9" s="580"/>
      <c r="CWS9" s="580"/>
      <c r="CWT9" s="580"/>
      <c r="CWU9" s="580"/>
      <c r="CWV9" s="580"/>
      <c r="CWW9" s="580"/>
      <c r="CWX9" s="580"/>
      <c r="CWY9" s="580"/>
      <c r="CWZ9" s="580"/>
      <c r="CXA9" s="580"/>
      <c r="CXB9" s="580"/>
      <c r="CXC9" s="580"/>
      <c r="CXD9" s="580"/>
      <c r="CXE9" s="580"/>
      <c r="CXF9" s="580"/>
      <c r="CXG9" s="580"/>
      <c r="CXH9" s="580"/>
      <c r="CXI9" s="580"/>
      <c r="CXJ9" s="580"/>
      <c r="CXK9" s="580"/>
      <c r="CXL9" s="580"/>
      <c r="CXM9" s="580"/>
      <c r="CXN9" s="580"/>
      <c r="CXO9" s="580"/>
      <c r="CXP9" s="580"/>
      <c r="CXQ9" s="580"/>
      <c r="CXR9" s="580"/>
      <c r="CXS9" s="580"/>
      <c r="CXT9" s="580"/>
      <c r="CXU9" s="580"/>
      <c r="CXV9" s="580"/>
      <c r="CXW9" s="580"/>
      <c r="CXX9" s="580"/>
      <c r="CXY9" s="580"/>
      <c r="CXZ9" s="580"/>
      <c r="CYA9" s="580"/>
      <c r="CYB9" s="580"/>
      <c r="CYC9" s="580"/>
      <c r="CYD9" s="580"/>
      <c r="CYE9" s="580"/>
      <c r="CYF9" s="580"/>
      <c r="CYG9" s="580"/>
      <c r="CYH9" s="580"/>
      <c r="CYI9" s="580"/>
      <c r="CYJ9" s="580"/>
      <c r="CYK9" s="580"/>
      <c r="CYL9" s="580"/>
      <c r="CYM9" s="580"/>
      <c r="CYN9" s="580"/>
      <c r="CYO9" s="580"/>
      <c r="CYP9" s="580"/>
      <c r="CYQ9" s="580"/>
      <c r="CYR9" s="580"/>
      <c r="CYS9" s="580"/>
      <c r="CYT9" s="580"/>
      <c r="CYU9" s="580"/>
      <c r="CYV9" s="580"/>
      <c r="CYW9" s="580"/>
      <c r="CYX9" s="580"/>
      <c r="CYY9" s="580"/>
      <c r="CYZ9" s="580"/>
      <c r="CZA9" s="580"/>
      <c r="CZB9" s="580"/>
      <c r="CZC9" s="580"/>
      <c r="CZD9" s="580"/>
      <c r="CZE9" s="580"/>
      <c r="CZF9" s="580"/>
      <c r="CZG9" s="580"/>
      <c r="CZH9" s="580"/>
      <c r="CZI9" s="580"/>
      <c r="CZJ9" s="580"/>
      <c r="CZK9" s="580"/>
      <c r="CZL9" s="580"/>
      <c r="CZM9" s="580"/>
      <c r="CZN9" s="580"/>
      <c r="CZO9" s="580"/>
      <c r="CZP9" s="580"/>
      <c r="CZQ9" s="580"/>
      <c r="CZR9" s="580"/>
      <c r="CZS9" s="580"/>
      <c r="CZT9" s="580"/>
      <c r="CZU9" s="580"/>
      <c r="CZV9" s="580"/>
      <c r="CZW9" s="580"/>
      <c r="CZX9" s="580"/>
      <c r="CZY9" s="580"/>
      <c r="CZZ9" s="580"/>
      <c r="DAA9" s="580"/>
      <c r="DAB9" s="580"/>
      <c r="DAC9" s="580"/>
      <c r="DAD9" s="580"/>
      <c r="DAE9" s="580"/>
      <c r="DAF9" s="580"/>
      <c r="DAG9" s="580"/>
      <c r="DAH9" s="580"/>
      <c r="DAI9" s="580"/>
      <c r="DAJ9" s="580"/>
      <c r="DAK9" s="580"/>
      <c r="DAL9" s="580"/>
      <c r="DAM9" s="580"/>
      <c r="DAN9" s="580"/>
      <c r="DAO9" s="580"/>
      <c r="DAP9" s="580"/>
      <c r="DAQ9" s="580"/>
      <c r="DAR9" s="580"/>
      <c r="DAS9" s="580"/>
      <c r="DAT9" s="580"/>
      <c r="DAU9" s="580"/>
      <c r="DAV9" s="580"/>
      <c r="DAW9" s="580"/>
      <c r="DAX9" s="580"/>
      <c r="DAY9" s="580"/>
      <c r="DAZ9" s="580"/>
      <c r="DBA9" s="580"/>
      <c r="DBB9" s="580"/>
      <c r="DBC9" s="580"/>
      <c r="DBD9" s="580"/>
      <c r="DBE9" s="580"/>
      <c r="DBF9" s="580"/>
      <c r="DBG9" s="580"/>
      <c r="DBH9" s="580"/>
      <c r="DBI9" s="580"/>
      <c r="DBJ9" s="580"/>
      <c r="DBK9" s="580"/>
      <c r="DBL9" s="580"/>
      <c r="DBM9" s="580"/>
      <c r="DBN9" s="580"/>
      <c r="DBO9" s="580"/>
      <c r="DBP9" s="580"/>
      <c r="DBQ9" s="580"/>
      <c r="DBR9" s="580"/>
      <c r="DBS9" s="580"/>
      <c r="DBT9" s="580"/>
      <c r="DBU9" s="580"/>
      <c r="DBV9" s="580"/>
      <c r="DBW9" s="580"/>
      <c r="DBX9" s="580"/>
      <c r="DBY9" s="580"/>
      <c r="DBZ9" s="580"/>
      <c r="DCA9" s="580"/>
      <c r="DCB9" s="580"/>
      <c r="DCC9" s="580"/>
      <c r="DCD9" s="580"/>
      <c r="DCE9" s="580"/>
      <c r="DCF9" s="580"/>
      <c r="DCG9" s="580"/>
      <c r="DCH9" s="580"/>
      <c r="DCI9" s="580"/>
      <c r="DCJ9" s="580"/>
      <c r="DCK9" s="580"/>
      <c r="DCL9" s="580"/>
      <c r="DCM9" s="580"/>
      <c r="DCN9" s="580"/>
      <c r="DCO9" s="580"/>
      <c r="DCP9" s="580"/>
      <c r="DCQ9" s="580"/>
      <c r="DCR9" s="580"/>
      <c r="DCS9" s="580"/>
      <c r="DCT9" s="580"/>
      <c r="DCU9" s="580"/>
      <c r="DCV9" s="580"/>
      <c r="DCW9" s="580"/>
      <c r="DCX9" s="580"/>
      <c r="DCY9" s="580"/>
      <c r="DCZ9" s="580"/>
      <c r="DDA9" s="580"/>
      <c r="DDB9" s="580"/>
      <c r="DDC9" s="580"/>
      <c r="DDD9" s="580"/>
      <c r="DDE9" s="580"/>
      <c r="DDF9" s="580"/>
      <c r="DDG9" s="580"/>
      <c r="DDH9" s="580"/>
      <c r="DDI9" s="580"/>
      <c r="DDJ9" s="580"/>
      <c r="DDK9" s="580"/>
      <c r="DDL9" s="580"/>
      <c r="DDM9" s="580"/>
      <c r="DDN9" s="580"/>
      <c r="DDO9" s="580"/>
      <c r="DDP9" s="580"/>
      <c r="DDQ9" s="580"/>
      <c r="DDR9" s="580"/>
      <c r="DDS9" s="580"/>
      <c r="DDT9" s="580"/>
      <c r="DDU9" s="580"/>
      <c r="DDV9" s="580"/>
      <c r="DDW9" s="580"/>
      <c r="DDX9" s="580"/>
      <c r="DDY9" s="580"/>
      <c r="DDZ9" s="580"/>
      <c r="DEA9" s="580"/>
      <c r="DEB9" s="580"/>
      <c r="DEC9" s="580"/>
      <c r="DED9" s="580"/>
      <c r="DEE9" s="580"/>
      <c r="DEF9" s="580"/>
      <c r="DEG9" s="580"/>
      <c r="DEH9" s="580"/>
      <c r="DEI9" s="580"/>
      <c r="DEJ9" s="580"/>
      <c r="DEK9" s="580"/>
      <c r="DEL9" s="580"/>
      <c r="DEM9" s="580"/>
      <c r="DEN9" s="580"/>
      <c r="DEO9" s="580"/>
      <c r="DEP9" s="580"/>
      <c r="DEQ9" s="580"/>
      <c r="DER9" s="580"/>
      <c r="DES9" s="580"/>
      <c r="DET9" s="580"/>
      <c r="DEU9" s="580"/>
      <c r="DEV9" s="580"/>
      <c r="DEW9" s="580"/>
      <c r="DEX9" s="580"/>
      <c r="DEY9" s="580"/>
      <c r="DEZ9" s="580"/>
      <c r="DFA9" s="580"/>
      <c r="DFB9" s="580"/>
      <c r="DFC9" s="580"/>
      <c r="DFD9" s="580"/>
      <c r="DFE9" s="580"/>
      <c r="DFF9" s="580"/>
      <c r="DFG9" s="580"/>
      <c r="DFH9" s="580"/>
      <c r="DFI9" s="580"/>
      <c r="DFJ9" s="580"/>
      <c r="DFK9" s="580"/>
      <c r="DFL9" s="580"/>
      <c r="DFM9" s="580"/>
      <c r="DFN9" s="580"/>
      <c r="DFO9" s="580"/>
      <c r="DFP9" s="580"/>
      <c r="DFQ9" s="580"/>
      <c r="DFR9" s="580"/>
      <c r="DFS9" s="580"/>
      <c r="DFT9" s="580"/>
      <c r="DFU9" s="580"/>
      <c r="DFV9" s="580"/>
      <c r="DFW9" s="580"/>
      <c r="DFX9" s="580"/>
      <c r="DFY9" s="580"/>
      <c r="DFZ9" s="580"/>
      <c r="DGA9" s="580"/>
      <c r="DGB9" s="580"/>
      <c r="DGC9" s="580"/>
      <c r="DGD9" s="580"/>
      <c r="DGE9" s="580"/>
      <c r="DGF9" s="580"/>
      <c r="DGG9" s="580"/>
      <c r="DGH9" s="580"/>
      <c r="DGI9" s="580"/>
      <c r="DGJ9" s="580"/>
      <c r="DGK9" s="580"/>
      <c r="DGL9" s="580"/>
      <c r="DGM9" s="580"/>
      <c r="DGN9" s="580"/>
      <c r="DGO9" s="580"/>
      <c r="DGP9" s="580"/>
      <c r="DGQ9" s="580"/>
      <c r="DGR9" s="580"/>
      <c r="DGS9" s="580"/>
      <c r="DGT9" s="580"/>
      <c r="DGU9" s="580"/>
      <c r="DGV9" s="580"/>
      <c r="DGW9" s="580"/>
      <c r="DGX9" s="580"/>
      <c r="DGY9" s="580"/>
      <c r="DGZ9" s="580"/>
      <c r="DHA9" s="580"/>
      <c r="DHB9" s="580"/>
      <c r="DHC9" s="580"/>
      <c r="DHD9" s="580"/>
      <c r="DHE9" s="580"/>
      <c r="DHF9" s="580"/>
      <c r="DHG9" s="580"/>
      <c r="DHH9" s="580"/>
      <c r="DHI9" s="580"/>
      <c r="DHJ9" s="580"/>
      <c r="DHK9" s="580"/>
      <c r="DHL9" s="580"/>
      <c r="DHM9" s="580"/>
      <c r="DHN9" s="580"/>
      <c r="DHO9" s="580"/>
      <c r="DHP9" s="580"/>
      <c r="DHQ9" s="580"/>
      <c r="DHR9" s="580"/>
      <c r="DHS9" s="580"/>
      <c r="DHT9" s="580"/>
      <c r="DHU9" s="580"/>
      <c r="DHV9" s="580"/>
      <c r="DHW9" s="580"/>
      <c r="DHX9" s="580"/>
      <c r="DHY9" s="580"/>
      <c r="DHZ9" s="580"/>
      <c r="DIA9" s="580"/>
      <c r="DIB9" s="580"/>
      <c r="DIC9" s="580"/>
      <c r="DID9" s="580"/>
      <c r="DIE9" s="580"/>
      <c r="DIF9" s="580"/>
      <c r="DIG9" s="580"/>
      <c r="DIH9" s="580"/>
      <c r="DII9" s="580"/>
      <c r="DIJ9" s="580"/>
      <c r="DIK9" s="580"/>
      <c r="DIL9" s="580"/>
      <c r="DIM9" s="580"/>
      <c r="DIN9" s="580"/>
      <c r="DIO9" s="580"/>
      <c r="DIP9" s="580"/>
      <c r="DIQ9" s="580"/>
      <c r="DIR9" s="580"/>
      <c r="DIS9" s="580"/>
      <c r="DIT9" s="580"/>
      <c r="DIU9" s="580"/>
      <c r="DIV9" s="580"/>
      <c r="DIW9" s="580"/>
      <c r="DIX9" s="580"/>
      <c r="DIY9" s="580"/>
      <c r="DIZ9" s="580"/>
      <c r="DJA9" s="580"/>
      <c r="DJB9" s="580"/>
      <c r="DJC9" s="580"/>
      <c r="DJD9" s="580"/>
      <c r="DJE9" s="580"/>
      <c r="DJF9" s="580"/>
      <c r="DJG9" s="580"/>
      <c r="DJH9" s="580"/>
      <c r="DJI9" s="580"/>
      <c r="DJJ9" s="580"/>
      <c r="DJK9" s="580"/>
      <c r="DJL9" s="580"/>
      <c r="DJM9" s="580"/>
      <c r="DJN9" s="580"/>
      <c r="DJO9" s="580"/>
      <c r="DJP9" s="580"/>
      <c r="DJQ9" s="580"/>
      <c r="DJR9" s="580"/>
      <c r="DJS9" s="580"/>
      <c r="DJT9" s="580"/>
      <c r="DJU9" s="580"/>
      <c r="DJV9" s="580"/>
      <c r="DJW9" s="580"/>
      <c r="DJX9" s="580"/>
      <c r="DJY9" s="580"/>
      <c r="DJZ9" s="580"/>
      <c r="DKA9" s="580"/>
      <c r="DKB9" s="580"/>
      <c r="DKC9" s="580"/>
      <c r="DKD9" s="580"/>
      <c r="DKE9" s="580"/>
      <c r="DKF9" s="580"/>
      <c r="DKG9" s="580"/>
      <c r="DKH9" s="580"/>
      <c r="DKI9" s="580"/>
      <c r="DKJ9" s="580"/>
      <c r="DKK9" s="580"/>
      <c r="DKL9" s="580"/>
      <c r="DKM9" s="580"/>
      <c r="DKN9" s="580"/>
      <c r="DKO9" s="580"/>
      <c r="DKP9" s="580"/>
      <c r="DKQ9" s="580"/>
      <c r="DKR9" s="580"/>
      <c r="DKS9" s="580"/>
      <c r="DKT9" s="580"/>
      <c r="DKU9" s="580"/>
      <c r="DKV9" s="580"/>
      <c r="DKW9" s="580"/>
      <c r="DKX9" s="580"/>
      <c r="DKY9" s="580"/>
      <c r="DKZ9" s="580"/>
      <c r="DLA9" s="580"/>
      <c r="DLB9" s="580"/>
      <c r="DLC9" s="580"/>
      <c r="DLD9" s="580"/>
      <c r="DLE9" s="580"/>
      <c r="DLF9" s="580"/>
      <c r="DLG9" s="580"/>
      <c r="DLH9" s="580"/>
      <c r="DLI9" s="580"/>
      <c r="DLJ9" s="580"/>
      <c r="DLK9" s="580"/>
      <c r="DLL9" s="580"/>
      <c r="DLM9" s="580"/>
      <c r="DLN9" s="580"/>
      <c r="DLO9" s="580"/>
      <c r="DLP9" s="580"/>
      <c r="DLQ9" s="580"/>
      <c r="DLR9" s="580"/>
      <c r="DLS9" s="580"/>
      <c r="DLT9" s="580"/>
      <c r="DLU9" s="580"/>
      <c r="DLV9" s="580"/>
      <c r="DLW9" s="580"/>
      <c r="DLX9" s="580"/>
      <c r="DLY9" s="580"/>
      <c r="DLZ9" s="580"/>
      <c r="DMA9" s="580"/>
      <c r="DMB9" s="580"/>
      <c r="DMC9" s="580"/>
      <c r="DMD9" s="580"/>
      <c r="DME9" s="580"/>
      <c r="DMF9" s="580"/>
      <c r="DMG9" s="580"/>
      <c r="DMH9" s="580"/>
      <c r="DMI9" s="580"/>
      <c r="DMJ9" s="580"/>
      <c r="DMK9" s="580"/>
      <c r="DML9" s="580"/>
      <c r="DMM9" s="580"/>
      <c r="DMN9" s="580"/>
      <c r="DMO9" s="580"/>
      <c r="DMP9" s="580"/>
      <c r="DMQ9" s="580"/>
      <c r="DMR9" s="580"/>
      <c r="DMS9" s="580"/>
      <c r="DMT9" s="580"/>
      <c r="DMU9" s="580"/>
      <c r="DMV9" s="580"/>
      <c r="DMW9" s="580"/>
      <c r="DMX9" s="580"/>
      <c r="DMY9" s="580"/>
      <c r="DMZ9" s="580"/>
      <c r="DNA9" s="580"/>
      <c r="DNB9" s="580"/>
      <c r="DNC9" s="580"/>
      <c r="DND9" s="580"/>
      <c r="DNE9" s="580"/>
      <c r="DNF9" s="580"/>
      <c r="DNG9" s="580"/>
      <c r="DNH9" s="580"/>
      <c r="DNI9" s="580"/>
      <c r="DNJ9" s="580"/>
      <c r="DNK9" s="580"/>
      <c r="DNL9" s="580"/>
      <c r="DNM9" s="580"/>
      <c r="DNN9" s="580"/>
      <c r="DNO9" s="580"/>
      <c r="DNP9" s="580"/>
      <c r="DNQ9" s="580"/>
      <c r="DNR9" s="580"/>
      <c r="DNS9" s="580"/>
      <c r="DNT9" s="580"/>
      <c r="DNU9" s="580"/>
      <c r="DNV9" s="580"/>
      <c r="DNW9" s="580"/>
      <c r="DNX9" s="580"/>
      <c r="DNY9" s="580"/>
      <c r="DNZ9" s="580"/>
      <c r="DOA9" s="580"/>
      <c r="DOB9" s="580"/>
      <c r="DOC9" s="580"/>
      <c r="DOD9" s="580"/>
      <c r="DOE9" s="580"/>
      <c r="DOF9" s="580"/>
      <c r="DOG9" s="580"/>
      <c r="DOH9" s="580"/>
      <c r="DOI9" s="580"/>
      <c r="DOJ9" s="580"/>
      <c r="DOK9" s="580"/>
      <c r="DOL9" s="580"/>
      <c r="DOM9" s="580"/>
      <c r="DON9" s="580"/>
      <c r="DOO9" s="580"/>
      <c r="DOP9" s="580"/>
      <c r="DOQ9" s="580"/>
      <c r="DOR9" s="580"/>
      <c r="DOS9" s="580"/>
      <c r="DOT9" s="580"/>
      <c r="DOU9" s="580"/>
      <c r="DOV9" s="580"/>
      <c r="DOW9" s="580"/>
      <c r="DOX9" s="580"/>
      <c r="DOY9" s="580"/>
      <c r="DOZ9" s="580"/>
      <c r="DPA9" s="580"/>
      <c r="DPB9" s="580"/>
      <c r="DPC9" s="580"/>
      <c r="DPD9" s="580"/>
      <c r="DPE9" s="580"/>
      <c r="DPF9" s="580"/>
      <c r="DPG9" s="580"/>
      <c r="DPH9" s="580"/>
      <c r="DPI9" s="580"/>
      <c r="DPJ9" s="580"/>
      <c r="DPK9" s="580"/>
      <c r="DPL9" s="580"/>
      <c r="DPM9" s="580"/>
      <c r="DPN9" s="580"/>
      <c r="DPO9" s="580"/>
      <c r="DPP9" s="580"/>
      <c r="DPQ9" s="580"/>
      <c r="DPR9" s="580"/>
      <c r="DPS9" s="580"/>
      <c r="DPT9" s="580"/>
      <c r="DPU9" s="580"/>
      <c r="DPV9" s="580"/>
      <c r="DPW9" s="580"/>
      <c r="DPX9" s="580"/>
      <c r="DPY9" s="580"/>
      <c r="DPZ9" s="580"/>
      <c r="DQA9" s="580"/>
      <c r="DQB9" s="580"/>
      <c r="DQC9" s="580"/>
      <c r="DQD9" s="580"/>
      <c r="DQE9" s="580"/>
      <c r="DQF9" s="580"/>
      <c r="DQG9" s="580"/>
      <c r="DQH9" s="580"/>
      <c r="DQI9" s="580"/>
      <c r="DQJ9" s="580"/>
      <c r="DQK9" s="580"/>
      <c r="DQL9" s="580"/>
      <c r="DQM9" s="580"/>
      <c r="DQN9" s="580"/>
      <c r="DQO9" s="580"/>
      <c r="DQP9" s="580"/>
      <c r="DQQ9" s="580"/>
      <c r="DQR9" s="580"/>
      <c r="DQS9" s="580"/>
      <c r="DQT9" s="580"/>
      <c r="DQU9" s="580"/>
      <c r="DQV9" s="580"/>
      <c r="DQW9" s="580"/>
      <c r="DQX9" s="580"/>
      <c r="DQY9" s="580"/>
      <c r="DQZ9" s="580"/>
      <c r="DRA9" s="580"/>
      <c r="DRB9" s="580"/>
      <c r="DRC9" s="580"/>
      <c r="DRD9" s="580"/>
      <c r="DRE9" s="580"/>
      <c r="DRF9" s="580"/>
      <c r="DRG9" s="580"/>
      <c r="DRH9" s="580"/>
      <c r="DRI9" s="580"/>
      <c r="DRJ9" s="580"/>
      <c r="DRK9" s="580"/>
      <c r="DRL9" s="580"/>
      <c r="DRM9" s="580"/>
      <c r="DRN9" s="580"/>
      <c r="DRO9" s="580"/>
      <c r="DRP9" s="580"/>
      <c r="DRQ9" s="580"/>
      <c r="DRR9" s="580"/>
      <c r="DRS9" s="580"/>
      <c r="DRT9" s="580"/>
      <c r="DRU9" s="580"/>
      <c r="DRV9" s="580"/>
      <c r="DRW9" s="580"/>
      <c r="DRX9" s="580"/>
      <c r="DRY9" s="580"/>
      <c r="DRZ9" s="580"/>
      <c r="DSA9" s="580"/>
      <c r="DSB9" s="580"/>
      <c r="DSC9" s="580"/>
      <c r="DSD9" s="580"/>
      <c r="DSE9" s="580"/>
      <c r="DSF9" s="580"/>
      <c r="DSG9" s="580"/>
      <c r="DSH9" s="580"/>
      <c r="DSI9" s="580"/>
      <c r="DSJ9" s="580"/>
      <c r="DSK9" s="580"/>
      <c r="DSL9" s="580"/>
      <c r="DSM9" s="580"/>
      <c r="DSN9" s="580"/>
      <c r="DSO9" s="580"/>
      <c r="DSP9" s="580"/>
      <c r="DSQ9" s="580"/>
      <c r="DSR9" s="580"/>
      <c r="DSS9" s="580"/>
      <c r="DST9" s="580"/>
      <c r="DSU9" s="580"/>
      <c r="DSV9" s="580"/>
      <c r="DSW9" s="580"/>
      <c r="DSX9" s="580"/>
      <c r="DSY9" s="580"/>
      <c r="DSZ9" s="580"/>
      <c r="DTA9" s="580"/>
      <c r="DTB9" s="580"/>
      <c r="DTC9" s="580"/>
      <c r="DTD9" s="580"/>
      <c r="DTE9" s="580"/>
      <c r="DTF9" s="580"/>
      <c r="DTG9" s="580"/>
      <c r="DTH9" s="580"/>
      <c r="DTI9" s="580"/>
      <c r="DTJ9" s="580"/>
      <c r="DTK9" s="580"/>
      <c r="DTL9" s="580"/>
      <c r="DTM9" s="580"/>
      <c r="DTN9" s="580"/>
      <c r="DTO9" s="580"/>
      <c r="DTP9" s="580"/>
      <c r="DTQ9" s="580"/>
      <c r="DTR9" s="580"/>
      <c r="DTS9" s="580"/>
      <c r="DTT9" s="580"/>
      <c r="DTU9" s="580"/>
      <c r="DTV9" s="580"/>
      <c r="DTW9" s="580"/>
      <c r="DTX9" s="580"/>
      <c r="DTY9" s="580"/>
      <c r="DTZ9" s="580"/>
      <c r="DUA9" s="580"/>
      <c r="DUB9" s="580"/>
      <c r="DUC9" s="580"/>
      <c r="DUD9" s="580"/>
      <c r="DUE9" s="580"/>
      <c r="DUF9" s="580"/>
      <c r="DUG9" s="580"/>
      <c r="DUH9" s="580"/>
      <c r="DUI9" s="580"/>
      <c r="DUJ9" s="580"/>
      <c r="DUK9" s="580"/>
      <c r="DUL9" s="580"/>
      <c r="DUM9" s="580"/>
      <c r="DUN9" s="580"/>
      <c r="DUO9" s="580"/>
      <c r="DUP9" s="580"/>
      <c r="DUQ9" s="580"/>
      <c r="DUR9" s="580"/>
      <c r="DUS9" s="580"/>
      <c r="DUT9" s="580"/>
      <c r="DUU9" s="580"/>
      <c r="DUV9" s="580"/>
      <c r="DUW9" s="580"/>
      <c r="DUX9" s="580"/>
      <c r="DUY9" s="580"/>
      <c r="DUZ9" s="580"/>
      <c r="DVA9" s="580"/>
      <c r="DVB9" s="580"/>
      <c r="DVC9" s="580"/>
      <c r="DVD9" s="580"/>
      <c r="DVE9" s="580"/>
      <c r="DVF9" s="580"/>
      <c r="DVG9" s="580"/>
      <c r="DVH9" s="580"/>
      <c r="DVI9" s="580"/>
      <c r="DVJ9" s="580"/>
      <c r="DVK9" s="580"/>
      <c r="DVL9" s="580"/>
      <c r="DVM9" s="580"/>
      <c r="DVN9" s="580"/>
      <c r="DVO9" s="580"/>
      <c r="DVP9" s="580"/>
      <c r="DVQ9" s="580"/>
      <c r="DVR9" s="580"/>
      <c r="DVS9" s="580"/>
      <c r="DVT9" s="580"/>
      <c r="DVU9" s="580"/>
      <c r="DVV9" s="580"/>
      <c r="DVW9" s="580"/>
      <c r="DVX9" s="580"/>
      <c r="DVY9" s="580"/>
      <c r="DVZ9" s="580"/>
      <c r="DWA9" s="580"/>
      <c r="DWB9" s="580"/>
      <c r="DWC9" s="580"/>
      <c r="DWD9" s="580"/>
      <c r="DWE9" s="580"/>
      <c r="DWF9" s="580"/>
      <c r="DWG9" s="580"/>
      <c r="DWH9" s="580"/>
      <c r="DWI9" s="580"/>
      <c r="DWJ9" s="580"/>
      <c r="DWK9" s="580"/>
      <c r="DWL9" s="580"/>
      <c r="DWM9" s="580"/>
      <c r="DWN9" s="580"/>
      <c r="DWO9" s="580"/>
      <c r="DWP9" s="580"/>
      <c r="DWQ9" s="580"/>
      <c r="DWR9" s="580"/>
      <c r="DWS9" s="580"/>
      <c r="DWT9" s="580"/>
      <c r="DWU9" s="580"/>
      <c r="DWV9" s="580"/>
      <c r="DWW9" s="580"/>
      <c r="DWX9" s="580"/>
      <c r="DWY9" s="580"/>
      <c r="DWZ9" s="580"/>
      <c r="DXA9" s="580"/>
      <c r="DXB9" s="580"/>
      <c r="DXC9" s="580"/>
      <c r="DXD9" s="580"/>
      <c r="DXE9" s="580"/>
      <c r="DXF9" s="580"/>
      <c r="DXG9" s="580"/>
      <c r="DXH9" s="580"/>
      <c r="DXI9" s="580"/>
      <c r="DXJ9" s="580"/>
      <c r="DXK9" s="580"/>
      <c r="DXL9" s="580"/>
      <c r="DXM9" s="580"/>
      <c r="DXN9" s="580"/>
      <c r="DXO9" s="580"/>
      <c r="DXP9" s="580"/>
      <c r="DXQ9" s="580"/>
      <c r="DXR9" s="580"/>
      <c r="DXS9" s="580"/>
      <c r="DXT9" s="580"/>
      <c r="DXU9" s="580"/>
      <c r="DXV9" s="580"/>
      <c r="DXW9" s="580"/>
      <c r="DXX9" s="580"/>
      <c r="DXY9" s="580"/>
      <c r="DXZ9" s="580"/>
      <c r="DYA9" s="580"/>
      <c r="DYB9" s="580"/>
      <c r="DYC9" s="580"/>
      <c r="DYD9" s="580"/>
      <c r="DYE9" s="580"/>
      <c r="DYF9" s="580"/>
      <c r="DYG9" s="580"/>
      <c r="DYH9" s="580"/>
      <c r="DYI9" s="580"/>
      <c r="DYJ9" s="580"/>
      <c r="DYK9" s="580"/>
      <c r="DYL9" s="580"/>
      <c r="DYM9" s="580"/>
      <c r="DYN9" s="580"/>
      <c r="DYO9" s="580"/>
      <c r="DYP9" s="580"/>
      <c r="DYQ9" s="580"/>
      <c r="DYR9" s="580"/>
      <c r="DYS9" s="580"/>
      <c r="DYT9" s="580"/>
      <c r="DYU9" s="580"/>
      <c r="DYV9" s="580"/>
      <c r="DYW9" s="580"/>
      <c r="DYX9" s="580"/>
      <c r="DYY9" s="580"/>
      <c r="DYZ9" s="580"/>
      <c r="DZA9" s="580"/>
      <c r="DZB9" s="580"/>
      <c r="DZC9" s="580"/>
      <c r="DZD9" s="580"/>
      <c r="DZE9" s="580"/>
      <c r="DZF9" s="580"/>
      <c r="DZG9" s="580"/>
      <c r="DZH9" s="580"/>
      <c r="DZI9" s="580"/>
      <c r="DZJ9" s="580"/>
      <c r="DZK9" s="580"/>
      <c r="DZL9" s="580"/>
      <c r="DZM9" s="580"/>
      <c r="DZN9" s="580"/>
      <c r="DZO9" s="580"/>
      <c r="DZP9" s="580"/>
      <c r="DZQ9" s="580"/>
      <c r="DZR9" s="580"/>
      <c r="DZS9" s="580"/>
      <c r="DZT9" s="580"/>
      <c r="DZU9" s="580"/>
      <c r="DZV9" s="580"/>
      <c r="DZW9" s="580"/>
      <c r="DZX9" s="580"/>
      <c r="DZY9" s="580"/>
      <c r="DZZ9" s="580"/>
      <c r="EAA9" s="580"/>
      <c r="EAB9" s="580"/>
      <c r="EAC9" s="580"/>
      <c r="EAD9" s="580"/>
      <c r="EAE9" s="580"/>
      <c r="EAF9" s="580"/>
      <c r="EAG9" s="580"/>
      <c r="EAH9" s="580"/>
      <c r="EAI9" s="580"/>
      <c r="EAJ9" s="580"/>
      <c r="EAK9" s="580"/>
      <c r="EAL9" s="580"/>
      <c r="EAM9" s="580"/>
      <c r="EAN9" s="580"/>
      <c r="EAO9" s="580"/>
      <c r="EAP9" s="580"/>
      <c r="EAQ9" s="580"/>
      <c r="EAR9" s="580"/>
      <c r="EAS9" s="580"/>
      <c r="EAT9" s="580"/>
      <c r="EAU9" s="580"/>
      <c r="EAV9" s="580"/>
      <c r="EAW9" s="580"/>
      <c r="EAX9" s="580"/>
      <c r="EAY9" s="580"/>
      <c r="EAZ9" s="580"/>
      <c r="EBA9" s="580"/>
      <c r="EBB9" s="580"/>
      <c r="EBC9" s="580"/>
      <c r="EBD9" s="580"/>
      <c r="EBE9" s="580"/>
      <c r="EBF9" s="580"/>
      <c r="EBG9" s="580"/>
      <c r="EBH9" s="580"/>
      <c r="EBI9" s="580"/>
      <c r="EBJ9" s="580"/>
      <c r="EBK9" s="580"/>
      <c r="EBL9" s="580"/>
      <c r="EBM9" s="580"/>
      <c r="EBN9" s="580"/>
      <c r="EBO9" s="580"/>
      <c r="EBP9" s="580"/>
      <c r="EBQ9" s="580"/>
      <c r="EBR9" s="580"/>
      <c r="EBS9" s="580"/>
      <c r="EBT9" s="580"/>
      <c r="EBU9" s="580"/>
      <c r="EBV9" s="580"/>
      <c r="EBW9" s="580"/>
      <c r="EBX9" s="580"/>
      <c r="EBY9" s="580"/>
      <c r="EBZ9" s="580"/>
      <c r="ECA9" s="580"/>
      <c r="ECB9" s="580"/>
      <c r="ECC9" s="580"/>
      <c r="ECD9" s="580"/>
      <c r="ECE9" s="580"/>
      <c r="ECF9" s="580"/>
      <c r="ECG9" s="580"/>
      <c r="ECH9" s="580"/>
      <c r="ECI9" s="580"/>
      <c r="ECJ9" s="580"/>
      <c r="ECK9" s="580"/>
      <c r="ECL9" s="580"/>
      <c r="ECM9" s="580"/>
      <c r="ECN9" s="580"/>
      <c r="ECO9" s="580"/>
      <c r="ECP9" s="580"/>
      <c r="ECQ9" s="580"/>
      <c r="ECR9" s="580"/>
      <c r="ECS9" s="580"/>
      <c r="ECT9" s="580"/>
      <c r="ECU9" s="580"/>
      <c r="ECV9" s="580"/>
      <c r="ECW9" s="580"/>
      <c r="ECX9" s="580"/>
      <c r="ECY9" s="580"/>
      <c r="ECZ9" s="580"/>
      <c r="EDA9" s="580"/>
      <c r="EDB9" s="580"/>
      <c r="EDC9" s="580"/>
      <c r="EDD9" s="580"/>
      <c r="EDE9" s="580"/>
      <c r="EDF9" s="580"/>
      <c r="EDG9" s="580"/>
      <c r="EDH9" s="580"/>
      <c r="EDI9" s="580"/>
      <c r="EDJ9" s="580"/>
      <c r="EDK9" s="580"/>
      <c r="EDL9" s="580"/>
      <c r="EDM9" s="580"/>
      <c r="EDN9" s="580"/>
      <c r="EDO9" s="580"/>
      <c r="EDP9" s="580"/>
      <c r="EDQ9" s="580"/>
      <c r="EDR9" s="580"/>
      <c r="EDS9" s="580"/>
      <c r="EDT9" s="580"/>
      <c r="EDU9" s="580"/>
      <c r="EDV9" s="580"/>
      <c r="EDW9" s="580"/>
      <c r="EDX9" s="580"/>
      <c r="EDY9" s="580"/>
      <c r="EDZ9" s="580"/>
      <c r="EEA9" s="580"/>
      <c r="EEB9" s="580"/>
      <c r="EEC9" s="580"/>
      <c r="EED9" s="580"/>
      <c r="EEE9" s="580"/>
      <c r="EEF9" s="580"/>
      <c r="EEG9" s="580"/>
      <c r="EEH9" s="580"/>
      <c r="EEI9" s="580"/>
      <c r="EEJ9" s="580"/>
      <c r="EEK9" s="580"/>
      <c r="EEL9" s="580"/>
      <c r="EEM9" s="580"/>
      <c r="EEN9" s="580"/>
      <c r="EEO9" s="580"/>
      <c r="EEP9" s="580"/>
      <c r="EEQ9" s="580"/>
      <c r="EER9" s="580"/>
      <c r="EES9" s="580"/>
      <c r="EET9" s="580"/>
      <c r="EEU9" s="580"/>
      <c r="EEV9" s="580"/>
      <c r="EEW9" s="580"/>
      <c r="EEX9" s="580"/>
      <c r="EEY9" s="580"/>
      <c r="EEZ9" s="580"/>
      <c r="EFA9" s="580"/>
      <c r="EFB9" s="580"/>
      <c r="EFC9" s="580"/>
      <c r="EFD9" s="580"/>
      <c r="EFE9" s="580"/>
      <c r="EFF9" s="580"/>
      <c r="EFG9" s="580"/>
      <c r="EFH9" s="580"/>
      <c r="EFI9" s="580"/>
      <c r="EFJ9" s="580"/>
      <c r="EFK9" s="580"/>
      <c r="EFL9" s="580"/>
      <c r="EFM9" s="580"/>
      <c r="EFN9" s="580"/>
      <c r="EFO9" s="580"/>
      <c r="EFP9" s="580"/>
      <c r="EFQ9" s="580"/>
      <c r="EFR9" s="580"/>
      <c r="EFS9" s="580"/>
      <c r="EFT9" s="580"/>
      <c r="EFU9" s="580"/>
      <c r="EFV9" s="580"/>
      <c r="EFW9" s="580"/>
      <c r="EFX9" s="580"/>
      <c r="EFY9" s="580"/>
      <c r="EFZ9" s="580"/>
      <c r="EGA9" s="580"/>
      <c r="EGB9" s="580"/>
      <c r="EGC9" s="580"/>
      <c r="EGD9" s="580"/>
      <c r="EGE9" s="580"/>
      <c r="EGF9" s="580"/>
      <c r="EGG9" s="580"/>
      <c r="EGH9" s="580"/>
      <c r="EGI9" s="580"/>
      <c r="EGJ9" s="580"/>
      <c r="EGK9" s="580"/>
      <c r="EGL9" s="580"/>
      <c r="EGM9" s="580"/>
      <c r="EGN9" s="580"/>
      <c r="EGO9" s="580"/>
      <c r="EGP9" s="580"/>
      <c r="EGQ9" s="580"/>
      <c r="EGR9" s="580"/>
      <c r="EGS9" s="580"/>
      <c r="EGT9" s="580"/>
      <c r="EGU9" s="580"/>
      <c r="EGV9" s="580"/>
      <c r="EGW9" s="580"/>
      <c r="EGX9" s="580"/>
      <c r="EGY9" s="580"/>
      <c r="EGZ9" s="580"/>
      <c r="EHA9" s="580"/>
      <c r="EHB9" s="580"/>
      <c r="EHC9" s="580"/>
      <c r="EHD9" s="580"/>
      <c r="EHE9" s="580"/>
      <c r="EHF9" s="580"/>
      <c r="EHG9" s="580"/>
      <c r="EHH9" s="580"/>
      <c r="EHI9" s="580"/>
      <c r="EHJ9" s="580"/>
      <c r="EHK9" s="580"/>
      <c r="EHL9" s="580"/>
      <c r="EHM9" s="580"/>
      <c r="EHN9" s="580"/>
      <c r="EHO9" s="580"/>
      <c r="EHP9" s="580"/>
      <c r="EHQ9" s="580"/>
      <c r="EHR9" s="580"/>
      <c r="EHS9" s="580"/>
      <c r="EHT9" s="580"/>
      <c r="EHU9" s="580"/>
      <c r="EHV9" s="580"/>
      <c r="EHW9" s="580"/>
      <c r="EHX9" s="580"/>
      <c r="EHY9" s="580"/>
      <c r="EHZ9" s="580"/>
      <c r="EIA9" s="580"/>
      <c r="EIB9" s="580"/>
      <c r="EIC9" s="580"/>
      <c r="EID9" s="580"/>
      <c r="EIE9" s="580"/>
      <c r="EIF9" s="580"/>
      <c r="EIG9" s="580"/>
      <c r="EIH9" s="580"/>
      <c r="EII9" s="580"/>
      <c r="EIJ9" s="580"/>
      <c r="EIK9" s="580"/>
      <c r="EIL9" s="580"/>
      <c r="EIM9" s="580"/>
      <c r="EIN9" s="580"/>
      <c r="EIO9" s="580"/>
      <c r="EIP9" s="580"/>
      <c r="EIQ9" s="580"/>
      <c r="EIR9" s="580"/>
      <c r="EIS9" s="580"/>
      <c r="EIT9" s="580"/>
      <c r="EIU9" s="580"/>
      <c r="EIV9" s="580"/>
      <c r="EIW9" s="580"/>
      <c r="EIX9" s="580"/>
      <c r="EIY9" s="580"/>
      <c r="EIZ9" s="580"/>
      <c r="EJA9" s="580"/>
      <c r="EJB9" s="580"/>
      <c r="EJC9" s="580"/>
      <c r="EJD9" s="580"/>
      <c r="EJE9" s="580"/>
      <c r="EJF9" s="580"/>
      <c r="EJG9" s="580"/>
      <c r="EJH9" s="580"/>
      <c r="EJI9" s="580"/>
      <c r="EJJ9" s="580"/>
      <c r="EJK9" s="580"/>
      <c r="EJL9" s="580"/>
      <c r="EJM9" s="580"/>
      <c r="EJN9" s="580"/>
      <c r="EJO9" s="580"/>
      <c r="EJP9" s="580"/>
      <c r="EJQ9" s="580"/>
      <c r="EJR9" s="580"/>
      <c r="EJS9" s="580"/>
      <c r="EJT9" s="580"/>
      <c r="EJU9" s="580"/>
      <c r="EJV9" s="580"/>
      <c r="EJW9" s="580"/>
      <c r="EJX9" s="580"/>
      <c r="EJY9" s="580"/>
      <c r="EJZ9" s="580"/>
      <c r="EKA9" s="580"/>
      <c r="EKB9" s="580"/>
      <c r="EKC9" s="580"/>
      <c r="EKD9" s="580"/>
      <c r="EKE9" s="580"/>
      <c r="EKF9" s="580"/>
      <c r="EKG9" s="580"/>
      <c r="EKH9" s="580"/>
      <c r="EKI9" s="580"/>
      <c r="EKJ9" s="580"/>
      <c r="EKK9" s="580"/>
      <c r="EKL9" s="580"/>
      <c r="EKM9" s="580"/>
      <c r="EKN9" s="580"/>
      <c r="EKO9" s="580"/>
      <c r="EKP9" s="580"/>
      <c r="EKQ9" s="580"/>
      <c r="EKR9" s="580"/>
      <c r="EKS9" s="580"/>
      <c r="EKT9" s="580"/>
      <c r="EKU9" s="580"/>
      <c r="EKV9" s="580"/>
      <c r="EKW9" s="580"/>
      <c r="EKX9" s="580"/>
      <c r="EKY9" s="580"/>
      <c r="EKZ9" s="580"/>
      <c r="ELA9" s="580"/>
      <c r="ELB9" s="580"/>
      <c r="ELC9" s="580"/>
      <c r="ELD9" s="580"/>
      <c r="ELE9" s="580"/>
      <c r="ELF9" s="580"/>
      <c r="ELG9" s="580"/>
      <c r="ELH9" s="580"/>
      <c r="ELI9" s="580"/>
      <c r="ELJ9" s="580"/>
      <c r="ELK9" s="580"/>
      <c r="ELL9" s="580"/>
      <c r="ELM9" s="580"/>
      <c r="ELN9" s="580"/>
      <c r="ELO9" s="580"/>
      <c r="ELP9" s="580"/>
      <c r="ELQ9" s="580"/>
      <c r="ELR9" s="580"/>
      <c r="ELS9" s="580"/>
      <c r="ELT9" s="580"/>
      <c r="ELU9" s="580"/>
      <c r="ELV9" s="580"/>
      <c r="ELW9" s="580"/>
      <c r="ELX9" s="580"/>
      <c r="ELY9" s="580"/>
      <c r="ELZ9" s="580"/>
      <c r="EMA9" s="580"/>
      <c r="EMB9" s="580"/>
      <c r="EMC9" s="580"/>
      <c r="EMD9" s="580"/>
      <c r="EME9" s="580"/>
      <c r="EMF9" s="580"/>
      <c r="EMG9" s="580"/>
      <c r="EMH9" s="580"/>
      <c r="EMI9" s="580"/>
      <c r="EMJ9" s="580"/>
      <c r="EMK9" s="580"/>
      <c r="EML9" s="580"/>
      <c r="EMM9" s="580"/>
      <c r="EMN9" s="580"/>
      <c r="EMO9" s="580"/>
      <c r="EMP9" s="580"/>
      <c r="EMQ9" s="580"/>
      <c r="EMR9" s="580"/>
      <c r="EMS9" s="580"/>
      <c r="EMT9" s="580"/>
      <c r="EMU9" s="580"/>
      <c r="EMV9" s="580"/>
      <c r="EMW9" s="580"/>
      <c r="EMX9" s="580"/>
      <c r="EMY9" s="580"/>
      <c r="EMZ9" s="580"/>
      <c r="ENA9" s="580"/>
      <c r="ENB9" s="580"/>
      <c r="ENC9" s="580"/>
      <c r="END9" s="580"/>
      <c r="ENE9" s="580"/>
      <c r="ENF9" s="580"/>
      <c r="ENG9" s="580"/>
      <c r="ENH9" s="580"/>
      <c r="ENI9" s="580"/>
      <c r="ENJ9" s="580"/>
      <c r="ENK9" s="580"/>
      <c r="ENL9" s="580"/>
      <c r="ENM9" s="580"/>
      <c r="ENN9" s="580"/>
      <c r="ENO9" s="580"/>
      <c r="ENP9" s="580"/>
      <c r="ENQ9" s="580"/>
      <c r="ENR9" s="580"/>
      <c r="ENS9" s="580"/>
      <c r="ENT9" s="580"/>
      <c r="ENU9" s="580"/>
      <c r="ENV9" s="580"/>
      <c r="ENW9" s="580"/>
      <c r="ENX9" s="580"/>
      <c r="ENY9" s="580"/>
      <c r="ENZ9" s="580"/>
      <c r="EOA9" s="580"/>
      <c r="EOB9" s="580"/>
      <c r="EOC9" s="580"/>
      <c r="EOD9" s="580"/>
      <c r="EOE9" s="580"/>
      <c r="EOF9" s="580"/>
      <c r="EOG9" s="580"/>
      <c r="EOH9" s="580"/>
      <c r="EOI9" s="580"/>
      <c r="EOJ9" s="580"/>
      <c r="EOK9" s="580"/>
      <c r="EOL9" s="580"/>
      <c r="EOM9" s="580"/>
      <c r="EON9" s="580"/>
      <c r="EOO9" s="580"/>
      <c r="EOP9" s="580"/>
      <c r="EOQ9" s="580"/>
      <c r="EOR9" s="580"/>
      <c r="EOS9" s="580"/>
      <c r="EOT9" s="580"/>
      <c r="EOU9" s="580"/>
      <c r="EOV9" s="580"/>
      <c r="EOW9" s="580"/>
      <c r="EOX9" s="580"/>
      <c r="EOY9" s="580"/>
      <c r="EOZ9" s="580"/>
      <c r="EPA9" s="580"/>
      <c r="EPB9" s="580"/>
      <c r="EPC9" s="580"/>
      <c r="EPD9" s="580"/>
      <c r="EPE9" s="580"/>
      <c r="EPF9" s="580"/>
      <c r="EPG9" s="580"/>
      <c r="EPH9" s="580"/>
      <c r="EPI9" s="580"/>
      <c r="EPJ9" s="580"/>
      <c r="EPK9" s="580"/>
      <c r="EPL9" s="580"/>
      <c r="EPM9" s="580"/>
      <c r="EPN9" s="580"/>
      <c r="EPO9" s="580"/>
      <c r="EPP9" s="580"/>
      <c r="EPQ9" s="580"/>
      <c r="EPR9" s="580"/>
      <c r="EPS9" s="580"/>
      <c r="EPT9" s="580"/>
      <c r="EPU9" s="580"/>
      <c r="EPV9" s="580"/>
      <c r="EPW9" s="580"/>
      <c r="EPX9" s="580"/>
      <c r="EPY9" s="580"/>
      <c r="EPZ9" s="580"/>
      <c r="EQA9" s="580"/>
      <c r="EQB9" s="580"/>
      <c r="EQC9" s="580"/>
      <c r="EQD9" s="580"/>
      <c r="EQE9" s="580"/>
      <c r="EQF9" s="580"/>
      <c r="EQG9" s="580"/>
      <c r="EQH9" s="580"/>
      <c r="EQI9" s="580"/>
      <c r="EQJ9" s="580"/>
      <c r="EQK9" s="580"/>
      <c r="EQL9" s="580"/>
      <c r="EQM9" s="580"/>
      <c r="EQN9" s="580"/>
      <c r="EQO9" s="580"/>
      <c r="EQP9" s="580"/>
      <c r="EQQ9" s="580"/>
      <c r="EQR9" s="580"/>
      <c r="EQS9" s="580"/>
      <c r="EQT9" s="580"/>
      <c r="EQU9" s="580"/>
      <c r="EQV9" s="580"/>
      <c r="EQW9" s="580"/>
      <c r="EQX9" s="580"/>
      <c r="EQY9" s="580"/>
      <c r="EQZ9" s="580"/>
      <c r="ERA9" s="580"/>
      <c r="ERB9" s="580"/>
      <c r="ERC9" s="580"/>
      <c r="ERD9" s="580"/>
      <c r="ERE9" s="580"/>
      <c r="ERF9" s="580"/>
      <c r="ERG9" s="580"/>
      <c r="ERH9" s="580"/>
      <c r="ERI9" s="580"/>
      <c r="ERJ9" s="580"/>
      <c r="ERK9" s="580"/>
      <c r="ERL9" s="580"/>
      <c r="ERM9" s="580"/>
      <c r="ERN9" s="580"/>
      <c r="ERO9" s="580"/>
      <c r="ERP9" s="580"/>
      <c r="ERQ9" s="580"/>
      <c r="ERR9" s="580"/>
      <c r="ERS9" s="580"/>
      <c r="ERT9" s="580"/>
      <c r="ERU9" s="580"/>
      <c r="ERV9" s="580"/>
      <c r="ERW9" s="580"/>
      <c r="ERX9" s="580"/>
      <c r="ERY9" s="580"/>
      <c r="ERZ9" s="580"/>
      <c r="ESA9" s="580"/>
      <c r="ESB9" s="580"/>
      <c r="ESC9" s="580"/>
      <c r="ESD9" s="580"/>
      <c r="ESE9" s="580"/>
      <c r="ESF9" s="580"/>
      <c r="ESG9" s="580"/>
      <c r="ESH9" s="580"/>
      <c r="ESI9" s="580"/>
      <c r="ESJ9" s="580"/>
      <c r="ESK9" s="580"/>
      <c r="ESL9" s="580"/>
      <c r="ESM9" s="580"/>
      <c r="ESN9" s="580"/>
      <c r="ESO9" s="580"/>
      <c r="ESP9" s="580"/>
      <c r="ESQ9" s="580"/>
      <c r="ESR9" s="580"/>
      <c r="ESS9" s="580"/>
      <c r="EST9" s="580"/>
      <c r="ESU9" s="580"/>
      <c r="ESV9" s="580"/>
      <c r="ESW9" s="580"/>
      <c r="ESX9" s="580"/>
      <c r="ESY9" s="580"/>
      <c r="ESZ9" s="580"/>
      <c r="ETA9" s="580"/>
      <c r="ETB9" s="580"/>
      <c r="ETC9" s="580"/>
      <c r="ETD9" s="580"/>
      <c r="ETE9" s="580"/>
      <c r="ETF9" s="580"/>
      <c r="ETG9" s="580"/>
      <c r="ETH9" s="580"/>
      <c r="ETI9" s="580"/>
      <c r="ETJ9" s="580"/>
      <c r="ETK9" s="580"/>
      <c r="ETL9" s="580"/>
      <c r="ETM9" s="580"/>
      <c r="ETN9" s="580"/>
      <c r="ETO9" s="580"/>
      <c r="ETP9" s="580"/>
      <c r="ETQ9" s="580"/>
      <c r="ETR9" s="580"/>
      <c r="ETS9" s="580"/>
      <c r="ETT9" s="580"/>
      <c r="ETU9" s="580"/>
      <c r="ETV9" s="580"/>
      <c r="ETW9" s="580"/>
      <c r="ETX9" s="580"/>
      <c r="ETY9" s="580"/>
      <c r="ETZ9" s="580"/>
      <c r="EUA9" s="580"/>
      <c r="EUB9" s="580"/>
      <c r="EUC9" s="580"/>
      <c r="EUD9" s="580"/>
      <c r="EUE9" s="580"/>
      <c r="EUF9" s="580"/>
      <c r="EUG9" s="580"/>
      <c r="EUH9" s="580"/>
      <c r="EUI9" s="580"/>
      <c r="EUJ9" s="580"/>
      <c r="EUK9" s="580"/>
      <c r="EUL9" s="580"/>
      <c r="EUM9" s="580"/>
      <c r="EUN9" s="580"/>
      <c r="EUO9" s="580"/>
      <c r="EUP9" s="580"/>
      <c r="EUQ9" s="580"/>
      <c r="EUR9" s="580"/>
      <c r="EUS9" s="580"/>
      <c r="EUT9" s="580"/>
      <c r="EUU9" s="580"/>
      <c r="EUV9" s="580"/>
      <c r="EUW9" s="580"/>
      <c r="EUX9" s="580"/>
      <c r="EUY9" s="580"/>
      <c r="EUZ9" s="580"/>
      <c r="EVA9" s="580"/>
      <c r="EVB9" s="580"/>
      <c r="EVC9" s="580"/>
      <c r="EVD9" s="580"/>
      <c r="EVE9" s="580"/>
      <c r="EVF9" s="580"/>
      <c r="EVG9" s="580"/>
      <c r="EVH9" s="580"/>
      <c r="EVI9" s="580"/>
      <c r="EVJ9" s="580"/>
      <c r="EVK9" s="580"/>
      <c r="EVL9" s="580"/>
      <c r="EVM9" s="580"/>
      <c r="EVN9" s="580"/>
      <c r="EVO9" s="580"/>
      <c r="EVP9" s="580"/>
      <c r="EVQ9" s="580"/>
      <c r="EVR9" s="580"/>
      <c r="EVS9" s="580"/>
      <c r="EVT9" s="580"/>
      <c r="EVU9" s="580"/>
      <c r="EVV9" s="580"/>
      <c r="EVW9" s="580"/>
      <c r="EVX9" s="580"/>
      <c r="EVY9" s="580"/>
      <c r="EVZ9" s="580"/>
      <c r="EWA9" s="580"/>
      <c r="EWB9" s="580"/>
      <c r="EWC9" s="580"/>
      <c r="EWD9" s="580"/>
      <c r="EWE9" s="580"/>
      <c r="EWF9" s="580"/>
      <c r="EWG9" s="580"/>
      <c r="EWH9" s="580"/>
      <c r="EWI9" s="580"/>
      <c r="EWJ9" s="580"/>
      <c r="EWK9" s="580"/>
      <c r="EWL9" s="580"/>
      <c r="EWM9" s="580"/>
      <c r="EWN9" s="580"/>
      <c r="EWO9" s="580"/>
      <c r="EWP9" s="580"/>
      <c r="EWQ9" s="580"/>
      <c r="EWR9" s="580"/>
      <c r="EWS9" s="580"/>
      <c r="EWT9" s="580"/>
      <c r="EWU9" s="580"/>
      <c r="EWV9" s="580"/>
      <c r="EWW9" s="580"/>
      <c r="EWX9" s="580"/>
      <c r="EWY9" s="580"/>
      <c r="EWZ9" s="580"/>
      <c r="EXA9" s="580"/>
      <c r="EXB9" s="580"/>
      <c r="EXC9" s="580"/>
      <c r="EXD9" s="580"/>
      <c r="EXE9" s="580"/>
      <c r="EXF9" s="580"/>
      <c r="EXG9" s="580"/>
      <c r="EXH9" s="580"/>
      <c r="EXI9" s="580"/>
      <c r="EXJ9" s="580"/>
      <c r="EXK9" s="580"/>
      <c r="EXL9" s="580"/>
      <c r="EXM9" s="580"/>
      <c r="EXN9" s="580"/>
      <c r="EXO9" s="580"/>
      <c r="EXP9" s="580"/>
      <c r="EXQ9" s="580"/>
      <c r="EXR9" s="580"/>
      <c r="EXS9" s="580"/>
      <c r="EXT9" s="580"/>
      <c r="EXU9" s="580"/>
      <c r="EXV9" s="580"/>
      <c r="EXW9" s="580"/>
      <c r="EXX9" s="580"/>
      <c r="EXY9" s="580"/>
      <c r="EXZ9" s="580"/>
      <c r="EYA9" s="580"/>
      <c r="EYB9" s="580"/>
      <c r="EYC9" s="580"/>
      <c r="EYD9" s="580"/>
      <c r="EYE9" s="580"/>
      <c r="EYF9" s="580"/>
      <c r="EYG9" s="580"/>
      <c r="EYH9" s="580"/>
      <c r="EYI9" s="580"/>
      <c r="EYJ9" s="580"/>
      <c r="EYK9" s="580"/>
      <c r="EYL9" s="580"/>
      <c r="EYM9" s="580"/>
      <c r="EYN9" s="580"/>
      <c r="EYO9" s="580"/>
      <c r="EYP9" s="580"/>
      <c r="EYQ9" s="580"/>
      <c r="EYR9" s="580"/>
      <c r="EYS9" s="580"/>
      <c r="EYT9" s="580"/>
      <c r="EYU9" s="580"/>
      <c r="EYV9" s="580"/>
      <c r="EYW9" s="580"/>
      <c r="EYX9" s="580"/>
      <c r="EYY9" s="580"/>
      <c r="EYZ9" s="580"/>
      <c r="EZA9" s="580"/>
      <c r="EZB9" s="580"/>
      <c r="EZC9" s="580"/>
      <c r="EZD9" s="580"/>
      <c r="EZE9" s="580"/>
      <c r="EZF9" s="580"/>
      <c r="EZG9" s="580"/>
      <c r="EZH9" s="580"/>
      <c r="EZI9" s="580"/>
      <c r="EZJ9" s="580"/>
      <c r="EZK9" s="580"/>
      <c r="EZL9" s="580"/>
      <c r="EZM9" s="580"/>
      <c r="EZN9" s="580"/>
      <c r="EZO9" s="580"/>
      <c r="EZP9" s="580"/>
      <c r="EZQ9" s="580"/>
      <c r="EZR9" s="580"/>
      <c r="EZS9" s="580"/>
      <c r="EZT9" s="580"/>
      <c r="EZU9" s="580"/>
      <c r="EZV9" s="580"/>
      <c r="EZW9" s="580"/>
      <c r="EZX9" s="580"/>
      <c r="EZY9" s="580"/>
      <c r="EZZ9" s="580"/>
      <c r="FAA9" s="580"/>
      <c r="FAB9" s="580"/>
      <c r="FAC9" s="580"/>
      <c r="FAD9" s="580"/>
      <c r="FAE9" s="580"/>
      <c r="FAF9" s="580"/>
      <c r="FAG9" s="580"/>
      <c r="FAH9" s="580"/>
      <c r="FAI9" s="580"/>
      <c r="FAJ9" s="580"/>
      <c r="FAK9" s="580"/>
      <c r="FAL9" s="580"/>
      <c r="FAM9" s="580"/>
      <c r="FAN9" s="580"/>
      <c r="FAO9" s="580"/>
      <c r="FAP9" s="580"/>
      <c r="FAQ9" s="580"/>
      <c r="FAR9" s="580"/>
      <c r="FAS9" s="580"/>
      <c r="FAT9" s="580"/>
      <c r="FAU9" s="580"/>
      <c r="FAV9" s="580"/>
      <c r="FAW9" s="580"/>
      <c r="FAX9" s="580"/>
      <c r="FAY9" s="580"/>
      <c r="FAZ9" s="580"/>
      <c r="FBA9" s="580"/>
      <c r="FBB9" s="580"/>
      <c r="FBC9" s="580"/>
      <c r="FBD9" s="580"/>
      <c r="FBE9" s="580"/>
      <c r="FBF9" s="580"/>
      <c r="FBG9" s="580"/>
      <c r="FBH9" s="580"/>
      <c r="FBI9" s="580"/>
      <c r="FBJ9" s="580"/>
      <c r="FBK9" s="580"/>
      <c r="FBL9" s="580"/>
      <c r="FBM9" s="580"/>
      <c r="FBN9" s="580"/>
      <c r="FBO9" s="580"/>
      <c r="FBP9" s="580"/>
      <c r="FBQ9" s="580"/>
      <c r="FBR9" s="580"/>
      <c r="FBS9" s="580"/>
      <c r="FBT9" s="580"/>
      <c r="FBU9" s="580"/>
      <c r="FBV9" s="580"/>
      <c r="FBW9" s="580"/>
      <c r="FBX9" s="580"/>
      <c r="FBY9" s="580"/>
      <c r="FBZ9" s="580"/>
      <c r="FCA9" s="580"/>
      <c r="FCB9" s="580"/>
      <c r="FCC9" s="580"/>
      <c r="FCD9" s="580"/>
      <c r="FCE9" s="580"/>
      <c r="FCF9" s="580"/>
      <c r="FCG9" s="580"/>
      <c r="FCH9" s="580"/>
      <c r="FCI9" s="580"/>
      <c r="FCJ9" s="580"/>
      <c r="FCK9" s="580"/>
      <c r="FCL9" s="580"/>
      <c r="FCM9" s="580"/>
      <c r="FCN9" s="580"/>
      <c r="FCO9" s="580"/>
      <c r="FCP9" s="580"/>
      <c r="FCQ9" s="580"/>
      <c r="FCR9" s="580"/>
      <c r="FCS9" s="580"/>
      <c r="FCT9" s="580"/>
      <c r="FCU9" s="580"/>
      <c r="FCV9" s="580"/>
      <c r="FCW9" s="580"/>
      <c r="FCX9" s="580"/>
      <c r="FCY9" s="580"/>
      <c r="FCZ9" s="580"/>
      <c r="FDA9" s="580"/>
      <c r="FDB9" s="580"/>
      <c r="FDC9" s="580"/>
      <c r="FDD9" s="580"/>
      <c r="FDE9" s="580"/>
      <c r="FDF9" s="580"/>
      <c r="FDG9" s="580"/>
      <c r="FDH9" s="580"/>
      <c r="FDI9" s="580"/>
      <c r="FDJ9" s="580"/>
      <c r="FDK9" s="580"/>
      <c r="FDL9" s="580"/>
      <c r="FDM9" s="580"/>
      <c r="FDN9" s="580"/>
      <c r="FDO9" s="580"/>
      <c r="FDP9" s="580"/>
      <c r="FDQ9" s="580"/>
      <c r="FDR9" s="580"/>
      <c r="FDS9" s="580"/>
      <c r="FDT9" s="580"/>
      <c r="FDU9" s="580"/>
      <c r="FDV9" s="580"/>
      <c r="FDW9" s="580"/>
      <c r="FDX9" s="580"/>
      <c r="FDY9" s="580"/>
      <c r="FDZ9" s="580"/>
      <c r="FEA9" s="580"/>
      <c r="FEB9" s="580"/>
      <c r="FEC9" s="580"/>
      <c r="FED9" s="580"/>
      <c r="FEE9" s="580"/>
      <c r="FEF9" s="580"/>
      <c r="FEG9" s="580"/>
      <c r="FEH9" s="580"/>
      <c r="FEI9" s="580"/>
      <c r="FEJ9" s="580"/>
      <c r="FEK9" s="580"/>
      <c r="FEL9" s="580"/>
      <c r="FEM9" s="580"/>
      <c r="FEN9" s="580"/>
      <c r="FEO9" s="580"/>
      <c r="FEP9" s="580"/>
      <c r="FEQ9" s="580"/>
      <c r="FER9" s="580"/>
      <c r="FES9" s="580"/>
      <c r="FET9" s="580"/>
      <c r="FEU9" s="580"/>
      <c r="FEV9" s="580"/>
      <c r="FEW9" s="580"/>
      <c r="FEX9" s="580"/>
      <c r="FEY9" s="580"/>
      <c r="FEZ9" s="580"/>
      <c r="FFA9" s="580"/>
      <c r="FFB9" s="580"/>
      <c r="FFC9" s="580"/>
      <c r="FFD9" s="580"/>
      <c r="FFE9" s="580"/>
      <c r="FFF9" s="580"/>
      <c r="FFG9" s="580"/>
      <c r="FFH9" s="580"/>
      <c r="FFI9" s="580"/>
      <c r="FFJ9" s="580"/>
      <c r="FFK9" s="580"/>
      <c r="FFL9" s="580"/>
      <c r="FFM9" s="580"/>
      <c r="FFN9" s="580"/>
      <c r="FFO9" s="580"/>
      <c r="FFP9" s="580"/>
      <c r="FFQ9" s="580"/>
      <c r="FFR9" s="580"/>
      <c r="FFS9" s="580"/>
      <c r="FFT9" s="580"/>
      <c r="FFU9" s="580"/>
      <c r="FFV9" s="580"/>
      <c r="FFW9" s="580"/>
      <c r="FFX9" s="580"/>
      <c r="FFY9" s="580"/>
      <c r="FFZ9" s="580"/>
      <c r="FGA9" s="580"/>
      <c r="FGB9" s="580"/>
      <c r="FGC9" s="580"/>
      <c r="FGD9" s="580"/>
      <c r="FGE9" s="580"/>
      <c r="FGF9" s="580"/>
      <c r="FGG9" s="580"/>
      <c r="FGH9" s="580"/>
      <c r="FGI9" s="580"/>
      <c r="FGJ9" s="580"/>
      <c r="FGK9" s="580"/>
      <c r="FGL9" s="580"/>
      <c r="FGM9" s="580"/>
      <c r="FGN9" s="580"/>
      <c r="FGO9" s="580"/>
      <c r="FGP9" s="580"/>
      <c r="FGQ9" s="580"/>
      <c r="FGR9" s="580"/>
      <c r="FGS9" s="580"/>
      <c r="FGT9" s="580"/>
      <c r="FGU9" s="580"/>
      <c r="FGV9" s="580"/>
      <c r="FGW9" s="580"/>
      <c r="FGX9" s="580"/>
      <c r="FGY9" s="580"/>
      <c r="FGZ9" s="580"/>
      <c r="FHA9" s="580"/>
      <c r="FHB9" s="580"/>
      <c r="FHC9" s="580"/>
      <c r="FHD9" s="580"/>
      <c r="FHE9" s="580"/>
      <c r="FHF9" s="580"/>
      <c r="FHG9" s="580"/>
      <c r="FHH9" s="580"/>
      <c r="FHI9" s="580"/>
      <c r="FHJ9" s="580"/>
      <c r="FHK9" s="580"/>
      <c r="FHL9" s="580"/>
      <c r="FHM9" s="580"/>
      <c r="FHN9" s="580"/>
      <c r="FHO9" s="580"/>
      <c r="FHP9" s="580"/>
      <c r="FHQ9" s="580"/>
      <c r="FHR9" s="580"/>
      <c r="FHS9" s="580"/>
      <c r="FHT9" s="580"/>
      <c r="FHU9" s="580"/>
      <c r="FHV9" s="580"/>
      <c r="FHW9" s="580"/>
      <c r="FHX9" s="580"/>
      <c r="FHY9" s="580"/>
      <c r="FHZ9" s="580"/>
      <c r="FIA9" s="580"/>
      <c r="FIB9" s="580"/>
      <c r="FIC9" s="580"/>
      <c r="FID9" s="580"/>
      <c r="FIE9" s="580"/>
      <c r="FIF9" s="580"/>
      <c r="FIG9" s="580"/>
      <c r="FIH9" s="580"/>
      <c r="FII9" s="580"/>
      <c r="FIJ9" s="580"/>
      <c r="FIK9" s="580"/>
      <c r="FIL9" s="580"/>
      <c r="FIM9" s="580"/>
      <c r="FIN9" s="580"/>
      <c r="FIO9" s="580"/>
      <c r="FIP9" s="580"/>
      <c r="FIQ9" s="580"/>
      <c r="FIR9" s="580"/>
      <c r="FIS9" s="580"/>
      <c r="FIT9" s="580"/>
      <c r="FIU9" s="580"/>
      <c r="FIV9" s="580"/>
      <c r="FIW9" s="580"/>
      <c r="FIX9" s="580"/>
      <c r="FIY9" s="580"/>
      <c r="FIZ9" s="580"/>
      <c r="FJA9" s="580"/>
      <c r="FJB9" s="580"/>
      <c r="FJC9" s="580"/>
      <c r="FJD9" s="580"/>
      <c r="FJE9" s="580"/>
      <c r="FJF9" s="580"/>
      <c r="FJG9" s="580"/>
      <c r="FJH9" s="580"/>
      <c r="FJI9" s="580"/>
      <c r="FJJ9" s="580"/>
      <c r="FJK9" s="580"/>
      <c r="FJL9" s="580"/>
      <c r="FJM9" s="580"/>
      <c r="FJN9" s="580"/>
      <c r="FJO9" s="580"/>
      <c r="FJP9" s="580"/>
      <c r="FJQ9" s="580"/>
      <c r="FJR9" s="580"/>
      <c r="FJS9" s="580"/>
      <c r="FJT9" s="580"/>
      <c r="FJU9" s="580"/>
      <c r="FJV9" s="580"/>
      <c r="FJW9" s="580"/>
      <c r="FJX9" s="580"/>
      <c r="FJY9" s="580"/>
      <c r="FJZ9" s="580"/>
      <c r="FKA9" s="580"/>
      <c r="FKB9" s="580"/>
      <c r="FKC9" s="580"/>
      <c r="FKD9" s="580"/>
      <c r="FKE9" s="580"/>
      <c r="FKF9" s="580"/>
      <c r="FKG9" s="580"/>
      <c r="FKH9" s="580"/>
      <c r="FKI9" s="580"/>
      <c r="FKJ9" s="580"/>
      <c r="FKK9" s="580"/>
      <c r="FKL9" s="580"/>
      <c r="FKM9" s="580"/>
      <c r="FKN9" s="580"/>
      <c r="FKO9" s="580"/>
      <c r="FKP9" s="580"/>
      <c r="FKQ9" s="580"/>
      <c r="FKR9" s="580"/>
      <c r="FKS9" s="580"/>
      <c r="FKT9" s="580"/>
      <c r="FKU9" s="580"/>
      <c r="FKV9" s="580"/>
      <c r="FKW9" s="580"/>
      <c r="FKX9" s="580"/>
      <c r="FKY9" s="580"/>
      <c r="FKZ9" s="580"/>
      <c r="FLA9" s="580"/>
      <c r="FLB9" s="580"/>
      <c r="FLC9" s="580"/>
      <c r="FLD9" s="580"/>
      <c r="FLE9" s="580"/>
      <c r="FLF9" s="580"/>
      <c r="FLG9" s="580"/>
      <c r="FLH9" s="580"/>
      <c r="FLI9" s="580"/>
      <c r="FLJ9" s="580"/>
      <c r="FLK9" s="580"/>
      <c r="FLL9" s="580"/>
      <c r="FLM9" s="580"/>
      <c r="FLN9" s="580"/>
      <c r="FLO9" s="580"/>
      <c r="FLP9" s="580"/>
      <c r="FLQ9" s="580"/>
      <c r="FLR9" s="580"/>
      <c r="FLS9" s="580"/>
      <c r="FLT9" s="580"/>
      <c r="FLU9" s="580"/>
      <c r="FLV9" s="580"/>
      <c r="FLW9" s="580"/>
      <c r="FLX9" s="580"/>
      <c r="FLY9" s="580"/>
      <c r="FLZ9" s="580"/>
      <c r="FMA9" s="580"/>
      <c r="FMB9" s="580"/>
      <c r="FMC9" s="580"/>
      <c r="FMD9" s="580"/>
      <c r="FME9" s="580"/>
      <c r="FMF9" s="580"/>
      <c r="FMG9" s="580"/>
      <c r="FMH9" s="580"/>
      <c r="FMI9" s="580"/>
      <c r="FMJ9" s="580"/>
      <c r="FMK9" s="580"/>
      <c r="FML9" s="580"/>
      <c r="FMM9" s="580"/>
      <c r="FMN9" s="580"/>
      <c r="FMO9" s="580"/>
      <c r="FMP9" s="580"/>
      <c r="FMQ9" s="580"/>
      <c r="FMR9" s="580"/>
      <c r="FMS9" s="580"/>
      <c r="FMT9" s="580"/>
      <c r="FMU9" s="580"/>
      <c r="FMV9" s="580"/>
      <c r="FMW9" s="580"/>
      <c r="FMX9" s="580"/>
      <c r="FMY9" s="580"/>
      <c r="FMZ9" s="580"/>
      <c r="FNA9" s="580"/>
      <c r="FNB9" s="580"/>
      <c r="FNC9" s="580"/>
      <c r="FND9" s="580"/>
      <c r="FNE9" s="580"/>
      <c r="FNF9" s="580"/>
      <c r="FNG9" s="580"/>
      <c r="FNH9" s="580"/>
      <c r="FNI9" s="580"/>
      <c r="FNJ9" s="580"/>
      <c r="FNK9" s="580"/>
      <c r="FNL9" s="580"/>
      <c r="FNM9" s="580"/>
      <c r="FNN9" s="580"/>
      <c r="FNO9" s="580"/>
      <c r="FNP9" s="580"/>
      <c r="FNQ9" s="580"/>
      <c r="FNR9" s="580"/>
      <c r="FNS9" s="580"/>
      <c r="FNT9" s="580"/>
      <c r="FNU9" s="580"/>
      <c r="FNV9" s="580"/>
      <c r="FNW9" s="580"/>
      <c r="FNX9" s="580"/>
      <c r="FNY9" s="580"/>
      <c r="FNZ9" s="580"/>
      <c r="FOA9" s="580"/>
      <c r="FOB9" s="580"/>
      <c r="FOC9" s="580"/>
      <c r="FOD9" s="580"/>
      <c r="FOE9" s="580"/>
      <c r="FOF9" s="580"/>
      <c r="FOG9" s="580"/>
      <c r="FOH9" s="580"/>
      <c r="FOI9" s="580"/>
      <c r="FOJ9" s="580"/>
      <c r="FOK9" s="580"/>
      <c r="FOL9" s="580"/>
      <c r="FOM9" s="580"/>
      <c r="FON9" s="580"/>
      <c r="FOO9" s="580"/>
      <c r="FOP9" s="580"/>
      <c r="FOQ9" s="580"/>
      <c r="FOR9" s="580"/>
      <c r="FOS9" s="580"/>
      <c r="FOT9" s="580"/>
      <c r="FOU9" s="580"/>
      <c r="FOV9" s="580"/>
      <c r="FOW9" s="580"/>
      <c r="FOX9" s="580"/>
      <c r="FOY9" s="580"/>
      <c r="FOZ9" s="580"/>
      <c r="FPA9" s="580"/>
      <c r="FPB9" s="580"/>
      <c r="FPC9" s="580"/>
      <c r="FPD9" s="580"/>
      <c r="FPE9" s="580"/>
      <c r="FPF9" s="580"/>
      <c r="FPG9" s="580"/>
      <c r="FPH9" s="580"/>
      <c r="FPI9" s="580"/>
      <c r="FPJ9" s="580"/>
      <c r="FPK9" s="580"/>
      <c r="FPL9" s="580"/>
      <c r="FPM9" s="580"/>
      <c r="FPN9" s="580"/>
      <c r="FPO9" s="580"/>
      <c r="FPP9" s="580"/>
      <c r="FPQ9" s="580"/>
      <c r="FPR9" s="580"/>
      <c r="FPS9" s="580"/>
      <c r="FPT9" s="580"/>
      <c r="FPU9" s="580"/>
      <c r="FPV9" s="580"/>
      <c r="FPW9" s="580"/>
      <c r="FPX9" s="580"/>
      <c r="FPY9" s="580"/>
      <c r="FPZ9" s="580"/>
      <c r="FQA9" s="580"/>
      <c r="FQB9" s="580"/>
      <c r="FQC9" s="580"/>
      <c r="FQD9" s="580"/>
      <c r="FQE9" s="580"/>
      <c r="FQF9" s="580"/>
      <c r="FQG9" s="580"/>
      <c r="FQH9" s="580"/>
      <c r="FQI9" s="580"/>
      <c r="FQJ9" s="580"/>
      <c r="FQK9" s="580"/>
      <c r="FQL9" s="580"/>
      <c r="FQM9" s="580"/>
      <c r="FQN9" s="580"/>
      <c r="FQO9" s="580"/>
      <c r="FQP9" s="580"/>
      <c r="FQQ9" s="580"/>
      <c r="FQR9" s="580"/>
      <c r="FQS9" s="580"/>
      <c r="FQT9" s="580"/>
      <c r="FQU9" s="580"/>
      <c r="FQV9" s="580"/>
      <c r="FQW9" s="580"/>
      <c r="FQX9" s="580"/>
      <c r="FQY9" s="580"/>
      <c r="FQZ9" s="580"/>
      <c r="FRA9" s="580"/>
      <c r="FRB9" s="580"/>
      <c r="FRC9" s="580"/>
      <c r="FRD9" s="580"/>
      <c r="FRE9" s="580"/>
      <c r="FRF9" s="580"/>
      <c r="FRG9" s="580"/>
      <c r="FRH9" s="580"/>
      <c r="FRI9" s="580"/>
      <c r="FRJ9" s="580"/>
      <c r="FRK9" s="580"/>
      <c r="FRL9" s="580"/>
      <c r="FRM9" s="580"/>
      <c r="FRN9" s="580"/>
      <c r="FRO9" s="580"/>
      <c r="FRP9" s="580"/>
      <c r="FRQ9" s="580"/>
      <c r="FRR9" s="580"/>
      <c r="FRS9" s="580"/>
      <c r="FRT9" s="580"/>
      <c r="FRU9" s="580"/>
      <c r="FRV9" s="580"/>
      <c r="FRW9" s="580"/>
      <c r="FRX9" s="580"/>
      <c r="FRY9" s="580"/>
      <c r="FRZ9" s="580"/>
      <c r="FSA9" s="580"/>
      <c r="FSB9" s="580"/>
      <c r="FSC9" s="580"/>
      <c r="FSD9" s="580"/>
      <c r="FSE9" s="580"/>
      <c r="FSF9" s="580"/>
      <c r="FSG9" s="580"/>
      <c r="FSH9" s="580"/>
      <c r="FSI9" s="580"/>
      <c r="FSJ9" s="580"/>
      <c r="FSK9" s="580"/>
      <c r="FSL9" s="580"/>
      <c r="FSM9" s="580"/>
      <c r="FSN9" s="580"/>
      <c r="FSO9" s="580"/>
      <c r="FSP9" s="580"/>
      <c r="FSQ9" s="580"/>
      <c r="FSR9" s="580"/>
      <c r="FSS9" s="580"/>
      <c r="FST9" s="580"/>
      <c r="FSU9" s="580"/>
      <c r="FSV9" s="580"/>
      <c r="FSW9" s="580"/>
      <c r="FSX9" s="580"/>
      <c r="FSY9" s="580"/>
      <c r="FSZ9" s="580"/>
      <c r="FTA9" s="580"/>
      <c r="FTB9" s="580"/>
      <c r="FTC9" s="580"/>
      <c r="FTD9" s="580"/>
      <c r="FTE9" s="580"/>
      <c r="FTF9" s="580"/>
      <c r="FTG9" s="580"/>
      <c r="FTH9" s="580"/>
      <c r="FTI9" s="580"/>
      <c r="FTJ9" s="580"/>
      <c r="FTK9" s="580"/>
      <c r="FTL9" s="580"/>
      <c r="FTM9" s="580"/>
      <c r="FTN9" s="580"/>
      <c r="FTO9" s="580"/>
      <c r="FTP9" s="580"/>
      <c r="FTQ9" s="580"/>
      <c r="FTR9" s="580"/>
      <c r="FTS9" s="580"/>
      <c r="FTT9" s="580"/>
      <c r="FTU9" s="580"/>
      <c r="FTV9" s="580"/>
      <c r="FTW9" s="580"/>
      <c r="FTX9" s="580"/>
      <c r="FTY9" s="580"/>
      <c r="FTZ9" s="580"/>
      <c r="FUA9" s="580"/>
      <c r="FUB9" s="580"/>
      <c r="FUC9" s="580"/>
      <c r="FUD9" s="580"/>
      <c r="FUE9" s="580"/>
      <c r="FUF9" s="580"/>
      <c r="FUG9" s="580"/>
      <c r="FUH9" s="580"/>
      <c r="FUI9" s="580"/>
      <c r="FUJ9" s="580"/>
      <c r="FUK9" s="580"/>
      <c r="FUL9" s="580"/>
      <c r="FUM9" s="580"/>
      <c r="FUN9" s="580"/>
      <c r="FUO9" s="580"/>
      <c r="FUP9" s="580"/>
      <c r="FUQ9" s="580"/>
      <c r="FUR9" s="580"/>
      <c r="FUS9" s="580"/>
      <c r="FUT9" s="580"/>
      <c r="FUU9" s="580"/>
      <c r="FUV9" s="580"/>
      <c r="FUW9" s="580"/>
      <c r="FUX9" s="580"/>
      <c r="FUY9" s="580"/>
      <c r="FUZ9" s="580"/>
      <c r="FVA9" s="580"/>
      <c r="FVB9" s="580"/>
      <c r="FVC9" s="580"/>
      <c r="FVD9" s="580"/>
      <c r="FVE9" s="580"/>
      <c r="FVF9" s="580"/>
      <c r="FVG9" s="580"/>
      <c r="FVH9" s="580"/>
      <c r="FVI9" s="580"/>
      <c r="FVJ9" s="580"/>
      <c r="FVK9" s="580"/>
      <c r="FVL9" s="580"/>
      <c r="FVM9" s="580"/>
      <c r="FVN9" s="580"/>
      <c r="FVO9" s="580"/>
      <c r="FVP9" s="580"/>
      <c r="FVQ9" s="580"/>
      <c r="FVR9" s="580"/>
      <c r="FVS9" s="580"/>
      <c r="FVT9" s="580"/>
      <c r="FVU9" s="580"/>
      <c r="FVV9" s="580"/>
      <c r="FVW9" s="580"/>
      <c r="FVX9" s="580"/>
      <c r="FVY9" s="580"/>
      <c r="FVZ9" s="580"/>
      <c r="FWA9" s="580"/>
      <c r="FWB9" s="580"/>
      <c r="FWC9" s="580"/>
      <c r="FWD9" s="580"/>
      <c r="FWE9" s="580"/>
      <c r="FWF9" s="580"/>
      <c r="FWG9" s="580"/>
      <c r="FWH9" s="580"/>
      <c r="FWI9" s="580"/>
      <c r="FWJ9" s="580"/>
      <c r="FWK9" s="580"/>
      <c r="FWL9" s="580"/>
      <c r="FWM9" s="580"/>
      <c r="FWN9" s="580"/>
      <c r="FWO9" s="580"/>
      <c r="FWP9" s="580"/>
      <c r="FWQ9" s="580"/>
      <c r="FWR9" s="580"/>
      <c r="FWS9" s="580"/>
      <c r="FWT9" s="580"/>
      <c r="FWU9" s="580"/>
      <c r="FWV9" s="580"/>
      <c r="FWW9" s="580"/>
      <c r="FWX9" s="580"/>
      <c r="FWY9" s="580"/>
      <c r="FWZ9" s="580"/>
      <c r="FXA9" s="580"/>
      <c r="FXB9" s="580"/>
      <c r="FXC9" s="580"/>
      <c r="FXD9" s="580"/>
      <c r="FXE9" s="580"/>
      <c r="FXF9" s="580"/>
      <c r="FXG9" s="580"/>
      <c r="FXH9" s="580"/>
      <c r="FXI9" s="580"/>
      <c r="FXJ9" s="580"/>
      <c r="FXK9" s="580"/>
      <c r="FXL9" s="580"/>
      <c r="FXM9" s="580"/>
      <c r="FXN9" s="580"/>
      <c r="FXO9" s="580"/>
      <c r="FXP9" s="580"/>
      <c r="FXQ9" s="580"/>
      <c r="FXR9" s="580"/>
      <c r="FXS9" s="580"/>
      <c r="FXT9" s="580"/>
      <c r="FXU9" s="580"/>
      <c r="FXV9" s="580"/>
      <c r="FXW9" s="580"/>
      <c r="FXX9" s="580"/>
      <c r="FXY9" s="580"/>
      <c r="FXZ9" s="580"/>
      <c r="FYA9" s="580"/>
      <c r="FYB9" s="580"/>
      <c r="FYC9" s="580"/>
      <c r="FYD9" s="580"/>
      <c r="FYE9" s="580"/>
      <c r="FYF9" s="580"/>
      <c r="FYG9" s="580"/>
      <c r="FYH9" s="580"/>
      <c r="FYI9" s="580"/>
      <c r="FYJ9" s="580"/>
      <c r="FYK9" s="580"/>
      <c r="FYL9" s="580"/>
      <c r="FYM9" s="580"/>
      <c r="FYN9" s="580"/>
      <c r="FYO9" s="580"/>
      <c r="FYP9" s="580"/>
      <c r="FYQ9" s="580"/>
      <c r="FYR9" s="580"/>
      <c r="FYS9" s="580"/>
      <c r="FYT9" s="580"/>
      <c r="FYU9" s="580"/>
      <c r="FYV9" s="580"/>
      <c r="FYW9" s="580"/>
      <c r="FYX9" s="580"/>
      <c r="FYY9" s="580"/>
      <c r="FYZ9" s="580"/>
      <c r="FZA9" s="580"/>
      <c r="FZB9" s="580"/>
      <c r="FZC9" s="580"/>
      <c r="FZD9" s="580"/>
      <c r="FZE9" s="580"/>
      <c r="FZF9" s="580"/>
      <c r="FZG9" s="580"/>
      <c r="FZH9" s="580"/>
      <c r="FZI9" s="580"/>
      <c r="FZJ9" s="580"/>
      <c r="FZK9" s="580"/>
      <c r="FZL9" s="580"/>
      <c r="FZM9" s="580"/>
      <c r="FZN9" s="580"/>
      <c r="FZO9" s="580"/>
      <c r="FZP9" s="580"/>
      <c r="FZQ9" s="580"/>
      <c r="FZR9" s="580"/>
      <c r="FZS9" s="580"/>
      <c r="FZT9" s="580"/>
      <c r="FZU9" s="580"/>
      <c r="FZV9" s="580"/>
      <c r="FZW9" s="580"/>
      <c r="FZX9" s="580"/>
      <c r="FZY9" s="580"/>
      <c r="FZZ9" s="580"/>
      <c r="GAA9" s="580"/>
      <c r="GAB9" s="580"/>
      <c r="GAC9" s="580"/>
      <c r="GAD9" s="580"/>
      <c r="GAE9" s="580"/>
      <c r="GAF9" s="580"/>
      <c r="GAG9" s="580"/>
      <c r="GAH9" s="580"/>
      <c r="GAI9" s="580"/>
      <c r="GAJ9" s="580"/>
      <c r="GAK9" s="580"/>
      <c r="GAL9" s="580"/>
      <c r="GAM9" s="580"/>
      <c r="GAN9" s="580"/>
      <c r="GAO9" s="580"/>
      <c r="GAP9" s="580"/>
      <c r="GAQ9" s="580"/>
      <c r="GAR9" s="580"/>
      <c r="GAS9" s="580"/>
      <c r="GAT9" s="580"/>
      <c r="GAU9" s="580"/>
      <c r="GAV9" s="580"/>
      <c r="GAW9" s="580"/>
      <c r="GAX9" s="580"/>
      <c r="GAY9" s="580"/>
      <c r="GAZ9" s="580"/>
      <c r="GBA9" s="580"/>
      <c r="GBB9" s="580"/>
      <c r="GBC9" s="580"/>
      <c r="GBD9" s="580"/>
      <c r="GBE9" s="580"/>
      <c r="GBF9" s="580"/>
      <c r="GBG9" s="580"/>
      <c r="GBH9" s="580"/>
      <c r="GBI9" s="580"/>
      <c r="GBJ9" s="580"/>
      <c r="GBK9" s="580"/>
      <c r="GBL9" s="580"/>
      <c r="GBM9" s="580"/>
      <c r="GBN9" s="580"/>
      <c r="GBO9" s="580"/>
      <c r="GBP9" s="580"/>
      <c r="GBQ9" s="580"/>
      <c r="GBR9" s="580"/>
      <c r="GBS9" s="580"/>
      <c r="GBT9" s="580"/>
      <c r="GBU9" s="580"/>
      <c r="GBV9" s="580"/>
      <c r="GBW9" s="580"/>
      <c r="GBX9" s="580"/>
      <c r="GBY9" s="580"/>
      <c r="GBZ9" s="580"/>
      <c r="GCA9" s="580"/>
      <c r="GCB9" s="580"/>
      <c r="GCC9" s="580"/>
      <c r="GCD9" s="580"/>
      <c r="GCE9" s="580"/>
      <c r="GCF9" s="580"/>
      <c r="GCG9" s="580"/>
      <c r="GCH9" s="580"/>
      <c r="GCI9" s="580"/>
      <c r="GCJ9" s="580"/>
      <c r="GCK9" s="580"/>
      <c r="GCL9" s="580"/>
      <c r="GCM9" s="580"/>
      <c r="GCN9" s="580"/>
      <c r="GCO9" s="580"/>
      <c r="GCP9" s="580"/>
      <c r="GCQ9" s="580"/>
      <c r="GCR9" s="580"/>
      <c r="GCS9" s="580"/>
      <c r="GCT9" s="580"/>
      <c r="GCU9" s="580"/>
      <c r="GCV9" s="580"/>
      <c r="GCW9" s="580"/>
      <c r="GCX9" s="580"/>
      <c r="GCY9" s="580"/>
      <c r="GCZ9" s="580"/>
      <c r="GDA9" s="580"/>
      <c r="GDB9" s="580"/>
      <c r="GDC9" s="580"/>
      <c r="GDD9" s="580"/>
      <c r="GDE9" s="580"/>
      <c r="GDF9" s="580"/>
      <c r="GDG9" s="580"/>
      <c r="GDH9" s="580"/>
      <c r="GDI9" s="580"/>
      <c r="GDJ9" s="580"/>
      <c r="GDK9" s="580"/>
      <c r="GDL9" s="580"/>
      <c r="GDM9" s="580"/>
      <c r="GDN9" s="580"/>
      <c r="GDO9" s="580"/>
      <c r="GDP9" s="580"/>
      <c r="GDQ9" s="580"/>
      <c r="GDR9" s="580"/>
      <c r="GDS9" s="580"/>
      <c r="GDT9" s="580"/>
      <c r="GDU9" s="580"/>
      <c r="GDV9" s="580"/>
      <c r="GDW9" s="580"/>
      <c r="GDX9" s="580"/>
      <c r="GDY9" s="580"/>
      <c r="GDZ9" s="580"/>
      <c r="GEA9" s="580"/>
      <c r="GEB9" s="580"/>
      <c r="GEC9" s="580"/>
      <c r="GED9" s="580"/>
      <c r="GEE9" s="580"/>
      <c r="GEF9" s="580"/>
      <c r="GEG9" s="580"/>
      <c r="GEH9" s="580"/>
      <c r="GEI9" s="580"/>
      <c r="GEJ9" s="580"/>
      <c r="GEK9" s="580"/>
      <c r="GEL9" s="580"/>
      <c r="GEM9" s="580"/>
      <c r="GEN9" s="580"/>
      <c r="GEO9" s="580"/>
      <c r="GEP9" s="580"/>
      <c r="GEQ9" s="580"/>
      <c r="GER9" s="580"/>
      <c r="GES9" s="580"/>
      <c r="GET9" s="580"/>
      <c r="GEU9" s="580"/>
      <c r="GEV9" s="580"/>
      <c r="GEW9" s="580"/>
      <c r="GEX9" s="580"/>
      <c r="GEY9" s="580"/>
      <c r="GEZ9" s="580"/>
      <c r="GFA9" s="580"/>
      <c r="GFB9" s="580"/>
      <c r="GFC9" s="580"/>
      <c r="GFD9" s="580"/>
      <c r="GFE9" s="580"/>
      <c r="GFF9" s="580"/>
      <c r="GFG9" s="580"/>
      <c r="GFH9" s="580"/>
      <c r="GFI9" s="580"/>
      <c r="GFJ9" s="580"/>
      <c r="GFK9" s="580"/>
      <c r="GFL9" s="580"/>
      <c r="GFM9" s="580"/>
      <c r="GFN9" s="580"/>
      <c r="GFO9" s="580"/>
      <c r="GFP9" s="580"/>
      <c r="GFQ9" s="580"/>
      <c r="GFR9" s="580"/>
      <c r="GFS9" s="580"/>
      <c r="GFT9" s="580"/>
      <c r="GFU9" s="580"/>
      <c r="GFV9" s="580"/>
      <c r="GFW9" s="580"/>
      <c r="GFX9" s="580"/>
      <c r="GFY9" s="580"/>
      <c r="GFZ9" s="580"/>
      <c r="GGA9" s="580"/>
      <c r="GGB9" s="580"/>
      <c r="GGC9" s="580"/>
      <c r="GGD9" s="580"/>
      <c r="GGE9" s="580"/>
      <c r="GGF9" s="580"/>
      <c r="GGG9" s="580"/>
      <c r="GGH9" s="580"/>
      <c r="GGI9" s="580"/>
      <c r="GGJ9" s="580"/>
      <c r="GGK9" s="580"/>
      <c r="GGL9" s="580"/>
      <c r="GGM9" s="580"/>
      <c r="GGN9" s="580"/>
      <c r="GGO9" s="580"/>
      <c r="GGP9" s="580"/>
      <c r="GGQ9" s="580"/>
      <c r="GGR9" s="580"/>
      <c r="GGS9" s="580"/>
      <c r="GGT9" s="580"/>
      <c r="GGU9" s="580"/>
      <c r="GGV9" s="580"/>
      <c r="GGW9" s="580"/>
      <c r="GGX9" s="580"/>
      <c r="GGY9" s="580"/>
      <c r="GGZ9" s="580"/>
      <c r="GHA9" s="580"/>
      <c r="GHB9" s="580"/>
      <c r="GHC9" s="580"/>
      <c r="GHD9" s="580"/>
      <c r="GHE9" s="580"/>
      <c r="GHF9" s="580"/>
      <c r="GHG9" s="580"/>
      <c r="GHH9" s="580"/>
      <c r="GHI9" s="580"/>
      <c r="GHJ9" s="580"/>
      <c r="GHK9" s="580"/>
      <c r="GHL9" s="580"/>
      <c r="GHM9" s="580"/>
      <c r="GHN9" s="580"/>
      <c r="GHO9" s="580"/>
      <c r="GHP9" s="580"/>
      <c r="GHQ9" s="580"/>
      <c r="GHR9" s="580"/>
      <c r="GHS9" s="580"/>
      <c r="GHT9" s="580"/>
      <c r="GHU9" s="580"/>
      <c r="GHV9" s="580"/>
      <c r="GHW9" s="580"/>
      <c r="GHX9" s="580"/>
      <c r="GHY9" s="580"/>
      <c r="GHZ9" s="580"/>
      <c r="GIA9" s="580"/>
      <c r="GIB9" s="580"/>
      <c r="GIC9" s="580"/>
      <c r="GID9" s="580"/>
      <c r="GIE9" s="580"/>
      <c r="GIF9" s="580"/>
      <c r="GIG9" s="580"/>
      <c r="GIH9" s="580"/>
      <c r="GII9" s="580"/>
      <c r="GIJ9" s="580"/>
      <c r="GIK9" s="580"/>
      <c r="GIL9" s="580"/>
      <c r="GIM9" s="580"/>
      <c r="GIN9" s="580"/>
      <c r="GIO9" s="580"/>
      <c r="GIP9" s="580"/>
      <c r="GIQ9" s="580"/>
      <c r="GIR9" s="580"/>
      <c r="GIS9" s="580"/>
      <c r="GIT9" s="580"/>
      <c r="GIU9" s="580"/>
      <c r="GIV9" s="580"/>
      <c r="GIW9" s="580"/>
      <c r="GIX9" s="580"/>
      <c r="GIY9" s="580"/>
      <c r="GIZ9" s="580"/>
      <c r="GJA9" s="580"/>
      <c r="GJB9" s="580"/>
      <c r="GJC9" s="580"/>
      <c r="GJD9" s="580"/>
      <c r="GJE9" s="580"/>
      <c r="GJF9" s="580"/>
      <c r="GJG9" s="580"/>
      <c r="GJH9" s="580"/>
      <c r="GJI9" s="580"/>
      <c r="GJJ9" s="580"/>
      <c r="GJK9" s="580"/>
      <c r="GJL9" s="580"/>
      <c r="GJM9" s="580"/>
      <c r="GJN9" s="580"/>
      <c r="GJO9" s="580"/>
      <c r="GJP9" s="580"/>
      <c r="GJQ9" s="580"/>
      <c r="GJR9" s="580"/>
      <c r="GJS9" s="580"/>
      <c r="GJT9" s="580"/>
      <c r="GJU9" s="580"/>
      <c r="GJV9" s="580"/>
      <c r="GJW9" s="580"/>
      <c r="GJX9" s="580"/>
      <c r="GJY9" s="580"/>
      <c r="GJZ9" s="580"/>
      <c r="GKA9" s="580"/>
      <c r="GKB9" s="580"/>
      <c r="GKC9" s="580"/>
      <c r="GKD9" s="580"/>
      <c r="GKE9" s="580"/>
      <c r="GKF9" s="580"/>
      <c r="GKG9" s="580"/>
      <c r="GKH9" s="580"/>
      <c r="GKI9" s="580"/>
      <c r="GKJ9" s="580"/>
      <c r="GKK9" s="580"/>
      <c r="GKL9" s="580"/>
      <c r="GKM9" s="580"/>
      <c r="GKN9" s="580"/>
      <c r="GKO9" s="580"/>
      <c r="GKP9" s="580"/>
      <c r="GKQ9" s="580"/>
      <c r="GKR9" s="580"/>
      <c r="GKS9" s="580"/>
      <c r="GKT9" s="580"/>
      <c r="GKU9" s="580"/>
      <c r="GKV9" s="580"/>
      <c r="GKW9" s="580"/>
      <c r="GKX9" s="580"/>
      <c r="GKY9" s="580"/>
      <c r="GKZ9" s="580"/>
      <c r="GLA9" s="580"/>
      <c r="GLB9" s="580"/>
      <c r="GLC9" s="580"/>
      <c r="GLD9" s="580"/>
      <c r="GLE9" s="580"/>
      <c r="GLF9" s="580"/>
      <c r="GLG9" s="580"/>
      <c r="GLH9" s="580"/>
      <c r="GLI9" s="580"/>
      <c r="GLJ9" s="580"/>
      <c r="GLK9" s="580"/>
      <c r="GLL9" s="580"/>
      <c r="GLM9" s="580"/>
      <c r="GLN9" s="580"/>
      <c r="GLO9" s="580"/>
      <c r="GLP9" s="580"/>
      <c r="GLQ9" s="580"/>
      <c r="GLR9" s="580"/>
      <c r="GLS9" s="580"/>
      <c r="GLT9" s="580"/>
      <c r="GLU9" s="580"/>
      <c r="GLV9" s="580"/>
      <c r="GLW9" s="580"/>
      <c r="GLX9" s="580"/>
      <c r="GLY9" s="580"/>
      <c r="GLZ9" s="580"/>
      <c r="GMA9" s="580"/>
      <c r="GMB9" s="580"/>
      <c r="GMC9" s="580"/>
      <c r="GMD9" s="580"/>
      <c r="GME9" s="580"/>
      <c r="GMF9" s="580"/>
      <c r="GMG9" s="580"/>
      <c r="GMH9" s="580"/>
      <c r="GMI9" s="580"/>
      <c r="GMJ9" s="580"/>
      <c r="GMK9" s="580"/>
      <c r="GML9" s="580"/>
      <c r="GMM9" s="580"/>
      <c r="GMN9" s="580"/>
      <c r="GMO9" s="580"/>
      <c r="GMP9" s="580"/>
      <c r="GMQ9" s="580"/>
      <c r="GMR9" s="580"/>
      <c r="GMS9" s="580"/>
      <c r="GMT9" s="580"/>
      <c r="GMU9" s="580"/>
      <c r="GMV9" s="580"/>
      <c r="GMW9" s="580"/>
      <c r="GMX9" s="580"/>
      <c r="GMY9" s="580"/>
      <c r="GMZ9" s="580"/>
      <c r="GNA9" s="580"/>
      <c r="GNB9" s="580"/>
      <c r="GNC9" s="580"/>
      <c r="GND9" s="580"/>
      <c r="GNE9" s="580"/>
      <c r="GNF9" s="580"/>
      <c r="GNG9" s="580"/>
      <c r="GNH9" s="580"/>
      <c r="GNI9" s="580"/>
      <c r="GNJ9" s="580"/>
      <c r="GNK9" s="580"/>
      <c r="GNL9" s="580"/>
      <c r="GNM9" s="580"/>
      <c r="GNN9" s="580"/>
      <c r="GNO9" s="580"/>
      <c r="GNP9" s="580"/>
      <c r="GNQ9" s="580"/>
      <c r="GNR9" s="580"/>
      <c r="GNS9" s="580"/>
      <c r="GNT9" s="580"/>
      <c r="GNU9" s="580"/>
      <c r="GNV9" s="580"/>
      <c r="GNW9" s="580"/>
      <c r="GNX9" s="580"/>
      <c r="GNY9" s="580"/>
      <c r="GNZ9" s="580"/>
      <c r="GOA9" s="580"/>
      <c r="GOB9" s="580"/>
      <c r="GOC9" s="580"/>
      <c r="GOD9" s="580"/>
      <c r="GOE9" s="580"/>
      <c r="GOF9" s="580"/>
      <c r="GOG9" s="580"/>
      <c r="GOH9" s="580"/>
      <c r="GOI9" s="580"/>
      <c r="GOJ9" s="580"/>
      <c r="GOK9" s="580"/>
      <c r="GOL9" s="580"/>
      <c r="GOM9" s="580"/>
      <c r="GON9" s="580"/>
      <c r="GOO9" s="580"/>
      <c r="GOP9" s="580"/>
      <c r="GOQ9" s="580"/>
      <c r="GOR9" s="580"/>
      <c r="GOS9" s="580"/>
      <c r="GOT9" s="580"/>
      <c r="GOU9" s="580"/>
      <c r="GOV9" s="580"/>
      <c r="GOW9" s="580"/>
      <c r="GOX9" s="580"/>
      <c r="GOY9" s="580"/>
      <c r="GOZ9" s="580"/>
      <c r="GPA9" s="580"/>
      <c r="GPB9" s="580"/>
      <c r="GPC9" s="580"/>
      <c r="GPD9" s="580"/>
      <c r="GPE9" s="580"/>
      <c r="GPF9" s="580"/>
      <c r="GPG9" s="580"/>
      <c r="GPH9" s="580"/>
      <c r="GPI9" s="580"/>
      <c r="GPJ9" s="580"/>
      <c r="GPK9" s="580"/>
      <c r="GPL9" s="580"/>
      <c r="GPM9" s="580"/>
      <c r="GPN9" s="580"/>
      <c r="GPO9" s="580"/>
      <c r="GPP9" s="580"/>
      <c r="GPQ9" s="580"/>
      <c r="GPR9" s="580"/>
      <c r="GPS9" s="580"/>
      <c r="GPT9" s="580"/>
      <c r="GPU9" s="580"/>
      <c r="GPV9" s="580"/>
      <c r="GPW9" s="580"/>
      <c r="GPX9" s="580"/>
      <c r="GPY9" s="580"/>
      <c r="GPZ9" s="580"/>
      <c r="GQA9" s="580"/>
      <c r="GQB9" s="580"/>
      <c r="GQC9" s="580"/>
      <c r="GQD9" s="580"/>
      <c r="GQE9" s="580"/>
      <c r="GQF9" s="580"/>
      <c r="GQG9" s="580"/>
      <c r="GQH9" s="580"/>
      <c r="GQI9" s="580"/>
      <c r="GQJ9" s="580"/>
      <c r="GQK9" s="580"/>
      <c r="GQL9" s="580"/>
      <c r="GQM9" s="580"/>
      <c r="GQN9" s="580"/>
      <c r="GQO9" s="580"/>
      <c r="GQP9" s="580"/>
      <c r="GQQ9" s="580"/>
      <c r="GQR9" s="580"/>
      <c r="GQS9" s="580"/>
      <c r="GQT9" s="580"/>
      <c r="GQU9" s="580"/>
      <c r="GQV9" s="580"/>
      <c r="GQW9" s="580"/>
      <c r="GQX9" s="580"/>
      <c r="GQY9" s="580"/>
      <c r="GQZ9" s="580"/>
      <c r="GRA9" s="580"/>
      <c r="GRB9" s="580"/>
      <c r="GRC9" s="580"/>
      <c r="GRD9" s="580"/>
      <c r="GRE9" s="580"/>
      <c r="GRF9" s="580"/>
      <c r="GRG9" s="580"/>
      <c r="GRH9" s="580"/>
      <c r="GRI9" s="580"/>
      <c r="GRJ9" s="580"/>
      <c r="GRK9" s="580"/>
      <c r="GRL9" s="580"/>
      <c r="GRM9" s="580"/>
      <c r="GRN9" s="580"/>
      <c r="GRO9" s="580"/>
      <c r="GRP9" s="580"/>
      <c r="GRQ9" s="580"/>
      <c r="GRR9" s="580"/>
      <c r="GRS9" s="580"/>
      <c r="GRT9" s="580"/>
      <c r="GRU9" s="580"/>
      <c r="GRV9" s="580"/>
      <c r="GRW9" s="580"/>
      <c r="GRX9" s="580"/>
      <c r="GRY9" s="580"/>
      <c r="GRZ9" s="580"/>
      <c r="GSA9" s="580"/>
      <c r="GSB9" s="580"/>
      <c r="GSC9" s="580"/>
      <c r="GSD9" s="580"/>
      <c r="GSE9" s="580"/>
      <c r="GSF9" s="580"/>
      <c r="GSG9" s="580"/>
      <c r="GSH9" s="580"/>
      <c r="GSI9" s="580"/>
      <c r="GSJ9" s="580"/>
      <c r="GSK9" s="580"/>
      <c r="GSL9" s="580"/>
      <c r="GSM9" s="580"/>
      <c r="GSN9" s="580"/>
      <c r="GSO9" s="580"/>
      <c r="GSP9" s="580"/>
      <c r="GSQ9" s="580"/>
      <c r="GSR9" s="580"/>
      <c r="GSS9" s="580"/>
      <c r="GST9" s="580"/>
      <c r="GSU9" s="580"/>
      <c r="GSV9" s="580"/>
      <c r="GSW9" s="580"/>
      <c r="GSX9" s="580"/>
      <c r="GSY9" s="580"/>
      <c r="GSZ9" s="580"/>
      <c r="GTA9" s="580"/>
      <c r="GTB9" s="580"/>
      <c r="GTC9" s="580"/>
      <c r="GTD9" s="580"/>
      <c r="GTE9" s="580"/>
      <c r="GTF9" s="580"/>
      <c r="GTG9" s="580"/>
      <c r="GTH9" s="580"/>
      <c r="GTI9" s="580"/>
      <c r="GTJ9" s="580"/>
      <c r="GTK9" s="580"/>
      <c r="GTL9" s="580"/>
      <c r="GTM9" s="580"/>
      <c r="GTN9" s="580"/>
      <c r="GTO9" s="580"/>
      <c r="GTP9" s="580"/>
      <c r="GTQ9" s="580"/>
      <c r="GTR9" s="580"/>
      <c r="GTS9" s="580"/>
      <c r="GTT9" s="580"/>
      <c r="GTU9" s="580"/>
      <c r="GTV9" s="580"/>
      <c r="GTW9" s="580"/>
      <c r="GTX9" s="580"/>
      <c r="GTY9" s="580"/>
      <c r="GTZ9" s="580"/>
      <c r="GUA9" s="580"/>
      <c r="GUB9" s="580"/>
      <c r="GUC9" s="580"/>
      <c r="GUD9" s="580"/>
      <c r="GUE9" s="580"/>
      <c r="GUF9" s="580"/>
      <c r="GUG9" s="580"/>
      <c r="GUH9" s="580"/>
      <c r="GUI9" s="580"/>
      <c r="GUJ9" s="580"/>
      <c r="GUK9" s="580"/>
      <c r="GUL9" s="580"/>
      <c r="GUM9" s="580"/>
      <c r="GUN9" s="580"/>
      <c r="GUO9" s="580"/>
      <c r="GUP9" s="580"/>
      <c r="GUQ9" s="580"/>
      <c r="GUR9" s="580"/>
      <c r="GUS9" s="580"/>
      <c r="GUT9" s="580"/>
      <c r="GUU9" s="580"/>
      <c r="GUV9" s="580"/>
      <c r="GUW9" s="580"/>
      <c r="GUX9" s="580"/>
      <c r="GUY9" s="580"/>
      <c r="GUZ9" s="580"/>
      <c r="GVA9" s="580"/>
      <c r="GVB9" s="580"/>
      <c r="GVC9" s="580"/>
      <c r="GVD9" s="580"/>
      <c r="GVE9" s="580"/>
      <c r="GVF9" s="580"/>
      <c r="GVG9" s="580"/>
      <c r="GVH9" s="580"/>
      <c r="GVI9" s="580"/>
      <c r="GVJ9" s="580"/>
      <c r="GVK9" s="580"/>
      <c r="GVL9" s="580"/>
      <c r="GVM9" s="580"/>
      <c r="GVN9" s="580"/>
      <c r="GVO9" s="580"/>
      <c r="GVP9" s="580"/>
      <c r="GVQ9" s="580"/>
      <c r="GVR9" s="580"/>
      <c r="GVS9" s="580"/>
      <c r="GVT9" s="580"/>
      <c r="GVU9" s="580"/>
      <c r="GVV9" s="580"/>
      <c r="GVW9" s="580"/>
      <c r="GVX9" s="580"/>
      <c r="GVY9" s="580"/>
      <c r="GVZ9" s="580"/>
      <c r="GWA9" s="580"/>
      <c r="GWB9" s="580"/>
      <c r="GWC9" s="580"/>
      <c r="GWD9" s="580"/>
      <c r="GWE9" s="580"/>
      <c r="GWF9" s="580"/>
      <c r="GWG9" s="580"/>
      <c r="GWH9" s="580"/>
      <c r="GWI9" s="580"/>
      <c r="GWJ9" s="580"/>
      <c r="GWK9" s="580"/>
      <c r="GWL9" s="580"/>
      <c r="GWM9" s="580"/>
      <c r="GWN9" s="580"/>
      <c r="GWO9" s="580"/>
      <c r="GWP9" s="580"/>
      <c r="GWQ9" s="580"/>
      <c r="GWR9" s="580"/>
      <c r="GWS9" s="580"/>
      <c r="GWT9" s="580"/>
      <c r="GWU9" s="580"/>
      <c r="GWV9" s="580"/>
      <c r="GWW9" s="580"/>
      <c r="GWX9" s="580"/>
      <c r="GWY9" s="580"/>
      <c r="GWZ9" s="580"/>
      <c r="GXA9" s="580"/>
      <c r="GXB9" s="580"/>
      <c r="GXC9" s="580"/>
      <c r="GXD9" s="580"/>
      <c r="GXE9" s="580"/>
      <c r="GXF9" s="580"/>
      <c r="GXG9" s="580"/>
      <c r="GXH9" s="580"/>
      <c r="GXI9" s="580"/>
      <c r="GXJ9" s="580"/>
      <c r="GXK9" s="580"/>
      <c r="GXL9" s="580"/>
      <c r="GXM9" s="580"/>
      <c r="GXN9" s="580"/>
      <c r="GXO9" s="580"/>
      <c r="GXP9" s="580"/>
      <c r="GXQ9" s="580"/>
      <c r="GXR9" s="580"/>
      <c r="GXS9" s="580"/>
      <c r="GXT9" s="580"/>
      <c r="GXU9" s="580"/>
      <c r="GXV9" s="580"/>
      <c r="GXW9" s="580"/>
      <c r="GXX9" s="580"/>
      <c r="GXY9" s="580"/>
      <c r="GXZ9" s="580"/>
      <c r="GYA9" s="580"/>
      <c r="GYB9" s="580"/>
      <c r="GYC9" s="580"/>
      <c r="GYD9" s="580"/>
      <c r="GYE9" s="580"/>
      <c r="GYF9" s="580"/>
      <c r="GYG9" s="580"/>
      <c r="GYH9" s="580"/>
      <c r="GYI9" s="580"/>
      <c r="GYJ9" s="580"/>
      <c r="GYK9" s="580"/>
      <c r="GYL9" s="580"/>
      <c r="GYM9" s="580"/>
      <c r="GYN9" s="580"/>
      <c r="GYO9" s="580"/>
      <c r="GYP9" s="580"/>
      <c r="GYQ9" s="580"/>
      <c r="GYR9" s="580"/>
      <c r="GYS9" s="580"/>
      <c r="GYT9" s="580"/>
      <c r="GYU9" s="580"/>
      <c r="GYV9" s="580"/>
      <c r="GYW9" s="580"/>
      <c r="GYX9" s="580"/>
      <c r="GYY9" s="580"/>
      <c r="GYZ9" s="580"/>
      <c r="GZA9" s="580"/>
      <c r="GZB9" s="580"/>
      <c r="GZC9" s="580"/>
      <c r="GZD9" s="580"/>
      <c r="GZE9" s="580"/>
      <c r="GZF9" s="580"/>
      <c r="GZG9" s="580"/>
      <c r="GZH9" s="580"/>
      <c r="GZI9" s="580"/>
      <c r="GZJ9" s="580"/>
      <c r="GZK9" s="580"/>
      <c r="GZL9" s="580"/>
      <c r="GZM9" s="580"/>
      <c r="GZN9" s="580"/>
      <c r="GZO9" s="580"/>
      <c r="GZP9" s="580"/>
      <c r="GZQ9" s="580"/>
      <c r="GZR9" s="580"/>
      <c r="GZS9" s="580"/>
      <c r="GZT9" s="580"/>
      <c r="GZU9" s="580"/>
      <c r="GZV9" s="580"/>
      <c r="GZW9" s="580"/>
      <c r="GZX9" s="580"/>
      <c r="GZY9" s="580"/>
      <c r="GZZ9" s="580"/>
      <c r="HAA9" s="580"/>
      <c r="HAB9" s="580"/>
      <c r="HAC9" s="580"/>
      <c r="HAD9" s="580"/>
      <c r="HAE9" s="580"/>
      <c r="HAF9" s="580"/>
      <c r="HAG9" s="580"/>
      <c r="HAH9" s="580"/>
      <c r="HAI9" s="580"/>
      <c r="HAJ9" s="580"/>
      <c r="HAK9" s="580"/>
      <c r="HAL9" s="580"/>
      <c r="HAM9" s="580"/>
      <c r="HAN9" s="580"/>
      <c r="HAO9" s="580"/>
      <c r="HAP9" s="580"/>
      <c r="HAQ9" s="580"/>
      <c r="HAR9" s="580"/>
      <c r="HAS9" s="580"/>
      <c r="HAT9" s="580"/>
      <c r="HAU9" s="580"/>
      <c r="HAV9" s="580"/>
      <c r="HAW9" s="580"/>
      <c r="HAX9" s="580"/>
      <c r="HAY9" s="580"/>
      <c r="HAZ9" s="580"/>
      <c r="HBA9" s="580"/>
      <c r="HBB9" s="580"/>
      <c r="HBC9" s="580"/>
      <c r="HBD9" s="580"/>
      <c r="HBE9" s="580"/>
      <c r="HBF9" s="580"/>
      <c r="HBG9" s="580"/>
      <c r="HBH9" s="580"/>
      <c r="HBI9" s="580"/>
      <c r="HBJ9" s="580"/>
      <c r="HBK9" s="580"/>
      <c r="HBL9" s="580"/>
      <c r="HBM9" s="580"/>
      <c r="HBN9" s="580"/>
      <c r="HBO9" s="580"/>
      <c r="HBP9" s="580"/>
      <c r="HBQ9" s="580"/>
      <c r="HBR9" s="580"/>
      <c r="HBS9" s="580"/>
      <c r="HBT9" s="580"/>
      <c r="HBU9" s="580"/>
      <c r="HBV9" s="580"/>
      <c r="HBW9" s="580"/>
      <c r="HBX9" s="580"/>
      <c r="HBY9" s="580"/>
      <c r="HBZ9" s="580"/>
      <c r="HCA9" s="580"/>
      <c r="HCB9" s="580"/>
      <c r="HCC9" s="580"/>
      <c r="HCD9" s="580"/>
      <c r="HCE9" s="580"/>
      <c r="HCF9" s="580"/>
      <c r="HCG9" s="580"/>
      <c r="HCH9" s="580"/>
      <c r="HCI9" s="580"/>
      <c r="HCJ9" s="580"/>
      <c r="HCK9" s="580"/>
      <c r="HCL9" s="580"/>
      <c r="HCM9" s="580"/>
      <c r="HCN9" s="580"/>
      <c r="HCO9" s="580"/>
      <c r="HCP9" s="580"/>
      <c r="HCQ9" s="580"/>
      <c r="HCR9" s="580"/>
      <c r="HCS9" s="580"/>
      <c r="HCT9" s="580"/>
      <c r="HCU9" s="580"/>
      <c r="HCV9" s="580"/>
      <c r="HCW9" s="580"/>
      <c r="HCX9" s="580"/>
      <c r="HCY9" s="580"/>
      <c r="HCZ9" s="580"/>
      <c r="HDA9" s="580"/>
      <c r="HDB9" s="580"/>
      <c r="HDC9" s="580"/>
      <c r="HDD9" s="580"/>
      <c r="HDE9" s="580"/>
      <c r="HDF9" s="580"/>
      <c r="HDG9" s="580"/>
      <c r="HDH9" s="580"/>
      <c r="HDI9" s="580"/>
      <c r="HDJ9" s="580"/>
      <c r="HDK9" s="580"/>
      <c r="HDL9" s="580"/>
      <c r="HDM9" s="580"/>
      <c r="HDN9" s="580"/>
      <c r="HDO9" s="580"/>
      <c r="HDP9" s="580"/>
      <c r="HDQ9" s="580"/>
      <c r="HDR9" s="580"/>
      <c r="HDS9" s="580"/>
      <c r="HDT9" s="580"/>
      <c r="HDU9" s="580"/>
      <c r="HDV9" s="580"/>
      <c r="HDW9" s="580"/>
      <c r="HDX9" s="580"/>
      <c r="HDY9" s="580"/>
      <c r="HDZ9" s="580"/>
      <c r="HEA9" s="580"/>
      <c r="HEB9" s="580"/>
      <c r="HEC9" s="580"/>
      <c r="HED9" s="580"/>
      <c r="HEE9" s="580"/>
      <c r="HEF9" s="580"/>
      <c r="HEG9" s="580"/>
      <c r="HEH9" s="580"/>
      <c r="HEI9" s="580"/>
      <c r="HEJ9" s="580"/>
      <c r="HEK9" s="580"/>
      <c r="HEL9" s="580"/>
      <c r="HEM9" s="580"/>
      <c r="HEN9" s="580"/>
      <c r="HEO9" s="580"/>
      <c r="HEP9" s="580"/>
      <c r="HEQ9" s="580"/>
      <c r="HER9" s="580"/>
      <c r="HES9" s="580"/>
      <c r="HET9" s="580"/>
      <c r="HEU9" s="580"/>
      <c r="HEV9" s="580"/>
      <c r="HEW9" s="580"/>
      <c r="HEX9" s="580"/>
      <c r="HEY9" s="580"/>
      <c r="HEZ9" s="580"/>
      <c r="HFA9" s="580"/>
      <c r="HFB9" s="580"/>
      <c r="HFC9" s="580"/>
      <c r="HFD9" s="580"/>
      <c r="HFE9" s="580"/>
      <c r="HFF9" s="580"/>
      <c r="HFG9" s="580"/>
      <c r="HFH9" s="580"/>
      <c r="HFI9" s="580"/>
      <c r="HFJ9" s="580"/>
      <c r="HFK9" s="580"/>
      <c r="HFL9" s="580"/>
      <c r="HFM9" s="580"/>
      <c r="HFN9" s="580"/>
      <c r="HFO9" s="580"/>
      <c r="HFP9" s="580"/>
      <c r="HFQ9" s="580"/>
      <c r="HFR9" s="580"/>
      <c r="HFS9" s="580"/>
      <c r="HFT9" s="580"/>
      <c r="HFU9" s="580"/>
      <c r="HFV9" s="580"/>
      <c r="HFW9" s="580"/>
      <c r="HFX9" s="580"/>
      <c r="HFY9" s="580"/>
      <c r="HFZ9" s="580"/>
      <c r="HGA9" s="580"/>
      <c r="HGB9" s="580"/>
      <c r="HGC9" s="580"/>
      <c r="HGD9" s="580"/>
      <c r="HGE9" s="580"/>
      <c r="HGF9" s="580"/>
      <c r="HGG9" s="580"/>
      <c r="HGH9" s="580"/>
      <c r="HGI9" s="580"/>
      <c r="HGJ9" s="580"/>
      <c r="HGK9" s="580"/>
      <c r="HGL9" s="580"/>
      <c r="HGM9" s="580"/>
      <c r="HGN9" s="580"/>
      <c r="HGO9" s="580"/>
      <c r="HGP9" s="580"/>
      <c r="HGQ9" s="580"/>
      <c r="HGR9" s="580"/>
      <c r="HGS9" s="580"/>
      <c r="HGT9" s="580"/>
      <c r="HGU9" s="580"/>
      <c r="HGV9" s="580"/>
      <c r="HGW9" s="580"/>
      <c r="HGX9" s="580"/>
      <c r="HGY9" s="580"/>
      <c r="HGZ9" s="580"/>
      <c r="HHA9" s="580"/>
      <c r="HHB9" s="580"/>
      <c r="HHC9" s="580"/>
      <c r="HHD9" s="580"/>
      <c r="HHE9" s="580"/>
      <c r="HHF9" s="580"/>
      <c r="HHG9" s="580"/>
      <c r="HHH9" s="580"/>
      <c r="HHI9" s="580"/>
      <c r="HHJ9" s="580"/>
      <c r="HHK9" s="580"/>
      <c r="HHL9" s="580"/>
      <c r="HHM9" s="580"/>
      <c r="HHN9" s="580"/>
      <c r="HHO9" s="580"/>
      <c r="HHP9" s="580"/>
      <c r="HHQ9" s="580"/>
      <c r="HHR9" s="580"/>
      <c r="HHS9" s="580"/>
      <c r="HHT9" s="580"/>
      <c r="HHU9" s="580"/>
      <c r="HHV9" s="580"/>
      <c r="HHW9" s="580"/>
      <c r="HHX9" s="580"/>
      <c r="HHY9" s="580"/>
      <c r="HHZ9" s="580"/>
      <c r="HIA9" s="580"/>
      <c r="HIB9" s="580"/>
      <c r="HIC9" s="580"/>
      <c r="HID9" s="580"/>
      <c r="HIE9" s="580"/>
      <c r="HIF9" s="580"/>
      <c r="HIG9" s="580"/>
      <c r="HIH9" s="580"/>
      <c r="HII9" s="580"/>
      <c r="HIJ9" s="580"/>
      <c r="HIK9" s="580"/>
      <c r="HIL9" s="580"/>
      <c r="HIM9" s="580"/>
      <c r="HIN9" s="580"/>
      <c r="HIO9" s="580"/>
      <c r="HIP9" s="580"/>
      <c r="HIQ9" s="580"/>
      <c r="HIR9" s="580"/>
      <c r="HIS9" s="580"/>
      <c r="HIT9" s="580"/>
      <c r="HIU9" s="580"/>
      <c r="HIV9" s="580"/>
      <c r="HIW9" s="580"/>
      <c r="HIX9" s="580"/>
      <c r="HIY9" s="580"/>
      <c r="HIZ9" s="580"/>
      <c r="HJA9" s="580"/>
      <c r="HJB9" s="580"/>
      <c r="HJC9" s="580"/>
      <c r="HJD9" s="580"/>
      <c r="HJE9" s="580"/>
      <c r="HJF9" s="580"/>
      <c r="HJG9" s="580"/>
      <c r="HJH9" s="580"/>
      <c r="HJI9" s="580"/>
      <c r="HJJ9" s="580"/>
      <c r="HJK9" s="580"/>
      <c r="HJL9" s="580"/>
      <c r="HJM9" s="580"/>
      <c r="HJN9" s="580"/>
      <c r="HJO9" s="580"/>
      <c r="HJP9" s="580"/>
      <c r="HJQ9" s="580"/>
      <c r="HJR9" s="580"/>
      <c r="HJS9" s="580"/>
      <c r="HJT9" s="580"/>
      <c r="HJU9" s="580"/>
      <c r="HJV9" s="580"/>
      <c r="HJW9" s="580"/>
      <c r="HJX9" s="580"/>
      <c r="HJY9" s="580"/>
      <c r="HJZ9" s="580"/>
      <c r="HKA9" s="580"/>
      <c r="HKB9" s="580"/>
      <c r="HKC9" s="580"/>
      <c r="HKD9" s="580"/>
      <c r="HKE9" s="580"/>
      <c r="HKF9" s="580"/>
      <c r="HKG9" s="580"/>
      <c r="HKH9" s="580"/>
      <c r="HKI9" s="580"/>
      <c r="HKJ9" s="580"/>
      <c r="HKK9" s="580"/>
      <c r="HKL9" s="580"/>
      <c r="HKM9" s="580"/>
      <c r="HKN9" s="580"/>
      <c r="HKO9" s="580"/>
      <c r="HKP9" s="580"/>
      <c r="HKQ9" s="580"/>
      <c r="HKR9" s="580"/>
      <c r="HKS9" s="580"/>
      <c r="HKT9" s="580"/>
      <c r="HKU9" s="580"/>
      <c r="HKV9" s="580"/>
      <c r="HKW9" s="580"/>
      <c r="HKX9" s="580"/>
      <c r="HKY9" s="580"/>
      <c r="HKZ9" s="580"/>
      <c r="HLA9" s="580"/>
      <c r="HLB9" s="580"/>
      <c r="HLC9" s="580"/>
      <c r="HLD9" s="580"/>
      <c r="HLE9" s="580"/>
      <c r="HLF9" s="580"/>
      <c r="HLG9" s="580"/>
      <c r="HLH9" s="580"/>
      <c r="HLI9" s="580"/>
      <c r="HLJ9" s="580"/>
      <c r="HLK9" s="580"/>
      <c r="HLL9" s="580"/>
      <c r="HLM9" s="580"/>
      <c r="HLN9" s="580"/>
      <c r="HLO9" s="580"/>
      <c r="HLP9" s="580"/>
      <c r="HLQ9" s="580"/>
      <c r="HLR9" s="580"/>
      <c r="HLS9" s="580"/>
      <c r="HLT9" s="580"/>
      <c r="HLU9" s="580"/>
      <c r="HLV9" s="580"/>
      <c r="HLW9" s="580"/>
      <c r="HLX9" s="580"/>
      <c r="HLY9" s="580"/>
      <c r="HLZ9" s="580"/>
      <c r="HMA9" s="580"/>
      <c r="HMB9" s="580"/>
      <c r="HMC9" s="580"/>
      <c r="HMD9" s="580"/>
      <c r="HME9" s="580"/>
      <c r="HMF9" s="580"/>
      <c r="HMG9" s="580"/>
      <c r="HMH9" s="580"/>
      <c r="HMI9" s="580"/>
      <c r="HMJ9" s="580"/>
      <c r="HMK9" s="580"/>
      <c r="HML9" s="580"/>
      <c r="HMM9" s="580"/>
      <c r="HMN9" s="580"/>
      <c r="HMO9" s="580"/>
      <c r="HMP9" s="580"/>
      <c r="HMQ9" s="580"/>
      <c r="HMR9" s="580"/>
      <c r="HMS9" s="580"/>
      <c r="HMT9" s="580"/>
      <c r="HMU9" s="580"/>
      <c r="HMV9" s="580"/>
      <c r="HMW9" s="580"/>
      <c r="HMX9" s="580"/>
      <c r="HMY9" s="580"/>
      <c r="HMZ9" s="580"/>
      <c r="HNA9" s="580"/>
      <c r="HNB9" s="580"/>
      <c r="HNC9" s="580"/>
      <c r="HND9" s="580"/>
      <c r="HNE9" s="580"/>
      <c r="HNF9" s="580"/>
      <c r="HNG9" s="580"/>
      <c r="HNH9" s="580"/>
      <c r="HNI9" s="580"/>
      <c r="HNJ9" s="580"/>
      <c r="HNK9" s="580"/>
      <c r="HNL9" s="580"/>
      <c r="HNM9" s="580"/>
      <c r="HNN9" s="580"/>
      <c r="HNO9" s="580"/>
      <c r="HNP9" s="580"/>
      <c r="HNQ9" s="580"/>
      <c r="HNR9" s="580"/>
      <c r="HNS9" s="580"/>
      <c r="HNT9" s="580"/>
      <c r="HNU9" s="580"/>
      <c r="HNV9" s="580"/>
      <c r="HNW9" s="580"/>
      <c r="HNX9" s="580"/>
      <c r="HNY9" s="580"/>
      <c r="HNZ9" s="580"/>
      <c r="HOA9" s="580"/>
      <c r="HOB9" s="580"/>
      <c r="HOC9" s="580"/>
      <c r="HOD9" s="580"/>
      <c r="HOE9" s="580"/>
      <c r="HOF9" s="580"/>
      <c r="HOG9" s="580"/>
      <c r="HOH9" s="580"/>
      <c r="HOI9" s="580"/>
      <c r="HOJ9" s="580"/>
      <c r="HOK9" s="580"/>
      <c r="HOL9" s="580"/>
      <c r="HOM9" s="580"/>
      <c r="HON9" s="580"/>
      <c r="HOO9" s="580"/>
      <c r="HOP9" s="580"/>
      <c r="HOQ9" s="580"/>
      <c r="HOR9" s="580"/>
      <c r="HOS9" s="580"/>
      <c r="HOT9" s="580"/>
      <c r="HOU9" s="580"/>
      <c r="HOV9" s="580"/>
      <c r="HOW9" s="580"/>
      <c r="HOX9" s="580"/>
      <c r="HOY9" s="580"/>
      <c r="HOZ9" s="580"/>
      <c r="HPA9" s="580"/>
      <c r="HPB9" s="580"/>
      <c r="HPC9" s="580"/>
      <c r="HPD9" s="580"/>
      <c r="HPE9" s="580"/>
      <c r="HPF9" s="580"/>
      <c r="HPG9" s="580"/>
      <c r="HPH9" s="580"/>
      <c r="HPI9" s="580"/>
      <c r="HPJ9" s="580"/>
      <c r="HPK9" s="580"/>
      <c r="HPL9" s="580"/>
      <c r="HPM9" s="580"/>
      <c r="HPN9" s="580"/>
      <c r="HPO9" s="580"/>
      <c r="HPP9" s="580"/>
      <c r="HPQ9" s="580"/>
      <c r="HPR9" s="580"/>
      <c r="HPS9" s="580"/>
      <c r="HPT9" s="580"/>
      <c r="HPU9" s="580"/>
      <c r="HPV9" s="580"/>
      <c r="HPW9" s="580"/>
      <c r="HPX9" s="580"/>
      <c r="HPY9" s="580"/>
      <c r="HPZ9" s="580"/>
      <c r="HQA9" s="580"/>
      <c r="HQB9" s="580"/>
      <c r="HQC9" s="580"/>
      <c r="HQD9" s="580"/>
      <c r="HQE9" s="580"/>
      <c r="HQF9" s="580"/>
      <c r="HQG9" s="580"/>
      <c r="HQH9" s="580"/>
      <c r="HQI9" s="580"/>
      <c r="HQJ9" s="580"/>
      <c r="HQK9" s="580"/>
      <c r="HQL9" s="580"/>
      <c r="HQM9" s="580"/>
      <c r="HQN9" s="580"/>
      <c r="HQO9" s="580"/>
      <c r="HQP9" s="580"/>
      <c r="HQQ9" s="580"/>
      <c r="HQR9" s="580"/>
      <c r="HQS9" s="580"/>
      <c r="HQT9" s="580"/>
      <c r="HQU9" s="580"/>
      <c r="HQV9" s="580"/>
      <c r="HQW9" s="580"/>
      <c r="HQX9" s="580"/>
      <c r="HQY9" s="580"/>
      <c r="HQZ9" s="580"/>
      <c r="HRA9" s="580"/>
      <c r="HRB9" s="580"/>
      <c r="HRC9" s="580"/>
      <c r="HRD9" s="580"/>
      <c r="HRE9" s="580"/>
      <c r="HRF9" s="580"/>
      <c r="HRG9" s="580"/>
      <c r="HRH9" s="580"/>
      <c r="HRI9" s="580"/>
      <c r="HRJ9" s="580"/>
      <c r="HRK9" s="580"/>
      <c r="HRL9" s="580"/>
      <c r="HRM9" s="580"/>
      <c r="HRN9" s="580"/>
      <c r="HRO9" s="580"/>
      <c r="HRP9" s="580"/>
      <c r="HRQ9" s="580"/>
      <c r="HRR9" s="580"/>
      <c r="HRS9" s="580"/>
      <c r="HRT9" s="580"/>
      <c r="HRU9" s="580"/>
      <c r="HRV9" s="580"/>
      <c r="HRW9" s="580"/>
      <c r="HRX9" s="580"/>
      <c r="HRY9" s="580"/>
      <c r="HRZ9" s="580"/>
      <c r="HSA9" s="580"/>
      <c r="HSB9" s="580"/>
      <c r="HSC9" s="580"/>
      <c r="HSD9" s="580"/>
      <c r="HSE9" s="580"/>
      <c r="HSF9" s="580"/>
      <c r="HSG9" s="580"/>
      <c r="HSH9" s="580"/>
      <c r="HSI9" s="580"/>
      <c r="HSJ9" s="580"/>
      <c r="HSK9" s="580"/>
      <c r="HSL9" s="580"/>
      <c r="HSM9" s="580"/>
      <c r="HSN9" s="580"/>
      <c r="HSO9" s="580"/>
      <c r="HSP9" s="580"/>
      <c r="HSQ9" s="580"/>
      <c r="HSR9" s="580"/>
      <c r="HSS9" s="580"/>
      <c r="HST9" s="580"/>
      <c r="HSU9" s="580"/>
      <c r="HSV9" s="580"/>
      <c r="HSW9" s="580"/>
      <c r="HSX9" s="580"/>
      <c r="HSY9" s="580"/>
      <c r="HSZ9" s="580"/>
      <c r="HTA9" s="580"/>
      <c r="HTB9" s="580"/>
      <c r="HTC9" s="580"/>
      <c r="HTD9" s="580"/>
      <c r="HTE9" s="580"/>
      <c r="HTF9" s="580"/>
      <c r="HTG9" s="580"/>
      <c r="HTH9" s="580"/>
      <c r="HTI9" s="580"/>
      <c r="HTJ9" s="580"/>
      <c r="HTK9" s="580"/>
      <c r="HTL9" s="580"/>
      <c r="HTM9" s="580"/>
      <c r="HTN9" s="580"/>
      <c r="HTO9" s="580"/>
      <c r="HTP9" s="580"/>
      <c r="HTQ9" s="580"/>
      <c r="HTR9" s="580"/>
      <c r="HTS9" s="580"/>
      <c r="HTT9" s="580"/>
      <c r="HTU9" s="580"/>
      <c r="HTV9" s="580"/>
      <c r="HTW9" s="580"/>
      <c r="HTX9" s="580"/>
      <c r="HTY9" s="580"/>
      <c r="HTZ9" s="580"/>
      <c r="HUA9" s="580"/>
      <c r="HUB9" s="580"/>
      <c r="HUC9" s="580"/>
      <c r="HUD9" s="580"/>
      <c r="HUE9" s="580"/>
      <c r="HUF9" s="580"/>
      <c r="HUG9" s="580"/>
      <c r="HUH9" s="580"/>
      <c r="HUI9" s="580"/>
      <c r="HUJ9" s="580"/>
      <c r="HUK9" s="580"/>
      <c r="HUL9" s="580"/>
      <c r="HUM9" s="580"/>
      <c r="HUN9" s="580"/>
      <c r="HUO9" s="580"/>
      <c r="HUP9" s="580"/>
      <c r="HUQ9" s="580"/>
      <c r="HUR9" s="580"/>
      <c r="HUS9" s="580"/>
      <c r="HUT9" s="580"/>
      <c r="HUU9" s="580"/>
      <c r="HUV9" s="580"/>
      <c r="HUW9" s="580"/>
      <c r="HUX9" s="580"/>
      <c r="HUY9" s="580"/>
      <c r="HUZ9" s="580"/>
      <c r="HVA9" s="580"/>
      <c r="HVB9" s="580"/>
      <c r="HVC9" s="580"/>
      <c r="HVD9" s="580"/>
      <c r="HVE9" s="580"/>
      <c r="HVF9" s="580"/>
      <c r="HVG9" s="580"/>
      <c r="HVH9" s="580"/>
      <c r="HVI9" s="580"/>
      <c r="HVJ9" s="580"/>
      <c r="HVK9" s="580"/>
      <c r="HVL9" s="580"/>
      <c r="HVM9" s="580"/>
      <c r="HVN9" s="580"/>
      <c r="HVO9" s="580"/>
      <c r="HVP9" s="580"/>
      <c r="HVQ9" s="580"/>
      <c r="HVR9" s="580"/>
      <c r="HVS9" s="580"/>
      <c r="HVT9" s="580"/>
      <c r="HVU9" s="580"/>
      <c r="HVV9" s="580"/>
      <c r="HVW9" s="580"/>
      <c r="HVX9" s="580"/>
      <c r="HVY9" s="580"/>
      <c r="HVZ9" s="580"/>
      <c r="HWA9" s="580"/>
      <c r="HWB9" s="580"/>
      <c r="HWC9" s="580"/>
      <c r="HWD9" s="580"/>
      <c r="HWE9" s="580"/>
      <c r="HWF9" s="580"/>
      <c r="HWG9" s="580"/>
      <c r="HWH9" s="580"/>
      <c r="HWI9" s="580"/>
      <c r="HWJ9" s="580"/>
      <c r="HWK9" s="580"/>
      <c r="HWL9" s="580"/>
      <c r="HWM9" s="580"/>
      <c r="HWN9" s="580"/>
      <c r="HWO9" s="580"/>
      <c r="HWP9" s="580"/>
      <c r="HWQ9" s="580"/>
      <c r="HWR9" s="580"/>
      <c r="HWS9" s="580"/>
      <c r="HWT9" s="580"/>
      <c r="HWU9" s="580"/>
      <c r="HWV9" s="580"/>
      <c r="HWW9" s="580"/>
      <c r="HWX9" s="580"/>
      <c r="HWY9" s="580"/>
      <c r="HWZ9" s="580"/>
      <c r="HXA9" s="580"/>
      <c r="HXB9" s="580"/>
      <c r="HXC9" s="580"/>
      <c r="HXD9" s="580"/>
      <c r="HXE9" s="580"/>
      <c r="HXF9" s="580"/>
      <c r="HXG9" s="580"/>
      <c r="HXH9" s="580"/>
      <c r="HXI9" s="580"/>
      <c r="HXJ9" s="580"/>
      <c r="HXK9" s="580"/>
      <c r="HXL9" s="580"/>
      <c r="HXM9" s="580"/>
      <c r="HXN9" s="580"/>
      <c r="HXO9" s="580"/>
      <c r="HXP9" s="580"/>
      <c r="HXQ9" s="580"/>
      <c r="HXR9" s="580"/>
      <c r="HXS9" s="580"/>
      <c r="HXT9" s="580"/>
      <c r="HXU9" s="580"/>
      <c r="HXV9" s="580"/>
      <c r="HXW9" s="580"/>
      <c r="HXX9" s="580"/>
      <c r="HXY9" s="580"/>
      <c r="HXZ9" s="580"/>
      <c r="HYA9" s="580"/>
      <c r="HYB9" s="580"/>
      <c r="HYC9" s="580"/>
      <c r="HYD9" s="580"/>
      <c r="HYE9" s="580"/>
      <c r="HYF9" s="580"/>
      <c r="HYG9" s="580"/>
      <c r="HYH9" s="580"/>
      <c r="HYI9" s="580"/>
      <c r="HYJ9" s="580"/>
      <c r="HYK9" s="580"/>
      <c r="HYL9" s="580"/>
      <c r="HYM9" s="580"/>
      <c r="HYN9" s="580"/>
      <c r="HYO9" s="580"/>
      <c r="HYP9" s="580"/>
      <c r="HYQ9" s="580"/>
      <c r="HYR9" s="580"/>
      <c r="HYS9" s="580"/>
      <c r="HYT9" s="580"/>
      <c r="HYU9" s="580"/>
      <c r="HYV9" s="580"/>
      <c r="HYW9" s="580"/>
      <c r="HYX9" s="580"/>
      <c r="HYY9" s="580"/>
      <c r="HYZ9" s="580"/>
      <c r="HZA9" s="580"/>
      <c r="HZB9" s="580"/>
      <c r="HZC9" s="580"/>
      <c r="HZD9" s="580"/>
      <c r="HZE9" s="580"/>
      <c r="HZF9" s="580"/>
      <c r="HZG9" s="580"/>
      <c r="HZH9" s="580"/>
      <c r="HZI9" s="580"/>
      <c r="HZJ9" s="580"/>
      <c r="HZK9" s="580"/>
      <c r="HZL9" s="580"/>
      <c r="HZM9" s="580"/>
      <c r="HZN9" s="580"/>
      <c r="HZO9" s="580"/>
      <c r="HZP9" s="580"/>
      <c r="HZQ9" s="580"/>
      <c r="HZR9" s="580"/>
      <c r="HZS9" s="580"/>
      <c r="HZT9" s="580"/>
      <c r="HZU9" s="580"/>
      <c r="HZV9" s="580"/>
      <c r="HZW9" s="580"/>
      <c r="HZX9" s="580"/>
      <c r="HZY9" s="580"/>
      <c r="HZZ9" s="580"/>
      <c r="IAA9" s="580"/>
      <c r="IAB9" s="580"/>
      <c r="IAC9" s="580"/>
      <c r="IAD9" s="580"/>
      <c r="IAE9" s="580"/>
      <c r="IAF9" s="580"/>
      <c r="IAG9" s="580"/>
      <c r="IAH9" s="580"/>
      <c r="IAI9" s="580"/>
      <c r="IAJ9" s="580"/>
      <c r="IAK9" s="580"/>
      <c r="IAL9" s="580"/>
      <c r="IAM9" s="580"/>
      <c r="IAN9" s="580"/>
      <c r="IAO9" s="580"/>
      <c r="IAP9" s="580"/>
      <c r="IAQ9" s="580"/>
      <c r="IAR9" s="580"/>
      <c r="IAS9" s="580"/>
      <c r="IAT9" s="580"/>
      <c r="IAU9" s="580"/>
      <c r="IAV9" s="580"/>
      <c r="IAW9" s="580"/>
      <c r="IAX9" s="580"/>
      <c r="IAY9" s="580"/>
      <c r="IAZ9" s="580"/>
      <c r="IBA9" s="580"/>
      <c r="IBB9" s="580"/>
      <c r="IBC9" s="580"/>
      <c r="IBD9" s="580"/>
      <c r="IBE9" s="580"/>
      <c r="IBF9" s="580"/>
      <c r="IBG9" s="580"/>
      <c r="IBH9" s="580"/>
      <c r="IBI9" s="580"/>
      <c r="IBJ9" s="580"/>
      <c r="IBK9" s="580"/>
      <c r="IBL9" s="580"/>
      <c r="IBM9" s="580"/>
      <c r="IBN9" s="580"/>
      <c r="IBO9" s="580"/>
      <c r="IBP9" s="580"/>
      <c r="IBQ9" s="580"/>
      <c r="IBR9" s="580"/>
      <c r="IBS9" s="580"/>
      <c r="IBT9" s="580"/>
      <c r="IBU9" s="580"/>
      <c r="IBV9" s="580"/>
      <c r="IBW9" s="580"/>
      <c r="IBX9" s="580"/>
      <c r="IBY9" s="580"/>
      <c r="IBZ9" s="580"/>
      <c r="ICA9" s="580"/>
      <c r="ICB9" s="580"/>
      <c r="ICC9" s="580"/>
      <c r="ICD9" s="580"/>
      <c r="ICE9" s="580"/>
      <c r="ICF9" s="580"/>
      <c r="ICG9" s="580"/>
      <c r="ICH9" s="580"/>
      <c r="ICI9" s="580"/>
      <c r="ICJ9" s="580"/>
      <c r="ICK9" s="580"/>
      <c r="ICL9" s="580"/>
      <c r="ICM9" s="580"/>
      <c r="ICN9" s="580"/>
      <c r="ICO9" s="580"/>
      <c r="ICP9" s="580"/>
      <c r="ICQ9" s="580"/>
      <c r="ICR9" s="580"/>
      <c r="ICS9" s="580"/>
      <c r="ICT9" s="580"/>
      <c r="ICU9" s="580"/>
      <c r="ICV9" s="580"/>
      <c r="ICW9" s="580"/>
      <c r="ICX9" s="580"/>
      <c r="ICY9" s="580"/>
      <c r="ICZ9" s="580"/>
      <c r="IDA9" s="580"/>
      <c r="IDB9" s="580"/>
      <c r="IDC9" s="580"/>
      <c r="IDD9" s="580"/>
      <c r="IDE9" s="580"/>
      <c r="IDF9" s="580"/>
      <c r="IDG9" s="580"/>
      <c r="IDH9" s="580"/>
      <c r="IDI9" s="580"/>
      <c r="IDJ9" s="580"/>
      <c r="IDK9" s="580"/>
      <c r="IDL9" s="580"/>
      <c r="IDM9" s="580"/>
      <c r="IDN9" s="580"/>
      <c r="IDO9" s="580"/>
      <c r="IDP9" s="580"/>
      <c r="IDQ9" s="580"/>
      <c r="IDR9" s="580"/>
      <c r="IDS9" s="580"/>
      <c r="IDT9" s="580"/>
      <c r="IDU9" s="580"/>
      <c r="IDV9" s="580"/>
      <c r="IDW9" s="580"/>
      <c r="IDX9" s="580"/>
      <c r="IDY9" s="580"/>
      <c r="IDZ9" s="580"/>
      <c r="IEA9" s="580"/>
      <c r="IEB9" s="580"/>
      <c r="IEC9" s="580"/>
      <c r="IED9" s="580"/>
      <c r="IEE9" s="580"/>
      <c r="IEF9" s="580"/>
      <c r="IEG9" s="580"/>
      <c r="IEH9" s="580"/>
      <c r="IEI9" s="580"/>
      <c r="IEJ9" s="580"/>
      <c r="IEK9" s="580"/>
      <c r="IEL9" s="580"/>
      <c r="IEM9" s="580"/>
      <c r="IEN9" s="580"/>
      <c r="IEO9" s="580"/>
      <c r="IEP9" s="580"/>
      <c r="IEQ9" s="580"/>
      <c r="IER9" s="580"/>
      <c r="IES9" s="580"/>
      <c r="IET9" s="580"/>
      <c r="IEU9" s="580"/>
      <c r="IEV9" s="580"/>
      <c r="IEW9" s="580"/>
      <c r="IEX9" s="580"/>
      <c r="IEY9" s="580"/>
      <c r="IEZ9" s="580"/>
      <c r="IFA9" s="580"/>
      <c r="IFB9" s="580"/>
      <c r="IFC9" s="580"/>
      <c r="IFD9" s="580"/>
      <c r="IFE9" s="580"/>
      <c r="IFF9" s="580"/>
      <c r="IFG9" s="580"/>
      <c r="IFH9" s="580"/>
      <c r="IFI9" s="580"/>
      <c r="IFJ9" s="580"/>
      <c r="IFK9" s="580"/>
      <c r="IFL9" s="580"/>
      <c r="IFM9" s="580"/>
      <c r="IFN9" s="580"/>
      <c r="IFO9" s="580"/>
      <c r="IFP9" s="580"/>
      <c r="IFQ9" s="580"/>
      <c r="IFR9" s="580"/>
      <c r="IFS9" s="580"/>
      <c r="IFT9" s="580"/>
      <c r="IFU9" s="580"/>
      <c r="IFV9" s="580"/>
      <c r="IFW9" s="580"/>
      <c r="IFX9" s="580"/>
      <c r="IFY9" s="580"/>
      <c r="IFZ9" s="580"/>
      <c r="IGA9" s="580"/>
      <c r="IGB9" s="580"/>
      <c r="IGC9" s="580"/>
      <c r="IGD9" s="580"/>
      <c r="IGE9" s="580"/>
      <c r="IGF9" s="580"/>
      <c r="IGG9" s="580"/>
      <c r="IGH9" s="580"/>
      <c r="IGI9" s="580"/>
      <c r="IGJ9" s="580"/>
      <c r="IGK9" s="580"/>
      <c r="IGL9" s="580"/>
      <c r="IGM9" s="580"/>
      <c r="IGN9" s="580"/>
      <c r="IGO9" s="580"/>
      <c r="IGP9" s="580"/>
      <c r="IGQ9" s="580"/>
      <c r="IGR9" s="580"/>
      <c r="IGS9" s="580"/>
      <c r="IGT9" s="580"/>
      <c r="IGU9" s="580"/>
      <c r="IGV9" s="580"/>
      <c r="IGW9" s="580"/>
      <c r="IGX9" s="580"/>
      <c r="IGY9" s="580"/>
      <c r="IGZ9" s="580"/>
      <c r="IHA9" s="580"/>
      <c r="IHB9" s="580"/>
      <c r="IHC9" s="580"/>
      <c r="IHD9" s="580"/>
      <c r="IHE9" s="580"/>
      <c r="IHF9" s="580"/>
      <c r="IHG9" s="580"/>
      <c r="IHH9" s="580"/>
      <c r="IHI9" s="580"/>
      <c r="IHJ9" s="580"/>
      <c r="IHK9" s="580"/>
      <c r="IHL9" s="580"/>
      <c r="IHM9" s="580"/>
      <c r="IHN9" s="580"/>
      <c r="IHO9" s="580"/>
      <c r="IHP9" s="580"/>
      <c r="IHQ9" s="580"/>
      <c r="IHR9" s="580"/>
      <c r="IHS9" s="580"/>
      <c r="IHT9" s="580"/>
      <c r="IHU9" s="580"/>
      <c r="IHV9" s="580"/>
      <c r="IHW9" s="580"/>
      <c r="IHX9" s="580"/>
      <c r="IHY9" s="580"/>
      <c r="IHZ9" s="580"/>
      <c r="IIA9" s="580"/>
      <c r="IIB9" s="580"/>
      <c r="IIC9" s="580"/>
      <c r="IID9" s="580"/>
      <c r="IIE9" s="580"/>
      <c r="IIF9" s="580"/>
      <c r="IIG9" s="580"/>
      <c r="IIH9" s="580"/>
      <c r="III9" s="580"/>
      <c r="IIJ9" s="580"/>
      <c r="IIK9" s="580"/>
      <c r="IIL9" s="580"/>
      <c r="IIM9" s="580"/>
      <c r="IIN9" s="580"/>
      <c r="IIO9" s="580"/>
      <c r="IIP9" s="580"/>
      <c r="IIQ9" s="580"/>
      <c r="IIR9" s="580"/>
      <c r="IIS9" s="580"/>
      <c r="IIT9" s="580"/>
      <c r="IIU9" s="580"/>
      <c r="IIV9" s="580"/>
      <c r="IIW9" s="580"/>
      <c r="IIX9" s="580"/>
      <c r="IIY9" s="580"/>
      <c r="IIZ9" s="580"/>
      <c r="IJA9" s="580"/>
      <c r="IJB9" s="580"/>
      <c r="IJC9" s="580"/>
      <c r="IJD9" s="580"/>
      <c r="IJE9" s="580"/>
      <c r="IJF9" s="580"/>
      <c r="IJG9" s="580"/>
      <c r="IJH9" s="580"/>
      <c r="IJI9" s="580"/>
      <c r="IJJ9" s="580"/>
      <c r="IJK9" s="580"/>
      <c r="IJL9" s="580"/>
      <c r="IJM9" s="580"/>
      <c r="IJN9" s="580"/>
      <c r="IJO9" s="580"/>
      <c r="IJP9" s="580"/>
      <c r="IJQ9" s="580"/>
      <c r="IJR9" s="580"/>
      <c r="IJS9" s="580"/>
      <c r="IJT9" s="580"/>
      <c r="IJU9" s="580"/>
      <c r="IJV9" s="580"/>
      <c r="IJW9" s="580"/>
      <c r="IJX9" s="580"/>
      <c r="IJY9" s="580"/>
      <c r="IJZ9" s="580"/>
      <c r="IKA9" s="580"/>
      <c r="IKB9" s="580"/>
      <c r="IKC9" s="580"/>
      <c r="IKD9" s="580"/>
      <c r="IKE9" s="580"/>
      <c r="IKF9" s="580"/>
      <c r="IKG9" s="580"/>
      <c r="IKH9" s="580"/>
      <c r="IKI9" s="580"/>
      <c r="IKJ9" s="580"/>
      <c r="IKK9" s="580"/>
      <c r="IKL9" s="580"/>
      <c r="IKM9" s="580"/>
      <c r="IKN9" s="580"/>
      <c r="IKO9" s="580"/>
      <c r="IKP9" s="580"/>
      <c r="IKQ9" s="580"/>
      <c r="IKR9" s="580"/>
      <c r="IKS9" s="580"/>
      <c r="IKT9" s="580"/>
      <c r="IKU9" s="580"/>
      <c r="IKV9" s="580"/>
      <c r="IKW9" s="580"/>
      <c r="IKX9" s="580"/>
      <c r="IKY9" s="580"/>
      <c r="IKZ9" s="580"/>
      <c r="ILA9" s="580"/>
      <c r="ILB9" s="580"/>
      <c r="ILC9" s="580"/>
      <c r="ILD9" s="580"/>
      <c r="ILE9" s="580"/>
      <c r="ILF9" s="580"/>
      <c r="ILG9" s="580"/>
      <c r="ILH9" s="580"/>
      <c r="ILI9" s="580"/>
      <c r="ILJ9" s="580"/>
      <c r="ILK9" s="580"/>
      <c r="ILL9" s="580"/>
      <c r="ILM9" s="580"/>
      <c r="ILN9" s="580"/>
      <c r="ILO9" s="580"/>
      <c r="ILP9" s="580"/>
      <c r="ILQ9" s="580"/>
      <c r="ILR9" s="580"/>
      <c r="ILS9" s="580"/>
      <c r="ILT9" s="580"/>
      <c r="ILU9" s="580"/>
      <c r="ILV9" s="580"/>
      <c r="ILW9" s="580"/>
      <c r="ILX9" s="580"/>
      <c r="ILY9" s="580"/>
      <c r="ILZ9" s="580"/>
      <c r="IMA9" s="580"/>
      <c r="IMB9" s="580"/>
      <c r="IMC9" s="580"/>
      <c r="IMD9" s="580"/>
      <c r="IME9" s="580"/>
      <c r="IMF9" s="580"/>
      <c r="IMG9" s="580"/>
      <c r="IMH9" s="580"/>
      <c r="IMI9" s="580"/>
      <c r="IMJ9" s="580"/>
      <c r="IMK9" s="580"/>
      <c r="IML9" s="580"/>
      <c r="IMM9" s="580"/>
      <c r="IMN9" s="580"/>
      <c r="IMO9" s="580"/>
      <c r="IMP9" s="580"/>
      <c r="IMQ9" s="580"/>
      <c r="IMR9" s="580"/>
      <c r="IMS9" s="580"/>
      <c r="IMT9" s="580"/>
      <c r="IMU9" s="580"/>
      <c r="IMV9" s="580"/>
      <c r="IMW9" s="580"/>
      <c r="IMX9" s="580"/>
      <c r="IMY9" s="580"/>
      <c r="IMZ9" s="580"/>
      <c r="INA9" s="580"/>
      <c r="INB9" s="580"/>
      <c r="INC9" s="580"/>
      <c r="IND9" s="580"/>
      <c r="INE9" s="580"/>
      <c r="INF9" s="580"/>
      <c r="ING9" s="580"/>
      <c r="INH9" s="580"/>
      <c r="INI9" s="580"/>
      <c r="INJ9" s="580"/>
      <c r="INK9" s="580"/>
      <c r="INL9" s="580"/>
      <c r="INM9" s="580"/>
      <c r="INN9" s="580"/>
      <c r="INO9" s="580"/>
      <c r="INP9" s="580"/>
      <c r="INQ9" s="580"/>
      <c r="INR9" s="580"/>
      <c r="INS9" s="580"/>
      <c r="INT9" s="580"/>
      <c r="INU9" s="580"/>
      <c r="INV9" s="580"/>
      <c r="INW9" s="580"/>
      <c r="INX9" s="580"/>
      <c r="INY9" s="580"/>
      <c r="INZ9" s="580"/>
      <c r="IOA9" s="580"/>
      <c r="IOB9" s="580"/>
      <c r="IOC9" s="580"/>
      <c r="IOD9" s="580"/>
      <c r="IOE9" s="580"/>
      <c r="IOF9" s="580"/>
      <c r="IOG9" s="580"/>
      <c r="IOH9" s="580"/>
      <c r="IOI9" s="580"/>
      <c r="IOJ9" s="580"/>
      <c r="IOK9" s="580"/>
      <c r="IOL9" s="580"/>
      <c r="IOM9" s="580"/>
      <c r="ION9" s="580"/>
      <c r="IOO9" s="580"/>
      <c r="IOP9" s="580"/>
      <c r="IOQ9" s="580"/>
      <c r="IOR9" s="580"/>
      <c r="IOS9" s="580"/>
      <c r="IOT9" s="580"/>
      <c r="IOU9" s="580"/>
      <c r="IOV9" s="580"/>
      <c r="IOW9" s="580"/>
      <c r="IOX9" s="580"/>
      <c r="IOY9" s="580"/>
      <c r="IOZ9" s="580"/>
      <c r="IPA9" s="580"/>
      <c r="IPB9" s="580"/>
      <c r="IPC9" s="580"/>
      <c r="IPD9" s="580"/>
      <c r="IPE9" s="580"/>
      <c r="IPF9" s="580"/>
      <c r="IPG9" s="580"/>
      <c r="IPH9" s="580"/>
      <c r="IPI9" s="580"/>
      <c r="IPJ9" s="580"/>
      <c r="IPK9" s="580"/>
      <c r="IPL9" s="580"/>
      <c r="IPM9" s="580"/>
      <c r="IPN9" s="580"/>
      <c r="IPO9" s="580"/>
      <c r="IPP9" s="580"/>
      <c r="IPQ9" s="580"/>
      <c r="IPR9" s="580"/>
      <c r="IPS9" s="580"/>
      <c r="IPT9" s="580"/>
      <c r="IPU9" s="580"/>
      <c r="IPV9" s="580"/>
      <c r="IPW9" s="580"/>
      <c r="IPX9" s="580"/>
      <c r="IPY9" s="580"/>
      <c r="IPZ9" s="580"/>
      <c r="IQA9" s="580"/>
      <c r="IQB9" s="580"/>
      <c r="IQC9" s="580"/>
      <c r="IQD9" s="580"/>
      <c r="IQE9" s="580"/>
      <c r="IQF9" s="580"/>
      <c r="IQG9" s="580"/>
      <c r="IQH9" s="580"/>
      <c r="IQI9" s="580"/>
      <c r="IQJ9" s="580"/>
      <c r="IQK9" s="580"/>
      <c r="IQL9" s="580"/>
      <c r="IQM9" s="580"/>
      <c r="IQN9" s="580"/>
      <c r="IQO9" s="580"/>
      <c r="IQP9" s="580"/>
      <c r="IQQ9" s="580"/>
      <c r="IQR9" s="580"/>
      <c r="IQS9" s="580"/>
      <c r="IQT9" s="580"/>
      <c r="IQU9" s="580"/>
      <c r="IQV9" s="580"/>
      <c r="IQW9" s="580"/>
      <c r="IQX9" s="580"/>
      <c r="IQY9" s="580"/>
      <c r="IQZ9" s="580"/>
      <c r="IRA9" s="580"/>
      <c r="IRB9" s="580"/>
      <c r="IRC9" s="580"/>
      <c r="IRD9" s="580"/>
      <c r="IRE9" s="580"/>
      <c r="IRF9" s="580"/>
      <c r="IRG9" s="580"/>
      <c r="IRH9" s="580"/>
      <c r="IRI9" s="580"/>
      <c r="IRJ9" s="580"/>
      <c r="IRK9" s="580"/>
      <c r="IRL9" s="580"/>
      <c r="IRM9" s="580"/>
      <c r="IRN9" s="580"/>
      <c r="IRO9" s="580"/>
      <c r="IRP9" s="580"/>
      <c r="IRQ9" s="580"/>
      <c r="IRR9" s="580"/>
      <c r="IRS9" s="580"/>
      <c r="IRT9" s="580"/>
      <c r="IRU9" s="580"/>
      <c r="IRV9" s="580"/>
      <c r="IRW9" s="580"/>
      <c r="IRX9" s="580"/>
      <c r="IRY9" s="580"/>
      <c r="IRZ9" s="580"/>
      <c r="ISA9" s="580"/>
      <c r="ISB9" s="580"/>
      <c r="ISC9" s="580"/>
      <c r="ISD9" s="580"/>
      <c r="ISE9" s="580"/>
      <c r="ISF9" s="580"/>
      <c r="ISG9" s="580"/>
      <c r="ISH9" s="580"/>
      <c r="ISI9" s="580"/>
      <c r="ISJ9" s="580"/>
      <c r="ISK9" s="580"/>
      <c r="ISL9" s="580"/>
      <c r="ISM9" s="580"/>
      <c r="ISN9" s="580"/>
      <c r="ISO9" s="580"/>
      <c r="ISP9" s="580"/>
      <c r="ISQ9" s="580"/>
      <c r="ISR9" s="580"/>
      <c r="ISS9" s="580"/>
      <c r="IST9" s="580"/>
      <c r="ISU9" s="580"/>
      <c r="ISV9" s="580"/>
      <c r="ISW9" s="580"/>
      <c r="ISX9" s="580"/>
      <c r="ISY9" s="580"/>
      <c r="ISZ9" s="580"/>
      <c r="ITA9" s="580"/>
      <c r="ITB9" s="580"/>
      <c r="ITC9" s="580"/>
      <c r="ITD9" s="580"/>
      <c r="ITE9" s="580"/>
      <c r="ITF9" s="580"/>
      <c r="ITG9" s="580"/>
      <c r="ITH9" s="580"/>
      <c r="ITI9" s="580"/>
      <c r="ITJ9" s="580"/>
      <c r="ITK9" s="580"/>
      <c r="ITL9" s="580"/>
      <c r="ITM9" s="580"/>
      <c r="ITN9" s="580"/>
      <c r="ITO9" s="580"/>
      <c r="ITP9" s="580"/>
      <c r="ITQ9" s="580"/>
      <c r="ITR9" s="580"/>
      <c r="ITS9" s="580"/>
      <c r="ITT9" s="580"/>
      <c r="ITU9" s="580"/>
      <c r="ITV9" s="580"/>
      <c r="ITW9" s="580"/>
      <c r="ITX9" s="580"/>
      <c r="ITY9" s="580"/>
      <c r="ITZ9" s="580"/>
      <c r="IUA9" s="580"/>
      <c r="IUB9" s="580"/>
      <c r="IUC9" s="580"/>
      <c r="IUD9" s="580"/>
      <c r="IUE9" s="580"/>
      <c r="IUF9" s="580"/>
      <c r="IUG9" s="580"/>
      <c r="IUH9" s="580"/>
      <c r="IUI9" s="580"/>
      <c r="IUJ9" s="580"/>
      <c r="IUK9" s="580"/>
      <c r="IUL9" s="580"/>
      <c r="IUM9" s="580"/>
      <c r="IUN9" s="580"/>
      <c r="IUO9" s="580"/>
      <c r="IUP9" s="580"/>
      <c r="IUQ9" s="580"/>
      <c r="IUR9" s="580"/>
      <c r="IUS9" s="580"/>
      <c r="IUT9" s="580"/>
      <c r="IUU9" s="580"/>
      <c r="IUV9" s="580"/>
      <c r="IUW9" s="580"/>
      <c r="IUX9" s="580"/>
      <c r="IUY9" s="580"/>
      <c r="IUZ9" s="580"/>
      <c r="IVA9" s="580"/>
      <c r="IVB9" s="580"/>
      <c r="IVC9" s="580"/>
      <c r="IVD9" s="580"/>
      <c r="IVE9" s="580"/>
      <c r="IVF9" s="580"/>
      <c r="IVG9" s="580"/>
      <c r="IVH9" s="580"/>
      <c r="IVI9" s="580"/>
      <c r="IVJ9" s="580"/>
      <c r="IVK9" s="580"/>
      <c r="IVL9" s="580"/>
      <c r="IVM9" s="580"/>
      <c r="IVN9" s="580"/>
      <c r="IVO9" s="580"/>
      <c r="IVP9" s="580"/>
      <c r="IVQ9" s="580"/>
      <c r="IVR9" s="580"/>
      <c r="IVS9" s="580"/>
      <c r="IVT9" s="580"/>
      <c r="IVU9" s="580"/>
      <c r="IVV9" s="580"/>
      <c r="IVW9" s="580"/>
      <c r="IVX9" s="580"/>
      <c r="IVY9" s="580"/>
      <c r="IVZ9" s="580"/>
      <c r="IWA9" s="580"/>
      <c r="IWB9" s="580"/>
      <c r="IWC9" s="580"/>
      <c r="IWD9" s="580"/>
      <c r="IWE9" s="580"/>
      <c r="IWF9" s="580"/>
      <c r="IWG9" s="580"/>
      <c r="IWH9" s="580"/>
      <c r="IWI9" s="580"/>
      <c r="IWJ9" s="580"/>
      <c r="IWK9" s="580"/>
      <c r="IWL9" s="580"/>
      <c r="IWM9" s="580"/>
      <c r="IWN9" s="580"/>
      <c r="IWO9" s="580"/>
      <c r="IWP9" s="580"/>
      <c r="IWQ9" s="580"/>
      <c r="IWR9" s="580"/>
      <c r="IWS9" s="580"/>
      <c r="IWT9" s="580"/>
      <c r="IWU9" s="580"/>
      <c r="IWV9" s="580"/>
      <c r="IWW9" s="580"/>
      <c r="IWX9" s="580"/>
      <c r="IWY9" s="580"/>
      <c r="IWZ9" s="580"/>
      <c r="IXA9" s="580"/>
      <c r="IXB9" s="580"/>
      <c r="IXC9" s="580"/>
      <c r="IXD9" s="580"/>
      <c r="IXE9" s="580"/>
      <c r="IXF9" s="580"/>
      <c r="IXG9" s="580"/>
      <c r="IXH9" s="580"/>
      <c r="IXI9" s="580"/>
      <c r="IXJ9" s="580"/>
      <c r="IXK9" s="580"/>
      <c r="IXL9" s="580"/>
      <c r="IXM9" s="580"/>
      <c r="IXN9" s="580"/>
      <c r="IXO9" s="580"/>
      <c r="IXP9" s="580"/>
      <c r="IXQ9" s="580"/>
      <c r="IXR9" s="580"/>
      <c r="IXS9" s="580"/>
      <c r="IXT9" s="580"/>
      <c r="IXU9" s="580"/>
      <c r="IXV9" s="580"/>
      <c r="IXW9" s="580"/>
      <c r="IXX9" s="580"/>
      <c r="IXY9" s="580"/>
      <c r="IXZ9" s="580"/>
      <c r="IYA9" s="580"/>
      <c r="IYB9" s="580"/>
      <c r="IYC9" s="580"/>
      <c r="IYD9" s="580"/>
      <c r="IYE9" s="580"/>
      <c r="IYF9" s="580"/>
      <c r="IYG9" s="580"/>
      <c r="IYH9" s="580"/>
      <c r="IYI9" s="580"/>
      <c r="IYJ9" s="580"/>
      <c r="IYK9" s="580"/>
      <c r="IYL9" s="580"/>
      <c r="IYM9" s="580"/>
      <c r="IYN9" s="580"/>
      <c r="IYO9" s="580"/>
      <c r="IYP9" s="580"/>
      <c r="IYQ9" s="580"/>
      <c r="IYR9" s="580"/>
      <c r="IYS9" s="580"/>
      <c r="IYT9" s="580"/>
      <c r="IYU9" s="580"/>
      <c r="IYV9" s="580"/>
      <c r="IYW9" s="580"/>
      <c r="IYX9" s="580"/>
      <c r="IYY9" s="580"/>
      <c r="IYZ9" s="580"/>
      <c r="IZA9" s="580"/>
      <c r="IZB9" s="580"/>
      <c r="IZC9" s="580"/>
      <c r="IZD9" s="580"/>
      <c r="IZE9" s="580"/>
      <c r="IZF9" s="580"/>
      <c r="IZG9" s="580"/>
      <c r="IZH9" s="580"/>
      <c r="IZI9" s="580"/>
      <c r="IZJ9" s="580"/>
      <c r="IZK9" s="580"/>
      <c r="IZL9" s="580"/>
      <c r="IZM9" s="580"/>
      <c r="IZN9" s="580"/>
      <c r="IZO9" s="580"/>
      <c r="IZP9" s="580"/>
      <c r="IZQ9" s="580"/>
      <c r="IZR9" s="580"/>
      <c r="IZS9" s="580"/>
      <c r="IZT9" s="580"/>
      <c r="IZU9" s="580"/>
      <c r="IZV9" s="580"/>
      <c r="IZW9" s="580"/>
      <c r="IZX9" s="580"/>
      <c r="IZY9" s="580"/>
      <c r="IZZ9" s="580"/>
      <c r="JAA9" s="580"/>
      <c r="JAB9" s="580"/>
      <c r="JAC9" s="580"/>
      <c r="JAD9" s="580"/>
      <c r="JAE9" s="580"/>
      <c r="JAF9" s="580"/>
      <c r="JAG9" s="580"/>
      <c r="JAH9" s="580"/>
      <c r="JAI9" s="580"/>
      <c r="JAJ9" s="580"/>
      <c r="JAK9" s="580"/>
      <c r="JAL9" s="580"/>
      <c r="JAM9" s="580"/>
      <c r="JAN9" s="580"/>
      <c r="JAO9" s="580"/>
      <c r="JAP9" s="580"/>
      <c r="JAQ9" s="580"/>
      <c r="JAR9" s="580"/>
      <c r="JAS9" s="580"/>
      <c r="JAT9" s="580"/>
      <c r="JAU9" s="580"/>
      <c r="JAV9" s="580"/>
      <c r="JAW9" s="580"/>
      <c r="JAX9" s="580"/>
      <c r="JAY9" s="580"/>
      <c r="JAZ9" s="580"/>
      <c r="JBA9" s="580"/>
      <c r="JBB9" s="580"/>
      <c r="JBC9" s="580"/>
      <c r="JBD9" s="580"/>
      <c r="JBE9" s="580"/>
      <c r="JBF9" s="580"/>
      <c r="JBG9" s="580"/>
      <c r="JBH9" s="580"/>
      <c r="JBI9" s="580"/>
      <c r="JBJ9" s="580"/>
      <c r="JBK9" s="580"/>
      <c r="JBL9" s="580"/>
      <c r="JBM9" s="580"/>
      <c r="JBN9" s="580"/>
      <c r="JBO9" s="580"/>
      <c r="JBP9" s="580"/>
      <c r="JBQ9" s="580"/>
      <c r="JBR9" s="580"/>
      <c r="JBS9" s="580"/>
      <c r="JBT9" s="580"/>
      <c r="JBU9" s="580"/>
      <c r="JBV9" s="580"/>
      <c r="JBW9" s="580"/>
      <c r="JBX9" s="580"/>
      <c r="JBY9" s="580"/>
      <c r="JBZ9" s="580"/>
      <c r="JCA9" s="580"/>
      <c r="JCB9" s="580"/>
      <c r="JCC9" s="580"/>
      <c r="JCD9" s="580"/>
      <c r="JCE9" s="580"/>
      <c r="JCF9" s="580"/>
      <c r="JCG9" s="580"/>
      <c r="JCH9" s="580"/>
      <c r="JCI9" s="580"/>
      <c r="JCJ9" s="580"/>
      <c r="JCK9" s="580"/>
      <c r="JCL9" s="580"/>
      <c r="JCM9" s="580"/>
      <c r="JCN9" s="580"/>
      <c r="JCO9" s="580"/>
      <c r="JCP9" s="580"/>
      <c r="JCQ9" s="580"/>
      <c r="JCR9" s="580"/>
      <c r="JCS9" s="580"/>
      <c r="JCT9" s="580"/>
      <c r="JCU9" s="580"/>
      <c r="JCV9" s="580"/>
      <c r="JCW9" s="580"/>
      <c r="JCX9" s="580"/>
      <c r="JCY9" s="580"/>
      <c r="JCZ9" s="580"/>
      <c r="JDA9" s="580"/>
      <c r="JDB9" s="580"/>
      <c r="JDC9" s="580"/>
      <c r="JDD9" s="580"/>
      <c r="JDE9" s="580"/>
      <c r="JDF9" s="580"/>
      <c r="JDG9" s="580"/>
      <c r="JDH9" s="580"/>
      <c r="JDI9" s="580"/>
      <c r="JDJ9" s="580"/>
      <c r="JDK9" s="580"/>
      <c r="JDL9" s="580"/>
      <c r="JDM9" s="580"/>
      <c r="JDN9" s="580"/>
      <c r="JDO9" s="580"/>
      <c r="JDP9" s="580"/>
      <c r="JDQ9" s="580"/>
      <c r="JDR9" s="580"/>
      <c r="JDS9" s="580"/>
      <c r="JDT9" s="580"/>
      <c r="JDU9" s="580"/>
      <c r="JDV9" s="580"/>
      <c r="JDW9" s="580"/>
      <c r="JDX9" s="580"/>
      <c r="JDY9" s="580"/>
      <c r="JDZ9" s="580"/>
      <c r="JEA9" s="580"/>
      <c r="JEB9" s="580"/>
      <c r="JEC9" s="580"/>
      <c r="JED9" s="580"/>
      <c r="JEE9" s="580"/>
      <c r="JEF9" s="580"/>
      <c r="JEG9" s="580"/>
      <c r="JEH9" s="580"/>
      <c r="JEI9" s="580"/>
      <c r="JEJ9" s="580"/>
      <c r="JEK9" s="580"/>
      <c r="JEL9" s="580"/>
      <c r="JEM9" s="580"/>
      <c r="JEN9" s="580"/>
      <c r="JEO9" s="580"/>
      <c r="JEP9" s="580"/>
      <c r="JEQ9" s="580"/>
      <c r="JER9" s="580"/>
      <c r="JES9" s="580"/>
      <c r="JET9" s="580"/>
      <c r="JEU9" s="580"/>
      <c r="JEV9" s="580"/>
      <c r="JEW9" s="580"/>
      <c r="JEX9" s="580"/>
      <c r="JEY9" s="580"/>
      <c r="JEZ9" s="580"/>
      <c r="JFA9" s="580"/>
      <c r="JFB9" s="580"/>
      <c r="JFC9" s="580"/>
      <c r="JFD9" s="580"/>
      <c r="JFE9" s="580"/>
      <c r="JFF9" s="580"/>
      <c r="JFG9" s="580"/>
      <c r="JFH9" s="580"/>
      <c r="JFI9" s="580"/>
      <c r="JFJ9" s="580"/>
      <c r="JFK9" s="580"/>
      <c r="JFL9" s="580"/>
      <c r="JFM9" s="580"/>
      <c r="JFN9" s="580"/>
      <c r="JFO9" s="580"/>
      <c r="JFP9" s="580"/>
      <c r="JFQ9" s="580"/>
      <c r="JFR9" s="580"/>
      <c r="JFS9" s="580"/>
      <c r="JFT9" s="580"/>
      <c r="JFU9" s="580"/>
      <c r="JFV9" s="580"/>
      <c r="JFW9" s="580"/>
      <c r="JFX9" s="580"/>
      <c r="JFY9" s="580"/>
      <c r="JFZ9" s="580"/>
      <c r="JGA9" s="580"/>
      <c r="JGB9" s="580"/>
      <c r="JGC9" s="580"/>
      <c r="JGD9" s="580"/>
      <c r="JGE9" s="580"/>
      <c r="JGF9" s="580"/>
      <c r="JGG9" s="580"/>
      <c r="JGH9" s="580"/>
      <c r="JGI9" s="580"/>
      <c r="JGJ9" s="580"/>
      <c r="JGK9" s="580"/>
      <c r="JGL9" s="580"/>
      <c r="JGM9" s="580"/>
      <c r="JGN9" s="580"/>
      <c r="JGO9" s="580"/>
      <c r="JGP9" s="580"/>
      <c r="JGQ9" s="580"/>
      <c r="JGR9" s="580"/>
      <c r="JGS9" s="580"/>
      <c r="JGT9" s="580"/>
      <c r="JGU9" s="580"/>
      <c r="JGV9" s="580"/>
      <c r="JGW9" s="580"/>
      <c r="JGX9" s="580"/>
      <c r="JGY9" s="580"/>
      <c r="JGZ9" s="580"/>
      <c r="JHA9" s="580"/>
      <c r="JHB9" s="580"/>
      <c r="JHC9" s="580"/>
      <c r="JHD9" s="580"/>
      <c r="JHE9" s="580"/>
      <c r="JHF9" s="580"/>
      <c r="JHG9" s="580"/>
      <c r="JHH9" s="580"/>
      <c r="JHI9" s="580"/>
      <c r="JHJ9" s="580"/>
      <c r="JHK9" s="580"/>
      <c r="JHL9" s="580"/>
      <c r="JHM9" s="580"/>
      <c r="JHN9" s="580"/>
      <c r="JHO9" s="580"/>
      <c r="JHP9" s="580"/>
      <c r="JHQ9" s="580"/>
      <c r="JHR9" s="580"/>
      <c r="JHS9" s="580"/>
      <c r="JHT9" s="580"/>
      <c r="JHU9" s="580"/>
      <c r="JHV9" s="580"/>
      <c r="JHW9" s="580"/>
      <c r="JHX9" s="580"/>
      <c r="JHY9" s="580"/>
      <c r="JHZ9" s="580"/>
      <c r="JIA9" s="580"/>
      <c r="JIB9" s="580"/>
      <c r="JIC9" s="580"/>
      <c r="JID9" s="580"/>
      <c r="JIE9" s="580"/>
      <c r="JIF9" s="580"/>
      <c r="JIG9" s="580"/>
      <c r="JIH9" s="580"/>
      <c r="JII9" s="580"/>
      <c r="JIJ9" s="580"/>
      <c r="JIK9" s="580"/>
      <c r="JIL9" s="580"/>
      <c r="JIM9" s="580"/>
      <c r="JIN9" s="580"/>
      <c r="JIO9" s="580"/>
      <c r="JIP9" s="580"/>
      <c r="JIQ9" s="580"/>
      <c r="JIR9" s="580"/>
      <c r="JIS9" s="580"/>
      <c r="JIT9" s="580"/>
      <c r="JIU9" s="580"/>
      <c r="JIV9" s="580"/>
      <c r="JIW9" s="580"/>
      <c r="JIX9" s="580"/>
      <c r="JIY9" s="580"/>
      <c r="JIZ9" s="580"/>
      <c r="JJA9" s="580"/>
      <c r="JJB9" s="580"/>
      <c r="JJC9" s="580"/>
      <c r="JJD9" s="580"/>
      <c r="JJE9" s="580"/>
      <c r="JJF9" s="580"/>
      <c r="JJG9" s="580"/>
      <c r="JJH9" s="580"/>
      <c r="JJI9" s="580"/>
      <c r="JJJ9" s="580"/>
      <c r="JJK9" s="580"/>
      <c r="JJL9" s="580"/>
      <c r="JJM9" s="580"/>
      <c r="JJN9" s="580"/>
      <c r="JJO9" s="580"/>
      <c r="JJP9" s="580"/>
      <c r="JJQ9" s="580"/>
      <c r="JJR9" s="580"/>
      <c r="JJS9" s="580"/>
      <c r="JJT9" s="580"/>
      <c r="JJU9" s="580"/>
      <c r="JJV9" s="580"/>
      <c r="JJW9" s="580"/>
      <c r="JJX9" s="580"/>
      <c r="JJY9" s="580"/>
      <c r="JJZ9" s="580"/>
      <c r="JKA9" s="580"/>
      <c r="JKB9" s="580"/>
      <c r="JKC9" s="580"/>
      <c r="JKD9" s="580"/>
      <c r="JKE9" s="580"/>
      <c r="JKF9" s="580"/>
      <c r="JKG9" s="580"/>
      <c r="JKH9" s="580"/>
      <c r="JKI9" s="580"/>
      <c r="JKJ9" s="580"/>
      <c r="JKK9" s="580"/>
      <c r="JKL9" s="580"/>
      <c r="JKM9" s="580"/>
      <c r="JKN9" s="580"/>
      <c r="JKO9" s="580"/>
      <c r="JKP9" s="580"/>
      <c r="JKQ9" s="580"/>
      <c r="JKR9" s="580"/>
      <c r="JKS9" s="580"/>
      <c r="JKT9" s="580"/>
      <c r="JKU9" s="580"/>
      <c r="JKV9" s="580"/>
      <c r="JKW9" s="580"/>
      <c r="JKX9" s="580"/>
      <c r="JKY9" s="580"/>
      <c r="JKZ9" s="580"/>
      <c r="JLA9" s="580"/>
      <c r="JLB9" s="580"/>
      <c r="JLC9" s="580"/>
      <c r="JLD9" s="580"/>
      <c r="JLE9" s="580"/>
      <c r="JLF9" s="580"/>
      <c r="JLG9" s="580"/>
      <c r="JLH9" s="580"/>
      <c r="JLI9" s="580"/>
      <c r="JLJ9" s="580"/>
      <c r="JLK9" s="580"/>
      <c r="JLL9" s="580"/>
      <c r="JLM9" s="580"/>
      <c r="JLN9" s="580"/>
      <c r="JLO9" s="580"/>
      <c r="JLP9" s="580"/>
      <c r="JLQ9" s="580"/>
      <c r="JLR9" s="580"/>
      <c r="JLS9" s="580"/>
      <c r="JLT9" s="580"/>
      <c r="JLU9" s="580"/>
      <c r="JLV9" s="580"/>
      <c r="JLW9" s="580"/>
      <c r="JLX9" s="580"/>
      <c r="JLY9" s="580"/>
      <c r="JLZ9" s="580"/>
      <c r="JMA9" s="580"/>
      <c r="JMB9" s="580"/>
      <c r="JMC9" s="580"/>
      <c r="JMD9" s="580"/>
      <c r="JME9" s="580"/>
      <c r="JMF9" s="580"/>
      <c r="JMG9" s="580"/>
      <c r="JMH9" s="580"/>
      <c r="JMI9" s="580"/>
      <c r="JMJ9" s="580"/>
      <c r="JMK9" s="580"/>
      <c r="JML9" s="580"/>
      <c r="JMM9" s="580"/>
      <c r="JMN9" s="580"/>
      <c r="JMO9" s="580"/>
      <c r="JMP9" s="580"/>
      <c r="JMQ9" s="580"/>
      <c r="JMR9" s="580"/>
      <c r="JMS9" s="580"/>
      <c r="JMT9" s="580"/>
      <c r="JMU9" s="580"/>
      <c r="JMV9" s="580"/>
      <c r="JMW9" s="580"/>
      <c r="JMX9" s="580"/>
      <c r="JMY9" s="580"/>
      <c r="JMZ9" s="580"/>
      <c r="JNA9" s="580"/>
      <c r="JNB9" s="580"/>
      <c r="JNC9" s="580"/>
      <c r="JND9" s="580"/>
      <c r="JNE9" s="580"/>
      <c r="JNF9" s="580"/>
      <c r="JNG9" s="580"/>
      <c r="JNH9" s="580"/>
      <c r="JNI9" s="580"/>
      <c r="JNJ9" s="580"/>
      <c r="JNK9" s="580"/>
      <c r="JNL9" s="580"/>
      <c r="JNM9" s="580"/>
      <c r="JNN9" s="580"/>
      <c r="JNO9" s="580"/>
      <c r="JNP9" s="580"/>
      <c r="JNQ9" s="580"/>
      <c r="JNR9" s="580"/>
      <c r="JNS9" s="580"/>
      <c r="JNT9" s="580"/>
      <c r="JNU9" s="580"/>
      <c r="JNV9" s="580"/>
      <c r="JNW9" s="580"/>
      <c r="JNX9" s="580"/>
      <c r="JNY9" s="580"/>
      <c r="JNZ9" s="580"/>
      <c r="JOA9" s="580"/>
      <c r="JOB9" s="580"/>
      <c r="JOC9" s="580"/>
      <c r="JOD9" s="580"/>
      <c r="JOE9" s="580"/>
      <c r="JOF9" s="580"/>
      <c r="JOG9" s="580"/>
      <c r="JOH9" s="580"/>
      <c r="JOI9" s="580"/>
      <c r="JOJ9" s="580"/>
      <c r="JOK9" s="580"/>
      <c r="JOL9" s="580"/>
      <c r="JOM9" s="580"/>
      <c r="JON9" s="580"/>
      <c r="JOO9" s="580"/>
      <c r="JOP9" s="580"/>
      <c r="JOQ9" s="580"/>
      <c r="JOR9" s="580"/>
      <c r="JOS9" s="580"/>
      <c r="JOT9" s="580"/>
      <c r="JOU9" s="580"/>
      <c r="JOV9" s="580"/>
      <c r="JOW9" s="580"/>
      <c r="JOX9" s="580"/>
      <c r="JOY9" s="580"/>
      <c r="JOZ9" s="580"/>
      <c r="JPA9" s="580"/>
      <c r="JPB9" s="580"/>
      <c r="JPC9" s="580"/>
      <c r="JPD9" s="580"/>
      <c r="JPE9" s="580"/>
      <c r="JPF9" s="580"/>
      <c r="JPG9" s="580"/>
      <c r="JPH9" s="580"/>
      <c r="JPI9" s="580"/>
      <c r="JPJ9" s="580"/>
      <c r="JPK9" s="580"/>
      <c r="JPL9" s="580"/>
      <c r="JPM9" s="580"/>
      <c r="JPN9" s="580"/>
      <c r="JPO9" s="580"/>
      <c r="JPP9" s="580"/>
      <c r="JPQ9" s="580"/>
      <c r="JPR9" s="580"/>
      <c r="JPS9" s="580"/>
      <c r="JPT9" s="580"/>
      <c r="JPU9" s="580"/>
      <c r="JPV9" s="580"/>
      <c r="JPW9" s="580"/>
      <c r="JPX9" s="580"/>
      <c r="JPY9" s="580"/>
      <c r="JPZ9" s="580"/>
      <c r="JQA9" s="580"/>
      <c r="JQB9" s="580"/>
      <c r="JQC9" s="580"/>
      <c r="JQD9" s="580"/>
      <c r="JQE9" s="580"/>
      <c r="JQF9" s="580"/>
      <c r="JQG9" s="580"/>
      <c r="JQH9" s="580"/>
      <c r="JQI9" s="580"/>
      <c r="JQJ9" s="580"/>
      <c r="JQK9" s="580"/>
      <c r="JQL9" s="580"/>
      <c r="JQM9" s="580"/>
      <c r="JQN9" s="580"/>
      <c r="JQO9" s="580"/>
      <c r="JQP9" s="580"/>
      <c r="JQQ9" s="580"/>
      <c r="JQR9" s="580"/>
      <c r="JQS9" s="580"/>
      <c r="JQT9" s="580"/>
      <c r="JQU9" s="580"/>
      <c r="JQV9" s="580"/>
      <c r="JQW9" s="580"/>
      <c r="JQX9" s="580"/>
      <c r="JQY9" s="580"/>
      <c r="JQZ9" s="580"/>
      <c r="JRA9" s="580"/>
      <c r="JRB9" s="580"/>
      <c r="JRC9" s="580"/>
      <c r="JRD9" s="580"/>
      <c r="JRE9" s="580"/>
      <c r="JRF9" s="580"/>
      <c r="JRG9" s="580"/>
      <c r="JRH9" s="580"/>
      <c r="JRI9" s="580"/>
      <c r="JRJ9" s="580"/>
      <c r="JRK9" s="580"/>
      <c r="JRL9" s="580"/>
      <c r="JRM9" s="580"/>
      <c r="JRN9" s="580"/>
      <c r="JRO9" s="580"/>
      <c r="JRP9" s="580"/>
      <c r="JRQ9" s="580"/>
      <c r="JRR9" s="580"/>
      <c r="JRS9" s="580"/>
      <c r="JRT9" s="580"/>
      <c r="JRU9" s="580"/>
      <c r="JRV9" s="580"/>
      <c r="JRW9" s="580"/>
      <c r="JRX9" s="580"/>
      <c r="JRY9" s="580"/>
      <c r="JRZ9" s="580"/>
      <c r="JSA9" s="580"/>
      <c r="JSB9" s="580"/>
      <c r="JSC9" s="580"/>
      <c r="JSD9" s="580"/>
      <c r="JSE9" s="580"/>
      <c r="JSF9" s="580"/>
      <c r="JSG9" s="580"/>
      <c r="JSH9" s="580"/>
      <c r="JSI9" s="580"/>
      <c r="JSJ9" s="580"/>
      <c r="JSK9" s="580"/>
      <c r="JSL9" s="580"/>
      <c r="JSM9" s="580"/>
      <c r="JSN9" s="580"/>
      <c r="JSO9" s="580"/>
      <c r="JSP9" s="580"/>
      <c r="JSQ9" s="580"/>
      <c r="JSR9" s="580"/>
      <c r="JSS9" s="580"/>
      <c r="JST9" s="580"/>
      <c r="JSU9" s="580"/>
      <c r="JSV9" s="580"/>
      <c r="JSW9" s="580"/>
      <c r="JSX9" s="580"/>
      <c r="JSY9" s="580"/>
      <c r="JSZ9" s="580"/>
      <c r="JTA9" s="580"/>
      <c r="JTB9" s="580"/>
      <c r="JTC9" s="580"/>
      <c r="JTD9" s="580"/>
      <c r="JTE9" s="580"/>
      <c r="JTF9" s="580"/>
      <c r="JTG9" s="580"/>
      <c r="JTH9" s="580"/>
      <c r="JTI9" s="580"/>
      <c r="JTJ9" s="580"/>
      <c r="JTK9" s="580"/>
      <c r="JTL9" s="580"/>
      <c r="JTM9" s="580"/>
      <c r="JTN9" s="580"/>
      <c r="JTO9" s="580"/>
      <c r="JTP9" s="580"/>
      <c r="JTQ9" s="580"/>
      <c r="JTR9" s="580"/>
      <c r="JTS9" s="580"/>
      <c r="JTT9" s="580"/>
      <c r="JTU9" s="580"/>
      <c r="JTV9" s="580"/>
      <c r="JTW9" s="580"/>
      <c r="JTX9" s="580"/>
      <c r="JTY9" s="580"/>
      <c r="JTZ9" s="580"/>
      <c r="JUA9" s="580"/>
      <c r="JUB9" s="580"/>
      <c r="JUC9" s="580"/>
      <c r="JUD9" s="580"/>
      <c r="JUE9" s="580"/>
      <c r="JUF9" s="580"/>
      <c r="JUG9" s="580"/>
      <c r="JUH9" s="580"/>
      <c r="JUI9" s="580"/>
      <c r="JUJ9" s="580"/>
      <c r="JUK9" s="580"/>
      <c r="JUL9" s="580"/>
      <c r="JUM9" s="580"/>
      <c r="JUN9" s="580"/>
      <c r="JUO9" s="580"/>
      <c r="JUP9" s="580"/>
      <c r="JUQ9" s="580"/>
      <c r="JUR9" s="580"/>
      <c r="JUS9" s="580"/>
      <c r="JUT9" s="580"/>
      <c r="JUU9" s="580"/>
      <c r="JUV9" s="580"/>
      <c r="JUW9" s="580"/>
      <c r="JUX9" s="580"/>
      <c r="JUY9" s="580"/>
      <c r="JUZ9" s="580"/>
      <c r="JVA9" s="580"/>
      <c r="JVB9" s="580"/>
      <c r="JVC9" s="580"/>
      <c r="JVD9" s="580"/>
      <c r="JVE9" s="580"/>
      <c r="JVF9" s="580"/>
      <c r="JVG9" s="580"/>
      <c r="JVH9" s="580"/>
      <c r="JVI9" s="580"/>
      <c r="JVJ9" s="580"/>
      <c r="JVK9" s="580"/>
      <c r="JVL9" s="580"/>
      <c r="JVM9" s="580"/>
      <c r="JVN9" s="580"/>
      <c r="JVO9" s="580"/>
      <c r="JVP9" s="580"/>
      <c r="JVQ9" s="580"/>
      <c r="JVR9" s="580"/>
      <c r="JVS9" s="580"/>
      <c r="JVT9" s="580"/>
      <c r="JVU9" s="580"/>
      <c r="JVV9" s="580"/>
      <c r="JVW9" s="580"/>
      <c r="JVX9" s="580"/>
      <c r="JVY9" s="580"/>
      <c r="JVZ9" s="580"/>
      <c r="JWA9" s="580"/>
      <c r="JWB9" s="580"/>
      <c r="JWC9" s="580"/>
      <c r="JWD9" s="580"/>
      <c r="JWE9" s="580"/>
      <c r="JWF9" s="580"/>
      <c r="JWG9" s="580"/>
      <c r="JWH9" s="580"/>
      <c r="JWI9" s="580"/>
      <c r="JWJ9" s="580"/>
      <c r="JWK9" s="580"/>
      <c r="JWL9" s="580"/>
      <c r="JWM9" s="580"/>
      <c r="JWN9" s="580"/>
      <c r="JWO9" s="580"/>
      <c r="JWP9" s="580"/>
      <c r="JWQ9" s="580"/>
      <c r="JWR9" s="580"/>
      <c r="JWS9" s="580"/>
      <c r="JWT9" s="580"/>
      <c r="JWU9" s="580"/>
      <c r="JWV9" s="580"/>
      <c r="JWW9" s="580"/>
      <c r="JWX9" s="580"/>
      <c r="JWY9" s="580"/>
      <c r="JWZ9" s="580"/>
      <c r="JXA9" s="580"/>
      <c r="JXB9" s="580"/>
      <c r="JXC9" s="580"/>
      <c r="JXD9" s="580"/>
      <c r="JXE9" s="580"/>
      <c r="JXF9" s="580"/>
      <c r="JXG9" s="580"/>
      <c r="JXH9" s="580"/>
      <c r="JXI9" s="580"/>
      <c r="JXJ9" s="580"/>
      <c r="JXK9" s="580"/>
      <c r="JXL9" s="580"/>
      <c r="JXM9" s="580"/>
      <c r="JXN9" s="580"/>
      <c r="JXO9" s="580"/>
      <c r="JXP9" s="580"/>
      <c r="JXQ9" s="580"/>
      <c r="JXR9" s="580"/>
      <c r="JXS9" s="580"/>
      <c r="JXT9" s="580"/>
      <c r="JXU9" s="580"/>
      <c r="JXV9" s="580"/>
      <c r="JXW9" s="580"/>
      <c r="JXX9" s="580"/>
      <c r="JXY9" s="580"/>
      <c r="JXZ9" s="580"/>
      <c r="JYA9" s="580"/>
      <c r="JYB9" s="580"/>
      <c r="JYC9" s="580"/>
      <c r="JYD9" s="580"/>
      <c r="JYE9" s="580"/>
      <c r="JYF9" s="580"/>
      <c r="JYG9" s="580"/>
      <c r="JYH9" s="580"/>
      <c r="JYI9" s="580"/>
      <c r="JYJ9" s="580"/>
      <c r="JYK9" s="580"/>
      <c r="JYL9" s="580"/>
      <c r="JYM9" s="580"/>
      <c r="JYN9" s="580"/>
      <c r="JYO9" s="580"/>
      <c r="JYP9" s="580"/>
      <c r="JYQ9" s="580"/>
      <c r="JYR9" s="580"/>
      <c r="JYS9" s="580"/>
      <c r="JYT9" s="580"/>
      <c r="JYU9" s="580"/>
      <c r="JYV9" s="580"/>
      <c r="JYW9" s="580"/>
      <c r="JYX9" s="580"/>
      <c r="JYY9" s="580"/>
      <c r="JYZ9" s="580"/>
      <c r="JZA9" s="580"/>
      <c r="JZB9" s="580"/>
      <c r="JZC9" s="580"/>
      <c r="JZD9" s="580"/>
      <c r="JZE9" s="580"/>
      <c r="JZF9" s="580"/>
      <c r="JZG9" s="580"/>
      <c r="JZH9" s="580"/>
      <c r="JZI9" s="580"/>
      <c r="JZJ9" s="580"/>
      <c r="JZK9" s="580"/>
      <c r="JZL9" s="580"/>
      <c r="JZM9" s="580"/>
      <c r="JZN9" s="580"/>
      <c r="JZO9" s="580"/>
      <c r="JZP9" s="580"/>
      <c r="JZQ9" s="580"/>
      <c r="JZR9" s="580"/>
      <c r="JZS9" s="580"/>
      <c r="JZT9" s="580"/>
      <c r="JZU9" s="580"/>
      <c r="JZV9" s="580"/>
      <c r="JZW9" s="580"/>
      <c r="JZX9" s="580"/>
      <c r="JZY9" s="580"/>
      <c r="JZZ9" s="580"/>
      <c r="KAA9" s="580"/>
      <c r="KAB9" s="580"/>
      <c r="KAC9" s="580"/>
      <c r="KAD9" s="580"/>
      <c r="KAE9" s="580"/>
      <c r="KAF9" s="580"/>
      <c r="KAG9" s="580"/>
      <c r="KAH9" s="580"/>
      <c r="KAI9" s="580"/>
      <c r="KAJ9" s="580"/>
      <c r="KAK9" s="580"/>
      <c r="KAL9" s="580"/>
      <c r="KAM9" s="580"/>
      <c r="KAN9" s="580"/>
      <c r="KAO9" s="580"/>
      <c r="KAP9" s="580"/>
      <c r="KAQ9" s="580"/>
      <c r="KAR9" s="580"/>
      <c r="KAS9" s="580"/>
      <c r="KAT9" s="580"/>
      <c r="KAU9" s="580"/>
      <c r="KAV9" s="580"/>
      <c r="KAW9" s="580"/>
      <c r="KAX9" s="580"/>
      <c r="KAY9" s="580"/>
      <c r="KAZ9" s="580"/>
      <c r="KBA9" s="580"/>
      <c r="KBB9" s="580"/>
      <c r="KBC9" s="580"/>
      <c r="KBD9" s="580"/>
      <c r="KBE9" s="580"/>
      <c r="KBF9" s="580"/>
      <c r="KBG9" s="580"/>
      <c r="KBH9" s="580"/>
      <c r="KBI9" s="580"/>
      <c r="KBJ9" s="580"/>
      <c r="KBK9" s="580"/>
      <c r="KBL9" s="580"/>
      <c r="KBM9" s="580"/>
      <c r="KBN9" s="580"/>
      <c r="KBO9" s="580"/>
      <c r="KBP9" s="580"/>
      <c r="KBQ9" s="580"/>
      <c r="KBR9" s="580"/>
      <c r="KBS9" s="580"/>
      <c r="KBT9" s="580"/>
      <c r="KBU9" s="580"/>
      <c r="KBV9" s="580"/>
      <c r="KBW9" s="580"/>
      <c r="KBX9" s="580"/>
      <c r="KBY9" s="580"/>
      <c r="KBZ9" s="580"/>
      <c r="KCA9" s="580"/>
      <c r="KCB9" s="580"/>
      <c r="KCC9" s="580"/>
      <c r="KCD9" s="580"/>
      <c r="KCE9" s="580"/>
      <c r="KCF9" s="580"/>
      <c r="KCG9" s="580"/>
      <c r="KCH9" s="580"/>
      <c r="KCI9" s="580"/>
      <c r="KCJ9" s="580"/>
      <c r="KCK9" s="580"/>
      <c r="KCL9" s="580"/>
      <c r="KCM9" s="580"/>
      <c r="KCN9" s="580"/>
      <c r="KCO9" s="580"/>
      <c r="KCP9" s="580"/>
      <c r="KCQ9" s="580"/>
      <c r="KCR9" s="580"/>
      <c r="KCS9" s="580"/>
      <c r="KCT9" s="580"/>
      <c r="KCU9" s="580"/>
      <c r="KCV9" s="580"/>
      <c r="KCW9" s="580"/>
      <c r="KCX9" s="580"/>
      <c r="KCY9" s="580"/>
      <c r="KCZ9" s="580"/>
      <c r="KDA9" s="580"/>
      <c r="KDB9" s="580"/>
      <c r="KDC9" s="580"/>
      <c r="KDD9" s="580"/>
      <c r="KDE9" s="580"/>
      <c r="KDF9" s="580"/>
      <c r="KDG9" s="580"/>
      <c r="KDH9" s="580"/>
      <c r="KDI9" s="580"/>
      <c r="KDJ9" s="580"/>
      <c r="KDK9" s="580"/>
      <c r="KDL9" s="580"/>
      <c r="KDM9" s="580"/>
      <c r="KDN9" s="580"/>
      <c r="KDO9" s="580"/>
      <c r="KDP9" s="580"/>
      <c r="KDQ9" s="580"/>
      <c r="KDR9" s="580"/>
      <c r="KDS9" s="580"/>
      <c r="KDT9" s="580"/>
      <c r="KDU9" s="580"/>
      <c r="KDV9" s="580"/>
      <c r="KDW9" s="580"/>
      <c r="KDX9" s="580"/>
      <c r="KDY9" s="580"/>
      <c r="KDZ9" s="580"/>
      <c r="KEA9" s="580"/>
      <c r="KEB9" s="580"/>
      <c r="KEC9" s="580"/>
      <c r="KED9" s="580"/>
      <c r="KEE9" s="580"/>
      <c r="KEF9" s="580"/>
      <c r="KEG9" s="580"/>
      <c r="KEH9" s="580"/>
      <c r="KEI9" s="580"/>
      <c r="KEJ9" s="580"/>
      <c r="KEK9" s="580"/>
      <c r="KEL9" s="580"/>
      <c r="KEM9" s="580"/>
      <c r="KEN9" s="580"/>
      <c r="KEO9" s="580"/>
      <c r="KEP9" s="580"/>
      <c r="KEQ9" s="580"/>
      <c r="KER9" s="580"/>
      <c r="KES9" s="580"/>
      <c r="KET9" s="580"/>
      <c r="KEU9" s="580"/>
      <c r="KEV9" s="580"/>
      <c r="KEW9" s="580"/>
      <c r="KEX9" s="580"/>
      <c r="KEY9" s="580"/>
      <c r="KEZ9" s="580"/>
      <c r="KFA9" s="580"/>
      <c r="KFB9" s="580"/>
      <c r="KFC9" s="580"/>
      <c r="KFD9" s="580"/>
      <c r="KFE9" s="580"/>
      <c r="KFF9" s="580"/>
      <c r="KFG9" s="580"/>
      <c r="KFH9" s="580"/>
      <c r="KFI9" s="580"/>
      <c r="KFJ9" s="580"/>
      <c r="KFK9" s="580"/>
      <c r="KFL9" s="580"/>
      <c r="KFM9" s="580"/>
      <c r="KFN9" s="580"/>
      <c r="KFO9" s="580"/>
      <c r="KFP9" s="580"/>
      <c r="KFQ9" s="580"/>
      <c r="KFR9" s="580"/>
      <c r="KFS9" s="580"/>
      <c r="KFT9" s="580"/>
      <c r="KFU9" s="580"/>
      <c r="KFV9" s="580"/>
      <c r="KFW9" s="580"/>
      <c r="KFX9" s="580"/>
      <c r="KFY9" s="580"/>
      <c r="KFZ9" s="580"/>
      <c r="KGA9" s="580"/>
      <c r="KGB9" s="580"/>
      <c r="KGC9" s="580"/>
      <c r="KGD9" s="580"/>
      <c r="KGE9" s="580"/>
      <c r="KGF9" s="580"/>
      <c r="KGG9" s="580"/>
      <c r="KGH9" s="580"/>
      <c r="KGI9" s="580"/>
      <c r="KGJ9" s="580"/>
      <c r="KGK9" s="580"/>
      <c r="KGL9" s="580"/>
      <c r="KGM9" s="580"/>
      <c r="KGN9" s="580"/>
      <c r="KGO9" s="580"/>
      <c r="KGP9" s="580"/>
      <c r="KGQ9" s="580"/>
      <c r="KGR9" s="580"/>
      <c r="KGS9" s="580"/>
      <c r="KGT9" s="580"/>
      <c r="KGU9" s="580"/>
      <c r="KGV9" s="580"/>
      <c r="KGW9" s="580"/>
      <c r="KGX9" s="580"/>
      <c r="KGY9" s="580"/>
      <c r="KGZ9" s="580"/>
      <c r="KHA9" s="580"/>
      <c r="KHB9" s="580"/>
      <c r="KHC9" s="580"/>
      <c r="KHD9" s="580"/>
      <c r="KHE9" s="580"/>
      <c r="KHF9" s="580"/>
      <c r="KHG9" s="580"/>
      <c r="KHH9" s="580"/>
      <c r="KHI9" s="580"/>
      <c r="KHJ9" s="580"/>
      <c r="KHK9" s="580"/>
      <c r="KHL9" s="580"/>
      <c r="KHM9" s="580"/>
      <c r="KHN9" s="580"/>
      <c r="KHO9" s="580"/>
      <c r="KHP9" s="580"/>
      <c r="KHQ9" s="580"/>
      <c r="KHR9" s="580"/>
      <c r="KHS9" s="580"/>
      <c r="KHT9" s="580"/>
      <c r="KHU9" s="580"/>
      <c r="KHV9" s="580"/>
      <c r="KHW9" s="580"/>
      <c r="KHX9" s="580"/>
      <c r="KHY9" s="580"/>
      <c r="KHZ9" s="580"/>
      <c r="KIA9" s="580"/>
      <c r="KIB9" s="580"/>
      <c r="KIC9" s="580"/>
      <c r="KID9" s="580"/>
      <c r="KIE9" s="580"/>
      <c r="KIF9" s="580"/>
      <c r="KIG9" s="580"/>
      <c r="KIH9" s="580"/>
      <c r="KII9" s="580"/>
      <c r="KIJ9" s="580"/>
      <c r="KIK9" s="580"/>
      <c r="KIL9" s="580"/>
      <c r="KIM9" s="580"/>
      <c r="KIN9" s="580"/>
      <c r="KIO9" s="580"/>
      <c r="KIP9" s="580"/>
      <c r="KIQ9" s="580"/>
      <c r="KIR9" s="580"/>
      <c r="KIS9" s="580"/>
      <c r="KIT9" s="580"/>
      <c r="KIU9" s="580"/>
      <c r="KIV9" s="580"/>
      <c r="KIW9" s="580"/>
      <c r="KIX9" s="580"/>
      <c r="KIY9" s="580"/>
      <c r="KIZ9" s="580"/>
      <c r="KJA9" s="580"/>
      <c r="KJB9" s="580"/>
      <c r="KJC9" s="580"/>
      <c r="KJD9" s="580"/>
      <c r="KJE9" s="580"/>
      <c r="KJF9" s="580"/>
      <c r="KJG9" s="580"/>
      <c r="KJH9" s="580"/>
      <c r="KJI9" s="580"/>
      <c r="KJJ9" s="580"/>
      <c r="KJK9" s="580"/>
      <c r="KJL9" s="580"/>
      <c r="KJM9" s="580"/>
      <c r="KJN9" s="580"/>
      <c r="KJO9" s="580"/>
      <c r="KJP9" s="580"/>
      <c r="KJQ9" s="580"/>
      <c r="KJR9" s="580"/>
      <c r="KJS9" s="580"/>
      <c r="KJT9" s="580"/>
      <c r="KJU9" s="580"/>
      <c r="KJV9" s="580"/>
      <c r="KJW9" s="580"/>
      <c r="KJX9" s="580"/>
      <c r="KJY9" s="580"/>
      <c r="KJZ9" s="580"/>
      <c r="KKA9" s="580"/>
      <c r="KKB9" s="580"/>
      <c r="KKC9" s="580"/>
      <c r="KKD9" s="580"/>
      <c r="KKE9" s="580"/>
      <c r="KKF9" s="580"/>
      <c r="KKG9" s="580"/>
      <c r="KKH9" s="580"/>
      <c r="KKI9" s="580"/>
      <c r="KKJ9" s="580"/>
      <c r="KKK9" s="580"/>
      <c r="KKL9" s="580"/>
      <c r="KKM9" s="580"/>
      <c r="KKN9" s="580"/>
      <c r="KKO9" s="580"/>
      <c r="KKP9" s="580"/>
      <c r="KKQ9" s="580"/>
      <c r="KKR9" s="580"/>
      <c r="KKS9" s="580"/>
      <c r="KKT9" s="580"/>
      <c r="KKU9" s="580"/>
      <c r="KKV9" s="580"/>
      <c r="KKW9" s="580"/>
      <c r="KKX9" s="580"/>
      <c r="KKY9" s="580"/>
      <c r="KKZ9" s="580"/>
      <c r="KLA9" s="580"/>
      <c r="KLB9" s="580"/>
      <c r="KLC9" s="580"/>
      <c r="KLD9" s="580"/>
      <c r="KLE9" s="580"/>
      <c r="KLF9" s="580"/>
      <c r="KLG9" s="580"/>
      <c r="KLH9" s="580"/>
      <c r="KLI9" s="580"/>
      <c r="KLJ9" s="580"/>
      <c r="KLK9" s="580"/>
      <c r="KLL9" s="580"/>
      <c r="KLM9" s="580"/>
      <c r="KLN9" s="580"/>
      <c r="KLO9" s="580"/>
      <c r="KLP9" s="580"/>
      <c r="KLQ9" s="580"/>
      <c r="KLR9" s="580"/>
      <c r="KLS9" s="580"/>
      <c r="KLT9" s="580"/>
      <c r="KLU9" s="580"/>
      <c r="KLV9" s="580"/>
      <c r="KLW9" s="580"/>
      <c r="KLX9" s="580"/>
      <c r="KLY9" s="580"/>
      <c r="KLZ9" s="580"/>
      <c r="KMA9" s="580"/>
      <c r="KMB9" s="580"/>
      <c r="KMC9" s="580"/>
      <c r="KMD9" s="580"/>
      <c r="KME9" s="580"/>
      <c r="KMF9" s="580"/>
      <c r="KMG9" s="580"/>
      <c r="KMH9" s="580"/>
      <c r="KMI9" s="580"/>
      <c r="KMJ9" s="580"/>
      <c r="KMK9" s="580"/>
      <c r="KML9" s="580"/>
      <c r="KMM9" s="580"/>
      <c r="KMN9" s="580"/>
      <c r="KMO9" s="580"/>
      <c r="KMP9" s="580"/>
      <c r="KMQ9" s="580"/>
      <c r="KMR9" s="580"/>
      <c r="KMS9" s="580"/>
      <c r="KMT9" s="580"/>
      <c r="KMU9" s="580"/>
      <c r="KMV9" s="580"/>
      <c r="KMW9" s="580"/>
      <c r="KMX9" s="580"/>
      <c r="KMY9" s="580"/>
      <c r="KMZ9" s="580"/>
      <c r="KNA9" s="580"/>
      <c r="KNB9" s="580"/>
      <c r="KNC9" s="580"/>
      <c r="KND9" s="580"/>
      <c r="KNE9" s="580"/>
      <c r="KNF9" s="580"/>
      <c r="KNG9" s="580"/>
      <c r="KNH9" s="580"/>
      <c r="KNI9" s="580"/>
      <c r="KNJ9" s="580"/>
      <c r="KNK9" s="580"/>
      <c r="KNL9" s="580"/>
      <c r="KNM9" s="580"/>
      <c r="KNN9" s="580"/>
      <c r="KNO9" s="580"/>
      <c r="KNP9" s="580"/>
      <c r="KNQ9" s="580"/>
      <c r="KNR9" s="580"/>
      <c r="KNS9" s="580"/>
      <c r="KNT9" s="580"/>
      <c r="KNU9" s="580"/>
      <c r="KNV9" s="580"/>
      <c r="KNW9" s="580"/>
      <c r="KNX9" s="580"/>
      <c r="KNY9" s="580"/>
      <c r="KNZ9" s="580"/>
      <c r="KOA9" s="580"/>
      <c r="KOB9" s="580"/>
      <c r="KOC9" s="580"/>
      <c r="KOD9" s="580"/>
      <c r="KOE9" s="580"/>
      <c r="KOF9" s="580"/>
      <c r="KOG9" s="580"/>
      <c r="KOH9" s="580"/>
      <c r="KOI9" s="580"/>
      <c r="KOJ9" s="580"/>
      <c r="KOK9" s="580"/>
      <c r="KOL9" s="580"/>
      <c r="KOM9" s="580"/>
      <c r="KON9" s="580"/>
      <c r="KOO9" s="580"/>
      <c r="KOP9" s="580"/>
      <c r="KOQ9" s="580"/>
      <c r="KOR9" s="580"/>
      <c r="KOS9" s="580"/>
      <c r="KOT9" s="580"/>
      <c r="KOU9" s="580"/>
      <c r="KOV9" s="580"/>
      <c r="KOW9" s="580"/>
      <c r="KOX9" s="580"/>
      <c r="KOY9" s="580"/>
      <c r="KOZ9" s="580"/>
      <c r="KPA9" s="580"/>
      <c r="KPB9" s="580"/>
      <c r="KPC9" s="580"/>
      <c r="KPD9" s="580"/>
      <c r="KPE9" s="580"/>
      <c r="KPF9" s="580"/>
      <c r="KPG9" s="580"/>
      <c r="KPH9" s="580"/>
      <c r="KPI9" s="580"/>
      <c r="KPJ9" s="580"/>
      <c r="KPK9" s="580"/>
      <c r="KPL9" s="580"/>
      <c r="KPM9" s="580"/>
      <c r="KPN9" s="580"/>
      <c r="KPO9" s="580"/>
      <c r="KPP9" s="580"/>
      <c r="KPQ9" s="580"/>
      <c r="KPR9" s="580"/>
      <c r="KPS9" s="580"/>
      <c r="KPT9" s="580"/>
      <c r="KPU9" s="580"/>
      <c r="KPV9" s="580"/>
      <c r="KPW9" s="580"/>
      <c r="KPX9" s="580"/>
      <c r="KPY9" s="580"/>
      <c r="KPZ9" s="580"/>
      <c r="KQA9" s="580"/>
      <c r="KQB9" s="580"/>
      <c r="KQC9" s="580"/>
      <c r="KQD9" s="580"/>
      <c r="KQE9" s="580"/>
      <c r="KQF9" s="580"/>
      <c r="KQG9" s="580"/>
      <c r="KQH9" s="580"/>
      <c r="KQI9" s="580"/>
      <c r="KQJ9" s="580"/>
      <c r="KQK9" s="580"/>
      <c r="KQL9" s="580"/>
      <c r="KQM9" s="580"/>
      <c r="KQN9" s="580"/>
      <c r="KQO9" s="580"/>
      <c r="KQP9" s="580"/>
      <c r="KQQ9" s="580"/>
      <c r="KQR9" s="580"/>
      <c r="KQS9" s="580"/>
      <c r="KQT9" s="580"/>
      <c r="KQU9" s="580"/>
      <c r="KQV9" s="580"/>
      <c r="KQW9" s="580"/>
      <c r="KQX9" s="580"/>
      <c r="KQY9" s="580"/>
      <c r="KQZ9" s="580"/>
      <c r="KRA9" s="580"/>
      <c r="KRB9" s="580"/>
      <c r="KRC9" s="580"/>
      <c r="KRD9" s="580"/>
      <c r="KRE9" s="580"/>
      <c r="KRF9" s="580"/>
      <c r="KRG9" s="580"/>
      <c r="KRH9" s="580"/>
      <c r="KRI9" s="580"/>
      <c r="KRJ9" s="580"/>
      <c r="KRK9" s="580"/>
      <c r="KRL9" s="580"/>
      <c r="KRM9" s="580"/>
      <c r="KRN9" s="580"/>
      <c r="KRO9" s="580"/>
      <c r="KRP9" s="580"/>
      <c r="KRQ9" s="580"/>
      <c r="KRR9" s="580"/>
      <c r="KRS9" s="580"/>
      <c r="KRT9" s="580"/>
      <c r="KRU9" s="580"/>
      <c r="KRV9" s="580"/>
      <c r="KRW9" s="580"/>
      <c r="KRX9" s="580"/>
      <c r="KRY9" s="580"/>
      <c r="KRZ9" s="580"/>
      <c r="KSA9" s="580"/>
      <c r="KSB9" s="580"/>
      <c r="KSC9" s="580"/>
      <c r="KSD9" s="580"/>
      <c r="KSE9" s="580"/>
      <c r="KSF9" s="580"/>
      <c r="KSG9" s="580"/>
      <c r="KSH9" s="580"/>
      <c r="KSI9" s="580"/>
      <c r="KSJ9" s="580"/>
      <c r="KSK9" s="580"/>
      <c r="KSL9" s="580"/>
      <c r="KSM9" s="580"/>
      <c r="KSN9" s="580"/>
      <c r="KSO9" s="580"/>
      <c r="KSP9" s="580"/>
      <c r="KSQ9" s="580"/>
      <c r="KSR9" s="580"/>
      <c r="KSS9" s="580"/>
      <c r="KST9" s="580"/>
      <c r="KSU9" s="580"/>
      <c r="KSV9" s="580"/>
      <c r="KSW9" s="580"/>
      <c r="KSX9" s="580"/>
      <c r="KSY9" s="580"/>
      <c r="KSZ9" s="580"/>
      <c r="KTA9" s="580"/>
      <c r="KTB9" s="580"/>
      <c r="KTC9" s="580"/>
      <c r="KTD9" s="580"/>
      <c r="KTE9" s="580"/>
      <c r="KTF9" s="580"/>
      <c r="KTG9" s="580"/>
      <c r="KTH9" s="580"/>
      <c r="KTI9" s="580"/>
      <c r="KTJ9" s="580"/>
      <c r="KTK9" s="580"/>
      <c r="KTL9" s="580"/>
      <c r="KTM9" s="580"/>
      <c r="KTN9" s="580"/>
      <c r="KTO9" s="580"/>
      <c r="KTP9" s="580"/>
      <c r="KTQ9" s="580"/>
      <c r="KTR9" s="580"/>
      <c r="KTS9" s="580"/>
      <c r="KTT9" s="580"/>
      <c r="KTU9" s="580"/>
      <c r="KTV9" s="580"/>
      <c r="KTW9" s="580"/>
      <c r="KTX9" s="580"/>
      <c r="KTY9" s="580"/>
      <c r="KTZ9" s="580"/>
      <c r="KUA9" s="580"/>
      <c r="KUB9" s="580"/>
      <c r="KUC9" s="580"/>
      <c r="KUD9" s="580"/>
      <c r="KUE9" s="580"/>
      <c r="KUF9" s="580"/>
      <c r="KUG9" s="580"/>
      <c r="KUH9" s="580"/>
      <c r="KUI9" s="580"/>
      <c r="KUJ9" s="580"/>
      <c r="KUK9" s="580"/>
      <c r="KUL9" s="580"/>
      <c r="KUM9" s="580"/>
      <c r="KUN9" s="580"/>
      <c r="KUO9" s="580"/>
      <c r="KUP9" s="580"/>
      <c r="KUQ9" s="580"/>
      <c r="KUR9" s="580"/>
      <c r="KUS9" s="580"/>
      <c r="KUT9" s="580"/>
      <c r="KUU9" s="580"/>
      <c r="KUV9" s="580"/>
      <c r="KUW9" s="580"/>
      <c r="KUX9" s="580"/>
      <c r="KUY9" s="580"/>
      <c r="KUZ9" s="580"/>
      <c r="KVA9" s="580"/>
      <c r="KVB9" s="580"/>
      <c r="KVC9" s="580"/>
      <c r="KVD9" s="580"/>
      <c r="KVE9" s="580"/>
      <c r="KVF9" s="580"/>
      <c r="KVG9" s="580"/>
      <c r="KVH9" s="580"/>
      <c r="KVI9" s="580"/>
      <c r="KVJ9" s="580"/>
      <c r="KVK9" s="580"/>
      <c r="KVL9" s="580"/>
      <c r="KVM9" s="580"/>
      <c r="KVN9" s="580"/>
      <c r="KVO9" s="580"/>
      <c r="KVP9" s="580"/>
      <c r="KVQ9" s="580"/>
      <c r="KVR9" s="580"/>
      <c r="KVS9" s="580"/>
      <c r="KVT9" s="580"/>
      <c r="KVU9" s="580"/>
      <c r="KVV9" s="580"/>
      <c r="KVW9" s="580"/>
      <c r="KVX9" s="580"/>
      <c r="KVY9" s="580"/>
      <c r="KVZ9" s="580"/>
      <c r="KWA9" s="580"/>
      <c r="KWB9" s="580"/>
      <c r="KWC9" s="580"/>
      <c r="KWD9" s="580"/>
      <c r="KWE9" s="580"/>
      <c r="KWF9" s="580"/>
      <c r="KWG9" s="580"/>
      <c r="KWH9" s="580"/>
      <c r="KWI9" s="580"/>
      <c r="KWJ9" s="580"/>
      <c r="KWK9" s="580"/>
      <c r="KWL9" s="580"/>
      <c r="KWM9" s="580"/>
      <c r="KWN9" s="580"/>
      <c r="KWO9" s="580"/>
      <c r="KWP9" s="580"/>
      <c r="KWQ9" s="580"/>
      <c r="KWR9" s="580"/>
      <c r="KWS9" s="580"/>
      <c r="KWT9" s="580"/>
      <c r="KWU9" s="580"/>
      <c r="KWV9" s="580"/>
      <c r="KWW9" s="580"/>
      <c r="KWX9" s="580"/>
      <c r="KWY9" s="580"/>
      <c r="KWZ9" s="580"/>
      <c r="KXA9" s="580"/>
      <c r="KXB9" s="580"/>
      <c r="KXC9" s="580"/>
      <c r="KXD9" s="580"/>
      <c r="KXE9" s="580"/>
      <c r="KXF9" s="580"/>
      <c r="KXG9" s="580"/>
      <c r="KXH9" s="580"/>
      <c r="KXI9" s="580"/>
      <c r="KXJ9" s="580"/>
      <c r="KXK9" s="580"/>
      <c r="KXL9" s="580"/>
      <c r="KXM9" s="580"/>
      <c r="KXN9" s="580"/>
      <c r="KXO9" s="580"/>
      <c r="KXP9" s="580"/>
      <c r="KXQ9" s="580"/>
      <c r="KXR9" s="580"/>
      <c r="KXS9" s="580"/>
      <c r="KXT9" s="580"/>
      <c r="KXU9" s="580"/>
      <c r="KXV9" s="580"/>
      <c r="KXW9" s="580"/>
      <c r="KXX9" s="580"/>
      <c r="KXY9" s="580"/>
      <c r="KXZ9" s="580"/>
      <c r="KYA9" s="580"/>
      <c r="KYB9" s="580"/>
      <c r="KYC9" s="580"/>
      <c r="KYD9" s="580"/>
      <c r="KYE9" s="580"/>
      <c r="KYF9" s="580"/>
      <c r="KYG9" s="580"/>
      <c r="KYH9" s="580"/>
      <c r="KYI9" s="580"/>
      <c r="KYJ9" s="580"/>
      <c r="KYK9" s="580"/>
      <c r="KYL9" s="580"/>
      <c r="KYM9" s="580"/>
      <c r="KYN9" s="580"/>
      <c r="KYO9" s="580"/>
      <c r="KYP9" s="580"/>
      <c r="KYQ9" s="580"/>
      <c r="KYR9" s="580"/>
      <c r="KYS9" s="580"/>
      <c r="KYT9" s="580"/>
      <c r="KYU9" s="580"/>
      <c r="KYV9" s="580"/>
      <c r="KYW9" s="580"/>
      <c r="KYX9" s="580"/>
      <c r="KYY9" s="580"/>
      <c r="KYZ9" s="580"/>
      <c r="KZA9" s="580"/>
      <c r="KZB9" s="580"/>
      <c r="KZC9" s="580"/>
      <c r="KZD9" s="580"/>
      <c r="KZE9" s="580"/>
      <c r="KZF9" s="580"/>
      <c r="KZG9" s="580"/>
      <c r="KZH9" s="580"/>
      <c r="KZI9" s="580"/>
      <c r="KZJ9" s="580"/>
      <c r="KZK9" s="580"/>
      <c r="KZL9" s="580"/>
      <c r="KZM9" s="580"/>
      <c r="KZN9" s="580"/>
      <c r="KZO9" s="580"/>
      <c r="KZP9" s="580"/>
      <c r="KZQ9" s="580"/>
      <c r="KZR9" s="580"/>
      <c r="KZS9" s="580"/>
      <c r="KZT9" s="580"/>
      <c r="KZU9" s="580"/>
      <c r="KZV9" s="580"/>
      <c r="KZW9" s="580"/>
      <c r="KZX9" s="580"/>
      <c r="KZY9" s="580"/>
      <c r="KZZ9" s="580"/>
      <c r="LAA9" s="580"/>
      <c r="LAB9" s="580"/>
      <c r="LAC9" s="580"/>
      <c r="LAD9" s="580"/>
      <c r="LAE9" s="580"/>
      <c r="LAF9" s="580"/>
      <c r="LAG9" s="580"/>
      <c r="LAH9" s="580"/>
      <c r="LAI9" s="580"/>
      <c r="LAJ9" s="580"/>
      <c r="LAK9" s="580"/>
      <c r="LAL9" s="580"/>
      <c r="LAM9" s="580"/>
      <c r="LAN9" s="580"/>
      <c r="LAO9" s="580"/>
      <c r="LAP9" s="580"/>
      <c r="LAQ9" s="580"/>
      <c r="LAR9" s="580"/>
      <c r="LAS9" s="580"/>
      <c r="LAT9" s="580"/>
      <c r="LAU9" s="580"/>
      <c r="LAV9" s="580"/>
      <c r="LAW9" s="580"/>
      <c r="LAX9" s="580"/>
      <c r="LAY9" s="580"/>
      <c r="LAZ9" s="580"/>
      <c r="LBA9" s="580"/>
      <c r="LBB9" s="580"/>
      <c r="LBC9" s="580"/>
      <c r="LBD9" s="580"/>
      <c r="LBE9" s="580"/>
      <c r="LBF9" s="580"/>
      <c r="LBG9" s="580"/>
      <c r="LBH9" s="580"/>
      <c r="LBI9" s="580"/>
      <c r="LBJ9" s="580"/>
      <c r="LBK9" s="580"/>
      <c r="LBL9" s="580"/>
      <c r="LBM9" s="580"/>
      <c r="LBN9" s="580"/>
      <c r="LBO9" s="580"/>
      <c r="LBP9" s="580"/>
      <c r="LBQ9" s="580"/>
      <c r="LBR9" s="580"/>
      <c r="LBS9" s="580"/>
      <c r="LBT9" s="580"/>
      <c r="LBU9" s="580"/>
      <c r="LBV9" s="580"/>
      <c r="LBW9" s="580"/>
      <c r="LBX9" s="580"/>
      <c r="LBY9" s="580"/>
      <c r="LBZ9" s="580"/>
      <c r="LCA9" s="580"/>
      <c r="LCB9" s="580"/>
      <c r="LCC9" s="580"/>
      <c r="LCD9" s="580"/>
      <c r="LCE9" s="580"/>
      <c r="LCF9" s="580"/>
      <c r="LCG9" s="580"/>
      <c r="LCH9" s="580"/>
      <c r="LCI9" s="580"/>
      <c r="LCJ9" s="580"/>
      <c r="LCK9" s="580"/>
      <c r="LCL9" s="580"/>
      <c r="LCM9" s="580"/>
      <c r="LCN9" s="580"/>
      <c r="LCO9" s="580"/>
      <c r="LCP9" s="580"/>
      <c r="LCQ9" s="580"/>
      <c r="LCR9" s="580"/>
      <c r="LCS9" s="580"/>
      <c r="LCT9" s="580"/>
      <c r="LCU9" s="580"/>
      <c r="LCV9" s="580"/>
      <c r="LCW9" s="580"/>
      <c r="LCX9" s="580"/>
      <c r="LCY9" s="580"/>
      <c r="LCZ9" s="580"/>
      <c r="LDA9" s="580"/>
      <c r="LDB9" s="580"/>
      <c r="LDC9" s="580"/>
      <c r="LDD9" s="580"/>
      <c r="LDE9" s="580"/>
      <c r="LDF9" s="580"/>
      <c r="LDG9" s="580"/>
      <c r="LDH9" s="580"/>
      <c r="LDI9" s="580"/>
      <c r="LDJ9" s="580"/>
      <c r="LDK9" s="580"/>
      <c r="LDL9" s="580"/>
      <c r="LDM9" s="580"/>
      <c r="LDN9" s="580"/>
      <c r="LDO9" s="580"/>
      <c r="LDP9" s="580"/>
      <c r="LDQ9" s="580"/>
      <c r="LDR9" s="580"/>
      <c r="LDS9" s="580"/>
      <c r="LDT9" s="580"/>
      <c r="LDU9" s="580"/>
      <c r="LDV9" s="580"/>
      <c r="LDW9" s="580"/>
      <c r="LDX9" s="580"/>
      <c r="LDY9" s="580"/>
      <c r="LDZ9" s="580"/>
      <c r="LEA9" s="580"/>
      <c r="LEB9" s="580"/>
      <c r="LEC9" s="580"/>
      <c r="LED9" s="580"/>
      <c r="LEE9" s="580"/>
      <c r="LEF9" s="580"/>
      <c r="LEG9" s="580"/>
      <c r="LEH9" s="580"/>
      <c r="LEI9" s="580"/>
      <c r="LEJ9" s="580"/>
      <c r="LEK9" s="580"/>
      <c r="LEL9" s="580"/>
      <c r="LEM9" s="580"/>
      <c r="LEN9" s="580"/>
      <c r="LEO9" s="580"/>
      <c r="LEP9" s="580"/>
      <c r="LEQ9" s="580"/>
      <c r="LER9" s="580"/>
      <c r="LES9" s="580"/>
      <c r="LET9" s="580"/>
      <c r="LEU9" s="580"/>
      <c r="LEV9" s="580"/>
      <c r="LEW9" s="580"/>
      <c r="LEX9" s="580"/>
      <c r="LEY9" s="580"/>
      <c r="LEZ9" s="580"/>
      <c r="LFA9" s="580"/>
      <c r="LFB9" s="580"/>
      <c r="LFC9" s="580"/>
      <c r="LFD9" s="580"/>
      <c r="LFE9" s="580"/>
      <c r="LFF9" s="580"/>
      <c r="LFG9" s="580"/>
      <c r="LFH9" s="580"/>
      <c r="LFI9" s="580"/>
      <c r="LFJ9" s="580"/>
      <c r="LFK9" s="580"/>
      <c r="LFL9" s="580"/>
      <c r="LFM9" s="580"/>
      <c r="LFN9" s="580"/>
      <c r="LFO9" s="580"/>
      <c r="LFP9" s="580"/>
      <c r="LFQ9" s="580"/>
      <c r="LFR9" s="580"/>
      <c r="LFS9" s="580"/>
      <c r="LFT9" s="580"/>
      <c r="LFU9" s="580"/>
      <c r="LFV9" s="580"/>
      <c r="LFW9" s="580"/>
      <c r="LFX9" s="580"/>
      <c r="LFY9" s="580"/>
      <c r="LFZ9" s="580"/>
      <c r="LGA9" s="580"/>
      <c r="LGB9" s="580"/>
      <c r="LGC9" s="580"/>
      <c r="LGD9" s="580"/>
      <c r="LGE9" s="580"/>
      <c r="LGF9" s="580"/>
      <c r="LGG9" s="580"/>
      <c r="LGH9" s="580"/>
      <c r="LGI9" s="580"/>
      <c r="LGJ9" s="580"/>
      <c r="LGK9" s="580"/>
      <c r="LGL9" s="580"/>
      <c r="LGM9" s="580"/>
      <c r="LGN9" s="580"/>
      <c r="LGO9" s="580"/>
      <c r="LGP9" s="580"/>
      <c r="LGQ9" s="580"/>
      <c r="LGR9" s="580"/>
      <c r="LGS9" s="580"/>
      <c r="LGT9" s="580"/>
      <c r="LGU9" s="580"/>
      <c r="LGV9" s="580"/>
      <c r="LGW9" s="580"/>
      <c r="LGX9" s="580"/>
      <c r="LGY9" s="580"/>
      <c r="LGZ9" s="580"/>
      <c r="LHA9" s="580"/>
      <c r="LHB9" s="580"/>
      <c r="LHC9" s="580"/>
      <c r="LHD9" s="580"/>
      <c r="LHE9" s="580"/>
      <c r="LHF9" s="580"/>
      <c r="LHG9" s="580"/>
      <c r="LHH9" s="580"/>
      <c r="LHI9" s="580"/>
      <c r="LHJ9" s="580"/>
      <c r="LHK9" s="580"/>
      <c r="LHL9" s="580"/>
      <c r="LHM9" s="580"/>
      <c r="LHN9" s="580"/>
      <c r="LHO9" s="580"/>
      <c r="LHP9" s="580"/>
      <c r="LHQ9" s="580"/>
      <c r="LHR9" s="580"/>
      <c r="LHS9" s="580"/>
      <c r="LHT9" s="580"/>
      <c r="LHU9" s="580"/>
      <c r="LHV9" s="580"/>
      <c r="LHW9" s="580"/>
      <c r="LHX9" s="580"/>
      <c r="LHY9" s="580"/>
      <c r="LHZ9" s="580"/>
      <c r="LIA9" s="580"/>
      <c r="LIB9" s="580"/>
      <c r="LIC9" s="580"/>
      <c r="LID9" s="580"/>
      <c r="LIE9" s="580"/>
      <c r="LIF9" s="580"/>
      <c r="LIG9" s="580"/>
      <c r="LIH9" s="580"/>
      <c r="LII9" s="580"/>
      <c r="LIJ9" s="580"/>
      <c r="LIK9" s="580"/>
      <c r="LIL9" s="580"/>
      <c r="LIM9" s="580"/>
      <c r="LIN9" s="580"/>
      <c r="LIO9" s="580"/>
      <c r="LIP9" s="580"/>
      <c r="LIQ9" s="580"/>
      <c r="LIR9" s="580"/>
      <c r="LIS9" s="580"/>
      <c r="LIT9" s="580"/>
      <c r="LIU9" s="580"/>
      <c r="LIV9" s="580"/>
      <c r="LIW9" s="580"/>
      <c r="LIX9" s="580"/>
      <c r="LIY9" s="580"/>
      <c r="LIZ9" s="580"/>
      <c r="LJA9" s="580"/>
      <c r="LJB9" s="580"/>
      <c r="LJC9" s="580"/>
      <c r="LJD9" s="580"/>
      <c r="LJE9" s="580"/>
      <c r="LJF9" s="580"/>
      <c r="LJG9" s="580"/>
      <c r="LJH9" s="580"/>
      <c r="LJI9" s="580"/>
      <c r="LJJ9" s="580"/>
      <c r="LJK9" s="580"/>
      <c r="LJL9" s="580"/>
      <c r="LJM9" s="580"/>
      <c r="LJN9" s="580"/>
      <c r="LJO9" s="580"/>
      <c r="LJP9" s="580"/>
      <c r="LJQ9" s="580"/>
      <c r="LJR9" s="580"/>
      <c r="LJS9" s="580"/>
      <c r="LJT9" s="580"/>
      <c r="LJU9" s="580"/>
      <c r="LJV9" s="580"/>
      <c r="LJW9" s="580"/>
      <c r="LJX9" s="580"/>
      <c r="LJY9" s="580"/>
      <c r="LJZ9" s="580"/>
      <c r="LKA9" s="580"/>
      <c r="LKB9" s="580"/>
      <c r="LKC9" s="580"/>
      <c r="LKD9" s="580"/>
      <c r="LKE9" s="580"/>
      <c r="LKF9" s="580"/>
      <c r="LKG9" s="580"/>
      <c r="LKH9" s="580"/>
      <c r="LKI9" s="580"/>
      <c r="LKJ9" s="580"/>
      <c r="LKK9" s="580"/>
      <c r="LKL9" s="580"/>
      <c r="LKM9" s="580"/>
      <c r="LKN9" s="580"/>
      <c r="LKO9" s="580"/>
      <c r="LKP9" s="580"/>
      <c r="LKQ9" s="580"/>
      <c r="LKR9" s="580"/>
      <c r="LKS9" s="580"/>
      <c r="LKT9" s="580"/>
      <c r="LKU9" s="580"/>
      <c r="LKV9" s="580"/>
      <c r="LKW9" s="580"/>
      <c r="LKX9" s="580"/>
      <c r="LKY9" s="580"/>
      <c r="LKZ9" s="580"/>
      <c r="LLA9" s="580"/>
      <c r="LLB9" s="580"/>
      <c r="LLC9" s="580"/>
      <c r="LLD9" s="580"/>
      <c r="LLE9" s="580"/>
      <c r="LLF9" s="580"/>
      <c r="LLG9" s="580"/>
      <c r="LLH9" s="580"/>
      <c r="LLI9" s="580"/>
      <c r="LLJ9" s="580"/>
      <c r="LLK9" s="580"/>
      <c r="LLL9" s="580"/>
      <c r="LLM9" s="580"/>
      <c r="LLN9" s="580"/>
      <c r="LLO9" s="580"/>
      <c r="LLP9" s="580"/>
      <c r="LLQ9" s="580"/>
      <c r="LLR9" s="580"/>
      <c r="LLS9" s="580"/>
      <c r="LLT9" s="580"/>
      <c r="LLU9" s="580"/>
      <c r="LLV9" s="580"/>
      <c r="LLW9" s="580"/>
      <c r="LLX9" s="580"/>
      <c r="LLY9" s="580"/>
      <c r="LLZ9" s="580"/>
      <c r="LMA9" s="580"/>
      <c r="LMB9" s="580"/>
      <c r="LMC9" s="580"/>
      <c r="LMD9" s="580"/>
      <c r="LME9" s="580"/>
      <c r="LMF9" s="580"/>
      <c r="LMG9" s="580"/>
      <c r="LMH9" s="580"/>
      <c r="LMI9" s="580"/>
      <c r="LMJ9" s="580"/>
      <c r="LMK9" s="580"/>
      <c r="LML9" s="580"/>
      <c r="LMM9" s="580"/>
      <c r="LMN9" s="580"/>
      <c r="LMO9" s="580"/>
      <c r="LMP9" s="580"/>
      <c r="LMQ9" s="580"/>
      <c r="LMR9" s="580"/>
      <c r="LMS9" s="580"/>
      <c r="LMT9" s="580"/>
      <c r="LMU9" s="580"/>
      <c r="LMV9" s="580"/>
      <c r="LMW9" s="580"/>
      <c r="LMX9" s="580"/>
      <c r="LMY9" s="580"/>
      <c r="LMZ9" s="580"/>
      <c r="LNA9" s="580"/>
      <c r="LNB9" s="580"/>
      <c r="LNC9" s="580"/>
      <c r="LND9" s="580"/>
      <c r="LNE9" s="580"/>
      <c r="LNF9" s="580"/>
      <c r="LNG9" s="580"/>
      <c r="LNH9" s="580"/>
      <c r="LNI9" s="580"/>
      <c r="LNJ9" s="580"/>
      <c r="LNK9" s="580"/>
      <c r="LNL9" s="580"/>
      <c r="LNM9" s="580"/>
      <c r="LNN9" s="580"/>
      <c r="LNO9" s="580"/>
      <c r="LNP9" s="580"/>
      <c r="LNQ9" s="580"/>
      <c r="LNR9" s="580"/>
      <c r="LNS9" s="580"/>
      <c r="LNT9" s="580"/>
      <c r="LNU9" s="580"/>
      <c r="LNV9" s="580"/>
      <c r="LNW9" s="580"/>
      <c r="LNX9" s="580"/>
      <c r="LNY9" s="580"/>
      <c r="LNZ9" s="580"/>
      <c r="LOA9" s="580"/>
      <c r="LOB9" s="580"/>
      <c r="LOC9" s="580"/>
      <c r="LOD9" s="580"/>
      <c r="LOE9" s="580"/>
      <c r="LOF9" s="580"/>
      <c r="LOG9" s="580"/>
      <c r="LOH9" s="580"/>
      <c r="LOI9" s="580"/>
      <c r="LOJ9" s="580"/>
      <c r="LOK9" s="580"/>
      <c r="LOL9" s="580"/>
      <c r="LOM9" s="580"/>
      <c r="LON9" s="580"/>
      <c r="LOO9" s="580"/>
      <c r="LOP9" s="580"/>
      <c r="LOQ9" s="580"/>
      <c r="LOR9" s="580"/>
      <c r="LOS9" s="580"/>
      <c r="LOT9" s="580"/>
      <c r="LOU9" s="580"/>
      <c r="LOV9" s="580"/>
      <c r="LOW9" s="580"/>
      <c r="LOX9" s="580"/>
      <c r="LOY9" s="580"/>
      <c r="LOZ9" s="580"/>
      <c r="LPA9" s="580"/>
      <c r="LPB9" s="580"/>
      <c r="LPC9" s="580"/>
      <c r="LPD9" s="580"/>
      <c r="LPE9" s="580"/>
      <c r="LPF9" s="580"/>
      <c r="LPG9" s="580"/>
      <c r="LPH9" s="580"/>
      <c r="LPI9" s="580"/>
      <c r="LPJ9" s="580"/>
      <c r="LPK9" s="580"/>
      <c r="LPL9" s="580"/>
      <c r="LPM9" s="580"/>
      <c r="LPN9" s="580"/>
      <c r="LPO9" s="580"/>
      <c r="LPP9" s="580"/>
      <c r="LPQ9" s="580"/>
      <c r="LPR9" s="580"/>
      <c r="LPS9" s="580"/>
      <c r="LPT9" s="580"/>
      <c r="LPU9" s="580"/>
      <c r="LPV9" s="580"/>
      <c r="LPW9" s="580"/>
      <c r="LPX9" s="580"/>
      <c r="LPY9" s="580"/>
      <c r="LPZ9" s="580"/>
      <c r="LQA9" s="580"/>
      <c r="LQB9" s="580"/>
      <c r="LQC9" s="580"/>
      <c r="LQD9" s="580"/>
      <c r="LQE9" s="580"/>
      <c r="LQF9" s="580"/>
      <c r="LQG9" s="580"/>
      <c r="LQH9" s="580"/>
      <c r="LQI9" s="580"/>
      <c r="LQJ9" s="580"/>
      <c r="LQK9" s="580"/>
      <c r="LQL9" s="580"/>
      <c r="LQM9" s="580"/>
      <c r="LQN9" s="580"/>
      <c r="LQO9" s="580"/>
      <c r="LQP9" s="580"/>
      <c r="LQQ9" s="580"/>
      <c r="LQR9" s="580"/>
      <c r="LQS9" s="580"/>
      <c r="LQT9" s="580"/>
      <c r="LQU9" s="580"/>
      <c r="LQV9" s="580"/>
      <c r="LQW9" s="580"/>
      <c r="LQX9" s="580"/>
      <c r="LQY9" s="580"/>
      <c r="LQZ9" s="580"/>
      <c r="LRA9" s="580"/>
      <c r="LRB9" s="580"/>
      <c r="LRC9" s="580"/>
      <c r="LRD9" s="580"/>
      <c r="LRE9" s="580"/>
      <c r="LRF9" s="580"/>
      <c r="LRG9" s="580"/>
      <c r="LRH9" s="580"/>
      <c r="LRI9" s="580"/>
      <c r="LRJ9" s="580"/>
      <c r="LRK9" s="580"/>
      <c r="LRL9" s="580"/>
      <c r="LRM9" s="580"/>
      <c r="LRN9" s="580"/>
      <c r="LRO9" s="580"/>
      <c r="LRP9" s="580"/>
      <c r="LRQ9" s="580"/>
      <c r="LRR9" s="580"/>
      <c r="LRS9" s="580"/>
      <c r="LRT9" s="580"/>
      <c r="LRU9" s="580"/>
      <c r="LRV9" s="580"/>
      <c r="LRW9" s="580"/>
      <c r="LRX9" s="580"/>
      <c r="LRY9" s="580"/>
      <c r="LRZ9" s="580"/>
      <c r="LSA9" s="580"/>
      <c r="LSB9" s="580"/>
      <c r="LSC9" s="580"/>
      <c r="LSD9" s="580"/>
      <c r="LSE9" s="580"/>
      <c r="LSF9" s="580"/>
      <c r="LSG9" s="580"/>
      <c r="LSH9" s="580"/>
      <c r="LSI9" s="580"/>
      <c r="LSJ9" s="580"/>
      <c r="LSK9" s="580"/>
      <c r="LSL9" s="580"/>
      <c r="LSM9" s="580"/>
      <c r="LSN9" s="580"/>
      <c r="LSO9" s="580"/>
      <c r="LSP9" s="580"/>
      <c r="LSQ9" s="580"/>
      <c r="LSR9" s="580"/>
      <c r="LSS9" s="580"/>
      <c r="LST9" s="580"/>
      <c r="LSU9" s="580"/>
      <c r="LSV9" s="580"/>
      <c r="LSW9" s="580"/>
      <c r="LSX9" s="580"/>
      <c r="LSY9" s="580"/>
      <c r="LSZ9" s="580"/>
      <c r="LTA9" s="580"/>
      <c r="LTB9" s="580"/>
      <c r="LTC9" s="580"/>
      <c r="LTD9" s="580"/>
      <c r="LTE9" s="580"/>
      <c r="LTF9" s="580"/>
      <c r="LTG9" s="580"/>
      <c r="LTH9" s="580"/>
      <c r="LTI9" s="580"/>
      <c r="LTJ9" s="580"/>
      <c r="LTK9" s="580"/>
      <c r="LTL9" s="580"/>
      <c r="LTM9" s="580"/>
      <c r="LTN9" s="580"/>
      <c r="LTO9" s="580"/>
      <c r="LTP9" s="580"/>
      <c r="LTQ9" s="580"/>
      <c r="LTR9" s="580"/>
      <c r="LTS9" s="580"/>
      <c r="LTT9" s="580"/>
      <c r="LTU9" s="580"/>
      <c r="LTV9" s="580"/>
      <c r="LTW9" s="580"/>
      <c r="LTX9" s="580"/>
      <c r="LTY9" s="580"/>
      <c r="LTZ9" s="580"/>
      <c r="LUA9" s="580"/>
      <c r="LUB9" s="580"/>
      <c r="LUC9" s="580"/>
      <c r="LUD9" s="580"/>
      <c r="LUE9" s="580"/>
      <c r="LUF9" s="580"/>
      <c r="LUG9" s="580"/>
      <c r="LUH9" s="580"/>
      <c r="LUI9" s="580"/>
      <c r="LUJ9" s="580"/>
      <c r="LUK9" s="580"/>
      <c r="LUL9" s="580"/>
      <c r="LUM9" s="580"/>
      <c r="LUN9" s="580"/>
      <c r="LUO9" s="580"/>
      <c r="LUP9" s="580"/>
      <c r="LUQ9" s="580"/>
      <c r="LUR9" s="580"/>
      <c r="LUS9" s="580"/>
      <c r="LUT9" s="580"/>
      <c r="LUU9" s="580"/>
      <c r="LUV9" s="580"/>
      <c r="LUW9" s="580"/>
      <c r="LUX9" s="580"/>
      <c r="LUY9" s="580"/>
      <c r="LUZ9" s="580"/>
      <c r="LVA9" s="580"/>
      <c r="LVB9" s="580"/>
      <c r="LVC9" s="580"/>
      <c r="LVD9" s="580"/>
      <c r="LVE9" s="580"/>
      <c r="LVF9" s="580"/>
      <c r="LVG9" s="580"/>
      <c r="LVH9" s="580"/>
      <c r="LVI9" s="580"/>
      <c r="LVJ9" s="580"/>
      <c r="LVK9" s="580"/>
      <c r="LVL9" s="580"/>
      <c r="LVM9" s="580"/>
      <c r="LVN9" s="580"/>
      <c r="LVO9" s="580"/>
      <c r="LVP9" s="580"/>
      <c r="LVQ9" s="580"/>
      <c r="LVR9" s="580"/>
      <c r="LVS9" s="580"/>
      <c r="LVT9" s="580"/>
      <c r="LVU9" s="580"/>
      <c r="LVV9" s="580"/>
      <c r="LVW9" s="580"/>
      <c r="LVX9" s="580"/>
      <c r="LVY9" s="580"/>
      <c r="LVZ9" s="580"/>
      <c r="LWA9" s="580"/>
      <c r="LWB9" s="580"/>
      <c r="LWC9" s="580"/>
      <c r="LWD9" s="580"/>
      <c r="LWE9" s="580"/>
      <c r="LWF9" s="580"/>
      <c r="LWG9" s="580"/>
      <c r="LWH9" s="580"/>
      <c r="LWI9" s="580"/>
      <c r="LWJ9" s="580"/>
      <c r="LWK9" s="580"/>
      <c r="LWL9" s="580"/>
      <c r="LWM9" s="580"/>
      <c r="LWN9" s="580"/>
      <c r="LWO9" s="580"/>
      <c r="LWP9" s="580"/>
      <c r="LWQ9" s="580"/>
      <c r="LWR9" s="580"/>
      <c r="LWS9" s="580"/>
      <c r="LWT9" s="580"/>
      <c r="LWU9" s="580"/>
      <c r="LWV9" s="580"/>
      <c r="LWW9" s="580"/>
      <c r="LWX9" s="580"/>
      <c r="LWY9" s="580"/>
      <c r="LWZ9" s="580"/>
      <c r="LXA9" s="580"/>
      <c r="LXB9" s="580"/>
      <c r="LXC9" s="580"/>
      <c r="LXD9" s="580"/>
      <c r="LXE9" s="580"/>
      <c r="LXF9" s="580"/>
      <c r="LXG9" s="580"/>
      <c r="LXH9" s="580"/>
      <c r="LXI9" s="580"/>
      <c r="LXJ9" s="580"/>
      <c r="LXK9" s="580"/>
      <c r="LXL9" s="580"/>
      <c r="LXM9" s="580"/>
      <c r="LXN9" s="580"/>
      <c r="LXO9" s="580"/>
      <c r="LXP9" s="580"/>
      <c r="LXQ9" s="580"/>
      <c r="LXR9" s="580"/>
      <c r="LXS9" s="580"/>
      <c r="LXT9" s="580"/>
      <c r="LXU9" s="580"/>
      <c r="LXV9" s="580"/>
      <c r="LXW9" s="580"/>
      <c r="LXX9" s="580"/>
      <c r="LXY9" s="580"/>
      <c r="LXZ9" s="580"/>
      <c r="LYA9" s="580"/>
      <c r="LYB9" s="580"/>
      <c r="LYC9" s="580"/>
      <c r="LYD9" s="580"/>
      <c r="LYE9" s="580"/>
      <c r="LYF9" s="580"/>
      <c r="LYG9" s="580"/>
      <c r="LYH9" s="580"/>
      <c r="LYI9" s="580"/>
      <c r="LYJ9" s="580"/>
      <c r="LYK9" s="580"/>
      <c r="LYL9" s="580"/>
      <c r="LYM9" s="580"/>
      <c r="LYN9" s="580"/>
      <c r="LYO9" s="580"/>
      <c r="LYP9" s="580"/>
      <c r="LYQ9" s="580"/>
      <c r="LYR9" s="580"/>
      <c r="LYS9" s="580"/>
      <c r="LYT9" s="580"/>
      <c r="LYU9" s="580"/>
      <c r="LYV9" s="580"/>
      <c r="LYW9" s="580"/>
      <c r="LYX9" s="580"/>
      <c r="LYY9" s="580"/>
      <c r="LYZ9" s="580"/>
      <c r="LZA9" s="580"/>
      <c r="LZB9" s="580"/>
      <c r="LZC9" s="580"/>
      <c r="LZD9" s="580"/>
      <c r="LZE9" s="580"/>
      <c r="LZF9" s="580"/>
      <c r="LZG9" s="580"/>
      <c r="LZH9" s="580"/>
      <c r="LZI9" s="580"/>
      <c r="LZJ9" s="580"/>
      <c r="LZK9" s="580"/>
      <c r="LZL9" s="580"/>
      <c r="LZM9" s="580"/>
      <c r="LZN9" s="580"/>
      <c r="LZO9" s="580"/>
      <c r="LZP9" s="580"/>
      <c r="LZQ9" s="580"/>
      <c r="LZR9" s="580"/>
      <c r="LZS9" s="580"/>
      <c r="LZT9" s="580"/>
      <c r="LZU9" s="580"/>
      <c r="LZV9" s="580"/>
      <c r="LZW9" s="580"/>
      <c r="LZX9" s="580"/>
      <c r="LZY9" s="580"/>
      <c r="LZZ9" s="580"/>
      <c r="MAA9" s="580"/>
      <c r="MAB9" s="580"/>
      <c r="MAC9" s="580"/>
      <c r="MAD9" s="580"/>
      <c r="MAE9" s="580"/>
      <c r="MAF9" s="580"/>
      <c r="MAG9" s="580"/>
      <c r="MAH9" s="580"/>
      <c r="MAI9" s="580"/>
      <c r="MAJ9" s="580"/>
      <c r="MAK9" s="580"/>
      <c r="MAL9" s="580"/>
      <c r="MAM9" s="580"/>
      <c r="MAN9" s="580"/>
      <c r="MAO9" s="580"/>
      <c r="MAP9" s="580"/>
      <c r="MAQ9" s="580"/>
      <c r="MAR9" s="580"/>
      <c r="MAS9" s="580"/>
      <c r="MAT9" s="580"/>
      <c r="MAU9" s="580"/>
      <c r="MAV9" s="580"/>
      <c r="MAW9" s="580"/>
      <c r="MAX9" s="580"/>
      <c r="MAY9" s="580"/>
      <c r="MAZ9" s="580"/>
      <c r="MBA9" s="580"/>
      <c r="MBB9" s="580"/>
      <c r="MBC9" s="580"/>
      <c r="MBD9" s="580"/>
      <c r="MBE9" s="580"/>
      <c r="MBF9" s="580"/>
      <c r="MBG9" s="580"/>
      <c r="MBH9" s="580"/>
      <c r="MBI9" s="580"/>
      <c r="MBJ9" s="580"/>
      <c r="MBK9" s="580"/>
      <c r="MBL9" s="580"/>
      <c r="MBM9" s="580"/>
      <c r="MBN9" s="580"/>
      <c r="MBO9" s="580"/>
      <c r="MBP9" s="580"/>
      <c r="MBQ9" s="580"/>
      <c r="MBR9" s="580"/>
      <c r="MBS9" s="580"/>
      <c r="MBT9" s="580"/>
      <c r="MBU9" s="580"/>
      <c r="MBV9" s="580"/>
      <c r="MBW9" s="580"/>
      <c r="MBX9" s="580"/>
      <c r="MBY9" s="580"/>
      <c r="MBZ9" s="580"/>
      <c r="MCA9" s="580"/>
      <c r="MCB9" s="580"/>
      <c r="MCC9" s="580"/>
      <c r="MCD9" s="580"/>
      <c r="MCE9" s="580"/>
      <c r="MCF9" s="580"/>
      <c r="MCG9" s="580"/>
      <c r="MCH9" s="580"/>
      <c r="MCI9" s="580"/>
      <c r="MCJ9" s="580"/>
      <c r="MCK9" s="580"/>
      <c r="MCL9" s="580"/>
      <c r="MCM9" s="580"/>
      <c r="MCN9" s="580"/>
      <c r="MCO9" s="580"/>
      <c r="MCP9" s="580"/>
      <c r="MCQ9" s="580"/>
      <c r="MCR9" s="580"/>
      <c r="MCS9" s="580"/>
      <c r="MCT9" s="580"/>
      <c r="MCU9" s="580"/>
      <c r="MCV9" s="580"/>
      <c r="MCW9" s="580"/>
      <c r="MCX9" s="580"/>
      <c r="MCY9" s="580"/>
      <c r="MCZ9" s="580"/>
      <c r="MDA9" s="580"/>
      <c r="MDB9" s="580"/>
      <c r="MDC9" s="580"/>
      <c r="MDD9" s="580"/>
      <c r="MDE9" s="580"/>
      <c r="MDF9" s="580"/>
      <c r="MDG9" s="580"/>
      <c r="MDH9" s="580"/>
      <c r="MDI9" s="580"/>
      <c r="MDJ9" s="580"/>
      <c r="MDK9" s="580"/>
      <c r="MDL9" s="580"/>
      <c r="MDM9" s="580"/>
      <c r="MDN9" s="580"/>
      <c r="MDO9" s="580"/>
      <c r="MDP9" s="580"/>
      <c r="MDQ9" s="580"/>
      <c r="MDR9" s="580"/>
      <c r="MDS9" s="580"/>
      <c r="MDT9" s="580"/>
      <c r="MDU9" s="580"/>
      <c r="MDV9" s="580"/>
      <c r="MDW9" s="580"/>
      <c r="MDX9" s="580"/>
      <c r="MDY9" s="580"/>
      <c r="MDZ9" s="580"/>
      <c r="MEA9" s="580"/>
      <c r="MEB9" s="580"/>
      <c r="MEC9" s="580"/>
      <c r="MED9" s="580"/>
      <c r="MEE9" s="580"/>
      <c r="MEF9" s="580"/>
      <c r="MEG9" s="580"/>
      <c r="MEH9" s="580"/>
      <c r="MEI9" s="580"/>
      <c r="MEJ9" s="580"/>
      <c r="MEK9" s="580"/>
      <c r="MEL9" s="580"/>
      <c r="MEM9" s="580"/>
      <c r="MEN9" s="580"/>
      <c r="MEO9" s="580"/>
      <c r="MEP9" s="580"/>
      <c r="MEQ9" s="580"/>
      <c r="MER9" s="580"/>
      <c r="MES9" s="580"/>
      <c r="MET9" s="580"/>
      <c r="MEU9" s="580"/>
      <c r="MEV9" s="580"/>
      <c r="MEW9" s="580"/>
      <c r="MEX9" s="580"/>
      <c r="MEY9" s="580"/>
      <c r="MEZ9" s="580"/>
      <c r="MFA9" s="580"/>
      <c r="MFB9" s="580"/>
      <c r="MFC9" s="580"/>
      <c r="MFD9" s="580"/>
      <c r="MFE9" s="580"/>
      <c r="MFF9" s="580"/>
      <c r="MFG9" s="580"/>
      <c r="MFH9" s="580"/>
      <c r="MFI9" s="580"/>
      <c r="MFJ9" s="580"/>
      <c r="MFK9" s="580"/>
      <c r="MFL9" s="580"/>
      <c r="MFM9" s="580"/>
      <c r="MFN9" s="580"/>
      <c r="MFO9" s="580"/>
      <c r="MFP9" s="580"/>
      <c r="MFQ9" s="580"/>
      <c r="MFR9" s="580"/>
      <c r="MFS9" s="580"/>
      <c r="MFT9" s="580"/>
      <c r="MFU9" s="580"/>
      <c r="MFV9" s="580"/>
      <c r="MFW9" s="580"/>
      <c r="MFX9" s="580"/>
      <c r="MFY9" s="580"/>
      <c r="MFZ9" s="580"/>
      <c r="MGA9" s="580"/>
      <c r="MGB9" s="580"/>
      <c r="MGC9" s="580"/>
      <c r="MGD9" s="580"/>
      <c r="MGE9" s="580"/>
      <c r="MGF9" s="580"/>
      <c r="MGG9" s="580"/>
      <c r="MGH9" s="580"/>
      <c r="MGI9" s="580"/>
      <c r="MGJ9" s="580"/>
      <c r="MGK9" s="580"/>
      <c r="MGL9" s="580"/>
      <c r="MGM9" s="580"/>
      <c r="MGN9" s="580"/>
      <c r="MGO9" s="580"/>
      <c r="MGP9" s="580"/>
      <c r="MGQ9" s="580"/>
      <c r="MGR9" s="580"/>
      <c r="MGS9" s="580"/>
      <c r="MGT9" s="580"/>
      <c r="MGU9" s="580"/>
      <c r="MGV9" s="580"/>
      <c r="MGW9" s="580"/>
      <c r="MGX9" s="580"/>
      <c r="MGY9" s="580"/>
      <c r="MGZ9" s="580"/>
      <c r="MHA9" s="580"/>
      <c r="MHB9" s="580"/>
      <c r="MHC9" s="580"/>
      <c r="MHD9" s="580"/>
      <c r="MHE9" s="580"/>
      <c r="MHF9" s="580"/>
      <c r="MHG9" s="580"/>
      <c r="MHH9" s="580"/>
      <c r="MHI9" s="580"/>
      <c r="MHJ9" s="580"/>
      <c r="MHK9" s="580"/>
      <c r="MHL9" s="580"/>
      <c r="MHM9" s="580"/>
      <c r="MHN9" s="580"/>
      <c r="MHO9" s="580"/>
      <c r="MHP9" s="580"/>
      <c r="MHQ9" s="580"/>
      <c r="MHR9" s="580"/>
      <c r="MHS9" s="580"/>
      <c r="MHT9" s="580"/>
      <c r="MHU9" s="580"/>
      <c r="MHV9" s="580"/>
      <c r="MHW9" s="580"/>
      <c r="MHX9" s="580"/>
      <c r="MHY9" s="580"/>
      <c r="MHZ9" s="580"/>
      <c r="MIA9" s="580"/>
      <c r="MIB9" s="580"/>
      <c r="MIC9" s="580"/>
      <c r="MID9" s="580"/>
      <c r="MIE9" s="580"/>
      <c r="MIF9" s="580"/>
      <c r="MIG9" s="580"/>
      <c r="MIH9" s="580"/>
      <c r="MII9" s="580"/>
      <c r="MIJ9" s="580"/>
      <c r="MIK9" s="580"/>
      <c r="MIL9" s="580"/>
      <c r="MIM9" s="580"/>
      <c r="MIN9" s="580"/>
      <c r="MIO9" s="580"/>
      <c r="MIP9" s="580"/>
      <c r="MIQ9" s="580"/>
      <c r="MIR9" s="580"/>
      <c r="MIS9" s="580"/>
      <c r="MIT9" s="580"/>
      <c r="MIU9" s="580"/>
      <c r="MIV9" s="580"/>
      <c r="MIW9" s="580"/>
      <c r="MIX9" s="580"/>
      <c r="MIY9" s="580"/>
      <c r="MIZ9" s="580"/>
      <c r="MJA9" s="580"/>
      <c r="MJB9" s="580"/>
      <c r="MJC9" s="580"/>
      <c r="MJD9" s="580"/>
      <c r="MJE9" s="580"/>
      <c r="MJF9" s="580"/>
      <c r="MJG9" s="580"/>
      <c r="MJH9" s="580"/>
      <c r="MJI9" s="580"/>
      <c r="MJJ9" s="580"/>
      <c r="MJK9" s="580"/>
      <c r="MJL9" s="580"/>
      <c r="MJM9" s="580"/>
      <c r="MJN9" s="580"/>
      <c r="MJO9" s="580"/>
      <c r="MJP9" s="580"/>
      <c r="MJQ9" s="580"/>
      <c r="MJR9" s="580"/>
      <c r="MJS9" s="580"/>
      <c r="MJT9" s="580"/>
      <c r="MJU9" s="580"/>
      <c r="MJV9" s="580"/>
      <c r="MJW9" s="580"/>
      <c r="MJX9" s="580"/>
      <c r="MJY9" s="580"/>
      <c r="MJZ9" s="580"/>
      <c r="MKA9" s="580"/>
      <c r="MKB9" s="580"/>
      <c r="MKC9" s="580"/>
      <c r="MKD9" s="580"/>
      <c r="MKE9" s="580"/>
      <c r="MKF9" s="580"/>
      <c r="MKG9" s="580"/>
      <c r="MKH9" s="580"/>
      <c r="MKI9" s="580"/>
      <c r="MKJ9" s="580"/>
      <c r="MKK9" s="580"/>
      <c r="MKL9" s="580"/>
      <c r="MKM9" s="580"/>
      <c r="MKN9" s="580"/>
      <c r="MKO9" s="580"/>
      <c r="MKP9" s="580"/>
      <c r="MKQ9" s="580"/>
      <c r="MKR9" s="580"/>
      <c r="MKS9" s="580"/>
      <c r="MKT9" s="580"/>
      <c r="MKU9" s="580"/>
      <c r="MKV9" s="580"/>
      <c r="MKW9" s="580"/>
      <c r="MKX9" s="580"/>
      <c r="MKY9" s="580"/>
      <c r="MKZ9" s="580"/>
      <c r="MLA9" s="580"/>
      <c r="MLB9" s="580"/>
      <c r="MLC9" s="580"/>
      <c r="MLD9" s="580"/>
      <c r="MLE9" s="580"/>
      <c r="MLF9" s="580"/>
      <c r="MLG9" s="580"/>
      <c r="MLH9" s="580"/>
      <c r="MLI9" s="580"/>
      <c r="MLJ9" s="580"/>
      <c r="MLK9" s="580"/>
      <c r="MLL9" s="580"/>
      <c r="MLM9" s="580"/>
      <c r="MLN9" s="580"/>
      <c r="MLO9" s="580"/>
      <c r="MLP9" s="580"/>
      <c r="MLQ9" s="580"/>
      <c r="MLR9" s="580"/>
      <c r="MLS9" s="580"/>
      <c r="MLT9" s="580"/>
      <c r="MLU9" s="580"/>
      <c r="MLV9" s="580"/>
      <c r="MLW9" s="580"/>
      <c r="MLX9" s="580"/>
      <c r="MLY9" s="580"/>
      <c r="MLZ9" s="580"/>
      <c r="MMA9" s="580"/>
      <c r="MMB9" s="580"/>
      <c r="MMC9" s="580"/>
      <c r="MMD9" s="580"/>
      <c r="MME9" s="580"/>
      <c r="MMF9" s="580"/>
      <c r="MMG9" s="580"/>
      <c r="MMH9" s="580"/>
      <c r="MMI9" s="580"/>
      <c r="MMJ9" s="580"/>
      <c r="MMK9" s="580"/>
      <c r="MML9" s="580"/>
      <c r="MMM9" s="580"/>
      <c r="MMN9" s="580"/>
      <c r="MMO9" s="580"/>
      <c r="MMP9" s="580"/>
      <c r="MMQ9" s="580"/>
      <c r="MMR9" s="580"/>
      <c r="MMS9" s="580"/>
      <c r="MMT9" s="580"/>
      <c r="MMU9" s="580"/>
      <c r="MMV9" s="580"/>
      <c r="MMW9" s="580"/>
      <c r="MMX9" s="580"/>
      <c r="MMY9" s="580"/>
      <c r="MMZ9" s="580"/>
      <c r="MNA9" s="580"/>
      <c r="MNB9" s="580"/>
      <c r="MNC9" s="580"/>
      <c r="MND9" s="580"/>
      <c r="MNE9" s="580"/>
      <c r="MNF9" s="580"/>
      <c r="MNG9" s="580"/>
      <c r="MNH9" s="580"/>
      <c r="MNI9" s="580"/>
      <c r="MNJ9" s="580"/>
      <c r="MNK9" s="580"/>
      <c r="MNL9" s="580"/>
      <c r="MNM9" s="580"/>
      <c r="MNN9" s="580"/>
      <c r="MNO9" s="580"/>
      <c r="MNP9" s="580"/>
      <c r="MNQ9" s="580"/>
      <c r="MNR9" s="580"/>
      <c r="MNS9" s="580"/>
      <c r="MNT9" s="580"/>
      <c r="MNU9" s="580"/>
      <c r="MNV9" s="580"/>
      <c r="MNW9" s="580"/>
      <c r="MNX9" s="580"/>
      <c r="MNY9" s="580"/>
      <c r="MNZ9" s="580"/>
      <c r="MOA9" s="580"/>
      <c r="MOB9" s="580"/>
      <c r="MOC9" s="580"/>
      <c r="MOD9" s="580"/>
      <c r="MOE9" s="580"/>
      <c r="MOF9" s="580"/>
      <c r="MOG9" s="580"/>
      <c r="MOH9" s="580"/>
      <c r="MOI9" s="580"/>
      <c r="MOJ9" s="580"/>
      <c r="MOK9" s="580"/>
      <c r="MOL9" s="580"/>
      <c r="MOM9" s="580"/>
      <c r="MON9" s="580"/>
      <c r="MOO9" s="580"/>
      <c r="MOP9" s="580"/>
      <c r="MOQ9" s="580"/>
      <c r="MOR9" s="580"/>
      <c r="MOS9" s="580"/>
      <c r="MOT9" s="580"/>
      <c r="MOU9" s="580"/>
      <c r="MOV9" s="580"/>
      <c r="MOW9" s="580"/>
      <c r="MOX9" s="580"/>
      <c r="MOY9" s="580"/>
      <c r="MOZ9" s="580"/>
      <c r="MPA9" s="580"/>
      <c r="MPB9" s="580"/>
      <c r="MPC9" s="580"/>
      <c r="MPD9" s="580"/>
      <c r="MPE9" s="580"/>
      <c r="MPF9" s="580"/>
      <c r="MPG9" s="580"/>
      <c r="MPH9" s="580"/>
      <c r="MPI9" s="580"/>
      <c r="MPJ9" s="580"/>
      <c r="MPK9" s="580"/>
      <c r="MPL9" s="580"/>
      <c r="MPM9" s="580"/>
      <c r="MPN9" s="580"/>
      <c r="MPO9" s="580"/>
      <c r="MPP9" s="580"/>
      <c r="MPQ9" s="580"/>
      <c r="MPR9" s="580"/>
      <c r="MPS9" s="580"/>
      <c r="MPT9" s="580"/>
      <c r="MPU9" s="580"/>
      <c r="MPV9" s="580"/>
      <c r="MPW9" s="580"/>
      <c r="MPX9" s="580"/>
      <c r="MPY9" s="580"/>
      <c r="MPZ9" s="580"/>
      <c r="MQA9" s="580"/>
      <c r="MQB9" s="580"/>
      <c r="MQC9" s="580"/>
      <c r="MQD9" s="580"/>
      <c r="MQE9" s="580"/>
      <c r="MQF9" s="580"/>
      <c r="MQG9" s="580"/>
      <c r="MQH9" s="580"/>
      <c r="MQI9" s="580"/>
      <c r="MQJ9" s="580"/>
      <c r="MQK9" s="580"/>
      <c r="MQL9" s="580"/>
      <c r="MQM9" s="580"/>
      <c r="MQN9" s="580"/>
      <c r="MQO9" s="580"/>
      <c r="MQP9" s="580"/>
      <c r="MQQ9" s="580"/>
      <c r="MQR9" s="580"/>
      <c r="MQS9" s="580"/>
      <c r="MQT9" s="580"/>
      <c r="MQU9" s="580"/>
      <c r="MQV9" s="580"/>
      <c r="MQW9" s="580"/>
      <c r="MQX9" s="580"/>
      <c r="MQY9" s="580"/>
      <c r="MQZ9" s="580"/>
      <c r="MRA9" s="580"/>
      <c r="MRB9" s="580"/>
      <c r="MRC9" s="580"/>
      <c r="MRD9" s="580"/>
      <c r="MRE9" s="580"/>
      <c r="MRF9" s="580"/>
      <c r="MRG9" s="580"/>
      <c r="MRH9" s="580"/>
      <c r="MRI9" s="580"/>
      <c r="MRJ9" s="580"/>
      <c r="MRK9" s="580"/>
      <c r="MRL9" s="580"/>
      <c r="MRM9" s="580"/>
      <c r="MRN9" s="580"/>
      <c r="MRO9" s="580"/>
      <c r="MRP9" s="580"/>
      <c r="MRQ9" s="580"/>
      <c r="MRR9" s="580"/>
      <c r="MRS9" s="580"/>
      <c r="MRT9" s="580"/>
      <c r="MRU9" s="580"/>
      <c r="MRV9" s="580"/>
      <c r="MRW9" s="580"/>
      <c r="MRX9" s="580"/>
      <c r="MRY9" s="580"/>
      <c r="MRZ9" s="580"/>
      <c r="MSA9" s="580"/>
      <c r="MSB9" s="580"/>
      <c r="MSC9" s="580"/>
      <c r="MSD9" s="580"/>
      <c r="MSE9" s="580"/>
      <c r="MSF9" s="580"/>
      <c r="MSG9" s="580"/>
      <c r="MSH9" s="580"/>
      <c r="MSI9" s="580"/>
      <c r="MSJ9" s="580"/>
      <c r="MSK9" s="580"/>
      <c r="MSL9" s="580"/>
      <c r="MSM9" s="580"/>
      <c r="MSN9" s="580"/>
      <c r="MSO9" s="580"/>
      <c r="MSP9" s="580"/>
      <c r="MSQ9" s="580"/>
      <c r="MSR9" s="580"/>
      <c r="MSS9" s="580"/>
      <c r="MST9" s="580"/>
      <c r="MSU9" s="580"/>
      <c r="MSV9" s="580"/>
      <c r="MSW9" s="580"/>
      <c r="MSX9" s="580"/>
      <c r="MSY9" s="580"/>
      <c r="MSZ9" s="580"/>
      <c r="MTA9" s="580"/>
      <c r="MTB9" s="580"/>
      <c r="MTC9" s="580"/>
      <c r="MTD9" s="580"/>
      <c r="MTE9" s="580"/>
      <c r="MTF9" s="580"/>
      <c r="MTG9" s="580"/>
      <c r="MTH9" s="580"/>
      <c r="MTI9" s="580"/>
      <c r="MTJ9" s="580"/>
      <c r="MTK9" s="580"/>
      <c r="MTL9" s="580"/>
      <c r="MTM9" s="580"/>
      <c r="MTN9" s="580"/>
      <c r="MTO9" s="580"/>
      <c r="MTP9" s="580"/>
      <c r="MTQ9" s="580"/>
      <c r="MTR9" s="580"/>
      <c r="MTS9" s="580"/>
      <c r="MTT9" s="580"/>
      <c r="MTU9" s="580"/>
      <c r="MTV9" s="580"/>
      <c r="MTW9" s="580"/>
      <c r="MTX9" s="580"/>
      <c r="MTY9" s="580"/>
      <c r="MTZ9" s="580"/>
      <c r="MUA9" s="580"/>
      <c r="MUB9" s="580"/>
      <c r="MUC9" s="580"/>
      <c r="MUD9" s="580"/>
      <c r="MUE9" s="580"/>
      <c r="MUF9" s="580"/>
      <c r="MUG9" s="580"/>
      <c r="MUH9" s="580"/>
      <c r="MUI9" s="580"/>
      <c r="MUJ9" s="580"/>
      <c r="MUK9" s="580"/>
      <c r="MUL9" s="580"/>
      <c r="MUM9" s="580"/>
      <c r="MUN9" s="580"/>
      <c r="MUO9" s="580"/>
      <c r="MUP9" s="580"/>
      <c r="MUQ9" s="580"/>
      <c r="MUR9" s="580"/>
      <c r="MUS9" s="580"/>
      <c r="MUT9" s="580"/>
      <c r="MUU9" s="580"/>
      <c r="MUV9" s="580"/>
      <c r="MUW9" s="580"/>
      <c r="MUX9" s="580"/>
      <c r="MUY9" s="580"/>
      <c r="MUZ9" s="580"/>
      <c r="MVA9" s="580"/>
      <c r="MVB9" s="580"/>
      <c r="MVC9" s="580"/>
      <c r="MVD9" s="580"/>
      <c r="MVE9" s="580"/>
      <c r="MVF9" s="580"/>
      <c r="MVG9" s="580"/>
      <c r="MVH9" s="580"/>
      <c r="MVI9" s="580"/>
      <c r="MVJ9" s="580"/>
      <c r="MVK9" s="580"/>
      <c r="MVL9" s="580"/>
      <c r="MVM9" s="580"/>
      <c r="MVN9" s="580"/>
      <c r="MVO9" s="580"/>
      <c r="MVP9" s="580"/>
      <c r="MVQ9" s="580"/>
      <c r="MVR9" s="580"/>
      <c r="MVS9" s="580"/>
      <c r="MVT9" s="580"/>
      <c r="MVU9" s="580"/>
      <c r="MVV9" s="580"/>
      <c r="MVW9" s="580"/>
      <c r="MVX9" s="580"/>
      <c r="MVY9" s="580"/>
      <c r="MVZ9" s="580"/>
      <c r="MWA9" s="580"/>
      <c r="MWB9" s="580"/>
      <c r="MWC9" s="580"/>
      <c r="MWD9" s="580"/>
      <c r="MWE9" s="580"/>
      <c r="MWF9" s="580"/>
      <c r="MWG9" s="580"/>
      <c r="MWH9" s="580"/>
      <c r="MWI9" s="580"/>
      <c r="MWJ9" s="580"/>
      <c r="MWK9" s="580"/>
      <c r="MWL9" s="580"/>
      <c r="MWM9" s="580"/>
      <c r="MWN9" s="580"/>
      <c r="MWO9" s="580"/>
      <c r="MWP9" s="580"/>
      <c r="MWQ9" s="580"/>
      <c r="MWR9" s="580"/>
      <c r="MWS9" s="580"/>
      <c r="MWT9" s="580"/>
      <c r="MWU9" s="580"/>
      <c r="MWV9" s="580"/>
      <c r="MWW9" s="580"/>
      <c r="MWX9" s="580"/>
      <c r="MWY9" s="580"/>
      <c r="MWZ9" s="580"/>
      <c r="MXA9" s="580"/>
      <c r="MXB9" s="580"/>
      <c r="MXC9" s="580"/>
      <c r="MXD9" s="580"/>
      <c r="MXE9" s="580"/>
      <c r="MXF9" s="580"/>
      <c r="MXG9" s="580"/>
      <c r="MXH9" s="580"/>
      <c r="MXI9" s="580"/>
      <c r="MXJ9" s="580"/>
      <c r="MXK9" s="580"/>
      <c r="MXL9" s="580"/>
      <c r="MXM9" s="580"/>
      <c r="MXN9" s="580"/>
      <c r="MXO9" s="580"/>
      <c r="MXP9" s="580"/>
      <c r="MXQ9" s="580"/>
      <c r="MXR9" s="580"/>
      <c r="MXS9" s="580"/>
      <c r="MXT9" s="580"/>
      <c r="MXU9" s="580"/>
      <c r="MXV9" s="580"/>
      <c r="MXW9" s="580"/>
      <c r="MXX9" s="580"/>
      <c r="MXY9" s="580"/>
      <c r="MXZ9" s="580"/>
      <c r="MYA9" s="580"/>
      <c r="MYB9" s="580"/>
      <c r="MYC9" s="580"/>
      <c r="MYD9" s="580"/>
      <c r="MYE9" s="580"/>
      <c r="MYF9" s="580"/>
      <c r="MYG9" s="580"/>
      <c r="MYH9" s="580"/>
      <c r="MYI9" s="580"/>
      <c r="MYJ9" s="580"/>
      <c r="MYK9" s="580"/>
      <c r="MYL9" s="580"/>
      <c r="MYM9" s="580"/>
      <c r="MYN9" s="580"/>
      <c r="MYO9" s="580"/>
      <c r="MYP9" s="580"/>
      <c r="MYQ9" s="580"/>
      <c r="MYR9" s="580"/>
      <c r="MYS9" s="580"/>
      <c r="MYT9" s="580"/>
      <c r="MYU9" s="580"/>
      <c r="MYV9" s="580"/>
      <c r="MYW9" s="580"/>
      <c r="MYX9" s="580"/>
      <c r="MYY9" s="580"/>
      <c r="MYZ9" s="580"/>
      <c r="MZA9" s="580"/>
      <c r="MZB9" s="580"/>
      <c r="MZC9" s="580"/>
      <c r="MZD9" s="580"/>
      <c r="MZE9" s="580"/>
      <c r="MZF9" s="580"/>
      <c r="MZG9" s="580"/>
      <c r="MZH9" s="580"/>
      <c r="MZI9" s="580"/>
      <c r="MZJ9" s="580"/>
      <c r="MZK9" s="580"/>
      <c r="MZL9" s="580"/>
      <c r="MZM9" s="580"/>
      <c r="MZN9" s="580"/>
      <c r="MZO9" s="580"/>
      <c r="MZP9" s="580"/>
      <c r="MZQ9" s="580"/>
      <c r="MZR9" s="580"/>
      <c r="MZS9" s="580"/>
      <c r="MZT9" s="580"/>
      <c r="MZU9" s="580"/>
      <c r="MZV9" s="580"/>
      <c r="MZW9" s="580"/>
      <c r="MZX9" s="580"/>
      <c r="MZY9" s="580"/>
      <c r="MZZ9" s="580"/>
      <c r="NAA9" s="580"/>
      <c r="NAB9" s="580"/>
      <c r="NAC9" s="580"/>
      <c r="NAD9" s="580"/>
      <c r="NAE9" s="580"/>
      <c r="NAF9" s="580"/>
      <c r="NAG9" s="580"/>
      <c r="NAH9" s="580"/>
      <c r="NAI9" s="580"/>
      <c r="NAJ9" s="580"/>
      <c r="NAK9" s="580"/>
      <c r="NAL9" s="580"/>
      <c r="NAM9" s="580"/>
      <c r="NAN9" s="580"/>
      <c r="NAO9" s="580"/>
      <c r="NAP9" s="580"/>
      <c r="NAQ9" s="580"/>
      <c r="NAR9" s="580"/>
      <c r="NAS9" s="580"/>
      <c r="NAT9" s="580"/>
      <c r="NAU9" s="580"/>
      <c r="NAV9" s="580"/>
      <c r="NAW9" s="580"/>
      <c r="NAX9" s="580"/>
      <c r="NAY9" s="580"/>
      <c r="NAZ9" s="580"/>
      <c r="NBA9" s="580"/>
      <c r="NBB9" s="580"/>
      <c r="NBC9" s="580"/>
      <c r="NBD9" s="580"/>
      <c r="NBE9" s="580"/>
      <c r="NBF9" s="580"/>
      <c r="NBG9" s="580"/>
      <c r="NBH9" s="580"/>
      <c r="NBI9" s="580"/>
      <c r="NBJ9" s="580"/>
      <c r="NBK9" s="580"/>
      <c r="NBL9" s="580"/>
      <c r="NBM9" s="580"/>
      <c r="NBN9" s="580"/>
      <c r="NBO9" s="580"/>
      <c r="NBP9" s="580"/>
      <c r="NBQ9" s="580"/>
      <c r="NBR9" s="580"/>
      <c r="NBS9" s="580"/>
      <c r="NBT9" s="580"/>
      <c r="NBU9" s="580"/>
      <c r="NBV9" s="580"/>
      <c r="NBW9" s="580"/>
      <c r="NBX9" s="580"/>
      <c r="NBY9" s="580"/>
      <c r="NBZ9" s="580"/>
      <c r="NCA9" s="580"/>
      <c r="NCB9" s="580"/>
      <c r="NCC9" s="580"/>
      <c r="NCD9" s="580"/>
      <c r="NCE9" s="580"/>
      <c r="NCF9" s="580"/>
      <c r="NCG9" s="580"/>
      <c r="NCH9" s="580"/>
      <c r="NCI9" s="580"/>
      <c r="NCJ9" s="580"/>
      <c r="NCK9" s="580"/>
      <c r="NCL9" s="580"/>
      <c r="NCM9" s="580"/>
      <c r="NCN9" s="580"/>
      <c r="NCO9" s="580"/>
      <c r="NCP9" s="580"/>
      <c r="NCQ9" s="580"/>
      <c r="NCR9" s="580"/>
      <c r="NCS9" s="580"/>
      <c r="NCT9" s="580"/>
      <c r="NCU9" s="580"/>
      <c r="NCV9" s="580"/>
      <c r="NCW9" s="580"/>
      <c r="NCX9" s="580"/>
      <c r="NCY9" s="580"/>
      <c r="NCZ9" s="580"/>
      <c r="NDA9" s="580"/>
      <c r="NDB9" s="580"/>
      <c r="NDC9" s="580"/>
      <c r="NDD9" s="580"/>
      <c r="NDE9" s="580"/>
      <c r="NDF9" s="580"/>
      <c r="NDG9" s="580"/>
      <c r="NDH9" s="580"/>
      <c r="NDI9" s="580"/>
      <c r="NDJ9" s="580"/>
      <c r="NDK9" s="580"/>
      <c r="NDL9" s="580"/>
      <c r="NDM9" s="580"/>
      <c r="NDN9" s="580"/>
      <c r="NDO9" s="580"/>
      <c r="NDP9" s="580"/>
      <c r="NDQ9" s="580"/>
      <c r="NDR9" s="580"/>
      <c r="NDS9" s="580"/>
      <c r="NDT9" s="580"/>
      <c r="NDU9" s="580"/>
      <c r="NDV9" s="580"/>
      <c r="NDW9" s="580"/>
      <c r="NDX9" s="580"/>
      <c r="NDY9" s="580"/>
      <c r="NDZ9" s="580"/>
      <c r="NEA9" s="580"/>
      <c r="NEB9" s="580"/>
      <c r="NEC9" s="580"/>
      <c r="NED9" s="580"/>
      <c r="NEE9" s="580"/>
      <c r="NEF9" s="580"/>
      <c r="NEG9" s="580"/>
      <c r="NEH9" s="580"/>
      <c r="NEI9" s="580"/>
      <c r="NEJ9" s="580"/>
      <c r="NEK9" s="580"/>
      <c r="NEL9" s="580"/>
      <c r="NEM9" s="580"/>
      <c r="NEN9" s="580"/>
      <c r="NEO9" s="580"/>
      <c r="NEP9" s="580"/>
      <c r="NEQ9" s="580"/>
      <c r="NER9" s="580"/>
      <c r="NES9" s="580"/>
      <c r="NET9" s="580"/>
      <c r="NEU9" s="580"/>
      <c r="NEV9" s="580"/>
      <c r="NEW9" s="580"/>
      <c r="NEX9" s="580"/>
      <c r="NEY9" s="580"/>
      <c r="NEZ9" s="580"/>
      <c r="NFA9" s="580"/>
      <c r="NFB9" s="580"/>
      <c r="NFC9" s="580"/>
      <c r="NFD9" s="580"/>
      <c r="NFE9" s="580"/>
      <c r="NFF9" s="580"/>
      <c r="NFG9" s="580"/>
      <c r="NFH9" s="580"/>
      <c r="NFI9" s="580"/>
      <c r="NFJ9" s="580"/>
      <c r="NFK9" s="580"/>
      <c r="NFL9" s="580"/>
      <c r="NFM9" s="580"/>
      <c r="NFN9" s="580"/>
      <c r="NFO9" s="580"/>
      <c r="NFP9" s="580"/>
      <c r="NFQ9" s="580"/>
      <c r="NFR9" s="580"/>
      <c r="NFS9" s="580"/>
      <c r="NFT9" s="580"/>
      <c r="NFU9" s="580"/>
      <c r="NFV9" s="580"/>
      <c r="NFW9" s="580"/>
      <c r="NFX9" s="580"/>
      <c r="NFY9" s="580"/>
      <c r="NFZ9" s="580"/>
      <c r="NGA9" s="580"/>
      <c r="NGB9" s="580"/>
      <c r="NGC9" s="580"/>
      <c r="NGD9" s="580"/>
      <c r="NGE9" s="580"/>
      <c r="NGF9" s="580"/>
      <c r="NGG9" s="580"/>
      <c r="NGH9" s="580"/>
      <c r="NGI9" s="580"/>
      <c r="NGJ9" s="580"/>
      <c r="NGK9" s="580"/>
      <c r="NGL9" s="580"/>
      <c r="NGM9" s="580"/>
      <c r="NGN9" s="580"/>
      <c r="NGO9" s="580"/>
      <c r="NGP9" s="580"/>
      <c r="NGQ9" s="580"/>
      <c r="NGR9" s="580"/>
      <c r="NGS9" s="580"/>
      <c r="NGT9" s="580"/>
      <c r="NGU9" s="580"/>
      <c r="NGV9" s="580"/>
      <c r="NGW9" s="580"/>
      <c r="NGX9" s="580"/>
      <c r="NGY9" s="580"/>
      <c r="NGZ9" s="580"/>
      <c r="NHA9" s="580"/>
      <c r="NHB9" s="580"/>
      <c r="NHC9" s="580"/>
      <c r="NHD9" s="580"/>
      <c r="NHE9" s="580"/>
      <c r="NHF9" s="580"/>
      <c r="NHG9" s="580"/>
      <c r="NHH9" s="580"/>
      <c r="NHI9" s="580"/>
      <c r="NHJ9" s="580"/>
      <c r="NHK9" s="580"/>
      <c r="NHL9" s="580"/>
      <c r="NHM9" s="580"/>
      <c r="NHN9" s="580"/>
      <c r="NHO9" s="580"/>
      <c r="NHP9" s="580"/>
      <c r="NHQ9" s="580"/>
      <c r="NHR9" s="580"/>
      <c r="NHS9" s="580"/>
      <c r="NHT9" s="580"/>
      <c r="NHU9" s="580"/>
      <c r="NHV9" s="580"/>
      <c r="NHW9" s="580"/>
      <c r="NHX9" s="580"/>
      <c r="NHY9" s="580"/>
      <c r="NHZ9" s="580"/>
      <c r="NIA9" s="580"/>
      <c r="NIB9" s="580"/>
      <c r="NIC9" s="580"/>
      <c r="NID9" s="580"/>
      <c r="NIE9" s="580"/>
      <c r="NIF9" s="580"/>
      <c r="NIG9" s="580"/>
      <c r="NIH9" s="580"/>
      <c r="NII9" s="580"/>
      <c r="NIJ9" s="580"/>
      <c r="NIK9" s="580"/>
      <c r="NIL9" s="580"/>
      <c r="NIM9" s="580"/>
      <c r="NIN9" s="580"/>
      <c r="NIO9" s="580"/>
      <c r="NIP9" s="580"/>
      <c r="NIQ9" s="580"/>
      <c r="NIR9" s="580"/>
      <c r="NIS9" s="580"/>
      <c r="NIT9" s="580"/>
      <c r="NIU9" s="580"/>
      <c r="NIV9" s="580"/>
      <c r="NIW9" s="580"/>
      <c r="NIX9" s="580"/>
      <c r="NIY9" s="580"/>
      <c r="NIZ9" s="580"/>
      <c r="NJA9" s="580"/>
      <c r="NJB9" s="580"/>
      <c r="NJC9" s="580"/>
      <c r="NJD9" s="580"/>
      <c r="NJE9" s="580"/>
      <c r="NJF9" s="580"/>
      <c r="NJG9" s="580"/>
      <c r="NJH9" s="580"/>
      <c r="NJI9" s="580"/>
      <c r="NJJ9" s="580"/>
      <c r="NJK9" s="580"/>
      <c r="NJL9" s="580"/>
      <c r="NJM9" s="580"/>
      <c r="NJN9" s="580"/>
      <c r="NJO9" s="580"/>
      <c r="NJP9" s="580"/>
      <c r="NJQ9" s="580"/>
      <c r="NJR9" s="580"/>
      <c r="NJS9" s="580"/>
      <c r="NJT9" s="580"/>
      <c r="NJU9" s="580"/>
      <c r="NJV9" s="580"/>
      <c r="NJW9" s="580"/>
      <c r="NJX9" s="580"/>
      <c r="NJY9" s="580"/>
      <c r="NJZ9" s="580"/>
      <c r="NKA9" s="580"/>
      <c r="NKB9" s="580"/>
      <c r="NKC9" s="580"/>
      <c r="NKD9" s="580"/>
      <c r="NKE9" s="580"/>
      <c r="NKF9" s="580"/>
      <c r="NKG9" s="580"/>
      <c r="NKH9" s="580"/>
      <c r="NKI9" s="580"/>
      <c r="NKJ9" s="580"/>
      <c r="NKK9" s="580"/>
      <c r="NKL9" s="580"/>
      <c r="NKM9" s="580"/>
      <c r="NKN9" s="580"/>
      <c r="NKO9" s="580"/>
      <c r="NKP9" s="580"/>
      <c r="NKQ9" s="580"/>
      <c r="NKR9" s="580"/>
      <c r="NKS9" s="580"/>
      <c r="NKT9" s="580"/>
      <c r="NKU9" s="580"/>
      <c r="NKV9" s="580"/>
      <c r="NKW9" s="580"/>
      <c r="NKX9" s="580"/>
      <c r="NKY9" s="580"/>
      <c r="NKZ9" s="580"/>
      <c r="NLA9" s="580"/>
      <c r="NLB9" s="580"/>
      <c r="NLC9" s="580"/>
      <c r="NLD9" s="580"/>
      <c r="NLE9" s="580"/>
      <c r="NLF9" s="580"/>
      <c r="NLG9" s="580"/>
      <c r="NLH9" s="580"/>
      <c r="NLI9" s="580"/>
      <c r="NLJ9" s="580"/>
      <c r="NLK9" s="580"/>
      <c r="NLL9" s="580"/>
      <c r="NLM9" s="580"/>
      <c r="NLN9" s="580"/>
      <c r="NLO9" s="580"/>
      <c r="NLP9" s="580"/>
      <c r="NLQ9" s="580"/>
      <c r="NLR9" s="580"/>
      <c r="NLS9" s="580"/>
      <c r="NLT9" s="580"/>
      <c r="NLU9" s="580"/>
      <c r="NLV9" s="580"/>
      <c r="NLW9" s="580"/>
      <c r="NLX9" s="580"/>
      <c r="NLY9" s="580"/>
      <c r="NLZ9" s="580"/>
      <c r="NMA9" s="580"/>
      <c r="NMB9" s="580"/>
      <c r="NMC9" s="580"/>
      <c r="NMD9" s="580"/>
      <c r="NME9" s="580"/>
      <c r="NMF9" s="580"/>
      <c r="NMG9" s="580"/>
      <c r="NMH9" s="580"/>
      <c r="NMI9" s="580"/>
      <c r="NMJ9" s="580"/>
      <c r="NMK9" s="580"/>
      <c r="NML9" s="580"/>
      <c r="NMM9" s="580"/>
      <c r="NMN9" s="580"/>
      <c r="NMO9" s="580"/>
      <c r="NMP9" s="580"/>
      <c r="NMQ9" s="580"/>
      <c r="NMR9" s="580"/>
      <c r="NMS9" s="580"/>
      <c r="NMT9" s="580"/>
      <c r="NMU9" s="580"/>
      <c r="NMV9" s="580"/>
      <c r="NMW9" s="580"/>
      <c r="NMX9" s="580"/>
      <c r="NMY9" s="580"/>
      <c r="NMZ9" s="580"/>
      <c r="NNA9" s="580"/>
      <c r="NNB9" s="580"/>
      <c r="NNC9" s="580"/>
      <c r="NND9" s="580"/>
      <c r="NNE9" s="580"/>
      <c r="NNF9" s="580"/>
      <c r="NNG9" s="580"/>
      <c r="NNH9" s="580"/>
      <c r="NNI9" s="580"/>
      <c r="NNJ9" s="580"/>
      <c r="NNK9" s="580"/>
      <c r="NNL9" s="580"/>
      <c r="NNM9" s="580"/>
      <c r="NNN9" s="580"/>
      <c r="NNO9" s="580"/>
      <c r="NNP9" s="580"/>
      <c r="NNQ9" s="580"/>
      <c r="NNR9" s="580"/>
      <c r="NNS9" s="580"/>
      <c r="NNT9" s="580"/>
      <c r="NNU9" s="580"/>
      <c r="NNV9" s="580"/>
      <c r="NNW9" s="580"/>
      <c r="NNX9" s="580"/>
      <c r="NNY9" s="580"/>
      <c r="NNZ9" s="580"/>
      <c r="NOA9" s="580"/>
      <c r="NOB9" s="580"/>
      <c r="NOC9" s="580"/>
      <c r="NOD9" s="580"/>
      <c r="NOE9" s="580"/>
      <c r="NOF9" s="580"/>
      <c r="NOG9" s="580"/>
      <c r="NOH9" s="580"/>
      <c r="NOI9" s="580"/>
      <c r="NOJ9" s="580"/>
      <c r="NOK9" s="580"/>
      <c r="NOL9" s="580"/>
      <c r="NOM9" s="580"/>
      <c r="NON9" s="580"/>
      <c r="NOO9" s="580"/>
      <c r="NOP9" s="580"/>
      <c r="NOQ9" s="580"/>
      <c r="NOR9" s="580"/>
      <c r="NOS9" s="580"/>
      <c r="NOT9" s="580"/>
      <c r="NOU9" s="580"/>
      <c r="NOV9" s="580"/>
      <c r="NOW9" s="580"/>
      <c r="NOX9" s="580"/>
      <c r="NOY9" s="580"/>
      <c r="NOZ9" s="580"/>
      <c r="NPA9" s="580"/>
      <c r="NPB9" s="580"/>
      <c r="NPC9" s="580"/>
      <c r="NPD9" s="580"/>
      <c r="NPE9" s="580"/>
      <c r="NPF9" s="580"/>
      <c r="NPG9" s="580"/>
      <c r="NPH9" s="580"/>
      <c r="NPI9" s="580"/>
      <c r="NPJ9" s="580"/>
      <c r="NPK9" s="580"/>
      <c r="NPL9" s="580"/>
      <c r="NPM9" s="580"/>
      <c r="NPN9" s="580"/>
      <c r="NPO9" s="580"/>
      <c r="NPP9" s="580"/>
      <c r="NPQ9" s="580"/>
      <c r="NPR9" s="580"/>
      <c r="NPS9" s="580"/>
      <c r="NPT9" s="580"/>
      <c r="NPU9" s="580"/>
      <c r="NPV9" s="580"/>
      <c r="NPW9" s="580"/>
      <c r="NPX9" s="580"/>
      <c r="NPY9" s="580"/>
      <c r="NPZ9" s="580"/>
      <c r="NQA9" s="580"/>
      <c r="NQB9" s="580"/>
      <c r="NQC9" s="580"/>
      <c r="NQD9" s="580"/>
      <c r="NQE9" s="580"/>
      <c r="NQF9" s="580"/>
      <c r="NQG9" s="580"/>
      <c r="NQH9" s="580"/>
      <c r="NQI9" s="580"/>
      <c r="NQJ9" s="580"/>
      <c r="NQK9" s="580"/>
      <c r="NQL9" s="580"/>
      <c r="NQM9" s="580"/>
      <c r="NQN9" s="580"/>
      <c r="NQO9" s="580"/>
      <c r="NQP9" s="580"/>
      <c r="NQQ9" s="580"/>
      <c r="NQR9" s="580"/>
      <c r="NQS9" s="580"/>
      <c r="NQT9" s="580"/>
      <c r="NQU9" s="580"/>
      <c r="NQV9" s="580"/>
      <c r="NQW9" s="580"/>
      <c r="NQX9" s="580"/>
      <c r="NQY9" s="580"/>
      <c r="NQZ9" s="580"/>
      <c r="NRA9" s="580"/>
      <c r="NRB9" s="580"/>
      <c r="NRC9" s="580"/>
      <c r="NRD9" s="580"/>
      <c r="NRE9" s="580"/>
      <c r="NRF9" s="580"/>
      <c r="NRG9" s="580"/>
      <c r="NRH9" s="580"/>
      <c r="NRI9" s="580"/>
      <c r="NRJ9" s="580"/>
      <c r="NRK9" s="580"/>
      <c r="NRL9" s="580"/>
      <c r="NRM9" s="580"/>
      <c r="NRN9" s="580"/>
      <c r="NRO9" s="580"/>
      <c r="NRP9" s="580"/>
      <c r="NRQ9" s="580"/>
      <c r="NRR9" s="580"/>
      <c r="NRS9" s="580"/>
      <c r="NRT9" s="580"/>
      <c r="NRU9" s="580"/>
      <c r="NRV9" s="580"/>
      <c r="NRW9" s="580"/>
      <c r="NRX9" s="580"/>
      <c r="NRY9" s="580"/>
      <c r="NRZ9" s="580"/>
      <c r="NSA9" s="580"/>
      <c r="NSB9" s="580"/>
      <c r="NSC9" s="580"/>
      <c r="NSD9" s="580"/>
      <c r="NSE9" s="580"/>
      <c r="NSF9" s="580"/>
      <c r="NSG9" s="580"/>
      <c r="NSH9" s="580"/>
      <c r="NSI9" s="580"/>
      <c r="NSJ9" s="580"/>
      <c r="NSK9" s="580"/>
      <c r="NSL9" s="580"/>
      <c r="NSM9" s="580"/>
      <c r="NSN9" s="580"/>
      <c r="NSO9" s="580"/>
      <c r="NSP9" s="580"/>
      <c r="NSQ9" s="580"/>
      <c r="NSR9" s="580"/>
      <c r="NSS9" s="580"/>
      <c r="NST9" s="580"/>
      <c r="NSU9" s="580"/>
      <c r="NSV9" s="580"/>
      <c r="NSW9" s="580"/>
      <c r="NSX9" s="580"/>
      <c r="NSY9" s="580"/>
      <c r="NSZ9" s="580"/>
      <c r="NTA9" s="580"/>
      <c r="NTB9" s="580"/>
      <c r="NTC9" s="580"/>
      <c r="NTD9" s="580"/>
      <c r="NTE9" s="580"/>
      <c r="NTF9" s="580"/>
      <c r="NTG9" s="580"/>
      <c r="NTH9" s="580"/>
      <c r="NTI9" s="580"/>
      <c r="NTJ9" s="580"/>
      <c r="NTK9" s="580"/>
      <c r="NTL9" s="580"/>
      <c r="NTM9" s="580"/>
      <c r="NTN9" s="580"/>
      <c r="NTO9" s="580"/>
      <c r="NTP9" s="580"/>
      <c r="NTQ9" s="580"/>
      <c r="NTR9" s="580"/>
      <c r="NTS9" s="580"/>
      <c r="NTT9" s="580"/>
      <c r="NTU9" s="580"/>
      <c r="NTV9" s="580"/>
      <c r="NTW9" s="580"/>
      <c r="NTX9" s="580"/>
      <c r="NTY9" s="580"/>
      <c r="NTZ9" s="580"/>
      <c r="NUA9" s="580"/>
      <c r="NUB9" s="580"/>
      <c r="NUC9" s="580"/>
      <c r="NUD9" s="580"/>
      <c r="NUE9" s="580"/>
      <c r="NUF9" s="580"/>
      <c r="NUG9" s="580"/>
      <c r="NUH9" s="580"/>
      <c r="NUI9" s="580"/>
      <c r="NUJ9" s="580"/>
      <c r="NUK9" s="580"/>
      <c r="NUL9" s="580"/>
      <c r="NUM9" s="580"/>
      <c r="NUN9" s="580"/>
      <c r="NUO9" s="580"/>
      <c r="NUP9" s="580"/>
      <c r="NUQ9" s="580"/>
      <c r="NUR9" s="580"/>
      <c r="NUS9" s="580"/>
      <c r="NUT9" s="580"/>
      <c r="NUU9" s="580"/>
      <c r="NUV9" s="580"/>
      <c r="NUW9" s="580"/>
      <c r="NUX9" s="580"/>
      <c r="NUY9" s="580"/>
      <c r="NUZ9" s="580"/>
      <c r="NVA9" s="580"/>
      <c r="NVB9" s="580"/>
      <c r="NVC9" s="580"/>
      <c r="NVD9" s="580"/>
      <c r="NVE9" s="580"/>
      <c r="NVF9" s="580"/>
      <c r="NVG9" s="580"/>
      <c r="NVH9" s="580"/>
      <c r="NVI9" s="580"/>
      <c r="NVJ9" s="580"/>
      <c r="NVK9" s="580"/>
      <c r="NVL9" s="580"/>
      <c r="NVM9" s="580"/>
      <c r="NVN9" s="580"/>
      <c r="NVO9" s="580"/>
      <c r="NVP9" s="580"/>
      <c r="NVQ9" s="580"/>
      <c r="NVR9" s="580"/>
      <c r="NVS9" s="580"/>
      <c r="NVT9" s="580"/>
      <c r="NVU9" s="580"/>
      <c r="NVV9" s="580"/>
      <c r="NVW9" s="580"/>
      <c r="NVX9" s="580"/>
      <c r="NVY9" s="580"/>
      <c r="NVZ9" s="580"/>
      <c r="NWA9" s="580"/>
      <c r="NWB9" s="580"/>
      <c r="NWC9" s="580"/>
      <c r="NWD9" s="580"/>
      <c r="NWE9" s="580"/>
      <c r="NWF9" s="580"/>
      <c r="NWG9" s="580"/>
      <c r="NWH9" s="580"/>
      <c r="NWI9" s="580"/>
      <c r="NWJ9" s="580"/>
      <c r="NWK9" s="580"/>
      <c r="NWL9" s="580"/>
      <c r="NWM9" s="580"/>
      <c r="NWN9" s="580"/>
      <c r="NWO9" s="580"/>
      <c r="NWP9" s="580"/>
      <c r="NWQ9" s="580"/>
      <c r="NWR9" s="580"/>
      <c r="NWS9" s="580"/>
      <c r="NWT9" s="580"/>
      <c r="NWU9" s="580"/>
      <c r="NWV9" s="580"/>
      <c r="NWW9" s="580"/>
      <c r="NWX9" s="580"/>
      <c r="NWY9" s="580"/>
      <c r="NWZ9" s="580"/>
      <c r="NXA9" s="580"/>
      <c r="NXB9" s="580"/>
      <c r="NXC9" s="580"/>
      <c r="NXD9" s="580"/>
      <c r="NXE9" s="580"/>
      <c r="NXF9" s="580"/>
      <c r="NXG9" s="580"/>
      <c r="NXH9" s="580"/>
      <c r="NXI9" s="580"/>
      <c r="NXJ9" s="580"/>
      <c r="NXK9" s="580"/>
      <c r="NXL9" s="580"/>
      <c r="NXM9" s="580"/>
      <c r="NXN9" s="580"/>
      <c r="NXO9" s="580"/>
      <c r="NXP9" s="580"/>
      <c r="NXQ9" s="580"/>
      <c r="NXR9" s="580"/>
      <c r="NXS9" s="580"/>
      <c r="NXT9" s="580"/>
      <c r="NXU9" s="580"/>
      <c r="NXV9" s="580"/>
      <c r="NXW9" s="580"/>
      <c r="NXX9" s="580"/>
      <c r="NXY9" s="580"/>
      <c r="NXZ9" s="580"/>
      <c r="NYA9" s="580"/>
      <c r="NYB9" s="580"/>
      <c r="NYC9" s="580"/>
      <c r="NYD9" s="580"/>
      <c r="NYE9" s="580"/>
      <c r="NYF9" s="580"/>
      <c r="NYG9" s="580"/>
      <c r="NYH9" s="580"/>
      <c r="NYI9" s="580"/>
      <c r="NYJ9" s="580"/>
      <c r="NYK9" s="580"/>
      <c r="NYL9" s="580"/>
      <c r="NYM9" s="580"/>
      <c r="NYN9" s="580"/>
      <c r="NYO9" s="580"/>
      <c r="NYP9" s="580"/>
      <c r="NYQ9" s="580"/>
      <c r="NYR9" s="580"/>
      <c r="NYS9" s="580"/>
      <c r="NYT9" s="580"/>
      <c r="NYU9" s="580"/>
      <c r="NYV9" s="580"/>
      <c r="NYW9" s="580"/>
      <c r="NYX9" s="580"/>
      <c r="NYY9" s="580"/>
      <c r="NYZ9" s="580"/>
      <c r="NZA9" s="580"/>
      <c r="NZB9" s="580"/>
      <c r="NZC9" s="580"/>
      <c r="NZD9" s="580"/>
      <c r="NZE9" s="580"/>
      <c r="NZF9" s="580"/>
      <c r="NZG9" s="580"/>
      <c r="NZH9" s="580"/>
      <c r="NZI9" s="580"/>
      <c r="NZJ9" s="580"/>
      <c r="NZK9" s="580"/>
      <c r="NZL9" s="580"/>
      <c r="NZM9" s="580"/>
      <c r="NZN9" s="580"/>
      <c r="NZO9" s="580"/>
      <c r="NZP9" s="580"/>
      <c r="NZQ9" s="580"/>
      <c r="NZR9" s="580"/>
      <c r="NZS9" s="580"/>
      <c r="NZT9" s="580"/>
      <c r="NZU9" s="580"/>
      <c r="NZV9" s="580"/>
      <c r="NZW9" s="580"/>
      <c r="NZX9" s="580"/>
      <c r="NZY9" s="580"/>
      <c r="NZZ9" s="580"/>
      <c r="OAA9" s="580"/>
      <c r="OAB9" s="580"/>
      <c r="OAC9" s="580"/>
      <c r="OAD9" s="580"/>
      <c r="OAE9" s="580"/>
      <c r="OAF9" s="580"/>
      <c r="OAG9" s="580"/>
      <c r="OAH9" s="580"/>
      <c r="OAI9" s="580"/>
      <c r="OAJ9" s="580"/>
      <c r="OAK9" s="580"/>
      <c r="OAL9" s="580"/>
      <c r="OAM9" s="580"/>
      <c r="OAN9" s="580"/>
      <c r="OAO9" s="580"/>
      <c r="OAP9" s="580"/>
      <c r="OAQ9" s="580"/>
      <c r="OAR9" s="580"/>
      <c r="OAS9" s="580"/>
      <c r="OAT9" s="580"/>
      <c r="OAU9" s="580"/>
      <c r="OAV9" s="580"/>
      <c r="OAW9" s="580"/>
      <c r="OAX9" s="580"/>
      <c r="OAY9" s="580"/>
      <c r="OAZ9" s="580"/>
      <c r="OBA9" s="580"/>
      <c r="OBB9" s="580"/>
      <c r="OBC9" s="580"/>
      <c r="OBD9" s="580"/>
      <c r="OBE9" s="580"/>
      <c r="OBF9" s="580"/>
      <c r="OBG9" s="580"/>
      <c r="OBH9" s="580"/>
      <c r="OBI9" s="580"/>
      <c r="OBJ9" s="580"/>
      <c r="OBK9" s="580"/>
      <c r="OBL9" s="580"/>
      <c r="OBM9" s="580"/>
      <c r="OBN9" s="580"/>
      <c r="OBO9" s="580"/>
      <c r="OBP9" s="580"/>
      <c r="OBQ9" s="580"/>
      <c r="OBR9" s="580"/>
      <c r="OBS9" s="580"/>
      <c r="OBT9" s="580"/>
      <c r="OBU9" s="580"/>
      <c r="OBV9" s="580"/>
      <c r="OBW9" s="580"/>
      <c r="OBX9" s="580"/>
      <c r="OBY9" s="580"/>
      <c r="OBZ9" s="580"/>
      <c r="OCA9" s="580"/>
      <c r="OCB9" s="580"/>
      <c r="OCC9" s="580"/>
      <c r="OCD9" s="580"/>
      <c r="OCE9" s="580"/>
      <c r="OCF9" s="580"/>
      <c r="OCG9" s="580"/>
      <c r="OCH9" s="580"/>
      <c r="OCI9" s="580"/>
      <c r="OCJ9" s="580"/>
      <c r="OCK9" s="580"/>
      <c r="OCL9" s="580"/>
      <c r="OCM9" s="580"/>
      <c r="OCN9" s="580"/>
      <c r="OCO9" s="580"/>
      <c r="OCP9" s="580"/>
      <c r="OCQ9" s="580"/>
      <c r="OCR9" s="580"/>
      <c r="OCS9" s="580"/>
      <c r="OCT9" s="580"/>
      <c r="OCU9" s="580"/>
      <c r="OCV9" s="580"/>
      <c r="OCW9" s="580"/>
      <c r="OCX9" s="580"/>
      <c r="OCY9" s="580"/>
      <c r="OCZ9" s="580"/>
      <c r="ODA9" s="580"/>
      <c r="ODB9" s="580"/>
      <c r="ODC9" s="580"/>
      <c r="ODD9" s="580"/>
      <c r="ODE9" s="580"/>
      <c r="ODF9" s="580"/>
      <c r="ODG9" s="580"/>
      <c r="ODH9" s="580"/>
      <c r="ODI9" s="580"/>
      <c r="ODJ9" s="580"/>
      <c r="ODK9" s="580"/>
      <c r="ODL9" s="580"/>
      <c r="ODM9" s="580"/>
      <c r="ODN9" s="580"/>
      <c r="ODO9" s="580"/>
      <c r="ODP9" s="580"/>
      <c r="ODQ9" s="580"/>
      <c r="ODR9" s="580"/>
      <c r="ODS9" s="580"/>
      <c r="ODT9" s="580"/>
      <c r="ODU9" s="580"/>
      <c r="ODV9" s="580"/>
      <c r="ODW9" s="580"/>
      <c r="ODX9" s="580"/>
      <c r="ODY9" s="580"/>
      <c r="ODZ9" s="580"/>
      <c r="OEA9" s="580"/>
      <c r="OEB9" s="580"/>
      <c r="OEC9" s="580"/>
      <c r="OED9" s="580"/>
      <c r="OEE9" s="580"/>
      <c r="OEF9" s="580"/>
      <c r="OEG9" s="580"/>
      <c r="OEH9" s="580"/>
      <c r="OEI9" s="580"/>
      <c r="OEJ9" s="580"/>
      <c r="OEK9" s="580"/>
      <c r="OEL9" s="580"/>
      <c r="OEM9" s="580"/>
      <c r="OEN9" s="580"/>
      <c r="OEO9" s="580"/>
      <c r="OEP9" s="580"/>
      <c r="OEQ9" s="580"/>
      <c r="OER9" s="580"/>
      <c r="OES9" s="580"/>
      <c r="OET9" s="580"/>
      <c r="OEU9" s="580"/>
      <c r="OEV9" s="580"/>
      <c r="OEW9" s="580"/>
      <c r="OEX9" s="580"/>
      <c r="OEY9" s="580"/>
      <c r="OEZ9" s="580"/>
      <c r="OFA9" s="580"/>
      <c r="OFB9" s="580"/>
      <c r="OFC9" s="580"/>
      <c r="OFD9" s="580"/>
      <c r="OFE9" s="580"/>
      <c r="OFF9" s="580"/>
      <c r="OFG9" s="580"/>
      <c r="OFH9" s="580"/>
      <c r="OFI9" s="580"/>
      <c r="OFJ9" s="580"/>
      <c r="OFK9" s="580"/>
      <c r="OFL9" s="580"/>
      <c r="OFM9" s="580"/>
      <c r="OFN9" s="580"/>
      <c r="OFO9" s="580"/>
      <c r="OFP9" s="580"/>
      <c r="OFQ9" s="580"/>
      <c r="OFR9" s="580"/>
      <c r="OFS9" s="580"/>
      <c r="OFT9" s="580"/>
      <c r="OFU9" s="580"/>
      <c r="OFV9" s="580"/>
      <c r="OFW9" s="580"/>
      <c r="OFX9" s="580"/>
      <c r="OFY9" s="580"/>
      <c r="OFZ9" s="580"/>
      <c r="OGA9" s="580"/>
      <c r="OGB9" s="580"/>
      <c r="OGC9" s="580"/>
      <c r="OGD9" s="580"/>
      <c r="OGE9" s="580"/>
      <c r="OGF9" s="580"/>
      <c r="OGG9" s="580"/>
      <c r="OGH9" s="580"/>
      <c r="OGI9" s="580"/>
      <c r="OGJ9" s="580"/>
      <c r="OGK9" s="580"/>
      <c r="OGL9" s="580"/>
      <c r="OGM9" s="580"/>
      <c r="OGN9" s="580"/>
      <c r="OGO9" s="580"/>
      <c r="OGP9" s="580"/>
      <c r="OGQ9" s="580"/>
      <c r="OGR9" s="580"/>
      <c r="OGS9" s="580"/>
      <c r="OGT9" s="580"/>
      <c r="OGU9" s="580"/>
      <c r="OGV9" s="580"/>
      <c r="OGW9" s="580"/>
      <c r="OGX9" s="580"/>
      <c r="OGY9" s="580"/>
      <c r="OGZ9" s="580"/>
      <c r="OHA9" s="580"/>
      <c r="OHB9" s="580"/>
      <c r="OHC9" s="580"/>
      <c r="OHD9" s="580"/>
      <c r="OHE9" s="580"/>
      <c r="OHF9" s="580"/>
      <c r="OHG9" s="580"/>
      <c r="OHH9" s="580"/>
      <c r="OHI9" s="580"/>
      <c r="OHJ9" s="580"/>
      <c r="OHK9" s="580"/>
      <c r="OHL9" s="580"/>
      <c r="OHM9" s="580"/>
      <c r="OHN9" s="580"/>
      <c r="OHO9" s="580"/>
      <c r="OHP9" s="580"/>
      <c r="OHQ9" s="580"/>
      <c r="OHR9" s="580"/>
      <c r="OHS9" s="580"/>
      <c r="OHT9" s="580"/>
      <c r="OHU9" s="580"/>
      <c r="OHV9" s="580"/>
      <c r="OHW9" s="580"/>
      <c r="OHX9" s="580"/>
      <c r="OHY9" s="580"/>
      <c r="OHZ9" s="580"/>
      <c r="OIA9" s="580"/>
      <c r="OIB9" s="580"/>
      <c r="OIC9" s="580"/>
      <c r="OID9" s="580"/>
      <c r="OIE9" s="580"/>
      <c r="OIF9" s="580"/>
      <c r="OIG9" s="580"/>
      <c r="OIH9" s="580"/>
      <c r="OII9" s="580"/>
      <c r="OIJ9" s="580"/>
      <c r="OIK9" s="580"/>
      <c r="OIL9" s="580"/>
      <c r="OIM9" s="580"/>
      <c r="OIN9" s="580"/>
      <c r="OIO9" s="580"/>
      <c r="OIP9" s="580"/>
      <c r="OIQ9" s="580"/>
      <c r="OIR9" s="580"/>
      <c r="OIS9" s="580"/>
      <c r="OIT9" s="580"/>
      <c r="OIU9" s="580"/>
      <c r="OIV9" s="580"/>
      <c r="OIW9" s="580"/>
      <c r="OIX9" s="580"/>
      <c r="OIY9" s="580"/>
      <c r="OIZ9" s="580"/>
      <c r="OJA9" s="580"/>
      <c r="OJB9" s="580"/>
      <c r="OJC9" s="580"/>
      <c r="OJD9" s="580"/>
      <c r="OJE9" s="580"/>
      <c r="OJF9" s="580"/>
      <c r="OJG9" s="580"/>
      <c r="OJH9" s="580"/>
      <c r="OJI9" s="580"/>
      <c r="OJJ9" s="580"/>
      <c r="OJK9" s="580"/>
      <c r="OJL9" s="580"/>
      <c r="OJM9" s="580"/>
      <c r="OJN9" s="580"/>
      <c r="OJO9" s="580"/>
      <c r="OJP9" s="580"/>
      <c r="OJQ9" s="580"/>
      <c r="OJR9" s="580"/>
      <c r="OJS9" s="580"/>
      <c r="OJT9" s="580"/>
      <c r="OJU9" s="580"/>
      <c r="OJV9" s="580"/>
      <c r="OJW9" s="580"/>
      <c r="OJX9" s="580"/>
      <c r="OJY9" s="580"/>
      <c r="OJZ9" s="580"/>
      <c r="OKA9" s="580"/>
      <c r="OKB9" s="580"/>
      <c r="OKC9" s="580"/>
      <c r="OKD9" s="580"/>
      <c r="OKE9" s="580"/>
      <c r="OKF9" s="580"/>
      <c r="OKG9" s="580"/>
      <c r="OKH9" s="580"/>
      <c r="OKI9" s="580"/>
      <c r="OKJ9" s="580"/>
      <c r="OKK9" s="580"/>
      <c r="OKL9" s="580"/>
      <c r="OKM9" s="580"/>
      <c r="OKN9" s="580"/>
      <c r="OKO9" s="580"/>
      <c r="OKP9" s="580"/>
      <c r="OKQ9" s="580"/>
      <c r="OKR9" s="580"/>
      <c r="OKS9" s="580"/>
      <c r="OKT9" s="580"/>
      <c r="OKU9" s="580"/>
      <c r="OKV9" s="580"/>
      <c r="OKW9" s="580"/>
      <c r="OKX9" s="580"/>
      <c r="OKY9" s="580"/>
      <c r="OKZ9" s="580"/>
      <c r="OLA9" s="580"/>
      <c r="OLB9" s="580"/>
      <c r="OLC9" s="580"/>
      <c r="OLD9" s="580"/>
      <c r="OLE9" s="580"/>
      <c r="OLF9" s="580"/>
      <c r="OLG9" s="580"/>
      <c r="OLH9" s="580"/>
      <c r="OLI9" s="580"/>
      <c r="OLJ9" s="580"/>
      <c r="OLK9" s="580"/>
      <c r="OLL9" s="580"/>
      <c r="OLM9" s="580"/>
      <c r="OLN9" s="580"/>
      <c r="OLO9" s="580"/>
      <c r="OLP9" s="580"/>
      <c r="OLQ9" s="580"/>
      <c r="OLR9" s="580"/>
      <c r="OLS9" s="580"/>
      <c r="OLT9" s="580"/>
      <c r="OLU9" s="580"/>
      <c r="OLV9" s="580"/>
      <c r="OLW9" s="580"/>
      <c r="OLX9" s="580"/>
      <c r="OLY9" s="580"/>
      <c r="OLZ9" s="580"/>
      <c r="OMA9" s="580"/>
      <c r="OMB9" s="580"/>
      <c r="OMC9" s="580"/>
      <c r="OMD9" s="580"/>
      <c r="OME9" s="580"/>
      <c r="OMF9" s="580"/>
      <c r="OMG9" s="580"/>
      <c r="OMH9" s="580"/>
      <c r="OMI9" s="580"/>
      <c r="OMJ9" s="580"/>
      <c r="OMK9" s="580"/>
      <c r="OML9" s="580"/>
      <c r="OMM9" s="580"/>
      <c r="OMN9" s="580"/>
      <c r="OMO9" s="580"/>
      <c r="OMP9" s="580"/>
      <c r="OMQ9" s="580"/>
      <c r="OMR9" s="580"/>
      <c r="OMS9" s="580"/>
      <c r="OMT9" s="580"/>
      <c r="OMU9" s="580"/>
      <c r="OMV9" s="580"/>
      <c r="OMW9" s="580"/>
      <c r="OMX9" s="580"/>
      <c r="OMY9" s="580"/>
      <c r="OMZ9" s="580"/>
      <c r="ONA9" s="580"/>
      <c r="ONB9" s="580"/>
      <c r="ONC9" s="580"/>
      <c r="OND9" s="580"/>
      <c r="ONE9" s="580"/>
      <c r="ONF9" s="580"/>
      <c r="ONG9" s="580"/>
      <c r="ONH9" s="580"/>
      <c r="ONI9" s="580"/>
      <c r="ONJ9" s="580"/>
      <c r="ONK9" s="580"/>
      <c r="ONL9" s="580"/>
      <c r="ONM9" s="580"/>
      <c r="ONN9" s="580"/>
      <c r="ONO9" s="580"/>
      <c r="ONP9" s="580"/>
      <c r="ONQ9" s="580"/>
      <c r="ONR9" s="580"/>
      <c r="ONS9" s="580"/>
      <c r="ONT9" s="580"/>
      <c r="ONU9" s="580"/>
      <c r="ONV9" s="580"/>
      <c r="ONW9" s="580"/>
      <c r="ONX9" s="580"/>
      <c r="ONY9" s="580"/>
      <c r="ONZ9" s="580"/>
      <c r="OOA9" s="580"/>
      <c r="OOB9" s="580"/>
      <c r="OOC9" s="580"/>
      <c r="OOD9" s="580"/>
      <c r="OOE9" s="580"/>
      <c r="OOF9" s="580"/>
      <c r="OOG9" s="580"/>
      <c r="OOH9" s="580"/>
      <c r="OOI9" s="580"/>
      <c r="OOJ9" s="580"/>
      <c r="OOK9" s="580"/>
      <c r="OOL9" s="580"/>
      <c r="OOM9" s="580"/>
      <c r="OON9" s="580"/>
      <c r="OOO9" s="580"/>
      <c r="OOP9" s="580"/>
      <c r="OOQ9" s="580"/>
      <c r="OOR9" s="580"/>
      <c r="OOS9" s="580"/>
      <c r="OOT9" s="580"/>
      <c r="OOU9" s="580"/>
      <c r="OOV9" s="580"/>
      <c r="OOW9" s="580"/>
      <c r="OOX9" s="580"/>
      <c r="OOY9" s="580"/>
      <c r="OOZ9" s="580"/>
      <c r="OPA9" s="580"/>
      <c r="OPB9" s="580"/>
      <c r="OPC9" s="580"/>
      <c r="OPD9" s="580"/>
      <c r="OPE9" s="580"/>
      <c r="OPF9" s="580"/>
      <c r="OPG9" s="580"/>
      <c r="OPH9" s="580"/>
      <c r="OPI9" s="580"/>
      <c r="OPJ9" s="580"/>
      <c r="OPK9" s="580"/>
      <c r="OPL9" s="580"/>
      <c r="OPM9" s="580"/>
      <c r="OPN9" s="580"/>
      <c r="OPO9" s="580"/>
      <c r="OPP9" s="580"/>
      <c r="OPQ9" s="580"/>
      <c r="OPR9" s="580"/>
      <c r="OPS9" s="580"/>
      <c r="OPT9" s="580"/>
      <c r="OPU9" s="580"/>
      <c r="OPV9" s="580"/>
      <c r="OPW9" s="580"/>
      <c r="OPX9" s="580"/>
      <c r="OPY9" s="580"/>
      <c r="OPZ9" s="580"/>
      <c r="OQA9" s="580"/>
      <c r="OQB9" s="580"/>
      <c r="OQC9" s="580"/>
      <c r="OQD9" s="580"/>
      <c r="OQE9" s="580"/>
      <c r="OQF9" s="580"/>
      <c r="OQG9" s="580"/>
      <c r="OQH9" s="580"/>
      <c r="OQI9" s="580"/>
      <c r="OQJ9" s="580"/>
      <c r="OQK9" s="580"/>
      <c r="OQL9" s="580"/>
      <c r="OQM9" s="580"/>
      <c r="OQN9" s="580"/>
      <c r="OQO9" s="580"/>
      <c r="OQP9" s="580"/>
      <c r="OQQ9" s="580"/>
      <c r="OQR9" s="580"/>
      <c r="OQS9" s="580"/>
      <c r="OQT9" s="580"/>
      <c r="OQU9" s="580"/>
      <c r="OQV9" s="580"/>
      <c r="OQW9" s="580"/>
      <c r="OQX9" s="580"/>
      <c r="OQY9" s="580"/>
      <c r="OQZ9" s="580"/>
      <c r="ORA9" s="580"/>
      <c r="ORB9" s="580"/>
      <c r="ORC9" s="580"/>
      <c r="ORD9" s="580"/>
      <c r="ORE9" s="580"/>
      <c r="ORF9" s="580"/>
      <c r="ORG9" s="580"/>
      <c r="ORH9" s="580"/>
      <c r="ORI9" s="580"/>
      <c r="ORJ9" s="580"/>
      <c r="ORK9" s="580"/>
      <c r="ORL9" s="580"/>
      <c r="ORM9" s="580"/>
      <c r="ORN9" s="580"/>
      <c r="ORO9" s="580"/>
      <c r="ORP9" s="580"/>
      <c r="ORQ9" s="580"/>
      <c r="ORR9" s="580"/>
      <c r="ORS9" s="580"/>
      <c r="ORT9" s="580"/>
      <c r="ORU9" s="580"/>
      <c r="ORV9" s="580"/>
      <c r="ORW9" s="580"/>
      <c r="ORX9" s="580"/>
      <c r="ORY9" s="580"/>
      <c r="ORZ9" s="580"/>
      <c r="OSA9" s="580"/>
      <c r="OSB9" s="580"/>
      <c r="OSC9" s="580"/>
      <c r="OSD9" s="580"/>
      <c r="OSE9" s="580"/>
      <c r="OSF9" s="580"/>
      <c r="OSG9" s="580"/>
      <c r="OSH9" s="580"/>
      <c r="OSI9" s="580"/>
      <c r="OSJ9" s="580"/>
      <c r="OSK9" s="580"/>
      <c r="OSL9" s="580"/>
      <c r="OSM9" s="580"/>
      <c r="OSN9" s="580"/>
      <c r="OSO9" s="580"/>
      <c r="OSP9" s="580"/>
      <c r="OSQ9" s="580"/>
      <c r="OSR9" s="580"/>
      <c r="OSS9" s="580"/>
      <c r="OST9" s="580"/>
      <c r="OSU9" s="580"/>
      <c r="OSV9" s="580"/>
      <c r="OSW9" s="580"/>
      <c r="OSX9" s="580"/>
      <c r="OSY9" s="580"/>
      <c r="OSZ9" s="580"/>
      <c r="OTA9" s="580"/>
      <c r="OTB9" s="580"/>
      <c r="OTC9" s="580"/>
      <c r="OTD9" s="580"/>
      <c r="OTE9" s="580"/>
      <c r="OTF9" s="580"/>
      <c r="OTG9" s="580"/>
      <c r="OTH9" s="580"/>
      <c r="OTI9" s="580"/>
      <c r="OTJ9" s="580"/>
      <c r="OTK9" s="580"/>
      <c r="OTL9" s="580"/>
      <c r="OTM9" s="580"/>
      <c r="OTN9" s="580"/>
      <c r="OTO9" s="580"/>
      <c r="OTP9" s="580"/>
      <c r="OTQ9" s="580"/>
      <c r="OTR9" s="580"/>
      <c r="OTS9" s="580"/>
      <c r="OTT9" s="580"/>
      <c r="OTU9" s="580"/>
      <c r="OTV9" s="580"/>
      <c r="OTW9" s="580"/>
      <c r="OTX9" s="580"/>
      <c r="OTY9" s="580"/>
      <c r="OTZ9" s="580"/>
      <c r="OUA9" s="580"/>
      <c r="OUB9" s="580"/>
      <c r="OUC9" s="580"/>
      <c r="OUD9" s="580"/>
      <c r="OUE9" s="580"/>
      <c r="OUF9" s="580"/>
      <c r="OUG9" s="580"/>
      <c r="OUH9" s="580"/>
      <c r="OUI9" s="580"/>
      <c r="OUJ9" s="580"/>
      <c r="OUK9" s="580"/>
      <c r="OUL9" s="580"/>
      <c r="OUM9" s="580"/>
      <c r="OUN9" s="580"/>
      <c r="OUO9" s="580"/>
      <c r="OUP9" s="580"/>
      <c r="OUQ9" s="580"/>
      <c r="OUR9" s="580"/>
      <c r="OUS9" s="580"/>
      <c r="OUT9" s="580"/>
      <c r="OUU9" s="580"/>
      <c r="OUV9" s="580"/>
      <c r="OUW9" s="580"/>
      <c r="OUX9" s="580"/>
      <c r="OUY9" s="580"/>
      <c r="OUZ9" s="580"/>
      <c r="OVA9" s="580"/>
      <c r="OVB9" s="580"/>
      <c r="OVC9" s="580"/>
      <c r="OVD9" s="580"/>
      <c r="OVE9" s="580"/>
      <c r="OVF9" s="580"/>
      <c r="OVG9" s="580"/>
      <c r="OVH9" s="580"/>
      <c r="OVI9" s="580"/>
      <c r="OVJ9" s="580"/>
      <c r="OVK9" s="580"/>
      <c r="OVL9" s="580"/>
      <c r="OVM9" s="580"/>
      <c r="OVN9" s="580"/>
      <c r="OVO9" s="580"/>
      <c r="OVP9" s="580"/>
      <c r="OVQ9" s="580"/>
      <c r="OVR9" s="580"/>
      <c r="OVS9" s="580"/>
      <c r="OVT9" s="580"/>
      <c r="OVU9" s="580"/>
      <c r="OVV9" s="580"/>
      <c r="OVW9" s="580"/>
      <c r="OVX9" s="580"/>
      <c r="OVY9" s="580"/>
      <c r="OVZ9" s="580"/>
      <c r="OWA9" s="580"/>
      <c r="OWB9" s="580"/>
      <c r="OWC9" s="580"/>
      <c r="OWD9" s="580"/>
      <c r="OWE9" s="580"/>
      <c r="OWF9" s="580"/>
      <c r="OWG9" s="580"/>
      <c r="OWH9" s="580"/>
      <c r="OWI9" s="580"/>
      <c r="OWJ9" s="580"/>
      <c r="OWK9" s="580"/>
      <c r="OWL9" s="580"/>
      <c r="OWM9" s="580"/>
      <c r="OWN9" s="580"/>
      <c r="OWO9" s="580"/>
      <c r="OWP9" s="580"/>
      <c r="OWQ9" s="580"/>
      <c r="OWR9" s="580"/>
      <c r="OWS9" s="580"/>
      <c r="OWT9" s="580"/>
      <c r="OWU9" s="580"/>
      <c r="OWV9" s="580"/>
      <c r="OWW9" s="580"/>
      <c r="OWX9" s="580"/>
      <c r="OWY9" s="580"/>
      <c r="OWZ9" s="580"/>
      <c r="OXA9" s="580"/>
      <c r="OXB9" s="580"/>
      <c r="OXC9" s="580"/>
      <c r="OXD9" s="580"/>
      <c r="OXE9" s="580"/>
      <c r="OXF9" s="580"/>
      <c r="OXG9" s="580"/>
      <c r="OXH9" s="580"/>
      <c r="OXI9" s="580"/>
      <c r="OXJ9" s="580"/>
      <c r="OXK9" s="580"/>
      <c r="OXL9" s="580"/>
      <c r="OXM9" s="580"/>
      <c r="OXN9" s="580"/>
      <c r="OXO9" s="580"/>
      <c r="OXP9" s="580"/>
      <c r="OXQ9" s="580"/>
      <c r="OXR9" s="580"/>
      <c r="OXS9" s="580"/>
      <c r="OXT9" s="580"/>
      <c r="OXU9" s="580"/>
      <c r="OXV9" s="580"/>
      <c r="OXW9" s="580"/>
      <c r="OXX9" s="580"/>
      <c r="OXY9" s="580"/>
      <c r="OXZ9" s="580"/>
      <c r="OYA9" s="580"/>
      <c r="OYB9" s="580"/>
      <c r="OYC9" s="580"/>
      <c r="OYD9" s="580"/>
      <c r="OYE9" s="580"/>
      <c r="OYF9" s="580"/>
      <c r="OYG9" s="580"/>
      <c r="OYH9" s="580"/>
      <c r="OYI9" s="580"/>
      <c r="OYJ9" s="580"/>
      <c r="OYK9" s="580"/>
      <c r="OYL9" s="580"/>
      <c r="OYM9" s="580"/>
      <c r="OYN9" s="580"/>
      <c r="OYO9" s="580"/>
      <c r="OYP9" s="580"/>
      <c r="OYQ9" s="580"/>
      <c r="OYR9" s="580"/>
      <c r="OYS9" s="580"/>
      <c r="OYT9" s="580"/>
      <c r="OYU9" s="580"/>
      <c r="OYV9" s="580"/>
      <c r="OYW9" s="580"/>
      <c r="OYX9" s="580"/>
      <c r="OYY9" s="580"/>
      <c r="OYZ9" s="580"/>
      <c r="OZA9" s="580"/>
      <c r="OZB9" s="580"/>
      <c r="OZC9" s="580"/>
      <c r="OZD9" s="580"/>
      <c r="OZE9" s="580"/>
      <c r="OZF9" s="580"/>
      <c r="OZG9" s="580"/>
      <c r="OZH9" s="580"/>
      <c r="OZI9" s="580"/>
      <c r="OZJ9" s="580"/>
      <c r="OZK9" s="580"/>
      <c r="OZL9" s="580"/>
      <c r="OZM9" s="580"/>
      <c r="OZN9" s="580"/>
      <c r="OZO9" s="580"/>
      <c r="OZP9" s="580"/>
      <c r="OZQ9" s="580"/>
      <c r="OZR9" s="580"/>
      <c r="OZS9" s="580"/>
      <c r="OZT9" s="580"/>
      <c r="OZU9" s="580"/>
      <c r="OZV9" s="580"/>
      <c r="OZW9" s="580"/>
      <c r="OZX9" s="580"/>
      <c r="OZY9" s="580"/>
      <c r="OZZ9" s="580"/>
      <c r="PAA9" s="580"/>
      <c r="PAB9" s="580"/>
      <c r="PAC9" s="580"/>
      <c r="PAD9" s="580"/>
      <c r="PAE9" s="580"/>
      <c r="PAF9" s="580"/>
      <c r="PAG9" s="580"/>
      <c r="PAH9" s="580"/>
      <c r="PAI9" s="580"/>
      <c r="PAJ9" s="580"/>
      <c r="PAK9" s="580"/>
      <c r="PAL9" s="580"/>
      <c r="XEL9" s="147" t="s">
        <v>1178</v>
      </c>
      <c r="XEM9" s="253" t="s">
        <v>640</v>
      </c>
      <c r="XEO9" s="191" t="s">
        <v>45</v>
      </c>
      <c r="XEP9" s="191" t="s">
        <v>61</v>
      </c>
      <c r="XEQ9" s="191" t="s">
        <v>50</v>
      </c>
      <c r="XER9" s="191" t="s">
        <v>2780</v>
      </c>
      <c r="XES9" s="147" t="s">
        <v>2781</v>
      </c>
      <c r="XET9" s="191" t="s">
        <v>53</v>
      </c>
      <c r="XEU9" s="191" t="s">
        <v>54</v>
      </c>
      <c r="XEW9" s="191"/>
      <c r="XEX9" s="191"/>
      <c r="XEY9" s="191"/>
      <c r="XEZ9" s="191"/>
      <c r="XFB9" s="191" t="s">
        <v>60</v>
      </c>
      <c r="XFC9" s="192" t="s">
        <v>1115</v>
      </c>
      <c r="XFD9" s="193" t="str">
        <f t="shared" si="0"/>
        <v>MBA: Monte Bravo Alto</v>
      </c>
    </row>
    <row r="10" spans="1:10854 16366:16384" ht="12" customHeight="1" thickBot="1">
      <c r="A10" s="204" t="str">
        <f>IF(Inventario!$P$4="Simpódico","12.3.1 Parámetros iniciales y finales del rodal (vástagos)","12.3.1 Parámetros iniciales y finales del rodal")</f>
        <v>12.3.1 Parámetros iniciales y finales del rodal</v>
      </c>
      <c r="B10" s="205"/>
      <c r="C10" s="205"/>
      <c r="D10" s="205"/>
      <c r="E10" s="205"/>
      <c r="G10" s="529"/>
      <c r="P10" s="529"/>
      <c r="U10" s="197">
        <f t="shared" ref="U10:U37" si="1">IF($I$5="Bitterlich",1,X10)</f>
        <v>12.5</v>
      </c>
      <c r="V10" s="206">
        <v>10</v>
      </c>
      <c r="W10" s="207">
        <v>15</v>
      </c>
      <c r="X10" s="208">
        <v>12.5</v>
      </c>
      <c r="Y10" s="669">
        <v>45</v>
      </c>
      <c r="Z10" s="584">
        <v>32.5</v>
      </c>
      <c r="AA10" s="672">
        <v>0.55223308363883084</v>
      </c>
      <c r="AB10" s="589">
        <v>0.39883500485026668</v>
      </c>
      <c r="AC10" s="676"/>
      <c r="AD10" s="584"/>
      <c r="AE10" s="672"/>
      <c r="AF10" s="589"/>
      <c r="AG10" s="676"/>
      <c r="AH10" s="584"/>
      <c r="AI10" s="672"/>
      <c r="AJ10" s="589"/>
      <c r="AK10" s="676">
        <v>0</v>
      </c>
      <c r="AL10" s="584">
        <v>0</v>
      </c>
      <c r="AM10" s="672">
        <v>0</v>
      </c>
      <c r="AN10" s="589">
        <v>0</v>
      </c>
      <c r="AO10" s="606">
        <v>45</v>
      </c>
      <c r="AP10" s="584">
        <v>32.5</v>
      </c>
      <c r="AQ10" s="588">
        <v>0.55223308363883084</v>
      </c>
      <c r="AR10" s="589">
        <v>0.39883500485026668</v>
      </c>
      <c r="AS10" s="594"/>
      <c r="AT10" s="717">
        <v>8</v>
      </c>
      <c r="AU10" s="719">
        <v>620</v>
      </c>
      <c r="AV10" s="594">
        <v>460</v>
      </c>
      <c r="AW10" s="719">
        <v>160</v>
      </c>
      <c r="AX10" s="737">
        <v>0.25806451612903225</v>
      </c>
      <c r="AY10" s="722">
        <v>42.008984264721008</v>
      </c>
      <c r="AZ10" s="724">
        <v>28.814295119643877</v>
      </c>
      <c r="BA10" s="724">
        <v>13.194689145077131</v>
      </c>
      <c r="BB10" s="740">
        <v>0.31409207758822161</v>
      </c>
      <c r="BC10" s="580"/>
      <c r="BD10" s="735">
        <v>460</v>
      </c>
      <c r="BE10" s="731">
        <v>0</v>
      </c>
      <c r="BF10" s="754">
        <v>29.371782596621976</v>
      </c>
      <c r="BG10" s="755">
        <v>28.241004724090228</v>
      </c>
      <c r="BH10" s="580"/>
      <c r="BI10" s="747">
        <v>620</v>
      </c>
      <c r="BJ10" s="748">
        <v>0</v>
      </c>
      <c r="BK10" s="748">
        <v>0</v>
      </c>
      <c r="BL10" s="749">
        <v>0</v>
      </c>
      <c r="BM10" s="729">
        <v>0.33333333333333331</v>
      </c>
      <c r="BN10" s="730">
        <v>27.5</v>
      </c>
      <c r="BO10" s="727">
        <v>20</v>
      </c>
      <c r="BP10" s="728">
        <v>10</v>
      </c>
      <c r="BQ10" s="743">
        <v>30</v>
      </c>
      <c r="BR10" s="744"/>
      <c r="BS10" s="744"/>
      <c r="BT10" s="745">
        <v>0</v>
      </c>
      <c r="BU10" s="743">
        <v>20</v>
      </c>
      <c r="BV10" s="744"/>
      <c r="BW10" s="744"/>
      <c r="BX10" s="745">
        <v>0</v>
      </c>
      <c r="BY10" s="603"/>
      <c r="BZ10" s="596"/>
      <c r="CA10" s="596"/>
      <c r="CB10" s="604"/>
      <c r="CC10" s="594"/>
      <c r="CD10" s="594"/>
      <c r="CE10" s="604"/>
      <c r="CF10" s="598"/>
      <c r="CG10" s="594"/>
      <c r="CH10" s="594"/>
      <c r="CI10" s="597"/>
      <c r="CJ10" s="595"/>
      <c r="CK10" s="594"/>
      <c r="CL10" s="594"/>
      <c r="CM10" s="594"/>
      <c r="CN10" s="594"/>
      <c r="CO10" s="599"/>
      <c r="CP10" s="598"/>
      <c r="CQ10" s="594"/>
      <c r="CR10" s="600"/>
      <c r="CS10" s="605"/>
      <c r="CT10" s="598"/>
      <c r="CU10" s="594"/>
      <c r="CV10" s="599"/>
      <c r="CW10" s="580"/>
      <c r="CX10" s="580"/>
      <c r="CY10" s="580"/>
      <c r="CZ10" s="580"/>
      <c r="DA10" s="580"/>
      <c r="DB10" s="580"/>
      <c r="DC10" s="580"/>
      <c r="DD10" s="580"/>
      <c r="DE10" s="580"/>
      <c r="DF10" s="580"/>
      <c r="DG10" s="580"/>
      <c r="DH10" s="580"/>
      <c r="DI10" s="580"/>
      <c r="DJ10" s="580"/>
      <c r="DK10" s="580"/>
      <c r="DL10" s="580"/>
      <c r="DM10" s="580"/>
      <c r="DN10" s="580"/>
      <c r="DO10" s="580"/>
      <c r="DP10" s="580"/>
      <c r="DQ10" s="580"/>
      <c r="DR10" s="580"/>
      <c r="DS10" s="580"/>
      <c r="DT10" s="580"/>
      <c r="DU10" s="580"/>
      <c r="DV10" s="580"/>
      <c r="DW10" s="580"/>
      <c r="DX10" s="580"/>
      <c r="DY10" s="580"/>
      <c r="DZ10" s="580"/>
      <c r="EA10" s="580"/>
      <c r="EB10" s="580"/>
      <c r="EC10" s="580"/>
      <c r="ED10" s="580"/>
      <c r="EE10" s="580"/>
      <c r="EF10" s="580"/>
      <c r="EG10" s="580"/>
      <c r="EH10" s="580"/>
      <c r="EI10" s="580"/>
      <c r="EJ10" s="580"/>
      <c r="EK10" s="580"/>
      <c r="EL10" s="580"/>
      <c r="EM10" s="580"/>
      <c r="EN10" s="580"/>
      <c r="EO10" s="580"/>
      <c r="EP10" s="580"/>
      <c r="EQ10" s="580"/>
      <c r="ER10" s="580"/>
      <c r="ES10" s="580"/>
      <c r="ET10" s="580"/>
      <c r="EU10" s="580"/>
      <c r="EV10" s="580"/>
      <c r="EW10" s="580"/>
      <c r="EX10" s="580"/>
      <c r="EY10" s="580"/>
      <c r="EZ10" s="580"/>
      <c r="FA10" s="580"/>
      <c r="FB10" s="580"/>
      <c r="FC10" s="580"/>
      <c r="FD10" s="580"/>
      <c r="FE10" s="580"/>
      <c r="FF10" s="580"/>
      <c r="FG10" s="580"/>
      <c r="FH10" s="580"/>
      <c r="FI10" s="580"/>
      <c r="FJ10" s="580"/>
      <c r="FK10" s="580"/>
      <c r="FL10" s="580"/>
      <c r="FM10" s="580"/>
      <c r="FN10" s="580"/>
      <c r="FO10" s="580"/>
      <c r="FP10" s="580"/>
      <c r="FQ10" s="580"/>
      <c r="FR10" s="580"/>
      <c r="FS10" s="580"/>
      <c r="FT10" s="580"/>
      <c r="FU10" s="580"/>
      <c r="FV10" s="580"/>
      <c r="FW10" s="580"/>
      <c r="FX10" s="580"/>
      <c r="FY10" s="580"/>
      <c r="FZ10" s="580"/>
      <c r="GA10" s="580"/>
      <c r="GB10" s="580"/>
      <c r="GC10" s="580"/>
      <c r="GD10" s="580"/>
      <c r="GE10" s="580"/>
      <c r="GF10" s="580"/>
      <c r="GG10" s="580"/>
      <c r="GH10" s="580"/>
      <c r="GI10" s="580"/>
      <c r="GJ10" s="580"/>
      <c r="GK10" s="580"/>
      <c r="GL10" s="580"/>
      <c r="GM10" s="580"/>
      <c r="GN10" s="580"/>
      <c r="GO10" s="580"/>
      <c r="GP10" s="580"/>
      <c r="GQ10" s="580"/>
      <c r="GR10" s="580"/>
      <c r="GS10" s="580"/>
      <c r="GT10" s="580"/>
      <c r="GU10" s="580"/>
      <c r="GV10" s="580"/>
      <c r="GW10" s="580"/>
      <c r="GX10" s="580"/>
      <c r="GY10" s="580"/>
      <c r="GZ10" s="580"/>
      <c r="HA10" s="580"/>
      <c r="HB10" s="580"/>
      <c r="HC10" s="580"/>
      <c r="HD10" s="580"/>
      <c r="HE10" s="580"/>
      <c r="HF10" s="580"/>
      <c r="HG10" s="580"/>
      <c r="HH10" s="580"/>
      <c r="HI10" s="580"/>
      <c r="HJ10" s="580"/>
      <c r="HK10" s="580"/>
      <c r="HL10" s="580"/>
      <c r="HM10" s="580"/>
      <c r="HN10" s="580"/>
      <c r="HO10" s="580"/>
      <c r="HP10" s="580"/>
      <c r="HQ10" s="580"/>
      <c r="HR10" s="580"/>
      <c r="HS10" s="580"/>
      <c r="HT10" s="580"/>
      <c r="HU10" s="580"/>
      <c r="HV10" s="580"/>
      <c r="HW10" s="580"/>
      <c r="HX10" s="580"/>
      <c r="HY10" s="580"/>
      <c r="HZ10" s="580"/>
      <c r="IA10" s="580"/>
      <c r="IB10" s="580"/>
      <c r="IC10" s="580"/>
      <c r="ID10" s="580"/>
      <c r="IE10" s="580"/>
      <c r="IF10" s="580"/>
      <c r="IG10" s="580"/>
      <c r="IH10" s="580"/>
      <c r="II10" s="580"/>
      <c r="IJ10" s="580"/>
      <c r="IK10" s="580"/>
      <c r="IL10" s="580"/>
      <c r="IM10" s="580"/>
      <c r="IN10" s="580"/>
      <c r="IO10" s="580"/>
      <c r="IP10" s="580"/>
      <c r="IQ10" s="580"/>
      <c r="IR10" s="580"/>
      <c r="IS10" s="580"/>
      <c r="IT10" s="580"/>
      <c r="IU10" s="580"/>
      <c r="IV10" s="580"/>
      <c r="IW10" s="580"/>
      <c r="IX10" s="580"/>
      <c r="IY10" s="580"/>
      <c r="IZ10" s="580"/>
      <c r="JA10" s="580"/>
      <c r="JB10" s="580"/>
      <c r="JC10" s="580"/>
      <c r="JD10" s="580"/>
      <c r="JE10" s="580"/>
      <c r="JF10" s="580"/>
      <c r="JG10" s="580"/>
      <c r="JH10" s="580"/>
      <c r="JI10" s="580"/>
      <c r="JJ10" s="580"/>
      <c r="JK10" s="580"/>
      <c r="JL10" s="580"/>
      <c r="JM10" s="580"/>
      <c r="JN10" s="580"/>
      <c r="JO10" s="580"/>
      <c r="JP10" s="580"/>
      <c r="JQ10" s="580"/>
      <c r="JR10" s="580"/>
      <c r="JS10" s="580"/>
      <c r="JT10" s="580"/>
      <c r="JU10" s="580"/>
      <c r="JV10" s="580"/>
      <c r="JW10" s="580"/>
      <c r="JX10" s="580"/>
      <c r="JY10" s="580"/>
      <c r="JZ10" s="580"/>
      <c r="KA10" s="580"/>
      <c r="KB10" s="580"/>
      <c r="KC10" s="580"/>
      <c r="KD10" s="580"/>
      <c r="KE10" s="580"/>
      <c r="KF10" s="580"/>
      <c r="KG10" s="580"/>
      <c r="KH10" s="580"/>
      <c r="KI10" s="580"/>
      <c r="KJ10" s="580"/>
      <c r="KK10" s="580"/>
      <c r="KL10" s="580"/>
      <c r="KM10" s="580"/>
      <c r="KN10" s="580"/>
      <c r="KO10" s="580"/>
      <c r="KP10" s="580"/>
      <c r="KQ10" s="580"/>
      <c r="KR10" s="580"/>
      <c r="KS10" s="580"/>
      <c r="KT10" s="580"/>
      <c r="KU10" s="580"/>
      <c r="KV10" s="580"/>
      <c r="KW10" s="580"/>
      <c r="KX10" s="580"/>
      <c r="KY10" s="580"/>
      <c r="KZ10" s="580"/>
      <c r="LA10" s="580"/>
      <c r="LB10" s="580"/>
      <c r="LC10" s="580"/>
      <c r="LD10" s="580"/>
      <c r="LE10" s="580"/>
      <c r="LF10" s="580"/>
      <c r="LG10" s="580"/>
      <c r="LH10" s="580"/>
      <c r="LI10" s="580"/>
      <c r="LJ10" s="580"/>
      <c r="LK10" s="580"/>
      <c r="LL10" s="580"/>
      <c r="LM10" s="580"/>
      <c r="LN10" s="580"/>
      <c r="LO10" s="580"/>
      <c r="LP10" s="580"/>
      <c r="LQ10" s="580"/>
      <c r="LR10" s="580"/>
      <c r="LS10" s="580"/>
      <c r="LT10" s="580"/>
      <c r="LU10" s="580"/>
      <c r="LV10" s="580"/>
      <c r="LW10" s="580"/>
      <c r="LX10" s="580"/>
      <c r="LY10" s="580"/>
      <c r="LZ10" s="580"/>
      <c r="MA10" s="580"/>
      <c r="MB10" s="580"/>
      <c r="MC10" s="580"/>
      <c r="MD10" s="580"/>
      <c r="ME10" s="580"/>
      <c r="MF10" s="580"/>
      <c r="MG10" s="580"/>
      <c r="MH10" s="580"/>
      <c r="MI10" s="580"/>
      <c r="MJ10" s="580"/>
      <c r="MK10" s="580"/>
      <c r="ML10" s="580"/>
      <c r="MM10" s="580"/>
      <c r="MN10" s="580"/>
      <c r="MO10" s="580"/>
      <c r="MP10" s="580"/>
      <c r="MQ10" s="580"/>
      <c r="MR10" s="580"/>
      <c r="MS10" s="580"/>
      <c r="MT10" s="580"/>
      <c r="MU10" s="580"/>
      <c r="MV10" s="580"/>
      <c r="MW10" s="580"/>
      <c r="MX10" s="580"/>
      <c r="MY10" s="580"/>
      <c r="MZ10" s="580"/>
      <c r="NA10" s="580"/>
      <c r="NB10" s="580"/>
      <c r="NC10" s="580"/>
      <c r="ND10" s="580"/>
      <c r="NE10" s="580"/>
      <c r="NF10" s="580"/>
      <c r="NG10" s="580"/>
      <c r="NH10" s="580"/>
      <c r="NI10" s="580"/>
      <c r="NJ10" s="580"/>
      <c r="NK10" s="580"/>
      <c r="NL10" s="580"/>
      <c r="NM10" s="580"/>
      <c r="NN10" s="580"/>
      <c r="NO10" s="580"/>
      <c r="NP10" s="580"/>
      <c r="NQ10" s="580"/>
      <c r="NR10" s="580"/>
      <c r="NS10" s="580"/>
      <c r="NT10" s="580"/>
      <c r="NU10" s="580"/>
      <c r="NV10" s="580"/>
      <c r="NW10" s="580"/>
      <c r="NX10" s="580"/>
      <c r="NY10" s="580"/>
      <c r="NZ10" s="580"/>
      <c r="OA10" s="580"/>
      <c r="OB10" s="580"/>
      <c r="OC10" s="580"/>
      <c r="OD10" s="580"/>
      <c r="OE10" s="580"/>
      <c r="OF10" s="580"/>
      <c r="OG10" s="580"/>
      <c r="OH10" s="580"/>
      <c r="OI10" s="580"/>
      <c r="OJ10" s="580"/>
      <c r="OK10" s="580"/>
      <c r="OL10" s="580"/>
      <c r="OM10" s="580"/>
      <c r="ON10" s="580"/>
      <c r="OO10" s="580"/>
      <c r="OP10" s="580"/>
      <c r="OQ10" s="580"/>
      <c r="OR10" s="580"/>
      <c r="OS10" s="580"/>
      <c r="OT10" s="580"/>
      <c r="OU10" s="580"/>
      <c r="OV10" s="580"/>
      <c r="OW10" s="580"/>
      <c r="OX10" s="580"/>
      <c r="OY10" s="580"/>
      <c r="OZ10" s="580"/>
      <c r="PA10" s="580"/>
      <c r="PB10" s="580"/>
      <c r="PC10" s="580"/>
      <c r="PD10" s="580"/>
      <c r="PE10" s="580"/>
      <c r="PF10" s="580"/>
      <c r="PG10" s="580"/>
      <c r="PH10" s="580"/>
      <c r="PI10" s="580"/>
      <c r="PJ10" s="580"/>
      <c r="PK10" s="580"/>
      <c r="PL10" s="580"/>
      <c r="PM10" s="580"/>
      <c r="PN10" s="580"/>
      <c r="PO10" s="580"/>
      <c r="PP10" s="580"/>
      <c r="PQ10" s="580"/>
      <c r="PR10" s="580"/>
      <c r="PS10" s="580"/>
      <c r="PT10" s="580"/>
      <c r="PU10" s="580"/>
      <c r="PV10" s="580"/>
      <c r="PW10" s="580"/>
      <c r="PX10" s="580"/>
      <c r="PY10" s="580"/>
      <c r="PZ10" s="580"/>
      <c r="QA10" s="580"/>
      <c r="QB10" s="580"/>
      <c r="QC10" s="580"/>
      <c r="QD10" s="580"/>
      <c r="QE10" s="580"/>
      <c r="QF10" s="580"/>
      <c r="QG10" s="580"/>
      <c r="QH10" s="580"/>
      <c r="QI10" s="580"/>
      <c r="QJ10" s="580"/>
      <c r="QK10" s="580"/>
      <c r="QL10" s="580"/>
      <c r="QM10" s="580"/>
      <c r="QN10" s="580"/>
      <c r="QO10" s="580"/>
      <c r="QP10" s="580"/>
      <c r="QQ10" s="580"/>
      <c r="QR10" s="580"/>
      <c r="QS10" s="580"/>
      <c r="QT10" s="580"/>
      <c r="QU10" s="580"/>
      <c r="QV10" s="580"/>
      <c r="QW10" s="580"/>
      <c r="QX10" s="580"/>
      <c r="QY10" s="580"/>
      <c r="QZ10" s="580"/>
      <c r="RA10" s="580"/>
      <c r="RB10" s="580"/>
      <c r="RC10" s="580"/>
      <c r="RD10" s="580"/>
      <c r="RE10" s="580"/>
      <c r="RF10" s="580"/>
      <c r="RG10" s="580"/>
      <c r="RH10" s="580"/>
      <c r="RI10" s="580"/>
      <c r="RJ10" s="580"/>
      <c r="RK10" s="580"/>
      <c r="RL10" s="580"/>
      <c r="RM10" s="580"/>
      <c r="RN10" s="580"/>
      <c r="RO10" s="580"/>
      <c r="RP10" s="580"/>
      <c r="RQ10" s="580"/>
      <c r="RR10" s="580"/>
      <c r="RS10" s="580"/>
      <c r="RT10" s="580"/>
      <c r="RU10" s="580"/>
      <c r="RV10" s="580"/>
      <c r="RW10" s="580"/>
      <c r="RX10" s="580"/>
      <c r="RY10" s="580"/>
      <c r="RZ10" s="580"/>
      <c r="SA10" s="580"/>
      <c r="SB10" s="580"/>
      <c r="SC10" s="580"/>
      <c r="SD10" s="580"/>
      <c r="SE10" s="580"/>
      <c r="SF10" s="580"/>
      <c r="SG10" s="580"/>
      <c r="SH10" s="580"/>
      <c r="SI10" s="580"/>
      <c r="SJ10" s="580"/>
      <c r="SK10" s="580"/>
      <c r="SL10" s="580"/>
      <c r="SM10" s="580"/>
      <c r="SN10" s="580"/>
      <c r="SO10" s="580"/>
      <c r="SP10" s="580"/>
      <c r="SQ10" s="580"/>
      <c r="SR10" s="580"/>
      <c r="SS10" s="580"/>
      <c r="ST10" s="580"/>
      <c r="SU10" s="580"/>
      <c r="SV10" s="580"/>
      <c r="SW10" s="580"/>
      <c r="SX10" s="580"/>
      <c r="SY10" s="580"/>
      <c r="SZ10" s="580"/>
      <c r="TA10" s="580"/>
      <c r="TB10" s="580"/>
      <c r="TC10" s="580"/>
      <c r="TD10" s="580"/>
      <c r="TE10" s="580"/>
      <c r="TF10" s="580"/>
      <c r="TG10" s="580"/>
      <c r="TH10" s="580"/>
      <c r="TI10" s="580"/>
      <c r="TJ10" s="580"/>
      <c r="TK10" s="580"/>
      <c r="TL10" s="580"/>
      <c r="TM10" s="580"/>
      <c r="TN10" s="580"/>
      <c r="TO10" s="580"/>
      <c r="TP10" s="580"/>
      <c r="TQ10" s="580"/>
      <c r="TR10" s="580"/>
      <c r="TS10" s="580"/>
      <c r="TT10" s="580"/>
      <c r="TU10" s="580"/>
      <c r="TV10" s="580"/>
      <c r="TW10" s="580"/>
      <c r="TX10" s="580"/>
      <c r="TY10" s="580"/>
      <c r="TZ10" s="580"/>
      <c r="UA10" s="580"/>
      <c r="UB10" s="580"/>
      <c r="UC10" s="580"/>
      <c r="UD10" s="580"/>
      <c r="UE10" s="580"/>
      <c r="UF10" s="580"/>
      <c r="UG10" s="580"/>
      <c r="UH10" s="580"/>
      <c r="UI10" s="580"/>
      <c r="UJ10" s="580"/>
      <c r="UK10" s="580"/>
      <c r="UL10" s="580"/>
      <c r="UM10" s="580"/>
      <c r="UN10" s="580"/>
      <c r="UO10" s="580"/>
      <c r="UP10" s="580"/>
      <c r="UQ10" s="580"/>
      <c r="UR10" s="580"/>
      <c r="US10" s="580"/>
      <c r="UT10" s="580"/>
      <c r="UU10" s="580"/>
      <c r="UV10" s="580"/>
      <c r="UW10" s="580"/>
      <c r="UX10" s="580"/>
      <c r="UY10" s="580"/>
      <c r="UZ10" s="580"/>
      <c r="VA10" s="580"/>
      <c r="VB10" s="580"/>
      <c r="VC10" s="580"/>
      <c r="VD10" s="580"/>
      <c r="VE10" s="580"/>
      <c r="VF10" s="580"/>
      <c r="VG10" s="580"/>
      <c r="VH10" s="580"/>
      <c r="VI10" s="580"/>
      <c r="VJ10" s="580"/>
      <c r="VK10" s="580"/>
      <c r="VL10" s="580"/>
      <c r="VM10" s="580"/>
      <c r="VN10" s="580"/>
      <c r="VO10" s="580"/>
      <c r="VP10" s="580"/>
      <c r="VQ10" s="580"/>
      <c r="VR10" s="580"/>
      <c r="VS10" s="580"/>
      <c r="VT10" s="580"/>
      <c r="VU10" s="580"/>
      <c r="VV10" s="580"/>
      <c r="VW10" s="580"/>
      <c r="VX10" s="580"/>
      <c r="VY10" s="580"/>
      <c r="VZ10" s="580"/>
      <c r="WA10" s="580"/>
      <c r="WB10" s="580"/>
      <c r="WC10" s="580"/>
      <c r="WD10" s="580"/>
      <c r="WE10" s="580"/>
      <c r="WF10" s="580"/>
      <c r="WG10" s="580"/>
      <c r="WH10" s="580"/>
      <c r="WI10" s="580"/>
      <c r="WJ10" s="580"/>
      <c r="WK10" s="580"/>
      <c r="WL10" s="580"/>
      <c r="WM10" s="580"/>
      <c r="WN10" s="580"/>
      <c r="WO10" s="580"/>
      <c r="WP10" s="580"/>
      <c r="WQ10" s="580"/>
      <c r="WR10" s="580"/>
      <c r="WS10" s="580"/>
      <c r="WT10" s="580"/>
      <c r="WU10" s="580"/>
      <c r="WV10" s="580"/>
      <c r="WW10" s="580"/>
      <c r="WX10" s="580"/>
      <c r="WY10" s="580"/>
      <c r="WZ10" s="580"/>
      <c r="XA10" s="580"/>
      <c r="XB10" s="580"/>
      <c r="XC10" s="580"/>
      <c r="XD10" s="580"/>
      <c r="XE10" s="580"/>
      <c r="XF10" s="580"/>
      <c r="XG10" s="580"/>
      <c r="XH10" s="580"/>
      <c r="XI10" s="580"/>
      <c r="XJ10" s="580"/>
      <c r="XK10" s="580"/>
      <c r="XL10" s="580"/>
      <c r="XM10" s="580"/>
      <c r="XN10" s="580"/>
      <c r="XO10" s="580"/>
      <c r="XP10" s="580"/>
      <c r="XQ10" s="580"/>
      <c r="XR10" s="580"/>
      <c r="XS10" s="580"/>
      <c r="XT10" s="580"/>
      <c r="XU10" s="580"/>
      <c r="XV10" s="580"/>
      <c r="XW10" s="580"/>
      <c r="XX10" s="580"/>
      <c r="XY10" s="580"/>
      <c r="XZ10" s="580"/>
      <c r="YA10" s="580"/>
      <c r="YB10" s="580"/>
      <c r="YC10" s="580"/>
      <c r="YD10" s="580"/>
      <c r="YE10" s="580"/>
      <c r="YF10" s="580"/>
      <c r="YG10" s="580"/>
      <c r="YH10" s="580"/>
      <c r="YI10" s="580"/>
      <c r="YJ10" s="580"/>
      <c r="YK10" s="580"/>
      <c r="YL10" s="580"/>
      <c r="YM10" s="580"/>
      <c r="YN10" s="580"/>
      <c r="YO10" s="580"/>
      <c r="YP10" s="580"/>
      <c r="YQ10" s="580"/>
      <c r="YR10" s="580"/>
      <c r="YS10" s="580"/>
      <c r="YT10" s="580"/>
      <c r="YU10" s="580"/>
      <c r="YV10" s="580"/>
      <c r="YW10" s="580"/>
      <c r="YX10" s="580"/>
      <c r="YY10" s="580"/>
      <c r="YZ10" s="580"/>
      <c r="ZA10" s="580"/>
      <c r="ZB10" s="580"/>
      <c r="ZC10" s="580"/>
      <c r="ZD10" s="580"/>
      <c r="ZE10" s="580"/>
      <c r="ZF10" s="580"/>
      <c r="ZG10" s="580"/>
      <c r="ZH10" s="580"/>
      <c r="ZI10" s="580"/>
      <c r="ZJ10" s="580"/>
      <c r="ZK10" s="580"/>
      <c r="ZL10" s="580"/>
      <c r="ZM10" s="580"/>
      <c r="ZN10" s="580"/>
      <c r="ZO10" s="580"/>
      <c r="ZP10" s="580"/>
      <c r="ZQ10" s="580"/>
      <c r="ZR10" s="580"/>
      <c r="ZS10" s="580"/>
      <c r="ZT10" s="580"/>
      <c r="ZU10" s="580"/>
      <c r="ZV10" s="580"/>
      <c r="ZW10" s="580"/>
      <c r="ZX10" s="580"/>
      <c r="ZY10" s="580"/>
      <c r="ZZ10" s="580"/>
      <c r="AAA10" s="580"/>
      <c r="AAB10" s="580"/>
      <c r="AAC10" s="580"/>
      <c r="AAD10" s="580"/>
      <c r="AAE10" s="580"/>
      <c r="AAF10" s="580"/>
      <c r="AAG10" s="580"/>
      <c r="AAH10" s="580"/>
      <c r="AAI10" s="580"/>
      <c r="AAJ10" s="580"/>
      <c r="AAK10" s="580"/>
      <c r="AAL10" s="580"/>
      <c r="AAM10" s="580"/>
      <c r="AAN10" s="580"/>
      <c r="AAO10" s="580"/>
      <c r="AAP10" s="580"/>
      <c r="AAQ10" s="580"/>
      <c r="AAR10" s="580"/>
      <c r="AAS10" s="580"/>
      <c r="AAT10" s="580"/>
      <c r="AAU10" s="580"/>
      <c r="AAV10" s="580"/>
      <c r="AAW10" s="580"/>
      <c r="AAX10" s="580"/>
      <c r="AAY10" s="580"/>
      <c r="AAZ10" s="580"/>
      <c r="ABA10" s="580"/>
      <c r="ABB10" s="580"/>
      <c r="ABC10" s="580"/>
      <c r="ABD10" s="580"/>
      <c r="ABE10" s="580"/>
      <c r="ABF10" s="580"/>
      <c r="ABG10" s="580"/>
      <c r="ABH10" s="580"/>
      <c r="ABI10" s="580"/>
      <c r="ABJ10" s="580"/>
      <c r="ABK10" s="580"/>
      <c r="ABL10" s="580"/>
      <c r="ABM10" s="580"/>
      <c r="ABN10" s="580"/>
      <c r="ABO10" s="580"/>
      <c r="ABP10" s="580"/>
      <c r="ABQ10" s="580"/>
      <c r="ABR10" s="580"/>
      <c r="ABS10" s="580"/>
      <c r="ABT10" s="580"/>
      <c r="ABU10" s="580"/>
      <c r="ABV10" s="580"/>
      <c r="ABW10" s="580"/>
      <c r="ABX10" s="580"/>
      <c r="ABY10" s="580"/>
      <c r="ABZ10" s="580"/>
      <c r="ACA10" s="580"/>
      <c r="ACB10" s="580"/>
      <c r="ACC10" s="580"/>
      <c r="ACD10" s="580"/>
      <c r="ACE10" s="580"/>
      <c r="ACF10" s="580"/>
      <c r="ACG10" s="580"/>
      <c r="ACH10" s="580"/>
      <c r="ACI10" s="580"/>
      <c r="ACJ10" s="580"/>
      <c r="ACK10" s="580"/>
      <c r="ACL10" s="580"/>
      <c r="ACM10" s="580"/>
      <c r="ACN10" s="580"/>
      <c r="ACO10" s="580"/>
      <c r="ACP10" s="580"/>
      <c r="ACQ10" s="580"/>
      <c r="ACR10" s="580"/>
      <c r="ACS10" s="580"/>
      <c r="ACT10" s="580"/>
      <c r="ACU10" s="580"/>
      <c r="ACV10" s="580"/>
      <c r="ACW10" s="580"/>
      <c r="ACX10" s="580"/>
      <c r="ACY10" s="580"/>
      <c r="ACZ10" s="580"/>
      <c r="ADA10" s="580"/>
      <c r="ADB10" s="580"/>
      <c r="ADC10" s="580"/>
      <c r="ADD10" s="580"/>
      <c r="ADE10" s="580"/>
      <c r="ADF10" s="580"/>
      <c r="ADG10" s="580"/>
      <c r="ADH10" s="580"/>
      <c r="ADI10" s="580"/>
      <c r="ADJ10" s="580"/>
      <c r="ADK10" s="580"/>
      <c r="ADL10" s="580"/>
      <c r="ADM10" s="580"/>
      <c r="ADN10" s="580"/>
      <c r="ADO10" s="580"/>
      <c r="ADP10" s="580"/>
      <c r="ADQ10" s="580"/>
      <c r="ADR10" s="580"/>
      <c r="ADS10" s="580"/>
      <c r="ADT10" s="580"/>
      <c r="ADU10" s="580"/>
      <c r="ADV10" s="580"/>
      <c r="ADW10" s="580"/>
      <c r="ADX10" s="580"/>
      <c r="ADY10" s="580"/>
      <c r="ADZ10" s="580"/>
      <c r="AEA10" s="580"/>
      <c r="AEB10" s="580"/>
      <c r="AEC10" s="580"/>
      <c r="AED10" s="580"/>
      <c r="AEE10" s="580"/>
      <c r="AEF10" s="580"/>
      <c r="AEG10" s="580"/>
      <c r="AEH10" s="580"/>
      <c r="AEI10" s="580"/>
      <c r="AEJ10" s="580"/>
      <c r="AEK10" s="580"/>
      <c r="AEL10" s="580"/>
      <c r="AEM10" s="580"/>
      <c r="AEN10" s="580"/>
      <c r="AEO10" s="580"/>
      <c r="AEP10" s="580"/>
      <c r="AEQ10" s="580"/>
      <c r="AER10" s="580"/>
      <c r="AES10" s="580"/>
      <c r="AET10" s="580"/>
      <c r="AEU10" s="580"/>
      <c r="AEV10" s="580"/>
      <c r="AEW10" s="580"/>
      <c r="AEX10" s="580"/>
      <c r="AEY10" s="580"/>
      <c r="AEZ10" s="580"/>
      <c r="AFA10" s="580"/>
      <c r="AFB10" s="580"/>
      <c r="AFC10" s="580"/>
      <c r="AFD10" s="580"/>
      <c r="AFE10" s="580"/>
      <c r="AFF10" s="580"/>
      <c r="AFG10" s="580"/>
      <c r="AFH10" s="580"/>
      <c r="AFI10" s="580"/>
      <c r="AFJ10" s="580"/>
      <c r="AFK10" s="580"/>
      <c r="AFL10" s="580"/>
      <c r="AFM10" s="580"/>
      <c r="AFN10" s="580"/>
      <c r="AFO10" s="580"/>
      <c r="AFP10" s="580"/>
      <c r="AFQ10" s="580"/>
      <c r="AFR10" s="580"/>
      <c r="AFS10" s="580"/>
      <c r="AFT10" s="580"/>
      <c r="AFU10" s="580"/>
      <c r="AFV10" s="580"/>
      <c r="AFW10" s="580"/>
      <c r="AFX10" s="580"/>
      <c r="AFY10" s="580"/>
      <c r="AFZ10" s="580"/>
      <c r="AGA10" s="580"/>
      <c r="AGB10" s="580"/>
      <c r="AGC10" s="580"/>
      <c r="AGD10" s="580"/>
      <c r="AGE10" s="580"/>
      <c r="AGF10" s="580"/>
      <c r="AGG10" s="580"/>
      <c r="AGH10" s="580"/>
      <c r="AGI10" s="580"/>
      <c r="AGJ10" s="580"/>
      <c r="AGK10" s="580"/>
      <c r="AGL10" s="580"/>
      <c r="AGM10" s="580"/>
      <c r="AGN10" s="580"/>
      <c r="AGO10" s="580"/>
      <c r="AGP10" s="580"/>
      <c r="AGQ10" s="580"/>
      <c r="AGR10" s="580"/>
      <c r="AGS10" s="580"/>
      <c r="AGT10" s="580"/>
      <c r="AGU10" s="580"/>
      <c r="AGV10" s="580"/>
      <c r="AGW10" s="580"/>
      <c r="AGX10" s="580"/>
      <c r="AGY10" s="580"/>
      <c r="AGZ10" s="580"/>
      <c r="AHA10" s="580"/>
      <c r="AHB10" s="580"/>
      <c r="AHC10" s="580"/>
      <c r="AHD10" s="580"/>
      <c r="AHE10" s="580"/>
      <c r="AHF10" s="580"/>
      <c r="AHG10" s="580"/>
      <c r="AHH10" s="580"/>
      <c r="AHI10" s="580"/>
      <c r="AHJ10" s="580"/>
      <c r="AHK10" s="580"/>
      <c r="AHL10" s="580"/>
      <c r="AHM10" s="580"/>
      <c r="AHN10" s="580"/>
      <c r="AHO10" s="580"/>
      <c r="AHP10" s="580"/>
      <c r="AHQ10" s="580"/>
      <c r="AHR10" s="580"/>
      <c r="AHS10" s="580"/>
      <c r="AHT10" s="580"/>
      <c r="AHU10" s="580"/>
      <c r="AHV10" s="580"/>
      <c r="AHW10" s="580"/>
      <c r="AHX10" s="580"/>
      <c r="AHY10" s="580"/>
      <c r="AHZ10" s="580"/>
      <c r="AIA10" s="580"/>
      <c r="AIB10" s="580"/>
      <c r="AIC10" s="580"/>
      <c r="AID10" s="580"/>
      <c r="AIE10" s="580"/>
      <c r="AIF10" s="580"/>
      <c r="AIG10" s="580"/>
      <c r="AIH10" s="580"/>
      <c r="AII10" s="580"/>
      <c r="AIJ10" s="580"/>
      <c r="AIK10" s="580"/>
      <c r="AIL10" s="580"/>
      <c r="AIM10" s="580"/>
      <c r="AIN10" s="580"/>
      <c r="AIO10" s="580"/>
      <c r="AIP10" s="580"/>
      <c r="AIQ10" s="580"/>
      <c r="AIR10" s="580"/>
      <c r="AIS10" s="580"/>
      <c r="AIT10" s="580"/>
      <c r="AIU10" s="580"/>
      <c r="AIV10" s="580"/>
      <c r="AIW10" s="580"/>
      <c r="AIX10" s="580"/>
      <c r="AIY10" s="580"/>
      <c r="AIZ10" s="580"/>
      <c r="AJA10" s="580"/>
      <c r="AJB10" s="580"/>
      <c r="AJC10" s="580"/>
      <c r="AJD10" s="580"/>
      <c r="AJE10" s="580"/>
      <c r="AJF10" s="580"/>
      <c r="AJG10" s="580"/>
      <c r="AJH10" s="580"/>
      <c r="AJI10" s="580"/>
      <c r="AJJ10" s="580"/>
      <c r="AJK10" s="580"/>
      <c r="AJL10" s="580"/>
      <c r="AJM10" s="580"/>
      <c r="AJN10" s="580"/>
      <c r="AJO10" s="580"/>
      <c r="AJP10" s="580"/>
      <c r="AJQ10" s="580"/>
      <c r="AJR10" s="580"/>
      <c r="AJS10" s="580"/>
      <c r="AJT10" s="580"/>
      <c r="AJU10" s="580"/>
      <c r="AJV10" s="580"/>
      <c r="AJW10" s="580"/>
      <c r="AJX10" s="580"/>
      <c r="AJY10" s="580"/>
      <c r="AJZ10" s="580"/>
      <c r="AKA10" s="580"/>
      <c r="AKB10" s="580"/>
      <c r="AKC10" s="580"/>
      <c r="AKD10" s="580"/>
      <c r="AKE10" s="580"/>
      <c r="AKF10" s="580"/>
      <c r="AKG10" s="580"/>
      <c r="AKH10" s="580"/>
      <c r="AKI10" s="580"/>
      <c r="AKJ10" s="580"/>
      <c r="AKK10" s="580"/>
      <c r="AKL10" s="580"/>
      <c r="AKM10" s="580"/>
      <c r="AKN10" s="580"/>
      <c r="AKO10" s="580"/>
      <c r="AKP10" s="580"/>
      <c r="AKQ10" s="580"/>
      <c r="AKR10" s="580"/>
      <c r="AKS10" s="580"/>
      <c r="AKT10" s="580"/>
      <c r="AKU10" s="580"/>
      <c r="AKV10" s="580"/>
      <c r="AKW10" s="580"/>
      <c r="AKX10" s="580"/>
      <c r="AKY10" s="580"/>
      <c r="AKZ10" s="580"/>
      <c r="ALA10" s="580"/>
      <c r="ALB10" s="580"/>
      <c r="ALC10" s="580"/>
      <c r="ALD10" s="580"/>
      <c r="ALE10" s="580"/>
      <c r="ALF10" s="580"/>
      <c r="ALG10" s="580"/>
      <c r="ALH10" s="580"/>
      <c r="ALI10" s="580"/>
      <c r="ALJ10" s="580"/>
      <c r="ALK10" s="580"/>
      <c r="ALL10" s="580"/>
      <c r="ALM10" s="580"/>
      <c r="ALN10" s="580"/>
      <c r="ALO10" s="580"/>
      <c r="ALP10" s="580"/>
      <c r="ALQ10" s="580"/>
      <c r="ALR10" s="580"/>
      <c r="ALS10" s="580"/>
      <c r="ALT10" s="580"/>
      <c r="ALU10" s="580"/>
      <c r="ALV10" s="580"/>
      <c r="ALW10" s="580"/>
      <c r="ALX10" s="580"/>
      <c r="ALY10" s="580"/>
      <c r="ALZ10" s="580"/>
      <c r="AMA10" s="580"/>
      <c r="AMB10" s="580"/>
      <c r="AMC10" s="580"/>
      <c r="AMD10" s="580"/>
      <c r="AME10" s="580"/>
      <c r="AMF10" s="580"/>
      <c r="AMG10" s="580"/>
      <c r="AMH10" s="580"/>
      <c r="AMI10" s="580"/>
      <c r="AMJ10" s="580"/>
      <c r="AMK10" s="580"/>
      <c r="AML10" s="580"/>
      <c r="AMM10" s="580"/>
      <c r="AMN10" s="580"/>
      <c r="AMO10" s="580"/>
      <c r="AMP10" s="580"/>
      <c r="AMQ10" s="580"/>
      <c r="AMR10" s="580"/>
      <c r="AMS10" s="580"/>
      <c r="AMT10" s="580"/>
      <c r="AMU10" s="580"/>
      <c r="AMV10" s="580"/>
      <c r="AMW10" s="580"/>
      <c r="AMX10" s="580"/>
      <c r="AMY10" s="580"/>
      <c r="AMZ10" s="580"/>
      <c r="ANA10" s="580"/>
      <c r="ANB10" s="580"/>
      <c r="ANC10" s="580"/>
      <c r="AND10" s="580"/>
      <c r="ANE10" s="580"/>
      <c r="ANF10" s="580"/>
      <c r="ANG10" s="580"/>
      <c r="ANH10" s="580"/>
      <c r="ANI10" s="580"/>
      <c r="ANJ10" s="580"/>
      <c r="ANK10" s="580"/>
      <c r="ANL10" s="580"/>
      <c r="ANM10" s="580"/>
      <c r="ANN10" s="580"/>
      <c r="ANO10" s="580"/>
      <c r="ANP10" s="580"/>
      <c r="ANQ10" s="580"/>
      <c r="ANR10" s="580"/>
      <c r="ANS10" s="580"/>
      <c r="ANT10" s="580"/>
      <c r="ANU10" s="580"/>
      <c r="ANV10" s="580"/>
      <c r="ANW10" s="580"/>
      <c r="ANX10" s="580"/>
      <c r="ANY10" s="580"/>
      <c r="ANZ10" s="580"/>
      <c r="AOA10" s="580"/>
      <c r="AOB10" s="580"/>
      <c r="AOC10" s="580"/>
      <c r="AOD10" s="580"/>
      <c r="AOE10" s="580"/>
      <c r="AOF10" s="580"/>
      <c r="AOG10" s="580"/>
      <c r="AOH10" s="580"/>
      <c r="AOI10" s="580"/>
      <c r="AOJ10" s="580"/>
      <c r="AOK10" s="580"/>
      <c r="AOL10" s="580"/>
      <c r="AOM10" s="580"/>
      <c r="AON10" s="580"/>
      <c r="AOO10" s="580"/>
      <c r="AOP10" s="580"/>
      <c r="AOQ10" s="580"/>
      <c r="AOR10" s="580"/>
      <c r="AOS10" s="580"/>
      <c r="AOT10" s="580"/>
      <c r="AOU10" s="580"/>
      <c r="AOV10" s="580"/>
      <c r="AOW10" s="580"/>
      <c r="AOX10" s="580"/>
      <c r="AOY10" s="580"/>
      <c r="AOZ10" s="580"/>
      <c r="APA10" s="580"/>
      <c r="APB10" s="580"/>
      <c r="APC10" s="580"/>
      <c r="APD10" s="580"/>
      <c r="APE10" s="580"/>
      <c r="APF10" s="580"/>
      <c r="APG10" s="580"/>
      <c r="APH10" s="580"/>
      <c r="API10" s="580"/>
      <c r="APJ10" s="580"/>
      <c r="APK10" s="580"/>
      <c r="APL10" s="580"/>
      <c r="APM10" s="580"/>
      <c r="APN10" s="580"/>
      <c r="APO10" s="580"/>
      <c r="APP10" s="580"/>
      <c r="APQ10" s="580"/>
      <c r="APR10" s="580"/>
      <c r="APS10" s="580"/>
      <c r="APT10" s="580"/>
      <c r="APU10" s="580"/>
      <c r="APV10" s="580"/>
      <c r="APW10" s="580"/>
      <c r="APX10" s="580"/>
      <c r="APY10" s="580"/>
      <c r="APZ10" s="580"/>
      <c r="AQA10" s="580"/>
      <c r="AQB10" s="580"/>
      <c r="AQC10" s="580"/>
      <c r="AQD10" s="580"/>
      <c r="AQE10" s="580"/>
      <c r="AQF10" s="580"/>
      <c r="AQG10" s="580"/>
      <c r="AQH10" s="580"/>
      <c r="AQI10" s="580"/>
      <c r="AQJ10" s="580"/>
      <c r="AQK10" s="580"/>
      <c r="AQL10" s="580"/>
      <c r="AQM10" s="580"/>
      <c r="AQN10" s="580"/>
      <c r="AQO10" s="580"/>
      <c r="AQP10" s="580"/>
      <c r="AQQ10" s="580"/>
      <c r="AQR10" s="580"/>
      <c r="AQS10" s="580"/>
      <c r="AQT10" s="580"/>
      <c r="AQU10" s="580"/>
      <c r="AQV10" s="580"/>
      <c r="AQW10" s="580"/>
      <c r="AQX10" s="580"/>
      <c r="AQY10" s="580"/>
      <c r="AQZ10" s="580"/>
      <c r="ARA10" s="580"/>
      <c r="ARB10" s="580"/>
      <c r="ARC10" s="580"/>
      <c r="ARD10" s="580"/>
      <c r="ARE10" s="580"/>
      <c r="ARF10" s="580"/>
      <c r="ARG10" s="580"/>
      <c r="ARH10" s="580"/>
      <c r="ARI10" s="580"/>
      <c r="ARJ10" s="580"/>
      <c r="ARK10" s="580"/>
      <c r="ARL10" s="580"/>
      <c r="ARM10" s="580"/>
      <c r="ARN10" s="580"/>
      <c r="ARO10" s="580"/>
      <c r="ARP10" s="580"/>
      <c r="ARQ10" s="580"/>
      <c r="ARR10" s="580"/>
      <c r="ARS10" s="580"/>
      <c r="ART10" s="580"/>
      <c r="ARU10" s="580"/>
      <c r="ARV10" s="580"/>
      <c r="ARW10" s="580"/>
      <c r="ARX10" s="580"/>
      <c r="ARY10" s="580"/>
      <c r="ARZ10" s="580"/>
      <c r="ASA10" s="580"/>
      <c r="ASB10" s="580"/>
      <c r="ASC10" s="580"/>
      <c r="ASD10" s="580"/>
      <c r="ASE10" s="580"/>
      <c r="ASF10" s="580"/>
      <c r="ASG10" s="580"/>
      <c r="ASH10" s="580"/>
      <c r="ASI10" s="580"/>
      <c r="ASJ10" s="580"/>
      <c r="ASK10" s="580"/>
      <c r="ASL10" s="580"/>
      <c r="ASM10" s="580"/>
      <c r="ASN10" s="580"/>
      <c r="ASO10" s="580"/>
      <c r="ASP10" s="580"/>
      <c r="ASQ10" s="580"/>
      <c r="ASR10" s="580"/>
      <c r="ASS10" s="580"/>
      <c r="AST10" s="580"/>
      <c r="ASU10" s="580"/>
      <c r="ASV10" s="580"/>
      <c r="ASW10" s="580"/>
      <c r="ASX10" s="580"/>
      <c r="ASY10" s="580"/>
      <c r="ASZ10" s="580"/>
      <c r="ATA10" s="580"/>
      <c r="ATB10" s="580"/>
      <c r="ATC10" s="580"/>
      <c r="ATD10" s="580"/>
      <c r="ATE10" s="580"/>
      <c r="ATF10" s="580"/>
      <c r="ATG10" s="580"/>
      <c r="ATH10" s="580"/>
      <c r="ATI10" s="580"/>
      <c r="ATJ10" s="580"/>
      <c r="ATK10" s="580"/>
      <c r="ATL10" s="580"/>
      <c r="ATM10" s="580"/>
      <c r="ATN10" s="580"/>
      <c r="ATO10" s="580"/>
      <c r="ATP10" s="580"/>
      <c r="ATQ10" s="580"/>
      <c r="ATR10" s="580"/>
      <c r="ATS10" s="580"/>
      <c r="ATT10" s="580"/>
      <c r="ATU10" s="580"/>
      <c r="ATV10" s="580"/>
      <c r="ATW10" s="580"/>
      <c r="ATX10" s="580"/>
      <c r="ATY10" s="580"/>
      <c r="ATZ10" s="580"/>
      <c r="AUA10" s="580"/>
      <c r="AUB10" s="580"/>
      <c r="AUC10" s="580"/>
      <c r="AUD10" s="580"/>
      <c r="AUE10" s="580"/>
      <c r="AUF10" s="580"/>
      <c r="AUG10" s="580"/>
      <c r="AUH10" s="580"/>
      <c r="AUI10" s="580"/>
      <c r="AUJ10" s="580"/>
      <c r="AUK10" s="580"/>
      <c r="AUL10" s="580"/>
      <c r="AUM10" s="580"/>
      <c r="AUN10" s="580"/>
      <c r="AUO10" s="580"/>
      <c r="AUP10" s="580"/>
      <c r="AUQ10" s="580"/>
      <c r="AUR10" s="580"/>
      <c r="AUS10" s="580"/>
      <c r="AUT10" s="580"/>
      <c r="AUU10" s="580"/>
      <c r="AUV10" s="580"/>
      <c r="AUW10" s="580"/>
      <c r="AUX10" s="580"/>
      <c r="AUY10" s="580"/>
      <c r="AUZ10" s="580"/>
      <c r="AVA10" s="580"/>
      <c r="AVB10" s="580"/>
      <c r="AVC10" s="580"/>
      <c r="AVD10" s="580"/>
      <c r="AVE10" s="580"/>
      <c r="AVF10" s="580"/>
      <c r="AVG10" s="580"/>
      <c r="AVH10" s="580"/>
      <c r="AVI10" s="580"/>
      <c r="AVJ10" s="580"/>
      <c r="AVK10" s="580"/>
      <c r="AVL10" s="580"/>
      <c r="AVM10" s="580"/>
      <c r="AVN10" s="580"/>
      <c r="AVO10" s="580"/>
      <c r="AVP10" s="580"/>
      <c r="AVQ10" s="580"/>
      <c r="AVR10" s="580"/>
      <c r="AVS10" s="580"/>
      <c r="AVT10" s="580"/>
      <c r="AVU10" s="580"/>
      <c r="AVV10" s="580"/>
      <c r="AVW10" s="580"/>
      <c r="AVX10" s="580"/>
      <c r="AVY10" s="580"/>
      <c r="AVZ10" s="580"/>
      <c r="AWA10" s="580"/>
      <c r="AWB10" s="580"/>
      <c r="AWC10" s="580"/>
      <c r="AWD10" s="580"/>
      <c r="AWE10" s="580"/>
      <c r="AWF10" s="580"/>
      <c r="AWG10" s="580"/>
      <c r="AWH10" s="580"/>
      <c r="AWI10" s="580"/>
      <c r="AWJ10" s="580"/>
      <c r="AWK10" s="580"/>
      <c r="AWL10" s="580"/>
      <c r="AWM10" s="580"/>
      <c r="AWN10" s="580"/>
      <c r="AWO10" s="580"/>
      <c r="AWP10" s="580"/>
      <c r="AWQ10" s="580"/>
      <c r="AWR10" s="580"/>
      <c r="AWS10" s="580"/>
      <c r="AWT10" s="580"/>
      <c r="AWU10" s="580"/>
      <c r="AWV10" s="580"/>
      <c r="AWW10" s="580"/>
      <c r="AWX10" s="580"/>
      <c r="AWY10" s="580"/>
      <c r="AWZ10" s="580"/>
      <c r="AXA10" s="580"/>
      <c r="AXB10" s="580"/>
      <c r="AXC10" s="580"/>
      <c r="AXD10" s="580"/>
      <c r="AXE10" s="580"/>
      <c r="AXF10" s="580"/>
      <c r="AXG10" s="580"/>
      <c r="AXH10" s="580"/>
      <c r="AXI10" s="580"/>
      <c r="AXJ10" s="580"/>
      <c r="AXK10" s="580"/>
      <c r="AXL10" s="580"/>
      <c r="AXM10" s="580"/>
      <c r="AXN10" s="580"/>
      <c r="AXO10" s="580"/>
      <c r="AXP10" s="580"/>
      <c r="AXQ10" s="580"/>
      <c r="AXR10" s="580"/>
      <c r="AXS10" s="580"/>
      <c r="AXT10" s="580"/>
      <c r="AXU10" s="580"/>
      <c r="AXV10" s="580"/>
      <c r="AXW10" s="580"/>
      <c r="AXX10" s="580"/>
      <c r="AXY10" s="580"/>
      <c r="AXZ10" s="580"/>
      <c r="AYA10" s="580"/>
      <c r="AYB10" s="580"/>
      <c r="AYC10" s="580"/>
      <c r="AYD10" s="580"/>
      <c r="AYE10" s="580"/>
      <c r="AYF10" s="580"/>
      <c r="AYG10" s="580"/>
      <c r="AYH10" s="580"/>
      <c r="AYI10" s="580"/>
      <c r="AYJ10" s="580"/>
      <c r="AYK10" s="580"/>
      <c r="AYL10" s="580"/>
      <c r="AYM10" s="580"/>
      <c r="AYN10" s="580"/>
      <c r="AYO10" s="580"/>
      <c r="AYP10" s="580"/>
      <c r="AYQ10" s="580"/>
      <c r="AYR10" s="580"/>
      <c r="AYS10" s="580"/>
      <c r="AYT10" s="580"/>
      <c r="AYU10" s="580"/>
      <c r="AYV10" s="580"/>
      <c r="AYW10" s="580"/>
      <c r="AYX10" s="580"/>
      <c r="AYY10" s="580"/>
      <c r="AYZ10" s="580"/>
      <c r="AZA10" s="580"/>
      <c r="AZB10" s="580"/>
      <c r="AZC10" s="580"/>
      <c r="AZD10" s="580"/>
      <c r="AZE10" s="580"/>
      <c r="AZF10" s="580"/>
      <c r="AZG10" s="580"/>
      <c r="AZH10" s="580"/>
      <c r="AZI10" s="580"/>
      <c r="AZJ10" s="580"/>
      <c r="AZK10" s="580"/>
      <c r="AZL10" s="580"/>
      <c r="AZM10" s="580"/>
      <c r="AZN10" s="580"/>
      <c r="AZO10" s="580"/>
      <c r="AZP10" s="580"/>
      <c r="AZQ10" s="580"/>
      <c r="AZR10" s="580"/>
      <c r="AZS10" s="580"/>
      <c r="AZT10" s="580"/>
      <c r="AZU10" s="580"/>
      <c r="AZV10" s="580"/>
      <c r="AZW10" s="580"/>
      <c r="AZX10" s="580"/>
      <c r="AZY10" s="580"/>
      <c r="AZZ10" s="580"/>
      <c r="BAA10" s="580"/>
      <c r="BAB10" s="580"/>
      <c r="BAC10" s="580"/>
      <c r="BAD10" s="580"/>
      <c r="BAE10" s="580"/>
      <c r="BAF10" s="580"/>
      <c r="BAG10" s="580"/>
      <c r="BAH10" s="580"/>
      <c r="BAI10" s="580"/>
      <c r="BAJ10" s="580"/>
      <c r="BAK10" s="580"/>
      <c r="BAL10" s="580"/>
      <c r="BAM10" s="580"/>
      <c r="BAN10" s="580"/>
      <c r="BAO10" s="580"/>
      <c r="BAP10" s="580"/>
      <c r="BAQ10" s="580"/>
      <c r="BAR10" s="580"/>
      <c r="BAS10" s="580"/>
      <c r="BAT10" s="580"/>
      <c r="BAU10" s="580"/>
      <c r="BAV10" s="580"/>
      <c r="BAW10" s="580"/>
      <c r="BAX10" s="580"/>
      <c r="BAY10" s="580"/>
      <c r="BAZ10" s="580"/>
      <c r="BBA10" s="580"/>
      <c r="BBB10" s="580"/>
      <c r="BBC10" s="580"/>
      <c r="BBD10" s="580"/>
      <c r="BBE10" s="580"/>
      <c r="BBF10" s="580"/>
      <c r="BBG10" s="580"/>
      <c r="BBH10" s="580"/>
      <c r="BBI10" s="580"/>
      <c r="BBJ10" s="580"/>
      <c r="BBK10" s="580"/>
      <c r="BBL10" s="580"/>
      <c r="BBM10" s="580"/>
      <c r="BBN10" s="580"/>
      <c r="BBO10" s="580"/>
      <c r="BBP10" s="580"/>
      <c r="BBQ10" s="580"/>
      <c r="BBR10" s="580"/>
      <c r="BBS10" s="580"/>
      <c r="BBT10" s="580"/>
      <c r="BBU10" s="580"/>
      <c r="BBV10" s="580"/>
      <c r="BBW10" s="580"/>
      <c r="BBX10" s="580"/>
      <c r="BBY10" s="580"/>
      <c r="BBZ10" s="580"/>
      <c r="BCA10" s="580"/>
      <c r="BCB10" s="580"/>
      <c r="BCC10" s="580"/>
      <c r="BCD10" s="580"/>
      <c r="BCE10" s="580"/>
      <c r="BCF10" s="580"/>
      <c r="BCG10" s="580"/>
      <c r="BCH10" s="580"/>
      <c r="BCI10" s="580"/>
      <c r="BCJ10" s="580"/>
      <c r="BCK10" s="580"/>
      <c r="BCL10" s="580"/>
      <c r="BCM10" s="580"/>
      <c r="BCN10" s="580"/>
      <c r="BCO10" s="580"/>
      <c r="BCP10" s="580"/>
      <c r="BCQ10" s="580"/>
      <c r="BCR10" s="580"/>
      <c r="BCS10" s="580"/>
      <c r="BCT10" s="580"/>
      <c r="BCU10" s="580"/>
      <c r="BCV10" s="580"/>
      <c r="BCW10" s="580"/>
      <c r="BCX10" s="580"/>
      <c r="BCY10" s="580"/>
      <c r="BCZ10" s="580"/>
      <c r="BDA10" s="580"/>
      <c r="BDB10" s="580"/>
      <c r="BDC10" s="580"/>
      <c r="BDD10" s="580"/>
      <c r="BDE10" s="580"/>
      <c r="BDF10" s="580"/>
      <c r="BDG10" s="580"/>
      <c r="BDH10" s="580"/>
      <c r="BDI10" s="580"/>
      <c r="BDJ10" s="580"/>
      <c r="BDK10" s="580"/>
      <c r="BDL10" s="580"/>
      <c r="BDM10" s="580"/>
      <c r="BDN10" s="580"/>
      <c r="BDO10" s="580"/>
      <c r="BDP10" s="580"/>
      <c r="BDQ10" s="580"/>
      <c r="BDR10" s="580"/>
      <c r="BDS10" s="580"/>
      <c r="BDT10" s="580"/>
      <c r="BDU10" s="580"/>
      <c r="BDV10" s="580"/>
      <c r="BDW10" s="580"/>
      <c r="BDX10" s="580"/>
      <c r="BDY10" s="580"/>
      <c r="BDZ10" s="580"/>
      <c r="BEA10" s="580"/>
      <c r="BEB10" s="580"/>
      <c r="BEC10" s="580"/>
      <c r="BED10" s="580"/>
      <c r="BEE10" s="580"/>
      <c r="BEF10" s="580"/>
      <c r="BEG10" s="580"/>
      <c r="BEH10" s="580"/>
      <c r="BEI10" s="580"/>
      <c r="BEJ10" s="580"/>
      <c r="BEK10" s="580"/>
      <c r="BEL10" s="580"/>
      <c r="BEM10" s="580"/>
      <c r="BEN10" s="580"/>
      <c r="BEO10" s="580"/>
      <c r="BEP10" s="580"/>
      <c r="BEQ10" s="580"/>
      <c r="BER10" s="580"/>
      <c r="BES10" s="580"/>
      <c r="BET10" s="580"/>
      <c r="BEU10" s="580"/>
      <c r="BEV10" s="580"/>
      <c r="BEW10" s="580"/>
      <c r="BEX10" s="580"/>
      <c r="BEY10" s="580"/>
      <c r="BEZ10" s="580"/>
      <c r="BFA10" s="580"/>
      <c r="BFB10" s="580"/>
      <c r="BFC10" s="580"/>
      <c r="BFD10" s="580"/>
      <c r="BFE10" s="580"/>
      <c r="BFF10" s="580"/>
      <c r="BFG10" s="580"/>
      <c r="BFH10" s="580"/>
      <c r="BFI10" s="580"/>
      <c r="BFJ10" s="580"/>
      <c r="BFK10" s="580"/>
      <c r="BFL10" s="580"/>
      <c r="BFM10" s="580"/>
      <c r="BFN10" s="580"/>
      <c r="BFO10" s="580"/>
      <c r="BFP10" s="580"/>
      <c r="BFQ10" s="580"/>
      <c r="BFR10" s="580"/>
      <c r="BFS10" s="580"/>
      <c r="BFT10" s="580"/>
      <c r="BFU10" s="580"/>
      <c r="BFV10" s="580"/>
      <c r="BFW10" s="580"/>
      <c r="BFX10" s="580"/>
      <c r="BFY10" s="580"/>
      <c r="BFZ10" s="580"/>
      <c r="BGA10" s="580"/>
      <c r="BGB10" s="580"/>
      <c r="BGC10" s="580"/>
      <c r="BGD10" s="580"/>
      <c r="BGE10" s="580"/>
      <c r="BGF10" s="580"/>
      <c r="BGG10" s="580"/>
      <c r="BGH10" s="580"/>
      <c r="BGI10" s="580"/>
      <c r="BGJ10" s="580"/>
      <c r="BGK10" s="580"/>
      <c r="BGL10" s="580"/>
      <c r="BGM10" s="580"/>
      <c r="BGN10" s="580"/>
      <c r="BGO10" s="580"/>
      <c r="BGP10" s="580"/>
      <c r="BGQ10" s="580"/>
      <c r="BGR10" s="580"/>
      <c r="BGS10" s="580"/>
      <c r="BGT10" s="580"/>
      <c r="BGU10" s="580"/>
      <c r="BGV10" s="580"/>
      <c r="BGW10" s="580"/>
      <c r="BGX10" s="580"/>
      <c r="BGY10" s="580"/>
      <c r="BGZ10" s="580"/>
      <c r="BHA10" s="580"/>
      <c r="BHB10" s="580"/>
      <c r="BHC10" s="580"/>
      <c r="BHD10" s="580"/>
      <c r="BHE10" s="580"/>
      <c r="BHF10" s="580"/>
      <c r="BHG10" s="580"/>
      <c r="BHH10" s="580"/>
      <c r="BHI10" s="580"/>
      <c r="BHJ10" s="580"/>
      <c r="BHK10" s="580"/>
      <c r="BHL10" s="580"/>
      <c r="BHM10" s="580"/>
      <c r="BHN10" s="580"/>
      <c r="BHO10" s="580"/>
      <c r="BHP10" s="580"/>
      <c r="BHQ10" s="580"/>
      <c r="BHR10" s="580"/>
      <c r="BHS10" s="580"/>
      <c r="BHT10" s="580"/>
      <c r="BHU10" s="580"/>
      <c r="BHV10" s="580"/>
      <c r="BHW10" s="580"/>
      <c r="BHX10" s="580"/>
      <c r="BHY10" s="580"/>
      <c r="BHZ10" s="580"/>
      <c r="BIA10" s="580"/>
      <c r="BIB10" s="580"/>
      <c r="BIC10" s="580"/>
      <c r="BID10" s="580"/>
      <c r="BIE10" s="580"/>
      <c r="BIF10" s="580"/>
      <c r="BIG10" s="580"/>
      <c r="BIH10" s="580"/>
      <c r="BII10" s="580"/>
      <c r="BIJ10" s="580"/>
      <c r="BIK10" s="580"/>
      <c r="BIL10" s="580"/>
      <c r="BIM10" s="580"/>
      <c r="BIN10" s="580"/>
      <c r="BIO10" s="580"/>
      <c r="BIP10" s="580"/>
      <c r="BIQ10" s="580"/>
      <c r="BIR10" s="580"/>
      <c r="BIS10" s="580"/>
      <c r="BIT10" s="580"/>
      <c r="BIU10" s="580"/>
      <c r="BIV10" s="580"/>
      <c r="BIW10" s="580"/>
      <c r="BIX10" s="580"/>
      <c r="BIY10" s="580"/>
      <c r="BIZ10" s="580"/>
      <c r="BJA10" s="580"/>
      <c r="BJB10" s="580"/>
      <c r="BJC10" s="580"/>
      <c r="BJD10" s="580"/>
      <c r="BJE10" s="580"/>
      <c r="BJF10" s="580"/>
      <c r="BJG10" s="580"/>
      <c r="BJH10" s="580"/>
      <c r="BJI10" s="580"/>
      <c r="BJJ10" s="580"/>
      <c r="BJK10" s="580"/>
      <c r="BJL10" s="580"/>
      <c r="BJM10" s="580"/>
      <c r="BJN10" s="580"/>
      <c r="BJO10" s="580"/>
      <c r="BJP10" s="580"/>
      <c r="BJQ10" s="580"/>
      <c r="BJR10" s="580"/>
      <c r="BJS10" s="580"/>
      <c r="BJT10" s="580"/>
      <c r="BJU10" s="580"/>
      <c r="BJV10" s="580"/>
      <c r="BJW10" s="580"/>
      <c r="BJX10" s="580"/>
      <c r="BJY10" s="580"/>
      <c r="BJZ10" s="580"/>
      <c r="BKA10" s="580"/>
      <c r="BKB10" s="580"/>
      <c r="BKC10" s="580"/>
      <c r="BKD10" s="580"/>
      <c r="BKE10" s="580"/>
      <c r="BKF10" s="580"/>
      <c r="BKG10" s="580"/>
      <c r="BKH10" s="580"/>
      <c r="BKI10" s="580"/>
      <c r="BKJ10" s="580"/>
      <c r="BKK10" s="580"/>
      <c r="BKL10" s="580"/>
      <c r="BKM10" s="580"/>
      <c r="BKN10" s="580"/>
      <c r="BKO10" s="580"/>
      <c r="BKP10" s="580"/>
      <c r="BKQ10" s="580"/>
      <c r="BKR10" s="580"/>
      <c r="BKS10" s="580"/>
      <c r="BKT10" s="580"/>
      <c r="BKU10" s="580"/>
      <c r="BKV10" s="580"/>
      <c r="BKW10" s="580"/>
      <c r="BKX10" s="580"/>
      <c r="BKY10" s="580"/>
      <c r="BKZ10" s="580"/>
      <c r="BLA10" s="580"/>
      <c r="BLB10" s="580"/>
      <c r="BLC10" s="580"/>
      <c r="BLD10" s="580"/>
      <c r="BLE10" s="580"/>
      <c r="BLF10" s="580"/>
      <c r="BLG10" s="580"/>
      <c r="BLH10" s="580"/>
      <c r="BLI10" s="580"/>
      <c r="BLJ10" s="580"/>
      <c r="BLK10" s="580"/>
      <c r="BLL10" s="580"/>
      <c r="BLM10" s="580"/>
      <c r="BLN10" s="580"/>
      <c r="BLO10" s="580"/>
      <c r="BLP10" s="580"/>
      <c r="BLQ10" s="580"/>
      <c r="BLR10" s="580"/>
      <c r="BLS10" s="580"/>
      <c r="BLT10" s="580"/>
      <c r="BLU10" s="580"/>
      <c r="BLV10" s="580"/>
      <c r="BLW10" s="580"/>
      <c r="BLX10" s="580"/>
      <c r="BLY10" s="580"/>
      <c r="BLZ10" s="580"/>
      <c r="BMA10" s="580"/>
      <c r="BMB10" s="580"/>
      <c r="BMC10" s="580"/>
      <c r="BMD10" s="580"/>
      <c r="BME10" s="580"/>
      <c r="BMF10" s="580"/>
      <c r="BMG10" s="580"/>
      <c r="BMH10" s="580"/>
      <c r="BMI10" s="580"/>
      <c r="BMJ10" s="580"/>
      <c r="BMK10" s="580"/>
      <c r="BML10" s="580"/>
      <c r="BMM10" s="580"/>
      <c r="BMN10" s="580"/>
      <c r="BMO10" s="580"/>
      <c r="BMP10" s="580"/>
      <c r="BMQ10" s="580"/>
      <c r="BMR10" s="580"/>
      <c r="BMS10" s="580"/>
      <c r="BMT10" s="580"/>
      <c r="BMU10" s="580"/>
      <c r="BMV10" s="580"/>
      <c r="BMW10" s="580"/>
      <c r="BMX10" s="580"/>
      <c r="BMY10" s="580"/>
      <c r="BMZ10" s="580"/>
      <c r="BNA10" s="580"/>
      <c r="BNB10" s="580"/>
      <c r="BNC10" s="580"/>
      <c r="BND10" s="580"/>
      <c r="BNE10" s="580"/>
      <c r="BNF10" s="580"/>
      <c r="BNG10" s="580"/>
      <c r="BNH10" s="580"/>
      <c r="BNI10" s="580"/>
      <c r="BNJ10" s="580"/>
      <c r="BNK10" s="580"/>
      <c r="BNL10" s="580"/>
      <c r="BNM10" s="580"/>
      <c r="BNN10" s="580"/>
      <c r="BNO10" s="580"/>
      <c r="BNP10" s="580"/>
      <c r="BNQ10" s="580"/>
      <c r="BNR10" s="580"/>
      <c r="BNS10" s="580"/>
      <c r="BNT10" s="580"/>
      <c r="BNU10" s="580"/>
      <c r="BNV10" s="580"/>
      <c r="BNW10" s="580"/>
      <c r="BNX10" s="580"/>
      <c r="BNY10" s="580"/>
      <c r="BNZ10" s="580"/>
      <c r="BOA10" s="580"/>
      <c r="BOB10" s="580"/>
      <c r="BOC10" s="580"/>
      <c r="BOD10" s="580"/>
      <c r="BOE10" s="580"/>
      <c r="BOF10" s="580"/>
      <c r="BOG10" s="580"/>
      <c r="BOH10" s="580"/>
      <c r="BOI10" s="580"/>
      <c r="BOJ10" s="580"/>
      <c r="BOK10" s="580"/>
      <c r="BOL10" s="580"/>
      <c r="BOM10" s="580"/>
      <c r="BON10" s="580"/>
      <c r="BOO10" s="580"/>
      <c r="BOP10" s="580"/>
      <c r="BOQ10" s="580"/>
      <c r="BOR10" s="580"/>
      <c r="BOS10" s="580"/>
      <c r="BOT10" s="580"/>
      <c r="BOU10" s="580"/>
      <c r="BOV10" s="580"/>
      <c r="BOW10" s="580"/>
      <c r="BOX10" s="580"/>
      <c r="BOY10" s="580"/>
      <c r="BOZ10" s="580"/>
      <c r="BPA10" s="580"/>
      <c r="BPB10" s="580"/>
      <c r="BPC10" s="580"/>
      <c r="BPD10" s="580"/>
      <c r="BPE10" s="580"/>
      <c r="BPF10" s="580"/>
      <c r="BPG10" s="580"/>
      <c r="BPH10" s="580"/>
      <c r="BPI10" s="580"/>
      <c r="BPJ10" s="580"/>
      <c r="BPK10" s="580"/>
      <c r="BPL10" s="580"/>
      <c r="BPM10" s="580"/>
      <c r="BPN10" s="580"/>
      <c r="BPO10" s="580"/>
      <c r="BPP10" s="580"/>
      <c r="BPQ10" s="580"/>
      <c r="BPR10" s="580"/>
      <c r="BPS10" s="580"/>
      <c r="BPT10" s="580"/>
      <c r="BPU10" s="580"/>
      <c r="BPV10" s="580"/>
      <c r="BPW10" s="580"/>
      <c r="BPX10" s="580"/>
      <c r="BPY10" s="580"/>
      <c r="BPZ10" s="580"/>
      <c r="BQA10" s="580"/>
      <c r="BQB10" s="580"/>
      <c r="BQC10" s="580"/>
      <c r="BQD10" s="580"/>
      <c r="BQE10" s="580"/>
      <c r="BQF10" s="580"/>
      <c r="BQG10" s="580"/>
      <c r="BQH10" s="580"/>
      <c r="BQI10" s="580"/>
      <c r="BQJ10" s="580"/>
      <c r="BQK10" s="580"/>
      <c r="BQL10" s="580"/>
      <c r="BQM10" s="580"/>
      <c r="BQN10" s="580"/>
      <c r="BQO10" s="580"/>
      <c r="BQP10" s="580"/>
      <c r="BQQ10" s="580"/>
      <c r="BQR10" s="580"/>
      <c r="BQS10" s="580"/>
      <c r="BQT10" s="580"/>
      <c r="BQU10" s="580"/>
      <c r="BQV10" s="580"/>
      <c r="BQW10" s="580"/>
      <c r="BQX10" s="580"/>
      <c r="BQY10" s="580"/>
      <c r="BQZ10" s="580"/>
      <c r="BRA10" s="580"/>
      <c r="BRB10" s="580"/>
      <c r="BRC10" s="580"/>
      <c r="BRD10" s="580"/>
      <c r="BRE10" s="580"/>
      <c r="BRF10" s="580"/>
      <c r="BRG10" s="580"/>
      <c r="BRH10" s="580"/>
      <c r="BRI10" s="580"/>
      <c r="BRJ10" s="580"/>
      <c r="BRK10" s="580"/>
      <c r="BRL10" s="580"/>
      <c r="BRM10" s="580"/>
      <c r="BRN10" s="580"/>
      <c r="BRO10" s="580"/>
      <c r="BRP10" s="580"/>
      <c r="BRQ10" s="580"/>
      <c r="BRR10" s="580"/>
      <c r="BRS10" s="580"/>
      <c r="BRT10" s="580"/>
      <c r="BRU10" s="580"/>
      <c r="BRV10" s="580"/>
      <c r="BRW10" s="580"/>
      <c r="BRX10" s="580"/>
      <c r="BRY10" s="580"/>
      <c r="BRZ10" s="580"/>
      <c r="BSA10" s="580"/>
      <c r="BSB10" s="580"/>
      <c r="BSC10" s="580"/>
      <c r="BSD10" s="580"/>
      <c r="BSE10" s="580"/>
      <c r="BSF10" s="580"/>
      <c r="BSG10" s="580"/>
      <c r="BSH10" s="580"/>
      <c r="BSI10" s="580"/>
      <c r="BSJ10" s="580"/>
      <c r="BSK10" s="580"/>
      <c r="BSL10" s="580"/>
      <c r="BSM10" s="580"/>
      <c r="BSN10" s="580"/>
      <c r="BSO10" s="580"/>
      <c r="BSP10" s="580"/>
      <c r="BSQ10" s="580"/>
      <c r="BSR10" s="580"/>
      <c r="BSS10" s="580"/>
      <c r="BST10" s="580"/>
      <c r="BSU10" s="580"/>
      <c r="BSV10" s="580"/>
      <c r="BSW10" s="580"/>
      <c r="BSX10" s="580"/>
      <c r="BSY10" s="580"/>
      <c r="BSZ10" s="580"/>
      <c r="BTA10" s="580"/>
      <c r="BTB10" s="580"/>
      <c r="BTC10" s="580"/>
      <c r="BTD10" s="580"/>
      <c r="BTE10" s="580"/>
      <c r="BTF10" s="580"/>
      <c r="BTG10" s="580"/>
      <c r="BTH10" s="580"/>
      <c r="BTI10" s="580"/>
      <c r="BTJ10" s="580"/>
      <c r="BTK10" s="580"/>
      <c r="BTL10" s="580"/>
      <c r="BTM10" s="580"/>
      <c r="BTN10" s="580"/>
      <c r="BTO10" s="580"/>
      <c r="BTP10" s="580"/>
      <c r="BTQ10" s="580"/>
      <c r="BTR10" s="580"/>
      <c r="BTS10" s="580"/>
      <c r="BTT10" s="580"/>
      <c r="BTU10" s="580"/>
      <c r="BTV10" s="580"/>
      <c r="BTW10" s="580"/>
      <c r="BTX10" s="580"/>
      <c r="BTY10" s="580"/>
      <c r="BTZ10" s="580"/>
      <c r="BUA10" s="580"/>
      <c r="BUB10" s="580"/>
      <c r="BUC10" s="580"/>
      <c r="BUD10" s="580"/>
      <c r="BUE10" s="580"/>
      <c r="BUF10" s="580"/>
      <c r="BUG10" s="580"/>
      <c r="BUH10" s="580"/>
      <c r="BUI10" s="580"/>
      <c r="BUJ10" s="580"/>
      <c r="BUK10" s="580"/>
      <c r="BUL10" s="580"/>
      <c r="BUM10" s="580"/>
      <c r="BUN10" s="580"/>
      <c r="BUO10" s="580"/>
      <c r="BUP10" s="580"/>
      <c r="BUQ10" s="580"/>
      <c r="BUR10" s="580"/>
      <c r="BUS10" s="580"/>
      <c r="BUT10" s="580"/>
      <c r="BUU10" s="580"/>
      <c r="BUV10" s="580"/>
      <c r="BUW10" s="580"/>
      <c r="BUX10" s="580"/>
      <c r="BUY10" s="580"/>
      <c r="BUZ10" s="580"/>
      <c r="BVA10" s="580"/>
      <c r="BVB10" s="580"/>
      <c r="BVC10" s="580"/>
      <c r="BVD10" s="580"/>
      <c r="BVE10" s="580"/>
      <c r="BVF10" s="580"/>
      <c r="BVG10" s="580"/>
      <c r="BVH10" s="580"/>
      <c r="BVI10" s="580"/>
      <c r="BVJ10" s="580"/>
      <c r="BVK10" s="580"/>
      <c r="BVL10" s="580"/>
      <c r="BVM10" s="580"/>
      <c r="BVN10" s="580"/>
      <c r="BVO10" s="580"/>
      <c r="BVP10" s="580"/>
      <c r="BVQ10" s="580"/>
      <c r="BVR10" s="580"/>
      <c r="BVS10" s="580"/>
      <c r="BVT10" s="580"/>
      <c r="BVU10" s="580"/>
      <c r="BVV10" s="580"/>
      <c r="BVW10" s="580"/>
      <c r="BVX10" s="580"/>
      <c r="BVY10" s="580"/>
      <c r="BVZ10" s="580"/>
      <c r="BWA10" s="580"/>
      <c r="BWB10" s="580"/>
      <c r="BWC10" s="580"/>
      <c r="BWD10" s="580"/>
      <c r="BWE10" s="580"/>
      <c r="BWF10" s="580"/>
      <c r="BWG10" s="580"/>
      <c r="BWH10" s="580"/>
      <c r="BWI10" s="580"/>
      <c r="BWJ10" s="580"/>
      <c r="BWK10" s="580"/>
      <c r="BWL10" s="580"/>
      <c r="BWM10" s="580"/>
      <c r="BWN10" s="580"/>
      <c r="BWO10" s="580"/>
      <c r="BWP10" s="580"/>
      <c r="BWQ10" s="580"/>
      <c r="BWR10" s="580"/>
      <c r="BWS10" s="580"/>
      <c r="BWT10" s="580"/>
      <c r="BWU10" s="580"/>
      <c r="BWV10" s="580"/>
      <c r="BWW10" s="580"/>
      <c r="BWX10" s="580"/>
      <c r="BWY10" s="580"/>
      <c r="BWZ10" s="580"/>
      <c r="BXA10" s="580"/>
      <c r="BXB10" s="580"/>
      <c r="BXC10" s="580"/>
      <c r="BXD10" s="580"/>
      <c r="BXE10" s="580"/>
      <c r="BXF10" s="580"/>
      <c r="BXG10" s="580"/>
      <c r="BXH10" s="580"/>
      <c r="BXI10" s="580"/>
      <c r="BXJ10" s="580"/>
      <c r="BXK10" s="580"/>
      <c r="BXL10" s="580"/>
      <c r="BXM10" s="580"/>
      <c r="BXN10" s="580"/>
      <c r="BXO10" s="580"/>
      <c r="BXP10" s="580"/>
      <c r="BXQ10" s="580"/>
      <c r="BXR10" s="580"/>
      <c r="BXS10" s="580"/>
      <c r="BXT10" s="580"/>
      <c r="BXU10" s="580"/>
      <c r="BXV10" s="580"/>
      <c r="BXW10" s="580"/>
      <c r="BXX10" s="580"/>
      <c r="BXY10" s="580"/>
      <c r="BXZ10" s="580"/>
      <c r="BYA10" s="580"/>
      <c r="BYB10" s="580"/>
      <c r="BYC10" s="580"/>
      <c r="BYD10" s="580"/>
      <c r="BYE10" s="580"/>
      <c r="BYF10" s="580"/>
      <c r="BYG10" s="580"/>
      <c r="BYH10" s="580"/>
      <c r="BYI10" s="580"/>
      <c r="BYJ10" s="580"/>
      <c r="BYK10" s="580"/>
      <c r="BYL10" s="580"/>
      <c r="BYM10" s="580"/>
      <c r="BYN10" s="580"/>
      <c r="BYO10" s="580"/>
      <c r="BYP10" s="580"/>
      <c r="BYQ10" s="580"/>
      <c r="BYR10" s="580"/>
      <c r="BYS10" s="580"/>
      <c r="BYT10" s="580"/>
      <c r="BYU10" s="580"/>
      <c r="BYV10" s="580"/>
      <c r="BYW10" s="580"/>
      <c r="BYX10" s="580"/>
      <c r="BYY10" s="580"/>
      <c r="BYZ10" s="580"/>
      <c r="BZA10" s="580"/>
      <c r="BZB10" s="580"/>
      <c r="BZC10" s="580"/>
      <c r="BZD10" s="580"/>
      <c r="BZE10" s="580"/>
      <c r="BZF10" s="580"/>
      <c r="BZG10" s="580"/>
      <c r="BZH10" s="580"/>
      <c r="BZI10" s="580"/>
      <c r="BZJ10" s="580"/>
      <c r="BZK10" s="580"/>
      <c r="BZL10" s="580"/>
      <c r="BZM10" s="580"/>
      <c r="BZN10" s="580"/>
      <c r="BZO10" s="580"/>
      <c r="BZP10" s="580"/>
      <c r="BZQ10" s="580"/>
      <c r="BZR10" s="580"/>
      <c r="BZS10" s="580"/>
      <c r="BZT10" s="580"/>
      <c r="BZU10" s="580"/>
      <c r="BZV10" s="580"/>
      <c r="BZW10" s="580"/>
      <c r="BZX10" s="580"/>
      <c r="BZY10" s="580"/>
      <c r="BZZ10" s="580"/>
      <c r="CAA10" s="580"/>
      <c r="CAB10" s="580"/>
      <c r="CAC10" s="580"/>
      <c r="CAD10" s="580"/>
      <c r="CAE10" s="580"/>
      <c r="CAF10" s="580"/>
      <c r="CAG10" s="580"/>
      <c r="CAH10" s="580"/>
      <c r="CAI10" s="580"/>
      <c r="CAJ10" s="580"/>
      <c r="CAK10" s="580"/>
      <c r="CAL10" s="580"/>
      <c r="CAM10" s="580"/>
      <c r="CAN10" s="580"/>
      <c r="CAO10" s="580"/>
      <c r="CAP10" s="580"/>
      <c r="CAQ10" s="580"/>
      <c r="CAR10" s="580"/>
      <c r="CAS10" s="580"/>
      <c r="CAT10" s="580"/>
      <c r="CAU10" s="580"/>
      <c r="CAV10" s="580"/>
      <c r="CAW10" s="580"/>
      <c r="CAX10" s="580"/>
      <c r="CAY10" s="580"/>
      <c r="CAZ10" s="580"/>
      <c r="CBA10" s="580"/>
      <c r="CBB10" s="580"/>
      <c r="CBC10" s="580"/>
      <c r="CBD10" s="580"/>
      <c r="CBE10" s="580"/>
      <c r="CBF10" s="580"/>
      <c r="CBG10" s="580"/>
      <c r="CBH10" s="580"/>
      <c r="CBI10" s="580"/>
      <c r="CBJ10" s="580"/>
      <c r="CBK10" s="580"/>
      <c r="CBL10" s="580"/>
      <c r="CBM10" s="580"/>
      <c r="CBN10" s="580"/>
      <c r="CBO10" s="580"/>
      <c r="CBP10" s="580"/>
      <c r="CBQ10" s="580"/>
      <c r="CBR10" s="580"/>
      <c r="CBS10" s="580"/>
      <c r="CBT10" s="580"/>
      <c r="CBU10" s="580"/>
      <c r="CBV10" s="580"/>
      <c r="CBW10" s="580"/>
      <c r="CBX10" s="580"/>
      <c r="CBY10" s="580"/>
      <c r="CBZ10" s="580"/>
      <c r="CCA10" s="580"/>
      <c r="CCB10" s="580"/>
      <c r="CCC10" s="580"/>
      <c r="CCD10" s="580"/>
      <c r="CCE10" s="580"/>
      <c r="CCF10" s="580"/>
      <c r="CCG10" s="580"/>
      <c r="CCH10" s="580"/>
      <c r="CCI10" s="580"/>
      <c r="CCJ10" s="580"/>
      <c r="CCK10" s="580"/>
      <c r="CCL10" s="580"/>
      <c r="CCM10" s="580"/>
      <c r="CCN10" s="580"/>
      <c r="CCO10" s="580"/>
      <c r="CCP10" s="580"/>
      <c r="CCQ10" s="580"/>
      <c r="CCR10" s="580"/>
      <c r="CCS10" s="580"/>
      <c r="CCT10" s="580"/>
      <c r="CCU10" s="580"/>
      <c r="CCV10" s="580"/>
      <c r="CCW10" s="580"/>
      <c r="CCX10" s="580"/>
      <c r="CCY10" s="580"/>
      <c r="CCZ10" s="580"/>
      <c r="CDA10" s="580"/>
      <c r="CDB10" s="580"/>
      <c r="CDC10" s="580"/>
      <c r="CDD10" s="580"/>
      <c r="CDE10" s="580"/>
      <c r="CDF10" s="580"/>
      <c r="CDG10" s="580"/>
      <c r="CDH10" s="580"/>
      <c r="CDI10" s="580"/>
      <c r="CDJ10" s="580"/>
      <c r="CDK10" s="580"/>
      <c r="CDL10" s="580"/>
      <c r="CDM10" s="580"/>
      <c r="CDN10" s="580"/>
      <c r="CDO10" s="580"/>
      <c r="CDP10" s="580"/>
      <c r="CDQ10" s="580"/>
      <c r="CDR10" s="580"/>
      <c r="CDS10" s="580"/>
      <c r="CDT10" s="580"/>
      <c r="CDU10" s="580"/>
      <c r="CDV10" s="580"/>
      <c r="CDW10" s="580"/>
      <c r="CDX10" s="580"/>
      <c r="CDY10" s="580"/>
      <c r="CDZ10" s="580"/>
      <c r="CEA10" s="580"/>
      <c r="CEB10" s="580"/>
      <c r="CEC10" s="580"/>
      <c r="CED10" s="580"/>
      <c r="CEE10" s="580"/>
      <c r="CEF10" s="580"/>
      <c r="CEG10" s="580"/>
      <c r="CEH10" s="580"/>
      <c r="CEI10" s="580"/>
      <c r="CEJ10" s="580"/>
      <c r="CEK10" s="580"/>
      <c r="CEL10" s="580"/>
      <c r="CEM10" s="580"/>
      <c r="CEN10" s="580"/>
      <c r="CEO10" s="580"/>
      <c r="CEP10" s="580"/>
      <c r="CEQ10" s="580"/>
      <c r="CER10" s="580"/>
      <c r="CES10" s="580"/>
      <c r="CET10" s="580"/>
      <c r="CEU10" s="580"/>
      <c r="CEV10" s="580"/>
      <c r="CEW10" s="580"/>
      <c r="CEX10" s="580"/>
      <c r="CEY10" s="580"/>
      <c r="CEZ10" s="580"/>
      <c r="CFA10" s="580"/>
      <c r="CFB10" s="580"/>
      <c r="CFC10" s="580"/>
      <c r="CFD10" s="580"/>
      <c r="CFE10" s="580"/>
      <c r="CFF10" s="580"/>
      <c r="CFG10" s="580"/>
      <c r="CFH10" s="580"/>
      <c r="CFI10" s="580"/>
      <c r="CFJ10" s="580"/>
      <c r="CFK10" s="580"/>
      <c r="CFL10" s="580"/>
      <c r="CFM10" s="580"/>
      <c r="CFN10" s="580"/>
      <c r="CFO10" s="580"/>
      <c r="CFP10" s="580"/>
      <c r="CFQ10" s="580"/>
      <c r="CFR10" s="580"/>
      <c r="CFS10" s="580"/>
      <c r="CFT10" s="580"/>
      <c r="CFU10" s="580"/>
      <c r="CFV10" s="580"/>
      <c r="CFW10" s="580"/>
      <c r="CFX10" s="580"/>
      <c r="CFY10" s="580"/>
      <c r="CFZ10" s="580"/>
      <c r="CGA10" s="580"/>
      <c r="CGB10" s="580"/>
      <c r="CGC10" s="580"/>
      <c r="CGD10" s="580"/>
      <c r="CGE10" s="580"/>
      <c r="CGF10" s="580"/>
      <c r="CGG10" s="580"/>
      <c r="CGH10" s="580"/>
      <c r="CGI10" s="580"/>
      <c r="CGJ10" s="580"/>
      <c r="CGK10" s="580"/>
      <c r="CGL10" s="580"/>
      <c r="CGM10" s="580"/>
      <c r="CGN10" s="580"/>
      <c r="CGO10" s="580"/>
      <c r="CGP10" s="580"/>
      <c r="CGQ10" s="580"/>
      <c r="CGR10" s="580"/>
      <c r="CGS10" s="580"/>
      <c r="CGT10" s="580"/>
      <c r="CGU10" s="580"/>
      <c r="CGV10" s="580"/>
      <c r="CGW10" s="580"/>
      <c r="CGX10" s="580"/>
      <c r="CGY10" s="580"/>
      <c r="CGZ10" s="580"/>
      <c r="CHA10" s="580"/>
      <c r="CHB10" s="580"/>
      <c r="CHC10" s="580"/>
      <c r="CHD10" s="580"/>
      <c r="CHE10" s="580"/>
      <c r="CHF10" s="580"/>
      <c r="CHG10" s="580"/>
      <c r="CHH10" s="580"/>
      <c r="CHI10" s="580"/>
      <c r="CHJ10" s="580"/>
      <c r="CHK10" s="580"/>
      <c r="CHL10" s="580"/>
      <c r="CHM10" s="580"/>
      <c r="CHN10" s="580"/>
      <c r="CHO10" s="580"/>
      <c r="CHP10" s="580"/>
      <c r="CHQ10" s="580"/>
      <c r="CHR10" s="580"/>
      <c r="CHS10" s="580"/>
      <c r="CHT10" s="580"/>
      <c r="CHU10" s="580"/>
      <c r="CHV10" s="580"/>
      <c r="CHW10" s="580"/>
      <c r="CHX10" s="580"/>
      <c r="CHY10" s="580"/>
      <c r="CHZ10" s="580"/>
      <c r="CIA10" s="580"/>
      <c r="CIB10" s="580"/>
      <c r="CIC10" s="580"/>
      <c r="CID10" s="580"/>
      <c r="CIE10" s="580"/>
      <c r="CIF10" s="580"/>
      <c r="CIG10" s="580"/>
      <c r="CIH10" s="580"/>
      <c r="CII10" s="580"/>
      <c r="CIJ10" s="580"/>
      <c r="CIK10" s="580"/>
      <c r="CIL10" s="580"/>
      <c r="CIM10" s="580"/>
      <c r="CIN10" s="580"/>
      <c r="CIO10" s="580"/>
      <c r="CIP10" s="580"/>
      <c r="CIQ10" s="580"/>
      <c r="CIR10" s="580"/>
      <c r="CIS10" s="580"/>
      <c r="CIT10" s="580"/>
      <c r="CIU10" s="580"/>
      <c r="CIV10" s="580"/>
      <c r="CIW10" s="580"/>
      <c r="CIX10" s="580"/>
      <c r="CIY10" s="580"/>
      <c r="CIZ10" s="580"/>
      <c r="CJA10" s="580"/>
      <c r="CJB10" s="580"/>
      <c r="CJC10" s="580"/>
      <c r="CJD10" s="580"/>
      <c r="CJE10" s="580"/>
      <c r="CJF10" s="580"/>
      <c r="CJG10" s="580"/>
      <c r="CJH10" s="580"/>
      <c r="CJI10" s="580"/>
      <c r="CJJ10" s="580"/>
      <c r="CJK10" s="580"/>
      <c r="CJL10" s="580"/>
      <c r="CJM10" s="580"/>
      <c r="CJN10" s="580"/>
      <c r="CJO10" s="580"/>
      <c r="CJP10" s="580"/>
      <c r="CJQ10" s="580"/>
      <c r="CJR10" s="580"/>
      <c r="CJS10" s="580"/>
      <c r="CJT10" s="580"/>
      <c r="CJU10" s="580"/>
      <c r="CJV10" s="580"/>
      <c r="CJW10" s="580"/>
      <c r="CJX10" s="580"/>
      <c r="CJY10" s="580"/>
      <c r="CJZ10" s="580"/>
      <c r="CKA10" s="580"/>
      <c r="CKB10" s="580"/>
      <c r="CKC10" s="580"/>
      <c r="CKD10" s="580"/>
      <c r="CKE10" s="580"/>
      <c r="CKF10" s="580"/>
      <c r="CKG10" s="580"/>
      <c r="CKH10" s="580"/>
      <c r="CKI10" s="580"/>
      <c r="CKJ10" s="580"/>
      <c r="CKK10" s="580"/>
      <c r="CKL10" s="580"/>
      <c r="CKM10" s="580"/>
      <c r="CKN10" s="580"/>
      <c r="CKO10" s="580"/>
      <c r="CKP10" s="580"/>
      <c r="CKQ10" s="580"/>
      <c r="CKR10" s="580"/>
      <c r="CKS10" s="580"/>
      <c r="CKT10" s="580"/>
      <c r="CKU10" s="580"/>
      <c r="CKV10" s="580"/>
      <c r="CKW10" s="580"/>
      <c r="CKX10" s="580"/>
      <c r="CKY10" s="580"/>
      <c r="CKZ10" s="580"/>
      <c r="CLA10" s="580"/>
      <c r="CLB10" s="580"/>
      <c r="CLC10" s="580"/>
      <c r="CLD10" s="580"/>
      <c r="CLE10" s="580"/>
      <c r="CLF10" s="580"/>
      <c r="CLG10" s="580"/>
      <c r="CLH10" s="580"/>
      <c r="CLI10" s="580"/>
      <c r="CLJ10" s="580"/>
      <c r="CLK10" s="580"/>
      <c r="CLL10" s="580"/>
      <c r="CLM10" s="580"/>
      <c r="CLN10" s="580"/>
      <c r="CLO10" s="580"/>
      <c r="CLP10" s="580"/>
      <c r="CLQ10" s="580"/>
      <c r="CLR10" s="580"/>
      <c r="CLS10" s="580"/>
      <c r="CLT10" s="580"/>
      <c r="CLU10" s="580"/>
      <c r="CLV10" s="580"/>
      <c r="CLW10" s="580"/>
      <c r="CLX10" s="580"/>
      <c r="CLY10" s="580"/>
      <c r="CLZ10" s="580"/>
      <c r="CMA10" s="580"/>
      <c r="CMB10" s="580"/>
      <c r="CMC10" s="580"/>
      <c r="CMD10" s="580"/>
      <c r="CME10" s="580"/>
      <c r="CMF10" s="580"/>
      <c r="CMG10" s="580"/>
      <c r="CMH10" s="580"/>
      <c r="CMI10" s="580"/>
      <c r="CMJ10" s="580"/>
      <c r="CMK10" s="580"/>
      <c r="CML10" s="580"/>
      <c r="CMM10" s="580"/>
      <c r="CMN10" s="580"/>
      <c r="CMO10" s="580"/>
      <c r="CMP10" s="580"/>
      <c r="CMQ10" s="580"/>
      <c r="CMR10" s="580"/>
      <c r="CMS10" s="580"/>
      <c r="CMT10" s="580"/>
      <c r="CMU10" s="580"/>
      <c r="CMV10" s="580"/>
      <c r="CMW10" s="580"/>
      <c r="CMX10" s="580"/>
      <c r="CMY10" s="580"/>
      <c r="CMZ10" s="580"/>
      <c r="CNA10" s="580"/>
      <c r="CNB10" s="580"/>
      <c r="CNC10" s="580"/>
      <c r="CND10" s="580"/>
      <c r="CNE10" s="580"/>
      <c r="CNF10" s="580"/>
      <c r="CNG10" s="580"/>
      <c r="CNH10" s="580"/>
      <c r="CNI10" s="580"/>
      <c r="CNJ10" s="580"/>
      <c r="CNK10" s="580"/>
      <c r="CNL10" s="580"/>
      <c r="CNM10" s="580"/>
      <c r="CNN10" s="580"/>
      <c r="CNO10" s="580"/>
      <c r="CNP10" s="580"/>
      <c r="CNQ10" s="580"/>
      <c r="CNR10" s="580"/>
      <c r="CNS10" s="580"/>
      <c r="CNT10" s="580"/>
      <c r="CNU10" s="580"/>
      <c r="CNV10" s="580"/>
      <c r="CNW10" s="580"/>
      <c r="CNX10" s="580"/>
      <c r="CNY10" s="580"/>
      <c r="CNZ10" s="580"/>
      <c r="COA10" s="580"/>
      <c r="COB10" s="580"/>
      <c r="COC10" s="580"/>
      <c r="COD10" s="580"/>
      <c r="COE10" s="580"/>
      <c r="COF10" s="580"/>
      <c r="COG10" s="580"/>
      <c r="COH10" s="580"/>
      <c r="COI10" s="580"/>
      <c r="COJ10" s="580"/>
      <c r="COK10" s="580"/>
      <c r="COL10" s="580"/>
      <c r="COM10" s="580"/>
      <c r="CON10" s="580"/>
      <c r="COO10" s="580"/>
      <c r="COP10" s="580"/>
      <c r="COQ10" s="580"/>
      <c r="COR10" s="580"/>
      <c r="COS10" s="580"/>
      <c r="COT10" s="580"/>
      <c r="COU10" s="580"/>
      <c r="COV10" s="580"/>
      <c r="COW10" s="580"/>
      <c r="COX10" s="580"/>
      <c r="COY10" s="580"/>
      <c r="COZ10" s="580"/>
      <c r="CPA10" s="580"/>
      <c r="CPB10" s="580"/>
      <c r="CPC10" s="580"/>
      <c r="CPD10" s="580"/>
      <c r="CPE10" s="580"/>
      <c r="CPF10" s="580"/>
      <c r="CPG10" s="580"/>
      <c r="CPH10" s="580"/>
      <c r="CPI10" s="580"/>
      <c r="CPJ10" s="580"/>
      <c r="CPK10" s="580"/>
      <c r="CPL10" s="580"/>
      <c r="CPM10" s="580"/>
      <c r="CPN10" s="580"/>
      <c r="CPO10" s="580"/>
      <c r="CPP10" s="580"/>
      <c r="CPQ10" s="580"/>
      <c r="CPR10" s="580"/>
      <c r="CPS10" s="580"/>
      <c r="CPT10" s="580"/>
      <c r="CPU10" s="580"/>
      <c r="CPV10" s="580"/>
      <c r="CPW10" s="580"/>
      <c r="CPX10" s="580"/>
      <c r="CPY10" s="580"/>
      <c r="CPZ10" s="580"/>
      <c r="CQA10" s="580"/>
      <c r="CQB10" s="580"/>
      <c r="CQC10" s="580"/>
      <c r="CQD10" s="580"/>
      <c r="CQE10" s="580"/>
      <c r="CQF10" s="580"/>
      <c r="CQG10" s="580"/>
      <c r="CQH10" s="580"/>
      <c r="CQI10" s="580"/>
      <c r="CQJ10" s="580"/>
      <c r="CQK10" s="580"/>
      <c r="CQL10" s="580"/>
      <c r="CQM10" s="580"/>
      <c r="CQN10" s="580"/>
      <c r="CQO10" s="580"/>
      <c r="CQP10" s="580"/>
      <c r="CQQ10" s="580"/>
      <c r="CQR10" s="580"/>
      <c r="CQS10" s="580"/>
      <c r="CQT10" s="580"/>
      <c r="CQU10" s="580"/>
      <c r="CQV10" s="580"/>
      <c r="CQW10" s="580"/>
      <c r="CQX10" s="580"/>
      <c r="CQY10" s="580"/>
      <c r="CQZ10" s="580"/>
      <c r="CRA10" s="580"/>
      <c r="CRB10" s="580"/>
      <c r="CRC10" s="580"/>
      <c r="CRD10" s="580"/>
      <c r="CRE10" s="580"/>
      <c r="CRF10" s="580"/>
      <c r="CRG10" s="580"/>
      <c r="CRH10" s="580"/>
      <c r="CRI10" s="580"/>
      <c r="CRJ10" s="580"/>
      <c r="CRK10" s="580"/>
      <c r="CRL10" s="580"/>
      <c r="CRM10" s="580"/>
      <c r="CRN10" s="580"/>
      <c r="CRO10" s="580"/>
      <c r="CRP10" s="580"/>
      <c r="CRQ10" s="580"/>
      <c r="CRR10" s="580"/>
      <c r="CRS10" s="580"/>
      <c r="CRT10" s="580"/>
      <c r="CRU10" s="580"/>
      <c r="CRV10" s="580"/>
      <c r="CRW10" s="580"/>
      <c r="CRX10" s="580"/>
      <c r="CRY10" s="580"/>
      <c r="CRZ10" s="580"/>
      <c r="CSA10" s="580"/>
      <c r="CSB10" s="580"/>
      <c r="CSC10" s="580"/>
      <c r="CSD10" s="580"/>
      <c r="CSE10" s="580"/>
      <c r="CSF10" s="580"/>
      <c r="CSG10" s="580"/>
      <c r="CSH10" s="580"/>
      <c r="CSI10" s="580"/>
      <c r="CSJ10" s="580"/>
      <c r="CSK10" s="580"/>
      <c r="CSL10" s="580"/>
      <c r="CSM10" s="580"/>
      <c r="CSN10" s="580"/>
      <c r="CSO10" s="580"/>
      <c r="CSP10" s="580"/>
      <c r="CSQ10" s="580"/>
      <c r="CSR10" s="580"/>
      <c r="CSS10" s="580"/>
      <c r="CST10" s="580"/>
      <c r="CSU10" s="580"/>
      <c r="CSV10" s="580"/>
      <c r="CSW10" s="580"/>
      <c r="CSX10" s="580"/>
      <c r="CSY10" s="580"/>
      <c r="CSZ10" s="580"/>
      <c r="CTA10" s="580"/>
      <c r="CTB10" s="580"/>
      <c r="CTC10" s="580"/>
      <c r="CTD10" s="580"/>
      <c r="CTE10" s="580"/>
      <c r="CTF10" s="580"/>
      <c r="CTG10" s="580"/>
      <c r="CTH10" s="580"/>
      <c r="CTI10" s="580"/>
      <c r="CTJ10" s="580"/>
      <c r="CTK10" s="580"/>
      <c r="CTL10" s="580"/>
      <c r="CTM10" s="580"/>
      <c r="CTN10" s="580"/>
      <c r="CTO10" s="580"/>
      <c r="CTP10" s="580"/>
      <c r="CTQ10" s="580"/>
      <c r="CTR10" s="580"/>
      <c r="CTS10" s="580"/>
      <c r="CTT10" s="580"/>
      <c r="CTU10" s="580"/>
      <c r="CTV10" s="580"/>
      <c r="CTW10" s="580"/>
      <c r="CTX10" s="580"/>
      <c r="CTY10" s="580"/>
      <c r="CTZ10" s="580"/>
      <c r="CUA10" s="580"/>
      <c r="CUB10" s="580"/>
      <c r="CUC10" s="580"/>
      <c r="CUD10" s="580"/>
      <c r="CUE10" s="580"/>
      <c r="CUF10" s="580"/>
      <c r="CUG10" s="580"/>
      <c r="CUH10" s="580"/>
      <c r="CUI10" s="580"/>
      <c r="CUJ10" s="580"/>
      <c r="CUK10" s="580"/>
      <c r="CUL10" s="580"/>
      <c r="CUM10" s="580"/>
      <c r="CUN10" s="580"/>
      <c r="CUO10" s="580"/>
      <c r="CUP10" s="580"/>
      <c r="CUQ10" s="580"/>
      <c r="CUR10" s="580"/>
      <c r="CUS10" s="580"/>
      <c r="CUT10" s="580"/>
      <c r="CUU10" s="580"/>
      <c r="CUV10" s="580"/>
      <c r="CUW10" s="580"/>
      <c r="CUX10" s="580"/>
      <c r="CUY10" s="580"/>
      <c r="CUZ10" s="580"/>
      <c r="CVA10" s="580"/>
      <c r="CVB10" s="580"/>
      <c r="CVC10" s="580"/>
      <c r="CVD10" s="580"/>
      <c r="CVE10" s="580"/>
      <c r="CVF10" s="580"/>
      <c r="CVG10" s="580"/>
      <c r="CVH10" s="580"/>
      <c r="CVI10" s="580"/>
      <c r="CVJ10" s="580"/>
      <c r="CVK10" s="580"/>
      <c r="CVL10" s="580"/>
      <c r="CVM10" s="580"/>
      <c r="CVN10" s="580"/>
      <c r="CVO10" s="580"/>
      <c r="CVP10" s="580"/>
      <c r="CVQ10" s="580"/>
      <c r="CVR10" s="580"/>
      <c r="CVS10" s="580"/>
      <c r="CVT10" s="580"/>
      <c r="CVU10" s="580"/>
      <c r="CVV10" s="580"/>
      <c r="CVW10" s="580"/>
      <c r="CVX10" s="580"/>
      <c r="CVY10" s="580"/>
      <c r="CVZ10" s="580"/>
      <c r="CWA10" s="580"/>
      <c r="CWB10" s="580"/>
      <c r="CWC10" s="580"/>
      <c r="CWD10" s="580"/>
      <c r="CWE10" s="580"/>
      <c r="CWF10" s="580"/>
      <c r="CWG10" s="580"/>
      <c r="CWH10" s="580"/>
      <c r="CWI10" s="580"/>
      <c r="CWJ10" s="580"/>
      <c r="CWK10" s="580"/>
      <c r="CWL10" s="580"/>
      <c r="CWM10" s="580"/>
      <c r="CWN10" s="580"/>
      <c r="CWO10" s="580"/>
      <c r="CWP10" s="580"/>
      <c r="CWQ10" s="580"/>
      <c r="CWR10" s="580"/>
      <c r="CWS10" s="580"/>
      <c r="CWT10" s="580"/>
      <c r="CWU10" s="580"/>
      <c r="CWV10" s="580"/>
      <c r="CWW10" s="580"/>
      <c r="CWX10" s="580"/>
      <c r="CWY10" s="580"/>
      <c r="CWZ10" s="580"/>
      <c r="CXA10" s="580"/>
      <c r="CXB10" s="580"/>
      <c r="CXC10" s="580"/>
      <c r="CXD10" s="580"/>
      <c r="CXE10" s="580"/>
      <c r="CXF10" s="580"/>
      <c r="CXG10" s="580"/>
      <c r="CXH10" s="580"/>
      <c r="CXI10" s="580"/>
      <c r="CXJ10" s="580"/>
      <c r="CXK10" s="580"/>
      <c r="CXL10" s="580"/>
      <c r="CXM10" s="580"/>
      <c r="CXN10" s="580"/>
      <c r="CXO10" s="580"/>
      <c r="CXP10" s="580"/>
      <c r="CXQ10" s="580"/>
      <c r="CXR10" s="580"/>
      <c r="CXS10" s="580"/>
      <c r="CXT10" s="580"/>
      <c r="CXU10" s="580"/>
      <c r="CXV10" s="580"/>
      <c r="CXW10" s="580"/>
      <c r="CXX10" s="580"/>
      <c r="CXY10" s="580"/>
      <c r="CXZ10" s="580"/>
      <c r="CYA10" s="580"/>
      <c r="CYB10" s="580"/>
      <c r="CYC10" s="580"/>
      <c r="CYD10" s="580"/>
      <c r="CYE10" s="580"/>
      <c r="CYF10" s="580"/>
      <c r="CYG10" s="580"/>
      <c r="CYH10" s="580"/>
      <c r="CYI10" s="580"/>
      <c r="CYJ10" s="580"/>
      <c r="CYK10" s="580"/>
      <c r="CYL10" s="580"/>
      <c r="CYM10" s="580"/>
      <c r="CYN10" s="580"/>
      <c r="CYO10" s="580"/>
      <c r="CYP10" s="580"/>
      <c r="CYQ10" s="580"/>
      <c r="CYR10" s="580"/>
      <c r="CYS10" s="580"/>
      <c r="CYT10" s="580"/>
      <c r="CYU10" s="580"/>
      <c r="CYV10" s="580"/>
      <c r="CYW10" s="580"/>
      <c r="CYX10" s="580"/>
      <c r="CYY10" s="580"/>
      <c r="CYZ10" s="580"/>
      <c r="CZA10" s="580"/>
      <c r="CZB10" s="580"/>
      <c r="CZC10" s="580"/>
      <c r="CZD10" s="580"/>
      <c r="CZE10" s="580"/>
      <c r="CZF10" s="580"/>
      <c r="CZG10" s="580"/>
      <c r="CZH10" s="580"/>
      <c r="CZI10" s="580"/>
      <c r="CZJ10" s="580"/>
      <c r="CZK10" s="580"/>
      <c r="CZL10" s="580"/>
      <c r="CZM10" s="580"/>
      <c r="CZN10" s="580"/>
      <c r="CZO10" s="580"/>
      <c r="CZP10" s="580"/>
      <c r="CZQ10" s="580"/>
      <c r="CZR10" s="580"/>
      <c r="CZS10" s="580"/>
      <c r="CZT10" s="580"/>
      <c r="CZU10" s="580"/>
      <c r="CZV10" s="580"/>
      <c r="CZW10" s="580"/>
      <c r="CZX10" s="580"/>
      <c r="CZY10" s="580"/>
      <c r="CZZ10" s="580"/>
      <c r="DAA10" s="580"/>
      <c r="DAB10" s="580"/>
      <c r="DAC10" s="580"/>
      <c r="DAD10" s="580"/>
      <c r="DAE10" s="580"/>
      <c r="DAF10" s="580"/>
      <c r="DAG10" s="580"/>
      <c r="DAH10" s="580"/>
      <c r="DAI10" s="580"/>
      <c r="DAJ10" s="580"/>
      <c r="DAK10" s="580"/>
      <c r="DAL10" s="580"/>
      <c r="DAM10" s="580"/>
      <c r="DAN10" s="580"/>
      <c r="DAO10" s="580"/>
      <c r="DAP10" s="580"/>
      <c r="DAQ10" s="580"/>
      <c r="DAR10" s="580"/>
      <c r="DAS10" s="580"/>
      <c r="DAT10" s="580"/>
      <c r="DAU10" s="580"/>
      <c r="DAV10" s="580"/>
      <c r="DAW10" s="580"/>
      <c r="DAX10" s="580"/>
      <c r="DAY10" s="580"/>
      <c r="DAZ10" s="580"/>
      <c r="DBA10" s="580"/>
      <c r="DBB10" s="580"/>
      <c r="DBC10" s="580"/>
      <c r="DBD10" s="580"/>
      <c r="DBE10" s="580"/>
      <c r="DBF10" s="580"/>
      <c r="DBG10" s="580"/>
      <c r="DBH10" s="580"/>
      <c r="DBI10" s="580"/>
      <c r="DBJ10" s="580"/>
      <c r="DBK10" s="580"/>
      <c r="DBL10" s="580"/>
      <c r="DBM10" s="580"/>
      <c r="DBN10" s="580"/>
      <c r="DBO10" s="580"/>
      <c r="DBP10" s="580"/>
      <c r="DBQ10" s="580"/>
      <c r="DBR10" s="580"/>
      <c r="DBS10" s="580"/>
      <c r="DBT10" s="580"/>
      <c r="DBU10" s="580"/>
      <c r="DBV10" s="580"/>
      <c r="DBW10" s="580"/>
      <c r="DBX10" s="580"/>
      <c r="DBY10" s="580"/>
      <c r="DBZ10" s="580"/>
      <c r="DCA10" s="580"/>
      <c r="DCB10" s="580"/>
      <c r="DCC10" s="580"/>
      <c r="DCD10" s="580"/>
      <c r="DCE10" s="580"/>
      <c r="DCF10" s="580"/>
      <c r="DCG10" s="580"/>
      <c r="DCH10" s="580"/>
      <c r="DCI10" s="580"/>
      <c r="DCJ10" s="580"/>
      <c r="DCK10" s="580"/>
      <c r="DCL10" s="580"/>
      <c r="DCM10" s="580"/>
      <c r="DCN10" s="580"/>
      <c r="DCO10" s="580"/>
      <c r="DCP10" s="580"/>
      <c r="DCQ10" s="580"/>
      <c r="DCR10" s="580"/>
      <c r="DCS10" s="580"/>
      <c r="DCT10" s="580"/>
      <c r="DCU10" s="580"/>
      <c r="DCV10" s="580"/>
      <c r="DCW10" s="580"/>
      <c r="DCX10" s="580"/>
      <c r="DCY10" s="580"/>
      <c r="DCZ10" s="580"/>
      <c r="DDA10" s="580"/>
      <c r="DDB10" s="580"/>
      <c r="DDC10" s="580"/>
      <c r="DDD10" s="580"/>
      <c r="DDE10" s="580"/>
      <c r="DDF10" s="580"/>
      <c r="DDG10" s="580"/>
      <c r="DDH10" s="580"/>
      <c r="DDI10" s="580"/>
      <c r="DDJ10" s="580"/>
      <c r="DDK10" s="580"/>
      <c r="DDL10" s="580"/>
      <c r="DDM10" s="580"/>
      <c r="DDN10" s="580"/>
      <c r="DDO10" s="580"/>
      <c r="DDP10" s="580"/>
      <c r="DDQ10" s="580"/>
      <c r="DDR10" s="580"/>
      <c r="DDS10" s="580"/>
      <c r="DDT10" s="580"/>
      <c r="DDU10" s="580"/>
      <c r="DDV10" s="580"/>
      <c r="DDW10" s="580"/>
      <c r="DDX10" s="580"/>
      <c r="DDY10" s="580"/>
      <c r="DDZ10" s="580"/>
      <c r="DEA10" s="580"/>
      <c r="DEB10" s="580"/>
      <c r="DEC10" s="580"/>
      <c r="DED10" s="580"/>
      <c r="DEE10" s="580"/>
      <c r="DEF10" s="580"/>
      <c r="DEG10" s="580"/>
      <c r="DEH10" s="580"/>
      <c r="DEI10" s="580"/>
      <c r="DEJ10" s="580"/>
      <c r="DEK10" s="580"/>
      <c r="DEL10" s="580"/>
      <c r="DEM10" s="580"/>
      <c r="DEN10" s="580"/>
      <c r="DEO10" s="580"/>
      <c r="DEP10" s="580"/>
      <c r="DEQ10" s="580"/>
      <c r="DER10" s="580"/>
      <c r="DES10" s="580"/>
      <c r="DET10" s="580"/>
      <c r="DEU10" s="580"/>
      <c r="DEV10" s="580"/>
      <c r="DEW10" s="580"/>
      <c r="DEX10" s="580"/>
      <c r="DEY10" s="580"/>
      <c r="DEZ10" s="580"/>
      <c r="DFA10" s="580"/>
      <c r="DFB10" s="580"/>
      <c r="DFC10" s="580"/>
      <c r="DFD10" s="580"/>
      <c r="DFE10" s="580"/>
      <c r="DFF10" s="580"/>
      <c r="DFG10" s="580"/>
      <c r="DFH10" s="580"/>
      <c r="DFI10" s="580"/>
      <c r="DFJ10" s="580"/>
      <c r="DFK10" s="580"/>
      <c r="DFL10" s="580"/>
      <c r="DFM10" s="580"/>
      <c r="DFN10" s="580"/>
      <c r="DFO10" s="580"/>
      <c r="DFP10" s="580"/>
      <c r="DFQ10" s="580"/>
      <c r="DFR10" s="580"/>
      <c r="DFS10" s="580"/>
      <c r="DFT10" s="580"/>
      <c r="DFU10" s="580"/>
      <c r="DFV10" s="580"/>
      <c r="DFW10" s="580"/>
      <c r="DFX10" s="580"/>
      <c r="DFY10" s="580"/>
      <c r="DFZ10" s="580"/>
      <c r="DGA10" s="580"/>
      <c r="DGB10" s="580"/>
      <c r="DGC10" s="580"/>
      <c r="DGD10" s="580"/>
      <c r="DGE10" s="580"/>
      <c r="DGF10" s="580"/>
      <c r="DGG10" s="580"/>
      <c r="DGH10" s="580"/>
      <c r="DGI10" s="580"/>
      <c r="DGJ10" s="580"/>
      <c r="DGK10" s="580"/>
      <c r="DGL10" s="580"/>
      <c r="DGM10" s="580"/>
      <c r="DGN10" s="580"/>
      <c r="DGO10" s="580"/>
      <c r="DGP10" s="580"/>
      <c r="DGQ10" s="580"/>
      <c r="DGR10" s="580"/>
      <c r="DGS10" s="580"/>
      <c r="DGT10" s="580"/>
      <c r="DGU10" s="580"/>
      <c r="DGV10" s="580"/>
      <c r="DGW10" s="580"/>
      <c r="DGX10" s="580"/>
      <c r="DGY10" s="580"/>
      <c r="DGZ10" s="580"/>
      <c r="DHA10" s="580"/>
      <c r="DHB10" s="580"/>
      <c r="DHC10" s="580"/>
      <c r="DHD10" s="580"/>
      <c r="DHE10" s="580"/>
      <c r="DHF10" s="580"/>
      <c r="DHG10" s="580"/>
      <c r="DHH10" s="580"/>
      <c r="DHI10" s="580"/>
      <c r="DHJ10" s="580"/>
      <c r="DHK10" s="580"/>
      <c r="DHL10" s="580"/>
      <c r="DHM10" s="580"/>
      <c r="DHN10" s="580"/>
      <c r="DHO10" s="580"/>
      <c r="DHP10" s="580"/>
      <c r="DHQ10" s="580"/>
      <c r="DHR10" s="580"/>
      <c r="DHS10" s="580"/>
      <c r="DHT10" s="580"/>
      <c r="DHU10" s="580"/>
      <c r="DHV10" s="580"/>
      <c r="DHW10" s="580"/>
      <c r="DHX10" s="580"/>
      <c r="DHY10" s="580"/>
      <c r="DHZ10" s="580"/>
      <c r="DIA10" s="580"/>
      <c r="DIB10" s="580"/>
      <c r="DIC10" s="580"/>
      <c r="DID10" s="580"/>
      <c r="DIE10" s="580"/>
      <c r="DIF10" s="580"/>
      <c r="DIG10" s="580"/>
      <c r="DIH10" s="580"/>
      <c r="DII10" s="580"/>
      <c r="DIJ10" s="580"/>
      <c r="DIK10" s="580"/>
      <c r="DIL10" s="580"/>
      <c r="DIM10" s="580"/>
      <c r="DIN10" s="580"/>
      <c r="DIO10" s="580"/>
      <c r="DIP10" s="580"/>
      <c r="DIQ10" s="580"/>
      <c r="DIR10" s="580"/>
      <c r="DIS10" s="580"/>
      <c r="DIT10" s="580"/>
      <c r="DIU10" s="580"/>
      <c r="DIV10" s="580"/>
      <c r="DIW10" s="580"/>
      <c r="DIX10" s="580"/>
      <c r="DIY10" s="580"/>
      <c r="DIZ10" s="580"/>
      <c r="DJA10" s="580"/>
      <c r="DJB10" s="580"/>
      <c r="DJC10" s="580"/>
      <c r="DJD10" s="580"/>
      <c r="DJE10" s="580"/>
      <c r="DJF10" s="580"/>
      <c r="DJG10" s="580"/>
      <c r="DJH10" s="580"/>
      <c r="DJI10" s="580"/>
      <c r="DJJ10" s="580"/>
      <c r="DJK10" s="580"/>
      <c r="DJL10" s="580"/>
      <c r="DJM10" s="580"/>
      <c r="DJN10" s="580"/>
      <c r="DJO10" s="580"/>
      <c r="DJP10" s="580"/>
      <c r="DJQ10" s="580"/>
      <c r="DJR10" s="580"/>
      <c r="DJS10" s="580"/>
      <c r="DJT10" s="580"/>
      <c r="DJU10" s="580"/>
      <c r="DJV10" s="580"/>
      <c r="DJW10" s="580"/>
      <c r="DJX10" s="580"/>
      <c r="DJY10" s="580"/>
      <c r="DJZ10" s="580"/>
      <c r="DKA10" s="580"/>
      <c r="DKB10" s="580"/>
      <c r="DKC10" s="580"/>
      <c r="DKD10" s="580"/>
      <c r="DKE10" s="580"/>
      <c r="DKF10" s="580"/>
      <c r="DKG10" s="580"/>
      <c r="DKH10" s="580"/>
      <c r="DKI10" s="580"/>
      <c r="DKJ10" s="580"/>
      <c r="DKK10" s="580"/>
      <c r="DKL10" s="580"/>
      <c r="DKM10" s="580"/>
      <c r="DKN10" s="580"/>
      <c r="DKO10" s="580"/>
      <c r="DKP10" s="580"/>
      <c r="DKQ10" s="580"/>
      <c r="DKR10" s="580"/>
      <c r="DKS10" s="580"/>
      <c r="DKT10" s="580"/>
      <c r="DKU10" s="580"/>
      <c r="DKV10" s="580"/>
      <c r="DKW10" s="580"/>
      <c r="DKX10" s="580"/>
      <c r="DKY10" s="580"/>
      <c r="DKZ10" s="580"/>
      <c r="DLA10" s="580"/>
      <c r="DLB10" s="580"/>
      <c r="DLC10" s="580"/>
      <c r="DLD10" s="580"/>
      <c r="DLE10" s="580"/>
      <c r="DLF10" s="580"/>
      <c r="DLG10" s="580"/>
      <c r="DLH10" s="580"/>
      <c r="DLI10" s="580"/>
      <c r="DLJ10" s="580"/>
      <c r="DLK10" s="580"/>
      <c r="DLL10" s="580"/>
      <c r="DLM10" s="580"/>
      <c r="DLN10" s="580"/>
      <c r="DLO10" s="580"/>
      <c r="DLP10" s="580"/>
      <c r="DLQ10" s="580"/>
      <c r="DLR10" s="580"/>
      <c r="DLS10" s="580"/>
      <c r="DLT10" s="580"/>
      <c r="DLU10" s="580"/>
      <c r="DLV10" s="580"/>
      <c r="DLW10" s="580"/>
      <c r="DLX10" s="580"/>
      <c r="DLY10" s="580"/>
      <c r="DLZ10" s="580"/>
      <c r="DMA10" s="580"/>
      <c r="DMB10" s="580"/>
      <c r="DMC10" s="580"/>
      <c r="DMD10" s="580"/>
      <c r="DME10" s="580"/>
      <c r="DMF10" s="580"/>
      <c r="DMG10" s="580"/>
      <c r="DMH10" s="580"/>
      <c r="DMI10" s="580"/>
      <c r="DMJ10" s="580"/>
      <c r="DMK10" s="580"/>
      <c r="DML10" s="580"/>
      <c r="DMM10" s="580"/>
      <c r="DMN10" s="580"/>
      <c r="DMO10" s="580"/>
      <c r="DMP10" s="580"/>
      <c r="DMQ10" s="580"/>
      <c r="DMR10" s="580"/>
      <c r="DMS10" s="580"/>
      <c r="DMT10" s="580"/>
      <c r="DMU10" s="580"/>
      <c r="DMV10" s="580"/>
      <c r="DMW10" s="580"/>
      <c r="DMX10" s="580"/>
      <c r="DMY10" s="580"/>
      <c r="DMZ10" s="580"/>
      <c r="DNA10" s="580"/>
      <c r="DNB10" s="580"/>
      <c r="DNC10" s="580"/>
      <c r="DND10" s="580"/>
      <c r="DNE10" s="580"/>
      <c r="DNF10" s="580"/>
      <c r="DNG10" s="580"/>
      <c r="DNH10" s="580"/>
      <c r="DNI10" s="580"/>
      <c r="DNJ10" s="580"/>
      <c r="DNK10" s="580"/>
      <c r="DNL10" s="580"/>
      <c r="DNM10" s="580"/>
      <c r="DNN10" s="580"/>
      <c r="DNO10" s="580"/>
      <c r="DNP10" s="580"/>
      <c r="DNQ10" s="580"/>
      <c r="DNR10" s="580"/>
      <c r="DNS10" s="580"/>
      <c r="DNT10" s="580"/>
      <c r="DNU10" s="580"/>
      <c r="DNV10" s="580"/>
      <c r="DNW10" s="580"/>
      <c r="DNX10" s="580"/>
      <c r="DNY10" s="580"/>
      <c r="DNZ10" s="580"/>
      <c r="DOA10" s="580"/>
      <c r="DOB10" s="580"/>
      <c r="DOC10" s="580"/>
      <c r="DOD10" s="580"/>
      <c r="DOE10" s="580"/>
      <c r="DOF10" s="580"/>
      <c r="DOG10" s="580"/>
      <c r="DOH10" s="580"/>
      <c r="DOI10" s="580"/>
      <c r="DOJ10" s="580"/>
      <c r="DOK10" s="580"/>
      <c r="DOL10" s="580"/>
      <c r="DOM10" s="580"/>
      <c r="DON10" s="580"/>
      <c r="DOO10" s="580"/>
      <c r="DOP10" s="580"/>
      <c r="DOQ10" s="580"/>
      <c r="DOR10" s="580"/>
      <c r="DOS10" s="580"/>
      <c r="DOT10" s="580"/>
      <c r="DOU10" s="580"/>
      <c r="DOV10" s="580"/>
      <c r="DOW10" s="580"/>
      <c r="DOX10" s="580"/>
      <c r="DOY10" s="580"/>
      <c r="DOZ10" s="580"/>
      <c r="DPA10" s="580"/>
      <c r="DPB10" s="580"/>
      <c r="DPC10" s="580"/>
      <c r="DPD10" s="580"/>
      <c r="DPE10" s="580"/>
      <c r="DPF10" s="580"/>
      <c r="DPG10" s="580"/>
      <c r="DPH10" s="580"/>
      <c r="DPI10" s="580"/>
      <c r="DPJ10" s="580"/>
      <c r="DPK10" s="580"/>
      <c r="DPL10" s="580"/>
      <c r="DPM10" s="580"/>
      <c r="DPN10" s="580"/>
      <c r="DPO10" s="580"/>
      <c r="DPP10" s="580"/>
      <c r="DPQ10" s="580"/>
      <c r="DPR10" s="580"/>
      <c r="DPS10" s="580"/>
      <c r="DPT10" s="580"/>
      <c r="DPU10" s="580"/>
      <c r="DPV10" s="580"/>
      <c r="DPW10" s="580"/>
      <c r="DPX10" s="580"/>
      <c r="DPY10" s="580"/>
      <c r="DPZ10" s="580"/>
      <c r="DQA10" s="580"/>
      <c r="DQB10" s="580"/>
      <c r="DQC10" s="580"/>
      <c r="DQD10" s="580"/>
      <c r="DQE10" s="580"/>
      <c r="DQF10" s="580"/>
      <c r="DQG10" s="580"/>
      <c r="DQH10" s="580"/>
      <c r="DQI10" s="580"/>
      <c r="DQJ10" s="580"/>
      <c r="DQK10" s="580"/>
      <c r="DQL10" s="580"/>
      <c r="DQM10" s="580"/>
      <c r="DQN10" s="580"/>
      <c r="DQO10" s="580"/>
      <c r="DQP10" s="580"/>
      <c r="DQQ10" s="580"/>
      <c r="DQR10" s="580"/>
      <c r="DQS10" s="580"/>
      <c r="DQT10" s="580"/>
      <c r="DQU10" s="580"/>
      <c r="DQV10" s="580"/>
      <c r="DQW10" s="580"/>
      <c r="DQX10" s="580"/>
      <c r="DQY10" s="580"/>
      <c r="DQZ10" s="580"/>
      <c r="DRA10" s="580"/>
      <c r="DRB10" s="580"/>
      <c r="DRC10" s="580"/>
      <c r="DRD10" s="580"/>
      <c r="DRE10" s="580"/>
      <c r="DRF10" s="580"/>
      <c r="DRG10" s="580"/>
      <c r="DRH10" s="580"/>
      <c r="DRI10" s="580"/>
      <c r="DRJ10" s="580"/>
      <c r="DRK10" s="580"/>
      <c r="DRL10" s="580"/>
      <c r="DRM10" s="580"/>
      <c r="DRN10" s="580"/>
      <c r="DRO10" s="580"/>
      <c r="DRP10" s="580"/>
      <c r="DRQ10" s="580"/>
      <c r="DRR10" s="580"/>
      <c r="DRS10" s="580"/>
      <c r="DRT10" s="580"/>
      <c r="DRU10" s="580"/>
      <c r="DRV10" s="580"/>
      <c r="DRW10" s="580"/>
      <c r="DRX10" s="580"/>
      <c r="DRY10" s="580"/>
      <c r="DRZ10" s="580"/>
      <c r="DSA10" s="580"/>
      <c r="DSB10" s="580"/>
      <c r="DSC10" s="580"/>
      <c r="DSD10" s="580"/>
      <c r="DSE10" s="580"/>
      <c r="DSF10" s="580"/>
      <c r="DSG10" s="580"/>
      <c r="DSH10" s="580"/>
      <c r="DSI10" s="580"/>
      <c r="DSJ10" s="580"/>
      <c r="DSK10" s="580"/>
      <c r="DSL10" s="580"/>
      <c r="DSM10" s="580"/>
      <c r="DSN10" s="580"/>
      <c r="DSO10" s="580"/>
      <c r="DSP10" s="580"/>
      <c r="DSQ10" s="580"/>
      <c r="DSR10" s="580"/>
      <c r="DSS10" s="580"/>
      <c r="DST10" s="580"/>
      <c r="DSU10" s="580"/>
      <c r="DSV10" s="580"/>
      <c r="DSW10" s="580"/>
      <c r="DSX10" s="580"/>
      <c r="DSY10" s="580"/>
      <c r="DSZ10" s="580"/>
      <c r="DTA10" s="580"/>
      <c r="DTB10" s="580"/>
      <c r="DTC10" s="580"/>
      <c r="DTD10" s="580"/>
      <c r="DTE10" s="580"/>
      <c r="DTF10" s="580"/>
      <c r="DTG10" s="580"/>
      <c r="DTH10" s="580"/>
      <c r="DTI10" s="580"/>
      <c r="DTJ10" s="580"/>
      <c r="DTK10" s="580"/>
      <c r="DTL10" s="580"/>
      <c r="DTM10" s="580"/>
      <c r="DTN10" s="580"/>
      <c r="DTO10" s="580"/>
      <c r="DTP10" s="580"/>
      <c r="DTQ10" s="580"/>
      <c r="DTR10" s="580"/>
      <c r="DTS10" s="580"/>
      <c r="DTT10" s="580"/>
      <c r="DTU10" s="580"/>
      <c r="DTV10" s="580"/>
      <c r="DTW10" s="580"/>
      <c r="DTX10" s="580"/>
      <c r="DTY10" s="580"/>
      <c r="DTZ10" s="580"/>
      <c r="DUA10" s="580"/>
      <c r="DUB10" s="580"/>
      <c r="DUC10" s="580"/>
      <c r="DUD10" s="580"/>
      <c r="DUE10" s="580"/>
      <c r="DUF10" s="580"/>
      <c r="DUG10" s="580"/>
      <c r="DUH10" s="580"/>
      <c r="DUI10" s="580"/>
      <c r="DUJ10" s="580"/>
      <c r="DUK10" s="580"/>
      <c r="DUL10" s="580"/>
      <c r="DUM10" s="580"/>
      <c r="DUN10" s="580"/>
      <c r="DUO10" s="580"/>
      <c r="DUP10" s="580"/>
      <c r="DUQ10" s="580"/>
      <c r="DUR10" s="580"/>
      <c r="DUS10" s="580"/>
      <c r="DUT10" s="580"/>
      <c r="DUU10" s="580"/>
      <c r="DUV10" s="580"/>
      <c r="DUW10" s="580"/>
      <c r="DUX10" s="580"/>
      <c r="DUY10" s="580"/>
      <c r="DUZ10" s="580"/>
      <c r="DVA10" s="580"/>
      <c r="DVB10" s="580"/>
      <c r="DVC10" s="580"/>
      <c r="DVD10" s="580"/>
      <c r="DVE10" s="580"/>
      <c r="DVF10" s="580"/>
      <c r="DVG10" s="580"/>
      <c r="DVH10" s="580"/>
      <c r="DVI10" s="580"/>
      <c r="DVJ10" s="580"/>
      <c r="DVK10" s="580"/>
      <c r="DVL10" s="580"/>
      <c r="DVM10" s="580"/>
      <c r="DVN10" s="580"/>
      <c r="DVO10" s="580"/>
      <c r="DVP10" s="580"/>
      <c r="DVQ10" s="580"/>
      <c r="DVR10" s="580"/>
      <c r="DVS10" s="580"/>
      <c r="DVT10" s="580"/>
      <c r="DVU10" s="580"/>
      <c r="DVV10" s="580"/>
      <c r="DVW10" s="580"/>
      <c r="DVX10" s="580"/>
      <c r="DVY10" s="580"/>
      <c r="DVZ10" s="580"/>
      <c r="DWA10" s="580"/>
      <c r="DWB10" s="580"/>
      <c r="DWC10" s="580"/>
      <c r="DWD10" s="580"/>
      <c r="DWE10" s="580"/>
      <c r="DWF10" s="580"/>
      <c r="DWG10" s="580"/>
      <c r="DWH10" s="580"/>
      <c r="DWI10" s="580"/>
      <c r="DWJ10" s="580"/>
      <c r="DWK10" s="580"/>
      <c r="DWL10" s="580"/>
      <c r="DWM10" s="580"/>
      <c r="DWN10" s="580"/>
      <c r="DWO10" s="580"/>
      <c r="DWP10" s="580"/>
      <c r="DWQ10" s="580"/>
      <c r="DWR10" s="580"/>
      <c r="DWS10" s="580"/>
      <c r="DWT10" s="580"/>
      <c r="DWU10" s="580"/>
      <c r="DWV10" s="580"/>
      <c r="DWW10" s="580"/>
      <c r="DWX10" s="580"/>
      <c r="DWY10" s="580"/>
      <c r="DWZ10" s="580"/>
      <c r="DXA10" s="580"/>
      <c r="DXB10" s="580"/>
      <c r="DXC10" s="580"/>
      <c r="DXD10" s="580"/>
      <c r="DXE10" s="580"/>
      <c r="DXF10" s="580"/>
      <c r="DXG10" s="580"/>
      <c r="DXH10" s="580"/>
      <c r="DXI10" s="580"/>
      <c r="DXJ10" s="580"/>
      <c r="DXK10" s="580"/>
      <c r="DXL10" s="580"/>
      <c r="DXM10" s="580"/>
      <c r="DXN10" s="580"/>
      <c r="DXO10" s="580"/>
      <c r="DXP10" s="580"/>
      <c r="DXQ10" s="580"/>
      <c r="DXR10" s="580"/>
      <c r="DXS10" s="580"/>
      <c r="DXT10" s="580"/>
      <c r="DXU10" s="580"/>
      <c r="DXV10" s="580"/>
      <c r="DXW10" s="580"/>
      <c r="DXX10" s="580"/>
      <c r="DXY10" s="580"/>
      <c r="DXZ10" s="580"/>
      <c r="DYA10" s="580"/>
      <c r="DYB10" s="580"/>
      <c r="DYC10" s="580"/>
      <c r="DYD10" s="580"/>
      <c r="DYE10" s="580"/>
      <c r="DYF10" s="580"/>
      <c r="DYG10" s="580"/>
      <c r="DYH10" s="580"/>
      <c r="DYI10" s="580"/>
      <c r="DYJ10" s="580"/>
      <c r="DYK10" s="580"/>
      <c r="DYL10" s="580"/>
      <c r="DYM10" s="580"/>
      <c r="DYN10" s="580"/>
      <c r="DYO10" s="580"/>
      <c r="DYP10" s="580"/>
      <c r="DYQ10" s="580"/>
      <c r="DYR10" s="580"/>
      <c r="DYS10" s="580"/>
      <c r="DYT10" s="580"/>
      <c r="DYU10" s="580"/>
      <c r="DYV10" s="580"/>
      <c r="DYW10" s="580"/>
      <c r="DYX10" s="580"/>
      <c r="DYY10" s="580"/>
      <c r="DYZ10" s="580"/>
      <c r="DZA10" s="580"/>
      <c r="DZB10" s="580"/>
      <c r="DZC10" s="580"/>
      <c r="DZD10" s="580"/>
      <c r="DZE10" s="580"/>
      <c r="DZF10" s="580"/>
      <c r="DZG10" s="580"/>
      <c r="DZH10" s="580"/>
      <c r="DZI10" s="580"/>
      <c r="DZJ10" s="580"/>
      <c r="DZK10" s="580"/>
      <c r="DZL10" s="580"/>
      <c r="DZM10" s="580"/>
      <c r="DZN10" s="580"/>
      <c r="DZO10" s="580"/>
      <c r="DZP10" s="580"/>
      <c r="DZQ10" s="580"/>
      <c r="DZR10" s="580"/>
      <c r="DZS10" s="580"/>
      <c r="DZT10" s="580"/>
      <c r="DZU10" s="580"/>
      <c r="DZV10" s="580"/>
      <c r="DZW10" s="580"/>
      <c r="DZX10" s="580"/>
      <c r="DZY10" s="580"/>
      <c r="DZZ10" s="580"/>
      <c r="EAA10" s="580"/>
      <c r="EAB10" s="580"/>
      <c r="EAC10" s="580"/>
      <c r="EAD10" s="580"/>
      <c r="EAE10" s="580"/>
      <c r="EAF10" s="580"/>
      <c r="EAG10" s="580"/>
      <c r="EAH10" s="580"/>
      <c r="EAI10" s="580"/>
      <c r="EAJ10" s="580"/>
      <c r="EAK10" s="580"/>
      <c r="EAL10" s="580"/>
      <c r="EAM10" s="580"/>
      <c r="EAN10" s="580"/>
      <c r="EAO10" s="580"/>
      <c r="EAP10" s="580"/>
      <c r="EAQ10" s="580"/>
      <c r="EAR10" s="580"/>
      <c r="EAS10" s="580"/>
      <c r="EAT10" s="580"/>
      <c r="EAU10" s="580"/>
      <c r="EAV10" s="580"/>
      <c r="EAW10" s="580"/>
      <c r="EAX10" s="580"/>
      <c r="EAY10" s="580"/>
      <c r="EAZ10" s="580"/>
      <c r="EBA10" s="580"/>
      <c r="EBB10" s="580"/>
      <c r="EBC10" s="580"/>
      <c r="EBD10" s="580"/>
      <c r="EBE10" s="580"/>
      <c r="EBF10" s="580"/>
      <c r="EBG10" s="580"/>
      <c r="EBH10" s="580"/>
      <c r="EBI10" s="580"/>
      <c r="EBJ10" s="580"/>
      <c r="EBK10" s="580"/>
      <c r="EBL10" s="580"/>
      <c r="EBM10" s="580"/>
      <c r="EBN10" s="580"/>
      <c r="EBO10" s="580"/>
      <c r="EBP10" s="580"/>
      <c r="EBQ10" s="580"/>
      <c r="EBR10" s="580"/>
      <c r="EBS10" s="580"/>
      <c r="EBT10" s="580"/>
      <c r="EBU10" s="580"/>
      <c r="EBV10" s="580"/>
      <c r="EBW10" s="580"/>
      <c r="EBX10" s="580"/>
      <c r="EBY10" s="580"/>
      <c r="EBZ10" s="580"/>
      <c r="ECA10" s="580"/>
      <c r="ECB10" s="580"/>
      <c r="ECC10" s="580"/>
      <c r="ECD10" s="580"/>
      <c r="ECE10" s="580"/>
      <c r="ECF10" s="580"/>
      <c r="ECG10" s="580"/>
      <c r="ECH10" s="580"/>
      <c r="ECI10" s="580"/>
      <c r="ECJ10" s="580"/>
      <c r="ECK10" s="580"/>
      <c r="ECL10" s="580"/>
      <c r="ECM10" s="580"/>
      <c r="ECN10" s="580"/>
      <c r="ECO10" s="580"/>
      <c r="ECP10" s="580"/>
      <c r="ECQ10" s="580"/>
      <c r="ECR10" s="580"/>
      <c r="ECS10" s="580"/>
      <c r="ECT10" s="580"/>
      <c r="ECU10" s="580"/>
      <c r="ECV10" s="580"/>
      <c r="ECW10" s="580"/>
      <c r="ECX10" s="580"/>
      <c r="ECY10" s="580"/>
      <c r="ECZ10" s="580"/>
      <c r="EDA10" s="580"/>
      <c r="EDB10" s="580"/>
      <c r="EDC10" s="580"/>
      <c r="EDD10" s="580"/>
      <c r="EDE10" s="580"/>
      <c r="EDF10" s="580"/>
      <c r="EDG10" s="580"/>
      <c r="EDH10" s="580"/>
      <c r="EDI10" s="580"/>
      <c r="EDJ10" s="580"/>
      <c r="EDK10" s="580"/>
      <c r="EDL10" s="580"/>
      <c r="EDM10" s="580"/>
      <c r="EDN10" s="580"/>
      <c r="EDO10" s="580"/>
      <c r="EDP10" s="580"/>
      <c r="EDQ10" s="580"/>
      <c r="EDR10" s="580"/>
      <c r="EDS10" s="580"/>
      <c r="EDT10" s="580"/>
      <c r="EDU10" s="580"/>
      <c r="EDV10" s="580"/>
      <c r="EDW10" s="580"/>
      <c r="EDX10" s="580"/>
      <c r="EDY10" s="580"/>
      <c r="EDZ10" s="580"/>
      <c r="EEA10" s="580"/>
      <c r="EEB10" s="580"/>
      <c r="EEC10" s="580"/>
      <c r="EED10" s="580"/>
      <c r="EEE10" s="580"/>
      <c r="EEF10" s="580"/>
      <c r="EEG10" s="580"/>
      <c r="EEH10" s="580"/>
      <c r="EEI10" s="580"/>
      <c r="EEJ10" s="580"/>
      <c r="EEK10" s="580"/>
      <c r="EEL10" s="580"/>
      <c r="EEM10" s="580"/>
      <c r="EEN10" s="580"/>
      <c r="EEO10" s="580"/>
      <c r="EEP10" s="580"/>
      <c r="EEQ10" s="580"/>
      <c r="EER10" s="580"/>
      <c r="EES10" s="580"/>
      <c r="EET10" s="580"/>
      <c r="EEU10" s="580"/>
      <c r="EEV10" s="580"/>
      <c r="EEW10" s="580"/>
      <c r="EEX10" s="580"/>
      <c r="EEY10" s="580"/>
      <c r="EEZ10" s="580"/>
      <c r="EFA10" s="580"/>
      <c r="EFB10" s="580"/>
      <c r="EFC10" s="580"/>
      <c r="EFD10" s="580"/>
      <c r="EFE10" s="580"/>
      <c r="EFF10" s="580"/>
      <c r="EFG10" s="580"/>
      <c r="EFH10" s="580"/>
      <c r="EFI10" s="580"/>
      <c r="EFJ10" s="580"/>
      <c r="EFK10" s="580"/>
      <c r="EFL10" s="580"/>
      <c r="EFM10" s="580"/>
      <c r="EFN10" s="580"/>
      <c r="EFO10" s="580"/>
      <c r="EFP10" s="580"/>
      <c r="EFQ10" s="580"/>
      <c r="EFR10" s="580"/>
      <c r="EFS10" s="580"/>
      <c r="EFT10" s="580"/>
      <c r="EFU10" s="580"/>
      <c r="EFV10" s="580"/>
      <c r="EFW10" s="580"/>
      <c r="EFX10" s="580"/>
      <c r="EFY10" s="580"/>
      <c r="EFZ10" s="580"/>
      <c r="EGA10" s="580"/>
      <c r="EGB10" s="580"/>
      <c r="EGC10" s="580"/>
      <c r="EGD10" s="580"/>
      <c r="EGE10" s="580"/>
      <c r="EGF10" s="580"/>
      <c r="EGG10" s="580"/>
      <c r="EGH10" s="580"/>
      <c r="EGI10" s="580"/>
      <c r="EGJ10" s="580"/>
      <c r="EGK10" s="580"/>
      <c r="EGL10" s="580"/>
      <c r="EGM10" s="580"/>
      <c r="EGN10" s="580"/>
      <c r="EGO10" s="580"/>
      <c r="EGP10" s="580"/>
      <c r="EGQ10" s="580"/>
      <c r="EGR10" s="580"/>
      <c r="EGS10" s="580"/>
      <c r="EGT10" s="580"/>
      <c r="EGU10" s="580"/>
      <c r="EGV10" s="580"/>
      <c r="EGW10" s="580"/>
      <c r="EGX10" s="580"/>
      <c r="EGY10" s="580"/>
      <c r="EGZ10" s="580"/>
      <c r="EHA10" s="580"/>
      <c r="EHB10" s="580"/>
      <c r="EHC10" s="580"/>
      <c r="EHD10" s="580"/>
      <c r="EHE10" s="580"/>
      <c r="EHF10" s="580"/>
      <c r="EHG10" s="580"/>
      <c r="EHH10" s="580"/>
      <c r="EHI10" s="580"/>
      <c r="EHJ10" s="580"/>
      <c r="EHK10" s="580"/>
      <c r="EHL10" s="580"/>
      <c r="EHM10" s="580"/>
      <c r="EHN10" s="580"/>
      <c r="EHO10" s="580"/>
      <c r="EHP10" s="580"/>
      <c r="EHQ10" s="580"/>
      <c r="EHR10" s="580"/>
      <c r="EHS10" s="580"/>
      <c r="EHT10" s="580"/>
      <c r="EHU10" s="580"/>
      <c r="EHV10" s="580"/>
      <c r="EHW10" s="580"/>
      <c r="EHX10" s="580"/>
      <c r="EHY10" s="580"/>
      <c r="EHZ10" s="580"/>
      <c r="EIA10" s="580"/>
      <c r="EIB10" s="580"/>
      <c r="EIC10" s="580"/>
      <c r="EID10" s="580"/>
      <c r="EIE10" s="580"/>
      <c r="EIF10" s="580"/>
      <c r="EIG10" s="580"/>
      <c r="EIH10" s="580"/>
      <c r="EII10" s="580"/>
      <c r="EIJ10" s="580"/>
      <c r="EIK10" s="580"/>
      <c r="EIL10" s="580"/>
      <c r="EIM10" s="580"/>
      <c r="EIN10" s="580"/>
      <c r="EIO10" s="580"/>
      <c r="EIP10" s="580"/>
      <c r="EIQ10" s="580"/>
      <c r="EIR10" s="580"/>
      <c r="EIS10" s="580"/>
      <c r="EIT10" s="580"/>
      <c r="EIU10" s="580"/>
      <c r="EIV10" s="580"/>
      <c r="EIW10" s="580"/>
      <c r="EIX10" s="580"/>
      <c r="EIY10" s="580"/>
      <c r="EIZ10" s="580"/>
      <c r="EJA10" s="580"/>
      <c r="EJB10" s="580"/>
      <c r="EJC10" s="580"/>
      <c r="EJD10" s="580"/>
      <c r="EJE10" s="580"/>
      <c r="EJF10" s="580"/>
      <c r="EJG10" s="580"/>
      <c r="EJH10" s="580"/>
      <c r="EJI10" s="580"/>
      <c r="EJJ10" s="580"/>
      <c r="EJK10" s="580"/>
      <c r="EJL10" s="580"/>
      <c r="EJM10" s="580"/>
      <c r="EJN10" s="580"/>
      <c r="EJO10" s="580"/>
      <c r="EJP10" s="580"/>
      <c r="EJQ10" s="580"/>
      <c r="EJR10" s="580"/>
      <c r="EJS10" s="580"/>
      <c r="EJT10" s="580"/>
      <c r="EJU10" s="580"/>
      <c r="EJV10" s="580"/>
      <c r="EJW10" s="580"/>
      <c r="EJX10" s="580"/>
      <c r="EJY10" s="580"/>
      <c r="EJZ10" s="580"/>
      <c r="EKA10" s="580"/>
      <c r="EKB10" s="580"/>
      <c r="EKC10" s="580"/>
      <c r="EKD10" s="580"/>
      <c r="EKE10" s="580"/>
      <c r="EKF10" s="580"/>
      <c r="EKG10" s="580"/>
      <c r="EKH10" s="580"/>
      <c r="EKI10" s="580"/>
      <c r="EKJ10" s="580"/>
      <c r="EKK10" s="580"/>
      <c r="EKL10" s="580"/>
      <c r="EKM10" s="580"/>
      <c r="EKN10" s="580"/>
      <c r="EKO10" s="580"/>
      <c r="EKP10" s="580"/>
      <c r="EKQ10" s="580"/>
      <c r="EKR10" s="580"/>
      <c r="EKS10" s="580"/>
      <c r="EKT10" s="580"/>
      <c r="EKU10" s="580"/>
      <c r="EKV10" s="580"/>
      <c r="EKW10" s="580"/>
      <c r="EKX10" s="580"/>
      <c r="EKY10" s="580"/>
      <c r="EKZ10" s="580"/>
      <c r="ELA10" s="580"/>
      <c r="ELB10" s="580"/>
      <c r="ELC10" s="580"/>
      <c r="ELD10" s="580"/>
      <c r="ELE10" s="580"/>
      <c r="ELF10" s="580"/>
      <c r="ELG10" s="580"/>
      <c r="ELH10" s="580"/>
      <c r="ELI10" s="580"/>
      <c r="ELJ10" s="580"/>
      <c r="ELK10" s="580"/>
      <c r="ELL10" s="580"/>
      <c r="ELM10" s="580"/>
      <c r="ELN10" s="580"/>
      <c r="ELO10" s="580"/>
      <c r="ELP10" s="580"/>
      <c r="ELQ10" s="580"/>
      <c r="ELR10" s="580"/>
      <c r="ELS10" s="580"/>
      <c r="ELT10" s="580"/>
      <c r="ELU10" s="580"/>
      <c r="ELV10" s="580"/>
      <c r="ELW10" s="580"/>
      <c r="ELX10" s="580"/>
      <c r="ELY10" s="580"/>
      <c r="ELZ10" s="580"/>
      <c r="EMA10" s="580"/>
      <c r="EMB10" s="580"/>
      <c r="EMC10" s="580"/>
      <c r="EMD10" s="580"/>
      <c r="EME10" s="580"/>
      <c r="EMF10" s="580"/>
      <c r="EMG10" s="580"/>
      <c r="EMH10" s="580"/>
      <c r="EMI10" s="580"/>
      <c r="EMJ10" s="580"/>
      <c r="EMK10" s="580"/>
      <c r="EML10" s="580"/>
      <c r="EMM10" s="580"/>
      <c r="EMN10" s="580"/>
      <c r="EMO10" s="580"/>
      <c r="EMP10" s="580"/>
      <c r="EMQ10" s="580"/>
      <c r="EMR10" s="580"/>
      <c r="EMS10" s="580"/>
      <c r="EMT10" s="580"/>
      <c r="EMU10" s="580"/>
      <c r="EMV10" s="580"/>
      <c r="EMW10" s="580"/>
      <c r="EMX10" s="580"/>
      <c r="EMY10" s="580"/>
      <c r="EMZ10" s="580"/>
      <c r="ENA10" s="580"/>
      <c r="ENB10" s="580"/>
      <c r="ENC10" s="580"/>
      <c r="END10" s="580"/>
      <c r="ENE10" s="580"/>
      <c r="ENF10" s="580"/>
      <c r="ENG10" s="580"/>
      <c r="ENH10" s="580"/>
      <c r="ENI10" s="580"/>
      <c r="ENJ10" s="580"/>
      <c r="ENK10" s="580"/>
      <c r="ENL10" s="580"/>
      <c r="ENM10" s="580"/>
      <c r="ENN10" s="580"/>
      <c r="ENO10" s="580"/>
      <c r="ENP10" s="580"/>
      <c r="ENQ10" s="580"/>
      <c r="ENR10" s="580"/>
      <c r="ENS10" s="580"/>
      <c r="ENT10" s="580"/>
      <c r="ENU10" s="580"/>
      <c r="ENV10" s="580"/>
      <c r="ENW10" s="580"/>
      <c r="ENX10" s="580"/>
      <c r="ENY10" s="580"/>
      <c r="ENZ10" s="580"/>
      <c r="EOA10" s="580"/>
      <c r="EOB10" s="580"/>
      <c r="EOC10" s="580"/>
      <c r="EOD10" s="580"/>
      <c r="EOE10" s="580"/>
      <c r="EOF10" s="580"/>
      <c r="EOG10" s="580"/>
      <c r="EOH10" s="580"/>
      <c r="EOI10" s="580"/>
      <c r="EOJ10" s="580"/>
      <c r="EOK10" s="580"/>
      <c r="EOL10" s="580"/>
      <c r="EOM10" s="580"/>
      <c r="EON10" s="580"/>
      <c r="EOO10" s="580"/>
      <c r="EOP10" s="580"/>
      <c r="EOQ10" s="580"/>
      <c r="EOR10" s="580"/>
      <c r="EOS10" s="580"/>
      <c r="EOT10" s="580"/>
      <c r="EOU10" s="580"/>
      <c r="EOV10" s="580"/>
      <c r="EOW10" s="580"/>
      <c r="EOX10" s="580"/>
      <c r="EOY10" s="580"/>
      <c r="EOZ10" s="580"/>
      <c r="EPA10" s="580"/>
      <c r="EPB10" s="580"/>
      <c r="EPC10" s="580"/>
      <c r="EPD10" s="580"/>
      <c r="EPE10" s="580"/>
      <c r="EPF10" s="580"/>
      <c r="EPG10" s="580"/>
      <c r="EPH10" s="580"/>
      <c r="EPI10" s="580"/>
      <c r="EPJ10" s="580"/>
      <c r="EPK10" s="580"/>
      <c r="EPL10" s="580"/>
      <c r="EPM10" s="580"/>
      <c r="EPN10" s="580"/>
      <c r="EPO10" s="580"/>
      <c r="EPP10" s="580"/>
      <c r="EPQ10" s="580"/>
      <c r="EPR10" s="580"/>
      <c r="EPS10" s="580"/>
      <c r="EPT10" s="580"/>
      <c r="EPU10" s="580"/>
      <c r="EPV10" s="580"/>
      <c r="EPW10" s="580"/>
      <c r="EPX10" s="580"/>
      <c r="EPY10" s="580"/>
      <c r="EPZ10" s="580"/>
      <c r="EQA10" s="580"/>
      <c r="EQB10" s="580"/>
      <c r="EQC10" s="580"/>
      <c r="EQD10" s="580"/>
      <c r="EQE10" s="580"/>
      <c r="EQF10" s="580"/>
      <c r="EQG10" s="580"/>
      <c r="EQH10" s="580"/>
      <c r="EQI10" s="580"/>
      <c r="EQJ10" s="580"/>
      <c r="EQK10" s="580"/>
      <c r="EQL10" s="580"/>
      <c r="EQM10" s="580"/>
      <c r="EQN10" s="580"/>
      <c r="EQO10" s="580"/>
      <c r="EQP10" s="580"/>
      <c r="EQQ10" s="580"/>
      <c r="EQR10" s="580"/>
      <c r="EQS10" s="580"/>
      <c r="EQT10" s="580"/>
      <c r="EQU10" s="580"/>
      <c r="EQV10" s="580"/>
      <c r="EQW10" s="580"/>
      <c r="EQX10" s="580"/>
      <c r="EQY10" s="580"/>
      <c r="EQZ10" s="580"/>
      <c r="ERA10" s="580"/>
      <c r="ERB10" s="580"/>
      <c r="ERC10" s="580"/>
      <c r="ERD10" s="580"/>
      <c r="ERE10" s="580"/>
      <c r="ERF10" s="580"/>
      <c r="ERG10" s="580"/>
      <c r="ERH10" s="580"/>
      <c r="ERI10" s="580"/>
      <c r="ERJ10" s="580"/>
      <c r="ERK10" s="580"/>
      <c r="ERL10" s="580"/>
      <c r="ERM10" s="580"/>
      <c r="ERN10" s="580"/>
      <c r="ERO10" s="580"/>
      <c r="ERP10" s="580"/>
      <c r="ERQ10" s="580"/>
      <c r="ERR10" s="580"/>
      <c r="ERS10" s="580"/>
      <c r="ERT10" s="580"/>
      <c r="ERU10" s="580"/>
      <c r="ERV10" s="580"/>
      <c r="ERW10" s="580"/>
      <c r="ERX10" s="580"/>
      <c r="ERY10" s="580"/>
      <c r="ERZ10" s="580"/>
      <c r="ESA10" s="580"/>
      <c r="ESB10" s="580"/>
      <c r="ESC10" s="580"/>
      <c r="ESD10" s="580"/>
      <c r="ESE10" s="580"/>
      <c r="ESF10" s="580"/>
      <c r="ESG10" s="580"/>
      <c r="ESH10" s="580"/>
      <c r="ESI10" s="580"/>
      <c r="ESJ10" s="580"/>
      <c r="ESK10" s="580"/>
      <c r="ESL10" s="580"/>
      <c r="ESM10" s="580"/>
      <c r="ESN10" s="580"/>
      <c r="ESO10" s="580"/>
      <c r="ESP10" s="580"/>
      <c r="ESQ10" s="580"/>
      <c r="ESR10" s="580"/>
      <c r="ESS10" s="580"/>
      <c r="EST10" s="580"/>
      <c r="ESU10" s="580"/>
      <c r="ESV10" s="580"/>
      <c r="ESW10" s="580"/>
      <c r="ESX10" s="580"/>
      <c r="ESY10" s="580"/>
      <c r="ESZ10" s="580"/>
      <c r="ETA10" s="580"/>
      <c r="ETB10" s="580"/>
      <c r="ETC10" s="580"/>
      <c r="ETD10" s="580"/>
      <c r="ETE10" s="580"/>
      <c r="ETF10" s="580"/>
      <c r="ETG10" s="580"/>
      <c r="ETH10" s="580"/>
      <c r="ETI10" s="580"/>
      <c r="ETJ10" s="580"/>
      <c r="ETK10" s="580"/>
      <c r="ETL10" s="580"/>
      <c r="ETM10" s="580"/>
      <c r="ETN10" s="580"/>
      <c r="ETO10" s="580"/>
      <c r="ETP10" s="580"/>
      <c r="ETQ10" s="580"/>
      <c r="ETR10" s="580"/>
      <c r="ETS10" s="580"/>
      <c r="ETT10" s="580"/>
      <c r="ETU10" s="580"/>
      <c r="ETV10" s="580"/>
      <c r="ETW10" s="580"/>
      <c r="ETX10" s="580"/>
      <c r="ETY10" s="580"/>
      <c r="ETZ10" s="580"/>
      <c r="EUA10" s="580"/>
      <c r="EUB10" s="580"/>
      <c r="EUC10" s="580"/>
      <c r="EUD10" s="580"/>
      <c r="EUE10" s="580"/>
      <c r="EUF10" s="580"/>
      <c r="EUG10" s="580"/>
      <c r="EUH10" s="580"/>
      <c r="EUI10" s="580"/>
      <c r="EUJ10" s="580"/>
      <c r="EUK10" s="580"/>
      <c r="EUL10" s="580"/>
      <c r="EUM10" s="580"/>
      <c r="EUN10" s="580"/>
      <c r="EUO10" s="580"/>
      <c r="EUP10" s="580"/>
      <c r="EUQ10" s="580"/>
      <c r="EUR10" s="580"/>
      <c r="EUS10" s="580"/>
      <c r="EUT10" s="580"/>
      <c r="EUU10" s="580"/>
      <c r="EUV10" s="580"/>
      <c r="EUW10" s="580"/>
      <c r="EUX10" s="580"/>
      <c r="EUY10" s="580"/>
      <c r="EUZ10" s="580"/>
      <c r="EVA10" s="580"/>
      <c r="EVB10" s="580"/>
      <c r="EVC10" s="580"/>
      <c r="EVD10" s="580"/>
      <c r="EVE10" s="580"/>
      <c r="EVF10" s="580"/>
      <c r="EVG10" s="580"/>
      <c r="EVH10" s="580"/>
      <c r="EVI10" s="580"/>
      <c r="EVJ10" s="580"/>
      <c r="EVK10" s="580"/>
      <c r="EVL10" s="580"/>
      <c r="EVM10" s="580"/>
      <c r="EVN10" s="580"/>
      <c r="EVO10" s="580"/>
      <c r="EVP10" s="580"/>
      <c r="EVQ10" s="580"/>
      <c r="EVR10" s="580"/>
      <c r="EVS10" s="580"/>
      <c r="EVT10" s="580"/>
      <c r="EVU10" s="580"/>
      <c r="EVV10" s="580"/>
      <c r="EVW10" s="580"/>
      <c r="EVX10" s="580"/>
      <c r="EVY10" s="580"/>
      <c r="EVZ10" s="580"/>
      <c r="EWA10" s="580"/>
      <c r="EWB10" s="580"/>
      <c r="EWC10" s="580"/>
      <c r="EWD10" s="580"/>
      <c r="EWE10" s="580"/>
      <c r="EWF10" s="580"/>
      <c r="EWG10" s="580"/>
      <c r="EWH10" s="580"/>
      <c r="EWI10" s="580"/>
      <c r="EWJ10" s="580"/>
      <c r="EWK10" s="580"/>
      <c r="EWL10" s="580"/>
      <c r="EWM10" s="580"/>
      <c r="EWN10" s="580"/>
      <c r="EWO10" s="580"/>
      <c r="EWP10" s="580"/>
      <c r="EWQ10" s="580"/>
      <c r="EWR10" s="580"/>
      <c r="EWS10" s="580"/>
      <c r="EWT10" s="580"/>
      <c r="EWU10" s="580"/>
      <c r="EWV10" s="580"/>
      <c r="EWW10" s="580"/>
      <c r="EWX10" s="580"/>
      <c r="EWY10" s="580"/>
      <c r="EWZ10" s="580"/>
      <c r="EXA10" s="580"/>
      <c r="EXB10" s="580"/>
      <c r="EXC10" s="580"/>
      <c r="EXD10" s="580"/>
      <c r="EXE10" s="580"/>
      <c r="EXF10" s="580"/>
      <c r="EXG10" s="580"/>
      <c r="EXH10" s="580"/>
      <c r="EXI10" s="580"/>
      <c r="EXJ10" s="580"/>
      <c r="EXK10" s="580"/>
      <c r="EXL10" s="580"/>
      <c r="EXM10" s="580"/>
      <c r="EXN10" s="580"/>
      <c r="EXO10" s="580"/>
      <c r="EXP10" s="580"/>
      <c r="EXQ10" s="580"/>
      <c r="EXR10" s="580"/>
      <c r="EXS10" s="580"/>
      <c r="EXT10" s="580"/>
      <c r="EXU10" s="580"/>
      <c r="EXV10" s="580"/>
      <c r="EXW10" s="580"/>
      <c r="EXX10" s="580"/>
      <c r="EXY10" s="580"/>
      <c r="EXZ10" s="580"/>
      <c r="EYA10" s="580"/>
      <c r="EYB10" s="580"/>
      <c r="EYC10" s="580"/>
      <c r="EYD10" s="580"/>
      <c r="EYE10" s="580"/>
      <c r="EYF10" s="580"/>
      <c r="EYG10" s="580"/>
      <c r="EYH10" s="580"/>
      <c r="EYI10" s="580"/>
      <c r="EYJ10" s="580"/>
      <c r="EYK10" s="580"/>
      <c r="EYL10" s="580"/>
      <c r="EYM10" s="580"/>
      <c r="EYN10" s="580"/>
      <c r="EYO10" s="580"/>
      <c r="EYP10" s="580"/>
      <c r="EYQ10" s="580"/>
      <c r="EYR10" s="580"/>
      <c r="EYS10" s="580"/>
      <c r="EYT10" s="580"/>
      <c r="EYU10" s="580"/>
      <c r="EYV10" s="580"/>
      <c r="EYW10" s="580"/>
      <c r="EYX10" s="580"/>
      <c r="EYY10" s="580"/>
      <c r="EYZ10" s="580"/>
      <c r="EZA10" s="580"/>
      <c r="EZB10" s="580"/>
      <c r="EZC10" s="580"/>
      <c r="EZD10" s="580"/>
      <c r="EZE10" s="580"/>
      <c r="EZF10" s="580"/>
      <c r="EZG10" s="580"/>
      <c r="EZH10" s="580"/>
      <c r="EZI10" s="580"/>
      <c r="EZJ10" s="580"/>
      <c r="EZK10" s="580"/>
      <c r="EZL10" s="580"/>
      <c r="EZM10" s="580"/>
      <c r="EZN10" s="580"/>
      <c r="EZO10" s="580"/>
      <c r="EZP10" s="580"/>
      <c r="EZQ10" s="580"/>
      <c r="EZR10" s="580"/>
      <c r="EZS10" s="580"/>
      <c r="EZT10" s="580"/>
      <c r="EZU10" s="580"/>
      <c r="EZV10" s="580"/>
      <c r="EZW10" s="580"/>
      <c r="EZX10" s="580"/>
      <c r="EZY10" s="580"/>
      <c r="EZZ10" s="580"/>
      <c r="FAA10" s="580"/>
      <c r="FAB10" s="580"/>
      <c r="FAC10" s="580"/>
      <c r="FAD10" s="580"/>
      <c r="FAE10" s="580"/>
      <c r="FAF10" s="580"/>
      <c r="FAG10" s="580"/>
      <c r="FAH10" s="580"/>
      <c r="FAI10" s="580"/>
      <c r="FAJ10" s="580"/>
      <c r="FAK10" s="580"/>
      <c r="FAL10" s="580"/>
      <c r="FAM10" s="580"/>
      <c r="FAN10" s="580"/>
      <c r="FAO10" s="580"/>
      <c r="FAP10" s="580"/>
      <c r="FAQ10" s="580"/>
      <c r="FAR10" s="580"/>
      <c r="FAS10" s="580"/>
      <c r="FAT10" s="580"/>
      <c r="FAU10" s="580"/>
      <c r="FAV10" s="580"/>
      <c r="FAW10" s="580"/>
      <c r="FAX10" s="580"/>
      <c r="FAY10" s="580"/>
      <c r="FAZ10" s="580"/>
      <c r="FBA10" s="580"/>
      <c r="FBB10" s="580"/>
      <c r="FBC10" s="580"/>
      <c r="FBD10" s="580"/>
      <c r="FBE10" s="580"/>
      <c r="FBF10" s="580"/>
      <c r="FBG10" s="580"/>
      <c r="FBH10" s="580"/>
      <c r="FBI10" s="580"/>
      <c r="FBJ10" s="580"/>
      <c r="FBK10" s="580"/>
      <c r="FBL10" s="580"/>
      <c r="FBM10" s="580"/>
      <c r="FBN10" s="580"/>
      <c r="FBO10" s="580"/>
      <c r="FBP10" s="580"/>
      <c r="FBQ10" s="580"/>
      <c r="FBR10" s="580"/>
      <c r="FBS10" s="580"/>
      <c r="FBT10" s="580"/>
      <c r="FBU10" s="580"/>
      <c r="FBV10" s="580"/>
      <c r="FBW10" s="580"/>
      <c r="FBX10" s="580"/>
      <c r="FBY10" s="580"/>
      <c r="FBZ10" s="580"/>
      <c r="FCA10" s="580"/>
      <c r="FCB10" s="580"/>
      <c r="FCC10" s="580"/>
      <c r="FCD10" s="580"/>
      <c r="FCE10" s="580"/>
      <c r="FCF10" s="580"/>
      <c r="FCG10" s="580"/>
      <c r="FCH10" s="580"/>
      <c r="FCI10" s="580"/>
      <c r="FCJ10" s="580"/>
      <c r="FCK10" s="580"/>
      <c r="FCL10" s="580"/>
      <c r="FCM10" s="580"/>
      <c r="FCN10" s="580"/>
      <c r="FCO10" s="580"/>
      <c r="FCP10" s="580"/>
      <c r="FCQ10" s="580"/>
      <c r="FCR10" s="580"/>
      <c r="FCS10" s="580"/>
      <c r="FCT10" s="580"/>
      <c r="FCU10" s="580"/>
      <c r="FCV10" s="580"/>
      <c r="FCW10" s="580"/>
      <c r="FCX10" s="580"/>
      <c r="FCY10" s="580"/>
      <c r="FCZ10" s="580"/>
      <c r="FDA10" s="580"/>
      <c r="FDB10" s="580"/>
      <c r="FDC10" s="580"/>
      <c r="FDD10" s="580"/>
      <c r="FDE10" s="580"/>
      <c r="FDF10" s="580"/>
      <c r="FDG10" s="580"/>
      <c r="FDH10" s="580"/>
      <c r="FDI10" s="580"/>
      <c r="FDJ10" s="580"/>
      <c r="FDK10" s="580"/>
      <c r="FDL10" s="580"/>
      <c r="FDM10" s="580"/>
      <c r="FDN10" s="580"/>
      <c r="FDO10" s="580"/>
      <c r="FDP10" s="580"/>
      <c r="FDQ10" s="580"/>
      <c r="FDR10" s="580"/>
      <c r="FDS10" s="580"/>
      <c r="FDT10" s="580"/>
      <c r="FDU10" s="580"/>
      <c r="FDV10" s="580"/>
      <c r="FDW10" s="580"/>
      <c r="FDX10" s="580"/>
      <c r="FDY10" s="580"/>
      <c r="FDZ10" s="580"/>
      <c r="FEA10" s="580"/>
      <c r="FEB10" s="580"/>
      <c r="FEC10" s="580"/>
      <c r="FED10" s="580"/>
      <c r="FEE10" s="580"/>
      <c r="FEF10" s="580"/>
      <c r="FEG10" s="580"/>
      <c r="FEH10" s="580"/>
      <c r="FEI10" s="580"/>
      <c r="FEJ10" s="580"/>
      <c r="FEK10" s="580"/>
      <c r="FEL10" s="580"/>
      <c r="FEM10" s="580"/>
      <c r="FEN10" s="580"/>
      <c r="FEO10" s="580"/>
      <c r="FEP10" s="580"/>
      <c r="FEQ10" s="580"/>
      <c r="FER10" s="580"/>
      <c r="FES10" s="580"/>
      <c r="FET10" s="580"/>
      <c r="FEU10" s="580"/>
      <c r="FEV10" s="580"/>
      <c r="FEW10" s="580"/>
      <c r="FEX10" s="580"/>
      <c r="FEY10" s="580"/>
      <c r="FEZ10" s="580"/>
      <c r="FFA10" s="580"/>
      <c r="FFB10" s="580"/>
      <c r="FFC10" s="580"/>
      <c r="FFD10" s="580"/>
      <c r="FFE10" s="580"/>
      <c r="FFF10" s="580"/>
      <c r="FFG10" s="580"/>
      <c r="FFH10" s="580"/>
      <c r="FFI10" s="580"/>
      <c r="FFJ10" s="580"/>
      <c r="FFK10" s="580"/>
      <c r="FFL10" s="580"/>
      <c r="FFM10" s="580"/>
      <c r="FFN10" s="580"/>
      <c r="FFO10" s="580"/>
      <c r="FFP10" s="580"/>
      <c r="FFQ10" s="580"/>
      <c r="FFR10" s="580"/>
      <c r="FFS10" s="580"/>
      <c r="FFT10" s="580"/>
      <c r="FFU10" s="580"/>
      <c r="FFV10" s="580"/>
      <c r="FFW10" s="580"/>
      <c r="FFX10" s="580"/>
      <c r="FFY10" s="580"/>
      <c r="FFZ10" s="580"/>
      <c r="FGA10" s="580"/>
      <c r="FGB10" s="580"/>
      <c r="FGC10" s="580"/>
      <c r="FGD10" s="580"/>
      <c r="FGE10" s="580"/>
      <c r="FGF10" s="580"/>
      <c r="FGG10" s="580"/>
      <c r="FGH10" s="580"/>
      <c r="FGI10" s="580"/>
      <c r="FGJ10" s="580"/>
      <c r="FGK10" s="580"/>
      <c r="FGL10" s="580"/>
      <c r="FGM10" s="580"/>
      <c r="FGN10" s="580"/>
      <c r="FGO10" s="580"/>
      <c r="FGP10" s="580"/>
      <c r="FGQ10" s="580"/>
      <c r="FGR10" s="580"/>
      <c r="FGS10" s="580"/>
      <c r="FGT10" s="580"/>
      <c r="FGU10" s="580"/>
      <c r="FGV10" s="580"/>
      <c r="FGW10" s="580"/>
      <c r="FGX10" s="580"/>
      <c r="FGY10" s="580"/>
      <c r="FGZ10" s="580"/>
      <c r="FHA10" s="580"/>
      <c r="FHB10" s="580"/>
      <c r="FHC10" s="580"/>
      <c r="FHD10" s="580"/>
      <c r="FHE10" s="580"/>
      <c r="FHF10" s="580"/>
      <c r="FHG10" s="580"/>
      <c r="FHH10" s="580"/>
      <c r="FHI10" s="580"/>
      <c r="FHJ10" s="580"/>
      <c r="FHK10" s="580"/>
      <c r="FHL10" s="580"/>
      <c r="FHM10" s="580"/>
      <c r="FHN10" s="580"/>
      <c r="FHO10" s="580"/>
      <c r="FHP10" s="580"/>
      <c r="FHQ10" s="580"/>
      <c r="FHR10" s="580"/>
      <c r="FHS10" s="580"/>
      <c r="FHT10" s="580"/>
      <c r="FHU10" s="580"/>
      <c r="FHV10" s="580"/>
      <c r="FHW10" s="580"/>
      <c r="FHX10" s="580"/>
      <c r="FHY10" s="580"/>
      <c r="FHZ10" s="580"/>
      <c r="FIA10" s="580"/>
      <c r="FIB10" s="580"/>
      <c r="FIC10" s="580"/>
      <c r="FID10" s="580"/>
      <c r="FIE10" s="580"/>
      <c r="FIF10" s="580"/>
      <c r="FIG10" s="580"/>
      <c r="FIH10" s="580"/>
      <c r="FII10" s="580"/>
      <c r="FIJ10" s="580"/>
      <c r="FIK10" s="580"/>
      <c r="FIL10" s="580"/>
      <c r="FIM10" s="580"/>
      <c r="FIN10" s="580"/>
      <c r="FIO10" s="580"/>
      <c r="FIP10" s="580"/>
      <c r="FIQ10" s="580"/>
      <c r="FIR10" s="580"/>
      <c r="FIS10" s="580"/>
      <c r="FIT10" s="580"/>
      <c r="FIU10" s="580"/>
      <c r="FIV10" s="580"/>
      <c r="FIW10" s="580"/>
      <c r="FIX10" s="580"/>
      <c r="FIY10" s="580"/>
      <c r="FIZ10" s="580"/>
      <c r="FJA10" s="580"/>
      <c r="FJB10" s="580"/>
      <c r="FJC10" s="580"/>
      <c r="FJD10" s="580"/>
      <c r="FJE10" s="580"/>
      <c r="FJF10" s="580"/>
      <c r="FJG10" s="580"/>
      <c r="FJH10" s="580"/>
      <c r="FJI10" s="580"/>
      <c r="FJJ10" s="580"/>
      <c r="FJK10" s="580"/>
      <c r="FJL10" s="580"/>
      <c r="FJM10" s="580"/>
      <c r="FJN10" s="580"/>
      <c r="FJO10" s="580"/>
      <c r="FJP10" s="580"/>
      <c r="FJQ10" s="580"/>
      <c r="FJR10" s="580"/>
      <c r="FJS10" s="580"/>
      <c r="FJT10" s="580"/>
      <c r="FJU10" s="580"/>
      <c r="FJV10" s="580"/>
      <c r="FJW10" s="580"/>
      <c r="FJX10" s="580"/>
      <c r="FJY10" s="580"/>
      <c r="FJZ10" s="580"/>
      <c r="FKA10" s="580"/>
      <c r="FKB10" s="580"/>
      <c r="FKC10" s="580"/>
      <c r="FKD10" s="580"/>
      <c r="FKE10" s="580"/>
      <c r="FKF10" s="580"/>
      <c r="FKG10" s="580"/>
      <c r="FKH10" s="580"/>
      <c r="FKI10" s="580"/>
      <c r="FKJ10" s="580"/>
      <c r="FKK10" s="580"/>
      <c r="FKL10" s="580"/>
      <c r="FKM10" s="580"/>
      <c r="FKN10" s="580"/>
      <c r="FKO10" s="580"/>
      <c r="FKP10" s="580"/>
      <c r="FKQ10" s="580"/>
      <c r="FKR10" s="580"/>
      <c r="FKS10" s="580"/>
      <c r="FKT10" s="580"/>
      <c r="FKU10" s="580"/>
      <c r="FKV10" s="580"/>
      <c r="FKW10" s="580"/>
      <c r="FKX10" s="580"/>
      <c r="FKY10" s="580"/>
      <c r="FKZ10" s="580"/>
      <c r="FLA10" s="580"/>
      <c r="FLB10" s="580"/>
      <c r="FLC10" s="580"/>
      <c r="FLD10" s="580"/>
      <c r="FLE10" s="580"/>
      <c r="FLF10" s="580"/>
      <c r="FLG10" s="580"/>
      <c r="FLH10" s="580"/>
      <c r="FLI10" s="580"/>
      <c r="FLJ10" s="580"/>
      <c r="FLK10" s="580"/>
      <c r="FLL10" s="580"/>
      <c r="FLM10" s="580"/>
      <c r="FLN10" s="580"/>
      <c r="FLO10" s="580"/>
      <c r="FLP10" s="580"/>
      <c r="FLQ10" s="580"/>
      <c r="FLR10" s="580"/>
      <c r="FLS10" s="580"/>
      <c r="FLT10" s="580"/>
      <c r="FLU10" s="580"/>
      <c r="FLV10" s="580"/>
      <c r="FLW10" s="580"/>
      <c r="FLX10" s="580"/>
      <c r="FLY10" s="580"/>
      <c r="FLZ10" s="580"/>
      <c r="FMA10" s="580"/>
      <c r="FMB10" s="580"/>
      <c r="FMC10" s="580"/>
      <c r="FMD10" s="580"/>
      <c r="FME10" s="580"/>
      <c r="FMF10" s="580"/>
      <c r="FMG10" s="580"/>
      <c r="FMH10" s="580"/>
      <c r="FMI10" s="580"/>
      <c r="FMJ10" s="580"/>
      <c r="FMK10" s="580"/>
      <c r="FML10" s="580"/>
      <c r="FMM10" s="580"/>
      <c r="FMN10" s="580"/>
      <c r="FMO10" s="580"/>
      <c r="FMP10" s="580"/>
      <c r="FMQ10" s="580"/>
      <c r="FMR10" s="580"/>
      <c r="FMS10" s="580"/>
      <c r="FMT10" s="580"/>
      <c r="FMU10" s="580"/>
      <c r="FMV10" s="580"/>
      <c r="FMW10" s="580"/>
      <c r="FMX10" s="580"/>
      <c r="FMY10" s="580"/>
      <c r="FMZ10" s="580"/>
      <c r="FNA10" s="580"/>
      <c r="FNB10" s="580"/>
      <c r="FNC10" s="580"/>
      <c r="FND10" s="580"/>
      <c r="FNE10" s="580"/>
      <c r="FNF10" s="580"/>
      <c r="FNG10" s="580"/>
      <c r="FNH10" s="580"/>
      <c r="FNI10" s="580"/>
      <c r="FNJ10" s="580"/>
      <c r="FNK10" s="580"/>
      <c r="FNL10" s="580"/>
      <c r="FNM10" s="580"/>
      <c r="FNN10" s="580"/>
      <c r="FNO10" s="580"/>
      <c r="FNP10" s="580"/>
      <c r="FNQ10" s="580"/>
      <c r="FNR10" s="580"/>
      <c r="FNS10" s="580"/>
      <c r="FNT10" s="580"/>
      <c r="FNU10" s="580"/>
      <c r="FNV10" s="580"/>
      <c r="FNW10" s="580"/>
      <c r="FNX10" s="580"/>
      <c r="FNY10" s="580"/>
      <c r="FNZ10" s="580"/>
      <c r="FOA10" s="580"/>
      <c r="FOB10" s="580"/>
      <c r="FOC10" s="580"/>
      <c r="FOD10" s="580"/>
      <c r="FOE10" s="580"/>
      <c r="FOF10" s="580"/>
      <c r="FOG10" s="580"/>
      <c r="FOH10" s="580"/>
      <c r="FOI10" s="580"/>
      <c r="FOJ10" s="580"/>
      <c r="FOK10" s="580"/>
      <c r="FOL10" s="580"/>
      <c r="FOM10" s="580"/>
      <c r="FON10" s="580"/>
      <c r="FOO10" s="580"/>
      <c r="FOP10" s="580"/>
      <c r="FOQ10" s="580"/>
      <c r="FOR10" s="580"/>
      <c r="FOS10" s="580"/>
      <c r="FOT10" s="580"/>
      <c r="FOU10" s="580"/>
      <c r="FOV10" s="580"/>
      <c r="FOW10" s="580"/>
      <c r="FOX10" s="580"/>
      <c r="FOY10" s="580"/>
      <c r="FOZ10" s="580"/>
      <c r="FPA10" s="580"/>
      <c r="FPB10" s="580"/>
      <c r="FPC10" s="580"/>
      <c r="FPD10" s="580"/>
      <c r="FPE10" s="580"/>
      <c r="FPF10" s="580"/>
      <c r="FPG10" s="580"/>
      <c r="FPH10" s="580"/>
      <c r="FPI10" s="580"/>
      <c r="FPJ10" s="580"/>
      <c r="FPK10" s="580"/>
      <c r="FPL10" s="580"/>
      <c r="FPM10" s="580"/>
      <c r="FPN10" s="580"/>
      <c r="FPO10" s="580"/>
      <c r="FPP10" s="580"/>
      <c r="FPQ10" s="580"/>
      <c r="FPR10" s="580"/>
      <c r="FPS10" s="580"/>
      <c r="FPT10" s="580"/>
      <c r="FPU10" s="580"/>
      <c r="FPV10" s="580"/>
      <c r="FPW10" s="580"/>
      <c r="FPX10" s="580"/>
      <c r="FPY10" s="580"/>
      <c r="FPZ10" s="580"/>
      <c r="FQA10" s="580"/>
      <c r="FQB10" s="580"/>
      <c r="FQC10" s="580"/>
      <c r="FQD10" s="580"/>
      <c r="FQE10" s="580"/>
      <c r="FQF10" s="580"/>
      <c r="FQG10" s="580"/>
      <c r="FQH10" s="580"/>
      <c r="FQI10" s="580"/>
      <c r="FQJ10" s="580"/>
      <c r="FQK10" s="580"/>
      <c r="FQL10" s="580"/>
      <c r="FQM10" s="580"/>
      <c r="FQN10" s="580"/>
      <c r="FQO10" s="580"/>
      <c r="FQP10" s="580"/>
      <c r="FQQ10" s="580"/>
      <c r="FQR10" s="580"/>
      <c r="FQS10" s="580"/>
      <c r="FQT10" s="580"/>
      <c r="FQU10" s="580"/>
      <c r="FQV10" s="580"/>
      <c r="FQW10" s="580"/>
      <c r="FQX10" s="580"/>
      <c r="FQY10" s="580"/>
      <c r="FQZ10" s="580"/>
      <c r="FRA10" s="580"/>
      <c r="FRB10" s="580"/>
      <c r="FRC10" s="580"/>
      <c r="FRD10" s="580"/>
      <c r="FRE10" s="580"/>
      <c r="FRF10" s="580"/>
      <c r="FRG10" s="580"/>
      <c r="FRH10" s="580"/>
      <c r="FRI10" s="580"/>
      <c r="FRJ10" s="580"/>
      <c r="FRK10" s="580"/>
      <c r="FRL10" s="580"/>
      <c r="FRM10" s="580"/>
      <c r="FRN10" s="580"/>
      <c r="FRO10" s="580"/>
      <c r="FRP10" s="580"/>
      <c r="FRQ10" s="580"/>
      <c r="FRR10" s="580"/>
      <c r="FRS10" s="580"/>
      <c r="FRT10" s="580"/>
      <c r="FRU10" s="580"/>
      <c r="FRV10" s="580"/>
      <c r="FRW10" s="580"/>
      <c r="FRX10" s="580"/>
      <c r="FRY10" s="580"/>
      <c r="FRZ10" s="580"/>
      <c r="FSA10" s="580"/>
      <c r="FSB10" s="580"/>
      <c r="FSC10" s="580"/>
      <c r="FSD10" s="580"/>
      <c r="FSE10" s="580"/>
      <c r="FSF10" s="580"/>
      <c r="FSG10" s="580"/>
      <c r="FSH10" s="580"/>
      <c r="FSI10" s="580"/>
      <c r="FSJ10" s="580"/>
      <c r="FSK10" s="580"/>
      <c r="FSL10" s="580"/>
      <c r="FSM10" s="580"/>
      <c r="FSN10" s="580"/>
      <c r="FSO10" s="580"/>
      <c r="FSP10" s="580"/>
      <c r="FSQ10" s="580"/>
      <c r="FSR10" s="580"/>
      <c r="FSS10" s="580"/>
      <c r="FST10" s="580"/>
      <c r="FSU10" s="580"/>
      <c r="FSV10" s="580"/>
      <c r="FSW10" s="580"/>
      <c r="FSX10" s="580"/>
      <c r="FSY10" s="580"/>
      <c r="FSZ10" s="580"/>
      <c r="FTA10" s="580"/>
      <c r="FTB10" s="580"/>
      <c r="FTC10" s="580"/>
      <c r="FTD10" s="580"/>
      <c r="FTE10" s="580"/>
      <c r="FTF10" s="580"/>
      <c r="FTG10" s="580"/>
      <c r="FTH10" s="580"/>
      <c r="FTI10" s="580"/>
      <c r="FTJ10" s="580"/>
      <c r="FTK10" s="580"/>
      <c r="FTL10" s="580"/>
      <c r="FTM10" s="580"/>
      <c r="FTN10" s="580"/>
      <c r="FTO10" s="580"/>
      <c r="FTP10" s="580"/>
      <c r="FTQ10" s="580"/>
      <c r="FTR10" s="580"/>
      <c r="FTS10" s="580"/>
      <c r="FTT10" s="580"/>
      <c r="FTU10" s="580"/>
      <c r="FTV10" s="580"/>
      <c r="FTW10" s="580"/>
      <c r="FTX10" s="580"/>
      <c r="FTY10" s="580"/>
      <c r="FTZ10" s="580"/>
      <c r="FUA10" s="580"/>
      <c r="FUB10" s="580"/>
      <c r="FUC10" s="580"/>
      <c r="FUD10" s="580"/>
      <c r="FUE10" s="580"/>
      <c r="FUF10" s="580"/>
      <c r="FUG10" s="580"/>
      <c r="FUH10" s="580"/>
      <c r="FUI10" s="580"/>
      <c r="FUJ10" s="580"/>
      <c r="FUK10" s="580"/>
      <c r="FUL10" s="580"/>
      <c r="FUM10" s="580"/>
      <c r="FUN10" s="580"/>
      <c r="FUO10" s="580"/>
      <c r="FUP10" s="580"/>
      <c r="FUQ10" s="580"/>
      <c r="FUR10" s="580"/>
      <c r="FUS10" s="580"/>
      <c r="FUT10" s="580"/>
      <c r="FUU10" s="580"/>
      <c r="FUV10" s="580"/>
      <c r="FUW10" s="580"/>
      <c r="FUX10" s="580"/>
      <c r="FUY10" s="580"/>
      <c r="FUZ10" s="580"/>
      <c r="FVA10" s="580"/>
      <c r="FVB10" s="580"/>
      <c r="FVC10" s="580"/>
      <c r="FVD10" s="580"/>
      <c r="FVE10" s="580"/>
      <c r="FVF10" s="580"/>
      <c r="FVG10" s="580"/>
      <c r="FVH10" s="580"/>
      <c r="FVI10" s="580"/>
      <c r="FVJ10" s="580"/>
      <c r="FVK10" s="580"/>
      <c r="FVL10" s="580"/>
      <c r="FVM10" s="580"/>
      <c r="FVN10" s="580"/>
      <c r="FVO10" s="580"/>
      <c r="FVP10" s="580"/>
      <c r="FVQ10" s="580"/>
      <c r="FVR10" s="580"/>
      <c r="FVS10" s="580"/>
      <c r="FVT10" s="580"/>
      <c r="FVU10" s="580"/>
      <c r="FVV10" s="580"/>
      <c r="FVW10" s="580"/>
      <c r="FVX10" s="580"/>
      <c r="FVY10" s="580"/>
      <c r="FVZ10" s="580"/>
      <c r="FWA10" s="580"/>
      <c r="FWB10" s="580"/>
      <c r="FWC10" s="580"/>
      <c r="FWD10" s="580"/>
      <c r="FWE10" s="580"/>
      <c r="FWF10" s="580"/>
      <c r="FWG10" s="580"/>
      <c r="FWH10" s="580"/>
      <c r="FWI10" s="580"/>
      <c r="FWJ10" s="580"/>
      <c r="FWK10" s="580"/>
      <c r="FWL10" s="580"/>
      <c r="FWM10" s="580"/>
      <c r="FWN10" s="580"/>
      <c r="FWO10" s="580"/>
      <c r="FWP10" s="580"/>
      <c r="FWQ10" s="580"/>
      <c r="FWR10" s="580"/>
      <c r="FWS10" s="580"/>
      <c r="FWT10" s="580"/>
      <c r="FWU10" s="580"/>
      <c r="FWV10" s="580"/>
      <c r="FWW10" s="580"/>
      <c r="FWX10" s="580"/>
      <c r="FWY10" s="580"/>
      <c r="FWZ10" s="580"/>
      <c r="FXA10" s="580"/>
      <c r="FXB10" s="580"/>
      <c r="FXC10" s="580"/>
      <c r="FXD10" s="580"/>
      <c r="FXE10" s="580"/>
      <c r="FXF10" s="580"/>
      <c r="FXG10" s="580"/>
      <c r="FXH10" s="580"/>
      <c r="FXI10" s="580"/>
      <c r="FXJ10" s="580"/>
      <c r="FXK10" s="580"/>
      <c r="FXL10" s="580"/>
      <c r="FXM10" s="580"/>
      <c r="FXN10" s="580"/>
      <c r="FXO10" s="580"/>
      <c r="FXP10" s="580"/>
      <c r="FXQ10" s="580"/>
      <c r="FXR10" s="580"/>
      <c r="FXS10" s="580"/>
      <c r="FXT10" s="580"/>
      <c r="FXU10" s="580"/>
      <c r="FXV10" s="580"/>
      <c r="FXW10" s="580"/>
      <c r="FXX10" s="580"/>
      <c r="FXY10" s="580"/>
      <c r="FXZ10" s="580"/>
      <c r="FYA10" s="580"/>
      <c r="FYB10" s="580"/>
      <c r="FYC10" s="580"/>
      <c r="FYD10" s="580"/>
      <c r="FYE10" s="580"/>
      <c r="FYF10" s="580"/>
      <c r="FYG10" s="580"/>
      <c r="FYH10" s="580"/>
      <c r="FYI10" s="580"/>
      <c r="FYJ10" s="580"/>
      <c r="FYK10" s="580"/>
      <c r="FYL10" s="580"/>
      <c r="FYM10" s="580"/>
      <c r="FYN10" s="580"/>
      <c r="FYO10" s="580"/>
      <c r="FYP10" s="580"/>
      <c r="FYQ10" s="580"/>
      <c r="FYR10" s="580"/>
      <c r="FYS10" s="580"/>
      <c r="FYT10" s="580"/>
      <c r="FYU10" s="580"/>
      <c r="FYV10" s="580"/>
      <c r="FYW10" s="580"/>
      <c r="FYX10" s="580"/>
      <c r="FYY10" s="580"/>
      <c r="FYZ10" s="580"/>
      <c r="FZA10" s="580"/>
      <c r="FZB10" s="580"/>
      <c r="FZC10" s="580"/>
      <c r="FZD10" s="580"/>
      <c r="FZE10" s="580"/>
      <c r="FZF10" s="580"/>
      <c r="FZG10" s="580"/>
      <c r="FZH10" s="580"/>
      <c r="FZI10" s="580"/>
      <c r="FZJ10" s="580"/>
      <c r="FZK10" s="580"/>
      <c r="FZL10" s="580"/>
      <c r="FZM10" s="580"/>
      <c r="FZN10" s="580"/>
      <c r="FZO10" s="580"/>
      <c r="FZP10" s="580"/>
      <c r="FZQ10" s="580"/>
      <c r="FZR10" s="580"/>
      <c r="FZS10" s="580"/>
      <c r="FZT10" s="580"/>
      <c r="FZU10" s="580"/>
      <c r="FZV10" s="580"/>
      <c r="FZW10" s="580"/>
      <c r="FZX10" s="580"/>
      <c r="FZY10" s="580"/>
      <c r="FZZ10" s="580"/>
      <c r="GAA10" s="580"/>
      <c r="GAB10" s="580"/>
      <c r="GAC10" s="580"/>
      <c r="GAD10" s="580"/>
      <c r="GAE10" s="580"/>
      <c r="GAF10" s="580"/>
      <c r="GAG10" s="580"/>
      <c r="GAH10" s="580"/>
      <c r="GAI10" s="580"/>
      <c r="GAJ10" s="580"/>
      <c r="GAK10" s="580"/>
      <c r="GAL10" s="580"/>
      <c r="GAM10" s="580"/>
      <c r="GAN10" s="580"/>
      <c r="GAO10" s="580"/>
      <c r="GAP10" s="580"/>
      <c r="GAQ10" s="580"/>
      <c r="GAR10" s="580"/>
      <c r="GAS10" s="580"/>
      <c r="GAT10" s="580"/>
      <c r="GAU10" s="580"/>
      <c r="GAV10" s="580"/>
      <c r="GAW10" s="580"/>
      <c r="GAX10" s="580"/>
      <c r="GAY10" s="580"/>
      <c r="GAZ10" s="580"/>
      <c r="GBA10" s="580"/>
      <c r="GBB10" s="580"/>
      <c r="GBC10" s="580"/>
      <c r="GBD10" s="580"/>
      <c r="GBE10" s="580"/>
      <c r="GBF10" s="580"/>
      <c r="GBG10" s="580"/>
      <c r="GBH10" s="580"/>
      <c r="GBI10" s="580"/>
      <c r="GBJ10" s="580"/>
      <c r="GBK10" s="580"/>
      <c r="GBL10" s="580"/>
      <c r="GBM10" s="580"/>
      <c r="GBN10" s="580"/>
      <c r="GBO10" s="580"/>
      <c r="GBP10" s="580"/>
      <c r="GBQ10" s="580"/>
      <c r="GBR10" s="580"/>
      <c r="GBS10" s="580"/>
      <c r="GBT10" s="580"/>
      <c r="GBU10" s="580"/>
      <c r="GBV10" s="580"/>
      <c r="GBW10" s="580"/>
      <c r="GBX10" s="580"/>
      <c r="GBY10" s="580"/>
      <c r="GBZ10" s="580"/>
      <c r="GCA10" s="580"/>
      <c r="GCB10" s="580"/>
      <c r="GCC10" s="580"/>
      <c r="GCD10" s="580"/>
      <c r="GCE10" s="580"/>
      <c r="GCF10" s="580"/>
      <c r="GCG10" s="580"/>
      <c r="GCH10" s="580"/>
      <c r="GCI10" s="580"/>
      <c r="GCJ10" s="580"/>
      <c r="GCK10" s="580"/>
      <c r="GCL10" s="580"/>
      <c r="GCM10" s="580"/>
      <c r="GCN10" s="580"/>
      <c r="GCO10" s="580"/>
      <c r="GCP10" s="580"/>
      <c r="GCQ10" s="580"/>
      <c r="GCR10" s="580"/>
      <c r="GCS10" s="580"/>
      <c r="GCT10" s="580"/>
      <c r="GCU10" s="580"/>
      <c r="GCV10" s="580"/>
      <c r="GCW10" s="580"/>
      <c r="GCX10" s="580"/>
      <c r="GCY10" s="580"/>
      <c r="GCZ10" s="580"/>
      <c r="GDA10" s="580"/>
      <c r="GDB10" s="580"/>
      <c r="GDC10" s="580"/>
      <c r="GDD10" s="580"/>
      <c r="GDE10" s="580"/>
      <c r="GDF10" s="580"/>
      <c r="GDG10" s="580"/>
      <c r="GDH10" s="580"/>
      <c r="GDI10" s="580"/>
      <c r="GDJ10" s="580"/>
      <c r="GDK10" s="580"/>
      <c r="GDL10" s="580"/>
      <c r="GDM10" s="580"/>
      <c r="GDN10" s="580"/>
      <c r="GDO10" s="580"/>
      <c r="GDP10" s="580"/>
      <c r="GDQ10" s="580"/>
      <c r="GDR10" s="580"/>
      <c r="GDS10" s="580"/>
      <c r="GDT10" s="580"/>
      <c r="GDU10" s="580"/>
      <c r="GDV10" s="580"/>
      <c r="GDW10" s="580"/>
      <c r="GDX10" s="580"/>
      <c r="GDY10" s="580"/>
      <c r="GDZ10" s="580"/>
      <c r="GEA10" s="580"/>
      <c r="GEB10" s="580"/>
      <c r="GEC10" s="580"/>
      <c r="GED10" s="580"/>
      <c r="GEE10" s="580"/>
      <c r="GEF10" s="580"/>
      <c r="GEG10" s="580"/>
      <c r="GEH10" s="580"/>
      <c r="GEI10" s="580"/>
      <c r="GEJ10" s="580"/>
      <c r="GEK10" s="580"/>
      <c r="GEL10" s="580"/>
      <c r="GEM10" s="580"/>
      <c r="GEN10" s="580"/>
      <c r="GEO10" s="580"/>
      <c r="GEP10" s="580"/>
      <c r="GEQ10" s="580"/>
      <c r="GER10" s="580"/>
      <c r="GES10" s="580"/>
      <c r="GET10" s="580"/>
      <c r="GEU10" s="580"/>
      <c r="GEV10" s="580"/>
      <c r="GEW10" s="580"/>
      <c r="GEX10" s="580"/>
      <c r="GEY10" s="580"/>
      <c r="GEZ10" s="580"/>
      <c r="GFA10" s="580"/>
      <c r="GFB10" s="580"/>
      <c r="GFC10" s="580"/>
      <c r="GFD10" s="580"/>
      <c r="GFE10" s="580"/>
      <c r="GFF10" s="580"/>
      <c r="GFG10" s="580"/>
      <c r="GFH10" s="580"/>
      <c r="GFI10" s="580"/>
      <c r="GFJ10" s="580"/>
      <c r="GFK10" s="580"/>
      <c r="GFL10" s="580"/>
      <c r="GFM10" s="580"/>
      <c r="GFN10" s="580"/>
      <c r="GFO10" s="580"/>
      <c r="GFP10" s="580"/>
      <c r="GFQ10" s="580"/>
      <c r="GFR10" s="580"/>
      <c r="GFS10" s="580"/>
      <c r="GFT10" s="580"/>
      <c r="GFU10" s="580"/>
      <c r="GFV10" s="580"/>
      <c r="GFW10" s="580"/>
      <c r="GFX10" s="580"/>
      <c r="GFY10" s="580"/>
      <c r="GFZ10" s="580"/>
      <c r="GGA10" s="580"/>
      <c r="GGB10" s="580"/>
      <c r="GGC10" s="580"/>
      <c r="GGD10" s="580"/>
      <c r="GGE10" s="580"/>
      <c r="GGF10" s="580"/>
      <c r="GGG10" s="580"/>
      <c r="GGH10" s="580"/>
      <c r="GGI10" s="580"/>
      <c r="GGJ10" s="580"/>
      <c r="GGK10" s="580"/>
      <c r="GGL10" s="580"/>
      <c r="GGM10" s="580"/>
      <c r="GGN10" s="580"/>
      <c r="GGO10" s="580"/>
      <c r="GGP10" s="580"/>
      <c r="GGQ10" s="580"/>
      <c r="GGR10" s="580"/>
      <c r="GGS10" s="580"/>
      <c r="GGT10" s="580"/>
      <c r="GGU10" s="580"/>
      <c r="GGV10" s="580"/>
      <c r="GGW10" s="580"/>
      <c r="GGX10" s="580"/>
      <c r="GGY10" s="580"/>
      <c r="GGZ10" s="580"/>
      <c r="GHA10" s="580"/>
      <c r="GHB10" s="580"/>
      <c r="GHC10" s="580"/>
      <c r="GHD10" s="580"/>
      <c r="GHE10" s="580"/>
      <c r="GHF10" s="580"/>
      <c r="GHG10" s="580"/>
      <c r="GHH10" s="580"/>
      <c r="GHI10" s="580"/>
      <c r="GHJ10" s="580"/>
      <c r="GHK10" s="580"/>
      <c r="GHL10" s="580"/>
      <c r="GHM10" s="580"/>
      <c r="GHN10" s="580"/>
      <c r="GHO10" s="580"/>
      <c r="GHP10" s="580"/>
      <c r="GHQ10" s="580"/>
      <c r="GHR10" s="580"/>
      <c r="GHS10" s="580"/>
      <c r="GHT10" s="580"/>
      <c r="GHU10" s="580"/>
      <c r="GHV10" s="580"/>
      <c r="GHW10" s="580"/>
      <c r="GHX10" s="580"/>
      <c r="GHY10" s="580"/>
      <c r="GHZ10" s="580"/>
      <c r="GIA10" s="580"/>
      <c r="GIB10" s="580"/>
      <c r="GIC10" s="580"/>
      <c r="GID10" s="580"/>
      <c r="GIE10" s="580"/>
      <c r="GIF10" s="580"/>
      <c r="GIG10" s="580"/>
      <c r="GIH10" s="580"/>
      <c r="GII10" s="580"/>
      <c r="GIJ10" s="580"/>
      <c r="GIK10" s="580"/>
      <c r="GIL10" s="580"/>
      <c r="GIM10" s="580"/>
      <c r="GIN10" s="580"/>
      <c r="GIO10" s="580"/>
      <c r="GIP10" s="580"/>
      <c r="GIQ10" s="580"/>
      <c r="GIR10" s="580"/>
      <c r="GIS10" s="580"/>
      <c r="GIT10" s="580"/>
      <c r="GIU10" s="580"/>
      <c r="GIV10" s="580"/>
      <c r="GIW10" s="580"/>
      <c r="GIX10" s="580"/>
      <c r="GIY10" s="580"/>
      <c r="GIZ10" s="580"/>
      <c r="GJA10" s="580"/>
      <c r="GJB10" s="580"/>
      <c r="GJC10" s="580"/>
      <c r="GJD10" s="580"/>
      <c r="GJE10" s="580"/>
      <c r="GJF10" s="580"/>
      <c r="GJG10" s="580"/>
      <c r="GJH10" s="580"/>
      <c r="GJI10" s="580"/>
      <c r="GJJ10" s="580"/>
      <c r="GJK10" s="580"/>
      <c r="GJL10" s="580"/>
      <c r="GJM10" s="580"/>
      <c r="GJN10" s="580"/>
      <c r="GJO10" s="580"/>
      <c r="GJP10" s="580"/>
      <c r="GJQ10" s="580"/>
      <c r="GJR10" s="580"/>
      <c r="GJS10" s="580"/>
      <c r="GJT10" s="580"/>
      <c r="GJU10" s="580"/>
      <c r="GJV10" s="580"/>
      <c r="GJW10" s="580"/>
      <c r="GJX10" s="580"/>
      <c r="GJY10" s="580"/>
      <c r="GJZ10" s="580"/>
      <c r="GKA10" s="580"/>
      <c r="GKB10" s="580"/>
      <c r="GKC10" s="580"/>
      <c r="GKD10" s="580"/>
      <c r="GKE10" s="580"/>
      <c r="GKF10" s="580"/>
      <c r="GKG10" s="580"/>
      <c r="GKH10" s="580"/>
      <c r="GKI10" s="580"/>
      <c r="GKJ10" s="580"/>
      <c r="GKK10" s="580"/>
      <c r="GKL10" s="580"/>
      <c r="GKM10" s="580"/>
      <c r="GKN10" s="580"/>
      <c r="GKO10" s="580"/>
      <c r="GKP10" s="580"/>
      <c r="GKQ10" s="580"/>
      <c r="GKR10" s="580"/>
      <c r="GKS10" s="580"/>
      <c r="GKT10" s="580"/>
      <c r="GKU10" s="580"/>
      <c r="GKV10" s="580"/>
      <c r="GKW10" s="580"/>
      <c r="GKX10" s="580"/>
      <c r="GKY10" s="580"/>
      <c r="GKZ10" s="580"/>
      <c r="GLA10" s="580"/>
      <c r="GLB10" s="580"/>
      <c r="GLC10" s="580"/>
      <c r="GLD10" s="580"/>
      <c r="GLE10" s="580"/>
      <c r="GLF10" s="580"/>
      <c r="GLG10" s="580"/>
      <c r="GLH10" s="580"/>
      <c r="GLI10" s="580"/>
      <c r="GLJ10" s="580"/>
      <c r="GLK10" s="580"/>
      <c r="GLL10" s="580"/>
      <c r="GLM10" s="580"/>
      <c r="GLN10" s="580"/>
      <c r="GLO10" s="580"/>
      <c r="GLP10" s="580"/>
      <c r="GLQ10" s="580"/>
      <c r="GLR10" s="580"/>
      <c r="GLS10" s="580"/>
      <c r="GLT10" s="580"/>
      <c r="GLU10" s="580"/>
      <c r="GLV10" s="580"/>
      <c r="GLW10" s="580"/>
      <c r="GLX10" s="580"/>
      <c r="GLY10" s="580"/>
      <c r="GLZ10" s="580"/>
      <c r="GMA10" s="580"/>
      <c r="GMB10" s="580"/>
      <c r="GMC10" s="580"/>
      <c r="GMD10" s="580"/>
      <c r="GME10" s="580"/>
      <c r="GMF10" s="580"/>
      <c r="GMG10" s="580"/>
      <c r="GMH10" s="580"/>
      <c r="GMI10" s="580"/>
      <c r="GMJ10" s="580"/>
      <c r="GMK10" s="580"/>
      <c r="GML10" s="580"/>
      <c r="GMM10" s="580"/>
      <c r="GMN10" s="580"/>
      <c r="GMO10" s="580"/>
      <c r="GMP10" s="580"/>
      <c r="GMQ10" s="580"/>
      <c r="GMR10" s="580"/>
      <c r="GMS10" s="580"/>
      <c r="GMT10" s="580"/>
      <c r="GMU10" s="580"/>
      <c r="GMV10" s="580"/>
      <c r="GMW10" s="580"/>
      <c r="GMX10" s="580"/>
      <c r="GMY10" s="580"/>
      <c r="GMZ10" s="580"/>
      <c r="GNA10" s="580"/>
      <c r="GNB10" s="580"/>
      <c r="GNC10" s="580"/>
      <c r="GND10" s="580"/>
      <c r="GNE10" s="580"/>
      <c r="GNF10" s="580"/>
      <c r="GNG10" s="580"/>
      <c r="GNH10" s="580"/>
      <c r="GNI10" s="580"/>
      <c r="GNJ10" s="580"/>
      <c r="GNK10" s="580"/>
      <c r="GNL10" s="580"/>
      <c r="GNM10" s="580"/>
      <c r="GNN10" s="580"/>
      <c r="GNO10" s="580"/>
      <c r="GNP10" s="580"/>
      <c r="GNQ10" s="580"/>
      <c r="GNR10" s="580"/>
      <c r="GNS10" s="580"/>
      <c r="GNT10" s="580"/>
      <c r="GNU10" s="580"/>
      <c r="GNV10" s="580"/>
      <c r="GNW10" s="580"/>
      <c r="GNX10" s="580"/>
      <c r="GNY10" s="580"/>
      <c r="GNZ10" s="580"/>
      <c r="GOA10" s="580"/>
      <c r="GOB10" s="580"/>
      <c r="GOC10" s="580"/>
      <c r="GOD10" s="580"/>
      <c r="GOE10" s="580"/>
      <c r="GOF10" s="580"/>
      <c r="GOG10" s="580"/>
      <c r="GOH10" s="580"/>
      <c r="GOI10" s="580"/>
      <c r="GOJ10" s="580"/>
      <c r="GOK10" s="580"/>
      <c r="GOL10" s="580"/>
      <c r="GOM10" s="580"/>
      <c r="GON10" s="580"/>
      <c r="GOO10" s="580"/>
      <c r="GOP10" s="580"/>
      <c r="GOQ10" s="580"/>
      <c r="GOR10" s="580"/>
      <c r="GOS10" s="580"/>
      <c r="GOT10" s="580"/>
      <c r="GOU10" s="580"/>
      <c r="GOV10" s="580"/>
      <c r="GOW10" s="580"/>
      <c r="GOX10" s="580"/>
      <c r="GOY10" s="580"/>
      <c r="GOZ10" s="580"/>
      <c r="GPA10" s="580"/>
      <c r="GPB10" s="580"/>
      <c r="GPC10" s="580"/>
      <c r="GPD10" s="580"/>
      <c r="GPE10" s="580"/>
      <c r="GPF10" s="580"/>
      <c r="GPG10" s="580"/>
      <c r="GPH10" s="580"/>
      <c r="GPI10" s="580"/>
      <c r="GPJ10" s="580"/>
      <c r="GPK10" s="580"/>
      <c r="GPL10" s="580"/>
      <c r="GPM10" s="580"/>
      <c r="GPN10" s="580"/>
      <c r="GPO10" s="580"/>
      <c r="GPP10" s="580"/>
      <c r="GPQ10" s="580"/>
      <c r="GPR10" s="580"/>
      <c r="GPS10" s="580"/>
      <c r="GPT10" s="580"/>
      <c r="GPU10" s="580"/>
      <c r="GPV10" s="580"/>
      <c r="GPW10" s="580"/>
      <c r="GPX10" s="580"/>
      <c r="GPY10" s="580"/>
      <c r="GPZ10" s="580"/>
      <c r="GQA10" s="580"/>
      <c r="GQB10" s="580"/>
      <c r="GQC10" s="580"/>
      <c r="GQD10" s="580"/>
      <c r="GQE10" s="580"/>
      <c r="GQF10" s="580"/>
      <c r="GQG10" s="580"/>
      <c r="GQH10" s="580"/>
      <c r="GQI10" s="580"/>
      <c r="GQJ10" s="580"/>
      <c r="GQK10" s="580"/>
      <c r="GQL10" s="580"/>
      <c r="GQM10" s="580"/>
      <c r="GQN10" s="580"/>
      <c r="GQO10" s="580"/>
      <c r="GQP10" s="580"/>
      <c r="GQQ10" s="580"/>
      <c r="GQR10" s="580"/>
      <c r="GQS10" s="580"/>
      <c r="GQT10" s="580"/>
      <c r="GQU10" s="580"/>
      <c r="GQV10" s="580"/>
      <c r="GQW10" s="580"/>
      <c r="GQX10" s="580"/>
      <c r="GQY10" s="580"/>
      <c r="GQZ10" s="580"/>
      <c r="GRA10" s="580"/>
      <c r="GRB10" s="580"/>
      <c r="GRC10" s="580"/>
      <c r="GRD10" s="580"/>
      <c r="GRE10" s="580"/>
      <c r="GRF10" s="580"/>
      <c r="GRG10" s="580"/>
      <c r="GRH10" s="580"/>
      <c r="GRI10" s="580"/>
      <c r="GRJ10" s="580"/>
      <c r="GRK10" s="580"/>
      <c r="GRL10" s="580"/>
      <c r="GRM10" s="580"/>
      <c r="GRN10" s="580"/>
      <c r="GRO10" s="580"/>
      <c r="GRP10" s="580"/>
      <c r="GRQ10" s="580"/>
      <c r="GRR10" s="580"/>
      <c r="GRS10" s="580"/>
      <c r="GRT10" s="580"/>
      <c r="GRU10" s="580"/>
      <c r="GRV10" s="580"/>
      <c r="GRW10" s="580"/>
      <c r="GRX10" s="580"/>
      <c r="GRY10" s="580"/>
      <c r="GRZ10" s="580"/>
      <c r="GSA10" s="580"/>
      <c r="GSB10" s="580"/>
      <c r="GSC10" s="580"/>
      <c r="GSD10" s="580"/>
      <c r="GSE10" s="580"/>
      <c r="GSF10" s="580"/>
      <c r="GSG10" s="580"/>
      <c r="GSH10" s="580"/>
      <c r="GSI10" s="580"/>
      <c r="GSJ10" s="580"/>
      <c r="GSK10" s="580"/>
      <c r="GSL10" s="580"/>
      <c r="GSM10" s="580"/>
      <c r="GSN10" s="580"/>
      <c r="GSO10" s="580"/>
      <c r="GSP10" s="580"/>
      <c r="GSQ10" s="580"/>
      <c r="GSR10" s="580"/>
      <c r="GSS10" s="580"/>
      <c r="GST10" s="580"/>
      <c r="GSU10" s="580"/>
      <c r="GSV10" s="580"/>
      <c r="GSW10" s="580"/>
      <c r="GSX10" s="580"/>
      <c r="GSY10" s="580"/>
      <c r="GSZ10" s="580"/>
      <c r="GTA10" s="580"/>
      <c r="GTB10" s="580"/>
      <c r="GTC10" s="580"/>
      <c r="GTD10" s="580"/>
      <c r="GTE10" s="580"/>
      <c r="GTF10" s="580"/>
      <c r="GTG10" s="580"/>
      <c r="GTH10" s="580"/>
      <c r="GTI10" s="580"/>
      <c r="GTJ10" s="580"/>
      <c r="GTK10" s="580"/>
      <c r="GTL10" s="580"/>
      <c r="GTM10" s="580"/>
      <c r="GTN10" s="580"/>
      <c r="GTO10" s="580"/>
      <c r="GTP10" s="580"/>
      <c r="GTQ10" s="580"/>
      <c r="GTR10" s="580"/>
      <c r="GTS10" s="580"/>
      <c r="GTT10" s="580"/>
      <c r="GTU10" s="580"/>
      <c r="GTV10" s="580"/>
      <c r="GTW10" s="580"/>
      <c r="GTX10" s="580"/>
      <c r="GTY10" s="580"/>
      <c r="GTZ10" s="580"/>
      <c r="GUA10" s="580"/>
      <c r="GUB10" s="580"/>
      <c r="GUC10" s="580"/>
      <c r="GUD10" s="580"/>
      <c r="GUE10" s="580"/>
      <c r="GUF10" s="580"/>
      <c r="GUG10" s="580"/>
      <c r="GUH10" s="580"/>
      <c r="GUI10" s="580"/>
      <c r="GUJ10" s="580"/>
      <c r="GUK10" s="580"/>
      <c r="GUL10" s="580"/>
      <c r="GUM10" s="580"/>
      <c r="GUN10" s="580"/>
      <c r="GUO10" s="580"/>
      <c r="GUP10" s="580"/>
      <c r="GUQ10" s="580"/>
      <c r="GUR10" s="580"/>
      <c r="GUS10" s="580"/>
      <c r="GUT10" s="580"/>
      <c r="GUU10" s="580"/>
      <c r="GUV10" s="580"/>
      <c r="GUW10" s="580"/>
      <c r="GUX10" s="580"/>
      <c r="GUY10" s="580"/>
      <c r="GUZ10" s="580"/>
      <c r="GVA10" s="580"/>
      <c r="GVB10" s="580"/>
      <c r="GVC10" s="580"/>
      <c r="GVD10" s="580"/>
      <c r="GVE10" s="580"/>
      <c r="GVF10" s="580"/>
      <c r="GVG10" s="580"/>
      <c r="GVH10" s="580"/>
      <c r="GVI10" s="580"/>
      <c r="GVJ10" s="580"/>
      <c r="GVK10" s="580"/>
      <c r="GVL10" s="580"/>
      <c r="GVM10" s="580"/>
      <c r="GVN10" s="580"/>
      <c r="GVO10" s="580"/>
      <c r="GVP10" s="580"/>
      <c r="GVQ10" s="580"/>
      <c r="GVR10" s="580"/>
      <c r="GVS10" s="580"/>
      <c r="GVT10" s="580"/>
      <c r="GVU10" s="580"/>
      <c r="GVV10" s="580"/>
      <c r="GVW10" s="580"/>
      <c r="GVX10" s="580"/>
      <c r="GVY10" s="580"/>
      <c r="GVZ10" s="580"/>
      <c r="GWA10" s="580"/>
      <c r="GWB10" s="580"/>
      <c r="GWC10" s="580"/>
      <c r="GWD10" s="580"/>
      <c r="GWE10" s="580"/>
      <c r="GWF10" s="580"/>
      <c r="GWG10" s="580"/>
      <c r="GWH10" s="580"/>
      <c r="GWI10" s="580"/>
      <c r="GWJ10" s="580"/>
      <c r="GWK10" s="580"/>
      <c r="GWL10" s="580"/>
      <c r="GWM10" s="580"/>
      <c r="GWN10" s="580"/>
      <c r="GWO10" s="580"/>
      <c r="GWP10" s="580"/>
      <c r="GWQ10" s="580"/>
      <c r="GWR10" s="580"/>
      <c r="GWS10" s="580"/>
      <c r="GWT10" s="580"/>
      <c r="GWU10" s="580"/>
      <c r="GWV10" s="580"/>
      <c r="GWW10" s="580"/>
      <c r="GWX10" s="580"/>
      <c r="GWY10" s="580"/>
      <c r="GWZ10" s="580"/>
      <c r="GXA10" s="580"/>
      <c r="GXB10" s="580"/>
      <c r="GXC10" s="580"/>
      <c r="GXD10" s="580"/>
      <c r="GXE10" s="580"/>
      <c r="GXF10" s="580"/>
      <c r="GXG10" s="580"/>
      <c r="GXH10" s="580"/>
      <c r="GXI10" s="580"/>
      <c r="GXJ10" s="580"/>
      <c r="GXK10" s="580"/>
      <c r="GXL10" s="580"/>
      <c r="GXM10" s="580"/>
      <c r="GXN10" s="580"/>
      <c r="GXO10" s="580"/>
      <c r="GXP10" s="580"/>
      <c r="GXQ10" s="580"/>
      <c r="GXR10" s="580"/>
      <c r="GXS10" s="580"/>
      <c r="GXT10" s="580"/>
      <c r="GXU10" s="580"/>
      <c r="GXV10" s="580"/>
      <c r="GXW10" s="580"/>
      <c r="GXX10" s="580"/>
      <c r="GXY10" s="580"/>
      <c r="GXZ10" s="580"/>
      <c r="GYA10" s="580"/>
      <c r="GYB10" s="580"/>
      <c r="GYC10" s="580"/>
      <c r="GYD10" s="580"/>
      <c r="GYE10" s="580"/>
      <c r="GYF10" s="580"/>
      <c r="GYG10" s="580"/>
      <c r="GYH10" s="580"/>
      <c r="GYI10" s="580"/>
      <c r="GYJ10" s="580"/>
      <c r="GYK10" s="580"/>
      <c r="GYL10" s="580"/>
      <c r="GYM10" s="580"/>
      <c r="GYN10" s="580"/>
      <c r="GYO10" s="580"/>
      <c r="GYP10" s="580"/>
      <c r="GYQ10" s="580"/>
      <c r="GYR10" s="580"/>
      <c r="GYS10" s="580"/>
      <c r="GYT10" s="580"/>
      <c r="GYU10" s="580"/>
      <c r="GYV10" s="580"/>
      <c r="GYW10" s="580"/>
      <c r="GYX10" s="580"/>
      <c r="GYY10" s="580"/>
      <c r="GYZ10" s="580"/>
      <c r="GZA10" s="580"/>
      <c r="GZB10" s="580"/>
      <c r="GZC10" s="580"/>
      <c r="GZD10" s="580"/>
      <c r="GZE10" s="580"/>
      <c r="GZF10" s="580"/>
      <c r="GZG10" s="580"/>
      <c r="GZH10" s="580"/>
      <c r="GZI10" s="580"/>
      <c r="GZJ10" s="580"/>
      <c r="GZK10" s="580"/>
      <c r="GZL10" s="580"/>
      <c r="GZM10" s="580"/>
      <c r="GZN10" s="580"/>
      <c r="GZO10" s="580"/>
      <c r="GZP10" s="580"/>
      <c r="GZQ10" s="580"/>
      <c r="GZR10" s="580"/>
      <c r="GZS10" s="580"/>
      <c r="GZT10" s="580"/>
      <c r="GZU10" s="580"/>
      <c r="GZV10" s="580"/>
      <c r="GZW10" s="580"/>
      <c r="GZX10" s="580"/>
      <c r="GZY10" s="580"/>
      <c r="GZZ10" s="580"/>
      <c r="HAA10" s="580"/>
      <c r="HAB10" s="580"/>
      <c r="HAC10" s="580"/>
      <c r="HAD10" s="580"/>
      <c r="HAE10" s="580"/>
      <c r="HAF10" s="580"/>
      <c r="HAG10" s="580"/>
      <c r="HAH10" s="580"/>
      <c r="HAI10" s="580"/>
      <c r="HAJ10" s="580"/>
      <c r="HAK10" s="580"/>
      <c r="HAL10" s="580"/>
      <c r="HAM10" s="580"/>
      <c r="HAN10" s="580"/>
      <c r="HAO10" s="580"/>
      <c r="HAP10" s="580"/>
      <c r="HAQ10" s="580"/>
      <c r="HAR10" s="580"/>
      <c r="HAS10" s="580"/>
      <c r="HAT10" s="580"/>
      <c r="HAU10" s="580"/>
      <c r="HAV10" s="580"/>
      <c r="HAW10" s="580"/>
      <c r="HAX10" s="580"/>
      <c r="HAY10" s="580"/>
      <c r="HAZ10" s="580"/>
      <c r="HBA10" s="580"/>
      <c r="HBB10" s="580"/>
      <c r="HBC10" s="580"/>
      <c r="HBD10" s="580"/>
      <c r="HBE10" s="580"/>
      <c r="HBF10" s="580"/>
      <c r="HBG10" s="580"/>
      <c r="HBH10" s="580"/>
      <c r="HBI10" s="580"/>
      <c r="HBJ10" s="580"/>
      <c r="HBK10" s="580"/>
      <c r="HBL10" s="580"/>
      <c r="HBM10" s="580"/>
      <c r="HBN10" s="580"/>
      <c r="HBO10" s="580"/>
      <c r="HBP10" s="580"/>
      <c r="HBQ10" s="580"/>
      <c r="HBR10" s="580"/>
      <c r="HBS10" s="580"/>
      <c r="HBT10" s="580"/>
      <c r="HBU10" s="580"/>
      <c r="HBV10" s="580"/>
      <c r="HBW10" s="580"/>
      <c r="HBX10" s="580"/>
      <c r="HBY10" s="580"/>
      <c r="HBZ10" s="580"/>
      <c r="HCA10" s="580"/>
      <c r="HCB10" s="580"/>
      <c r="HCC10" s="580"/>
      <c r="HCD10" s="580"/>
      <c r="HCE10" s="580"/>
      <c r="HCF10" s="580"/>
      <c r="HCG10" s="580"/>
      <c r="HCH10" s="580"/>
      <c r="HCI10" s="580"/>
      <c r="HCJ10" s="580"/>
      <c r="HCK10" s="580"/>
      <c r="HCL10" s="580"/>
      <c r="HCM10" s="580"/>
      <c r="HCN10" s="580"/>
      <c r="HCO10" s="580"/>
      <c r="HCP10" s="580"/>
      <c r="HCQ10" s="580"/>
      <c r="HCR10" s="580"/>
      <c r="HCS10" s="580"/>
      <c r="HCT10" s="580"/>
      <c r="HCU10" s="580"/>
      <c r="HCV10" s="580"/>
      <c r="HCW10" s="580"/>
      <c r="HCX10" s="580"/>
      <c r="HCY10" s="580"/>
      <c r="HCZ10" s="580"/>
      <c r="HDA10" s="580"/>
      <c r="HDB10" s="580"/>
      <c r="HDC10" s="580"/>
      <c r="HDD10" s="580"/>
      <c r="HDE10" s="580"/>
      <c r="HDF10" s="580"/>
      <c r="HDG10" s="580"/>
      <c r="HDH10" s="580"/>
      <c r="HDI10" s="580"/>
      <c r="HDJ10" s="580"/>
      <c r="HDK10" s="580"/>
      <c r="HDL10" s="580"/>
      <c r="HDM10" s="580"/>
      <c r="HDN10" s="580"/>
      <c r="HDO10" s="580"/>
      <c r="HDP10" s="580"/>
      <c r="HDQ10" s="580"/>
      <c r="HDR10" s="580"/>
      <c r="HDS10" s="580"/>
      <c r="HDT10" s="580"/>
      <c r="HDU10" s="580"/>
      <c r="HDV10" s="580"/>
      <c r="HDW10" s="580"/>
      <c r="HDX10" s="580"/>
      <c r="HDY10" s="580"/>
      <c r="HDZ10" s="580"/>
      <c r="HEA10" s="580"/>
      <c r="HEB10" s="580"/>
      <c r="HEC10" s="580"/>
      <c r="HED10" s="580"/>
      <c r="HEE10" s="580"/>
      <c r="HEF10" s="580"/>
      <c r="HEG10" s="580"/>
      <c r="HEH10" s="580"/>
      <c r="HEI10" s="580"/>
      <c r="HEJ10" s="580"/>
      <c r="HEK10" s="580"/>
      <c r="HEL10" s="580"/>
      <c r="HEM10" s="580"/>
      <c r="HEN10" s="580"/>
      <c r="HEO10" s="580"/>
      <c r="HEP10" s="580"/>
      <c r="HEQ10" s="580"/>
      <c r="HER10" s="580"/>
      <c r="HES10" s="580"/>
      <c r="HET10" s="580"/>
      <c r="HEU10" s="580"/>
      <c r="HEV10" s="580"/>
      <c r="HEW10" s="580"/>
      <c r="HEX10" s="580"/>
      <c r="HEY10" s="580"/>
      <c r="HEZ10" s="580"/>
      <c r="HFA10" s="580"/>
      <c r="HFB10" s="580"/>
      <c r="HFC10" s="580"/>
      <c r="HFD10" s="580"/>
      <c r="HFE10" s="580"/>
      <c r="HFF10" s="580"/>
      <c r="HFG10" s="580"/>
      <c r="HFH10" s="580"/>
      <c r="HFI10" s="580"/>
      <c r="HFJ10" s="580"/>
      <c r="HFK10" s="580"/>
      <c r="HFL10" s="580"/>
      <c r="HFM10" s="580"/>
      <c r="HFN10" s="580"/>
      <c r="HFO10" s="580"/>
      <c r="HFP10" s="580"/>
      <c r="HFQ10" s="580"/>
      <c r="HFR10" s="580"/>
      <c r="HFS10" s="580"/>
      <c r="HFT10" s="580"/>
      <c r="HFU10" s="580"/>
      <c r="HFV10" s="580"/>
      <c r="HFW10" s="580"/>
      <c r="HFX10" s="580"/>
      <c r="HFY10" s="580"/>
      <c r="HFZ10" s="580"/>
      <c r="HGA10" s="580"/>
      <c r="HGB10" s="580"/>
      <c r="HGC10" s="580"/>
      <c r="HGD10" s="580"/>
      <c r="HGE10" s="580"/>
      <c r="HGF10" s="580"/>
      <c r="HGG10" s="580"/>
      <c r="HGH10" s="580"/>
      <c r="HGI10" s="580"/>
      <c r="HGJ10" s="580"/>
      <c r="HGK10" s="580"/>
      <c r="HGL10" s="580"/>
      <c r="HGM10" s="580"/>
      <c r="HGN10" s="580"/>
      <c r="HGO10" s="580"/>
      <c r="HGP10" s="580"/>
      <c r="HGQ10" s="580"/>
      <c r="HGR10" s="580"/>
      <c r="HGS10" s="580"/>
      <c r="HGT10" s="580"/>
      <c r="HGU10" s="580"/>
      <c r="HGV10" s="580"/>
      <c r="HGW10" s="580"/>
      <c r="HGX10" s="580"/>
      <c r="HGY10" s="580"/>
      <c r="HGZ10" s="580"/>
      <c r="HHA10" s="580"/>
      <c r="HHB10" s="580"/>
      <c r="HHC10" s="580"/>
      <c r="HHD10" s="580"/>
      <c r="HHE10" s="580"/>
      <c r="HHF10" s="580"/>
      <c r="HHG10" s="580"/>
      <c r="HHH10" s="580"/>
      <c r="HHI10" s="580"/>
      <c r="HHJ10" s="580"/>
      <c r="HHK10" s="580"/>
      <c r="HHL10" s="580"/>
      <c r="HHM10" s="580"/>
      <c r="HHN10" s="580"/>
      <c r="HHO10" s="580"/>
      <c r="HHP10" s="580"/>
      <c r="HHQ10" s="580"/>
      <c r="HHR10" s="580"/>
      <c r="HHS10" s="580"/>
      <c r="HHT10" s="580"/>
      <c r="HHU10" s="580"/>
      <c r="HHV10" s="580"/>
      <c r="HHW10" s="580"/>
      <c r="HHX10" s="580"/>
      <c r="HHY10" s="580"/>
      <c r="HHZ10" s="580"/>
      <c r="HIA10" s="580"/>
      <c r="HIB10" s="580"/>
      <c r="HIC10" s="580"/>
      <c r="HID10" s="580"/>
      <c r="HIE10" s="580"/>
      <c r="HIF10" s="580"/>
      <c r="HIG10" s="580"/>
      <c r="HIH10" s="580"/>
      <c r="HII10" s="580"/>
      <c r="HIJ10" s="580"/>
      <c r="HIK10" s="580"/>
      <c r="HIL10" s="580"/>
      <c r="HIM10" s="580"/>
      <c r="HIN10" s="580"/>
      <c r="HIO10" s="580"/>
      <c r="HIP10" s="580"/>
      <c r="HIQ10" s="580"/>
      <c r="HIR10" s="580"/>
      <c r="HIS10" s="580"/>
      <c r="HIT10" s="580"/>
      <c r="HIU10" s="580"/>
      <c r="HIV10" s="580"/>
      <c r="HIW10" s="580"/>
      <c r="HIX10" s="580"/>
      <c r="HIY10" s="580"/>
      <c r="HIZ10" s="580"/>
      <c r="HJA10" s="580"/>
      <c r="HJB10" s="580"/>
      <c r="HJC10" s="580"/>
      <c r="HJD10" s="580"/>
      <c r="HJE10" s="580"/>
      <c r="HJF10" s="580"/>
      <c r="HJG10" s="580"/>
      <c r="HJH10" s="580"/>
      <c r="HJI10" s="580"/>
      <c r="HJJ10" s="580"/>
      <c r="HJK10" s="580"/>
      <c r="HJL10" s="580"/>
      <c r="HJM10" s="580"/>
      <c r="HJN10" s="580"/>
      <c r="HJO10" s="580"/>
      <c r="HJP10" s="580"/>
      <c r="HJQ10" s="580"/>
      <c r="HJR10" s="580"/>
      <c r="HJS10" s="580"/>
      <c r="HJT10" s="580"/>
      <c r="HJU10" s="580"/>
      <c r="HJV10" s="580"/>
      <c r="HJW10" s="580"/>
      <c r="HJX10" s="580"/>
      <c r="HJY10" s="580"/>
      <c r="HJZ10" s="580"/>
      <c r="HKA10" s="580"/>
      <c r="HKB10" s="580"/>
      <c r="HKC10" s="580"/>
      <c r="HKD10" s="580"/>
      <c r="HKE10" s="580"/>
      <c r="HKF10" s="580"/>
      <c r="HKG10" s="580"/>
      <c r="HKH10" s="580"/>
      <c r="HKI10" s="580"/>
      <c r="HKJ10" s="580"/>
      <c r="HKK10" s="580"/>
      <c r="HKL10" s="580"/>
      <c r="HKM10" s="580"/>
      <c r="HKN10" s="580"/>
      <c r="HKO10" s="580"/>
      <c r="HKP10" s="580"/>
      <c r="HKQ10" s="580"/>
      <c r="HKR10" s="580"/>
      <c r="HKS10" s="580"/>
      <c r="HKT10" s="580"/>
      <c r="HKU10" s="580"/>
      <c r="HKV10" s="580"/>
      <c r="HKW10" s="580"/>
      <c r="HKX10" s="580"/>
      <c r="HKY10" s="580"/>
      <c r="HKZ10" s="580"/>
      <c r="HLA10" s="580"/>
      <c r="HLB10" s="580"/>
      <c r="HLC10" s="580"/>
      <c r="HLD10" s="580"/>
      <c r="HLE10" s="580"/>
      <c r="HLF10" s="580"/>
      <c r="HLG10" s="580"/>
      <c r="HLH10" s="580"/>
      <c r="HLI10" s="580"/>
      <c r="HLJ10" s="580"/>
      <c r="HLK10" s="580"/>
      <c r="HLL10" s="580"/>
      <c r="HLM10" s="580"/>
      <c r="HLN10" s="580"/>
      <c r="HLO10" s="580"/>
      <c r="HLP10" s="580"/>
      <c r="HLQ10" s="580"/>
      <c r="HLR10" s="580"/>
      <c r="HLS10" s="580"/>
      <c r="HLT10" s="580"/>
      <c r="HLU10" s="580"/>
      <c r="HLV10" s="580"/>
      <c r="HLW10" s="580"/>
      <c r="HLX10" s="580"/>
      <c r="HLY10" s="580"/>
      <c r="HLZ10" s="580"/>
      <c r="HMA10" s="580"/>
      <c r="HMB10" s="580"/>
      <c r="HMC10" s="580"/>
      <c r="HMD10" s="580"/>
      <c r="HME10" s="580"/>
      <c r="HMF10" s="580"/>
      <c r="HMG10" s="580"/>
      <c r="HMH10" s="580"/>
      <c r="HMI10" s="580"/>
      <c r="HMJ10" s="580"/>
      <c r="HMK10" s="580"/>
      <c r="HML10" s="580"/>
      <c r="HMM10" s="580"/>
      <c r="HMN10" s="580"/>
      <c r="HMO10" s="580"/>
      <c r="HMP10" s="580"/>
      <c r="HMQ10" s="580"/>
      <c r="HMR10" s="580"/>
      <c r="HMS10" s="580"/>
      <c r="HMT10" s="580"/>
      <c r="HMU10" s="580"/>
      <c r="HMV10" s="580"/>
      <c r="HMW10" s="580"/>
      <c r="HMX10" s="580"/>
      <c r="HMY10" s="580"/>
      <c r="HMZ10" s="580"/>
      <c r="HNA10" s="580"/>
      <c r="HNB10" s="580"/>
      <c r="HNC10" s="580"/>
      <c r="HND10" s="580"/>
      <c r="HNE10" s="580"/>
      <c r="HNF10" s="580"/>
      <c r="HNG10" s="580"/>
      <c r="HNH10" s="580"/>
      <c r="HNI10" s="580"/>
      <c r="HNJ10" s="580"/>
      <c r="HNK10" s="580"/>
      <c r="HNL10" s="580"/>
      <c r="HNM10" s="580"/>
      <c r="HNN10" s="580"/>
      <c r="HNO10" s="580"/>
      <c r="HNP10" s="580"/>
      <c r="HNQ10" s="580"/>
      <c r="HNR10" s="580"/>
      <c r="HNS10" s="580"/>
      <c r="HNT10" s="580"/>
      <c r="HNU10" s="580"/>
      <c r="HNV10" s="580"/>
      <c r="HNW10" s="580"/>
      <c r="HNX10" s="580"/>
      <c r="HNY10" s="580"/>
      <c r="HNZ10" s="580"/>
      <c r="HOA10" s="580"/>
      <c r="HOB10" s="580"/>
      <c r="HOC10" s="580"/>
      <c r="HOD10" s="580"/>
      <c r="HOE10" s="580"/>
      <c r="HOF10" s="580"/>
      <c r="HOG10" s="580"/>
      <c r="HOH10" s="580"/>
      <c r="HOI10" s="580"/>
      <c r="HOJ10" s="580"/>
      <c r="HOK10" s="580"/>
      <c r="HOL10" s="580"/>
      <c r="HOM10" s="580"/>
      <c r="HON10" s="580"/>
      <c r="HOO10" s="580"/>
      <c r="HOP10" s="580"/>
      <c r="HOQ10" s="580"/>
      <c r="HOR10" s="580"/>
      <c r="HOS10" s="580"/>
      <c r="HOT10" s="580"/>
      <c r="HOU10" s="580"/>
      <c r="HOV10" s="580"/>
      <c r="HOW10" s="580"/>
      <c r="HOX10" s="580"/>
      <c r="HOY10" s="580"/>
      <c r="HOZ10" s="580"/>
      <c r="HPA10" s="580"/>
      <c r="HPB10" s="580"/>
      <c r="HPC10" s="580"/>
      <c r="HPD10" s="580"/>
      <c r="HPE10" s="580"/>
      <c r="HPF10" s="580"/>
      <c r="HPG10" s="580"/>
      <c r="HPH10" s="580"/>
      <c r="HPI10" s="580"/>
      <c r="HPJ10" s="580"/>
      <c r="HPK10" s="580"/>
      <c r="HPL10" s="580"/>
      <c r="HPM10" s="580"/>
      <c r="HPN10" s="580"/>
      <c r="HPO10" s="580"/>
      <c r="HPP10" s="580"/>
      <c r="HPQ10" s="580"/>
      <c r="HPR10" s="580"/>
      <c r="HPS10" s="580"/>
      <c r="HPT10" s="580"/>
      <c r="HPU10" s="580"/>
      <c r="HPV10" s="580"/>
      <c r="HPW10" s="580"/>
      <c r="HPX10" s="580"/>
      <c r="HPY10" s="580"/>
      <c r="HPZ10" s="580"/>
      <c r="HQA10" s="580"/>
      <c r="HQB10" s="580"/>
      <c r="HQC10" s="580"/>
      <c r="HQD10" s="580"/>
      <c r="HQE10" s="580"/>
      <c r="HQF10" s="580"/>
      <c r="HQG10" s="580"/>
      <c r="HQH10" s="580"/>
      <c r="HQI10" s="580"/>
      <c r="HQJ10" s="580"/>
      <c r="HQK10" s="580"/>
      <c r="HQL10" s="580"/>
      <c r="HQM10" s="580"/>
      <c r="HQN10" s="580"/>
      <c r="HQO10" s="580"/>
      <c r="HQP10" s="580"/>
      <c r="HQQ10" s="580"/>
      <c r="HQR10" s="580"/>
      <c r="HQS10" s="580"/>
      <c r="HQT10" s="580"/>
      <c r="HQU10" s="580"/>
      <c r="HQV10" s="580"/>
      <c r="HQW10" s="580"/>
      <c r="HQX10" s="580"/>
      <c r="HQY10" s="580"/>
      <c r="HQZ10" s="580"/>
      <c r="HRA10" s="580"/>
      <c r="HRB10" s="580"/>
      <c r="HRC10" s="580"/>
      <c r="HRD10" s="580"/>
      <c r="HRE10" s="580"/>
      <c r="HRF10" s="580"/>
      <c r="HRG10" s="580"/>
      <c r="HRH10" s="580"/>
      <c r="HRI10" s="580"/>
      <c r="HRJ10" s="580"/>
      <c r="HRK10" s="580"/>
      <c r="HRL10" s="580"/>
      <c r="HRM10" s="580"/>
      <c r="HRN10" s="580"/>
      <c r="HRO10" s="580"/>
      <c r="HRP10" s="580"/>
      <c r="HRQ10" s="580"/>
      <c r="HRR10" s="580"/>
      <c r="HRS10" s="580"/>
      <c r="HRT10" s="580"/>
      <c r="HRU10" s="580"/>
      <c r="HRV10" s="580"/>
      <c r="HRW10" s="580"/>
      <c r="HRX10" s="580"/>
      <c r="HRY10" s="580"/>
      <c r="HRZ10" s="580"/>
      <c r="HSA10" s="580"/>
      <c r="HSB10" s="580"/>
      <c r="HSC10" s="580"/>
      <c r="HSD10" s="580"/>
      <c r="HSE10" s="580"/>
      <c r="HSF10" s="580"/>
      <c r="HSG10" s="580"/>
      <c r="HSH10" s="580"/>
      <c r="HSI10" s="580"/>
      <c r="HSJ10" s="580"/>
      <c r="HSK10" s="580"/>
      <c r="HSL10" s="580"/>
      <c r="HSM10" s="580"/>
      <c r="HSN10" s="580"/>
      <c r="HSO10" s="580"/>
      <c r="HSP10" s="580"/>
      <c r="HSQ10" s="580"/>
      <c r="HSR10" s="580"/>
      <c r="HSS10" s="580"/>
      <c r="HST10" s="580"/>
      <c r="HSU10" s="580"/>
      <c r="HSV10" s="580"/>
      <c r="HSW10" s="580"/>
      <c r="HSX10" s="580"/>
      <c r="HSY10" s="580"/>
      <c r="HSZ10" s="580"/>
      <c r="HTA10" s="580"/>
      <c r="HTB10" s="580"/>
      <c r="HTC10" s="580"/>
      <c r="HTD10" s="580"/>
      <c r="HTE10" s="580"/>
      <c r="HTF10" s="580"/>
      <c r="HTG10" s="580"/>
      <c r="HTH10" s="580"/>
      <c r="HTI10" s="580"/>
      <c r="HTJ10" s="580"/>
      <c r="HTK10" s="580"/>
      <c r="HTL10" s="580"/>
      <c r="HTM10" s="580"/>
      <c r="HTN10" s="580"/>
      <c r="HTO10" s="580"/>
      <c r="HTP10" s="580"/>
      <c r="HTQ10" s="580"/>
      <c r="HTR10" s="580"/>
      <c r="HTS10" s="580"/>
      <c r="HTT10" s="580"/>
      <c r="HTU10" s="580"/>
      <c r="HTV10" s="580"/>
      <c r="HTW10" s="580"/>
      <c r="HTX10" s="580"/>
      <c r="HTY10" s="580"/>
      <c r="HTZ10" s="580"/>
      <c r="HUA10" s="580"/>
      <c r="HUB10" s="580"/>
      <c r="HUC10" s="580"/>
      <c r="HUD10" s="580"/>
      <c r="HUE10" s="580"/>
      <c r="HUF10" s="580"/>
      <c r="HUG10" s="580"/>
      <c r="HUH10" s="580"/>
      <c r="HUI10" s="580"/>
      <c r="HUJ10" s="580"/>
      <c r="HUK10" s="580"/>
      <c r="HUL10" s="580"/>
      <c r="HUM10" s="580"/>
      <c r="HUN10" s="580"/>
      <c r="HUO10" s="580"/>
      <c r="HUP10" s="580"/>
      <c r="HUQ10" s="580"/>
      <c r="HUR10" s="580"/>
      <c r="HUS10" s="580"/>
      <c r="HUT10" s="580"/>
      <c r="HUU10" s="580"/>
      <c r="HUV10" s="580"/>
      <c r="HUW10" s="580"/>
      <c r="HUX10" s="580"/>
      <c r="HUY10" s="580"/>
      <c r="HUZ10" s="580"/>
      <c r="HVA10" s="580"/>
      <c r="HVB10" s="580"/>
      <c r="HVC10" s="580"/>
      <c r="HVD10" s="580"/>
      <c r="HVE10" s="580"/>
      <c r="HVF10" s="580"/>
      <c r="HVG10" s="580"/>
      <c r="HVH10" s="580"/>
      <c r="HVI10" s="580"/>
      <c r="HVJ10" s="580"/>
      <c r="HVK10" s="580"/>
      <c r="HVL10" s="580"/>
      <c r="HVM10" s="580"/>
      <c r="HVN10" s="580"/>
      <c r="HVO10" s="580"/>
      <c r="HVP10" s="580"/>
      <c r="HVQ10" s="580"/>
      <c r="HVR10" s="580"/>
      <c r="HVS10" s="580"/>
      <c r="HVT10" s="580"/>
      <c r="HVU10" s="580"/>
      <c r="HVV10" s="580"/>
      <c r="HVW10" s="580"/>
      <c r="HVX10" s="580"/>
      <c r="HVY10" s="580"/>
      <c r="HVZ10" s="580"/>
      <c r="HWA10" s="580"/>
      <c r="HWB10" s="580"/>
      <c r="HWC10" s="580"/>
      <c r="HWD10" s="580"/>
      <c r="HWE10" s="580"/>
      <c r="HWF10" s="580"/>
      <c r="HWG10" s="580"/>
      <c r="HWH10" s="580"/>
      <c r="HWI10" s="580"/>
      <c r="HWJ10" s="580"/>
      <c r="HWK10" s="580"/>
      <c r="HWL10" s="580"/>
      <c r="HWM10" s="580"/>
      <c r="HWN10" s="580"/>
      <c r="HWO10" s="580"/>
      <c r="HWP10" s="580"/>
      <c r="HWQ10" s="580"/>
      <c r="HWR10" s="580"/>
      <c r="HWS10" s="580"/>
      <c r="HWT10" s="580"/>
      <c r="HWU10" s="580"/>
      <c r="HWV10" s="580"/>
      <c r="HWW10" s="580"/>
      <c r="HWX10" s="580"/>
      <c r="HWY10" s="580"/>
      <c r="HWZ10" s="580"/>
      <c r="HXA10" s="580"/>
      <c r="HXB10" s="580"/>
      <c r="HXC10" s="580"/>
      <c r="HXD10" s="580"/>
      <c r="HXE10" s="580"/>
      <c r="HXF10" s="580"/>
      <c r="HXG10" s="580"/>
      <c r="HXH10" s="580"/>
      <c r="HXI10" s="580"/>
      <c r="HXJ10" s="580"/>
      <c r="HXK10" s="580"/>
      <c r="HXL10" s="580"/>
      <c r="HXM10" s="580"/>
      <c r="HXN10" s="580"/>
      <c r="HXO10" s="580"/>
      <c r="HXP10" s="580"/>
      <c r="HXQ10" s="580"/>
      <c r="HXR10" s="580"/>
      <c r="HXS10" s="580"/>
      <c r="HXT10" s="580"/>
      <c r="HXU10" s="580"/>
      <c r="HXV10" s="580"/>
      <c r="HXW10" s="580"/>
      <c r="HXX10" s="580"/>
      <c r="HXY10" s="580"/>
      <c r="HXZ10" s="580"/>
      <c r="HYA10" s="580"/>
      <c r="HYB10" s="580"/>
      <c r="HYC10" s="580"/>
      <c r="HYD10" s="580"/>
      <c r="HYE10" s="580"/>
      <c r="HYF10" s="580"/>
      <c r="HYG10" s="580"/>
      <c r="HYH10" s="580"/>
      <c r="HYI10" s="580"/>
      <c r="HYJ10" s="580"/>
      <c r="HYK10" s="580"/>
      <c r="HYL10" s="580"/>
      <c r="HYM10" s="580"/>
      <c r="HYN10" s="580"/>
      <c r="HYO10" s="580"/>
      <c r="HYP10" s="580"/>
      <c r="HYQ10" s="580"/>
      <c r="HYR10" s="580"/>
      <c r="HYS10" s="580"/>
      <c r="HYT10" s="580"/>
      <c r="HYU10" s="580"/>
      <c r="HYV10" s="580"/>
      <c r="HYW10" s="580"/>
      <c r="HYX10" s="580"/>
      <c r="HYY10" s="580"/>
      <c r="HYZ10" s="580"/>
      <c r="HZA10" s="580"/>
      <c r="HZB10" s="580"/>
      <c r="HZC10" s="580"/>
      <c r="HZD10" s="580"/>
      <c r="HZE10" s="580"/>
      <c r="HZF10" s="580"/>
      <c r="HZG10" s="580"/>
      <c r="HZH10" s="580"/>
      <c r="HZI10" s="580"/>
      <c r="HZJ10" s="580"/>
      <c r="HZK10" s="580"/>
      <c r="HZL10" s="580"/>
      <c r="HZM10" s="580"/>
      <c r="HZN10" s="580"/>
      <c r="HZO10" s="580"/>
      <c r="HZP10" s="580"/>
      <c r="HZQ10" s="580"/>
      <c r="HZR10" s="580"/>
      <c r="HZS10" s="580"/>
      <c r="HZT10" s="580"/>
      <c r="HZU10" s="580"/>
      <c r="HZV10" s="580"/>
      <c r="HZW10" s="580"/>
      <c r="HZX10" s="580"/>
      <c r="HZY10" s="580"/>
      <c r="HZZ10" s="580"/>
      <c r="IAA10" s="580"/>
      <c r="IAB10" s="580"/>
      <c r="IAC10" s="580"/>
      <c r="IAD10" s="580"/>
      <c r="IAE10" s="580"/>
      <c r="IAF10" s="580"/>
      <c r="IAG10" s="580"/>
      <c r="IAH10" s="580"/>
      <c r="IAI10" s="580"/>
      <c r="IAJ10" s="580"/>
      <c r="IAK10" s="580"/>
      <c r="IAL10" s="580"/>
      <c r="IAM10" s="580"/>
      <c r="IAN10" s="580"/>
      <c r="IAO10" s="580"/>
      <c r="IAP10" s="580"/>
      <c r="IAQ10" s="580"/>
      <c r="IAR10" s="580"/>
      <c r="IAS10" s="580"/>
      <c r="IAT10" s="580"/>
      <c r="IAU10" s="580"/>
      <c r="IAV10" s="580"/>
      <c r="IAW10" s="580"/>
      <c r="IAX10" s="580"/>
      <c r="IAY10" s="580"/>
      <c r="IAZ10" s="580"/>
      <c r="IBA10" s="580"/>
      <c r="IBB10" s="580"/>
      <c r="IBC10" s="580"/>
      <c r="IBD10" s="580"/>
      <c r="IBE10" s="580"/>
      <c r="IBF10" s="580"/>
      <c r="IBG10" s="580"/>
      <c r="IBH10" s="580"/>
      <c r="IBI10" s="580"/>
      <c r="IBJ10" s="580"/>
      <c r="IBK10" s="580"/>
      <c r="IBL10" s="580"/>
      <c r="IBM10" s="580"/>
      <c r="IBN10" s="580"/>
      <c r="IBO10" s="580"/>
      <c r="IBP10" s="580"/>
      <c r="IBQ10" s="580"/>
      <c r="IBR10" s="580"/>
      <c r="IBS10" s="580"/>
      <c r="IBT10" s="580"/>
      <c r="IBU10" s="580"/>
      <c r="IBV10" s="580"/>
      <c r="IBW10" s="580"/>
      <c r="IBX10" s="580"/>
      <c r="IBY10" s="580"/>
      <c r="IBZ10" s="580"/>
      <c r="ICA10" s="580"/>
      <c r="ICB10" s="580"/>
      <c r="ICC10" s="580"/>
      <c r="ICD10" s="580"/>
      <c r="ICE10" s="580"/>
      <c r="ICF10" s="580"/>
      <c r="ICG10" s="580"/>
      <c r="ICH10" s="580"/>
      <c r="ICI10" s="580"/>
      <c r="ICJ10" s="580"/>
      <c r="ICK10" s="580"/>
      <c r="ICL10" s="580"/>
      <c r="ICM10" s="580"/>
      <c r="ICN10" s="580"/>
      <c r="ICO10" s="580"/>
      <c r="ICP10" s="580"/>
      <c r="ICQ10" s="580"/>
      <c r="ICR10" s="580"/>
      <c r="ICS10" s="580"/>
      <c r="ICT10" s="580"/>
      <c r="ICU10" s="580"/>
      <c r="ICV10" s="580"/>
      <c r="ICW10" s="580"/>
      <c r="ICX10" s="580"/>
      <c r="ICY10" s="580"/>
      <c r="ICZ10" s="580"/>
      <c r="IDA10" s="580"/>
      <c r="IDB10" s="580"/>
      <c r="IDC10" s="580"/>
      <c r="IDD10" s="580"/>
      <c r="IDE10" s="580"/>
      <c r="IDF10" s="580"/>
      <c r="IDG10" s="580"/>
      <c r="IDH10" s="580"/>
      <c r="IDI10" s="580"/>
      <c r="IDJ10" s="580"/>
      <c r="IDK10" s="580"/>
      <c r="IDL10" s="580"/>
      <c r="IDM10" s="580"/>
      <c r="IDN10" s="580"/>
      <c r="IDO10" s="580"/>
      <c r="IDP10" s="580"/>
      <c r="IDQ10" s="580"/>
      <c r="IDR10" s="580"/>
      <c r="IDS10" s="580"/>
      <c r="IDT10" s="580"/>
      <c r="IDU10" s="580"/>
      <c r="IDV10" s="580"/>
      <c r="IDW10" s="580"/>
      <c r="IDX10" s="580"/>
      <c r="IDY10" s="580"/>
      <c r="IDZ10" s="580"/>
      <c r="IEA10" s="580"/>
      <c r="IEB10" s="580"/>
      <c r="IEC10" s="580"/>
      <c r="IED10" s="580"/>
      <c r="IEE10" s="580"/>
      <c r="IEF10" s="580"/>
      <c r="IEG10" s="580"/>
      <c r="IEH10" s="580"/>
      <c r="IEI10" s="580"/>
      <c r="IEJ10" s="580"/>
      <c r="IEK10" s="580"/>
      <c r="IEL10" s="580"/>
      <c r="IEM10" s="580"/>
      <c r="IEN10" s="580"/>
      <c r="IEO10" s="580"/>
      <c r="IEP10" s="580"/>
      <c r="IEQ10" s="580"/>
      <c r="IER10" s="580"/>
      <c r="IES10" s="580"/>
      <c r="IET10" s="580"/>
      <c r="IEU10" s="580"/>
      <c r="IEV10" s="580"/>
      <c r="IEW10" s="580"/>
      <c r="IEX10" s="580"/>
      <c r="IEY10" s="580"/>
      <c r="IEZ10" s="580"/>
      <c r="IFA10" s="580"/>
      <c r="IFB10" s="580"/>
      <c r="IFC10" s="580"/>
      <c r="IFD10" s="580"/>
      <c r="IFE10" s="580"/>
      <c r="IFF10" s="580"/>
      <c r="IFG10" s="580"/>
      <c r="IFH10" s="580"/>
      <c r="IFI10" s="580"/>
      <c r="IFJ10" s="580"/>
      <c r="IFK10" s="580"/>
      <c r="IFL10" s="580"/>
      <c r="IFM10" s="580"/>
      <c r="IFN10" s="580"/>
      <c r="IFO10" s="580"/>
      <c r="IFP10" s="580"/>
      <c r="IFQ10" s="580"/>
      <c r="IFR10" s="580"/>
      <c r="IFS10" s="580"/>
      <c r="IFT10" s="580"/>
      <c r="IFU10" s="580"/>
      <c r="IFV10" s="580"/>
      <c r="IFW10" s="580"/>
      <c r="IFX10" s="580"/>
      <c r="IFY10" s="580"/>
      <c r="IFZ10" s="580"/>
      <c r="IGA10" s="580"/>
      <c r="IGB10" s="580"/>
      <c r="IGC10" s="580"/>
      <c r="IGD10" s="580"/>
      <c r="IGE10" s="580"/>
      <c r="IGF10" s="580"/>
      <c r="IGG10" s="580"/>
      <c r="IGH10" s="580"/>
      <c r="IGI10" s="580"/>
      <c r="IGJ10" s="580"/>
      <c r="IGK10" s="580"/>
      <c r="IGL10" s="580"/>
      <c r="IGM10" s="580"/>
      <c r="IGN10" s="580"/>
      <c r="IGO10" s="580"/>
      <c r="IGP10" s="580"/>
      <c r="IGQ10" s="580"/>
      <c r="IGR10" s="580"/>
      <c r="IGS10" s="580"/>
      <c r="IGT10" s="580"/>
      <c r="IGU10" s="580"/>
      <c r="IGV10" s="580"/>
      <c r="IGW10" s="580"/>
      <c r="IGX10" s="580"/>
      <c r="IGY10" s="580"/>
      <c r="IGZ10" s="580"/>
      <c r="IHA10" s="580"/>
      <c r="IHB10" s="580"/>
      <c r="IHC10" s="580"/>
      <c r="IHD10" s="580"/>
      <c r="IHE10" s="580"/>
      <c r="IHF10" s="580"/>
      <c r="IHG10" s="580"/>
      <c r="IHH10" s="580"/>
      <c r="IHI10" s="580"/>
      <c r="IHJ10" s="580"/>
      <c r="IHK10" s="580"/>
      <c r="IHL10" s="580"/>
      <c r="IHM10" s="580"/>
      <c r="IHN10" s="580"/>
      <c r="IHO10" s="580"/>
      <c r="IHP10" s="580"/>
      <c r="IHQ10" s="580"/>
      <c r="IHR10" s="580"/>
      <c r="IHS10" s="580"/>
      <c r="IHT10" s="580"/>
      <c r="IHU10" s="580"/>
      <c r="IHV10" s="580"/>
      <c r="IHW10" s="580"/>
      <c r="IHX10" s="580"/>
      <c r="IHY10" s="580"/>
      <c r="IHZ10" s="580"/>
      <c r="IIA10" s="580"/>
      <c r="IIB10" s="580"/>
      <c r="IIC10" s="580"/>
      <c r="IID10" s="580"/>
      <c r="IIE10" s="580"/>
      <c r="IIF10" s="580"/>
      <c r="IIG10" s="580"/>
      <c r="IIH10" s="580"/>
      <c r="III10" s="580"/>
      <c r="IIJ10" s="580"/>
      <c r="IIK10" s="580"/>
      <c r="IIL10" s="580"/>
      <c r="IIM10" s="580"/>
      <c r="IIN10" s="580"/>
      <c r="IIO10" s="580"/>
      <c r="IIP10" s="580"/>
      <c r="IIQ10" s="580"/>
      <c r="IIR10" s="580"/>
      <c r="IIS10" s="580"/>
      <c r="IIT10" s="580"/>
      <c r="IIU10" s="580"/>
      <c r="IIV10" s="580"/>
      <c r="IIW10" s="580"/>
      <c r="IIX10" s="580"/>
      <c r="IIY10" s="580"/>
      <c r="IIZ10" s="580"/>
      <c r="IJA10" s="580"/>
      <c r="IJB10" s="580"/>
      <c r="IJC10" s="580"/>
      <c r="IJD10" s="580"/>
      <c r="IJE10" s="580"/>
      <c r="IJF10" s="580"/>
      <c r="IJG10" s="580"/>
      <c r="IJH10" s="580"/>
      <c r="IJI10" s="580"/>
      <c r="IJJ10" s="580"/>
      <c r="IJK10" s="580"/>
      <c r="IJL10" s="580"/>
      <c r="IJM10" s="580"/>
      <c r="IJN10" s="580"/>
      <c r="IJO10" s="580"/>
      <c r="IJP10" s="580"/>
      <c r="IJQ10" s="580"/>
      <c r="IJR10" s="580"/>
      <c r="IJS10" s="580"/>
      <c r="IJT10" s="580"/>
      <c r="IJU10" s="580"/>
      <c r="IJV10" s="580"/>
      <c r="IJW10" s="580"/>
      <c r="IJX10" s="580"/>
      <c r="IJY10" s="580"/>
      <c r="IJZ10" s="580"/>
      <c r="IKA10" s="580"/>
      <c r="IKB10" s="580"/>
      <c r="IKC10" s="580"/>
      <c r="IKD10" s="580"/>
      <c r="IKE10" s="580"/>
      <c r="IKF10" s="580"/>
      <c r="IKG10" s="580"/>
      <c r="IKH10" s="580"/>
      <c r="IKI10" s="580"/>
      <c r="IKJ10" s="580"/>
      <c r="IKK10" s="580"/>
      <c r="IKL10" s="580"/>
      <c r="IKM10" s="580"/>
      <c r="IKN10" s="580"/>
      <c r="IKO10" s="580"/>
      <c r="IKP10" s="580"/>
      <c r="IKQ10" s="580"/>
      <c r="IKR10" s="580"/>
      <c r="IKS10" s="580"/>
      <c r="IKT10" s="580"/>
      <c r="IKU10" s="580"/>
      <c r="IKV10" s="580"/>
      <c r="IKW10" s="580"/>
      <c r="IKX10" s="580"/>
      <c r="IKY10" s="580"/>
      <c r="IKZ10" s="580"/>
      <c r="ILA10" s="580"/>
      <c r="ILB10" s="580"/>
      <c r="ILC10" s="580"/>
      <c r="ILD10" s="580"/>
      <c r="ILE10" s="580"/>
      <c r="ILF10" s="580"/>
      <c r="ILG10" s="580"/>
      <c r="ILH10" s="580"/>
      <c r="ILI10" s="580"/>
      <c r="ILJ10" s="580"/>
      <c r="ILK10" s="580"/>
      <c r="ILL10" s="580"/>
      <c r="ILM10" s="580"/>
      <c r="ILN10" s="580"/>
      <c r="ILO10" s="580"/>
      <c r="ILP10" s="580"/>
      <c r="ILQ10" s="580"/>
      <c r="ILR10" s="580"/>
      <c r="ILS10" s="580"/>
      <c r="ILT10" s="580"/>
      <c r="ILU10" s="580"/>
      <c r="ILV10" s="580"/>
      <c r="ILW10" s="580"/>
      <c r="ILX10" s="580"/>
      <c r="ILY10" s="580"/>
      <c r="ILZ10" s="580"/>
      <c r="IMA10" s="580"/>
      <c r="IMB10" s="580"/>
      <c r="IMC10" s="580"/>
      <c r="IMD10" s="580"/>
      <c r="IME10" s="580"/>
      <c r="IMF10" s="580"/>
      <c r="IMG10" s="580"/>
      <c r="IMH10" s="580"/>
      <c r="IMI10" s="580"/>
      <c r="IMJ10" s="580"/>
      <c r="IMK10" s="580"/>
      <c r="IML10" s="580"/>
      <c r="IMM10" s="580"/>
      <c r="IMN10" s="580"/>
      <c r="IMO10" s="580"/>
      <c r="IMP10" s="580"/>
      <c r="IMQ10" s="580"/>
      <c r="IMR10" s="580"/>
      <c r="IMS10" s="580"/>
      <c r="IMT10" s="580"/>
      <c r="IMU10" s="580"/>
      <c r="IMV10" s="580"/>
      <c r="IMW10" s="580"/>
      <c r="IMX10" s="580"/>
      <c r="IMY10" s="580"/>
      <c r="IMZ10" s="580"/>
      <c r="INA10" s="580"/>
      <c r="INB10" s="580"/>
      <c r="INC10" s="580"/>
      <c r="IND10" s="580"/>
      <c r="INE10" s="580"/>
      <c r="INF10" s="580"/>
      <c r="ING10" s="580"/>
      <c r="INH10" s="580"/>
      <c r="INI10" s="580"/>
      <c r="INJ10" s="580"/>
      <c r="INK10" s="580"/>
      <c r="INL10" s="580"/>
      <c r="INM10" s="580"/>
      <c r="INN10" s="580"/>
      <c r="INO10" s="580"/>
      <c r="INP10" s="580"/>
      <c r="INQ10" s="580"/>
      <c r="INR10" s="580"/>
      <c r="INS10" s="580"/>
      <c r="INT10" s="580"/>
      <c r="INU10" s="580"/>
      <c r="INV10" s="580"/>
      <c r="INW10" s="580"/>
      <c r="INX10" s="580"/>
      <c r="INY10" s="580"/>
      <c r="INZ10" s="580"/>
      <c r="IOA10" s="580"/>
      <c r="IOB10" s="580"/>
      <c r="IOC10" s="580"/>
      <c r="IOD10" s="580"/>
      <c r="IOE10" s="580"/>
      <c r="IOF10" s="580"/>
      <c r="IOG10" s="580"/>
      <c r="IOH10" s="580"/>
      <c r="IOI10" s="580"/>
      <c r="IOJ10" s="580"/>
      <c r="IOK10" s="580"/>
      <c r="IOL10" s="580"/>
      <c r="IOM10" s="580"/>
      <c r="ION10" s="580"/>
      <c r="IOO10" s="580"/>
      <c r="IOP10" s="580"/>
      <c r="IOQ10" s="580"/>
      <c r="IOR10" s="580"/>
      <c r="IOS10" s="580"/>
      <c r="IOT10" s="580"/>
      <c r="IOU10" s="580"/>
      <c r="IOV10" s="580"/>
      <c r="IOW10" s="580"/>
      <c r="IOX10" s="580"/>
      <c r="IOY10" s="580"/>
      <c r="IOZ10" s="580"/>
      <c r="IPA10" s="580"/>
      <c r="IPB10" s="580"/>
      <c r="IPC10" s="580"/>
      <c r="IPD10" s="580"/>
      <c r="IPE10" s="580"/>
      <c r="IPF10" s="580"/>
      <c r="IPG10" s="580"/>
      <c r="IPH10" s="580"/>
      <c r="IPI10" s="580"/>
      <c r="IPJ10" s="580"/>
      <c r="IPK10" s="580"/>
      <c r="IPL10" s="580"/>
      <c r="IPM10" s="580"/>
      <c r="IPN10" s="580"/>
      <c r="IPO10" s="580"/>
      <c r="IPP10" s="580"/>
      <c r="IPQ10" s="580"/>
      <c r="IPR10" s="580"/>
      <c r="IPS10" s="580"/>
      <c r="IPT10" s="580"/>
      <c r="IPU10" s="580"/>
      <c r="IPV10" s="580"/>
      <c r="IPW10" s="580"/>
      <c r="IPX10" s="580"/>
      <c r="IPY10" s="580"/>
      <c r="IPZ10" s="580"/>
      <c r="IQA10" s="580"/>
      <c r="IQB10" s="580"/>
      <c r="IQC10" s="580"/>
      <c r="IQD10" s="580"/>
      <c r="IQE10" s="580"/>
      <c r="IQF10" s="580"/>
      <c r="IQG10" s="580"/>
      <c r="IQH10" s="580"/>
      <c r="IQI10" s="580"/>
      <c r="IQJ10" s="580"/>
      <c r="IQK10" s="580"/>
      <c r="IQL10" s="580"/>
      <c r="IQM10" s="580"/>
      <c r="IQN10" s="580"/>
      <c r="IQO10" s="580"/>
      <c r="IQP10" s="580"/>
      <c r="IQQ10" s="580"/>
      <c r="IQR10" s="580"/>
      <c r="IQS10" s="580"/>
      <c r="IQT10" s="580"/>
      <c r="IQU10" s="580"/>
      <c r="IQV10" s="580"/>
      <c r="IQW10" s="580"/>
      <c r="IQX10" s="580"/>
      <c r="IQY10" s="580"/>
      <c r="IQZ10" s="580"/>
      <c r="IRA10" s="580"/>
      <c r="IRB10" s="580"/>
      <c r="IRC10" s="580"/>
      <c r="IRD10" s="580"/>
      <c r="IRE10" s="580"/>
      <c r="IRF10" s="580"/>
      <c r="IRG10" s="580"/>
      <c r="IRH10" s="580"/>
      <c r="IRI10" s="580"/>
      <c r="IRJ10" s="580"/>
      <c r="IRK10" s="580"/>
      <c r="IRL10" s="580"/>
      <c r="IRM10" s="580"/>
      <c r="IRN10" s="580"/>
      <c r="IRO10" s="580"/>
      <c r="IRP10" s="580"/>
      <c r="IRQ10" s="580"/>
      <c r="IRR10" s="580"/>
      <c r="IRS10" s="580"/>
      <c r="IRT10" s="580"/>
      <c r="IRU10" s="580"/>
      <c r="IRV10" s="580"/>
      <c r="IRW10" s="580"/>
      <c r="IRX10" s="580"/>
      <c r="IRY10" s="580"/>
      <c r="IRZ10" s="580"/>
      <c r="ISA10" s="580"/>
      <c r="ISB10" s="580"/>
      <c r="ISC10" s="580"/>
      <c r="ISD10" s="580"/>
      <c r="ISE10" s="580"/>
      <c r="ISF10" s="580"/>
      <c r="ISG10" s="580"/>
      <c r="ISH10" s="580"/>
      <c r="ISI10" s="580"/>
      <c r="ISJ10" s="580"/>
      <c r="ISK10" s="580"/>
      <c r="ISL10" s="580"/>
      <c r="ISM10" s="580"/>
      <c r="ISN10" s="580"/>
      <c r="ISO10" s="580"/>
      <c r="ISP10" s="580"/>
      <c r="ISQ10" s="580"/>
      <c r="ISR10" s="580"/>
      <c r="ISS10" s="580"/>
      <c r="IST10" s="580"/>
      <c r="ISU10" s="580"/>
      <c r="ISV10" s="580"/>
      <c r="ISW10" s="580"/>
      <c r="ISX10" s="580"/>
      <c r="ISY10" s="580"/>
      <c r="ISZ10" s="580"/>
      <c r="ITA10" s="580"/>
      <c r="ITB10" s="580"/>
      <c r="ITC10" s="580"/>
      <c r="ITD10" s="580"/>
      <c r="ITE10" s="580"/>
      <c r="ITF10" s="580"/>
      <c r="ITG10" s="580"/>
      <c r="ITH10" s="580"/>
      <c r="ITI10" s="580"/>
      <c r="ITJ10" s="580"/>
      <c r="ITK10" s="580"/>
      <c r="ITL10" s="580"/>
      <c r="ITM10" s="580"/>
      <c r="ITN10" s="580"/>
      <c r="ITO10" s="580"/>
      <c r="ITP10" s="580"/>
      <c r="ITQ10" s="580"/>
      <c r="ITR10" s="580"/>
      <c r="ITS10" s="580"/>
      <c r="ITT10" s="580"/>
      <c r="ITU10" s="580"/>
      <c r="ITV10" s="580"/>
      <c r="ITW10" s="580"/>
      <c r="ITX10" s="580"/>
      <c r="ITY10" s="580"/>
      <c r="ITZ10" s="580"/>
      <c r="IUA10" s="580"/>
      <c r="IUB10" s="580"/>
      <c r="IUC10" s="580"/>
      <c r="IUD10" s="580"/>
      <c r="IUE10" s="580"/>
      <c r="IUF10" s="580"/>
      <c r="IUG10" s="580"/>
      <c r="IUH10" s="580"/>
      <c r="IUI10" s="580"/>
      <c r="IUJ10" s="580"/>
      <c r="IUK10" s="580"/>
      <c r="IUL10" s="580"/>
      <c r="IUM10" s="580"/>
      <c r="IUN10" s="580"/>
      <c r="IUO10" s="580"/>
      <c r="IUP10" s="580"/>
      <c r="IUQ10" s="580"/>
      <c r="IUR10" s="580"/>
      <c r="IUS10" s="580"/>
      <c r="IUT10" s="580"/>
      <c r="IUU10" s="580"/>
      <c r="IUV10" s="580"/>
      <c r="IUW10" s="580"/>
      <c r="IUX10" s="580"/>
      <c r="IUY10" s="580"/>
      <c r="IUZ10" s="580"/>
      <c r="IVA10" s="580"/>
      <c r="IVB10" s="580"/>
      <c r="IVC10" s="580"/>
      <c r="IVD10" s="580"/>
      <c r="IVE10" s="580"/>
      <c r="IVF10" s="580"/>
      <c r="IVG10" s="580"/>
      <c r="IVH10" s="580"/>
      <c r="IVI10" s="580"/>
      <c r="IVJ10" s="580"/>
      <c r="IVK10" s="580"/>
      <c r="IVL10" s="580"/>
      <c r="IVM10" s="580"/>
      <c r="IVN10" s="580"/>
      <c r="IVO10" s="580"/>
      <c r="IVP10" s="580"/>
      <c r="IVQ10" s="580"/>
      <c r="IVR10" s="580"/>
      <c r="IVS10" s="580"/>
      <c r="IVT10" s="580"/>
      <c r="IVU10" s="580"/>
      <c r="IVV10" s="580"/>
      <c r="IVW10" s="580"/>
      <c r="IVX10" s="580"/>
      <c r="IVY10" s="580"/>
      <c r="IVZ10" s="580"/>
      <c r="IWA10" s="580"/>
      <c r="IWB10" s="580"/>
      <c r="IWC10" s="580"/>
      <c r="IWD10" s="580"/>
      <c r="IWE10" s="580"/>
      <c r="IWF10" s="580"/>
      <c r="IWG10" s="580"/>
      <c r="IWH10" s="580"/>
      <c r="IWI10" s="580"/>
      <c r="IWJ10" s="580"/>
      <c r="IWK10" s="580"/>
      <c r="IWL10" s="580"/>
      <c r="IWM10" s="580"/>
      <c r="IWN10" s="580"/>
      <c r="IWO10" s="580"/>
      <c r="IWP10" s="580"/>
      <c r="IWQ10" s="580"/>
      <c r="IWR10" s="580"/>
      <c r="IWS10" s="580"/>
      <c r="IWT10" s="580"/>
      <c r="IWU10" s="580"/>
      <c r="IWV10" s="580"/>
      <c r="IWW10" s="580"/>
      <c r="IWX10" s="580"/>
      <c r="IWY10" s="580"/>
      <c r="IWZ10" s="580"/>
      <c r="IXA10" s="580"/>
      <c r="IXB10" s="580"/>
      <c r="IXC10" s="580"/>
      <c r="IXD10" s="580"/>
      <c r="IXE10" s="580"/>
      <c r="IXF10" s="580"/>
      <c r="IXG10" s="580"/>
      <c r="IXH10" s="580"/>
      <c r="IXI10" s="580"/>
      <c r="IXJ10" s="580"/>
      <c r="IXK10" s="580"/>
      <c r="IXL10" s="580"/>
      <c r="IXM10" s="580"/>
      <c r="IXN10" s="580"/>
      <c r="IXO10" s="580"/>
      <c r="IXP10" s="580"/>
      <c r="IXQ10" s="580"/>
      <c r="IXR10" s="580"/>
      <c r="IXS10" s="580"/>
      <c r="IXT10" s="580"/>
      <c r="IXU10" s="580"/>
      <c r="IXV10" s="580"/>
      <c r="IXW10" s="580"/>
      <c r="IXX10" s="580"/>
      <c r="IXY10" s="580"/>
      <c r="IXZ10" s="580"/>
      <c r="IYA10" s="580"/>
      <c r="IYB10" s="580"/>
      <c r="IYC10" s="580"/>
      <c r="IYD10" s="580"/>
      <c r="IYE10" s="580"/>
      <c r="IYF10" s="580"/>
      <c r="IYG10" s="580"/>
      <c r="IYH10" s="580"/>
      <c r="IYI10" s="580"/>
      <c r="IYJ10" s="580"/>
      <c r="IYK10" s="580"/>
      <c r="IYL10" s="580"/>
      <c r="IYM10" s="580"/>
      <c r="IYN10" s="580"/>
      <c r="IYO10" s="580"/>
      <c r="IYP10" s="580"/>
      <c r="IYQ10" s="580"/>
      <c r="IYR10" s="580"/>
      <c r="IYS10" s="580"/>
      <c r="IYT10" s="580"/>
      <c r="IYU10" s="580"/>
      <c r="IYV10" s="580"/>
      <c r="IYW10" s="580"/>
      <c r="IYX10" s="580"/>
      <c r="IYY10" s="580"/>
      <c r="IYZ10" s="580"/>
      <c r="IZA10" s="580"/>
      <c r="IZB10" s="580"/>
      <c r="IZC10" s="580"/>
      <c r="IZD10" s="580"/>
      <c r="IZE10" s="580"/>
      <c r="IZF10" s="580"/>
      <c r="IZG10" s="580"/>
      <c r="IZH10" s="580"/>
      <c r="IZI10" s="580"/>
      <c r="IZJ10" s="580"/>
      <c r="IZK10" s="580"/>
      <c r="IZL10" s="580"/>
      <c r="IZM10" s="580"/>
      <c r="IZN10" s="580"/>
      <c r="IZO10" s="580"/>
      <c r="IZP10" s="580"/>
      <c r="IZQ10" s="580"/>
      <c r="IZR10" s="580"/>
      <c r="IZS10" s="580"/>
      <c r="IZT10" s="580"/>
      <c r="IZU10" s="580"/>
      <c r="IZV10" s="580"/>
      <c r="IZW10" s="580"/>
      <c r="IZX10" s="580"/>
      <c r="IZY10" s="580"/>
      <c r="IZZ10" s="580"/>
      <c r="JAA10" s="580"/>
      <c r="JAB10" s="580"/>
      <c r="JAC10" s="580"/>
      <c r="JAD10" s="580"/>
      <c r="JAE10" s="580"/>
      <c r="JAF10" s="580"/>
      <c r="JAG10" s="580"/>
      <c r="JAH10" s="580"/>
      <c r="JAI10" s="580"/>
      <c r="JAJ10" s="580"/>
      <c r="JAK10" s="580"/>
      <c r="JAL10" s="580"/>
      <c r="JAM10" s="580"/>
      <c r="JAN10" s="580"/>
      <c r="JAO10" s="580"/>
      <c r="JAP10" s="580"/>
      <c r="JAQ10" s="580"/>
      <c r="JAR10" s="580"/>
      <c r="JAS10" s="580"/>
      <c r="JAT10" s="580"/>
      <c r="JAU10" s="580"/>
      <c r="JAV10" s="580"/>
      <c r="JAW10" s="580"/>
      <c r="JAX10" s="580"/>
      <c r="JAY10" s="580"/>
      <c r="JAZ10" s="580"/>
      <c r="JBA10" s="580"/>
      <c r="JBB10" s="580"/>
      <c r="JBC10" s="580"/>
      <c r="JBD10" s="580"/>
      <c r="JBE10" s="580"/>
      <c r="JBF10" s="580"/>
      <c r="JBG10" s="580"/>
      <c r="JBH10" s="580"/>
      <c r="JBI10" s="580"/>
      <c r="JBJ10" s="580"/>
      <c r="JBK10" s="580"/>
      <c r="JBL10" s="580"/>
      <c r="JBM10" s="580"/>
      <c r="JBN10" s="580"/>
      <c r="JBO10" s="580"/>
      <c r="JBP10" s="580"/>
      <c r="JBQ10" s="580"/>
      <c r="JBR10" s="580"/>
      <c r="JBS10" s="580"/>
      <c r="JBT10" s="580"/>
      <c r="JBU10" s="580"/>
      <c r="JBV10" s="580"/>
      <c r="JBW10" s="580"/>
      <c r="JBX10" s="580"/>
      <c r="JBY10" s="580"/>
      <c r="JBZ10" s="580"/>
      <c r="JCA10" s="580"/>
      <c r="JCB10" s="580"/>
      <c r="JCC10" s="580"/>
      <c r="JCD10" s="580"/>
      <c r="JCE10" s="580"/>
      <c r="JCF10" s="580"/>
      <c r="JCG10" s="580"/>
      <c r="JCH10" s="580"/>
      <c r="JCI10" s="580"/>
      <c r="JCJ10" s="580"/>
      <c r="JCK10" s="580"/>
      <c r="JCL10" s="580"/>
      <c r="JCM10" s="580"/>
      <c r="JCN10" s="580"/>
      <c r="JCO10" s="580"/>
      <c r="JCP10" s="580"/>
      <c r="JCQ10" s="580"/>
      <c r="JCR10" s="580"/>
      <c r="JCS10" s="580"/>
      <c r="JCT10" s="580"/>
      <c r="JCU10" s="580"/>
      <c r="JCV10" s="580"/>
      <c r="JCW10" s="580"/>
      <c r="JCX10" s="580"/>
      <c r="JCY10" s="580"/>
      <c r="JCZ10" s="580"/>
      <c r="JDA10" s="580"/>
      <c r="JDB10" s="580"/>
      <c r="JDC10" s="580"/>
      <c r="JDD10" s="580"/>
      <c r="JDE10" s="580"/>
      <c r="JDF10" s="580"/>
      <c r="JDG10" s="580"/>
      <c r="JDH10" s="580"/>
      <c r="JDI10" s="580"/>
      <c r="JDJ10" s="580"/>
      <c r="JDK10" s="580"/>
      <c r="JDL10" s="580"/>
      <c r="JDM10" s="580"/>
      <c r="JDN10" s="580"/>
      <c r="JDO10" s="580"/>
      <c r="JDP10" s="580"/>
      <c r="JDQ10" s="580"/>
      <c r="JDR10" s="580"/>
      <c r="JDS10" s="580"/>
      <c r="JDT10" s="580"/>
      <c r="JDU10" s="580"/>
      <c r="JDV10" s="580"/>
      <c r="JDW10" s="580"/>
      <c r="JDX10" s="580"/>
      <c r="JDY10" s="580"/>
      <c r="JDZ10" s="580"/>
      <c r="JEA10" s="580"/>
      <c r="JEB10" s="580"/>
      <c r="JEC10" s="580"/>
      <c r="JED10" s="580"/>
      <c r="JEE10" s="580"/>
      <c r="JEF10" s="580"/>
      <c r="JEG10" s="580"/>
      <c r="JEH10" s="580"/>
      <c r="JEI10" s="580"/>
      <c r="JEJ10" s="580"/>
      <c r="JEK10" s="580"/>
      <c r="JEL10" s="580"/>
      <c r="JEM10" s="580"/>
      <c r="JEN10" s="580"/>
      <c r="JEO10" s="580"/>
      <c r="JEP10" s="580"/>
      <c r="JEQ10" s="580"/>
      <c r="JER10" s="580"/>
      <c r="JES10" s="580"/>
      <c r="JET10" s="580"/>
      <c r="JEU10" s="580"/>
      <c r="JEV10" s="580"/>
      <c r="JEW10" s="580"/>
      <c r="JEX10" s="580"/>
      <c r="JEY10" s="580"/>
      <c r="JEZ10" s="580"/>
      <c r="JFA10" s="580"/>
      <c r="JFB10" s="580"/>
      <c r="JFC10" s="580"/>
      <c r="JFD10" s="580"/>
      <c r="JFE10" s="580"/>
      <c r="JFF10" s="580"/>
      <c r="JFG10" s="580"/>
      <c r="JFH10" s="580"/>
      <c r="JFI10" s="580"/>
      <c r="JFJ10" s="580"/>
      <c r="JFK10" s="580"/>
      <c r="JFL10" s="580"/>
      <c r="JFM10" s="580"/>
      <c r="JFN10" s="580"/>
      <c r="JFO10" s="580"/>
      <c r="JFP10" s="580"/>
      <c r="JFQ10" s="580"/>
      <c r="JFR10" s="580"/>
      <c r="JFS10" s="580"/>
      <c r="JFT10" s="580"/>
      <c r="JFU10" s="580"/>
      <c r="JFV10" s="580"/>
      <c r="JFW10" s="580"/>
      <c r="JFX10" s="580"/>
      <c r="JFY10" s="580"/>
      <c r="JFZ10" s="580"/>
      <c r="JGA10" s="580"/>
      <c r="JGB10" s="580"/>
      <c r="JGC10" s="580"/>
      <c r="JGD10" s="580"/>
      <c r="JGE10" s="580"/>
      <c r="JGF10" s="580"/>
      <c r="JGG10" s="580"/>
      <c r="JGH10" s="580"/>
      <c r="JGI10" s="580"/>
      <c r="JGJ10" s="580"/>
      <c r="JGK10" s="580"/>
      <c r="JGL10" s="580"/>
      <c r="JGM10" s="580"/>
      <c r="JGN10" s="580"/>
      <c r="JGO10" s="580"/>
      <c r="JGP10" s="580"/>
      <c r="JGQ10" s="580"/>
      <c r="JGR10" s="580"/>
      <c r="JGS10" s="580"/>
      <c r="JGT10" s="580"/>
      <c r="JGU10" s="580"/>
      <c r="JGV10" s="580"/>
      <c r="JGW10" s="580"/>
      <c r="JGX10" s="580"/>
      <c r="JGY10" s="580"/>
      <c r="JGZ10" s="580"/>
      <c r="JHA10" s="580"/>
      <c r="JHB10" s="580"/>
      <c r="JHC10" s="580"/>
      <c r="JHD10" s="580"/>
      <c r="JHE10" s="580"/>
      <c r="JHF10" s="580"/>
      <c r="JHG10" s="580"/>
      <c r="JHH10" s="580"/>
      <c r="JHI10" s="580"/>
      <c r="JHJ10" s="580"/>
      <c r="JHK10" s="580"/>
      <c r="JHL10" s="580"/>
      <c r="JHM10" s="580"/>
      <c r="JHN10" s="580"/>
      <c r="JHO10" s="580"/>
      <c r="JHP10" s="580"/>
      <c r="JHQ10" s="580"/>
      <c r="JHR10" s="580"/>
      <c r="JHS10" s="580"/>
      <c r="JHT10" s="580"/>
      <c r="JHU10" s="580"/>
      <c r="JHV10" s="580"/>
      <c r="JHW10" s="580"/>
      <c r="JHX10" s="580"/>
      <c r="JHY10" s="580"/>
      <c r="JHZ10" s="580"/>
      <c r="JIA10" s="580"/>
      <c r="JIB10" s="580"/>
      <c r="JIC10" s="580"/>
      <c r="JID10" s="580"/>
      <c r="JIE10" s="580"/>
      <c r="JIF10" s="580"/>
      <c r="JIG10" s="580"/>
      <c r="JIH10" s="580"/>
      <c r="JII10" s="580"/>
      <c r="JIJ10" s="580"/>
      <c r="JIK10" s="580"/>
      <c r="JIL10" s="580"/>
      <c r="JIM10" s="580"/>
      <c r="JIN10" s="580"/>
      <c r="JIO10" s="580"/>
      <c r="JIP10" s="580"/>
      <c r="JIQ10" s="580"/>
      <c r="JIR10" s="580"/>
      <c r="JIS10" s="580"/>
      <c r="JIT10" s="580"/>
      <c r="JIU10" s="580"/>
      <c r="JIV10" s="580"/>
      <c r="JIW10" s="580"/>
      <c r="JIX10" s="580"/>
      <c r="JIY10" s="580"/>
      <c r="JIZ10" s="580"/>
      <c r="JJA10" s="580"/>
      <c r="JJB10" s="580"/>
      <c r="JJC10" s="580"/>
      <c r="JJD10" s="580"/>
      <c r="JJE10" s="580"/>
      <c r="JJF10" s="580"/>
      <c r="JJG10" s="580"/>
      <c r="JJH10" s="580"/>
      <c r="JJI10" s="580"/>
      <c r="JJJ10" s="580"/>
      <c r="JJK10" s="580"/>
      <c r="JJL10" s="580"/>
      <c r="JJM10" s="580"/>
      <c r="JJN10" s="580"/>
      <c r="JJO10" s="580"/>
      <c r="JJP10" s="580"/>
      <c r="JJQ10" s="580"/>
      <c r="JJR10" s="580"/>
      <c r="JJS10" s="580"/>
      <c r="JJT10" s="580"/>
      <c r="JJU10" s="580"/>
      <c r="JJV10" s="580"/>
      <c r="JJW10" s="580"/>
      <c r="JJX10" s="580"/>
      <c r="JJY10" s="580"/>
      <c r="JJZ10" s="580"/>
      <c r="JKA10" s="580"/>
      <c r="JKB10" s="580"/>
      <c r="JKC10" s="580"/>
      <c r="JKD10" s="580"/>
      <c r="JKE10" s="580"/>
      <c r="JKF10" s="580"/>
      <c r="JKG10" s="580"/>
      <c r="JKH10" s="580"/>
      <c r="JKI10" s="580"/>
      <c r="JKJ10" s="580"/>
      <c r="JKK10" s="580"/>
      <c r="JKL10" s="580"/>
      <c r="JKM10" s="580"/>
      <c r="JKN10" s="580"/>
      <c r="JKO10" s="580"/>
      <c r="JKP10" s="580"/>
      <c r="JKQ10" s="580"/>
      <c r="JKR10" s="580"/>
      <c r="JKS10" s="580"/>
      <c r="JKT10" s="580"/>
      <c r="JKU10" s="580"/>
      <c r="JKV10" s="580"/>
      <c r="JKW10" s="580"/>
      <c r="JKX10" s="580"/>
      <c r="JKY10" s="580"/>
      <c r="JKZ10" s="580"/>
      <c r="JLA10" s="580"/>
      <c r="JLB10" s="580"/>
      <c r="JLC10" s="580"/>
      <c r="JLD10" s="580"/>
      <c r="JLE10" s="580"/>
      <c r="JLF10" s="580"/>
      <c r="JLG10" s="580"/>
      <c r="JLH10" s="580"/>
      <c r="JLI10" s="580"/>
      <c r="JLJ10" s="580"/>
      <c r="JLK10" s="580"/>
      <c r="JLL10" s="580"/>
      <c r="JLM10" s="580"/>
      <c r="JLN10" s="580"/>
      <c r="JLO10" s="580"/>
      <c r="JLP10" s="580"/>
      <c r="JLQ10" s="580"/>
      <c r="JLR10" s="580"/>
      <c r="JLS10" s="580"/>
      <c r="JLT10" s="580"/>
      <c r="JLU10" s="580"/>
      <c r="JLV10" s="580"/>
      <c r="JLW10" s="580"/>
      <c r="JLX10" s="580"/>
      <c r="JLY10" s="580"/>
      <c r="JLZ10" s="580"/>
      <c r="JMA10" s="580"/>
      <c r="JMB10" s="580"/>
      <c r="JMC10" s="580"/>
      <c r="JMD10" s="580"/>
      <c r="JME10" s="580"/>
      <c r="JMF10" s="580"/>
      <c r="JMG10" s="580"/>
      <c r="JMH10" s="580"/>
      <c r="JMI10" s="580"/>
      <c r="JMJ10" s="580"/>
      <c r="JMK10" s="580"/>
      <c r="JML10" s="580"/>
      <c r="JMM10" s="580"/>
      <c r="JMN10" s="580"/>
      <c r="JMO10" s="580"/>
      <c r="JMP10" s="580"/>
      <c r="JMQ10" s="580"/>
      <c r="JMR10" s="580"/>
      <c r="JMS10" s="580"/>
      <c r="JMT10" s="580"/>
      <c r="JMU10" s="580"/>
      <c r="JMV10" s="580"/>
      <c r="JMW10" s="580"/>
      <c r="JMX10" s="580"/>
      <c r="JMY10" s="580"/>
      <c r="JMZ10" s="580"/>
      <c r="JNA10" s="580"/>
      <c r="JNB10" s="580"/>
      <c r="JNC10" s="580"/>
      <c r="JND10" s="580"/>
      <c r="JNE10" s="580"/>
      <c r="JNF10" s="580"/>
      <c r="JNG10" s="580"/>
      <c r="JNH10" s="580"/>
      <c r="JNI10" s="580"/>
      <c r="JNJ10" s="580"/>
      <c r="JNK10" s="580"/>
      <c r="JNL10" s="580"/>
      <c r="JNM10" s="580"/>
      <c r="JNN10" s="580"/>
      <c r="JNO10" s="580"/>
      <c r="JNP10" s="580"/>
      <c r="JNQ10" s="580"/>
      <c r="JNR10" s="580"/>
      <c r="JNS10" s="580"/>
      <c r="JNT10" s="580"/>
      <c r="JNU10" s="580"/>
      <c r="JNV10" s="580"/>
      <c r="JNW10" s="580"/>
      <c r="JNX10" s="580"/>
      <c r="JNY10" s="580"/>
      <c r="JNZ10" s="580"/>
      <c r="JOA10" s="580"/>
      <c r="JOB10" s="580"/>
      <c r="JOC10" s="580"/>
      <c r="JOD10" s="580"/>
      <c r="JOE10" s="580"/>
      <c r="JOF10" s="580"/>
      <c r="JOG10" s="580"/>
      <c r="JOH10" s="580"/>
      <c r="JOI10" s="580"/>
      <c r="JOJ10" s="580"/>
      <c r="JOK10" s="580"/>
      <c r="JOL10" s="580"/>
      <c r="JOM10" s="580"/>
      <c r="JON10" s="580"/>
      <c r="JOO10" s="580"/>
      <c r="JOP10" s="580"/>
      <c r="JOQ10" s="580"/>
      <c r="JOR10" s="580"/>
      <c r="JOS10" s="580"/>
      <c r="JOT10" s="580"/>
      <c r="JOU10" s="580"/>
      <c r="JOV10" s="580"/>
      <c r="JOW10" s="580"/>
      <c r="JOX10" s="580"/>
      <c r="JOY10" s="580"/>
      <c r="JOZ10" s="580"/>
      <c r="JPA10" s="580"/>
      <c r="JPB10" s="580"/>
      <c r="JPC10" s="580"/>
      <c r="JPD10" s="580"/>
      <c r="JPE10" s="580"/>
      <c r="JPF10" s="580"/>
      <c r="JPG10" s="580"/>
      <c r="JPH10" s="580"/>
      <c r="JPI10" s="580"/>
      <c r="JPJ10" s="580"/>
      <c r="JPK10" s="580"/>
      <c r="JPL10" s="580"/>
      <c r="JPM10" s="580"/>
      <c r="JPN10" s="580"/>
      <c r="JPO10" s="580"/>
      <c r="JPP10" s="580"/>
      <c r="JPQ10" s="580"/>
      <c r="JPR10" s="580"/>
      <c r="JPS10" s="580"/>
      <c r="JPT10" s="580"/>
      <c r="JPU10" s="580"/>
      <c r="JPV10" s="580"/>
      <c r="JPW10" s="580"/>
      <c r="JPX10" s="580"/>
      <c r="JPY10" s="580"/>
      <c r="JPZ10" s="580"/>
      <c r="JQA10" s="580"/>
      <c r="JQB10" s="580"/>
      <c r="JQC10" s="580"/>
      <c r="JQD10" s="580"/>
      <c r="JQE10" s="580"/>
      <c r="JQF10" s="580"/>
      <c r="JQG10" s="580"/>
      <c r="JQH10" s="580"/>
      <c r="JQI10" s="580"/>
      <c r="JQJ10" s="580"/>
      <c r="JQK10" s="580"/>
      <c r="JQL10" s="580"/>
      <c r="JQM10" s="580"/>
      <c r="JQN10" s="580"/>
      <c r="JQO10" s="580"/>
      <c r="JQP10" s="580"/>
      <c r="JQQ10" s="580"/>
      <c r="JQR10" s="580"/>
      <c r="JQS10" s="580"/>
      <c r="JQT10" s="580"/>
      <c r="JQU10" s="580"/>
      <c r="JQV10" s="580"/>
      <c r="JQW10" s="580"/>
      <c r="JQX10" s="580"/>
      <c r="JQY10" s="580"/>
      <c r="JQZ10" s="580"/>
      <c r="JRA10" s="580"/>
      <c r="JRB10" s="580"/>
      <c r="JRC10" s="580"/>
      <c r="JRD10" s="580"/>
      <c r="JRE10" s="580"/>
      <c r="JRF10" s="580"/>
      <c r="JRG10" s="580"/>
      <c r="JRH10" s="580"/>
      <c r="JRI10" s="580"/>
      <c r="JRJ10" s="580"/>
      <c r="JRK10" s="580"/>
      <c r="JRL10" s="580"/>
      <c r="JRM10" s="580"/>
      <c r="JRN10" s="580"/>
      <c r="JRO10" s="580"/>
      <c r="JRP10" s="580"/>
      <c r="JRQ10" s="580"/>
      <c r="JRR10" s="580"/>
      <c r="JRS10" s="580"/>
      <c r="JRT10" s="580"/>
      <c r="JRU10" s="580"/>
      <c r="JRV10" s="580"/>
      <c r="JRW10" s="580"/>
      <c r="JRX10" s="580"/>
      <c r="JRY10" s="580"/>
      <c r="JRZ10" s="580"/>
      <c r="JSA10" s="580"/>
      <c r="JSB10" s="580"/>
      <c r="JSC10" s="580"/>
      <c r="JSD10" s="580"/>
      <c r="JSE10" s="580"/>
      <c r="JSF10" s="580"/>
      <c r="JSG10" s="580"/>
      <c r="JSH10" s="580"/>
      <c r="JSI10" s="580"/>
      <c r="JSJ10" s="580"/>
      <c r="JSK10" s="580"/>
      <c r="JSL10" s="580"/>
      <c r="JSM10" s="580"/>
      <c r="JSN10" s="580"/>
      <c r="JSO10" s="580"/>
      <c r="JSP10" s="580"/>
      <c r="JSQ10" s="580"/>
      <c r="JSR10" s="580"/>
      <c r="JSS10" s="580"/>
      <c r="JST10" s="580"/>
      <c r="JSU10" s="580"/>
      <c r="JSV10" s="580"/>
      <c r="JSW10" s="580"/>
      <c r="JSX10" s="580"/>
      <c r="JSY10" s="580"/>
      <c r="JSZ10" s="580"/>
      <c r="JTA10" s="580"/>
      <c r="JTB10" s="580"/>
      <c r="JTC10" s="580"/>
      <c r="JTD10" s="580"/>
      <c r="JTE10" s="580"/>
      <c r="JTF10" s="580"/>
      <c r="JTG10" s="580"/>
      <c r="JTH10" s="580"/>
      <c r="JTI10" s="580"/>
      <c r="JTJ10" s="580"/>
      <c r="JTK10" s="580"/>
      <c r="JTL10" s="580"/>
      <c r="JTM10" s="580"/>
      <c r="JTN10" s="580"/>
      <c r="JTO10" s="580"/>
      <c r="JTP10" s="580"/>
      <c r="JTQ10" s="580"/>
      <c r="JTR10" s="580"/>
      <c r="JTS10" s="580"/>
      <c r="JTT10" s="580"/>
      <c r="JTU10" s="580"/>
      <c r="JTV10" s="580"/>
      <c r="JTW10" s="580"/>
      <c r="JTX10" s="580"/>
      <c r="JTY10" s="580"/>
      <c r="JTZ10" s="580"/>
      <c r="JUA10" s="580"/>
      <c r="JUB10" s="580"/>
      <c r="JUC10" s="580"/>
      <c r="JUD10" s="580"/>
      <c r="JUE10" s="580"/>
      <c r="JUF10" s="580"/>
      <c r="JUG10" s="580"/>
      <c r="JUH10" s="580"/>
      <c r="JUI10" s="580"/>
      <c r="JUJ10" s="580"/>
      <c r="JUK10" s="580"/>
      <c r="JUL10" s="580"/>
      <c r="JUM10" s="580"/>
      <c r="JUN10" s="580"/>
      <c r="JUO10" s="580"/>
      <c r="JUP10" s="580"/>
      <c r="JUQ10" s="580"/>
      <c r="JUR10" s="580"/>
      <c r="JUS10" s="580"/>
      <c r="JUT10" s="580"/>
      <c r="JUU10" s="580"/>
      <c r="JUV10" s="580"/>
      <c r="JUW10" s="580"/>
      <c r="JUX10" s="580"/>
      <c r="JUY10" s="580"/>
      <c r="JUZ10" s="580"/>
      <c r="JVA10" s="580"/>
      <c r="JVB10" s="580"/>
      <c r="JVC10" s="580"/>
      <c r="JVD10" s="580"/>
      <c r="JVE10" s="580"/>
      <c r="JVF10" s="580"/>
      <c r="JVG10" s="580"/>
      <c r="JVH10" s="580"/>
      <c r="JVI10" s="580"/>
      <c r="JVJ10" s="580"/>
      <c r="JVK10" s="580"/>
      <c r="JVL10" s="580"/>
      <c r="JVM10" s="580"/>
      <c r="JVN10" s="580"/>
      <c r="JVO10" s="580"/>
      <c r="JVP10" s="580"/>
      <c r="JVQ10" s="580"/>
      <c r="JVR10" s="580"/>
      <c r="JVS10" s="580"/>
      <c r="JVT10" s="580"/>
      <c r="JVU10" s="580"/>
      <c r="JVV10" s="580"/>
      <c r="JVW10" s="580"/>
      <c r="JVX10" s="580"/>
      <c r="JVY10" s="580"/>
      <c r="JVZ10" s="580"/>
      <c r="JWA10" s="580"/>
      <c r="JWB10" s="580"/>
      <c r="JWC10" s="580"/>
      <c r="JWD10" s="580"/>
      <c r="JWE10" s="580"/>
      <c r="JWF10" s="580"/>
      <c r="JWG10" s="580"/>
      <c r="JWH10" s="580"/>
      <c r="JWI10" s="580"/>
      <c r="JWJ10" s="580"/>
      <c r="JWK10" s="580"/>
      <c r="JWL10" s="580"/>
      <c r="JWM10" s="580"/>
      <c r="JWN10" s="580"/>
      <c r="JWO10" s="580"/>
      <c r="JWP10" s="580"/>
      <c r="JWQ10" s="580"/>
      <c r="JWR10" s="580"/>
      <c r="JWS10" s="580"/>
      <c r="JWT10" s="580"/>
      <c r="JWU10" s="580"/>
      <c r="JWV10" s="580"/>
      <c r="JWW10" s="580"/>
      <c r="JWX10" s="580"/>
      <c r="JWY10" s="580"/>
      <c r="JWZ10" s="580"/>
      <c r="JXA10" s="580"/>
      <c r="JXB10" s="580"/>
      <c r="JXC10" s="580"/>
      <c r="JXD10" s="580"/>
      <c r="JXE10" s="580"/>
      <c r="JXF10" s="580"/>
      <c r="JXG10" s="580"/>
      <c r="JXH10" s="580"/>
      <c r="JXI10" s="580"/>
      <c r="JXJ10" s="580"/>
      <c r="JXK10" s="580"/>
      <c r="JXL10" s="580"/>
      <c r="JXM10" s="580"/>
      <c r="JXN10" s="580"/>
      <c r="JXO10" s="580"/>
      <c r="JXP10" s="580"/>
      <c r="JXQ10" s="580"/>
      <c r="JXR10" s="580"/>
      <c r="JXS10" s="580"/>
      <c r="JXT10" s="580"/>
      <c r="JXU10" s="580"/>
      <c r="JXV10" s="580"/>
      <c r="JXW10" s="580"/>
      <c r="JXX10" s="580"/>
      <c r="JXY10" s="580"/>
      <c r="JXZ10" s="580"/>
      <c r="JYA10" s="580"/>
      <c r="JYB10" s="580"/>
      <c r="JYC10" s="580"/>
      <c r="JYD10" s="580"/>
      <c r="JYE10" s="580"/>
      <c r="JYF10" s="580"/>
      <c r="JYG10" s="580"/>
      <c r="JYH10" s="580"/>
      <c r="JYI10" s="580"/>
      <c r="JYJ10" s="580"/>
      <c r="JYK10" s="580"/>
      <c r="JYL10" s="580"/>
      <c r="JYM10" s="580"/>
      <c r="JYN10" s="580"/>
      <c r="JYO10" s="580"/>
      <c r="JYP10" s="580"/>
      <c r="JYQ10" s="580"/>
      <c r="JYR10" s="580"/>
      <c r="JYS10" s="580"/>
      <c r="JYT10" s="580"/>
      <c r="JYU10" s="580"/>
      <c r="JYV10" s="580"/>
      <c r="JYW10" s="580"/>
      <c r="JYX10" s="580"/>
      <c r="JYY10" s="580"/>
      <c r="JYZ10" s="580"/>
      <c r="JZA10" s="580"/>
      <c r="JZB10" s="580"/>
      <c r="JZC10" s="580"/>
      <c r="JZD10" s="580"/>
      <c r="JZE10" s="580"/>
      <c r="JZF10" s="580"/>
      <c r="JZG10" s="580"/>
      <c r="JZH10" s="580"/>
      <c r="JZI10" s="580"/>
      <c r="JZJ10" s="580"/>
      <c r="JZK10" s="580"/>
      <c r="JZL10" s="580"/>
      <c r="JZM10" s="580"/>
      <c r="JZN10" s="580"/>
      <c r="JZO10" s="580"/>
      <c r="JZP10" s="580"/>
      <c r="JZQ10" s="580"/>
      <c r="JZR10" s="580"/>
      <c r="JZS10" s="580"/>
      <c r="JZT10" s="580"/>
      <c r="JZU10" s="580"/>
      <c r="JZV10" s="580"/>
      <c r="JZW10" s="580"/>
      <c r="JZX10" s="580"/>
      <c r="JZY10" s="580"/>
      <c r="JZZ10" s="580"/>
      <c r="KAA10" s="580"/>
      <c r="KAB10" s="580"/>
      <c r="KAC10" s="580"/>
      <c r="KAD10" s="580"/>
      <c r="KAE10" s="580"/>
      <c r="KAF10" s="580"/>
      <c r="KAG10" s="580"/>
      <c r="KAH10" s="580"/>
      <c r="KAI10" s="580"/>
      <c r="KAJ10" s="580"/>
      <c r="KAK10" s="580"/>
      <c r="KAL10" s="580"/>
      <c r="KAM10" s="580"/>
      <c r="KAN10" s="580"/>
      <c r="KAO10" s="580"/>
      <c r="KAP10" s="580"/>
      <c r="KAQ10" s="580"/>
      <c r="KAR10" s="580"/>
      <c r="KAS10" s="580"/>
      <c r="KAT10" s="580"/>
      <c r="KAU10" s="580"/>
      <c r="KAV10" s="580"/>
      <c r="KAW10" s="580"/>
      <c r="KAX10" s="580"/>
      <c r="KAY10" s="580"/>
      <c r="KAZ10" s="580"/>
      <c r="KBA10" s="580"/>
      <c r="KBB10" s="580"/>
      <c r="KBC10" s="580"/>
      <c r="KBD10" s="580"/>
      <c r="KBE10" s="580"/>
      <c r="KBF10" s="580"/>
      <c r="KBG10" s="580"/>
      <c r="KBH10" s="580"/>
      <c r="KBI10" s="580"/>
      <c r="KBJ10" s="580"/>
      <c r="KBK10" s="580"/>
      <c r="KBL10" s="580"/>
      <c r="KBM10" s="580"/>
      <c r="KBN10" s="580"/>
      <c r="KBO10" s="580"/>
      <c r="KBP10" s="580"/>
      <c r="KBQ10" s="580"/>
      <c r="KBR10" s="580"/>
      <c r="KBS10" s="580"/>
      <c r="KBT10" s="580"/>
      <c r="KBU10" s="580"/>
      <c r="KBV10" s="580"/>
      <c r="KBW10" s="580"/>
      <c r="KBX10" s="580"/>
      <c r="KBY10" s="580"/>
      <c r="KBZ10" s="580"/>
      <c r="KCA10" s="580"/>
      <c r="KCB10" s="580"/>
      <c r="KCC10" s="580"/>
      <c r="KCD10" s="580"/>
      <c r="KCE10" s="580"/>
      <c r="KCF10" s="580"/>
      <c r="KCG10" s="580"/>
      <c r="KCH10" s="580"/>
      <c r="KCI10" s="580"/>
      <c r="KCJ10" s="580"/>
      <c r="KCK10" s="580"/>
      <c r="KCL10" s="580"/>
      <c r="KCM10" s="580"/>
      <c r="KCN10" s="580"/>
      <c r="KCO10" s="580"/>
      <c r="KCP10" s="580"/>
      <c r="KCQ10" s="580"/>
      <c r="KCR10" s="580"/>
      <c r="KCS10" s="580"/>
      <c r="KCT10" s="580"/>
      <c r="KCU10" s="580"/>
      <c r="KCV10" s="580"/>
      <c r="KCW10" s="580"/>
      <c r="KCX10" s="580"/>
      <c r="KCY10" s="580"/>
      <c r="KCZ10" s="580"/>
      <c r="KDA10" s="580"/>
      <c r="KDB10" s="580"/>
      <c r="KDC10" s="580"/>
      <c r="KDD10" s="580"/>
      <c r="KDE10" s="580"/>
      <c r="KDF10" s="580"/>
      <c r="KDG10" s="580"/>
      <c r="KDH10" s="580"/>
      <c r="KDI10" s="580"/>
      <c r="KDJ10" s="580"/>
      <c r="KDK10" s="580"/>
      <c r="KDL10" s="580"/>
      <c r="KDM10" s="580"/>
      <c r="KDN10" s="580"/>
      <c r="KDO10" s="580"/>
      <c r="KDP10" s="580"/>
      <c r="KDQ10" s="580"/>
      <c r="KDR10" s="580"/>
      <c r="KDS10" s="580"/>
      <c r="KDT10" s="580"/>
      <c r="KDU10" s="580"/>
      <c r="KDV10" s="580"/>
      <c r="KDW10" s="580"/>
      <c r="KDX10" s="580"/>
      <c r="KDY10" s="580"/>
      <c r="KDZ10" s="580"/>
      <c r="KEA10" s="580"/>
      <c r="KEB10" s="580"/>
      <c r="KEC10" s="580"/>
      <c r="KED10" s="580"/>
      <c r="KEE10" s="580"/>
      <c r="KEF10" s="580"/>
      <c r="KEG10" s="580"/>
      <c r="KEH10" s="580"/>
      <c r="KEI10" s="580"/>
      <c r="KEJ10" s="580"/>
      <c r="KEK10" s="580"/>
      <c r="KEL10" s="580"/>
      <c r="KEM10" s="580"/>
      <c r="KEN10" s="580"/>
      <c r="KEO10" s="580"/>
      <c r="KEP10" s="580"/>
      <c r="KEQ10" s="580"/>
      <c r="KER10" s="580"/>
      <c r="KES10" s="580"/>
      <c r="KET10" s="580"/>
      <c r="KEU10" s="580"/>
      <c r="KEV10" s="580"/>
      <c r="KEW10" s="580"/>
      <c r="KEX10" s="580"/>
      <c r="KEY10" s="580"/>
      <c r="KEZ10" s="580"/>
      <c r="KFA10" s="580"/>
      <c r="KFB10" s="580"/>
      <c r="KFC10" s="580"/>
      <c r="KFD10" s="580"/>
      <c r="KFE10" s="580"/>
      <c r="KFF10" s="580"/>
      <c r="KFG10" s="580"/>
      <c r="KFH10" s="580"/>
      <c r="KFI10" s="580"/>
      <c r="KFJ10" s="580"/>
      <c r="KFK10" s="580"/>
      <c r="KFL10" s="580"/>
      <c r="KFM10" s="580"/>
      <c r="KFN10" s="580"/>
      <c r="KFO10" s="580"/>
      <c r="KFP10" s="580"/>
      <c r="KFQ10" s="580"/>
      <c r="KFR10" s="580"/>
      <c r="KFS10" s="580"/>
      <c r="KFT10" s="580"/>
      <c r="KFU10" s="580"/>
      <c r="KFV10" s="580"/>
      <c r="KFW10" s="580"/>
      <c r="KFX10" s="580"/>
      <c r="KFY10" s="580"/>
      <c r="KFZ10" s="580"/>
      <c r="KGA10" s="580"/>
      <c r="KGB10" s="580"/>
      <c r="KGC10" s="580"/>
      <c r="KGD10" s="580"/>
      <c r="KGE10" s="580"/>
      <c r="KGF10" s="580"/>
      <c r="KGG10" s="580"/>
      <c r="KGH10" s="580"/>
      <c r="KGI10" s="580"/>
      <c r="KGJ10" s="580"/>
      <c r="KGK10" s="580"/>
      <c r="KGL10" s="580"/>
      <c r="KGM10" s="580"/>
      <c r="KGN10" s="580"/>
      <c r="KGO10" s="580"/>
      <c r="KGP10" s="580"/>
      <c r="KGQ10" s="580"/>
      <c r="KGR10" s="580"/>
      <c r="KGS10" s="580"/>
      <c r="KGT10" s="580"/>
      <c r="KGU10" s="580"/>
      <c r="KGV10" s="580"/>
      <c r="KGW10" s="580"/>
      <c r="KGX10" s="580"/>
      <c r="KGY10" s="580"/>
      <c r="KGZ10" s="580"/>
      <c r="KHA10" s="580"/>
      <c r="KHB10" s="580"/>
      <c r="KHC10" s="580"/>
      <c r="KHD10" s="580"/>
      <c r="KHE10" s="580"/>
      <c r="KHF10" s="580"/>
      <c r="KHG10" s="580"/>
      <c r="KHH10" s="580"/>
      <c r="KHI10" s="580"/>
      <c r="KHJ10" s="580"/>
      <c r="KHK10" s="580"/>
      <c r="KHL10" s="580"/>
      <c r="KHM10" s="580"/>
      <c r="KHN10" s="580"/>
      <c r="KHO10" s="580"/>
      <c r="KHP10" s="580"/>
      <c r="KHQ10" s="580"/>
      <c r="KHR10" s="580"/>
      <c r="KHS10" s="580"/>
      <c r="KHT10" s="580"/>
      <c r="KHU10" s="580"/>
      <c r="KHV10" s="580"/>
      <c r="KHW10" s="580"/>
      <c r="KHX10" s="580"/>
      <c r="KHY10" s="580"/>
      <c r="KHZ10" s="580"/>
      <c r="KIA10" s="580"/>
      <c r="KIB10" s="580"/>
      <c r="KIC10" s="580"/>
      <c r="KID10" s="580"/>
      <c r="KIE10" s="580"/>
      <c r="KIF10" s="580"/>
      <c r="KIG10" s="580"/>
      <c r="KIH10" s="580"/>
      <c r="KII10" s="580"/>
      <c r="KIJ10" s="580"/>
      <c r="KIK10" s="580"/>
      <c r="KIL10" s="580"/>
      <c r="KIM10" s="580"/>
      <c r="KIN10" s="580"/>
      <c r="KIO10" s="580"/>
      <c r="KIP10" s="580"/>
      <c r="KIQ10" s="580"/>
      <c r="KIR10" s="580"/>
      <c r="KIS10" s="580"/>
      <c r="KIT10" s="580"/>
      <c r="KIU10" s="580"/>
      <c r="KIV10" s="580"/>
      <c r="KIW10" s="580"/>
      <c r="KIX10" s="580"/>
      <c r="KIY10" s="580"/>
      <c r="KIZ10" s="580"/>
      <c r="KJA10" s="580"/>
      <c r="KJB10" s="580"/>
      <c r="KJC10" s="580"/>
      <c r="KJD10" s="580"/>
      <c r="KJE10" s="580"/>
      <c r="KJF10" s="580"/>
      <c r="KJG10" s="580"/>
      <c r="KJH10" s="580"/>
      <c r="KJI10" s="580"/>
      <c r="KJJ10" s="580"/>
      <c r="KJK10" s="580"/>
      <c r="KJL10" s="580"/>
      <c r="KJM10" s="580"/>
      <c r="KJN10" s="580"/>
      <c r="KJO10" s="580"/>
      <c r="KJP10" s="580"/>
      <c r="KJQ10" s="580"/>
      <c r="KJR10" s="580"/>
      <c r="KJS10" s="580"/>
      <c r="KJT10" s="580"/>
      <c r="KJU10" s="580"/>
      <c r="KJV10" s="580"/>
      <c r="KJW10" s="580"/>
      <c r="KJX10" s="580"/>
      <c r="KJY10" s="580"/>
      <c r="KJZ10" s="580"/>
      <c r="KKA10" s="580"/>
      <c r="KKB10" s="580"/>
      <c r="KKC10" s="580"/>
      <c r="KKD10" s="580"/>
      <c r="KKE10" s="580"/>
      <c r="KKF10" s="580"/>
      <c r="KKG10" s="580"/>
      <c r="KKH10" s="580"/>
      <c r="KKI10" s="580"/>
      <c r="KKJ10" s="580"/>
      <c r="KKK10" s="580"/>
      <c r="KKL10" s="580"/>
      <c r="KKM10" s="580"/>
      <c r="KKN10" s="580"/>
      <c r="KKO10" s="580"/>
      <c r="KKP10" s="580"/>
      <c r="KKQ10" s="580"/>
      <c r="KKR10" s="580"/>
      <c r="KKS10" s="580"/>
      <c r="KKT10" s="580"/>
      <c r="KKU10" s="580"/>
      <c r="KKV10" s="580"/>
      <c r="KKW10" s="580"/>
      <c r="KKX10" s="580"/>
      <c r="KKY10" s="580"/>
      <c r="KKZ10" s="580"/>
      <c r="KLA10" s="580"/>
      <c r="KLB10" s="580"/>
      <c r="KLC10" s="580"/>
      <c r="KLD10" s="580"/>
      <c r="KLE10" s="580"/>
      <c r="KLF10" s="580"/>
      <c r="KLG10" s="580"/>
      <c r="KLH10" s="580"/>
      <c r="KLI10" s="580"/>
      <c r="KLJ10" s="580"/>
      <c r="KLK10" s="580"/>
      <c r="KLL10" s="580"/>
      <c r="KLM10" s="580"/>
      <c r="KLN10" s="580"/>
      <c r="KLO10" s="580"/>
      <c r="KLP10" s="580"/>
      <c r="KLQ10" s="580"/>
      <c r="KLR10" s="580"/>
      <c r="KLS10" s="580"/>
      <c r="KLT10" s="580"/>
      <c r="KLU10" s="580"/>
      <c r="KLV10" s="580"/>
      <c r="KLW10" s="580"/>
      <c r="KLX10" s="580"/>
      <c r="KLY10" s="580"/>
      <c r="KLZ10" s="580"/>
      <c r="KMA10" s="580"/>
      <c r="KMB10" s="580"/>
      <c r="KMC10" s="580"/>
      <c r="KMD10" s="580"/>
      <c r="KME10" s="580"/>
      <c r="KMF10" s="580"/>
      <c r="KMG10" s="580"/>
      <c r="KMH10" s="580"/>
      <c r="KMI10" s="580"/>
      <c r="KMJ10" s="580"/>
      <c r="KMK10" s="580"/>
      <c r="KML10" s="580"/>
      <c r="KMM10" s="580"/>
      <c r="KMN10" s="580"/>
      <c r="KMO10" s="580"/>
      <c r="KMP10" s="580"/>
      <c r="KMQ10" s="580"/>
      <c r="KMR10" s="580"/>
      <c r="KMS10" s="580"/>
      <c r="KMT10" s="580"/>
      <c r="KMU10" s="580"/>
      <c r="KMV10" s="580"/>
      <c r="KMW10" s="580"/>
      <c r="KMX10" s="580"/>
      <c r="KMY10" s="580"/>
      <c r="KMZ10" s="580"/>
      <c r="KNA10" s="580"/>
      <c r="KNB10" s="580"/>
      <c r="KNC10" s="580"/>
      <c r="KND10" s="580"/>
      <c r="KNE10" s="580"/>
      <c r="KNF10" s="580"/>
      <c r="KNG10" s="580"/>
      <c r="KNH10" s="580"/>
      <c r="KNI10" s="580"/>
      <c r="KNJ10" s="580"/>
      <c r="KNK10" s="580"/>
      <c r="KNL10" s="580"/>
      <c r="KNM10" s="580"/>
      <c r="KNN10" s="580"/>
      <c r="KNO10" s="580"/>
      <c r="KNP10" s="580"/>
      <c r="KNQ10" s="580"/>
      <c r="KNR10" s="580"/>
      <c r="KNS10" s="580"/>
      <c r="KNT10" s="580"/>
      <c r="KNU10" s="580"/>
      <c r="KNV10" s="580"/>
      <c r="KNW10" s="580"/>
      <c r="KNX10" s="580"/>
      <c r="KNY10" s="580"/>
      <c r="KNZ10" s="580"/>
      <c r="KOA10" s="580"/>
      <c r="KOB10" s="580"/>
      <c r="KOC10" s="580"/>
      <c r="KOD10" s="580"/>
      <c r="KOE10" s="580"/>
      <c r="KOF10" s="580"/>
      <c r="KOG10" s="580"/>
      <c r="KOH10" s="580"/>
      <c r="KOI10" s="580"/>
      <c r="KOJ10" s="580"/>
      <c r="KOK10" s="580"/>
      <c r="KOL10" s="580"/>
      <c r="KOM10" s="580"/>
      <c r="KON10" s="580"/>
      <c r="KOO10" s="580"/>
      <c r="KOP10" s="580"/>
      <c r="KOQ10" s="580"/>
      <c r="KOR10" s="580"/>
      <c r="KOS10" s="580"/>
      <c r="KOT10" s="580"/>
      <c r="KOU10" s="580"/>
      <c r="KOV10" s="580"/>
      <c r="KOW10" s="580"/>
      <c r="KOX10" s="580"/>
      <c r="KOY10" s="580"/>
      <c r="KOZ10" s="580"/>
      <c r="KPA10" s="580"/>
      <c r="KPB10" s="580"/>
      <c r="KPC10" s="580"/>
      <c r="KPD10" s="580"/>
      <c r="KPE10" s="580"/>
      <c r="KPF10" s="580"/>
      <c r="KPG10" s="580"/>
      <c r="KPH10" s="580"/>
      <c r="KPI10" s="580"/>
      <c r="KPJ10" s="580"/>
      <c r="KPK10" s="580"/>
      <c r="KPL10" s="580"/>
      <c r="KPM10" s="580"/>
      <c r="KPN10" s="580"/>
      <c r="KPO10" s="580"/>
      <c r="KPP10" s="580"/>
      <c r="KPQ10" s="580"/>
      <c r="KPR10" s="580"/>
      <c r="KPS10" s="580"/>
      <c r="KPT10" s="580"/>
      <c r="KPU10" s="580"/>
      <c r="KPV10" s="580"/>
      <c r="KPW10" s="580"/>
      <c r="KPX10" s="580"/>
      <c r="KPY10" s="580"/>
      <c r="KPZ10" s="580"/>
      <c r="KQA10" s="580"/>
      <c r="KQB10" s="580"/>
      <c r="KQC10" s="580"/>
      <c r="KQD10" s="580"/>
      <c r="KQE10" s="580"/>
      <c r="KQF10" s="580"/>
      <c r="KQG10" s="580"/>
      <c r="KQH10" s="580"/>
      <c r="KQI10" s="580"/>
      <c r="KQJ10" s="580"/>
      <c r="KQK10" s="580"/>
      <c r="KQL10" s="580"/>
      <c r="KQM10" s="580"/>
      <c r="KQN10" s="580"/>
      <c r="KQO10" s="580"/>
      <c r="KQP10" s="580"/>
      <c r="KQQ10" s="580"/>
      <c r="KQR10" s="580"/>
      <c r="KQS10" s="580"/>
      <c r="KQT10" s="580"/>
      <c r="KQU10" s="580"/>
      <c r="KQV10" s="580"/>
      <c r="KQW10" s="580"/>
      <c r="KQX10" s="580"/>
      <c r="KQY10" s="580"/>
      <c r="KQZ10" s="580"/>
      <c r="KRA10" s="580"/>
      <c r="KRB10" s="580"/>
      <c r="KRC10" s="580"/>
      <c r="KRD10" s="580"/>
      <c r="KRE10" s="580"/>
      <c r="KRF10" s="580"/>
      <c r="KRG10" s="580"/>
      <c r="KRH10" s="580"/>
      <c r="KRI10" s="580"/>
      <c r="KRJ10" s="580"/>
      <c r="KRK10" s="580"/>
      <c r="KRL10" s="580"/>
      <c r="KRM10" s="580"/>
      <c r="KRN10" s="580"/>
      <c r="KRO10" s="580"/>
      <c r="KRP10" s="580"/>
      <c r="KRQ10" s="580"/>
      <c r="KRR10" s="580"/>
      <c r="KRS10" s="580"/>
      <c r="KRT10" s="580"/>
      <c r="KRU10" s="580"/>
      <c r="KRV10" s="580"/>
      <c r="KRW10" s="580"/>
      <c r="KRX10" s="580"/>
      <c r="KRY10" s="580"/>
      <c r="KRZ10" s="580"/>
      <c r="KSA10" s="580"/>
      <c r="KSB10" s="580"/>
      <c r="KSC10" s="580"/>
      <c r="KSD10" s="580"/>
      <c r="KSE10" s="580"/>
      <c r="KSF10" s="580"/>
      <c r="KSG10" s="580"/>
      <c r="KSH10" s="580"/>
      <c r="KSI10" s="580"/>
      <c r="KSJ10" s="580"/>
      <c r="KSK10" s="580"/>
      <c r="KSL10" s="580"/>
      <c r="KSM10" s="580"/>
      <c r="KSN10" s="580"/>
      <c r="KSO10" s="580"/>
      <c r="KSP10" s="580"/>
      <c r="KSQ10" s="580"/>
      <c r="KSR10" s="580"/>
      <c r="KSS10" s="580"/>
      <c r="KST10" s="580"/>
      <c r="KSU10" s="580"/>
      <c r="KSV10" s="580"/>
      <c r="KSW10" s="580"/>
      <c r="KSX10" s="580"/>
      <c r="KSY10" s="580"/>
      <c r="KSZ10" s="580"/>
      <c r="KTA10" s="580"/>
      <c r="KTB10" s="580"/>
      <c r="KTC10" s="580"/>
      <c r="KTD10" s="580"/>
      <c r="KTE10" s="580"/>
      <c r="KTF10" s="580"/>
      <c r="KTG10" s="580"/>
      <c r="KTH10" s="580"/>
      <c r="KTI10" s="580"/>
      <c r="KTJ10" s="580"/>
      <c r="KTK10" s="580"/>
      <c r="KTL10" s="580"/>
      <c r="KTM10" s="580"/>
      <c r="KTN10" s="580"/>
      <c r="KTO10" s="580"/>
      <c r="KTP10" s="580"/>
      <c r="KTQ10" s="580"/>
      <c r="KTR10" s="580"/>
      <c r="KTS10" s="580"/>
      <c r="KTT10" s="580"/>
      <c r="KTU10" s="580"/>
      <c r="KTV10" s="580"/>
      <c r="KTW10" s="580"/>
      <c r="KTX10" s="580"/>
      <c r="KTY10" s="580"/>
      <c r="KTZ10" s="580"/>
      <c r="KUA10" s="580"/>
      <c r="KUB10" s="580"/>
      <c r="KUC10" s="580"/>
      <c r="KUD10" s="580"/>
      <c r="KUE10" s="580"/>
      <c r="KUF10" s="580"/>
      <c r="KUG10" s="580"/>
      <c r="KUH10" s="580"/>
      <c r="KUI10" s="580"/>
      <c r="KUJ10" s="580"/>
      <c r="KUK10" s="580"/>
      <c r="KUL10" s="580"/>
      <c r="KUM10" s="580"/>
      <c r="KUN10" s="580"/>
      <c r="KUO10" s="580"/>
      <c r="KUP10" s="580"/>
      <c r="KUQ10" s="580"/>
      <c r="KUR10" s="580"/>
      <c r="KUS10" s="580"/>
      <c r="KUT10" s="580"/>
      <c r="KUU10" s="580"/>
      <c r="KUV10" s="580"/>
      <c r="KUW10" s="580"/>
      <c r="KUX10" s="580"/>
      <c r="KUY10" s="580"/>
      <c r="KUZ10" s="580"/>
      <c r="KVA10" s="580"/>
      <c r="KVB10" s="580"/>
      <c r="KVC10" s="580"/>
      <c r="KVD10" s="580"/>
      <c r="KVE10" s="580"/>
      <c r="KVF10" s="580"/>
      <c r="KVG10" s="580"/>
      <c r="KVH10" s="580"/>
      <c r="KVI10" s="580"/>
      <c r="KVJ10" s="580"/>
      <c r="KVK10" s="580"/>
      <c r="KVL10" s="580"/>
      <c r="KVM10" s="580"/>
      <c r="KVN10" s="580"/>
      <c r="KVO10" s="580"/>
      <c r="KVP10" s="580"/>
      <c r="KVQ10" s="580"/>
      <c r="KVR10" s="580"/>
      <c r="KVS10" s="580"/>
      <c r="KVT10" s="580"/>
      <c r="KVU10" s="580"/>
      <c r="KVV10" s="580"/>
      <c r="KVW10" s="580"/>
      <c r="KVX10" s="580"/>
      <c r="KVY10" s="580"/>
      <c r="KVZ10" s="580"/>
      <c r="KWA10" s="580"/>
      <c r="KWB10" s="580"/>
      <c r="KWC10" s="580"/>
      <c r="KWD10" s="580"/>
      <c r="KWE10" s="580"/>
      <c r="KWF10" s="580"/>
      <c r="KWG10" s="580"/>
      <c r="KWH10" s="580"/>
      <c r="KWI10" s="580"/>
      <c r="KWJ10" s="580"/>
      <c r="KWK10" s="580"/>
      <c r="KWL10" s="580"/>
      <c r="KWM10" s="580"/>
      <c r="KWN10" s="580"/>
      <c r="KWO10" s="580"/>
      <c r="KWP10" s="580"/>
      <c r="KWQ10" s="580"/>
      <c r="KWR10" s="580"/>
      <c r="KWS10" s="580"/>
      <c r="KWT10" s="580"/>
      <c r="KWU10" s="580"/>
      <c r="KWV10" s="580"/>
      <c r="KWW10" s="580"/>
      <c r="KWX10" s="580"/>
      <c r="KWY10" s="580"/>
      <c r="KWZ10" s="580"/>
      <c r="KXA10" s="580"/>
      <c r="KXB10" s="580"/>
      <c r="KXC10" s="580"/>
      <c r="KXD10" s="580"/>
      <c r="KXE10" s="580"/>
      <c r="KXF10" s="580"/>
      <c r="KXG10" s="580"/>
      <c r="KXH10" s="580"/>
      <c r="KXI10" s="580"/>
      <c r="KXJ10" s="580"/>
      <c r="KXK10" s="580"/>
      <c r="KXL10" s="580"/>
      <c r="KXM10" s="580"/>
      <c r="KXN10" s="580"/>
      <c r="KXO10" s="580"/>
      <c r="KXP10" s="580"/>
      <c r="KXQ10" s="580"/>
      <c r="KXR10" s="580"/>
      <c r="KXS10" s="580"/>
      <c r="KXT10" s="580"/>
      <c r="KXU10" s="580"/>
      <c r="KXV10" s="580"/>
      <c r="KXW10" s="580"/>
      <c r="KXX10" s="580"/>
      <c r="KXY10" s="580"/>
      <c r="KXZ10" s="580"/>
      <c r="KYA10" s="580"/>
      <c r="KYB10" s="580"/>
      <c r="KYC10" s="580"/>
      <c r="KYD10" s="580"/>
      <c r="KYE10" s="580"/>
      <c r="KYF10" s="580"/>
      <c r="KYG10" s="580"/>
      <c r="KYH10" s="580"/>
      <c r="KYI10" s="580"/>
      <c r="KYJ10" s="580"/>
      <c r="KYK10" s="580"/>
      <c r="KYL10" s="580"/>
      <c r="KYM10" s="580"/>
      <c r="KYN10" s="580"/>
      <c r="KYO10" s="580"/>
      <c r="KYP10" s="580"/>
      <c r="KYQ10" s="580"/>
      <c r="KYR10" s="580"/>
      <c r="KYS10" s="580"/>
      <c r="KYT10" s="580"/>
      <c r="KYU10" s="580"/>
      <c r="KYV10" s="580"/>
      <c r="KYW10" s="580"/>
      <c r="KYX10" s="580"/>
      <c r="KYY10" s="580"/>
      <c r="KYZ10" s="580"/>
      <c r="KZA10" s="580"/>
      <c r="KZB10" s="580"/>
      <c r="KZC10" s="580"/>
      <c r="KZD10" s="580"/>
      <c r="KZE10" s="580"/>
      <c r="KZF10" s="580"/>
      <c r="KZG10" s="580"/>
      <c r="KZH10" s="580"/>
      <c r="KZI10" s="580"/>
      <c r="KZJ10" s="580"/>
      <c r="KZK10" s="580"/>
      <c r="KZL10" s="580"/>
      <c r="KZM10" s="580"/>
      <c r="KZN10" s="580"/>
      <c r="KZO10" s="580"/>
      <c r="KZP10" s="580"/>
      <c r="KZQ10" s="580"/>
      <c r="KZR10" s="580"/>
      <c r="KZS10" s="580"/>
      <c r="KZT10" s="580"/>
      <c r="KZU10" s="580"/>
      <c r="KZV10" s="580"/>
      <c r="KZW10" s="580"/>
      <c r="KZX10" s="580"/>
      <c r="KZY10" s="580"/>
      <c r="KZZ10" s="580"/>
      <c r="LAA10" s="580"/>
      <c r="LAB10" s="580"/>
      <c r="LAC10" s="580"/>
      <c r="LAD10" s="580"/>
      <c r="LAE10" s="580"/>
      <c r="LAF10" s="580"/>
      <c r="LAG10" s="580"/>
      <c r="LAH10" s="580"/>
      <c r="LAI10" s="580"/>
      <c r="LAJ10" s="580"/>
      <c r="LAK10" s="580"/>
      <c r="LAL10" s="580"/>
      <c r="LAM10" s="580"/>
      <c r="LAN10" s="580"/>
      <c r="LAO10" s="580"/>
      <c r="LAP10" s="580"/>
      <c r="LAQ10" s="580"/>
      <c r="LAR10" s="580"/>
      <c r="LAS10" s="580"/>
      <c r="LAT10" s="580"/>
      <c r="LAU10" s="580"/>
      <c r="LAV10" s="580"/>
      <c r="LAW10" s="580"/>
      <c r="LAX10" s="580"/>
      <c r="LAY10" s="580"/>
      <c r="LAZ10" s="580"/>
      <c r="LBA10" s="580"/>
      <c r="LBB10" s="580"/>
      <c r="LBC10" s="580"/>
      <c r="LBD10" s="580"/>
      <c r="LBE10" s="580"/>
      <c r="LBF10" s="580"/>
      <c r="LBG10" s="580"/>
      <c r="LBH10" s="580"/>
      <c r="LBI10" s="580"/>
      <c r="LBJ10" s="580"/>
      <c r="LBK10" s="580"/>
      <c r="LBL10" s="580"/>
      <c r="LBM10" s="580"/>
      <c r="LBN10" s="580"/>
      <c r="LBO10" s="580"/>
      <c r="LBP10" s="580"/>
      <c r="LBQ10" s="580"/>
      <c r="LBR10" s="580"/>
      <c r="LBS10" s="580"/>
      <c r="LBT10" s="580"/>
      <c r="LBU10" s="580"/>
      <c r="LBV10" s="580"/>
      <c r="LBW10" s="580"/>
      <c r="LBX10" s="580"/>
      <c r="LBY10" s="580"/>
      <c r="LBZ10" s="580"/>
      <c r="LCA10" s="580"/>
      <c r="LCB10" s="580"/>
      <c r="LCC10" s="580"/>
      <c r="LCD10" s="580"/>
      <c r="LCE10" s="580"/>
      <c r="LCF10" s="580"/>
      <c r="LCG10" s="580"/>
      <c r="LCH10" s="580"/>
      <c r="LCI10" s="580"/>
      <c r="LCJ10" s="580"/>
      <c r="LCK10" s="580"/>
      <c r="LCL10" s="580"/>
      <c r="LCM10" s="580"/>
      <c r="LCN10" s="580"/>
      <c r="LCO10" s="580"/>
      <c r="LCP10" s="580"/>
      <c r="LCQ10" s="580"/>
      <c r="LCR10" s="580"/>
      <c r="LCS10" s="580"/>
      <c r="LCT10" s="580"/>
      <c r="LCU10" s="580"/>
      <c r="LCV10" s="580"/>
      <c r="LCW10" s="580"/>
      <c r="LCX10" s="580"/>
      <c r="LCY10" s="580"/>
      <c r="LCZ10" s="580"/>
      <c r="LDA10" s="580"/>
      <c r="LDB10" s="580"/>
      <c r="LDC10" s="580"/>
      <c r="LDD10" s="580"/>
      <c r="LDE10" s="580"/>
      <c r="LDF10" s="580"/>
      <c r="LDG10" s="580"/>
      <c r="LDH10" s="580"/>
      <c r="LDI10" s="580"/>
      <c r="LDJ10" s="580"/>
      <c r="LDK10" s="580"/>
      <c r="LDL10" s="580"/>
      <c r="LDM10" s="580"/>
      <c r="LDN10" s="580"/>
      <c r="LDO10" s="580"/>
      <c r="LDP10" s="580"/>
      <c r="LDQ10" s="580"/>
      <c r="LDR10" s="580"/>
      <c r="LDS10" s="580"/>
      <c r="LDT10" s="580"/>
      <c r="LDU10" s="580"/>
      <c r="LDV10" s="580"/>
      <c r="LDW10" s="580"/>
      <c r="LDX10" s="580"/>
      <c r="LDY10" s="580"/>
      <c r="LDZ10" s="580"/>
      <c r="LEA10" s="580"/>
      <c r="LEB10" s="580"/>
      <c r="LEC10" s="580"/>
      <c r="LED10" s="580"/>
      <c r="LEE10" s="580"/>
      <c r="LEF10" s="580"/>
      <c r="LEG10" s="580"/>
      <c r="LEH10" s="580"/>
      <c r="LEI10" s="580"/>
      <c r="LEJ10" s="580"/>
      <c r="LEK10" s="580"/>
      <c r="LEL10" s="580"/>
      <c r="LEM10" s="580"/>
      <c r="LEN10" s="580"/>
      <c r="LEO10" s="580"/>
      <c r="LEP10" s="580"/>
      <c r="LEQ10" s="580"/>
      <c r="LER10" s="580"/>
      <c r="LES10" s="580"/>
      <c r="LET10" s="580"/>
      <c r="LEU10" s="580"/>
      <c r="LEV10" s="580"/>
      <c r="LEW10" s="580"/>
      <c r="LEX10" s="580"/>
      <c r="LEY10" s="580"/>
      <c r="LEZ10" s="580"/>
      <c r="LFA10" s="580"/>
      <c r="LFB10" s="580"/>
      <c r="LFC10" s="580"/>
      <c r="LFD10" s="580"/>
      <c r="LFE10" s="580"/>
      <c r="LFF10" s="580"/>
      <c r="LFG10" s="580"/>
      <c r="LFH10" s="580"/>
      <c r="LFI10" s="580"/>
      <c r="LFJ10" s="580"/>
      <c r="LFK10" s="580"/>
      <c r="LFL10" s="580"/>
      <c r="LFM10" s="580"/>
      <c r="LFN10" s="580"/>
      <c r="LFO10" s="580"/>
      <c r="LFP10" s="580"/>
      <c r="LFQ10" s="580"/>
      <c r="LFR10" s="580"/>
      <c r="LFS10" s="580"/>
      <c r="LFT10" s="580"/>
      <c r="LFU10" s="580"/>
      <c r="LFV10" s="580"/>
      <c r="LFW10" s="580"/>
      <c r="LFX10" s="580"/>
      <c r="LFY10" s="580"/>
      <c r="LFZ10" s="580"/>
      <c r="LGA10" s="580"/>
      <c r="LGB10" s="580"/>
      <c r="LGC10" s="580"/>
      <c r="LGD10" s="580"/>
      <c r="LGE10" s="580"/>
      <c r="LGF10" s="580"/>
      <c r="LGG10" s="580"/>
      <c r="LGH10" s="580"/>
      <c r="LGI10" s="580"/>
      <c r="LGJ10" s="580"/>
      <c r="LGK10" s="580"/>
      <c r="LGL10" s="580"/>
      <c r="LGM10" s="580"/>
      <c r="LGN10" s="580"/>
      <c r="LGO10" s="580"/>
      <c r="LGP10" s="580"/>
      <c r="LGQ10" s="580"/>
      <c r="LGR10" s="580"/>
      <c r="LGS10" s="580"/>
      <c r="LGT10" s="580"/>
      <c r="LGU10" s="580"/>
      <c r="LGV10" s="580"/>
      <c r="LGW10" s="580"/>
      <c r="LGX10" s="580"/>
      <c r="LGY10" s="580"/>
      <c r="LGZ10" s="580"/>
      <c r="LHA10" s="580"/>
      <c r="LHB10" s="580"/>
      <c r="LHC10" s="580"/>
      <c r="LHD10" s="580"/>
      <c r="LHE10" s="580"/>
      <c r="LHF10" s="580"/>
      <c r="LHG10" s="580"/>
      <c r="LHH10" s="580"/>
      <c r="LHI10" s="580"/>
      <c r="LHJ10" s="580"/>
      <c r="LHK10" s="580"/>
      <c r="LHL10" s="580"/>
      <c r="LHM10" s="580"/>
      <c r="LHN10" s="580"/>
      <c r="LHO10" s="580"/>
      <c r="LHP10" s="580"/>
      <c r="LHQ10" s="580"/>
      <c r="LHR10" s="580"/>
      <c r="LHS10" s="580"/>
      <c r="LHT10" s="580"/>
      <c r="LHU10" s="580"/>
      <c r="LHV10" s="580"/>
      <c r="LHW10" s="580"/>
      <c r="LHX10" s="580"/>
      <c r="LHY10" s="580"/>
      <c r="LHZ10" s="580"/>
      <c r="LIA10" s="580"/>
      <c r="LIB10" s="580"/>
      <c r="LIC10" s="580"/>
      <c r="LID10" s="580"/>
      <c r="LIE10" s="580"/>
      <c r="LIF10" s="580"/>
      <c r="LIG10" s="580"/>
      <c r="LIH10" s="580"/>
      <c r="LII10" s="580"/>
      <c r="LIJ10" s="580"/>
      <c r="LIK10" s="580"/>
      <c r="LIL10" s="580"/>
      <c r="LIM10" s="580"/>
      <c r="LIN10" s="580"/>
      <c r="LIO10" s="580"/>
      <c r="LIP10" s="580"/>
      <c r="LIQ10" s="580"/>
      <c r="LIR10" s="580"/>
      <c r="LIS10" s="580"/>
      <c r="LIT10" s="580"/>
      <c r="LIU10" s="580"/>
      <c r="LIV10" s="580"/>
      <c r="LIW10" s="580"/>
      <c r="LIX10" s="580"/>
      <c r="LIY10" s="580"/>
      <c r="LIZ10" s="580"/>
      <c r="LJA10" s="580"/>
      <c r="LJB10" s="580"/>
      <c r="LJC10" s="580"/>
      <c r="LJD10" s="580"/>
      <c r="LJE10" s="580"/>
      <c r="LJF10" s="580"/>
      <c r="LJG10" s="580"/>
      <c r="LJH10" s="580"/>
      <c r="LJI10" s="580"/>
      <c r="LJJ10" s="580"/>
      <c r="LJK10" s="580"/>
      <c r="LJL10" s="580"/>
      <c r="LJM10" s="580"/>
      <c r="LJN10" s="580"/>
      <c r="LJO10" s="580"/>
      <c r="LJP10" s="580"/>
      <c r="LJQ10" s="580"/>
      <c r="LJR10" s="580"/>
      <c r="LJS10" s="580"/>
      <c r="LJT10" s="580"/>
      <c r="LJU10" s="580"/>
      <c r="LJV10" s="580"/>
      <c r="LJW10" s="580"/>
      <c r="LJX10" s="580"/>
      <c r="LJY10" s="580"/>
      <c r="LJZ10" s="580"/>
      <c r="LKA10" s="580"/>
      <c r="LKB10" s="580"/>
      <c r="LKC10" s="580"/>
      <c r="LKD10" s="580"/>
      <c r="LKE10" s="580"/>
      <c r="LKF10" s="580"/>
      <c r="LKG10" s="580"/>
      <c r="LKH10" s="580"/>
      <c r="LKI10" s="580"/>
      <c r="LKJ10" s="580"/>
      <c r="LKK10" s="580"/>
      <c r="LKL10" s="580"/>
      <c r="LKM10" s="580"/>
      <c r="LKN10" s="580"/>
      <c r="LKO10" s="580"/>
      <c r="LKP10" s="580"/>
      <c r="LKQ10" s="580"/>
      <c r="LKR10" s="580"/>
      <c r="LKS10" s="580"/>
      <c r="LKT10" s="580"/>
      <c r="LKU10" s="580"/>
      <c r="LKV10" s="580"/>
      <c r="LKW10" s="580"/>
      <c r="LKX10" s="580"/>
      <c r="LKY10" s="580"/>
      <c r="LKZ10" s="580"/>
      <c r="LLA10" s="580"/>
      <c r="LLB10" s="580"/>
      <c r="LLC10" s="580"/>
      <c r="LLD10" s="580"/>
      <c r="LLE10" s="580"/>
      <c r="LLF10" s="580"/>
      <c r="LLG10" s="580"/>
      <c r="LLH10" s="580"/>
      <c r="LLI10" s="580"/>
      <c r="LLJ10" s="580"/>
      <c r="LLK10" s="580"/>
      <c r="LLL10" s="580"/>
      <c r="LLM10" s="580"/>
      <c r="LLN10" s="580"/>
      <c r="LLO10" s="580"/>
      <c r="LLP10" s="580"/>
      <c r="LLQ10" s="580"/>
      <c r="LLR10" s="580"/>
      <c r="LLS10" s="580"/>
      <c r="LLT10" s="580"/>
      <c r="LLU10" s="580"/>
      <c r="LLV10" s="580"/>
      <c r="LLW10" s="580"/>
      <c r="LLX10" s="580"/>
      <c r="LLY10" s="580"/>
      <c r="LLZ10" s="580"/>
      <c r="LMA10" s="580"/>
      <c r="LMB10" s="580"/>
      <c r="LMC10" s="580"/>
      <c r="LMD10" s="580"/>
      <c r="LME10" s="580"/>
      <c r="LMF10" s="580"/>
      <c r="LMG10" s="580"/>
      <c r="LMH10" s="580"/>
      <c r="LMI10" s="580"/>
      <c r="LMJ10" s="580"/>
      <c r="LMK10" s="580"/>
      <c r="LML10" s="580"/>
      <c r="LMM10" s="580"/>
      <c r="LMN10" s="580"/>
      <c r="LMO10" s="580"/>
      <c r="LMP10" s="580"/>
      <c r="LMQ10" s="580"/>
      <c r="LMR10" s="580"/>
      <c r="LMS10" s="580"/>
      <c r="LMT10" s="580"/>
      <c r="LMU10" s="580"/>
      <c r="LMV10" s="580"/>
      <c r="LMW10" s="580"/>
      <c r="LMX10" s="580"/>
      <c r="LMY10" s="580"/>
      <c r="LMZ10" s="580"/>
      <c r="LNA10" s="580"/>
      <c r="LNB10" s="580"/>
      <c r="LNC10" s="580"/>
      <c r="LND10" s="580"/>
      <c r="LNE10" s="580"/>
      <c r="LNF10" s="580"/>
      <c r="LNG10" s="580"/>
      <c r="LNH10" s="580"/>
      <c r="LNI10" s="580"/>
      <c r="LNJ10" s="580"/>
      <c r="LNK10" s="580"/>
      <c r="LNL10" s="580"/>
      <c r="LNM10" s="580"/>
      <c r="LNN10" s="580"/>
      <c r="LNO10" s="580"/>
      <c r="LNP10" s="580"/>
      <c r="LNQ10" s="580"/>
      <c r="LNR10" s="580"/>
      <c r="LNS10" s="580"/>
      <c r="LNT10" s="580"/>
      <c r="LNU10" s="580"/>
      <c r="LNV10" s="580"/>
      <c r="LNW10" s="580"/>
      <c r="LNX10" s="580"/>
      <c r="LNY10" s="580"/>
      <c r="LNZ10" s="580"/>
      <c r="LOA10" s="580"/>
      <c r="LOB10" s="580"/>
      <c r="LOC10" s="580"/>
      <c r="LOD10" s="580"/>
      <c r="LOE10" s="580"/>
      <c r="LOF10" s="580"/>
      <c r="LOG10" s="580"/>
      <c r="LOH10" s="580"/>
      <c r="LOI10" s="580"/>
      <c r="LOJ10" s="580"/>
      <c r="LOK10" s="580"/>
      <c r="LOL10" s="580"/>
      <c r="LOM10" s="580"/>
      <c r="LON10" s="580"/>
      <c r="LOO10" s="580"/>
      <c r="LOP10" s="580"/>
      <c r="LOQ10" s="580"/>
      <c r="LOR10" s="580"/>
      <c r="LOS10" s="580"/>
      <c r="LOT10" s="580"/>
      <c r="LOU10" s="580"/>
      <c r="LOV10" s="580"/>
      <c r="LOW10" s="580"/>
      <c r="LOX10" s="580"/>
      <c r="LOY10" s="580"/>
      <c r="LOZ10" s="580"/>
      <c r="LPA10" s="580"/>
      <c r="LPB10" s="580"/>
      <c r="LPC10" s="580"/>
      <c r="LPD10" s="580"/>
      <c r="LPE10" s="580"/>
      <c r="LPF10" s="580"/>
      <c r="LPG10" s="580"/>
      <c r="LPH10" s="580"/>
      <c r="LPI10" s="580"/>
      <c r="LPJ10" s="580"/>
      <c r="LPK10" s="580"/>
      <c r="LPL10" s="580"/>
      <c r="LPM10" s="580"/>
      <c r="LPN10" s="580"/>
      <c r="LPO10" s="580"/>
      <c r="LPP10" s="580"/>
      <c r="LPQ10" s="580"/>
      <c r="LPR10" s="580"/>
      <c r="LPS10" s="580"/>
      <c r="LPT10" s="580"/>
      <c r="LPU10" s="580"/>
      <c r="LPV10" s="580"/>
      <c r="LPW10" s="580"/>
      <c r="LPX10" s="580"/>
      <c r="LPY10" s="580"/>
      <c r="LPZ10" s="580"/>
      <c r="LQA10" s="580"/>
      <c r="LQB10" s="580"/>
      <c r="LQC10" s="580"/>
      <c r="LQD10" s="580"/>
      <c r="LQE10" s="580"/>
      <c r="LQF10" s="580"/>
      <c r="LQG10" s="580"/>
      <c r="LQH10" s="580"/>
      <c r="LQI10" s="580"/>
      <c r="LQJ10" s="580"/>
      <c r="LQK10" s="580"/>
      <c r="LQL10" s="580"/>
      <c r="LQM10" s="580"/>
      <c r="LQN10" s="580"/>
      <c r="LQO10" s="580"/>
      <c r="LQP10" s="580"/>
      <c r="LQQ10" s="580"/>
      <c r="LQR10" s="580"/>
      <c r="LQS10" s="580"/>
      <c r="LQT10" s="580"/>
      <c r="LQU10" s="580"/>
      <c r="LQV10" s="580"/>
      <c r="LQW10" s="580"/>
      <c r="LQX10" s="580"/>
      <c r="LQY10" s="580"/>
      <c r="LQZ10" s="580"/>
      <c r="LRA10" s="580"/>
      <c r="LRB10" s="580"/>
      <c r="LRC10" s="580"/>
      <c r="LRD10" s="580"/>
      <c r="LRE10" s="580"/>
      <c r="LRF10" s="580"/>
      <c r="LRG10" s="580"/>
      <c r="LRH10" s="580"/>
      <c r="LRI10" s="580"/>
      <c r="LRJ10" s="580"/>
      <c r="LRK10" s="580"/>
      <c r="LRL10" s="580"/>
      <c r="LRM10" s="580"/>
      <c r="LRN10" s="580"/>
      <c r="LRO10" s="580"/>
      <c r="LRP10" s="580"/>
      <c r="LRQ10" s="580"/>
      <c r="LRR10" s="580"/>
      <c r="LRS10" s="580"/>
      <c r="LRT10" s="580"/>
      <c r="LRU10" s="580"/>
      <c r="LRV10" s="580"/>
      <c r="LRW10" s="580"/>
      <c r="LRX10" s="580"/>
      <c r="LRY10" s="580"/>
      <c r="LRZ10" s="580"/>
      <c r="LSA10" s="580"/>
      <c r="LSB10" s="580"/>
      <c r="LSC10" s="580"/>
      <c r="LSD10" s="580"/>
      <c r="LSE10" s="580"/>
      <c r="LSF10" s="580"/>
      <c r="LSG10" s="580"/>
      <c r="LSH10" s="580"/>
      <c r="LSI10" s="580"/>
      <c r="LSJ10" s="580"/>
      <c r="LSK10" s="580"/>
      <c r="LSL10" s="580"/>
      <c r="LSM10" s="580"/>
      <c r="LSN10" s="580"/>
      <c r="LSO10" s="580"/>
      <c r="LSP10" s="580"/>
      <c r="LSQ10" s="580"/>
      <c r="LSR10" s="580"/>
      <c r="LSS10" s="580"/>
      <c r="LST10" s="580"/>
      <c r="LSU10" s="580"/>
      <c r="LSV10" s="580"/>
      <c r="LSW10" s="580"/>
      <c r="LSX10" s="580"/>
      <c r="LSY10" s="580"/>
      <c r="LSZ10" s="580"/>
      <c r="LTA10" s="580"/>
      <c r="LTB10" s="580"/>
      <c r="LTC10" s="580"/>
      <c r="LTD10" s="580"/>
      <c r="LTE10" s="580"/>
      <c r="LTF10" s="580"/>
      <c r="LTG10" s="580"/>
      <c r="LTH10" s="580"/>
      <c r="LTI10" s="580"/>
      <c r="LTJ10" s="580"/>
      <c r="LTK10" s="580"/>
      <c r="LTL10" s="580"/>
      <c r="LTM10" s="580"/>
      <c r="LTN10" s="580"/>
      <c r="LTO10" s="580"/>
      <c r="LTP10" s="580"/>
      <c r="LTQ10" s="580"/>
      <c r="LTR10" s="580"/>
      <c r="LTS10" s="580"/>
      <c r="LTT10" s="580"/>
      <c r="LTU10" s="580"/>
      <c r="LTV10" s="580"/>
      <c r="LTW10" s="580"/>
      <c r="LTX10" s="580"/>
      <c r="LTY10" s="580"/>
      <c r="LTZ10" s="580"/>
      <c r="LUA10" s="580"/>
      <c r="LUB10" s="580"/>
      <c r="LUC10" s="580"/>
      <c r="LUD10" s="580"/>
      <c r="LUE10" s="580"/>
      <c r="LUF10" s="580"/>
      <c r="LUG10" s="580"/>
      <c r="LUH10" s="580"/>
      <c r="LUI10" s="580"/>
      <c r="LUJ10" s="580"/>
      <c r="LUK10" s="580"/>
      <c r="LUL10" s="580"/>
      <c r="LUM10" s="580"/>
      <c r="LUN10" s="580"/>
      <c r="LUO10" s="580"/>
      <c r="LUP10" s="580"/>
      <c r="LUQ10" s="580"/>
      <c r="LUR10" s="580"/>
      <c r="LUS10" s="580"/>
      <c r="LUT10" s="580"/>
      <c r="LUU10" s="580"/>
      <c r="LUV10" s="580"/>
      <c r="LUW10" s="580"/>
      <c r="LUX10" s="580"/>
      <c r="LUY10" s="580"/>
      <c r="LUZ10" s="580"/>
      <c r="LVA10" s="580"/>
      <c r="LVB10" s="580"/>
      <c r="LVC10" s="580"/>
      <c r="LVD10" s="580"/>
      <c r="LVE10" s="580"/>
      <c r="LVF10" s="580"/>
      <c r="LVG10" s="580"/>
      <c r="LVH10" s="580"/>
      <c r="LVI10" s="580"/>
      <c r="LVJ10" s="580"/>
      <c r="LVK10" s="580"/>
      <c r="LVL10" s="580"/>
      <c r="LVM10" s="580"/>
      <c r="LVN10" s="580"/>
      <c r="LVO10" s="580"/>
      <c r="LVP10" s="580"/>
      <c r="LVQ10" s="580"/>
      <c r="LVR10" s="580"/>
      <c r="LVS10" s="580"/>
      <c r="LVT10" s="580"/>
      <c r="LVU10" s="580"/>
      <c r="LVV10" s="580"/>
      <c r="LVW10" s="580"/>
      <c r="LVX10" s="580"/>
      <c r="LVY10" s="580"/>
      <c r="LVZ10" s="580"/>
      <c r="LWA10" s="580"/>
      <c r="LWB10" s="580"/>
      <c r="LWC10" s="580"/>
      <c r="LWD10" s="580"/>
      <c r="LWE10" s="580"/>
      <c r="LWF10" s="580"/>
      <c r="LWG10" s="580"/>
      <c r="LWH10" s="580"/>
      <c r="LWI10" s="580"/>
      <c r="LWJ10" s="580"/>
      <c r="LWK10" s="580"/>
      <c r="LWL10" s="580"/>
      <c r="LWM10" s="580"/>
      <c r="LWN10" s="580"/>
      <c r="LWO10" s="580"/>
      <c r="LWP10" s="580"/>
      <c r="LWQ10" s="580"/>
      <c r="LWR10" s="580"/>
      <c r="LWS10" s="580"/>
      <c r="LWT10" s="580"/>
      <c r="LWU10" s="580"/>
      <c r="LWV10" s="580"/>
      <c r="LWW10" s="580"/>
      <c r="LWX10" s="580"/>
      <c r="LWY10" s="580"/>
      <c r="LWZ10" s="580"/>
      <c r="LXA10" s="580"/>
      <c r="LXB10" s="580"/>
      <c r="LXC10" s="580"/>
      <c r="LXD10" s="580"/>
      <c r="LXE10" s="580"/>
      <c r="LXF10" s="580"/>
      <c r="LXG10" s="580"/>
      <c r="LXH10" s="580"/>
      <c r="LXI10" s="580"/>
      <c r="LXJ10" s="580"/>
      <c r="LXK10" s="580"/>
      <c r="LXL10" s="580"/>
      <c r="LXM10" s="580"/>
      <c r="LXN10" s="580"/>
      <c r="LXO10" s="580"/>
      <c r="LXP10" s="580"/>
      <c r="LXQ10" s="580"/>
      <c r="LXR10" s="580"/>
      <c r="LXS10" s="580"/>
      <c r="LXT10" s="580"/>
      <c r="LXU10" s="580"/>
      <c r="LXV10" s="580"/>
      <c r="LXW10" s="580"/>
      <c r="LXX10" s="580"/>
      <c r="LXY10" s="580"/>
      <c r="LXZ10" s="580"/>
      <c r="LYA10" s="580"/>
      <c r="LYB10" s="580"/>
      <c r="LYC10" s="580"/>
      <c r="LYD10" s="580"/>
      <c r="LYE10" s="580"/>
      <c r="LYF10" s="580"/>
      <c r="LYG10" s="580"/>
      <c r="LYH10" s="580"/>
      <c r="LYI10" s="580"/>
      <c r="LYJ10" s="580"/>
      <c r="LYK10" s="580"/>
      <c r="LYL10" s="580"/>
      <c r="LYM10" s="580"/>
      <c r="LYN10" s="580"/>
      <c r="LYO10" s="580"/>
      <c r="LYP10" s="580"/>
      <c r="LYQ10" s="580"/>
      <c r="LYR10" s="580"/>
      <c r="LYS10" s="580"/>
      <c r="LYT10" s="580"/>
      <c r="LYU10" s="580"/>
      <c r="LYV10" s="580"/>
      <c r="LYW10" s="580"/>
      <c r="LYX10" s="580"/>
      <c r="LYY10" s="580"/>
      <c r="LYZ10" s="580"/>
      <c r="LZA10" s="580"/>
      <c r="LZB10" s="580"/>
      <c r="LZC10" s="580"/>
      <c r="LZD10" s="580"/>
      <c r="LZE10" s="580"/>
      <c r="LZF10" s="580"/>
      <c r="LZG10" s="580"/>
      <c r="LZH10" s="580"/>
      <c r="LZI10" s="580"/>
      <c r="LZJ10" s="580"/>
      <c r="LZK10" s="580"/>
      <c r="LZL10" s="580"/>
      <c r="LZM10" s="580"/>
      <c r="LZN10" s="580"/>
      <c r="LZO10" s="580"/>
      <c r="LZP10" s="580"/>
      <c r="LZQ10" s="580"/>
      <c r="LZR10" s="580"/>
      <c r="LZS10" s="580"/>
      <c r="LZT10" s="580"/>
      <c r="LZU10" s="580"/>
      <c r="LZV10" s="580"/>
      <c r="LZW10" s="580"/>
      <c r="LZX10" s="580"/>
      <c r="LZY10" s="580"/>
      <c r="LZZ10" s="580"/>
      <c r="MAA10" s="580"/>
      <c r="MAB10" s="580"/>
      <c r="MAC10" s="580"/>
      <c r="MAD10" s="580"/>
      <c r="MAE10" s="580"/>
      <c r="MAF10" s="580"/>
      <c r="MAG10" s="580"/>
      <c r="MAH10" s="580"/>
      <c r="MAI10" s="580"/>
      <c r="MAJ10" s="580"/>
      <c r="MAK10" s="580"/>
      <c r="MAL10" s="580"/>
      <c r="MAM10" s="580"/>
      <c r="MAN10" s="580"/>
      <c r="MAO10" s="580"/>
      <c r="MAP10" s="580"/>
      <c r="MAQ10" s="580"/>
      <c r="MAR10" s="580"/>
      <c r="MAS10" s="580"/>
      <c r="MAT10" s="580"/>
      <c r="MAU10" s="580"/>
      <c r="MAV10" s="580"/>
      <c r="MAW10" s="580"/>
      <c r="MAX10" s="580"/>
      <c r="MAY10" s="580"/>
      <c r="MAZ10" s="580"/>
      <c r="MBA10" s="580"/>
      <c r="MBB10" s="580"/>
      <c r="MBC10" s="580"/>
      <c r="MBD10" s="580"/>
      <c r="MBE10" s="580"/>
      <c r="MBF10" s="580"/>
      <c r="MBG10" s="580"/>
      <c r="MBH10" s="580"/>
      <c r="MBI10" s="580"/>
      <c r="MBJ10" s="580"/>
      <c r="MBK10" s="580"/>
      <c r="MBL10" s="580"/>
      <c r="MBM10" s="580"/>
      <c r="MBN10" s="580"/>
      <c r="MBO10" s="580"/>
      <c r="MBP10" s="580"/>
      <c r="MBQ10" s="580"/>
      <c r="MBR10" s="580"/>
      <c r="MBS10" s="580"/>
      <c r="MBT10" s="580"/>
      <c r="MBU10" s="580"/>
      <c r="MBV10" s="580"/>
      <c r="MBW10" s="580"/>
      <c r="MBX10" s="580"/>
      <c r="MBY10" s="580"/>
      <c r="MBZ10" s="580"/>
      <c r="MCA10" s="580"/>
      <c r="MCB10" s="580"/>
      <c r="MCC10" s="580"/>
      <c r="MCD10" s="580"/>
      <c r="MCE10" s="580"/>
      <c r="MCF10" s="580"/>
      <c r="MCG10" s="580"/>
      <c r="MCH10" s="580"/>
      <c r="MCI10" s="580"/>
      <c r="MCJ10" s="580"/>
      <c r="MCK10" s="580"/>
      <c r="MCL10" s="580"/>
      <c r="MCM10" s="580"/>
      <c r="MCN10" s="580"/>
      <c r="MCO10" s="580"/>
      <c r="MCP10" s="580"/>
      <c r="MCQ10" s="580"/>
      <c r="MCR10" s="580"/>
      <c r="MCS10" s="580"/>
      <c r="MCT10" s="580"/>
      <c r="MCU10" s="580"/>
      <c r="MCV10" s="580"/>
      <c r="MCW10" s="580"/>
      <c r="MCX10" s="580"/>
      <c r="MCY10" s="580"/>
      <c r="MCZ10" s="580"/>
      <c r="MDA10" s="580"/>
      <c r="MDB10" s="580"/>
      <c r="MDC10" s="580"/>
      <c r="MDD10" s="580"/>
      <c r="MDE10" s="580"/>
      <c r="MDF10" s="580"/>
      <c r="MDG10" s="580"/>
      <c r="MDH10" s="580"/>
      <c r="MDI10" s="580"/>
      <c r="MDJ10" s="580"/>
      <c r="MDK10" s="580"/>
      <c r="MDL10" s="580"/>
      <c r="MDM10" s="580"/>
      <c r="MDN10" s="580"/>
      <c r="MDO10" s="580"/>
      <c r="MDP10" s="580"/>
      <c r="MDQ10" s="580"/>
      <c r="MDR10" s="580"/>
      <c r="MDS10" s="580"/>
      <c r="MDT10" s="580"/>
      <c r="MDU10" s="580"/>
      <c r="MDV10" s="580"/>
      <c r="MDW10" s="580"/>
      <c r="MDX10" s="580"/>
      <c r="MDY10" s="580"/>
      <c r="MDZ10" s="580"/>
      <c r="MEA10" s="580"/>
      <c r="MEB10" s="580"/>
      <c r="MEC10" s="580"/>
      <c r="MED10" s="580"/>
      <c r="MEE10" s="580"/>
      <c r="MEF10" s="580"/>
      <c r="MEG10" s="580"/>
      <c r="MEH10" s="580"/>
      <c r="MEI10" s="580"/>
      <c r="MEJ10" s="580"/>
      <c r="MEK10" s="580"/>
      <c r="MEL10" s="580"/>
      <c r="MEM10" s="580"/>
      <c r="MEN10" s="580"/>
      <c r="MEO10" s="580"/>
      <c r="MEP10" s="580"/>
      <c r="MEQ10" s="580"/>
      <c r="MER10" s="580"/>
      <c r="MES10" s="580"/>
      <c r="MET10" s="580"/>
      <c r="MEU10" s="580"/>
      <c r="MEV10" s="580"/>
      <c r="MEW10" s="580"/>
      <c r="MEX10" s="580"/>
      <c r="MEY10" s="580"/>
      <c r="MEZ10" s="580"/>
      <c r="MFA10" s="580"/>
      <c r="MFB10" s="580"/>
      <c r="MFC10" s="580"/>
      <c r="MFD10" s="580"/>
      <c r="MFE10" s="580"/>
      <c r="MFF10" s="580"/>
      <c r="MFG10" s="580"/>
      <c r="MFH10" s="580"/>
      <c r="MFI10" s="580"/>
      <c r="MFJ10" s="580"/>
      <c r="MFK10" s="580"/>
      <c r="MFL10" s="580"/>
      <c r="MFM10" s="580"/>
      <c r="MFN10" s="580"/>
      <c r="MFO10" s="580"/>
      <c r="MFP10" s="580"/>
      <c r="MFQ10" s="580"/>
      <c r="MFR10" s="580"/>
      <c r="MFS10" s="580"/>
      <c r="MFT10" s="580"/>
      <c r="MFU10" s="580"/>
      <c r="MFV10" s="580"/>
      <c r="MFW10" s="580"/>
      <c r="MFX10" s="580"/>
      <c r="MFY10" s="580"/>
      <c r="MFZ10" s="580"/>
      <c r="MGA10" s="580"/>
      <c r="MGB10" s="580"/>
      <c r="MGC10" s="580"/>
      <c r="MGD10" s="580"/>
      <c r="MGE10" s="580"/>
      <c r="MGF10" s="580"/>
      <c r="MGG10" s="580"/>
      <c r="MGH10" s="580"/>
      <c r="MGI10" s="580"/>
      <c r="MGJ10" s="580"/>
      <c r="MGK10" s="580"/>
      <c r="MGL10" s="580"/>
      <c r="MGM10" s="580"/>
      <c r="MGN10" s="580"/>
      <c r="MGO10" s="580"/>
      <c r="MGP10" s="580"/>
      <c r="MGQ10" s="580"/>
      <c r="MGR10" s="580"/>
      <c r="MGS10" s="580"/>
      <c r="MGT10" s="580"/>
      <c r="MGU10" s="580"/>
      <c r="MGV10" s="580"/>
      <c r="MGW10" s="580"/>
      <c r="MGX10" s="580"/>
      <c r="MGY10" s="580"/>
      <c r="MGZ10" s="580"/>
      <c r="MHA10" s="580"/>
      <c r="MHB10" s="580"/>
      <c r="MHC10" s="580"/>
      <c r="MHD10" s="580"/>
      <c r="MHE10" s="580"/>
      <c r="MHF10" s="580"/>
      <c r="MHG10" s="580"/>
      <c r="MHH10" s="580"/>
      <c r="MHI10" s="580"/>
      <c r="MHJ10" s="580"/>
      <c r="MHK10" s="580"/>
      <c r="MHL10" s="580"/>
      <c r="MHM10" s="580"/>
      <c r="MHN10" s="580"/>
      <c r="MHO10" s="580"/>
      <c r="MHP10" s="580"/>
      <c r="MHQ10" s="580"/>
      <c r="MHR10" s="580"/>
      <c r="MHS10" s="580"/>
      <c r="MHT10" s="580"/>
      <c r="MHU10" s="580"/>
      <c r="MHV10" s="580"/>
      <c r="MHW10" s="580"/>
      <c r="MHX10" s="580"/>
      <c r="MHY10" s="580"/>
      <c r="MHZ10" s="580"/>
      <c r="MIA10" s="580"/>
      <c r="MIB10" s="580"/>
      <c r="MIC10" s="580"/>
      <c r="MID10" s="580"/>
      <c r="MIE10" s="580"/>
      <c r="MIF10" s="580"/>
      <c r="MIG10" s="580"/>
      <c r="MIH10" s="580"/>
      <c r="MII10" s="580"/>
      <c r="MIJ10" s="580"/>
      <c r="MIK10" s="580"/>
      <c r="MIL10" s="580"/>
      <c r="MIM10" s="580"/>
      <c r="MIN10" s="580"/>
      <c r="MIO10" s="580"/>
      <c r="MIP10" s="580"/>
      <c r="MIQ10" s="580"/>
      <c r="MIR10" s="580"/>
      <c r="MIS10" s="580"/>
      <c r="MIT10" s="580"/>
      <c r="MIU10" s="580"/>
      <c r="MIV10" s="580"/>
      <c r="MIW10" s="580"/>
      <c r="MIX10" s="580"/>
      <c r="MIY10" s="580"/>
      <c r="MIZ10" s="580"/>
      <c r="MJA10" s="580"/>
      <c r="MJB10" s="580"/>
      <c r="MJC10" s="580"/>
      <c r="MJD10" s="580"/>
      <c r="MJE10" s="580"/>
      <c r="MJF10" s="580"/>
      <c r="MJG10" s="580"/>
      <c r="MJH10" s="580"/>
      <c r="MJI10" s="580"/>
      <c r="MJJ10" s="580"/>
      <c r="MJK10" s="580"/>
      <c r="MJL10" s="580"/>
      <c r="MJM10" s="580"/>
      <c r="MJN10" s="580"/>
      <c r="MJO10" s="580"/>
      <c r="MJP10" s="580"/>
      <c r="MJQ10" s="580"/>
      <c r="MJR10" s="580"/>
      <c r="MJS10" s="580"/>
      <c r="MJT10" s="580"/>
      <c r="MJU10" s="580"/>
      <c r="MJV10" s="580"/>
      <c r="MJW10" s="580"/>
      <c r="MJX10" s="580"/>
      <c r="MJY10" s="580"/>
      <c r="MJZ10" s="580"/>
      <c r="MKA10" s="580"/>
      <c r="MKB10" s="580"/>
      <c r="MKC10" s="580"/>
      <c r="MKD10" s="580"/>
      <c r="MKE10" s="580"/>
      <c r="MKF10" s="580"/>
      <c r="MKG10" s="580"/>
      <c r="MKH10" s="580"/>
      <c r="MKI10" s="580"/>
      <c r="MKJ10" s="580"/>
      <c r="MKK10" s="580"/>
      <c r="MKL10" s="580"/>
      <c r="MKM10" s="580"/>
      <c r="MKN10" s="580"/>
      <c r="MKO10" s="580"/>
      <c r="MKP10" s="580"/>
      <c r="MKQ10" s="580"/>
      <c r="MKR10" s="580"/>
      <c r="MKS10" s="580"/>
      <c r="MKT10" s="580"/>
      <c r="MKU10" s="580"/>
      <c r="MKV10" s="580"/>
      <c r="MKW10" s="580"/>
      <c r="MKX10" s="580"/>
      <c r="MKY10" s="580"/>
      <c r="MKZ10" s="580"/>
      <c r="MLA10" s="580"/>
      <c r="MLB10" s="580"/>
      <c r="MLC10" s="580"/>
      <c r="MLD10" s="580"/>
      <c r="MLE10" s="580"/>
      <c r="MLF10" s="580"/>
      <c r="MLG10" s="580"/>
      <c r="MLH10" s="580"/>
      <c r="MLI10" s="580"/>
      <c r="MLJ10" s="580"/>
      <c r="MLK10" s="580"/>
      <c r="MLL10" s="580"/>
      <c r="MLM10" s="580"/>
      <c r="MLN10" s="580"/>
      <c r="MLO10" s="580"/>
      <c r="MLP10" s="580"/>
      <c r="MLQ10" s="580"/>
      <c r="MLR10" s="580"/>
      <c r="MLS10" s="580"/>
      <c r="MLT10" s="580"/>
      <c r="MLU10" s="580"/>
      <c r="MLV10" s="580"/>
      <c r="MLW10" s="580"/>
      <c r="MLX10" s="580"/>
      <c r="MLY10" s="580"/>
      <c r="MLZ10" s="580"/>
      <c r="MMA10" s="580"/>
      <c r="MMB10" s="580"/>
      <c r="MMC10" s="580"/>
      <c r="MMD10" s="580"/>
      <c r="MME10" s="580"/>
      <c r="MMF10" s="580"/>
      <c r="MMG10" s="580"/>
      <c r="MMH10" s="580"/>
      <c r="MMI10" s="580"/>
      <c r="MMJ10" s="580"/>
      <c r="MMK10" s="580"/>
      <c r="MML10" s="580"/>
      <c r="MMM10" s="580"/>
      <c r="MMN10" s="580"/>
      <c r="MMO10" s="580"/>
      <c r="MMP10" s="580"/>
      <c r="MMQ10" s="580"/>
      <c r="MMR10" s="580"/>
      <c r="MMS10" s="580"/>
      <c r="MMT10" s="580"/>
      <c r="MMU10" s="580"/>
      <c r="MMV10" s="580"/>
      <c r="MMW10" s="580"/>
      <c r="MMX10" s="580"/>
      <c r="MMY10" s="580"/>
      <c r="MMZ10" s="580"/>
      <c r="MNA10" s="580"/>
      <c r="MNB10" s="580"/>
      <c r="MNC10" s="580"/>
      <c r="MND10" s="580"/>
      <c r="MNE10" s="580"/>
      <c r="MNF10" s="580"/>
      <c r="MNG10" s="580"/>
      <c r="MNH10" s="580"/>
      <c r="MNI10" s="580"/>
      <c r="MNJ10" s="580"/>
      <c r="MNK10" s="580"/>
      <c r="MNL10" s="580"/>
      <c r="MNM10" s="580"/>
      <c r="MNN10" s="580"/>
      <c r="MNO10" s="580"/>
      <c r="MNP10" s="580"/>
      <c r="MNQ10" s="580"/>
      <c r="MNR10" s="580"/>
      <c r="MNS10" s="580"/>
      <c r="MNT10" s="580"/>
      <c r="MNU10" s="580"/>
      <c r="MNV10" s="580"/>
      <c r="MNW10" s="580"/>
      <c r="MNX10" s="580"/>
      <c r="MNY10" s="580"/>
      <c r="MNZ10" s="580"/>
      <c r="MOA10" s="580"/>
      <c r="MOB10" s="580"/>
      <c r="MOC10" s="580"/>
      <c r="MOD10" s="580"/>
      <c r="MOE10" s="580"/>
      <c r="MOF10" s="580"/>
      <c r="MOG10" s="580"/>
      <c r="MOH10" s="580"/>
      <c r="MOI10" s="580"/>
      <c r="MOJ10" s="580"/>
      <c r="MOK10" s="580"/>
      <c r="MOL10" s="580"/>
      <c r="MOM10" s="580"/>
      <c r="MON10" s="580"/>
      <c r="MOO10" s="580"/>
      <c r="MOP10" s="580"/>
      <c r="MOQ10" s="580"/>
      <c r="MOR10" s="580"/>
      <c r="MOS10" s="580"/>
      <c r="MOT10" s="580"/>
      <c r="MOU10" s="580"/>
      <c r="MOV10" s="580"/>
      <c r="MOW10" s="580"/>
      <c r="MOX10" s="580"/>
      <c r="MOY10" s="580"/>
      <c r="MOZ10" s="580"/>
      <c r="MPA10" s="580"/>
      <c r="MPB10" s="580"/>
      <c r="MPC10" s="580"/>
      <c r="MPD10" s="580"/>
      <c r="MPE10" s="580"/>
      <c r="MPF10" s="580"/>
      <c r="MPG10" s="580"/>
      <c r="MPH10" s="580"/>
      <c r="MPI10" s="580"/>
      <c r="MPJ10" s="580"/>
      <c r="MPK10" s="580"/>
      <c r="MPL10" s="580"/>
      <c r="MPM10" s="580"/>
      <c r="MPN10" s="580"/>
      <c r="MPO10" s="580"/>
      <c r="MPP10" s="580"/>
      <c r="MPQ10" s="580"/>
      <c r="MPR10" s="580"/>
      <c r="MPS10" s="580"/>
      <c r="MPT10" s="580"/>
      <c r="MPU10" s="580"/>
      <c r="MPV10" s="580"/>
      <c r="MPW10" s="580"/>
      <c r="MPX10" s="580"/>
      <c r="MPY10" s="580"/>
      <c r="MPZ10" s="580"/>
      <c r="MQA10" s="580"/>
      <c r="MQB10" s="580"/>
      <c r="MQC10" s="580"/>
      <c r="MQD10" s="580"/>
      <c r="MQE10" s="580"/>
      <c r="MQF10" s="580"/>
      <c r="MQG10" s="580"/>
      <c r="MQH10" s="580"/>
      <c r="MQI10" s="580"/>
      <c r="MQJ10" s="580"/>
      <c r="MQK10" s="580"/>
      <c r="MQL10" s="580"/>
      <c r="MQM10" s="580"/>
      <c r="MQN10" s="580"/>
      <c r="MQO10" s="580"/>
      <c r="MQP10" s="580"/>
      <c r="MQQ10" s="580"/>
      <c r="MQR10" s="580"/>
      <c r="MQS10" s="580"/>
      <c r="MQT10" s="580"/>
      <c r="MQU10" s="580"/>
      <c r="MQV10" s="580"/>
      <c r="MQW10" s="580"/>
      <c r="MQX10" s="580"/>
      <c r="MQY10" s="580"/>
      <c r="MQZ10" s="580"/>
      <c r="MRA10" s="580"/>
      <c r="MRB10" s="580"/>
      <c r="MRC10" s="580"/>
      <c r="MRD10" s="580"/>
      <c r="MRE10" s="580"/>
      <c r="MRF10" s="580"/>
      <c r="MRG10" s="580"/>
      <c r="MRH10" s="580"/>
      <c r="MRI10" s="580"/>
      <c r="MRJ10" s="580"/>
      <c r="MRK10" s="580"/>
      <c r="MRL10" s="580"/>
      <c r="MRM10" s="580"/>
      <c r="MRN10" s="580"/>
      <c r="MRO10" s="580"/>
      <c r="MRP10" s="580"/>
      <c r="MRQ10" s="580"/>
      <c r="MRR10" s="580"/>
      <c r="MRS10" s="580"/>
      <c r="MRT10" s="580"/>
      <c r="MRU10" s="580"/>
      <c r="MRV10" s="580"/>
      <c r="MRW10" s="580"/>
      <c r="MRX10" s="580"/>
      <c r="MRY10" s="580"/>
      <c r="MRZ10" s="580"/>
      <c r="MSA10" s="580"/>
      <c r="MSB10" s="580"/>
      <c r="MSC10" s="580"/>
      <c r="MSD10" s="580"/>
      <c r="MSE10" s="580"/>
      <c r="MSF10" s="580"/>
      <c r="MSG10" s="580"/>
      <c r="MSH10" s="580"/>
      <c r="MSI10" s="580"/>
      <c r="MSJ10" s="580"/>
      <c r="MSK10" s="580"/>
      <c r="MSL10" s="580"/>
      <c r="MSM10" s="580"/>
      <c r="MSN10" s="580"/>
      <c r="MSO10" s="580"/>
      <c r="MSP10" s="580"/>
      <c r="MSQ10" s="580"/>
      <c r="MSR10" s="580"/>
      <c r="MSS10" s="580"/>
      <c r="MST10" s="580"/>
      <c r="MSU10" s="580"/>
      <c r="MSV10" s="580"/>
      <c r="MSW10" s="580"/>
      <c r="MSX10" s="580"/>
      <c r="MSY10" s="580"/>
      <c r="MSZ10" s="580"/>
      <c r="MTA10" s="580"/>
      <c r="MTB10" s="580"/>
      <c r="MTC10" s="580"/>
      <c r="MTD10" s="580"/>
      <c r="MTE10" s="580"/>
      <c r="MTF10" s="580"/>
      <c r="MTG10" s="580"/>
      <c r="MTH10" s="580"/>
      <c r="MTI10" s="580"/>
      <c r="MTJ10" s="580"/>
      <c r="MTK10" s="580"/>
      <c r="MTL10" s="580"/>
      <c r="MTM10" s="580"/>
      <c r="MTN10" s="580"/>
      <c r="MTO10" s="580"/>
      <c r="MTP10" s="580"/>
      <c r="MTQ10" s="580"/>
      <c r="MTR10" s="580"/>
      <c r="MTS10" s="580"/>
      <c r="MTT10" s="580"/>
      <c r="MTU10" s="580"/>
      <c r="MTV10" s="580"/>
      <c r="MTW10" s="580"/>
      <c r="MTX10" s="580"/>
      <c r="MTY10" s="580"/>
      <c r="MTZ10" s="580"/>
      <c r="MUA10" s="580"/>
      <c r="MUB10" s="580"/>
      <c r="MUC10" s="580"/>
      <c r="MUD10" s="580"/>
      <c r="MUE10" s="580"/>
      <c r="MUF10" s="580"/>
      <c r="MUG10" s="580"/>
      <c r="MUH10" s="580"/>
      <c r="MUI10" s="580"/>
      <c r="MUJ10" s="580"/>
      <c r="MUK10" s="580"/>
      <c r="MUL10" s="580"/>
      <c r="MUM10" s="580"/>
      <c r="MUN10" s="580"/>
      <c r="MUO10" s="580"/>
      <c r="MUP10" s="580"/>
      <c r="MUQ10" s="580"/>
      <c r="MUR10" s="580"/>
      <c r="MUS10" s="580"/>
      <c r="MUT10" s="580"/>
      <c r="MUU10" s="580"/>
      <c r="MUV10" s="580"/>
      <c r="MUW10" s="580"/>
      <c r="MUX10" s="580"/>
      <c r="MUY10" s="580"/>
      <c r="MUZ10" s="580"/>
      <c r="MVA10" s="580"/>
      <c r="MVB10" s="580"/>
      <c r="MVC10" s="580"/>
      <c r="MVD10" s="580"/>
      <c r="MVE10" s="580"/>
      <c r="MVF10" s="580"/>
      <c r="MVG10" s="580"/>
      <c r="MVH10" s="580"/>
      <c r="MVI10" s="580"/>
      <c r="MVJ10" s="580"/>
      <c r="MVK10" s="580"/>
      <c r="MVL10" s="580"/>
      <c r="MVM10" s="580"/>
      <c r="MVN10" s="580"/>
      <c r="MVO10" s="580"/>
      <c r="MVP10" s="580"/>
      <c r="MVQ10" s="580"/>
      <c r="MVR10" s="580"/>
      <c r="MVS10" s="580"/>
      <c r="MVT10" s="580"/>
      <c r="MVU10" s="580"/>
      <c r="MVV10" s="580"/>
      <c r="MVW10" s="580"/>
      <c r="MVX10" s="580"/>
      <c r="MVY10" s="580"/>
      <c r="MVZ10" s="580"/>
      <c r="MWA10" s="580"/>
      <c r="MWB10" s="580"/>
      <c r="MWC10" s="580"/>
      <c r="MWD10" s="580"/>
      <c r="MWE10" s="580"/>
      <c r="MWF10" s="580"/>
      <c r="MWG10" s="580"/>
      <c r="MWH10" s="580"/>
      <c r="MWI10" s="580"/>
      <c r="MWJ10" s="580"/>
      <c r="MWK10" s="580"/>
      <c r="MWL10" s="580"/>
      <c r="MWM10" s="580"/>
      <c r="MWN10" s="580"/>
      <c r="MWO10" s="580"/>
      <c r="MWP10" s="580"/>
      <c r="MWQ10" s="580"/>
      <c r="MWR10" s="580"/>
      <c r="MWS10" s="580"/>
      <c r="MWT10" s="580"/>
      <c r="MWU10" s="580"/>
      <c r="MWV10" s="580"/>
      <c r="MWW10" s="580"/>
      <c r="MWX10" s="580"/>
      <c r="MWY10" s="580"/>
      <c r="MWZ10" s="580"/>
      <c r="MXA10" s="580"/>
      <c r="MXB10" s="580"/>
      <c r="MXC10" s="580"/>
      <c r="MXD10" s="580"/>
      <c r="MXE10" s="580"/>
      <c r="MXF10" s="580"/>
      <c r="MXG10" s="580"/>
      <c r="MXH10" s="580"/>
      <c r="MXI10" s="580"/>
      <c r="MXJ10" s="580"/>
      <c r="MXK10" s="580"/>
      <c r="MXL10" s="580"/>
      <c r="MXM10" s="580"/>
      <c r="MXN10" s="580"/>
      <c r="MXO10" s="580"/>
      <c r="MXP10" s="580"/>
      <c r="MXQ10" s="580"/>
      <c r="MXR10" s="580"/>
      <c r="MXS10" s="580"/>
      <c r="MXT10" s="580"/>
      <c r="MXU10" s="580"/>
      <c r="MXV10" s="580"/>
      <c r="MXW10" s="580"/>
      <c r="MXX10" s="580"/>
      <c r="MXY10" s="580"/>
      <c r="MXZ10" s="580"/>
      <c r="MYA10" s="580"/>
      <c r="MYB10" s="580"/>
      <c r="MYC10" s="580"/>
      <c r="MYD10" s="580"/>
      <c r="MYE10" s="580"/>
      <c r="MYF10" s="580"/>
      <c r="MYG10" s="580"/>
      <c r="MYH10" s="580"/>
      <c r="MYI10" s="580"/>
      <c r="MYJ10" s="580"/>
      <c r="MYK10" s="580"/>
      <c r="MYL10" s="580"/>
      <c r="MYM10" s="580"/>
      <c r="MYN10" s="580"/>
      <c r="MYO10" s="580"/>
      <c r="MYP10" s="580"/>
      <c r="MYQ10" s="580"/>
      <c r="MYR10" s="580"/>
      <c r="MYS10" s="580"/>
      <c r="MYT10" s="580"/>
      <c r="MYU10" s="580"/>
      <c r="MYV10" s="580"/>
      <c r="MYW10" s="580"/>
      <c r="MYX10" s="580"/>
      <c r="MYY10" s="580"/>
      <c r="MYZ10" s="580"/>
      <c r="MZA10" s="580"/>
      <c r="MZB10" s="580"/>
      <c r="MZC10" s="580"/>
      <c r="MZD10" s="580"/>
      <c r="MZE10" s="580"/>
      <c r="MZF10" s="580"/>
      <c r="MZG10" s="580"/>
      <c r="MZH10" s="580"/>
      <c r="MZI10" s="580"/>
      <c r="MZJ10" s="580"/>
      <c r="MZK10" s="580"/>
      <c r="MZL10" s="580"/>
      <c r="MZM10" s="580"/>
      <c r="MZN10" s="580"/>
      <c r="MZO10" s="580"/>
      <c r="MZP10" s="580"/>
      <c r="MZQ10" s="580"/>
      <c r="MZR10" s="580"/>
      <c r="MZS10" s="580"/>
      <c r="MZT10" s="580"/>
      <c r="MZU10" s="580"/>
      <c r="MZV10" s="580"/>
      <c r="MZW10" s="580"/>
      <c r="MZX10" s="580"/>
      <c r="MZY10" s="580"/>
      <c r="MZZ10" s="580"/>
      <c r="NAA10" s="580"/>
      <c r="NAB10" s="580"/>
      <c r="NAC10" s="580"/>
      <c r="NAD10" s="580"/>
      <c r="NAE10" s="580"/>
      <c r="NAF10" s="580"/>
      <c r="NAG10" s="580"/>
      <c r="NAH10" s="580"/>
      <c r="NAI10" s="580"/>
      <c r="NAJ10" s="580"/>
      <c r="NAK10" s="580"/>
      <c r="NAL10" s="580"/>
      <c r="NAM10" s="580"/>
      <c r="NAN10" s="580"/>
      <c r="NAO10" s="580"/>
      <c r="NAP10" s="580"/>
      <c r="NAQ10" s="580"/>
      <c r="NAR10" s="580"/>
      <c r="NAS10" s="580"/>
      <c r="NAT10" s="580"/>
      <c r="NAU10" s="580"/>
      <c r="NAV10" s="580"/>
      <c r="NAW10" s="580"/>
      <c r="NAX10" s="580"/>
      <c r="NAY10" s="580"/>
      <c r="NAZ10" s="580"/>
      <c r="NBA10" s="580"/>
      <c r="NBB10" s="580"/>
      <c r="NBC10" s="580"/>
      <c r="NBD10" s="580"/>
      <c r="NBE10" s="580"/>
      <c r="NBF10" s="580"/>
      <c r="NBG10" s="580"/>
      <c r="NBH10" s="580"/>
      <c r="NBI10" s="580"/>
      <c r="NBJ10" s="580"/>
      <c r="NBK10" s="580"/>
      <c r="NBL10" s="580"/>
      <c r="NBM10" s="580"/>
      <c r="NBN10" s="580"/>
      <c r="NBO10" s="580"/>
      <c r="NBP10" s="580"/>
      <c r="NBQ10" s="580"/>
      <c r="NBR10" s="580"/>
      <c r="NBS10" s="580"/>
      <c r="NBT10" s="580"/>
      <c r="NBU10" s="580"/>
      <c r="NBV10" s="580"/>
      <c r="NBW10" s="580"/>
      <c r="NBX10" s="580"/>
      <c r="NBY10" s="580"/>
      <c r="NBZ10" s="580"/>
      <c r="NCA10" s="580"/>
      <c r="NCB10" s="580"/>
      <c r="NCC10" s="580"/>
      <c r="NCD10" s="580"/>
      <c r="NCE10" s="580"/>
      <c r="NCF10" s="580"/>
      <c r="NCG10" s="580"/>
      <c r="NCH10" s="580"/>
      <c r="NCI10" s="580"/>
      <c r="NCJ10" s="580"/>
      <c r="NCK10" s="580"/>
      <c r="NCL10" s="580"/>
      <c r="NCM10" s="580"/>
      <c r="NCN10" s="580"/>
      <c r="NCO10" s="580"/>
      <c r="NCP10" s="580"/>
      <c r="NCQ10" s="580"/>
      <c r="NCR10" s="580"/>
      <c r="NCS10" s="580"/>
      <c r="NCT10" s="580"/>
      <c r="NCU10" s="580"/>
      <c r="NCV10" s="580"/>
      <c r="NCW10" s="580"/>
      <c r="NCX10" s="580"/>
      <c r="NCY10" s="580"/>
      <c r="NCZ10" s="580"/>
      <c r="NDA10" s="580"/>
      <c r="NDB10" s="580"/>
      <c r="NDC10" s="580"/>
      <c r="NDD10" s="580"/>
      <c r="NDE10" s="580"/>
      <c r="NDF10" s="580"/>
      <c r="NDG10" s="580"/>
      <c r="NDH10" s="580"/>
      <c r="NDI10" s="580"/>
      <c r="NDJ10" s="580"/>
      <c r="NDK10" s="580"/>
      <c r="NDL10" s="580"/>
      <c r="NDM10" s="580"/>
      <c r="NDN10" s="580"/>
      <c r="NDO10" s="580"/>
      <c r="NDP10" s="580"/>
      <c r="NDQ10" s="580"/>
      <c r="NDR10" s="580"/>
      <c r="NDS10" s="580"/>
      <c r="NDT10" s="580"/>
      <c r="NDU10" s="580"/>
      <c r="NDV10" s="580"/>
      <c r="NDW10" s="580"/>
      <c r="NDX10" s="580"/>
      <c r="NDY10" s="580"/>
      <c r="NDZ10" s="580"/>
      <c r="NEA10" s="580"/>
      <c r="NEB10" s="580"/>
      <c r="NEC10" s="580"/>
      <c r="NED10" s="580"/>
      <c r="NEE10" s="580"/>
      <c r="NEF10" s="580"/>
      <c r="NEG10" s="580"/>
      <c r="NEH10" s="580"/>
      <c r="NEI10" s="580"/>
      <c r="NEJ10" s="580"/>
      <c r="NEK10" s="580"/>
      <c r="NEL10" s="580"/>
      <c r="NEM10" s="580"/>
      <c r="NEN10" s="580"/>
      <c r="NEO10" s="580"/>
      <c r="NEP10" s="580"/>
      <c r="NEQ10" s="580"/>
      <c r="NER10" s="580"/>
      <c r="NES10" s="580"/>
      <c r="NET10" s="580"/>
      <c r="NEU10" s="580"/>
      <c r="NEV10" s="580"/>
      <c r="NEW10" s="580"/>
      <c r="NEX10" s="580"/>
      <c r="NEY10" s="580"/>
      <c r="NEZ10" s="580"/>
      <c r="NFA10" s="580"/>
      <c r="NFB10" s="580"/>
      <c r="NFC10" s="580"/>
      <c r="NFD10" s="580"/>
      <c r="NFE10" s="580"/>
      <c r="NFF10" s="580"/>
      <c r="NFG10" s="580"/>
      <c r="NFH10" s="580"/>
      <c r="NFI10" s="580"/>
      <c r="NFJ10" s="580"/>
      <c r="NFK10" s="580"/>
      <c r="NFL10" s="580"/>
      <c r="NFM10" s="580"/>
      <c r="NFN10" s="580"/>
      <c r="NFO10" s="580"/>
      <c r="NFP10" s="580"/>
      <c r="NFQ10" s="580"/>
      <c r="NFR10" s="580"/>
      <c r="NFS10" s="580"/>
      <c r="NFT10" s="580"/>
      <c r="NFU10" s="580"/>
      <c r="NFV10" s="580"/>
      <c r="NFW10" s="580"/>
      <c r="NFX10" s="580"/>
      <c r="NFY10" s="580"/>
      <c r="NFZ10" s="580"/>
      <c r="NGA10" s="580"/>
      <c r="NGB10" s="580"/>
      <c r="NGC10" s="580"/>
      <c r="NGD10" s="580"/>
      <c r="NGE10" s="580"/>
      <c r="NGF10" s="580"/>
      <c r="NGG10" s="580"/>
      <c r="NGH10" s="580"/>
      <c r="NGI10" s="580"/>
      <c r="NGJ10" s="580"/>
      <c r="NGK10" s="580"/>
      <c r="NGL10" s="580"/>
      <c r="NGM10" s="580"/>
      <c r="NGN10" s="580"/>
      <c r="NGO10" s="580"/>
      <c r="NGP10" s="580"/>
      <c r="NGQ10" s="580"/>
      <c r="NGR10" s="580"/>
      <c r="NGS10" s="580"/>
      <c r="NGT10" s="580"/>
      <c r="NGU10" s="580"/>
      <c r="NGV10" s="580"/>
      <c r="NGW10" s="580"/>
      <c r="NGX10" s="580"/>
      <c r="NGY10" s="580"/>
      <c r="NGZ10" s="580"/>
      <c r="NHA10" s="580"/>
      <c r="NHB10" s="580"/>
      <c r="NHC10" s="580"/>
      <c r="NHD10" s="580"/>
      <c r="NHE10" s="580"/>
      <c r="NHF10" s="580"/>
      <c r="NHG10" s="580"/>
      <c r="NHH10" s="580"/>
      <c r="NHI10" s="580"/>
      <c r="NHJ10" s="580"/>
      <c r="NHK10" s="580"/>
      <c r="NHL10" s="580"/>
      <c r="NHM10" s="580"/>
      <c r="NHN10" s="580"/>
      <c r="NHO10" s="580"/>
      <c r="NHP10" s="580"/>
      <c r="NHQ10" s="580"/>
      <c r="NHR10" s="580"/>
      <c r="NHS10" s="580"/>
      <c r="NHT10" s="580"/>
      <c r="NHU10" s="580"/>
      <c r="NHV10" s="580"/>
      <c r="NHW10" s="580"/>
      <c r="NHX10" s="580"/>
      <c r="NHY10" s="580"/>
      <c r="NHZ10" s="580"/>
      <c r="NIA10" s="580"/>
      <c r="NIB10" s="580"/>
      <c r="NIC10" s="580"/>
      <c r="NID10" s="580"/>
      <c r="NIE10" s="580"/>
      <c r="NIF10" s="580"/>
      <c r="NIG10" s="580"/>
      <c r="NIH10" s="580"/>
      <c r="NII10" s="580"/>
      <c r="NIJ10" s="580"/>
      <c r="NIK10" s="580"/>
      <c r="NIL10" s="580"/>
      <c r="NIM10" s="580"/>
      <c r="NIN10" s="580"/>
      <c r="NIO10" s="580"/>
      <c r="NIP10" s="580"/>
      <c r="NIQ10" s="580"/>
      <c r="NIR10" s="580"/>
      <c r="NIS10" s="580"/>
      <c r="NIT10" s="580"/>
      <c r="NIU10" s="580"/>
      <c r="NIV10" s="580"/>
      <c r="NIW10" s="580"/>
      <c r="NIX10" s="580"/>
      <c r="NIY10" s="580"/>
      <c r="NIZ10" s="580"/>
      <c r="NJA10" s="580"/>
      <c r="NJB10" s="580"/>
      <c r="NJC10" s="580"/>
      <c r="NJD10" s="580"/>
      <c r="NJE10" s="580"/>
      <c r="NJF10" s="580"/>
      <c r="NJG10" s="580"/>
      <c r="NJH10" s="580"/>
      <c r="NJI10" s="580"/>
      <c r="NJJ10" s="580"/>
      <c r="NJK10" s="580"/>
      <c r="NJL10" s="580"/>
      <c r="NJM10" s="580"/>
      <c r="NJN10" s="580"/>
      <c r="NJO10" s="580"/>
      <c r="NJP10" s="580"/>
      <c r="NJQ10" s="580"/>
      <c r="NJR10" s="580"/>
      <c r="NJS10" s="580"/>
      <c r="NJT10" s="580"/>
      <c r="NJU10" s="580"/>
      <c r="NJV10" s="580"/>
      <c r="NJW10" s="580"/>
      <c r="NJX10" s="580"/>
      <c r="NJY10" s="580"/>
      <c r="NJZ10" s="580"/>
      <c r="NKA10" s="580"/>
      <c r="NKB10" s="580"/>
      <c r="NKC10" s="580"/>
      <c r="NKD10" s="580"/>
      <c r="NKE10" s="580"/>
      <c r="NKF10" s="580"/>
      <c r="NKG10" s="580"/>
      <c r="NKH10" s="580"/>
      <c r="NKI10" s="580"/>
      <c r="NKJ10" s="580"/>
      <c r="NKK10" s="580"/>
      <c r="NKL10" s="580"/>
      <c r="NKM10" s="580"/>
      <c r="NKN10" s="580"/>
      <c r="NKO10" s="580"/>
      <c r="NKP10" s="580"/>
      <c r="NKQ10" s="580"/>
      <c r="NKR10" s="580"/>
      <c r="NKS10" s="580"/>
      <c r="NKT10" s="580"/>
      <c r="NKU10" s="580"/>
      <c r="NKV10" s="580"/>
      <c r="NKW10" s="580"/>
      <c r="NKX10" s="580"/>
      <c r="NKY10" s="580"/>
      <c r="NKZ10" s="580"/>
      <c r="NLA10" s="580"/>
      <c r="NLB10" s="580"/>
      <c r="NLC10" s="580"/>
      <c r="NLD10" s="580"/>
      <c r="NLE10" s="580"/>
      <c r="NLF10" s="580"/>
      <c r="NLG10" s="580"/>
      <c r="NLH10" s="580"/>
      <c r="NLI10" s="580"/>
      <c r="NLJ10" s="580"/>
      <c r="NLK10" s="580"/>
      <c r="NLL10" s="580"/>
      <c r="NLM10" s="580"/>
      <c r="NLN10" s="580"/>
      <c r="NLO10" s="580"/>
      <c r="NLP10" s="580"/>
      <c r="NLQ10" s="580"/>
      <c r="NLR10" s="580"/>
      <c r="NLS10" s="580"/>
      <c r="NLT10" s="580"/>
      <c r="NLU10" s="580"/>
      <c r="NLV10" s="580"/>
      <c r="NLW10" s="580"/>
      <c r="NLX10" s="580"/>
      <c r="NLY10" s="580"/>
      <c r="NLZ10" s="580"/>
      <c r="NMA10" s="580"/>
      <c r="NMB10" s="580"/>
      <c r="NMC10" s="580"/>
      <c r="NMD10" s="580"/>
      <c r="NME10" s="580"/>
      <c r="NMF10" s="580"/>
      <c r="NMG10" s="580"/>
      <c r="NMH10" s="580"/>
      <c r="NMI10" s="580"/>
      <c r="NMJ10" s="580"/>
      <c r="NMK10" s="580"/>
      <c r="NML10" s="580"/>
      <c r="NMM10" s="580"/>
      <c r="NMN10" s="580"/>
      <c r="NMO10" s="580"/>
      <c r="NMP10" s="580"/>
      <c r="NMQ10" s="580"/>
      <c r="NMR10" s="580"/>
      <c r="NMS10" s="580"/>
      <c r="NMT10" s="580"/>
      <c r="NMU10" s="580"/>
      <c r="NMV10" s="580"/>
      <c r="NMW10" s="580"/>
      <c r="NMX10" s="580"/>
      <c r="NMY10" s="580"/>
      <c r="NMZ10" s="580"/>
      <c r="NNA10" s="580"/>
      <c r="NNB10" s="580"/>
      <c r="NNC10" s="580"/>
      <c r="NND10" s="580"/>
      <c r="NNE10" s="580"/>
      <c r="NNF10" s="580"/>
      <c r="NNG10" s="580"/>
      <c r="NNH10" s="580"/>
      <c r="NNI10" s="580"/>
      <c r="NNJ10" s="580"/>
      <c r="NNK10" s="580"/>
      <c r="NNL10" s="580"/>
      <c r="NNM10" s="580"/>
      <c r="NNN10" s="580"/>
      <c r="NNO10" s="580"/>
      <c r="NNP10" s="580"/>
      <c r="NNQ10" s="580"/>
      <c r="NNR10" s="580"/>
      <c r="NNS10" s="580"/>
      <c r="NNT10" s="580"/>
      <c r="NNU10" s="580"/>
      <c r="NNV10" s="580"/>
      <c r="NNW10" s="580"/>
      <c r="NNX10" s="580"/>
      <c r="NNY10" s="580"/>
      <c r="NNZ10" s="580"/>
      <c r="NOA10" s="580"/>
      <c r="NOB10" s="580"/>
      <c r="NOC10" s="580"/>
      <c r="NOD10" s="580"/>
      <c r="NOE10" s="580"/>
      <c r="NOF10" s="580"/>
      <c r="NOG10" s="580"/>
      <c r="NOH10" s="580"/>
      <c r="NOI10" s="580"/>
      <c r="NOJ10" s="580"/>
      <c r="NOK10" s="580"/>
      <c r="NOL10" s="580"/>
      <c r="NOM10" s="580"/>
      <c r="NON10" s="580"/>
      <c r="NOO10" s="580"/>
      <c r="NOP10" s="580"/>
      <c r="NOQ10" s="580"/>
      <c r="NOR10" s="580"/>
      <c r="NOS10" s="580"/>
      <c r="NOT10" s="580"/>
      <c r="NOU10" s="580"/>
      <c r="NOV10" s="580"/>
      <c r="NOW10" s="580"/>
      <c r="NOX10" s="580"/>
      <c r="NOY10" s="580"/>
      <c r="NOZ10" s="580"/>
      <c r="NPA10" s="580"/>
      <c r="NPB10" s="580"/>
      <c r="NPC10" s="580"/>
      <c r="NPD10" s="580"/>
      <c r="NPE10" s="580"/>
      <c r="NPF10" s="580"/>
      <c r="NPG10" s="580"/>
      <c r="NPH10" s="580"/>
      <c r="NPI10" s="580"/>
      <c r="NPJ10" s="580"/>
      <c r="NPK10" s="580"/>
      <c r="NPL10" s="580"/>
      <c r="NPM10" s="580"/>
      <c r="NPN10" s="580"/>
      <c r="NPO10" s="580"/>
      <c r="NPP10" s="580"/>
      <c r="NPQ10" s="580"/>
      <c r="NPR10" s="580"/>
      <c r="NPS10" s="580"/>
      <c r="NPT10" s="580"/>
      <c r="NPU10" s="580"/>
      <c r="NPV10" s="580"/>
      <c r="NPW10" s="580"/>
      <c r="NPX10" s="580"/>
      <c r="NPY10" s="580"/>
      <c r="NPZ10" s="580"/>
      <c r="NQA10" s="580"/>
      <c r="NQB10" s="580"/>
      <c r="NQC10" s="580"/>
      <c r="NQD10" s="580"/>
      <c r="NQE10" s="580"/>
      <c r="NQF10" s="580"/>
      <c r="NQG10" s="580"/>
      <c r="NQH10" s="580"/>
      <c r="NQI10" s="580"/>
      <c r="NQJ10" s="580"/>
      <c r="NQK10" s="580"/>
      <c r="NQL10" s="580"/>
      <c r="NQM10" s="580"/>
      <c r="NQN10" s="580"/>
      <c r="NQO10" s="580"/>
      <c r="NQP10" s="580"/>
      <c r="NQQ10" s="580"/>
      <c r="NQR10" s="580"/>
      <c r="NQS10" s="580"/>
      <c r="NQT10" s="580"/>
      <c r="NQU10" s="580"/>
      <c r="NQV10" s="580"/>
      <c r="NQW10" s="580"/>
      <c r="NQX10" s="580"/>
      <c r="NQY10" s="580"/>
      <c r="NQZ10" s="580"/>
      <c r="NRA10" s="580"/>
      <c r="NRB10" s="580"/>
      <c r="NRC10" s="580"/>
      <c r="NRD10" s="580"/>
      <c r="NRE10" s="580"/>
      <c r="NRF10" s="580"/>
      <c r="NRG10" s="580"/>
      <c r="NRH10" s="580"/>
      <c r="NRI10" s="580"/>
      <c r="NRJ10" s="580"/>
      <c r="NRK10" s="580"/>
      <c r="NRL10" s="580"/>
      <c r="NRM10" s="580"/>
      <c r="NRN10" s="580"/>
      <c r="NRO10" s="580"/>
      <c r="NRP10" s="580"/>
      <c r="NRQ10" s="580"/>
      <c r="NRR10" s="580"/>
      <c r="NRS10" s="580"/>
      <c r="NRT10" s="580"/>
      <c r="NRU10" s="580"/>
      <c r="NRV10" s="580"/>
      <c r="NRW10" s="580"/>
      <c r="NRX10" s="580"/>
      <c r="NRY10" s="580"/>
      <c r="NRZ10" s="580"/>
      <c r="NSA10" s="580"/>
      <c r="NSB10" s="580"/>
      <c r="NSC10" s="580"/>
      <c r="NSD10" s="580"/>
      <c r="NSE10" s="580"/>
      <c r="NSF10" s="580"/>
      <c r="NSG10" s="580"/>
      <c r="NSH10" s="580"/>
      <c r="NSI10" s="580"/>
      <c r="NSJ10" s="580"/>
      <c r="NSK10" s="580"/>
      <c r="NSL10" s="580"/>
      <c r="NSM10" s="580"/>
      <c r="NSN10" s="580"/>
      <c r="NSO10" s="580"/>
      <c r="NSP10" s="580"/>
      <c r="NSQ10" s="580"/>
      <c r="NSR10" s="580"/>
      <c r="NSS10" s="580"/>
      <c r="NST10" s="580"/>
      <c r="NSU10" s="580"/>
      <c r="NSV10" s="580"/>
      <c r="NSW10" s="580"/>
      <c r="NSX10" s="580"/>
      <c r="NSY10" s="580"/>
      <c r="NSZ10" s="580"/>
      <c r="NTA10" s="580"/>
      <c r="NTB10" s="580"/>
      <c r="NTC10" s="580"/>
      <c r="NTD10" s="580"/>
      <c r="NTE10" s="580"/>
      <c r="NTF10" s="580"/>
      <c r="NTG10" s="580"/>
      <c r="NTH10" s="580"/>
      <c r="NTI10" s="580"/>
      <c r="NTJ10" s="580"/>
      <c r="NTK10" s="580"/>
      <c r="NTL10" s="580"/>
      <c r="NTM10" s="580"/>
      <c r="NTN10" s="580"/>
      <c r="NTO10" s="580"/>
      <c r="NTP10" s="580"/>
      <c r="NTQ10" s="580"/>
      <c r="NTR10" s="580"/>
      <c r="NTS10" s="580"/>
      <c r="NTT10" s="580"/>
      <c r="NTU10" s="580"/>
      <c r="NTV10" s="580"/>
      <c r="NTW10" s="580"/>
      <c r="NTX10" s="580"/>
      <c r="NTY10" s="580"/>
      <c r="NTZ10" s="580"/>
      <c r="NUA10" s="580"/>
      <c r="NUB10" s="580"/>
      <c r="NUC10" s="580"/>
      <c r="NUD10" s="580"/>
      <c r="NUE10" s="580"/>
      <c r="NUF10" s="580"/>
      <c r="NUG10" s="580"/>
      <c r="NUH10" s="580"/>
      <c r="NUI10" s="580"/>
      <c r="NUJ10" s="580"/>
      <c r="NUK10" s="580"/>
      <c r="NUL10" s="580"/>
      <c r="NUM10" s="580"/>
      <c r="NUN10" s="580"/>
      <c r="NUO10" s="580"/>
      <c r="NUP10" s="580"/>
      <c r="NUQ10" s="580"/>
      <c r="NUR10" s="580"/>
      <c r="NUS10" s="580"/>
      <c r="NUT10" s="580"/>
      <c r="NUU10" s="580"/>
      <c r="NUV10" s="580"/>
      <c r="NUW10" s="580"/>
      <c r="NUX10" s="580"/>
      <c r="NUY10" s="580"/>
      <c r="NUZ10" s="580"/>
      <c r="NVA10" s="580"/>
      <c r="NVB10" s="580"/>
      <c r="NVC10" s="580"/>
      <c r="NVD10" s="580"/>
      <c r="NVE10" s="580"/>
      <c r="NVF10" s="580"/>
      <c r="NVG10" s="580"/>
      <c r="NVH10" s="580"/>
      <c r="NVI10" s="580"/>
      <c r="NVJ10" s="580"/>
      <c r="NVK10" s="580"/>
      <c r="NVL10" s="580"/>
      <c r="NVM10" s="580"/>
      <c r="NVN10" s="580"/>
      <c r="NVO10" s="580"/>
      <c r="NVP10" s="580"/>
      <c r="NVQ10" s="580"/>
      <c r="NVR10" s="580"/>
      <c r="NVS10" s="580"/>
      <c r="NVT10" s="580"/>
      <c r="NVU10" s="580"/>
      <c r="NVV10" s="580"/>
      <c r="NVW10" s="580"/>
      <c r="NVX10" s="580"/>
      <c r="NVY10" s="580"/>
      <c r="NVZ10" s="580"/>
      <c r="NWA10" s="580"/>
      <c r="NWB10" s="580"/>
      <c r="NWC10" s="580"/>
      <c r="NWD10" s="580"/>
      <c r="NWE10" s="580"/>
      <c r="NWF10" s="580"/>
      <c r="NWG10" s="580"/>
      <c r="NWH10" s="580"/>
      <c r="NWI10" s="580"/>
      <c r="NWJ10" s="580"/>
      <c r="NWK10" s="580"/>
      <c r="NWL10" s="580"/>
      <c r="NWM10" s="580"/>
      <c r="NWN10" s="580"/>
      <c r="NWO10" s="580"/>
      <c r="NWP10" s="580"/>
      <c r="NWQ10" s="580"/>
      <c r="NWR10" s="580"/>
      <c r="NWS10" s="580"/>
      <c r="NWT10" s="580"/>
      <c r="NWU10" s="580"/>
      <c r="NWV10" s="580"/>
      <c r="NWW10" s="580"/>
      <c r="NWX10" s="580"/>
      <c r="NWY10" s="580"/>
      <c r="NWZ10" s="580"/>
      <c r="NXA10" s="580"/>
      <c r="NXB10" s="580"/>
      <c r="NXC10" s="580"/>
      <c r="NXD10" s="580"/>
      <c r="NXE10" s="580"/>
      <c r="NXF10" s="580"/>
      <c r="NXG10" s="580"/>
      <c r="NXH10" s="580"/>
      <c r="NXI10" s="580"/>
      <c r="NXJ10" s="580"/>
      <c r="NXK10" s="580"/>
      <c r="NXL10" s="580"/>
      <c r="NXM10" s="580"/>
      <c r="NXN10" s="580"/>
      <c r="NXO10" s="580"/>
      <c r="NXP10" s="580"/>
      <c r="NXQ10" s="580"/>
      <c r="NXR10" s="580"/>
      <c r="NXS10" s="580"/>
      <c r="NXT10" s="580"/>
      <c r="NXU10" s="580"/>
      <c r="NXV10" s="580"/>
      <c r="NXW10" s="580"/>
      <c r="NXX10" s="580"/>
      <c r="NXY10" s="580"/>
      <c r="NXZ10" s="580"/>
      <c r="NYA10" s="580"/>
      <c r="NYB10" s="580"/>
      <c r="NYC10" s="580"/>
      <c r="NYD10" s="580"/>
      <c r="NYE10" s="580"/>
      <c r="NYF10" s="580"/>
      <c r="NYG10" s="580"/>
      <c r="NYH10" s="580"/>
      <c r="NYI10" s="580"/>
      <c r="NYJ10" s="580"/>
      <c r="NYK10" s="580"/>
      <c r="NYL10" s="580"/>
      <c r="NYM10" s="580"/>
      <c r="NYN10" s="580"/>
      <c r="NYO10" s="580"/>
      <c r="NYP10" s="580"/>
      <c r="NYQ10" s="580"/>
      <c r="NYR10" s="580"/>
      <c r="NYS10" s="580"/>
      <c r="NYT10" s="580"/>
      <c r="NYU10" s="580"/>
      <c r="NYV10" s="580"/>
      <c r="NYW10" s="580"/>
      <c r="NYX10" s="580"/>
      <c r="NYY10" s="580"/>
      <c r="NYZ10" s="580"/>
      <c r="NZA10" s="580"/>
      <c r="NZB10" s="580"/>
      <c r="NZC10" s="580"/>
      <c r="NZD10" s="580"/>
      <c r="NZE10" s="580"/>
      <c r="NZF10" s="580"/>
      <c r="NZG10" s="580"/>
      <c r="NZH10" s="580"/>
      <c r="NZI10" s="580"/>
      <c r="NZJ10" s="580"/>
      <c r="NZK10" s="580"/>
      <c r="NZL10" s="580"/>
      <c r="NZM10" s="580"/>
      <c r="NZN10" s="580"/>
      <c r="NZO10" s="580"/>
      <c r="NZP10" s="580"/>
      <c r="NZQ10" s="580"/>
      <c r="NZR10" s="580"/>
      <c r="NZS10" s="580"/>
      <c r="NZT10" s="580"/>
      <c r="NZU10" s="580"/>
      <c r="NZV10" s="580"/>
      <c r="NZW10" s="580"/>
      <c r="NZX10" s="580"/>
      <c r="NZY10" s="580"/>
      <c r="NZZ10" s="580"/>
      <c r="OAA10" s="580"/>
      <c r="OAB10" s="580"/>
      <c r="OAC10" s="580"/>
      <c r="OAD10" s="580"/>
      <c r="OAE10" s="580"/>
      <c r="OAF10" s="580"/>
      <c r="OAG10" s="580"/>
      <c r="OAH10" s="580"/>
      <c r="OAI10" s="580"/>
      <c r="OAJ10" s="580"/>
      <c r="OAK10" s="580"/>
      <c r="OAL10" s="580"/>
      <c r="OAM10" s="580"/>
      <c r="OAN10" s="580"/>
      <c r="OAO10" s="580"/>
      <c r="OAP10" s="580"/>
      <c r="OAQ10" s="580"/>
      <c r="OAR10" s="580"/>
      <c r="OAS10" s="580"/>
      <c r="OAT10" s="580"/>
      <c r="OAU10" s="580"/>
      <c r="OAV10" s="580"/>
      <c r="OAW10" s="580"/>
      <c r="OAX10" s="580"/>
      <c r="OAY10" s="580"/>
      <c r="OAZ10" s="580"/>
      <c r="OBA10" s="580"/>
      <c r="OBB10" s="580"/>
      <c r="OBC10" s="580"/>
      <c r="OBD10" s="580"/>
      <c r="OBE10" s="580"/>
      <c r="OBF10" s="580"/>
      <c r="OBG10" s="580"/>
      <c r="OBH10" s="580"/>
      <c r="OBI10" s="580"/>
      <c r="OBJ10" s="580"/>
      <c r="OBK10" s="580"/>
      <c r="OBL10" s="580"/>
      <c r="OBM10" s="580"/>
      <c r="OBN10" s="580"/>
      <c r="OBO10" s="580"/>
      <c r="OBP10" s="580"/>
      <c r="OBQ10" s="580"/>
      <c r="OBR10" s="580"/>
      <c r="OBS10" s="580"/>
      <c r="OBT10" s="580"/>
      <c r="OBU10" s="580"/>
      <c r="OBV10" s="580"/>
      <c r="OBW10" s="580"/>
      <c r="OBX10" s="580"/>
      <c r="OBY10" s="580"/>
      <c r="OBZ10" s="580"/>
      <c r="OCA10" s="580"/>
      <c r="OCB10" s="580"/>
      <c r="OCC10" s="580"/>
      <c r="OCD10" s="580"/>
      <c r="OCE10" s="580"/>
      <c r="OCF10" s="580"/>
      <c r="OCG10" s="580"/>
      <c r="OCH10" s="580"/>
      <c r="OCI10" s="580"/>
      <c r="OCJ10" s="580"/>
      <c r="OCK10" s="580"/>
      <c r="OCL10" s="580"/>
      <c r="OCM10" s="580"/>
      <c r="OCN10" s="580"/>
      <c r="OCO10" s="580"/>
      <c r="OCP10" s="580"/>
      <c r="OCQ10" s="580"/>
      <c r="OCR10" s="580"/>
      <c r="OCS10" s="580"/>
      <c r="OCT10" s="580"/>
      <c r="OCU10" s="580"/>
      <c r="OCV10" s="580"/>
      <c r="OCW10" s="580"/>
      <c r="OCX10" s="580"/>
      <c r="OCY10" s="580"/>
      <c r="OCZ10" s="580"/>
      <c r="ODA10" s="580"/>
      <c r="ODB10" s="580"/>
      <c r="ODC10" s="580"/>
      <c r="ODD10" s="580"/>
      <c r="ODE10" s="580"/>
      <c r="ODF10" s="580"/>
      <c r="ODG10" s="580"/>
      <c r="ODH10" s="580"/>
      <c r="ODI10" s="580"/>
      <c r="ODJ10" s="580"/>
      <c r="ODK10" s="580"/>
      <c r="ODL10" s="580"/>
      <c r="ODM10" s="580"/>
      <c r="ODN10" s="580"/>
      <c r="ODO10" s="580"/>
      <c r="ODP10" s="580"/>
      <c r="ODQ10" s="580"/>
      <c r="ODR10" s="580"/>
      <c r="ODS10" s="580"/>
      <c r="ODT10" s="580"/>
      <c r="ODU10" s="580"/>
      <c r="ODV10" s="580"/>
      <c r="ODW10" s="580"/>
      <c r="ODX10" s="580"/>
      <c r="ODY10" s="580"/>
      <c r="ODZ10" s="580"/>
      <c r="OEA10" s="580"/>
      <c r="OEB10" s="580"/>
      <c r="OEC10" s="580"/>
      <c r="OED10" s="580"/>
      <c r="OEE10" s="580"/>
      <c r="OEF10" s="580"/>
      <c r="OEG10" s="580"/>
      <c r="OEH10" s="580"/>
      <c r="OEI10" s="580"/>
      <c r="OEJ10" s="580"/>
      <c r="OEK10" s="580"/>
      <c r="OEL10" s="580"/>
      <c r="OEM10" s="580"/>
      <c r="OEN10" s="580"/>
      <c r="OEO10" s="580"/>
      <c r="OEP10" s="580"/>
      <c r="OEQ10" s="580"/>
      <c r="OER10" s="580"/>
      <c r="OES10" s="580"/>
      <c r="OET10" s="580"/>
      <c r="OEU10" s="580"/>
      <c r="OEV10" s="580"/>
      <c r="OEW10" s="580"/>
      <c r="OEX10" s="580"/>
      <c r="OEY10" s="580"/>
      <c r="OEZ10" s="580"/>
      <c r="OFA10" s="580"/>
      <c r="OFB10" s="580"/>
      <c r="OFC10" s="580"/>
      <c r="OFD10" s="580"/>
      <c r="OFE10" s="580"/>
      <c r="OFF10" s="580"/>
      <c r="OFG10" s="580"/>
      <c r="OFH10" s="580"/>
      <c r="OFI10" s="580"/>
      <c r="OFJ10" s="580"/>
      <c r="OFK10" s="580"/>
      <c r="OFL10" s="580"/>
      <c r="OFM10" s="580"/>
      <c r="OFN10" s="580"/>
      <c r="OFO10" s="580"/>
      <c r="OFP10" s="580"/>
      <c r="OFQ10" s="580"/>
      <c r="OFR10" s="580"/>
      <c r="OFS10" s="580"/>
      <c r="OFT10" s="580"/>
      <c r="OFU10" s="580"/>
      <c r="OFV10" s="580"/>
      <c r="OFW10" s="580"/>
      <c r="OFX10" s="580"/>
      <c r="OFY10" s="580"/>
      <c r="OFZ10" s="580"/>
      <c r="OGA10" s="580"/>
      <c r="OGB10" s="580"/>
      <c r="OGC10" s="580"/>
      <c r="OGD10" s="580"/>
      <c r="OGE10" s="580"/>
      <c r="OGF10" s="580"/>
      <c r="OGG10" s="580"/>
      <c r="OGH10" s="580"/>
      <c r="OGI10" s="580"/>
      <c r="OGJ10" s="580"/>
      <c r="OGK10" s="580"/>
      <c r="OGL10" s="580"/>
      <c r="OGM10" s="580"/>
      <c r="OGN10" s="580"/>
      <c r="OGO10" s="580"/>
      <c r="OGP10" s="580"/>
      <c r="OGQ10" s="580"/>
      <c r="OGR10" s="580"/>
      <c r="OGS10" s="580"/>
      <c r="OGT10" s="580"/>
      <c r="OGU10" s="580"/>
      <c r="OGV10" s="580"/>
      <c r="OGW10" s="580"/>
      <c r="OGX10" s="580"/>
      <c r="OGY10" s="580"/>
      <c r="OGZ10" s="580"/>
      <c r="OHA10" s="580"/>
      <c r="OHB10" s="580"/>
      <c r="OHC10" s="580"/>
      <c r="OHD10" s="580"/>
      <c r="OHE10" s="580"/>
      <c r="OHF10" s="580"/>
      <c r="OHG10" s="580"/>
      <c r="OHH10" s="580"/>
      <c r="OHI10" s="580"/>
      <c r="OHJ10" s="580"/>
      <c r="OHK10" s="580"/>
      <c r="OHL10" s="580"/>
      <c r="OHM10" s="580"/>
      <c r="OHN10" s="580"/>
      <c r="OHO10" s="580"/>
      <c r="OHP10" s="580"/>
      <c r="OHQ10" s="580"/>
      <c r="OHR10" s="580"/>
      <c r="OHS10" s="580"/>
      <c r="OHT10" s="580"/>
      <c r="OHU10" s="580"/>
      <c r="OHV10" s="580"/>
      <c r="OHW10" s="580"/>
      <c r="OHX10" s="580"/>
      <c r="OHY10" s="580"/>
      <c r="OHZ10" s="580"/>
      <c r="OIA10" s="580"/>
      <c r="OIB10" s="580"/>
      <c r="OIC10" s="580"/>
      <c r="OID10" s="580"/>
      <c r="OIE10" s="580"/>
      <c r="OIF10" s="580"/>
      <c r="OIG10" s="580"/>
      <c r="OIH10" s="580"/>
      <c r="OII10" s="580"/>
      <c r="OIJ10" s="580"/>
      <c r="OIK10" s="580"/>
      <c r="OIL10" s="580"/>
      <c r="OIM10" s="580"/>
      <c r="OIN10" s="580"/>
      <c r="OIO10" s="580"/>
      <c r="OIP10" s="580"/>
      <c r="OIQ10" s="580"/>
      <c r="OIR10" s="580"/>
      <c r="OIS10" s="580"/>
      <c r="OIT10" s="580"/>
      <c r="OIU10" s="580"/>
      <c r="OIV10" s="580"/>
      <c r="OIW10" s="580"/>
      <c r="OIX10" s="580"/>
      <c r="OIY10" s="580"/>
      <c r="OIZ10" s="580"/>
      <c r="OJA10" s="580"/>
      <c r="OJB10" s="580"/>
      <c r="OJC10" s="580"/>
      <c r="OJD10" s="580"/>
      <c r="OJE10" s="580"/>
      <c r="OJF10" s="580"/>
      <c r="OJG10" s="580"/>
      <c r="OJH10" s="580"/>
      <c r="OJI10" s="580"/>
      <c r="OJJ10" s="580"/>
      <c r="OJK10" s="580"/>
      <c r="OJL10" s="580"/>
      <c r="OJM10" s="580"/>
      <c r="OJN10" s="580"/>
      <c r="OJO10" s="580"/>
      <c r="OJP10" s="580"/>
      <c r="OJQ10" s="580"/>
      <c r="OJR10" s="580"/>
      <c r="OJS10" s="580"/>
      <c r="OJT10" s="580"/>
      <c r="OJU10" s="580"/>
      <c r="OJV10" s="580"/>
      <c r="OJW10" s="580"/>
      <c r="OJX10" s="580"/>
      <c r="OJY10" s="580"/>
      <c r="OJZ10" s="580"/>
      <c r="OKA10" s="580"/>
      <c r="OKB10" s="580"/>
      <c r="OKC10" s="580"/>
      <c r="OKD10" s="580"/>
      <c r="OKE10" s="580"/>
      <c r="OKF10" s="580"/>
      <c r="OKG10" s="580"/>
      <c r="OKH10" s="580"/>
      <c r="OKI10" s="580"/>
      <c r="OKJ10" s="580"/>
      <c r="OKK10" s="580"/>
      <c r="OKL10" s="580"/>
      <c r="OKM10" s="580"/>
      <c r="OKN10" s="580"/>
      <c r="OKO10" s="580"/>
      <c r="OKP10" s="580"/>
      <c r="OKQ10" s="580"/>
      <c r="OKR10" s="580"/>
      <c r="OKS10" s="580"/>
      <c r="OKT10" s="580"/>
      <c r="OKU10" s="580"/>
      <c r="OKV10" s="580"/>
      <c r="OKW10" s="580"/>
      <c r="OKX10" s="580"/>
      <c r="OKY10" s="580"/>
      <c r="OKZ10" s="580"/>
      <c r="OLA10" s="580"/>
      <c r="OLB10" s="580"/>
      <c r="OLC10" s="580"/>
      <c r="OLD10" s="580"/>
      <c r="OLE10" s="580"/>
      <c r="OLF10" s="580"/>
      <c r="OLG10" s="580"/>
      <c r="OLH10" s="580"/>
      <c r="OLI10" s="580"/>
      <c r="OLJ10" s="580"/>
      <c r="OLK10" s="580"/>
      <c r="OLL10" s="580"/>
      <c r="OLM10" s="580"/>
      <c r="OLN10" s="580"/>
      <c r="OLO10" s="580"/>
      <c r="OLP10" s="580"/>
      <c r="OLQ10" s="580"/>
      <c r="OLR10" s="580"/>
      <c r="OLS10" s="580"/>
      <c r="OLT10" s="580"/>
      <c r="OLU10" s="580"/>
      <c r="OLV10" s="580"/>
      <c r="OLW10" s="580"/>
      <c r="OLX10" s="580"/>
      <c r="OLY10" s="580"/>
      <c r="OLZ10" s="580"/>
      <c r="OMA10" s="580"/>
      <c r="OMB10" s="580"/>
      <c r="OMC10" s="580"/>
      <c r="OMD10" s="580"/>
      <c r="OME10" s="580"/>
      <c r="OMF10" s="580"/>
      <c r="OMG10" s="580"/>
      <c r="OMH10" s="580"/>
      <c r="OMI10" s="580"/>
      <c r="OMJ10" s="580"/>
      <c r="OMK10" s="580"/>
      <c r="OML10" s="580"/>
      <c r="OMM10" s="580"/>
      <c r="OMN10" s="580"/>
      <c r="OMO10" s="580"/>
      <c r="OMP10" s="580"/>
      <c r="OMQ10" s="580"/>
      <c r="OMR10" s="580"/>
      <c r="OMS10" s="580"/>
      <c r="OMT10" s="580"/>
      <c r="OMU10" s="580"/>
      <c r="OMV10" s="580"/>
      <c r="OMW10" s="580"/>
      <c r="OMX10" s="580"/>
      <c r="OMY10" s="580"/>
      <c r="OMZ10" s="580"/>
      <c r="ONA10" s="580"/>
      <c r="ONB10" s="580"/>
      <c r="ONC10" s="580"/>
      <c r="OND10" s="580"/>
      <c r="ONE10" s="580"/>
      <c r="ONF10" s="580"/>
      <c r="ONG10" s="580"/>
      <c r="ONH10" s="580"/>
      <c r="ONI10" s="580"/>
      <c r="ONJ10" s="580"/>
      <c r="ONK10" s="580"/>
      <c r="ONL10" s="580"/>
      <c r="ONM10" s="580"/>
      <c r="ONN10" s="580"/>
      <c r="ONO10" s="580"/>
      <c r="ONP10" s="580"/>
      <c r="ONQ10" s="580"/>
      <c r="ONR10" s="580"/>
      <c r="ONS10" s="580"/>
      <c r="ONT10" s="580"/>
      <c r="ONU10" s="580"/>
      <c r="ONV10" s="580"/>
      <c r="ONW10" s="580"/>
      <c r="ONX10" s="580"/>
      <c r="ONY10" s="580"/>
      <c r="ONZ10" s="580"/>
      <c r="OOA10" s="580"/>
      <c r="OOB10" s="580"/>
      <c r="OOC10" s="580"/>
      <c r="OOD10" s="580"/>
      <c r="OOE10" s="580"/>
      <c r="OOF10" s="580"/>
      <c r="OOG10" s="580"/>
      <c r="OOH10" s="580"/>
      <c r="OOI10" s="580"/>
      <c r="OOJ10" s="580"/>
      <c r="OOK10" s="580"/>
      <c r="OOL10" s="580"/>
      <c r="OOM10" s="580"/>
      <c r="OON10" s="580"/>
      <c r="OOO10" s="580"/>
      <c r="OOP10" s="580"/>
      <c r="OOQ10" s="580"/>
      <c r="OOR10" s="580"/>
      <c r="OOS10" s="580"/>
      <c r="OOT10" s="580"/>
      <c r="OOU10" s="580"/>
      <c r="OOV10" s="580"/>
      <c r="OOW10" s="580"/>
      <c r="OOX10" s="580"/>
      <c r="OOY10" s="580"/>
      <c r="OOZ10" s="580"/>
      <c r="OPA10" s="580"/>
      <c r="OPB10" s="580"/>
      <c r="OPC10" s="580"/>
      <c r="OPD10" s="580"/>
      <c r="OPE10" s="580"/>
      <c r="OPF10" s="580"/>
      <c r="OPG10" s="580"/>
      <c r="OPH10" s="580"/>
      <c r="OPI10" s="580"/>
      <c r="OPJ10" s="580"/>
      <c r="OPK10" s="580"/>
      <c r="OPL10" s="580"/>
      <c r="OPM10" s="580"/>
      <c r="OPN10" s="580"/>
      <c r="OPO10" s="580"/>
      <c r="OPP10" s="580"/>
      <c r="OPQ10" s="580"/>
      <c r="OPR10" s="580"/>
      <c r="OPS10" s="580"/>
      <c r="OPT10" s="580"/>
      <c r="OPU10" s="580"/>
      <c r="OPV10" s="580"/>
      <c r="OPW10" s="580"/>
      <c r="OPX10" s="580"/>
      <c r="OPY10" s="580"/>
      <c r="OPZ10" s="580"/>
      <c r="OQA10" s="580"/>
      <c r="OQB10" s="580"/>
      <c r="OQC10" s="580"/>
      <c r="OQD10" s="580"/>
      <c r="OQE10" s="580"/>
      <c r="OQF10" s="580"/>
      <c r="OQG10" s="580"/>
      <c r="OQH10" s="580"/>
      <c r="OQI10" s="580"/>
      <c r="OQJ10" s="580"/>
      <c r="OQK10" s="580"/>
      <c r="OQL10" s="580"/>
      <c r="OQM10" s="580"/>
      <c r="OQN10" s="580"/>
      <c r="OQO10" s="580"/>
      <c r="OQP10" s="580"/>
      <c r="OQQ10" s="580"/>
      <c r="OQR10" s="580"/>
      <c r="OQS10" s="580"/>
      <c r="OQT10" s="580"/>
      <c r="OQU10" s="580"/>
      <c r="OQV10" s="580"/>
      <c r="OQW10" s="580"/>
      <c r="OQX10" s="580"/>
      <c r="OQY10" s="580"/>
      <c r="OQZ10" s="580"/>
      <c r="ORA10" s="580"/>
      <c r="ORB10" s="580"/>
      <c r="ORC10" s="580"/>
      <c r="ORD10" s="580"/>
      <c r="ORE10" s="580"/>
      <c r="ORF10" s="580"/>
      <c r="ORG10" s="580"/>
      <c r="ORH10" s="580"/>
      <c r="ORI10" s="580"/>
      <c r="ORJ10" s="580"/>
      <c r="ORK10" s="580"/>
      <c r="ORL10" s="580"/>
      <c r="ORM10" s="580"/>
      <c r="ORN10" s="580"/>
      <c r="ORO10" s="580"/>
      <c r="ORP10" s="580"/>
      <c r="ORQ10" s="580"/>
      <c r="ORR10" s="580"/>
      <c r="ORS10" s="580"/>
      <c r="ORT10" s="580"/>
      <c r="ORU10" s="580"/>
      <c r="ORV10" s="580"/>
      <c r="ORW10" s="580"/>
      <c r="ORX10" s="580"/>
      <c r="ORY10" s="580"/>
      <c r="ORZ10" s="580"/>
      <c r="OSA10" s="580"/>
      <c r="OSB10" s="580"/>
      <c r="OSC10" s="580"/>
      <c r="OSD10" s="580"/>
      <c r="OSE10" s="580"/>
      <c r="OSF10" s="580"/>
      <c r="OSG10" s="580"/>
      <c r="OSH10" s="580"/>
      <c r="OSI10" s="580"/>
      <c r="OSJ10" s="580"/>
      <c r="OSK10" s="580"/>
      <c r="OSL10" s="580"/>
      <c r="OSM10" s="580"/>
      <c r="OSN10" s="580"/>
      <c r="OSO10" s="580"/>
      <c r="OSP10" s="580"/>
      <c r="OSQ10" s="580"/>
      <c r="OSR10" s="580"/>
      <c r="OSS10" s="580"/>
      <c r="OST10" s="580"/>
      <c r="OSU10" s="580"/>
      <c r="OSV10" s="580"/>
      <c r="OSW10" s="580"/>
      <c r="OSX10" s="580"/>
      <c r="OSY10" s="580"/>
      <c r="OSZ10" s="580"/>
      <c r="OTA10" s="580"/>
      <c r="OTB10" s="580"/>
      <c r="OTC10" s="580"/>
      <c r="OTD10" s="580"/>
      <c r="OTE10" s="580"/>
      <c r="OTF10" s="580"/>
      <c r="OTG10" s="580"/>
      <c r="OTH10" s="580"/>
      <c r="OTI10" s="580"/>
      <c r="OTJ10" s="580"/>
      <c r="OTK10" s="580"/>
      <c r="OTL10" s="580"/>
      <c r="OTM10" s="580"/>
      <c r="OTN10" s="580"/>
      <c r="OTO10" s="580"/>
      <c r="OTP10" s="580"/>
      <c r="OTQ10" s="580"/>
      <c r="OTR10" s="580"/>
      <c r="OTS10" s="580"/>
      <c r="OTT10" s="580"/>
      <c r="OTU10" s="580"/>
      <c r="OTV10" s="580"/>
      <c r="OTW10" s="580"/>
      <c r="OTX10" s="580"/>
      <c r="OTY10" s="580"/>
      <c r="OTZ10" s="580"/>
      <c r="OUA10" s="580"/>
      <c r="OUB10" s="580"/>
      <c r="OUC10" s="580"/>
      <c r="OUD10" s="580"/>
      <c r="OUE10" s="580"/>
      <c r="OUF10" s="580"/>
      <c r="OUG10" s="580"/>
      <c r="OUH10" s="580"/>
      <c r="OUI10" s="580"/>
      <c r="OUJ10" s="580"/>
      <c r="OUK10" s="580"/>
      <c r="OUL10" s="580"/>
      <c r="OUM10" s="580"/>
      <c r="OUN10" s="580"/>
      <c r="OUO10" s="580"/>
      <c r="OUP10" s="580"/>
      <c r="OUQ10" s="580"/>
      <c r="OUR10" s="580"/>
      <c r="OUS10" s="580"/>
      <c r="OUT10" s="580"/>
      <c r="OUU10" s="580"/>
      <c r="OUV10" s="580"/>
      <c r="OUW10" s="580"/>
      <c r="OUX10" s="580"/>
      <c r="OUY10" s="580"/>
      <c r="OUZ10" s="580"/>
      <c r="OVA10" s="580"/>
      <c r="OVB10" s="580"/>
      <c r="OVC10" s="580"/>
      <c r="OVD10" s="580"/>
      <c r="OVE10" s="580"/>
      <c r="OVF10" s="580"/>
      <c r="OVG10" s="580"/>
      <c r="OVH10" s="580"/>
      <c r="OVI10" s="580"/>
      <c r="OVJ10" s="580"/>
      <c r="OVK10" s="580"/>
      <c r="OVL10" s="580"/>
      <c r="OVM10" s="580"/>
      <c r="OVN10" s="580"/>
      <c r="OVO10" s="580"/>
      <c r="OVP10" s="580"/>
      <c r="OVQ10" s="580"/>
      <c r="OVR10" s="580"/>
      <c r="OVS10" s="580"/>
      <c r="OVT10" s="580"/>
      <c r="OVU10" s="580"/>
      <c r="OVV10" s="580"/>
      <c r="OVW10" s="580"/>
      <c r="OVX10" s="580"/>
      <c r="OVY10" s="580"/>
      <c r="OVZ10" s="580"/>
      <c r="OWA10" s="580"/>
      <c r="OWB10" s="580"/>
      <c r="OWC10" s="580"/>
      <c r="OWD10" s="580"/>
      <c r="OWE10" s="580"/>
      <c r="OWF10" s="580"/>
      <c r="OWG10" s="580"/>
      <c r="OWH10" s="580"/>
      <c r="OWI10" s="580"/>
      <c r="OWJ10" s="580"/>
      <c r="OWK10" s="580"/>
      <c r="OWL10" s="580"/>
      <c r="OWM10" s="580"/>
      <c r="OWN10" s="580"/>
      <c r="OWO10" s="580"/>
      <c r="OWP10" s="580"/>
      <c r="OWQ10" s="580"/>
      <c r="OWR10" s="580"/>
      <c r="OWS10" s="580"/>
      <c r="OWT10" s="580"/>
      <c r="OWU10" s="580"/>
      <c r="OWV10" s="580"/>
      <c r="OWW10" s="580"/>
      <c r="OWX10" s="580"/>
      <c r="OWY10" s="580"/>
      <c r="OWZ10" s="580"/>
      <c r="OXA10" s="580"/>
      <c r="OXB10" s="580"/>
      <c r="OXC10" s="580"/>
      <c r="OXD10" s="580"/>
      <c r="OXE10" s="580"/>
      <c r="OXF10" s="580"/>
      <c r="OXG10" s="580"/>
      <c r="OXH10" s="580"/>
      <c r="OXI10" s="580"/>
      <c r="OXJ10" s="580"/>
      <c r="OXK10" s="580"/>
      <c r="OXL10" s="580"/>
      <c r="OXM10" s="580"/>
      <c r="OXN10" s="580"/>
      <c r="OXO10" s="580"/>
      <c r="OXP10" s="580"/>
      <c r="OXQ10" s="580"/>
      <c r="OXR10" s="580"/>
      <c r="OXS10" s="580"/>
      <c r="OXT10" s="580"/>
      <c r="OXU10" s="580"/>
      <c r="OXV10" s="580"/>
      <c r="OXW10" s="580"/>
      <c r="OXX10" s="580"/>
      <c r="OXY10" s="580"/>
      <c r="OXZ10" s="580"/>
      <c r="OYA10" s="580"/>
      <c r="OYB10" s="580"/>
      <c r="OYC10" s="580"/>
      <c r="OYD10" s="580"/>
      <c r="OYE10" s="580"/>
      <c r="OYF10" s="580"/>
      <c r="OYG10" s="580"/>
      <c r="OYH10" s="580"/>
      <c r="OYI10" s="580"/>
      <c r="OYJ10" s="580"/>
      <c r="OYK10" s="580"/>
      <c r="OYL10" s="580"/>
      <c r="OYM10" s="580"/>
      <c r="OYN10" s="580"/>
      <c r="OYO10" s="580"/>
      <c r="OYP10" s="580"/>
      <c r="OYQ10" s="580"/>
      <c r="OYR10" s="580"/>
      <c r="OYS10" s="580"/>
      <c r="OYT10" s="580"/>
      <c r="OYU10" s="580"/>
      <c r="OYV10" s="580"/>
      <c r="OYW10" s="580"/>
      <c r="OYX10" s="580"/>
      <c r="OYY10" s="580"/>
      <c r="OYZ10" s="580"/>
      <c r="OZA10" s="580"/>
      <c r="OZB10" s="580"/>
      <c r="OZC10" s="580"/>
      <c r="OZD10" s="580"/>
      <c r="OZE10" s="580"/>
      <c r="OZF10" s="580"/>
      <c r="OZG10" s="580"/>
      <c r="OZH10" s="580"/>
      <c r="OZI10" s="580"/>
      <c r="OZJ10" s="580"/>
      <c r="OZK10" s="580"/>
      <c r="OZL10" s="580"/>
      <c r="OZM10" s="580"/>
      <c r="OZN10" s="580"/>
      <c r="OZO10" s="580"/>
      <c r="OZP10" s="580"/>
      <c r="OZQ10" s="580"/>
      <c r="OZR10" s="580"/>
      <c r="OZS10" s="580"/>
      <c r="OZT10" s="580"/>
      <c r="OZU10" s="580"/>
      <c r="OZV10" s="580"/>
      <c r="OZW10" s="580"/>
      <c r="OZX10" s="580"/>
      <c r="OZY10" s="580"/>
      <c r="OZZ10" s="580"/>
      <c r="PAA10" s="580"/>
      <c r="PAB10" s="580"/>
      <c r="PAC10" s="580"/>
      <c r="PAD10" s="580"/>
      <c r="PAE10" s="580"/>
      <c r="PAF10" s="580"/>
      <c r="PAG10" s="580"/>
      <c r="PAH10" s="580"/>
      <c r="PAI10" s="580"/>
      <c r="PAJ10" s="580"/>
      <c r="PAK10" s="580"/>
      <c r="PAL10" s="580"/>
      <c r="XEL10" s="147" t="s">
        <v>1179</v>
      </c>
      <c r="XEM10" s="344" t="s">
        <v>2443</v>
      </c>
      <c r="XEO10" s="191" t="s">
        <v>2390</v>
      </c>
      <c r="XEP10" s="191" t="s">
        <v>464</v>
      </c>
      <c r="XEQ10" s="191"/>
      <c r="XER10" s="191" t="s">
        <v>464</v>
      </c>
      <c r="XES10" s="191" t="s">
        <v>52</v>
      </c>
      <c r="XET10" s="191" t="s">
        <v>2784</v>
      </c>
      <c r="XEU10" s="191" t="s">
        <v>464</v>
      </c>
      <c r="XEV10" s="191" t="s">
        <v>1120</v>
      </c>
      <c r="XEW10" s="191"/>
      <c r="XEX10" s="191"/>
      <c r="XEY10" s="191"/>
      <c r="XEZ10" s="191"/>
      <c r="XFA10" s="191"/>
      <c r="XFB10" s="191" t="s">
        <v>66</v>
      </c>
      <c r="XFC10" s="192" t="s">
        <v>1116</v>
      </c>
      <c r="XFD10" s="193" t="str">
        <f t="shared" si="0"/>
        <v>LB: Latizal Bajo</v>
      </c>
    </row>
    <row r="11" spans="1:10854 16366:16384" ht="12" customHeight="1">
      <c r="A11" s="965" t="s">
        <v>6</v>
      </c>
      <c r="B11" s="986" t="s">
        <v>2509</v>
      </c>
      <c r="C11" s="987"/>
      <c r="D11" s="971" t="s">
        <v>1160</v>
      </c>
      <c r="E11" s="972"/>
      <c r="F11" s="971" t="s">
        <v>570</v>
      </c>
      <c r="G11" s="982"/>
      <c r="H11" s="972"/>
      <c r="I11" s="986" t="s">
        <v>2510</v>
      </c>
      <c r="J11" s="987"/>
      <c r="P11" s="529"/>
      <c r="U11" s="197">
        <f t="shared" si="1"/>
        <v>17.5</v>
      </c>
      <c r="V11" s="206">
        <v>15</v>
      </c>
      <c r="W11" s="207">
        <v>20</v>
      </c>
      <c r="X11" s="208">
        <v>17.5</v>
      </c>
      <c r="Y11" s="669">
        <v>27.5</v>
      </c>
      <c r="Z11" s="584">
        <v>25</v>
      </c>
      <c r="AA11" s="672">
        <v>0.66145251573628849</v>
      </c>
      <c r="AB11" s="589">
        <v>0.6013204688511713</v>
      </c>
      <c r="AC11" s="676"/>
      <c r="AD11" s="584"/>
      <c r="AE11" s="672"/>
      <c r="AF11" s="589"/>
      <c r="AG11" s="676"/>
      <c r="AH11" s="584"/>
      <c r="AI11" s="672"/>
      <c r="AJ11" s="589"/>
      <c r="AK11" s="676">
        <v>0</v>
      </c>
      <c r="AL11" s="584">
        <v>0</v>
      </c>
      <c r="AM11" s="672">
        <v>0</v>
      </c>
      <c r="AN11" s="589">
        <v>0</v>
      </c>
      <c r="AO11" s="606">
        <v>27.5</v>
      </c>
      <c r="AP11" s="584">
        <v>25</v>
      </c>
      <c r="AQ11" s="588">
        <v>0.66145251573628849</v>
      </c>
      <c r="AR11" s="589">
        <v>0.6013204688511713</v>
      </c>
      <c r="AS11" s="594"/>
      <c r="AT11" s="717"/>
      <c r="AU11" s="719"/>
      <c r="AV11" s="594"/>
      <c r="AW11" s="719"/>
      <c r="AX11" s="737"/>
      <c r="AY11" s="722"/>
      <c r="AZ11" s="724"/>
      <c r="BA11" s="724"/>
      <c r="BB11" s="740"/>
      <c r="BC11" s="580"/>
      <c r="BD11" s="735"/>
      <c r="BE11" s="731"/>
      <c r="BF11" s="754"/>
      <c r="BG11" s="755"/>
      <c r="BH11" s="580"/>
      <c r="BI11" s="747"/>
      <c r="BJ11" s="748"/>
      <c r="BK11" s="748"/>
      <c r="BL11" s="749"/>
      <c r="BM11" s="729">
        <v>0.32142857142857145</v>
      </c>
      <c r="BN11" s="730">
        <v>32.5</v>
      </c>
      <c r="BO11" s="727">
        <v>47.5</v>
      </c>
      <c r="BP11" s="728">
        <v>22.5</v>
      </c>
      <c r="BQ11" s="743">
        <v>70</v>
      </c>
      <c r="BR11" s="744"/>
      <c r="BS11" s="744"/>
      <c r="BT11" s="745">
        <v>0</v>
      </c>
      <c r="BU11" s="743">
        <v>47.5</v>
      </c>
      <c r="BV11" s="744"/>
      <c r="BW11" s="744"/>
      <c r="BX11" s="745">
        <v>0</v>
      </c>
      <c r="BY11" s="603"/>
      <c r="BZ11" s="596"/>
      <c r="CA11" s="596"/>
      <c r="CB11" s="604"/>
      <c r="CC11" s="594"/>
      <c r="CD11" s="594"/>
      <c r="CE11" s="604"/>
      <c r="CF11" s="598"/>
      <c r="CG11" s="594"/>
      <c r="CH11" s="594"/>
      <c r="CI11" s="597"/>
      <c r="CJ11" s="595"/>
      <c r="CK11" s="594"/>
      <c r="CL11" s="594"/>
      <c r="CM11" s="594"/>
      <c r="CN11" s="594"/>
      <c r="CO11" s="599"/>
      <c r="CP11" s="598"/>
      <c r="CQ11" s="594"/>
      <c r="CR11" s="600"/>
      <c r="CS11" s="605"/>
      <c r="CT11" s="598"/>
      <c r="CU11" s="594"/>
      <c r="CV11" s="599"/>
      <c r="CW11" s="580"/>
      <c r="CX11" s="580"/>
      <c r="CY11" s="580"/>
      <c r="CZ11" s="580"/>
      <c r="DA11" s="580"/>
      <c r="DB11" s="580"/>
      <c r="DC11" s="580"/>
      <c r="DD11" s="580"/>
      <c r="DE11" s="580"/>
      <c r="DF11" s="580"/>
      <c r="DG11" s="580"/>
      <c r="DH11" s="580"/>
      <c r="DI11" s="580"/>
      <c r="DJ11" s="580"/>
      <c r="DK11" s="580"/>
      <c r="DL11" s="580"/>
      <c r="DM11" s="580"/>
      <c r="DN11" s="580"/>
      <c r="DO11" s="580"/>
      <c r="DP11" s="580"/>
      <c r="DQ11" s="580"/>
      <c r="DR11" s="580"/>
      <c r="DS11" s="580"/>
      <c r="DT11" s="580"/>
      <c r="DU11" s="580"/>
      <c r="DV11" s="580"/>
      <c r="DW11" s="580"/>
      <c r="DX11" s="580"/>
      <c r="DY11" s="580"/>
      <c r="DZ11" s="580"/>
      <c r="EA11" s="580"/>
      <c r="EB11" s="580"/>
      <c r="EC11" s="580"/>
      <c r="ED11" s="580"/>
      <c r="EE11" s="580"/>
      <c r="EF11" s="580"/>
      <c r="EG11" s="580"/>
      <c r="EH11" s="580"/>
      <c r="EI11" s="580"/>
      <c r="EJ11" s="580"/>
      <c r="EK11" s="580"/>
      <c r="EL11" s="580"/>
      <c r="EM11" s="580"/>
      <c r="EN11" s="580"/>
      <c r="EO11" s="580"/>
      <c r="EP11" s="580"/>
      <c r="EQ11" s="580"/>
      <c r="ER11" s="580"/>
      <c r="ES11" s="580"/>
      <c r="ET11" s="580"/>
      <c r="EU11" s="580"/>
      <c r="EV11" s="580"/>
      <c r="EW11" s="580"/>
      <c r="EX11" s="580"/>
      <c r="EY11" s="580"/>
      <c r="EZ11" s="580"/>
      <c r="FA11" s="580"/>
      <c r="FB11" s="580"/>
      <c r="FC11" s="580"/>
      <c r="FD11" s="580"/>
      <c r="FE11" s="580"/>
      <c r="FF11" s="580"/>
      <c r="FG11" s="580"/>
      <c r="FH11" s="580"/>
      <c r="FI11" s="580"/>
      <c r="FJ11" s="580"/>
      <c r="FK11" s="580"/>
      <c r="FL11" s="580"/>
      <c r="FM11" s="580"/>
      <c r="FN11" s="580"/>
      <c r="FO11" s="580"/>
      <c r="FP11" s="580"/>
      <c r="FQ11" s="580"/>
      <c r="FR11" s="580"/>
      <c r="FS11" s="580"/>
      <c r="FT11" s="580"/>
      <c r="FU11" s="580"/>
      <c r="FV11" s="580"/>
      <c r="FW11" s="580"/>
      <c r="FX11" s="580"/>
      <c r="FY11" s="580"/>
      <c r="FZ11" s="580"/>
      <c r="GA11" s="580"/>
      <c r="GB11" s="580"/>
      <c r="GC11" s="580"/>
      <c r="GD11" s="580"/>
      <c r="GE11" s="580"/>
      <c r="GF11" s="580"/>
      <c r="GG11" s="580"/>
      <c r="GH11" s="580"/>
      <c r="GI11" s="580"/>
      <c r="GJ11" s="580"/>
      <c r="GK11" s="580"/>
      <c r="GL11" s="580"/>
      <c r="GM11" s="580"/>
      <c r="GN11" s="580"/>
      <c r="GO11" s="580"/>
      <c r="GP11" s="580"/>
      <c r="GQ11" s="580"/>
      <c r="GR11" s="580"/>
      <c r="GS11" s="580"/>
      <c r="GT11" s="580"/>
      <c r="GU11" s="580"/>
      <c r="GV11" s="580"/>
      <c r="GW11" s="580"/>
      <c r="GX11" s="580"/>
      <c r="GY11" s="580"/>
      <c r="GZ11" s="580"/>
      <c r="HA11" s="580"/>
      <c r="HB11" s="580"/>
      <c r="HC11" s="580"/>
      <c r="HD11" s="580"/>
      <c r="HE11" s="580"/>
      <c r="HF11" s="580"/>
      <c r="HG11" s="580"/>
      <c r="HH11" s="580"/>
      <c r="HI11" s="580"/>
      <c r="HJ11" s="580"/>
      <c r="HK11" s="580"/>
      <c r="HL11" s="580"/>
      <c r="HM11" s="580"/>
      <c r="HN11" s="580"/>
      <c r="HO11" s="580"/>
      <c r="HP11" s="580"/>
      <c r="HQ11" s="580"/>
      <c r="HR11" s="580"/>
      <c r="HS11" s="580"/>
      <c r="HT11" s="580"/>
      <c r="HU11" s="580"/>
      <c r="HV11" s="580"/>
      <c r="HW11" s="580"/>
      <c r="HX11" s="580"/>
      <c r="HY11" s="580"/>
      <c r="HZ11" s="580"/>
      <c r="IA11" s="580"/>
      <c r="IB11" s="580"/>
      <c r="IC11" s="580"/>
      <c r="ID11" s="580"/>
      <c r="IE11" s="580"/>
      <c r="IF11" s="580"/>
      <c r="IG11" s="580"/>
      <c r="IH11" s="580"/>
      <c r="II11" s="580"/>
      <c r="IJ11" s="580"/>
      <c r="IK11" s="580"/>
      <c r="IL11" s="580"/>
      <c r="IM11" s="580"/>
      <c r="IN11" s="580"/>
      <c r="IO11" s="580"/>
      <c r="IP11" s="580"/>
      <c r="IQ11" s="580"/>
      <c r="IR11" s="580"/>
      <c r="IS11" s="580"/>
      <c r="IT11" s="580"/>
      <c r="IU11" s="580"/>
      <c r="IV11" s="580"/>
      <c r="IW11" s="580"/>
      <c r="IX11" s="580"/>
      <c r="IY11" s="580"/>
      <c r="IZ11" s="580"/>
      <c r="JA11" s="580"/>
      <c r="JB11" s="580"/>
      <c r="JC11" s="580"/>
      <c r="JD11" s="580"/>
      <c r="JE11" s="580"/>
      <c r="JF11" s="580"/>
      <c r="JG11" s="580"/>
      <c r="JH11" s="580"/>
      <c r="JI11" s="580"/>
      <c r="JJ11" s="580"/>
      <c r="JK11" s="580"/>
      <c r="JL11" s="580"/>
      <c r="JM11" s="580"/>
      <c r="JN11" s="580"/>
      <c r="JO11" s="580"/>
      <c r="JP11" s="580"/>
      <c r="JQ11" s="580"/>
      <c r="JR11" s="580"/>
      <c r="JS11" s="580"/>
      <c r="JT11" s="580"/>
      <c r="JU11" s="580"/>
      <c r="JV11" s="580"/>
      <c r="JW11" s="580"/>
      <c r="JX11" s="580"/>
      <c r="JY11" s="580"/>
      <c r="JZ11" s="580"/>
      <c r="KA11" s="580"/>
      <c r="KB11" s="580"/>
      <c r="KC11" s="580"/>
      <c r="KD11" s="580"/>
      <c r="KE11" s="580"/>
      <c r="KF11" s="580"/>
      <c r="KG11" s="580"/>
      <c r="KH11" s="580"/>
      <c r="KI11" s="580"/>
      <c r="KJ11" s="580"/>
      <c r="KK11" s="580"/>
      <c r="KL11" s="580"/>
      <c r="KM11" s="580"/>
      <c r="KN11" s="580"/>
      <c r="KO11" s="580"/>
      <c r="KP11" s="580"/>
      <c r="KQ11" s="580"/>
      <c r="KR11" s="580"/>
      <c r="KS11" s="580"/>
      <c r="KT11" s="580"/>
      <c r="KU11" s="580"/>
      <c r="KV11" s="580"/>
      <c r="KW11" s="580"/>
      <c r="KX11" s="580"/>
      <c r="KY11" s="580"/>
      <c r="KZ11" s="580"/>
      <c r="LA11" s="580"/>
      <c r="LB11" s="580"/>
      <c r="LC11" s="580"/>
      <c r="LD11" s="580"/>
      <c r="LE11" s="580"/>
      <c r="LF11" s="580"/>
      <c r="LG11" s="580"/>
      <c r="LH11" s="580"/>
      <c r="LI11" s="580"/>
      <c r="LJ11" s="580"/>
      <c r="LK11" s="580"/>
      <c r="LL11" s="580"/>
      <c r="LM11" s="580"/>
      <c r="LN11" s="580"/>
      <c r="LO11" s="580"/>
      <c r="LP11" s="580"/>
      <c r="LQ11" s="580"/>
      <c r="LR11" s="580"/>
      <c r="LS11" s="580"/>
      <c r="LT11" s="580"/>
      <c r="LU11" s="580"/>
      <c r="LV11" s="580"/>
      <c r="LW11" s="580"/>
      <c r="LX11" s="580"/>
      <c r="LY11" s="580"/>
      <c r="LZ11" s="580"/>
      <c r="MA11" s="580"/>
      <c r="MB11" s="580"/>
      <c r="MC11" s="580"/>
      <c r="MD11" s="580"/>
      <c r="ME11" s="580"/>
      <c r="MF11" s="580"/>
      <c r="MG11" s="580"/>
      <c r="MH11" s="580"/>
      <c r="MI11" s="580"/>
      <c r="MJ11" s="580"/>
      <c r="MK11" s="580"/>
      <c r="ML11" s="580"/>
      <c r="MM11" s="580"/>
      <c r="MN11" s="580"/>
      <c r="MO11" s="580"/>
      <c r="MP11" s="580"/>
      <c r="MQ11" s="580"/>
      <c r="MR11" s="580"/>
      <c r="MS11" s="580"/>
      <c r="MT11" s="580"/>
      <c r="MU11" s="580"/>
      <c r="MV11" s="580"/>
      <c r="MW11" s="580"/>
      <c r="MX11" s="580"/>
      <c r="MY11" s="580"/>
      <c r="MZ11" s="580"/>
      <c r="NA11" s="580"/>
      <c r="NB11" s="580"/>
      <c r="NC11" s="580"/>
      <c r="ND11" s="580"/>
      <c r="NE11" s="580"/>
      <c r="NF11" s="580"/>
      <c r="NG11" s="580"/>
      <c r="NH11" s="580"/>
      <c r="NI11" s="580"/>
      <c r="NJ11" s="580"/>
      <c r="NK11" s="580"/>
      <c r="NL11" s="580"/>
      <c r="NM11" s="580"/>
      <c r="NN11" s="580"/>
      <c r="NO11" s="580"/>
      <c r="NP11" s="580"/>
      <c r="NQ11" s="580"/>
      <c r="NR11" s="580"/>
      <c r="NS11" s="580"/>
      <c r="NT11" s="580"/>
      <c r="NU11" s="580"/>
      <c r="NV11" s="580"/>
      <c r="NW11" s="580"/>
      <c r="NX11" s="580"/>
      <c r="NY11" s="580"/>
      <c r="NZ11" s="580"/>
      <c r="OA11" s="580"/>
      <c r="OB11" s="580"/>
      <c r="OC11" s="580"/>
      <c r="OD11" s="580"/>
      <c r="OE11" s="580"/>
      <c r="OF11" s="580"/>
      <c r="OG11" s="580"/>
      <c r="OH11" s="580"/>
      <c r="OI11" s="580"/>
      <c r="OJ11" s="580"/>
      <c r="OK11" s="580"/>
      <c r="OL11" s="580"/>
      <c r="OM11" s="580"/>
      <c r="ON11" s="580"/>
      <c r="OO11" s="580"/>
      <c r="OP11" s="580"/>
      <c r="OQ11" s="580"/>
      <c r="OR11" s="580"/>
      <c r="OS11" s="580"/>
      <c r="OT11" s="580"/>
      <c r="OU11" s="580"/>
      <c r="OV11" s="580"/>
      <c r="OW11" s="580"/>
      <c r="OX11" s="580"/>
      <c r="OY11" s="580"/>
      <c r="OZ11" s="580"/>
      <c r="PA11" s="580"/>
      <c r="PB11" s="580"/>
      <c r="PC11" s="580"/>
      <c r="PD11" s="580"/>
      <c r="PE11" s="580"/>
      <c r="PF11" s="580"/>
      <c r="PG11" s="580"/>
      <c r="PH11" s="580"/>
      <c r="PI11" s="580"/>
      <c r="PJ11" s="580"/>
      <c r="PK11" s="580"/>
      <c r="PL11" s="580"/>
      <c r="PM11" s="580"/>
      <c r="PN11" s="580"/>
      <c r="PO11" s="580"/>
      <c r="PP11" s="580"/>
      <c r="PQ11" s="580"/>
      <c r="PR11" s="580"/>
      <c r="PS11" s="580"/>
      <c r="PT11" s="580"/>
      <c r="PU11" s="580"/>
      <c r="PV11" s="580"/>
      <c r="PW11" s="580"/>
      <c r="PX11" s="580"/>
      <c r="PY11" s="580"/>
      <c r="PZ11" s="580"/>
      <c r="QA11" s="580"/>
      <c r="QB11" s="580"/>
      <c r="QC11" s="580"/>
      <c r="QD11" s="580"/>
      <c r="QE11" s="580"/>
      <c r="QF11" s="580"/>
      <c r="QG11" s="580"/>
      <c r="QH11" s="580"/>
      <c r="QI11" s="580"/>
      <c r="QJ11" s="580"/>
      <c r="QK11" s="580"/>
      <c r="QL11" s="580"/>
      <c r="QM11" s="580"/>
      <c r="QN11" s="580"/>
      <c r="QO11" s="580"/>
      <c r="QP11" s="580"/>
      <c r="QQ11" s="580"/>
      <c r="QR11" s="580"/>
      <c r="QS11" s="580"/>
      <c r="QT11" s="580"/>
      <c r="QU11" s="580"/>
      <c r="QV11" s="580"/>
      <c r="QW11" s="580"/>
      <c r="QX11" s="580"/>
      <c r="QY11" s="580"/>
      <c r="QZ11" s="580"/>
      <c r="RA11" s="580"/>
      <c r="RB11" s="580"/>
      <c r="RC11" s="580"/>
      <c r="RD11" s="580"/>
      <c r="RE11" s="580"/>
      <c r="RF11" s="580"/>
      <c r="RG11" s="580"/>
      <c r="RH11" s="580"/>
      <c r="RI11" s="580"/>
      <c r="RJ11" s="580"/>
      <c r="RK11" s="580"/>
      <c r="RL11" s="580"/>
      <c r="RM11" s="580"/>
      <c r="RN11" s="580"/>
      <c r="RO11" s="580"/>
      <c r="RP11" s="580"/>
      <c r="RQ11" s="580"/>
      <c r="RR11" s="580"/>
      <c r="RS11" s="580"/>
      <c r="RT11" s="580"/>
      <c r="RU11" s="580"/>
      <c r="RV11" s="580"/>
      <c r="RW11" s="580"/>
      <c r="RX11" s="580"/>
      <c r="RY11" s="580"/>
      <c r="RZ11" s="580"/>
      <c r="SA11" s="580"/>
      <c r="SB11" s="580"/>
      <c r="SC11" s="580"/>
      <c r="SD11" s="580"/>
      <c r="SE11" s="580"/>
      <c r="SF11" s="580"/>
      <c r="SG11" s="580"/>
      <c r="SH11" s="580"/>
      <c r="SI11" s="580"/>
      <c r="SJ11" s="580"/>
      <c r="SK11" s="580"/>
      <c r="SL11" s="580"/>
      <c r="SM11" s="580"/>
      <c r="SN11" s="580"/>
      <c r="SO11" s="580"/>
      <c r="SP11" s="580"/>
      <c r="SQ11" s="580"/>
      <c r="SR11" s="580"/>
      <c r="SS11" s="580"/>
      <c r="ST11" s="580"/>
      <c r="SU11" s="580"/>
      <c r="SV11" s="580"/>
      <c r="SW11" s="580"/>
      <c r="SX11" s="580"/>
      <c r="SY11" s="580"/>
      <c r="SZ11" s="580"/>
      <c r="TA11" s="580"/>
      <c r="TB11" s="580"/>
      <c r="TC11" s="580"/>
      <c r="TD11" s="580"/>
      <c r="TE11" s="580"/>
      <c r="TF11" s="580"/>
      <c r="TG11" s="580"/>
      <c r="TH11" s="580"/>
      <c r="TI11" s="580"/>
      <c r="TJ11" s="580"/>
      <c r="TK11" s="580"/>
      <c r="TL11" s="580"/>
      <c r="TM11" s="580"/>
      <c r="TN11" s="580"/>
      <c r="TO11" s="580"/>
      <c r="TP11" s="580"/>
      <c r="TQ11" s="580"/>
      <c r="TR11" s="580"/>
      <c r="TS11" s="580"/>
      <c r="TT11" s="580"/>
      <c r="TU11" s="580"/>
      <c r="TV11" s="580"/>
      <c r="TW11" s="580"/>
      <c r="TX11" s="580"/>
      <c r="TY11" s="580"/>
      <c r="TZ11" s="580"/>
      <c r="UA11" s="580"/>
      <c r="UB11" s="580"/>
      <c r="UC11" s="580"/>
      <c r="UD11" s="580"/>
      <c r="UE11" s="580"/>
      <c r="UF11" s="580"/>
      <c r="UG11" s="580"/>
      <c r="UH11" s="580"/>
      <c r="UI11" s="580"/>
      <c r="UJ11" s="580"/>
      <c r="UK11" s="580"/>
      <c r="UL11" s="580"/>
      <c r="UM11" s="580"/>
      <c r="UN11" s="580"/>
      <c r="UO11" s="580"/>
      <c r="UP11" s="580"/>
      <c r="UQ11" s="580"/>
      <c r="UR11" s="580"/>
      <c r="US11" s="580"/>
      <c r="UT11" s="580"/>
      <c r="UU11" s="580"/>
      <c r="UV11" s="580"/>
      <c r="UW11" s="580"/>
      <c r="UX11" s="580"/>
      <c r="UY11" s="580"/>
      <c r="UZ11" s="580"/>
      <c r="VA11" s="580"/>
      <c r="VB11" s="580"/>
      <c r="VC11" s="580"/>
      <c r="VD11" s="580"/>
      <c r="VE11" s="580"/>
      <c r="VF11" s="580"/>
      <c r="VG11" s="580"/>
      <c r="VH11" s="580"/>
      <c r="VI11" s="580"/>
      <c r="VJ11" s="580"/>
      <c r="VK11" s="580"/>
      <c r="VL11" s="580"/>
      <c r="VM11" s="580"/>
      <c r="VN11" s="580"/>
      <c r="VO11" s="580"/>
      <c r="VP11" s="580"/>
      <c r="VQ11" s="580"/>
      <c r="VR11" s="580"/>
      <c r="VS11" s="580"/>
      <c r="VT11" s="580"/>
      <c r="VU11" s="580"/>
      <c r="VV11" s="580"/>
      <c r="VW11" s="580"/>
      <c r="VX11" s="580"/>
      <c r="VY11" s="580"/>
      <c r="VZ11" s="580"/>
      <c r="WA11" s="580"/>
      <c r="WB11" s="580"/>
      <c r="WC11" s="580"/>
      <c r="WD11" s="580"/>
      <c r="WE11" s="580"/>
      <c r="WF11" s="580"/>
      <c r="WG11" s="580"/>
      <c r="WH11" s="580"/>
      <c r="WI11" s="580"/>
      <c r="WJ11" s="580"/>
      <c r="WK11" s="580"/>
      <c r="WL11" s="580"/>
      <c r="WM11" s="580"/>
      <c r="WN11" s="580"/>
      <c r="WO11" s="580"/>
      <c r="WP11" s="580"/>
      <c r="WQ11" s="580"/>
      <c r="WR11" s="580"/>
      <c r="WS11" s="580"/>
      <c r="WT11" s="580"/>
      <c r="WU11" s="580"/>
      <c r="WV11" s="580"/>
      <c r="WW11" s="580"/>
      <c r="WX11" s="580"/>
      <c r="WY11" s="580"/>
      <c r="WZ11" s="580"/>
      <c r="XA11" s="580"/>
      <c r="XB11" s="580"/>
      <c r="XC11" s="580"/>
      <c r="XD11" s="580"/>
      <c r="XE11" s="580"/>
      <c r="XF11" s="580"/>
      <c r="XG11" s="580"/>
      <c r="XH11" s="580"/>
      <c r="XI11" s="580"/>
      <c r="XJ11" s="580"/>
      <c r="XK11" s="580"/>
      <c r="XL11" s="580"/>
      <c r="XM11" s="580"/>
      <c r="XN11" s="580"/>
      <c r="XO11" s="580"/>
      <c r="XP11" s="580"/>
      <c r="XQ11" s="580"/>
      <c r="XR11" s="580"/>
      <c r="XS11" s="580"/>
      <c r="XT11" s="580"/>
      <c r="XU11" s="580"/>
      <c r="XV11" s="580"/>
      <c r="XW11" s="580"/>
      <c r="XX11" s="580"/>
      <c r="XY11" s="580"/>
      <c r="XZ11" s="580"/>
      <c r="YA11" s="580"/>
      <c r="YB11" s="580"/>
      <c r="YC11" s="580"/>
      <c r="YD11" s="580"/>
      <c r="YE11" s="580"/>
      <c r="YF11" s="580"/>
      <c r="YG11" s="580"/>
      <c r="YH11" s="580"/>
      <c r="YI11" s="580"/>
      <c r="YJ11" s="580"/>
      <c r="YK11" s="580"/>
      <c r="YL11" s="580"/>
      <c r="YM11" s="580"/>
      <c r="YN11" s="580"/>
      <c r="YO11" s="580"/>
      <c r="YP11" s="580"/>
      <c r="YQ11" s="580"/>
      <c r="YR11" s="580"/>
      <c r="YS11" s="580"/>
      <c r="YT11" s="580"/>
      <c r="YU11" s="580"/>
      <c r="YV11" s="580"/>
      <c r="YW11" s="580"/>
      <c r="YX11" s="580"/>
      <c r="YY11" s="580"/>
      <c r="YZ11" s="580"/>
      <c r="ZA11" s="580"/>
      <c r="ZB11" s="580"/>
      <c r="ZC11" s="580"/>
      <c r="ZD11" s="580"/>
      <c r="ZE11" s="580"/>
      <c r="ZF11" s="580"/>
      <c r="ZG11" s="580"/>
      <c r="ZH11" s="580"/>
      <c r="ZI11" s="580"/>
      <c r="ZJ11" s="580"/>
      <c r="ZK11" s="580"/>
      <c r="ZL11" s="580"/>
      <c r="ZM11" s="580"/>
      <c r="ZN11" s="580"/>
      <c r="ZO11" s="580"/>
      <c r="ZP11" s="580"/>
      <c r="ZQ11" s="580"/>
      <c r="ZR11" s="580"/>
      <c r="ZS11" s="580"/>
      <c r="ZT11" s="580"/>
      <c r="ZU11" s="580"/>
      <c r="ZV11" s="580"/>
      <c r="ZW11" s="580"/>
      <c r="ZX11" s="580"/>
      <c r="ZY11" s="580"/>
      <c r="ZZ11" s="580"/>
      <c r="AAA11" s="580"/>
      <c r="AAB11" s="580"/>
      <c r="AAC11" s="580"/>
      <c r="AAD11" s="580"/>
      <c r="AAE11" s="580"/>
      <c r="AAF11" s="580"/>
      <c r="AAG11" s="580"/>
      <c r="AAH11" s="580"/>
      <c r="AAI11" s="580"/>
      <c r="AAJ11" s="580"/>
      <c r="AAK11" s="580"/>
      <c r="AAL11" s="580"/>
      <c r="AAM11" s="580"/>
      <c r="AAN11" s="580"/>
      <c r="AAO11" s="580"/>
      <c r="AAP11" s="580"/>
      <c r="AAQ11" s="580"/>
      <c r="AAR11" s="580"/>
      <c r="AAS11" s="580"/>
      <c r="AAT11" s="580"/>
      <c r="AAU11" s="580"/>
      <c r="AAV11" s="580"/>
      <c r="AAW11" s="580"/>
      <c r="AAX11" s="580"/>
      <c r="AAY11" s="580"/>
      <c r="AAZ11" s="580"/>
      <c r="ABA11" s="580"/>
      <c r="ABB11" s="580"/>
      <c r="ABC11" s="580"/>
      <c r="ABD11" s="580"/>
      <c r="ABE11" s="580"/>
      <c r="ABF11" s="580"/>
      <c r="ABG11" s="580"/>
      <c r="ABH11" s="580"/>
      <c r="ABI11" s="580"/>
      <c r="ABJ11" s="580"/>
      <c r="ABK11" s="580"/>
      <c r="ABL11" s="580"/>
      <c r="ABM11" s="580"/>
      <c r="ABN11" s="580"/>
      <c r="ABO11" s="580"/>
      <c r="ABP11" s="580"/>
      <c r="ABQ11" s="580"/>
      <c r="ABR11" s="580"/>
      <c r="ABS11" s="580"/>
      <c r="ABT11" s="580"/>
      <c r="ABU11" s="580"/>
      <c r="ABV11" s="580"/>
      <c r="ABW11" s="580"/>
      <c r="ABX11" s="580"/>
      <c r="ABY11" s="580"/>
      <c r="ABZ11" s="580"/>
      <c r="ACA11" s="580"/>
      <c r="ACB11" s="580"/>
      <c r="ACC11" s="580"/>
      <c r="ACD11" s="580"/>
      <c r="ACE11" s="580"/>
      <c r="ACF11" s="580"/>
      <c r="ACG11" s="580"/>
      <c r="ACH11" s="580"/>
      <c r="ACI11" s="580"/>
      <c r="ACJ11" s="580"/>
      <c r="ACK11" s="580"/>
      <c r="ACL11" s="580"/>
      <c r="ACM11" s="580"/>
      <c r="ACN11" s="580"/>
      <c r="ACO11" s="580"/>
      <c r="ACP11" s="580"/>
      <c r="ACQ11" s="580"/>
      <c r="ACR11" s="580"/>
      <c r="ACS11" s="580"/>
      <c r="ACT11" s="580"/>
      <c r="ACU11" s="580"/>
      <c r="ACV11" s="580"/>
      <c r="ACW11" s="580"/>
      <c r="ACX11" s="580"/>
      <c r="ACY11" s="580"/>
      <c r="ACZ11" s="580"/>
      <c r="ADA11" s="580"/>
      <c r="ADB11" s="580"/>
      <c r="ADC11" s="580"/>
      <c r="ADD11" s="580"/>
      <c r="ADE11" s="580"/>
      <c r="ADF11" s="580"/>
      <c r="ADG11" s="580"/>
      <c r="ADH11" s="580"/>
      <c r="ADI11" s="580"/>
      <c r="ADJ11" s="580"/>
      <c r="ADK11" s="580"/>
      <c r="ADL11" s="580"/>
      <c r="ADM11" s="580"/>
      <c r="ADN11" s="580"/>
      <c r="ADO11" s="580"/>
      <c r="ADP11" s="580"/>
      <c r="ADQ11" s="580"/>
      <c r="ADR11" s="580"/>
      <c r="ADS11" s="580"/>
      <c r="ADT11" s="580"/>
      <c r="ADU11" s="580"/>
      <c r="ADV11" s="580"/>
      <c r="ADW11" s="580"/>
      <c r="ADX11" s="580"/>
      <c r="ADY11" s="580"/>
      <c r="ADZ11" s="580"/>
      <c r="AEA11" s="580"/>
      <c r="AEB11" s="580"/>
      <c r="AEC11" s="580"/>
      <c r="AED11" s="580"/>
      <c r="AEE11" s="580"/>
      <c r="AEF11" s="580"/>
      <c r="AEG11" s="580"/>
      <c r="AEH11" s="580"/>
      <c r="AEI11" s="580"/>
      <c r="AEJ11" s="580"/>
      <c r="AEK11" s="580"/>
      <c r="AEL11" s="580"/>
      <c r="AEM11" s="580"/>
      <c r="AEN11" s="580"/>
      <c r="AEO11" s="580"/>
      <c r="AEP11" s="580"/>
      <c r="AEQ11" s="580"/>
      <c r="AER11" s="580"/>
      <c r="AES11" s="580"/>
      <c r="AET11" s="580"/>
      <c r="AEU11" s="580"/>
      <c r="AEV11" s="580"/>
      <c r="AEW11" s="580"/>
      <c r="AEX11" s="580"/>
      <c r="AEY11" s="580"/>
      <c r="AEZ11" s="580"/>
      <c r="AFA11" s="580"/>
      <c r="AFB11" s="580"/>
      <c r="AFC11" s="580"/>
      <c r="AFD11" s="580"/>
      <c r="AFE11" s="580"/>
      <c r="AFF11" s="580"/>
      <c r="AFG11" s="580"/>
      <c r="AFH11" s="580"/>
      <c r="AFI11" s="580"/>
      <c r="AFJ11" s="580"/>
      <c r="AFK11" s="580"/>
      <c r="AFL11" s="580"/>
      <c r="AFM11" s="580"/>
      <c r="AFN11" s="580"/>
      <c r="AFO11" s="580"/>
      <c r="AFP11" s="580"/>
      <c r="AFQ11" s="580"/>
      <c r="AFR11" s="580"/>
      <c r="AFS11" s="580"/>
      <c r="AFT11" s="580"/>
      <c r="AFU11" s="580"/>
      <c r="AFV11" s="580"/>
      <c r="AFW11" s="580"/>
      <c r="AFX11" s="580"/>
      <c r="AFY11" s="580"/>
      <c r="AFZ11" s="580"/>
      <c r="AGA11" s="580"/>
      <c r="AGB11" s="580"/>
      <c r="AGC11" s="580"/>
      <c r="AGD11" s="580"/>
      <c r="AGE11" s="580"/>
      <c r="AGF11" s="580"/>
      <c r="AGG11" s="580"/>
      <c r="AGH11" s="580"/>
      <c r="AGI11" s="580"/>
      <c r="AGJ11" s="580"/>
      <c r="AGK11" s="580"/>
      <c r="AGL11" s="580"/>
      <c r="AGM11" s="580"/>
      <c r="AGN11" s="580"/>
      <c r="AGO11" s="580"/>
      <c r="AGP11" s="580"/>
      <c r="AGQ11" s="580"/>
      <c r="AGR11" s="580"/>
      <c r="AGS11" s="580"/>
      <c r="AGT11" s="580"/>
      <c r="AGU11" s="580"/>
      <c r="AGV11" s="580"/>
      <c r="AGW11" s="580"/>
      <c r="AGX11" s="580"/>
      <c r="AGY11" s="580"/>
      <c r="AGZ11" s="580"/>
      <c r="AHA11" s="580"/>
      <c r="AHB11" s="580"/>
      <c r="AHC11" s="580"/>
      <c r="AHD11" s="580"/>
      <c r="AHE11" s="580"/>
      <c r="AHF11" s="580"/>
      <c r="AHG11" s="580"/>
      <c r="AHH11" s="580"/>
      <c r="AHI11" s="580"/>
      <c r="AHJ11" s="580"/>
      <c r="AHK11" s="580"/>
      <c r="AHL11" s="580"/>
      <c r="AHM11" s="580"/>
      <c r="AHN11" s="580"/>
      <c r="AHO11" s="580"/>
      <c r="AHP11" s="580"/>
      <c r="AHQ11" s="580"/>
      <c r="AHR11" s="580"/>
      <c r="AHS11" s="580"/>
      <c r="AHT11" s="580"/>
      <c r="AHU11" s="580"/>
      <c r="AHV11" s="580"/>
      <c r="AHW11" s="580"/>
      <c r="AHX11" s="580"/>
      <c r="AHY11" s="580"/>
      <c r="AHZ11" s="580"/>
      <c r="AIA11" s="580"/>
      <c r="AIB11" s="580"/>
      <c r="AIC11" s="580"/>
      <c r="AID11" s="580"/>
      <c r="AIE11" s="580"/>
      <c r="AIF11" s="580"/>
      <c r="AIG11" s="580"/>
      <c r="AIH11" s="580"/>
      <c r="AII11" s="580"/>
      <c r="AIJ11" s="580"/>
      <c r="AIK11" s="580"/>
      <c r="AIL11" s="580"/>
      <c r="AIM11" s="580"/>
      <c r="AIN11" s="580"/>
      <c r="AIO11" s="580"/>
      <c r="AIP11" s="580"/>
      <c r="AIQ11" s="580"/>
      <c r="AIR11" s="580"/>
      <c r="AIS11" s="580"/>
      <c r="AIT11" s="580"/>
      <c r="AIU11" s="580"/>
      <c r="AIV11" s="580"/>
      <c r="AIW11" s="580"/>
      <c r="AIX11" s="580"/>
      <c r="AIY11" s="580"/>
      <c r="AIZ11" s="580"/>
      <c r="AJA11" s="580"/>
      <c r="AJB11" s="580"/>
      <c r="AJC11" s="580"/>
      <c r="AJD11" s="580"/>
      <c r="AJE11" s="580"/>
      <c r="AJF11" s="580"/>
      <c r="AJG11" s="580"/>
      <c r="AJH11" s="580"/>
      <c r="AJI11" s="580"/>
      <c r="AJJ11" s="580"/>
      <c r="AJK11" s="580"/>
      <c r="AJL11" s="580"/>
      <c r="AJM11" s="580"/>
      <c r="AJN11" s="580"/>
      <c r="AJO11" s="580"/>
      <c r="AJP11" s="580"/>
      <c r="AJQ11" s="580"/>
      <c r="AJR11" s="580"/>
      <c r="AJS11" s="580"/>
      <c r="AJT11" s="580"/>
      <c r="AJU11" s="580"/>
      <c r="AJV11" s="580"/>
      <c r="AJW11" s="580"/>
      <c r="AJX11" s="580"/>
      <c r="AJY11" s="580"/>
      <c r="AJZ11" s="580"/>
      <c r="AKA11" s="580"/>
      <c r="AKB11" s="580"/>
      <c r="AKC11" s="580"/>
      <c r="AKD11" s="580"/>
      <c r="AKE11" s="580"/>
      <c r="AKF11" s="580"/>
      <c r="AKG11" s="580"/>
      <c r="AKH11" s="580"/>
      <c r="AKI11" s="580"/>
      <c r="AKJ11" s="580"/>
      <c r="AKK11" s="580"/>
      <c r="AKL11" s="580"/>
      <c r="AKM11" s="580"/>
      <c r="AKN11" s="580"/>
      <c r="AKO11" s="580"/>
      <c r="AKP11" s="580"/>
      <c r="AKQ11" s="580"/>
      <c r="AKR11" s="580"/>
      <c r="AKS11" s="580"/>
      <c r="AKT11" s="580"/>
      <c r="AKU11" s="580"/>
      <c r="AKV11" s="580"/>
      <c r="AKW11" s="580"/>
      <c r="AKX11" s="580"/>
      <c r="AKY11" s="580"/>
      <c r="AKZ11" s="580"/>
      <c r="ALA11" s="580"/>
      <c r="ALB11" s="580"/>
      <c r="ALC11" s="580"/>
      <c r="ALD11" s="580"/>
      <c r="ALE11" s="580"/>
      <c r="ALF11" s="580"/>
      <c r="ALG11" s="580"/>
      <c r="ALH11" s="580"/>
      <c r="ALI11" s="580"/>
      <c r="ALJ11" s="580"/>
      <c r="ALK11" s="580"/>
      <c r="ALL11" s="580"/>
      <c r="ALM11" s="580"/>
      <c r="ALN11" s="580"/>
      <c r="ALO11" s="580"/>
      <c r="ALP11" s="580"/>
      <c r="ALQ11" s="580"/>
      <c r="ALR11" s="580"/>
      <c r="ALS11" s="580"/>
      <c r="ALT11" s="580"/>
      <c r="ALU11" s="580"/>
      <c r="ALV11" s="580"/>
      <c r="ALW11" s="580"/>
      <c r="ALX11" s="580"/>
      <c r="ALY11" s="580"/>
      <c r="ALZ11" s="580"/>
      <c r="AMA11" s="580"/>
      <c r="AMB11" s="580"/>
      <c r="AMC11" s="580"/>
      <c r="AMD11" s="580"/>
      <c r="AME11" s="580"/>
      <c r="AMF11" s="580"/>
      <c r="AMG11" s="580"/>
      <c r="AMH11" s="580"/>
      <c r="AMI11" s="580"/>
      <c r="AMJ11" s="580"/>
      <c r="AMK11" s="580"/>
      <c r="AML11" s="580"/>
      <c r="AMM11" s="580"/>
      <c r="AMN11" s="580"/>
      <c r="AMO11" s="580"/>
      <c r="AMP11" s="580"/>
      <c r="AMQ11" s="580"/>
      <c r="AMR11" s="580"/>
      <c r="AMS11" s="580"/>
      <c r="AMT11" s="580"/>
      <c r="AMU11" s="580"/>
      <c r="AMV11" s="580"/>
      <c r="AMW11" s="580"/>
      <c r="AMX11" s="580"/>
      <c r="AMY11" s="580"/>
      <c r="AMZ11" s="580"/>
      <c r="ANA11" s="580"/>
      <c r="ANB11" s="580"/>
      <c r="ANC11" s="580"/>
      <c r="AND11" s="580"/>
      <c r="ANE11" s="580"/>
      <c r="ANF11" s="580"/>
      <c r="ANG11" s="580"/>
      <c r="ANH11" s="580"/>
      <c r="ANI11" s="580"/>
      <c r="ANJ11" s="580"/>
      <c r="ANK11" s="580"/>
      <c r="ANL11" s="580"/>
      <c r="ANM11" s="580"/>
      <c r="ANN11" s="580"/>
      <c r="ANO11" s="580"/>
      <c r="ANP11" s="580"/>
      <c r="ANQ11" s="580"/>
      <c r="ANR11" s="580"/>
      <c r="ANS11" s="580"/>
      <c r="ANT11" s="580"/>
      <c r="ANU11" s="580"/>
      <c r="ANV11" s="580"/>
      <c r="ANW11" s="580"/>
      <c r="ANX11" s="580"/>
      <c r="ANY11" s="580"/>
      <c r="ANZ11" s="580"/>
      <c r="AOA11" s="580"/>
      <c r="AOB11" s="580"/>
      <c r="AOC11" s="580"/>
      <c r="AOD11" s="580"/>
      <c r="AOE11" s="580"/>
      <c r="AOF11" s="580"/>
      <c r="AOG11" s="580"/>
      <c r="AOH11" s="580"/>
      <c r="AOI11" s="580"/>
      <c r="AOJ11" s="580"/>
      <c r="AOK11" s="580"/>
      <c r="AOL11" s="580"/>
      <c r="AOM11" s="580"/>
      <c r="AON11" s="580"/>
      <c r="AOO11" s="580"/>
      <c r="AOP11" s="580"/>
      <c r="AOQ11" s="580"/>
      <c r="AOR11" s="580"/>
      <c r="AOS11" s="580"/>
      <c r="AOT11" s="580"/>
      <c r="AOU11" s="580"/>
      <c r="AOV11" s="580"/>
      <c r="AOW11" s="580"/>
      <c r="AOX11" s="580"/>
      <c r="AOY11" s="580"/>
      <c r="AOZ11" s="580"/>
      <c r="APA11" s="580"/>
      <c r="APB11" s="580"/>
      <c r="APC11" s="580"/>
      <c r="APD11" s="580"/>
      <c r="APE11" s="580"/>
      <c r="APF11" s="580"/>
      <c r="APG11" s="580"/>
      <c r="APH11" s="580"/>
      <c r="API11" s="580"/>
      <c r="APJ11" s="580"/>
      <c r="APK11" s="580"/>
      <c r="APL11" s="580"/>
      <c r="APM11" s="580"/>
      <c r="APN11" s="580"/>
      <c r="APO11" s="580"/>
      <c r="APP11" s="580"/>
      <c r="APQ11" s="580"/>
      <c r="APR11" s="580"/>
      <c r="APS11" s="580"/>
      <c r="APT11" s="580"/>
      <c r="APU11" s="580"/>
      <c r="APV11" s="580"/>
      <c r="APW11" s="580"/>
      <c r="APX11" s="580"/>
      <c r="APY11" s="580"/>
      <c r="APZ11" s="580"/>
      <c r="AQA11" s="580"/>
      <c r="AQB11" s="580"/>
      <c r="AQC11" s="580"/>
      <c r="AQD11" s="580"/>
      <c r="AQE11" s="580"/>
      <c r="AQF11" s="580"/>
      <c r="AQG11" s="580"/>
      <c r="AQH11" s="580"/>
      <c r="AQI11" s="580"/>
      <c r="AQJ11" s="580"/>
      <c r="AQK11" s="580"/>
      <c r="AQL11" s="580"/>
      <c r="AQM11" s="580"/>
      <c r="AQN11" s="580"/>
      <c r="AQO11" s="580"/>
      <c r="AQP11" s="580"/>
      <c r="AQQ11" s="580"/>
      <c r="AQR11" s="580"/>
      <c r="AQS11" s="580"/>
      <c r="AQT11" s="580"/>
      <c r="AQU11" s="580"/>
      <c r="AQV11" s="580"/>
      <c r="AQW11" s="580"/>
      <c r="AQX11" s="580"/>
      <c r="AQY11" s="580"/>
      <c r="AQZ11" s="580"/>
      <c r="ARA11" s="580"/>
      <c r="ARB11" s="580"/>
      <c r="ARC11" s="580"/>
      <c r="ARD11" s="580"/>
      <c r="ARE11" s="580"/>
      <c r="ARF11" s="580"/>
      <c r="ARG11" s="580"/>
      <c r="ARH11" s="580"/>
      <c r="ARI11" s="580"/>
      <c r="ARJ11" s="580"/>
      <c r="ARK11" s="580"/>
      <c r="ARL11" s="580"/>
      <c r="ARM11" s="580"/>
      <c r="ARN11" s="580"/>
      <c r="ARO11" s="580"/>
      <c r="ARP11" s="580"/>
      <c r="ARQ11" s="580"/>
      <c r="ARR11" s="580"/>
      <c r="ARS11" s="580"/>
      <c r="ART11" s="580"/>
      <c r="ARU11" s="580"/>
      <c r="ARV11" s="580"/>
      <c r="ARW11" s="580"/>
      <c r="ARX11" s="580"/>
      <c r="ARY11" s="580"/>
      <c r="ARZ11" s="580"/>
      <c r="ASA11" s="580"/>
      <c r="ASB11" s="580"/>
      <c r="ASC11" s="580"/>
      <c r="ASD11" s="580"/>
      <c r="ASE11" s="580"/>
      <c r="ASF11" s="580"/>
      <c r="ASG11" s="580"/>
      <c r="ASH11" s="580"/>
      <c r="ASI11" s="580"/>
      <c r="ASJ11" s="580"/>
      <c r="ASK11" s="580"/>
      <c r="ASL11" s="580"/>
      <c r="ASM11" s="580"/>
      <c r="ASN11" s="580"/>
      <c r="ASO11" s="580"/>
      <c r="ASP11" s="580"/>
      <c r="ASQ11" s="580"/>
      <c r="ASR11" s="580"/>
      <c r="ASS11" s="580"/>
      <c r="AST11" s="580"/>
      <c r="ASU11" s="580"/>
      <c r="ASV11" s="580"/>
      <c r="ASW11" s="580"/>
      <c r="ASX11" s="580"/>
      <c r="ASY11" s="580"/>
      <c r="ASZ11" s="580"/>
      <c r="ATA11" s="580"/>
      <c r="ATB11" s="580"/>
      <c r="ATC11" s="580"/>
      <c r="ATD11" s="580"/>
      <c r="ATE11" s="580"/>
      <c r="ATF11" s="580"/>
      <c r="ATG11" s="580"/>
      <c r="ATH11" s="580"/>
      <c r="ATI11" s="580"/>
      <c r="ATJ11" s="580"/>
      <c r="ATK11" s="580"/>
      <c r="ATL11" s="580"/>
      <c r="ATM11" s="580"/>
      <c r="ATN11" s="580"/>
      <c r="ATO11" s="580"/>
      <c r="ATP11" s="580"/>
      <c r="ATQ11" s="580"/>
      <c r="ATR11" s="580"/>
      <c r="ATS11" s="580"/>
      <c r="ATT11" s="580"/>
      <c r="ATU11" s="580"/>
      <c r="ATV11" s="580"/>
      <c r="ATW11" s="580"/>
      <c r="ATX11" s="580"/>
      <c r="ATY11" s="580"/>
      <c r="ATZ11" s="580"/>
      <c r="AUA11" s="580"/>
      <c r="AUB11" s="580"/>
      <c r="AUC11" s="580"/>
      <c r="AUD11" s="580"/>
      <c r="AUE11" s="580"/>
      <c r="AUF11" s="580"/>
      <c r="AUG11" s="580"/>
      <c r="AUH11" s="580"/>
      <c r="AUI11" s="580"/>
      <c r="AUJ11" s="580"/>
      <c r="AUK11" s="580"/>
      <c r="AUL11" s="580"/>
      <c r="AUM11" s="580"/>
      <c r="AUN11" s="580"/>
      <c r="AUO11" s="580"/>
      <c r="AUP11" s="580"/>
      <c r="AUQ11" s="580"/>
      <c r="AUR11" s="580"/>
      <c r="AUS11" s="580"/>
      <c r="AUT11" s="580"/>
      <c r="AUU11" s="580"/>
      <c r="AUV11" s="580"/>
      <c r="AUW11" s="580"/>
      <c r="AUX11" s="580"/>
      <c r="AUY11" s="580"/>
      <c r="AUZ11" s="580"/>
      <c r="AVA11" s="580"/>
      <c r="AVB11" s="580"/>
      <c r="AVC11" s="580"/>
      <c r="AVD11" s="580"/>
      <c r="AVE11" s="580"/>
      <c r="AVF11" s="580"/>
      <c r="AVG11" s="580"/>
      <c r="AVH11" s="580"/>
      <c r="AVI11" s="580"/>
      <c r="AVJ11" s="580"/>
      <c r="AVK11" s="580"/>
      <c r="AVL11" s="580"/>
      <c r="AVM11" s="580"/>
      <c r="AVN11" s="580"/>
      <c r="AVO11" s="580"/>
      <c r="AVP11" s="580"/>
      <c r="AVQ11" s="580"/>
      <c r="AVR11" s="580"/>
      <c r="AVS11" s="580"/>
      <c r="AVT11" s="580"/>
      <c r="AVU11" s="580"/>
      <c r="AVV11" s="580"/>
      <c r="AVW11" s="580"/>
      <c r="AVX11" s="580"/>
      <c r="AVY11" s="580"/>
      <c r="AVZ11" s="580"/>
      <c r="AWA11" s="580"/>
      <c r="AWB11" s="580"/>
      <c r="AWC11" s="580"/>
      <c r="AWD11" s="580"/>
      <c r="AWE11" s="580"/>
      <c r="AWF11" s="580"/>
      <c r="AWG11" s="580"/>
      <c r="AWH11" s="580"/>
      <c r="AWI11" s="580"/>
      <c r="AWJ11" s="580"/>
      <c r="AWK11" s="580"/>
      <c r="AWL11" s="580"/>
      <c r="AWM11" s="580"/>
      <c r="AWN11" s="580"/>
      <c r="AWO11" s="580"/>
      <c r="AWP11" s="580"/>
      <c r="AWQ11" s="580"/>
      <c r="AWR11" s="580"/>
      <c r="AWS11" s="580"/>
      <c r="AWT11" s="580"/>
      <c r="AWU11" s="580"/>
      <c r="AWV11" s="580"/>
      <c r="AWW11" s="580"/>
      <c r="AWX11" s="580"/>
      <c r="AWY11" s="580"/>
      <c r="AWZ11" s="580"/>
      <c r="AXA11" s="580"/>
      <c r="AXB11" s="580"/>
      <c r="AXC11" s="580"/>
      <c r="AXD11" s="580"/>
      <c r="AXE11" s="580"/>
      <c r="AXF11" s="580"/>
      <c r="AXG11" s="580"/>
      <c r="AXH11" s="580"/>
      <c r="AXI11" s="580"/>
      <c r="AXJ11" s="580"/>
      <c r="AXK11" s="580"/>
      <c r="AXL11" s="580"/>
      <c r="AXM11" s="580"/>
      <c r="AXN11" s="580"/>
      <c r="AXO11" s="580"/>
      <c r="AXP11" s="580"/>
      <c r="AXQ11" s="580"/>
      <c r="AXR11" s="580"/>
      <c r="AXS11" s="580"/>
      <c r="AXT11" s="580"/>
      <c r="AXU11" s="580"/>
      <c r="AXV11" s="580"/>
      <c r="AXW11" s="580"/>
      <c r="AXX11" s="580"/>
      <c r="AXY11" s="580"/>
      <c r="AXZ11" s="580"/>
      <c r="AYA11" s="580"/>
      <c r="AYB11" s="580"/>
      <c r="AYC11" s="580"/>
      <c r="AYD11" s="580"/>
      <c r="AYE11" s="580"/>
      <c r="AYF11" s="580"/>
      <c r="AYG11" s="580"/>
      <c r="AYH11" s="580"/>
      <c r="AYI11" s="580"/>
      <c r="AYJ11" s="580"/>
      <c r="AYK11" s="580"/>
      <c r="AYL11" s="580"/>
      <c r="AYM11" s="580"/>
      <c r="AYN11" s="580"/>
      <c r="AYO11" s="580"/>
      <c r="AYP11" s="580"/>
      <c r="AYQ11" s="580"/>
      <c r="AYR11" s="580"/>
      <c r="AYS11" s="580"/>
      <c r="AYT11" s="580"/>
      <c r="AYU11" s="580"/>
      <c r="AYV11" s="580"/>
      <c r="AYW11" s="580"/>
      <c r="AYX11" s="580"/>
      <c r="AYY11" s="580"/>
      <c r="AYZ11" s="580"/>
      <c r="AZA11" s="580"/>
      <c r="AZB11" s="580"/>
      <c r="AZC11" s="580"/>
      <c r="AZD11" s="580"/>
      <c r="AZE11" s="580"/>
      <c r="AZF11" s="580"/>
      <c r="AZG11" s="580"/>
      <c r="AZH11" s="580"/>
      <c r="AZI11" s="580"/>
      <c r="AZJ11" s="580"/>
      <c r="AZK11" s="580"/>
      <c r="AZL11" s="580"/>
      <c r="AZM11" s="580"/>
      <c r="AZN11" s="580"/>
      <c r="AZO11" s="580"/>
      <c r="AZP11" s="580"/>
      <c r="AZQ11" s="580"/>
      <c r="AZR11" s="580"/>
      <c r="AZS11" s="580"/>
      <c r="AZT11" s="580"/>
      <c r="AZU11" s="580"/>
      <c r="AZV11" s="580"/>
      <c r="AZW11" s="580"/>
      <c r="AZX11" s="580"/>
      <c r="AZY11" s="580"/>
      <c r="AZZ11" s="580"/>
      <c r="BAA11" s="580"/>
      <c r="BAB11" s="580"/>
      <c r="BAC11" s="580"/>
      <c r="BAD11" s="580"/>
      <c r="BAE11" s="580"/>
      <c r="BAF11" s="580"/>
      <c r="BAG11" s="580"/>
      <c r="BAH11" s="580"/>
      <c r="BAI11" s="580"/>
      <c r="BAJ11" s="580"/>
      <c r="BAK11" s="580"/>
      <c r="BAL11" s="580"/>
      <c r="BAM11" s="580"/>
      <c r="BAN11" s="580"/>
      <c r="BAO11" s="580"/>
      <c r="BAP11" s="580"/>
      <c r="BAQ11" s="580"/>
      <c r="BAR11" s="580"/>
      <c r="BAS11" s="580"/>
      <c r="BAT11" s="580"/>
      <c r="BAU11" s="580"/>
      <c r="BAV11" s="580"/>
      <c r="BAW11" s="580"/>
      <c r="BAX11" s="580"/>
      <c r="BAY11" s="580"/>
      <c r="BAZ11" s="580"/>
      <c r="BBA11" s="580"/>
      <c r="BBB11" s="580"/>
      <c r="BBC11" s="580"/>
      <c r="BBD11" s="580"/>
      <c r="BBE11" s="580"/>
      <c r="BBF11" s="580"/>
      <c r="BBG11" s="580"/>
      <c r="BBH11" s="580"/>
      <c r="BBI11" s="580"/>
      <c r="BBJ11" s="580"/>
      <c r="BBK11" s="580"/>
      <c r="BBL11" s="580"/>
      <c r="BBM11" s="580"/>
      <c r="BBN11" s="580"/>
      <c r="BBO11" s="580"/>
      <c r="BBP11" s="580"/>
      <c r="BBQ11" s="580"/>
      <c r="BBR11" s="580"/>
      <c r="BBS11" s="580"/>
      <c r="BBT11" s="580"/>
      <c r="BBU11" s="580"/>
      <c r="BBV11" s="580"/>
      <c r="BBW11" s="580"/>
      <c r="BBX11" s="580"/>
      <c r="BBY11" s="580"/>
      <c r="BBZ11" s="580"/>
      <c r="BCA11" s="580"/>
      <c r="BCB11" s="580"/>
      <c r="BCC11" s="580"/>
      <c r="BCD11" s="580"/>
      <c r="BCE11" s="580"/>
      <c r="BCF11" s="580"/>
      <c r="BCG11" s="580"/>
      <c r="BCH11" s="580"/>
      <c r="BCI11" s="580"/>
      <c r="BCJ11" s="580"/>
      <c r="BCK11" s="580"/>
      <c r="BCL11" s="580"/>
      <c r="BCM11" s="580"/>
      <c r="BCN11" s="580"/>
      <c r="BCO11" s="580"/>
      <c r="BCP11" s="580"/>
      <c r="BCQ11" s="580"/>
      <c r="BCR11" s="580"/>
      <c r="BCS11" s="580"/>
      <c r="BCT11" s="580"/>
      <c r="BCU11" s="580"/>
      <c r="BCV11" s="580"/>
      <c r="BCW11" s="580"/>
      <c r="BCX11" s="580"/>
      <c r="BCY11" s="580"/>
      <c r="BCZ11" s="580"/>
      <c r="BDA11" s="580"/>
      <c r="BDB11" s="580"/>
      <c r="BDC11" s="580"/>
      <c r="BDD11" s="580"/>
      <c r="BDE11" s="580"/>
      <c r="BDF11" s="580"/>
      <c r="BDG11" s="580"/>
      <c r="BDH11" s="580"/>
      <c r="BDI11" s="580"/>
      <c r="BDJ11" s="580"/>
      <c r="BDK11" s="580"/>
      <c r="BDL11" s="580"/>
      <c r="BDM11" s="580"/>
      <c r="BDN11" s="580"/>
      <c r="BDO11" s="580"/>
      <c r="BDP11" s="580"/>
      <c r="BDQ11" s="580"/>
      <c r="BDR11" s="580"/>
      <c r="BDS11" s="580"/>
      <c r="BDT11" s="580"/>
      <c r="BDU11" s="580"/>
      <c r="BDV11" s="580"/>
      <c r="BDW11" s="580"/>
      <c r="BDX11" s="580"/>
      <c r="BDY11" s="580"/>
      <c r="BDZ11" s="580"/>
      <c r="BEA11" s="580"/>
      <c r="BEB11" s="580"/>
      <c r="BEC11" s="580"/>
      <c r="BED11" s="580"/>
      <c r="BEE11" s="580"/>
      <c r="BEF11" s="580"/>
      <c r="BEG11" s="580"/>
      <c r="BEH11" s="580"/>
      <c r="BEI11" s="580"/>
      <c r="BEJ11" s="580"/>
      <c r="BEK11" s="580"/>
      <c r="BEL11" s="580"/>
      <c r="BEM11" s="580"/>
      <c r="BEN11" s="580"/>
      <c r="BEO11" s="580"/>
      <c r="BEP11" s="580"/>
      <c r="BEQ11" s="580"/>
      <c r="BER11" s="580"/>
      <c r="BES11" s="580"/>
      <c r="BET11" s="580"/>
      <c r="BEU11" s="580"/>
      <c r="BEV11" s="580"/>
      <c r="BEW11" s="580"/>
      <c r="BEX11" s="580"/>
      <c r="BEY11" s="580"/>
      <c r="BEZ11" s="580"/>
      <c r="BFA11" s="580"/>
      <c r="BFB11" s="580"/>
      <c r="BFC11" s="580"/>
      <c r="BFD11" s="580"/>
      <c r="BFE11" s="580"/>
      <c r="BFF11" s="580"/>
      <c r="BFG11" s="580"/>
      <c r="BFH11" s="580"/>
      <c r="BFI11" s="580"/>
      <c r="BFJ11" s="580"/>
      <c r="BFK11" s="580"/>
      <c r="BFL11" s="580"/>
      <c r="BFM11" s="580"/>
      <c r="BFN11" s="580"/>
      <c r="BFO11" s="580"/>
      <c r="BFP11" s="580"/>
      <c r="BFQ11" s="580"/>
      <c r="BFR11" s="580"/>
      <c r="BFS11" s="580"/>
      <c r="BFT11" s="580"/>
      <c r="BFU11" s="580"/>
      <c r="BFV11" s="580"/>
      <c r="BFW11" s="580"/>
      <c r="BFX11" s="580"/>
      <c r="BFY11" s="580"/>
      <c r="BFZ11" s="580"/>
      <c r="BGA11" s="580"/>
      <c r="BGB11" s="580"/>
      <c r="BGC11" s="580"/>
      <c r="BGD11" s="580"/>
      <c r="BGE11" s="580"/>
      <c r="BGF11" s="580"/>
      <c r="BGG11" s="580"/>
      <c r="BGH11" s="580"/>
      <c r="BGI11" s="580"/>
      <c r="BGJ11" s="580"/>
      <c r="BGK11" s="580"/>
      <c r="BGL11" s="580"/>
      <c r="BGM11" s="580"/>
      <c r="BGN11" s="580"/>
      <c r="BGO11" s="580"/>
      <c r="BGP11" s="580"/>
      <c r="BGQ11" s="580"/>
      <c r="BGR11" s="580"/>
      <c r="BGS11" s="580"/>
      <c r="BGT11" s="580"/>
      <c r="BGU11" s="580"/>
      <c r="BGV11" s="580"/>
      <c r="BGW11" s="580"/>
      <c r="BGX11" s="580"/>
      <c r="BGY11" s="580"/>
      <c r="BGZ11" s="580"/>
      <c r="BHA11" s="580"/>
      <c r="BHB11" s="580"/>
      <c r="BHC11" s="580"/>
      <c r="BHD11" s="580"/>
      <c r="BHE11" s="580"/>
      <c r="BHF11" s="580"/>
      <c r="BHG11" s="580"/>
      <c r="BHH11" s="580"/>
      <c r="BHI11" s="580"/>
      <c r="BHJ11" s="580"/>
      <c r="BHK11" s="580"/>
      <c r="BHL11" s="580"/>
      <c r="BHM11" s="580"/>
      <c r="BHN11" s="580"/>
      <c r="BHO11" s="580"/>
      <c r="BHP11" s="580"/>
      <c r="BHQ11" s="580"/>
      <c r="BHR11" s="580"/>
      <c r="BHS11" s="580"/>
      <c r="BHT11" s="580"/>
      <c r="BHU11" s="580"/>
      <c r="BHV11" s="580"/>
      <c r="BHW11" s="580"/>
      <c r="BHX11" s="580"/>
      <c r="BHY11" s="580"/>
      <c r="BHZ11" s="580"/>
      <c r="BIA11" s="580"/>
      <c r="BIB11" s="580"/>
      <c r="BIC11" s="580"/>
      <c r="BID11" s="580"/>
      <c r="BIE11" s="580"/>
      <c r="BIF11" s="580"/>
      <c r="BIG11" s="580"/>
      <c r="BIH11" s="580"/>
      <c r="BII11" s="580"/>
      <c r="BIJ11" s="580"/>
      <c r="BIK11" s="580"/>
      <c r="BIL11" s="580"/>
      <c r="BIM11" s="580"/>
      <c r="BIN11" s="580"/>
      <c r="BIO11" s="580"/>
      <c r="BIP11" s="580"/>
      <c r="BIQ11" s="580"/>
      <c r="BIR11" s="580"/>
      <c r="BIS11" s="580"/>
      <c r="BIT11" s="580"/>
      <c r="BIU11" s="580"/>
      <c r="BIV11" s="580"/>
      <c r="BIW11" s="580"/>
      <c r="BIX11" s="580"/>
      <c r="BIY11" s="580"/>
      <c r="BIZ11" s="580"/>
      <c r="BJA11" s="580"/>
      <c r="BJB11" s="580"/>
      <c r="BJC11" s="580"/>
      <c r="BJD11" s="580"/>
      <c r="BJE11" s="580"/>
      <c r="BJF11" s="580"/>
      <c r="BJG11" s="580"/>
      <c r="BJH11" s="580"/>
      <c r="BJI11" s="580"/>
      <c r="BJJ11" s="580"/>
      <c r="BJK11" s="580"/>
      <c r="BJL11" s="580"/>
      <c r="BJM11" s="580"/>
      <c r="BJN11" s="580"/>
      <c r="BJO11" s="580"/>
      <c r="BJP11" s="580"/>
      <c r="BJQ11" s="580"/>
      <c r="BJR11" s="580"/>
      <c r="BJS11" s="580"/>
      <c r="BJT11" s="580"/>
      <c r="BJU11" s="580"/>
      <c r="BJV11" s="580"/>
      <c r="BJW11" s="580"/>
      <c r="BJX11" s="580"/>
      <c r="BJY11" s="580"/>
      <c r="BJZ11" s="580"/>
      <c r="BKA11" s="580"/>
      <c r="BKB11" s="580"/>
      <c r="BKC11" s="580"/>
      <c r="BKD11" s="580"/>
      <c r="BKE11" s="580"/>
      <c r="BKF11" s="580"/>
      <c r="BKG11" s="580"/>
      <c r="BKH11" s="580"/>
      <c r="BKI11" s="580"/>
      <c r="BKJ11" s="580"/>
      <c r="BKK11" s="580"/>
      <c r="BKL11" s="580"/>
      <c r="BKM11" s="580"/>
      <c r="BKN11" s="580"/>
      <c r="BKO11" s="580"/>
      <c r="BKP11" s="580"/>
      <c r="BKQ11" s="580"/>
      <c r="BKR11" s="580"/>
      <c r="BKS11" s="580"/>
      <c r="BKT11" s="580"/>
      <c r="BKU11" s="580"/>
      <c r="BKV11" s="580"/>
      <c r="BKW11" s="580"/>
      <c r="BKX11" s="580"/>
      <c r="BKY11" s="580"/>
      <c r="BKZ11" s="580"/>
      <c r="BLA11" s="580"/>
      <c r="BLB11" s="580"/>
      <c r="BLC11" s="580"/>
      <c r="BLD11" s="580"/>
      <c r="BLE11" s="580"/>
      <c r="BLF11" s="580"/>
      <c r="BLG11" s="580"/>
      <c r="BLH11" s="580"/>
      <c r="BLI11" s="580"/>
      <c r="BLJ11" s="580"/>
      <c r="BLK11" s="580"/>
      <c r="BLL11" s="580"/>
      <c r="BLM11" s="580"/>
      <c r="BLN11" s="580"/>
      <c r="BLO11" s="580"/>
      <c r="BLP11" s="580"/>
      <c r="BLQ11" s="580"/>
      <c r="BLR11" s="580"/>
      <c r="BLS11" s="580"/>
      <c r="BLT11" s="580"/>
      <c r="BLU11" s="580"/>
      <c r="BLV11" s="580"/>
      <c r="BLW11" s="580"/>
      <c r="BLX11" s="580"/>
      <c r="BLY11" s="580"/>
      <c r="BLZ11" s="580"/>
      <c r="BMA11" s="580"/>
      <c r="BMB11" s="580"/>
      <c r="BMC11" s="580"/>
      <c r="BMD11" s="580"/>
      <c r="BME11" s="580"/>
      <c r="BMF11" s="580"/>
      <c r="BMG11" s="580"/>
      <c r="BMH11" s="580"/>
      <c r="BMI11" s="580"/>
      <c r="BMJ11" s="580"/>
      <c r="BMK11" s="580"/>
      <c r="BML11" s="580"/>
      <c r="BMM11" s="580"/>
      <c r="BMN11" s="580"/>
      <c r="BMO11" s="580"/>
      <c r="BMP11" s="580"/>
      <c r="BMQ11" s="580"/>
      <c r="BMR11" s="580"/>
      <c r="BMS11" s="580"/>
      <c r="BMT11" s="580"/>
      <c r="BMU11" s="580"/>
      <c r="BMV11" s="580"/>
      <c r="BMW11" s="580"/>
      <c r="BMX11" s="580"/>
      <c r="BMY11" s="580"/>
      <c r="BMZ11" s="580"/>
      <c r="BNA11" s="580"/>
      <c r="BNB11" s="580"/>
      <c r="BNC11" s="580"/>
      <c r="BND11" s="580"/>
      <c r="BNE11" s="580"/>
      <c r="BNF11" s="580"/>
      <c r="BNG11" s="580"/>
      <c r="BNH11" s="580"/>
      <c r="BNI11" s="580"/>
      <c r="BNJ11" s="580"/>
      <c r="BNK11" s="580"/>
      <c r="BNL11" s="580"/>
      <c r="BNM11" s="580"/>
      <c r="BNN11" s="580"/>
      <c r="BNO11" s="580"/>
      <c r="BNP11" s="580"/>
      <c r="BNQ11" s="580"/>
      <c r="BNR11" s="580"/>
      <c r="BNS11" s="580"/>
      <c r="BNT11" s="580"/>
      <c r="BNU11" s="580"/>
      <c r="BNV11" s="580"/>
      <c r="BNW11" s="580"/>
      <c r="BNX11" s="580"/>
      <c r="BNY11" s="580"/>
      <c r="BNZ11" s="580"/>
      <c r="BOA11" s="580"/>
      <c r="BOB11" s="580"/>
      <c r="BOC11" s="580"/>
      <c r="BOD11" s="580"/>
      <c r="BOE11" s="580"/>
      <c r="BOF11" s="580"/>
      <c r="BOG11" s="580"/>
      <c r="BOH11" s="580"/>
      <c r="BOI11" s="580"/>
      <c r="BOJ11" s="580"/>
      <c r="BOK11" s="580"/>
      <c r="BOL11" s="580"/>
      <c r="BOM11" s="580"/>
      <c r="BON11" s="580"/>
      <c r="BOO11" s="580"/>
      <c r="BOP11" s="580"/>
      <c r="BOQ11" s="580"/>
      <c r="BOR11" s="580"/>
      <c r="BOS11" s="580"/>
      <c r="BOT11" s="580"/>
      <c r="BOU11" s="580"/>
      <c r="BOV11" s="580"/>
      <c r="BOW11" s="580"/>
      <c r="BOX11" s="580"/>
      <c r="BOY11" s="580"/>
      <c r="BOZ11" s="580"/>
      <c r="BPA11" s="580"/>
      <c r="BPB11" s="580"/>
      <c r="BPC11" s="580"/>
      <c r="BPD11" s="580"/>
      <c r="BPE11" s="580"/>
      <c r="BPF11" s="580"/>
      <c r="BPG11" s="580"/>
      <c r="BPH11" s="580"/>
      <c r="BPI11" s="580"/>
      <c r="BPJ11" s="580"/>
      <c r="BPK11" s="580"/>
      <c r="BPL11" s="580"/>
      <c r="BPM11" s="580"/>
      <c r="BPN11" s="580"/>
      <c r="BPO11" s="580"/>
      <c r="BPP11" s="580"/>
      <c r="BPQ11" s="580"/>
      <c r="BPR11" s="580"/>
      <c r="BPS11" s="580"/>
      <c r="BPT11" s="580"/>
      <c r="BPU11" s="580"/>
      <c r="BPV11" s="580"/>
      <c r="BPW11" s="580"/>
      <c r="BPX11" s="580"/>
      <c r="BPY11" s="580"/>
      <c r="BPZ11" s="580"/>
      <c r="BQA11" s="580"/>
      <c r="BQB11" s="580"/>
      <c r="BQC11" s="580"/>
      <c r="BQD11" s="580"/>
      <c r="BQE11" s="580"/>
      <c r="BQF11" s="580"/>
      <c r="BQG11" s="580"/>
      <c r="BQH11" s="580"/>
      <c r="BQI11" s="580"/>
      <c r="BQJ11" s="580"/>
      <c r="BQK11" s="580"/>
      <c r="BQL11" s="580"/>
      <c r="BQM11" s="580"/>
      <c r="BQN11" s="580"/>
      <c r="BQO11" s="580"/>
      <c r="BQP11" s="580"/>
      <c r="BQQ11" s="580"/>
      <c r="BQR11" s="580"/>
      <c r="BQS11" s="580"/>
      <c r="BQT11" s="580"/>
      <c r="BQU11" s="580"/>
      <c r="BQV11" s="580"/>
      <c r="BQW11" s="580"/>
      <c r="BQX11" s="580"/>
      <c r="BQY11" s="580"/>
      <c r="BQZ11" s="580"/>
      <c r="BRA11" s="580"/>
      <c r="BRB11" s="580"/>
      <c r="BRC11" s="580"/>
      <c r="BRD11" s="580"/>
      <c r="BRE11" s="580"/>
      <c r="BRF11" s="580"/>
      <c r="BRG11" s="580"/>
      <c r="BRH11" s="580"/>
      <c r="BRI11" s="580"/>
      <c r="BRJ11" s="580"/>
      <c r="BRK11" s="580"/>
      <c r="BRL11" s="580"/>
      <c r="BRM11" s="580"/>
      <c r="BRN11" s="580"/>
      <c r="BRO11" s="580"/>
      <c r="BRP11" s="580"/>
      <c r="BRQ11" s="580"/>
      <c r="BRR11" s="580"/>
      <c r="BRS11" s="580"/>
      <c r="BRT11" s="580"/>
      <c r="BRU11" s="580"/>
      <c r="BRV11" s="580"/>
      <c r="BRW11" s="580"/>
      <c r="BRX11" s="580"/>
      <c r="BRY11" s="580"/>
      <c r="BRZ11" s="580"/>
      <c r="BSA11" s="580"/>
      <c r="BSB11" s="580"/>
      <c r="BSC11" s="580"/>
      <c r="BSD11" s="580"/>
      <c r="BSE11" s="580"/>
      <c r="BSF11" s="580"/>
      <c r="BSG11" s="580"/>
      <c r="BSH11" s="580"/>
      <c r="BSI11" s="580"/>
      <c r="BSJ11" s="580"/>
      <c r="BSK11" s="580"/>
      <c r="BSL11" s="580"/>
      <c r="BSM11" s="580"/>
      <c r="BSN11" s="580"/>
      <c r="BSO11" s="580"/>
      <c r="BSP11" s="580"/>
      <c r="BSQ11" s="580"/>
      <c r="BSR11" s="580"/>
      <c r="BSS11" s="580"/>
      <c r="BST11" s="580"/>
      <c r="BSU11" s="580"/>
      <c r="BSV11" s="580"/>
      <c r="BSW11" s="580"/>
      <c r="BSX11" s="580"/>
      <c r="BSY11" s="580"/>
      <c r="BSZ11" s="580"/>
      <c r="BTA11" s="580"/>
      <c r="BTB11" s="580"/>
      <c r="BTC11" s="580"/>
      <c r="BTD11" s="580"/>
      <c r="BTE11" s="580"/>
      <c r="BTF11" s="580"/>
      <c r="BTG11" s="580"/>
      <c r="BTH11" s="580"/>
      <c r="BTI11" s="580"/>
      <c r="BTJ11" s="580"/>
      <c r="BTK11" s="580"/>
      <c r="BTL11" s="580"/>
      <c r="BTM11" s="580"/>
      <c r="BTN11" s="580"/>
      <c r="BTO11" s="580"/>
      <c r="BTP11" s="580"/>
      <c r="BTQ11" s="580"/>
      <c r="BTR11" s="580"/>
      <c r="BTS11" s="580"/>
      <c r="BTT11" s="580"/>
      <c r="BTU11" s="580"/>
      <c r="BTV11" s="580"/>
      <c r="BTW11" s="580"/>
      <c r="BTX11" s="580"/>
      <c r="BTY11" s="580"/>
      <c r="BTZ11" s="580"/>
      <c r="BUA11" s="580"/>
      <c r="BUB11" s="580"/>
      <c r="BUC11" s="580"/>
      <c r="BUD11" s="580"/>
      <c r="BUE11" s="580"/>
      <c r="BUF11" s="580"/>
      <c r="BUG11" s="580"/>
      <c r="BUH11" s="580"/>
      <c r="BUI11" s="580"/>
      <c r="BUJ11" s="580"/>
      <c r="BUK11" s="580"/>
      <c r="BUL11" s="580"/>
      <c r="BUM11" s="580"/>
      <c r="BUN11" s="580"/>
      <c r="BUO11" s="580"/>
      <c r="BUP11" s="580"/>
      <c r="BUQ11" s="580"/>
      <c r="BUR11" s="580"/>
      <c r="BUS11" s="580"/>
      <c r="BUT11" s="580"/>
      <c r="BUU11" s="580"/>
      <c r="BUV11" s="580"/>
      <c r="BUW11" s="580"/>
      <c r="BUX11" s="580"/>
      <c r="BUY11" s="580"/>
      <c r="BUZ11" s="580"/>
      <c r="BVA11" s="580"/>
      <c r="BVB11" s="580"/>
      <c r="BVC11" s="580"/>
      <c r="BVD11" s="580"/>
      <c r="BVE11" s="580"/>
      <c r="BVF11" s="580"/>
      <c r="BVG11" s="580"/>
      <c r="BVH11" s="580"/>
      <c r="BVI11" s="580"/>
      <c r="BVJ11" s="580"/>
      <c r="BVK11" s="580"/>
      <c r="BVL11" s="580"/>
      <c r="BVM11" s="580"/>
      <c r="BVN11" s="580"/>
      <c r="BVO11" s="580"/>
      <c r="BVP11" s="580"/>
      <c r="BVQ11" s="580"/>
      <c r="BVR11" s="580"/>
      <c r="BVS11" s="580"/>
      <c r="BVT11" s="580"/>
      <c r="BVU11" s="580"/>
      <c r="BVV11" s="580"/>
      <c r="BVW11" s="580"/>
      <c r="BVX11" s="580"/>
      <c r="BVY11" s="580"/>
      <c r="BVZ11" s="580"/>
      <c r="BWA11" s="580"/>
      <c r="BWB11" s="580"/>
      <c r="BWC11" s="580"/>
      <c r="BWD11" s="580"/>
      <c r="BWE11" s="580"/>
      <c r="BWF11" s="580"/>
      <c r="BWG11" s="580"/>
      <c r="BWH11" s="580"/>
      <c r="BWI11" s="580"/>
      <c r="BWJ11" s="580"/>
      <c r="BWK11" s="580"/>
      <c r="BWL11" s="580"/>
      <c r="BWM11" s="580"/>
      <c r="BWN11" s="580"/>
      <c r="BWO11" s="580"/>
      <c r="BWP11" s="580"/>
      <c r="BWQ11" s="580"/>
      <c r="BWR11" s="580"/>
      <c r="BWS11" s="580"/>
      <c r="BWT11" s="580"/>
      <c r="BWU11" s="580"/>
      <c r="BWV11" s="580"/>
      <c r="BWW11" s="580"/>
      <c r="BWX11" s="580"/>
      <c r="BWY11" s="580"/>
      <c r="BWZ11" s="580"/>
      <c r="BXA11" s="580"/>
      <c r="BXB11" s="580"/>
      <c r="BXC11" s="580"/>
      <c r="BXD11" s="580"/>
      <c r="BXE11" s="580"/>
      <c r="BXF11" s="580"/>
      <c r="BXG11" s="580"/>
      <c r="BXH11" s="580"/>
      <c r="BXI11" s="580"/>
      <c r="BXJ11" s="580"/>
      <c r="BXK11" s="580"/>
      <c r="BXL11" s="580"/>
      <c r="BXM11" s="580"/>
      <c r="BXN11" s="580"/>
      <c r="BXO11" s="580"/>
      <c r="BXP11" s="580"/>
      <c r="BXQ11" s="580"/>
      <c r="BXR11" s="580"/>
      <c r="BXS11" s="580"/>
      <c r="BXT11" s="580"/>
      <c r="BXU11" s="580"/>
      <c r="BXV11" s="580"/>
      <c r="BXW11" s="580"/>
      <c r="BXX11" s="580"/>
      <c r="BXY11" s="580"/>
      <c r="BXZ11" s="580"/>
      <c r="BYA11" s="580"/>
      <c r="BYB11" s="580"/>
      <c r="BYC11" s="580"/>
      <c r="BYD11" s="580"/>
      <c r="BYE11" s="580"/>
      <c r="BYF11" s="580"/>
      <c r="BYG11" s="580"/>
      <c r="BYH11" s="580"/>
      <c r="BYI11" s="580"/>
      <c r="BYJ11" s="580"/>
      <c r="BYK11" s="580"/>
      <c r="BYL11" s="580"/>
      <c r="BYM11" s="580"/>
      <c r="BYN11" s="580"/>
      <c r="BYO11" s="580"/>
      <c r="BYP11" s="580"/>
      <c r="BYQ11" s="580"/>
      <c r="BYR11" s="580"/>
      <c r="BYS11" s="580"/>
      <c r="BYT11" s="580"/>
      <c r="BYU11" s="580"/>
      <c r="BYV11" s="580"/>
      <c r="BYW11" s="580"/>
      <c r="BYX11" s="580"/>
      <c r="BYY11" s="580"/>
      <c r="BYZ11" s="580"/>
      <c r="BZA11" s="580"/>
      <c r="BZB11" s="580"/>
      <c r="BZC11" s="580"/>
      <c r="BZD11" s="580"/>
      <c r="BZE11" s="580"/>
      <c r="BZF11" s="580"/>
      <c r="BZG11" s="580"/>
      <c r="BZH11" s="580"/>
      <c r="BZI11" s="580"/>
      <c r="BZJ11" s="580"/>
      <c r="BZK11" s="580"/>
      <c r="BZL11" s="580"/>
      <c r="BZM11" s="580"/>
      <c r="BZN11" s="580"/>
      <c r="BZO11" s="580"/>
      <c r="BZP11" s="580"/>
      <c r="BZQ11" s="580"/>
      <c r="BZR11" s="580"/>
      <c r="BZS11" s="580"/>
      <c r="BZT11" s="580"/>
      <c r="BZU11" s="580"/>
      <c r="BZV11" s="580"/>
      <c r="BZW11" s="580"/>
      <c r="BZX11" s="580"/>
      <c r="BZY11" s="580"/>
      <c r="BZZ11" s="580"/>
      <c r="CAA11" s="580"/>
      <c r="CAB11" s="580"/>
      <c r="CAC11" s="580"/>
      <c r="CAD11" s="580"/>
      <c r="CAE11" s="580"/>
      <c r="CAF11" s="580"/>
      <c r="CAG11" s="580"/>
      <c r="CAH11" s="580"/>
      <c r="CAI11" s="580"/>
      <c r="CAJ11" s="580"/>
      <c r="CAK11" s="580"/>
      <c r="CAL11" s="580"/>
      <c r="CAM11" s="580"/>
      <c r="CAN11" s="580"/>
      <c r="CAO11" s="580"/>
      <c r="CAP11" s="580"/>
      <c r="CAQ11" s="580"/>
      <c r="CAR11" s="580"/>
      <c r="CAS11" s="580"/>
      <c r="CAT11" s="580"/>
      <c r="CAU11" s="580"/>
      <c r="CAV11" s="580"/>
      <c r="CAW11" s="580"/>
      <c r="CAX11" s="580"/>
      <c r="CAY11" s="580"/>
      <c r="CAZ11" s="580"/>
      <c r="CBA11" s="580"/>
      <c r="CBB11" s="580"/>
      <c r="CBC11" s="580"/>
      <c r="CBD11" s="580"/>
      <c r="CBE11" s="580"/>
      <c r="CBF11" s="580"/>
      <c r="CBG11" s="580"/>
      <c r="CBH11" s="580"/>
      <c r="CBI11" s="580"/>
      <c r="CBJ11" s="580"/>
      <c r="CBK11" s="580"/>
      <c r="CBL11" s="580"/>
      <c r="CBM11" s="580"/>
      <c r="CBN11" s="580"/>
      <c r="CBO11" s="580"/>
      <c r="CBP11" s="580"/>
      <c r="CBQ11" s="580"/>
      <c r="CBR11" s="580"/>
      <c r="CBS11" s="580"/>
      <c r="CBT11" s="580"/>
      <c r="CBU11" s="580"/>
      <c r="CBV11" s="580"/>
      <c r="CBW11" s="580"/>
      <c r="CBX11" s="580"/>
      <c r="CBY11" s="580"/>
      <c r="CBZ11" s="580"/>
      <c r="CCA11" s="580"/>
      <c r="CCB11" s="580"/>
      <c r="CCC11" s="580"/>
      <c r="CCD11" s="580"/>
      <c r="CCE11" s="580"/>
      <c r="CCF11" s="580"/>
      <c r="CCG11" s="580"/>
      <c r="CCH11" s="580"/>
      <c r="CCI11" s="580"/>
      <c r="CCJ11" s="580"/>
      <c r="CCK11" s="580"/>
      <c r="CCL11" s="580"/>
      <c r="CCM11" s="580"/>
      <c r="CCN11" s="580"/>
      <c r="CCO11" s="580"/>
      <c r="CCP11" s="580"/>
      <c r="CCQ11" s="580"/>
      <c r="CCR11" s="580"/>
      <c r="CCS11" s="580"/>
      <c r="CCT11" s="580"/>
      <c r="CCU11" s="580"/>
      <c r="CCV11" s="580"/>
      <c r="CCW11" s="580"/>
      <c r="CCX11" s="580"/>
      <c r="CCY11" s="580"/>
      <c r="CCZ11" s="580"/>
      <c r="CDA11" s="580"/>
      <c r="CDB11" s="580"/>
      <c r="CDC11" s="580"/>
      <c r="CDD11" s="580"/>
      <c r="CDE11" s="580"/>
      <c r="CDF11" s="580"/>
      <c r="CDG11" s="580"/>
      <c r="CDH11" s="580"/>
      <c r="CDI11" s="580"/>
      <c r="CDJ11" s="580"/>
      <c r="CDK11" s="580"/>
      <c r="CDL11" s="580"/>
      <c r="CDM11" s="580"/>
      <c r="CDN11" s="580"/>
      <c r="CDO11" s="580"/>
      <c r="CDP11" s="580"/>
      <c r="CDQ11" s="580"/>
      <c r="CDR11" s="580"/>
      <c r="CDS11" s="580"/>
      <c r="CDT11" s="580"/>
      <c r="CDU11" s="580"/>
      <c r="CDV11" s="580"/>
      <c r="CDW11" s="580"/>
      <c r="CDX11" s="580"/>
      <c r="CDY11" s="580"/>
      <c r="CDZ11" s="580"/>
      <c r="CEA11" s="580"/>
      <c r="CEB11" s="580"/>
      <c r="CEC11" s="580"/>
      <c r="CED11" s="580"/>
      <c r="CEE11" s="580"/>
      <c r="CEF11" s="580"/>
      <c r="CEG11" s="580"/>
      <c r="CEH11" s="580"/>
      <c r="CEI11" s="580"/>
      <c r="CEJ11" s="580"/>
      <c r="CEK11" s="580"/>
      <c r="CEL11" s="580"/>
      <c r="CEM11" s="580"/>
      <c r="CEN11" s="580"/>
      <c r="CEO11" s="580"/>
      <c r="CEP11" s="580"/>
      <c r="CEQ11" s="580"/>
      <c r="CER11" s="580"/>
      <c r="CES11" s="580"/>
      <c r="CET11" s="580"/>
      <c r="CEU11" s="580"/>
      <c r="CEV11" s="580"/>
      <c r="CEW11" s="580"/>
      <c r="CEX11" s="580"/>
      <c r="CEY11" s="580"/>
      <c r="CEZ11" s="580"/>
      <c r="CFA11" s="580"/>
      <c r="CFB11" s="580"/>
      <c r="CFC11" s="580"/>
      <c r="CFD11" s="580"/>
      <c r="CFE11" s="580"/>
      <c r="CFF11" s="580"/>
      <c r="CFG11" s="580"/>
      <c r="CFH11" s="580"/>
      <c r="CFI11" s="580"/>
      <c r="CFJ11" s="580"/>
      <c r="CFK11" s="580"/>
      <c r="CFL11" s="580"/>
      <c r="CFM11" s="580"/>
      <c r="CFN11" s="580"/>
      <c r="CFO11" s="580"/>
      <c r="CFP11" s="580"/>
      <c r="CFQ11" s="580"/>
      <c r="CFR11" s="580"/>
      <c r="CFS11" s="580"/>
      <c r="CFT11" s="580"/>
      <c r="CFU11" s="580"/>
      <c r="CFV11" s="580"/>
      <c r="CFW11" s="580"/>
      <c r="CFX11" s="580"/>
      <c r="CFY11" s="580"/>
      <c r="CFZ11" s="580"/>
      <c r="CGA11" s="580"/>
      <c r="CGB11" s="580"/>
      <c r="CGC11" s="580"/>
      <c r="CGD11" s="580"/>
      <c r="CGE11" s="580"/>
      <c r="CGF11" s="580"/>
      <c r="CGG11" s="580"/>
      <c r="CGH11" s="580"/>
      <c r="CGI11" s="580"/>
      <c r="CGJ11" s="580"/>
      <c r="CGK11" s="580"/>
      <c r="CGL11" s="580"/>
      <c r="CGM11" s="580"/>
      <c r="CGN11" s="580"/>
      <c r="CGO11" s="580"/>
      <c r="CGP11" s="580"/>
      <c r="CGQ11" s="580"/>
      <c r="CGR11" s="580"/>
      <c r="CGS11" s="580"/>
      <c r="CGT11" s="580"/>
      <c r="CGU11" s="580"/>
      <c r="CGV11" s="580"/>
      <c r="CGW11" s="580"/>
      <c r="CGX11" s="580"/>
      <c r="CGY11" s="580"/>
      <c r="CGZ11" s="580"/>
      <c r="CHA11" s="580"/>
      <c r="CHB11" s="580"/>
      <c r="CHC11" s="580"/>
      <c r="CHD11" s="580"/>
      <c r="CHE11" s="580"/>
      <c r="CHF11" s="580"/>
      <c r="CHG11" s="580"/>
      <c r="CHH11" s="580"/>
      <c r="CHI11" s="580"/>
      <c r="CHJ11" s="580"/>
      <c r="CHK11" s="580"/>
      <c r="CHL11" s="580"/>
      <c r="CHM11" s="580"/>
      <c r="CHN11" s="580"/>
      <c r="CHO11" s="580"/>
      <c r="CHP11" s="580"/>
      <c r="CHQ11" s="580"/>
      <c r="CHR11" s="580"/>
      <c r="CHS11" s="580"/>
      <c r="CHT11" s="580"/>
      <c r="CHU11" s="580"/>
      <c r="CHV11" s="580"/>
      <c r="CHW11" s="580"/>
      <c r="CHX11" s="580"/>
      <c r="CHY11" s="580"/>
      <c r="CHZ11" s="580"/>
      <c r="CIA11" s="580"/>
      <c r="CIB11" s="580"/>
      <c r="CIC11" s="580"/>
      <c r="CID11" s="580"/>
      <c r="CIE11" s="580"/>
      <c r="CIF11" s="580"/>
      <c r="CIG11" s="580"/>
      <c r="CIH11" s="580"/>
      <c r="CII11" s="580"/>
      <c r="CIJ11" s="580"/>
      <c r="CIK11" s="580"/>
      <c r="CIL11" s="580"/>
      <c r="CIM11" s="580"/>
      <c r="CIN11" s="580"/>
      <c r="CIO11" s="580"/>
      <c r="CIP11" s="580"/>
      <c r="CIQ11" s="580"/>
      <c r="CIR11" s="580"/>
      <c r="CIS11" s="580"/>
      <c r="CIT11" s="580"/>
      <c r="CIU11" s="580"/>
      <c r="CIV11" s="580"/>
      <c r="CIW11" s="580"/>
      <c r="CIX11" s="580"/>
      <c r="CIY11" s="580"/>
      <c r="CIZ11" s="580"/>
      <c r="CJA11" s="580"/>
      <c r="CJB11" s="580"/>
      <c r="CJC11" s="580"/>
      <c r="CJD11" s="580"/>
      <c r="CJE11" s="580"/>
      <c r="CJF11" s="580"/>
      <c r="CJG11" s="580"/>
      <c r="CJH11" s="580"/>
      <c r="CJI11" s="580"/>
      <c r="CJJ11" s="580"/>
      <c r="CJK11" s="580"/>
      <c r="CJL11" s="580"/>
      <c r="CJM11" s="580"/>
      <c r="CJN11" s="580"/>
      <c r="CJO11" s="580"/>
      <c r="CJP11" s="580"/>
      <c r="CJQ11" s="580"/>
      <c r="CJR11" s="580"/>
      <c r="CJS11" s="580"/>
      <c r="CJT11" s="580"/>
      <c r="CJU11" s="580"/>
      <c r="CJV11" s="580"/>
      <c r="CJW11" s="580"/>
      <c r="CJX11" s="580"/>
      <c r="CJY11" s="580"/>
      <c r="CJZ11" s="580"/>
      <c r="CKA11" s="580"/>
      <c r="CKB11" s="580"/>
      <c r="CKC11" s="580"/>
      <c r="CKD11" s="580"/>
      <c r="CKE11" s="580"/>
      <c r="CKF11" s="580"/>
      <c r="CKG11" s="580"/>
      <c r="CKH11" s="580"/>
      <c r="CKI11" s="580"/>
      <c r="CKJ11" s="580"/>
      <c r="CKK11" s="580"/>
      <c r="CKL11" s="580"/>
      <c r="CKM11" s="580"/>
      <c r="CKN11" s="580"/>
      <c r="CKO11" s="580"/>
      <c r="CKP11" s="580"/>
      <c r="CKQ11" s="580"/>
      <c r="CKR11" s="580"/>
      <c r="CKS11" s="580"/>
      <c r="CKT11" s="580"/>
      <c r="CKU11" s="580"/>
      <c r="CKV11" s="580"/>
      <c r="CKW11" s="580"/>
      <c r="CKX11" s="580"/>
      <c r="CKY11" s="580"/>
      <c r="CKZ11" s="580"/>
      <c r="CLA11" s="580"/>
      <c r="CLB11" s="580"/>
      <c r="CLC11" s="580"/>
      <c r="CLD11" s="580"/>
      <c r="CLE11" s="580"/>
      <c r="CLF11" s="580"/>
      <c r="CLG11" s="580"/>
      <c r="CLH11" s="580"/>
      <c r="CLI11" s="580"/>
      <c r="CLJ11" s="580"/>
      <c r="CLK11" s="580"/>
      <c r="CLL11" s="580"/>
      <c r="CLM11" s="580"/>
      <c r="CLN11" s="580"/>
      <c r="CLO11" s="580"/>
      <c r="CLP11" s="580"/>
      <c r="CLQ11" s="580"/>
      <c r="CLR11" s="580"/>
      <c r="CLS11" s="580"/>
      <c r="CLT11" s="580"/>
      <c r="CLU11" s="580"/>
      <c r="CLV11" s="580"/>
      <c r="CLW11" s="580"/>
      <c r="CLX11" s="580"/>
      <c r="CLY11" s="580"/>
      <c r="CLZ11" s="580"/>
      <c r="CMA11" s="580"/>
      <c r="CMB11" s="580"/>
      <c r="CMC11" s="580"/>
      <c r="CMD11" s="580"/>
      <c r="CME11" s="580"/>
      <c r="CMF11" s="580"/>
      <c r="CMG11" s="580"/>
      <c r="CMH11" s="580"/>
      <c r="CMI11" s="580"/>
      <c r="CMJ11" s="580"/>
      <c r="CMK11" s="580"/>
      <c r="CML11" s="580"/>
      <c r="CMM11" s="580"/>
      <c r="CMN11" s="580"/>
      <c r="CMO11" s="580"/>
      <c r="CMP11" s="580"/>
      <c r="CMQ11" s="580"/>
      <c r="CMR11" s="580"/>
      <c r="CMS11" s="580"/>
      <c r="CMT11" s="580"/>
      <c r="CMU11" s="580"/>
      <c r="CMV11" s="580"/>
      <c r="CMW11" s="580"/>
      <c r="CMX11" s="580"/>
      <c r="CMY11" s="580"/>
      <c r="CMZ11" s="580"/>
      <c r="CNA11" s="580"/>
      <c r="CNB11" s="580"/>
      <c r="CNC11" s="580"/>
      <c r="CND11" s="580"/>
      <c r="CNE11" s="580"/>
      <c r="CNF11" s="580"/>
      <c r="CNG11" s="580"/>
      <c r="CNH11" s="580"/>
      <c r="CNI11" s="580"/>
      <c r="CNJ11" s="580"/>
      <c r="CNK11" s="580"/>
      <c r="CNL11" s="580"/>
      <c r="CNM11" s="580"/>
      <c r="CNN11" s="580"/>
      <c r="CNO11" s="580"/>
      <c r="CNP11" s="580"/>
      <c r="CNQ11" s="580"/>
      <c r="CNR11" s="580"/>
      <c r="CNS11" s="580"/>
      <c r="CNT11" s="580"/>
      <c r="CNU11" s="580"/>
      <c r="CNV11" s="580"/>
      <c r="CNW11" s="580"/>
      <c r="CNX11" s="580"/>
      <c r="CNY11" s="580"/>
      <c r="CNZ11" s="580"/>
      <c r="COA11" s="580"/>
      <c r="COB11" s="580"/>
      <c r="COC11" s="580"/>
      <c r="COD11" s="580"/>
      <c r="COE11" s="580"/>
      <c r="COF11" s="580"/>
      <c r="COG11" s="580"/>
      <c r="COH11" s="580"/>
      <c r="COI11" s="580"/>
      <c r="COJ11" s="580"/>
      <c r="COK11" s="580"/>
      <c r="COL11" s="580"/>
      <c r="COM11" s="580"/>
      <c r="CON11" s="580"/>
      <c r="COO11" s="580"/>
      <c r="COP11" s="580"/>
      <c r="COQ11" s="580"/>
      <c r="COR11" s="580"/>
      <c r="COS11" s="580"/>
      <c r="COT11" s="580"/>
      <c r="COU11" s="580"/>
      <c r="COV11" s="580"/>
      <c r="COW11" s="580"/>
      <c r="COX11" s="580"/>
      <c r="COY11" s="580"/>
      <c r="COZ11" s="580"/>
      <c r="CPA11" s="580"/>
      <c r="CPB11" s="580"/>
      <c r="CPC11" s="580"/>
      <c r="CPD11" s="580"/>
      <c r="CPE11" s="580"/>
      <c r="CPF11" s="580"/>
      <c r="CPG11" s="580"/>
      <c r="CPH11" s="580"/>
      <c r="CPI11" s="580"/>
      <c r="CPJ11" s="580"/>
      <c r="CPK11" s="580"/>
      <c r="CPL11" s="580"/>
      <c r="CPM11" s="580"/>
      <c r="CPN11" s="580"/>
      <c r="CPO11" s="580"/>
      <c r="CPP11" s="580"/>
      <c r="CPQ11" s="580"/>
      <c r="CPR11" s="580"/>
      <c r="CPS11" s="580"/>
      <c r="CPT11" s="580"/>
      <c r="CPU11" s="580"/>
      <c r="CPV11" s="580"/>
      <c r="CPW11" s="580"/>
      <c r="CPX11" s="580"/>
      <c r="CPY11" s="580"/>
      <c r="CPZ11" s="580"/>
      <c r="CQA11" s="580"/>
      <c r="CQB11" s="580"/>
      <c r="CQC11" s="580"/>
      <c r="CQD11" s="580"/>
      <c r="CQE11" s="580"/>
      <c r="CQF11" s="580"/>
      <c r="CQG11" s="580"/>
      <c r="CQH11" s="580"/>
      <c r="CQI11" s="580"/>
      <c r="CQJ11" s="580"/>
      <c r="CQK11" s="580"/>
      <c r="CQL11" s="580"/>
      <c r="CQM11" s="580"/>
      <c r="CQN11" s="580"/>
      <c r="CQO11" s="580"/>
      <c r="CQP11" s="580"/>
      <c r="CQQ11" s="580"/>
      <c r="CQR11" s="580"/>
      <c r="CQS11" s="580"/>
      <c r="CQT11" s="580"/>
      <c r="CQU11" s="580"/>
      <c r="CQV11" s="580"/>
      <c r="CQW11" s="580"/>
      <c r="CQX11" s="580"/>
      <c r="CQY11" s="580"/>
      <c r="CQZ11" s="580"/>
      <c r="CRA11" s="580"/>
      <c r="CRB11" s="580"/>
      <c r="CRC11" s="580"/>
      <c r="CRD11" s="580"/>
      <c r="CRE11" s="580"/>
      <c r="CRF11" s="580"/>
      <c r="CRG11" s="580"/>
      <c r="CRH11" s="580"/>
      <c r="CRI11" s="580"/>
      <c r="CRJ11" s="580"/>
      <c r="CRK11" s="580"/>
      <c r="CRL11" s="580"/>
      <c r="CRM11" s="580"/>
      <c r="CRN11" s="580"/>
      <c r="CRO11" s="580"/>
      <c r="CRP11" s="580"/>
      <c r="CRQ11" s="580"/>
      <c r="CRR11" s="580"/>
      <c r="CRS11" s="580"/>
      <c r="CRT11" s="580"/>
      <c r="CRU11" s="580"/>
      <c r="CRV11" s="580"/>
      <c r="CRW11" s="580"/>
      <c r="CRX11" s="580"/>
      <c r="CRY11" s="580"/>
      <c r="CRZ11" s="580"/>
      <c r="CSA11" s="580"/>
      <c r="CSB11" s="580"/>
      <c r="CSC11" s="580"/>
      <c r="CSD11" s="580"/>
      <c r="CSE11" s="580"/>
      <c r="CSF11" s="580"/>
      <c r="CSG11" s="580"/>
      <c r="CSH11" s="580"/>
      <c r="CSI11" s="580"/>
      <c r="CSJ11" s="580"/>
      <c r="CSK11" s="580"/>
      <c r="CSL11" s="580"/>
      <c r="CSM11" s="580"/>
      <c r="CSN11" s="580"/>
      <c r="CSO11" s="580"/>
      <c r="CSP11" s="580"/>
      <c r="CSQ11" s="580"/>
      <c r="CSR11" s="580"/>
      <c r="CSS11" s="580"/>
      <c r="CST11" s="580"/>
      <c r="CSU11" s="580"/>
      <c r="CSV11" s="580"/>
      <c r="CSW11" s="580"/>
      <c r="CSX11" s="580"/>
      <c r="CSY11" s="580"/>
      <c r="CSZ11" s="580"/>
      <c r="CTA11" s="580"/>
      <c r="CTB11" s="580"/>
      <c r="CTC11" s="580"/>
      <c r="CTD11" s="580"/>
      <c r="CTE11" s="580"/>
      <c r="CTF11" s="580"/>
      <c r="CTG11" s="580"/>
      <c r="CTH11" s="580"/>
      <c r="CTI11" s="580"/>
      <c r="CTJ11" s="580"/>
      <c r="CTK11" s="580"/>
      <c r="CTL11" s="580"/>
      <c r="CTM11" s="580"/>
      <c r="CTN11" s="580"/>
      <c r="CTO11" s="580"/>
      <c r="CTP11" s="580"/>
      <c r="CTQ11" s="580"/>
      <c r="CTR11" s="580"/>
      <c r="CTS11" s="580"/>
      <c r="CTT11" s="580"/>
      <c r="CTU11" s="580"/>
      <c r="CTV11" s="580"/>
      <c r="CTW11" s="580"/>
      <c r="CTX11" s="580"/>
      <c r="CTY11" s="580"/>
      <c r="CTZ11" s="580"/>
      <c r="CUA11" s="580"/>
      <c r="CUB11" s="580"/>
      <c r="CUC11" s="580"/>
      <c r="CUD11" s="580"/>
      <c r="CUE11" s="580"/>
      <c r="CUF11" s="580"/>
      <c r="CUG11" s="580"/>
      <c r="CUH11" s="580"/>
      <c r="CUI11" s="580"/>
      <c r="CUJ11" s="580"/>
      <c r="CUK11" s="580"/>
      <c r="CUL11" s="580"/>
      <c r="CUM11" s="580"/>
      <c r="CUN11" s="580"/>
      <c r="CUO11" s="580"/>
      <c r="CUP11" s="580"/>
      <c r="CUQ11" s="580"/>
      <c r="CUR11" s="580"/>
      <c r="CUS11" s="580"/>
      <c r="CUT11" s="580"/>
      <c r="CUU11" s="580"/>
      <c r="CUV11" s="580"/>
      <c r="CUW11" s="580"/>
      <c r="CUX11" s="580"/>
      <c r="CUY11" s="580"/>
      <c r="CUZ11" s="580"/>
      <c r="CVA11" s="580"/>
      <c r="CVB11" s="580"/>
      <c r="CVC11" s="580"/>
      <c r="CVD11" s="580"/>
      <c r="CVE11" s="580"/>
      <c r="CVF11" s="580"/>
      <c r="CVG11" s="580"/>
      <c r="CVH11" s="580"/>
      <c r="CVI11" s="580"/>
      <c r="CVJ11" s="580"/>
      <c r="CVK11" s="580"/>
      <c r="CVL11" s="580"/>
      <c r="CVM11" s="580"/>
      <c r="CVN11" s="580"/>
      <c r="CVO11" s="580"/>
      <c r="CVP11" s="580"/>
      <c r="CVQ11" s="580"/>
      <c r="CVR11" s="580"/>
      <c r="CVS11" s="580"/>
      <c r="CVT11" s="580"/>
      <c r="CVU11" s="580"/>
      <c r="CVV11" s="580"/>
      <c r="CVW11" s="580"/>
      <c r="CVX11" s="580"/>
      <c r="CVY11" s="580"/>
      <c r="CVZ11" s="580"/>
      <c r="CWA11" s="580"/>
      <c r="CWB11" s="580"/>
      <c r="CWC11" s="580"/>
      <c r="CWD11" s="580"/>
      <c r="CWE11" s="580"/>
      <c r="CWF11" s="580"/>
      <c r="CWG11" s="580"/>
      <c r="CWH11" s="580"/>
      <c r="CWI11" s="580"/>
      <c r="CWJ11" s="580"/>
      <c r="CWK11" s="580"/>
      <c r="CWL11" s="580"/>
      <c r="CWM11" s="580"/>
      <c r="CWN11" s="580"/>
      <c r="CWO11" s="580"/>
      <c r="CWP11" s="580"/>
      <c r="CWQ11" s="580"/>
      <c r="CWR11" s="580"/>
      <c r="CWS11" s="580"/>
      <c r="CWT11" s="580"/>
      <c r="CWU11" s="580"/>
      <c r="CWV11" s="580"/>
      <c r="CWW11" s="580"/>
      <c r="CWX11" s="580"/>
      <c r="CWY11" s="580"/>
      <c r="CWZ11" s="580"/>
      <c r="CXA11" s="580"/>
      <c r="CXB11" s="580"/>
      <c r="CXC11" s="580"/>
      <c r="CXD11" s="580"/>
      <c r="CXE11" s="580"/>
      <c r="CXF11" s="580"/>
      <c r="CXG11" s="580"/>
      <c r="CXH11" s="580"/>
      <c r="CXI11" s="580"/>
      <c r="CXJ11" s="580"/>
      <c r="CXK11" s="580"/>
      <c r="CXL11" s="580"/>
      <c r="CXM11" s="580"/>
      <c r="CXN11" s="580"/>
      <c r="CXO11" s="580"/>
      <c r="CXP11" s="580"/>
      <c r="CXQ11" s="580"/>
      <c r="CXR11" s="580"/>
      <c r="CXS11" s="580"/>
      <c r="CXT11" s="580"/>
      <c r="CXU11" s="580"/>
      <c r="CXV11" s="580"/>
      <c r="CXW11" s="580"/>
      <c r="CXX11" s="580"/>
      <c r="CXY11" s="580"/>
      <c r="CXZ11" s="580"/>
      <c r="CYA11" s="580"/>
      <c r="CYB11" s="580"/>
      <c r="CYC11" s="580"/>
      <c r="CYD11" s="580"/>
      <c r="CYE11" s="580"/>
      <c r="CYF11" s="580"/>
      <c r="CYG11" s="580"/>
      <c r="CYH11" s="580"/>
      <c r="CYI11" s="580"/>
      <c r="CYJ11" s="580"/>
      <c r="CYK11" s="580"/>
      <c r="CYL11" s="580"/>
      <c r="CYM11" s="580"/>
      <c r="CYN11" s="580"/>
      <c r="CYO11" s="580"/>
      <c r="CYP11" s="580"/>
      <c r="CYQ11" s="580"/>
      <c r="CYR11" s="580"/>
      <c r="CYS11" s="580"/>
      <c r="CYT11" s="580"/>
      <c r="CYU11" s="580"/>
      <c r="CYV11" s="580"/>
      <c r="CYW11" s="580"/>
      <c r="CYX11" s="580"/>
      <c r="CYY11" s="580"/>
      <c r="CYZ11" s="580"/>
      <c r="CZA11" s="580"/>
      <c r="CZB11" s="580"/>
      <c r="CZC11" s="580"/>
      <c r="CZD11" s="580"/>
      <c r="CZE11" s="580"/>
      <c r="CZF11" s="580"/>
      <c r="CZG11" s="580"/>
      <c r="CZH11" s="580"/>
      <c r="CZI11" s="580"/>
      <c r="CZJ11" s="580"/>
      <c r="CZK11" s="580"/>
      <c r="CZL11" s="580"/>
      <c r="CZM11" s="580"/>
      <c r="CZN11" s="580"/>
      <c r="CZO11" s="580"/>
      <c r="CZP11" s="580"/>
      <c r="CZQ11" s="580"/>
      <c r="CZR11" s="580"/>
      <c r="CZS11" s="580"/>
      <c r="CZT11" s="580"/>
      <c r="CZU11" s="580"/>
      <c r="CZV11" s="580"/>
      <c r="CZW11" s="580"/>
      <c r="CZX11" s="580"/>
      <c r="CZY11" s="580"/>
      <c r="CZZ11" s="580"/>
      <c r="DAA11" s="580"/>
      <c r="DAB11" s="580"/>
      <c r="DAC11" s="580"/>
      <c r="DAD11" s="580"/>
      <c r="DAE11" s="580"/>
      <c r="DAF11" s="580"/>
      <c r="DAG11" s="580"/>
      <c r="DAH11" s="580"/>
      <c r="DAI11" s="580"/>
      <c r="DAJ11" s="580"/>
      <c r="DAK11" s="580"/>
      <c r="DAL11" s="580"/>
      <c r="DAM11" s="580"/>
      <c r="DAN11" s="580"/>
      <c r="DAO11" s="580"/>
      <c r="DAP11" s="580"/>
      <c r="DAQ11" s="580"/>
      <c r="DAR11" s="580"/>
      <c r="DAS11" s="580"/>
      <c r="DAT11" s="580"/>
      <c r="DAU11" s="580"/>
      <c r="DAV11" s="580"/>
      <c r="DAW11" s="580"/>
      <c r="DAX11" s="580"/>
      <c r="DAY11" s="580"/>
      <c r="DAZ11" s="580"/>
      <c r="DBA11" s="580"/>
      <c r="DBB11" s="580"/>
      <c r="DBC11" s="580"/>
      <c r="DBD11" s="580"/>
      <c r="DBE11" s="580"/>
      <c r="DBF11" s="580"/>
      <c r="DBG11" s="580"/>
      <c r="DBH11" s="580"/>
      <c r="DBI11" s="580"/>
      <c r="DBJ11" s="580"/>
      <c r="DBK11" s="580"/>
      <c r="DBL11" s="580"/>
      <c r="DBM11" s="580"/>
      <c r="DBN11" s="580"/>
      <c r="DBO11" s="580"/>
      <c r="DBP11" s="580"/>
      <c r="DBQ11" s="580"/>
      <c r="DBR11" s="580"/>
      <c r="DBS11" s="580"/>
      <c r="DBT11" s="580"/>
      <c r="DBU11" s="580"/>
      <c r="DBV11" s="580"/>
      <c r="DBW11" s="580"/>
      <c r="DBX11" s="580"/>
      <c r="DBY11" s="580"/>
      <c r="DBZ11" s="580"/>
      <c r="DCA11" s="580"/>
      <c r="DCB11" s="580"/>
      <c r="DCC11" s="580"/>
      <c r="DCD11" s="580"/>
      <c r="DCE11" s="580"/>
      <c r="DCF11" s="580"/>
      <c r="DCG11" s="580"/>
      <c r="DCH11" s="580"/>
      <c r="DCI11" s="580"/>
      <c r="DCJ11" s="580"/>
      <c r="DCK11" s="580"/>
      <c r="DCL11" s="580"/>
      <c r="DCM11" s="580"/>
      <c r="DCN11" s="580"/>
      <c r="DCO11" s="580"/>
      <c r="DCP11" s="580"/>
      <c r="DCQ11" s="580"/>
      <c r="DCR11" s="580"/>
      <c r="DCS11" s="580"/>
      <c r="DCT11" s="580"/>
      <c r="DCU11" s="580"/>
      <c r="DCV11" s="580"/>
      <c r="DCW11" s="580"/>
      <c r="DCX11" s="580"/>
      <c r="DCY11" s="580"/>
      <c r="DCZ11" s="580"/>
      <c r="DDA11" s="580"/>
      <c r="DDB11" s="580"/>
      <c r="DDC11" s="580"/>
      <c r="DDD11" s="580"/>
      <c r="DDE11" s="580"/>
      <c r="DDF11" s="580"/>
      <c r="DDG11" s="580"/>
      <c r="DDH11" s="580"/>
      <c r="DDI11" s="580"/>
      <c r="DDJ11" s="580"/>
      <c r="DDK11" s="580"/>
      <c r="DDL11" s="580"/>
      <c r="DDM11" s="580"/>
      <c r="DDN11" s="580"/>
      <c r="DDO11" s="580"/>
      <c r="DDP11" s="580"/>
      <c r="DDQ11" s="580"/>
      <c r="DDR11" s="580"/>
      <c r="DDS11" s="580"/>
      <c r="DDT11" s="580"/>
      <c r="DDU11" s="580"/>
      <c r="DDV11" s="580"/>
      <c r="DDW11" s="580"/>
      <c r="DDX11" s="580"/>
      <c r="DDY11" s="580"/>
      <c r="DDZ11" s="580"/>
      <c r="DEA11" s="580"/>
      <c r="DEB11" s="580"/>
      <c r="DEC11" s="580"/>
      <c r="DED11" s="580"/>
      <c r="DEE11" s="580"/>
      <c r="DEF11" s="580"/>
      <c r="DEG11" s="580"/>
      <c r="DEH11" s="580"/>
      <c r="DEI11" s="580"/>
      <c r="DEJ11" s="580"/>
      <c r="DEK11" s="580"/>
      <c r="DEL11" s="580"/>
      <c r="DEM11" s="580"/>
      <c r="DEN11" s="580"/>
      <c r="DEO11" s="580"/>
      <c r="DEP11" s="580"/>
      <c r="DEQ11" s="580"/>
      <c r="DER11" s="580"/>
      <c r="DES11" s="580"/>
      <c r="DET11" s="580"/>
      <c r="DEU11" s="580"/>
      <c r="DEV11" s="580"/>
      <c r="DEW11" s="580"/>
      <c r="DEX11" s="580"/>
      <c r="DEY11" s="580"/>
      <c r="DEZ11" s="580"/>
      <c r="DFA11" s="580"/>
      <c r="DFB11" s="580"/>
      <c r="DFC11" s="580"/>
      <c r="DFD11" s="580"/>
      <c r="DFE11" s="580"/>
      <c r="DFF11" s="580"/>
      <c r="DFG11" s="580"/>
      <c r="DFH11" s="580"/>
      <c r="DFI11" s="580"/>
      <c r="DFJ11" s="580"/>
      <c r="DFK11" s="580"/>
      <c r="DFL11" s="580"/>
      <c r="DFM11" s="580"/>
      <c r="DFN11" s="580"/>
      <c r="DFO11" s="580"/>
      <c r="DFP11" s="580"/>
      <c r="DFQ11" s="580"/>
      <c r="DFR11" s="580"/>
      <c r="DFS11" s="580"/>
      <c r="DFT11" s="580"/>
      <c r="DFU11" s="580"/>
      <c r="DFV11" s="580"/>
      <c r="DFW11" s="580"/>
      <c r="DFX11" s="580"/>
      <c r="DFY11" s="580"/>
      <c r="DFZ11" s="580"/>
      <c r="DGA11" s="580"/>
      <c r="DGB11" s="580"/>
      <c r="DGC11" s="580"/>
      <c r="DGD11" s="580"/>
      <c r="DGE11" s="580"/>
      <c r="DGF11" s="580"/>
      <c r="DGG11" s="580"/>
      <c r="DGH11" s="580"/>
      <c r="DGI11" s="580"/>
      <c r="DGJ11" s="580"/>
      <c r="DGK11" s="580"/>
      <c r="DGL11" s="580"/>
      <c r="DGM11" s="580"/>
      <c r="DGN11" s="580"/>
      <c r="DGO11" s="580"/>
      <c r="DGP11" s="580"/>
      <c r="DGQ11" s="580"/>
      <c r="DGR11" s="580"/>
      <c r="DGS11" s="580"/>
      <c r="DGT11" s="580"/>
      <c r="DGU11" s="580"/>
      <c r="DGV11" s="580"/>
      <c r="DGW11" s="580"/>
      <c r="DGX11" s="580"/>
      <c r="DGY11" s="580"/>
      <c r="DGZ11" s="580"/>
      <c r="DHA11" s="580"/>
      <c r="DHB11" s="580"/>
      <c r="DHC11" s="580"/>
      <c r="DHD11" s="580"/>
      <c r="DHE11" s="580"/>
      <c r="DHF11" s="580"/>
      <c r="DHG11" s="580"/>
      <c r="DHH11" s="580"/>
      <c r="DHI11" s="580"/>
      <c r="DHJ11" s="580"/>
      <c r="DHK11" s="580"/>
      <c r="DHL11" s="580"/>
      <c r="DHM11" s="580"/>
      <c r="DHN11" s="580"/>
      <c r="DHO11" s="580"/>
      <c r="DHP11" s="580"/>
      <c r="DHQ11" s="580"/>
      <c r="DHR11" s="580"/>
      <c r="DHS11" s="580"/>
      <c r="DHT11" s="580"/>
      <c r="DHU11" s="580"/>
      <c r="DHV11" s="580"/>
      <c r="DHW11" s="580"/>
      <c r="DHX11" s="580"/>
      <c r="DHY11" s="580"/>
      <c r="DHZ11" s="580"/>
      <c r="DIA11" s="580"/>
      <c r="DIB11" s="580"/>
      <c r="DIC11" s="580"/>
      <c r="DID11" s="580"/>
      <c r="DIE11" s="580"/>
      <c r="DIF11" s="580"/>
      <c r="DIG11" s="580"/>
      <c r="DIH11" s="580"/>
      <c r="DII11" s="580"/>
      <c r="DIJ11" s="580"/>
      <c r="DIK11" s="580"/>
      <c r="DIL11" s="580"/>
      <c r="DIM11" s="580"/>
      <c r="DIN11" s="580"/>
      <c r="DIO11" s="580"/>
      <c r="DIP11" s="580"/>
      <c r="DIQ11" s="580"/>
      <c r="DIR11" s="580"/>
      <c r="DIS11" s="580"/>
      <c r="DIT11" s="580"/>
      <c r="DIU11" s="580"/>
      <c r="DIV11" s="580"/>
      <c r="DIW11" s="580"/>
      <c r="DIX11" s="580"/>
      <c r="DIY11" s="580"/>
      <c r="DIZ11" s="580"/>
      <c r="DJA11" s="580"/>
      <c r="DJB11" s="580"/>
      <c r="DJC11" s="580"/>
      <c r="DJD11" s="580"/>
      <c r="DJE11" s="580"/>
      <c r="DJF11" s="580"/>
      <c r="DJG11" s="580"/>
      <c r="DJH11" s="580"/>
      <c r="DJI11" s="580"/>
      <c r="DJJ11" s="580"/>
      <c r="DJK11" s="580"/>
      <c r="DJL11" s="580"/>
      <c r="DJM11" s="580"/>
      <c r="DJN11" s="580"/>
      <c r="DJO11" s="580"/>
      <c r="DJP11" s="580"/>
      <c r="DJQ11" s="580"/>
      <c r="DJR11" s="580"/>
      <c r="DJS11" s="580"/>
      <c r="DJT11" s="580"/>
      <c r="DJU11" s="580"/>
      <c r="DJV11" s="580"/>
      <c r="DJW11" s="580"/>
      <c r="DJX11" s="580"/>
      <c r="DJY11" s="580"/>
      <c r="DJZ11" s="580"/>
      <c r="DKA11" s="580"/>
      <c r="DKB11" s="580"/>
      <c r="DKC11" s="580"/>
      <c r="DKD11" s="580"/>
      <c r="DKE11" s="580"/>
      <c r="DKF11" s="580"/>
      <c r="DKG11" s="580"/>
      <c r="DKH11" s="580"/>
      <c r="DKI11" s="580"/>
      <c r="DKJ11" s="580"/>
      <c r="DKK11" s="580"/>
      <c r="DKL11" s="580"/>
      <c r="DKM11" s="580"/>
      <c r="DKN11" s="580"/>
      <c r="DKO11" s="580"/>
      <c r="DKP11" s="580"/>
      <c r="DKQ11" s="580"/>
      <c r="DKR11" s="580"/>
      <c r="DKS11" s="580"/>
      <c r="DKT11" s="580"/>
      <c r="DKU11" s="580"/>
      <c r="DKV11" s="580"/>
      <c r="DKW11" s="580"/>
      <c r="DKX11" s="580"/>
      <c r="DKY11" s="580"/>
      <c r="DKZ11" s="580"/>
      <c r="DLA11" s="580"/>
      <c r="DLB11" s="580"/>
      <c r="DLC11" s="580"/>
      <c r="DLD11" s="580"/>
      <c r="DLE11" s="580"/>
      <c r="DLF11" s="580"/>
      <c r="DLG11" s="580"/>
      <c r="DLH11" s="580"/>
      <c r="DLI11" s="580"/>
      <c r="DLJ11" s="580"/>
      <c r="DLK11" s="580"/>
      <c r="DLL11" s="580"/>
      <c r="DLM11" s="580"/>
      <c r="DLN11" s="580"/>
      <c r="DLO11" s="580"/>
      <c r="DLP11" s="580"/>
      <c r="DLQ11" s="580"/>
      <c r="DLR11" s="580"/>
      <c r="DLS11" s="580"/>
      <c r="DLT11" s="580"/>
      <c r="DLU11" s="580"/>
      <c r="DLV11" s="580"/>
      <c r="DLW11" s="580"/>
      <c r="DLX11" s="580"/>
      <c r="DLY11" s="580"/>
      <c r="DLZ11" s="580"/>
      <c r="DMA11" s="580"/>
      <c r="DMB11" s="580"/>
      <c r="DMC11" s="580"/>
      <c r="DMD11" s="580"/>
      <c r="DME11" s="580"/>
      <c r="DMF11" s="580"/>
      <c r="DMG11" s="580"/>
      <c r="DMH11" s="580"/>
      <c r="DMI11" s="580"/>
      <c r="DMJ11" s="580"/>
      <c r="DMK11" s="580"/>
      <c r="DML11" s="580"/>
      <c r="DMM11" s="580"/>
      <c r="DMN11" s="580"/>
      <c r="DMO11" s="580"/>
      <c r="DMP11" s="580"/>
      <c r="DMQ11" s="580"/>
      <c r="DMR11" s="580"/>
      <c r="DMS11" s="580"/>
      <c r="DMT11" s="580"/>
      <c r="DMU11" s="580"/>
      <c r="DMV11" s="580"/>
      <c r="DMW11" s="580"/>
      <c r="DMX11" s="580"/>
      <c r="DMY11" s="580"/>
      <c r="DMZ11" s="580"/>
      <c r="DNA11" s="580"/>
      <c r="DNB11" s="580"/>
      <c r="DNC11" s="580"/>
      <c r="DND11" s="580"/>
      <c r="DNE11" s="580"/>
      <c r="DNF11" s="580"/>
      <c r="DNG11" s="580"/>
      <c r="DNH11" s="580"/>
      <c r="DNI11" s="580"/>
      <c r="DNJ11" s="580"/>
      <c r="DNK11" s="580"/>
      <c r="DNL11" s="580"/>
      <c r="DNM11" s="580"/>
      <c r="DNN11" s="580"/>
      <c r="DNO11" s="580"/>
      <c r="DNP11" s="580"/>
      <c r="DNQ11" s="580"/>
      <c r="DNR11" s="580"/>
      <c r="DNS11" s="580"/>
      <c r="DNT11" s="580"/>
      <c r="DNU11" s="580"/>
      <c r="DNV11" s="580"/>
      <c r="DNW11" s="580"/>
      <c r="DNX11" s="580"/>
      <c r="DNY11" s="580"/>
      <c r="DNZ11" s="580"/>
      <c r="DOA11" s="580"/>
      <c r="DOB11" s="580"/>
      <c r="DOC11" s="580"/>
      <c r="DOD11" s="580"/>
      <c r="DOE11" s="580"/>
      <c r="DOF11" s="580"/>
      <c r="DOG11" s="580"/>
      <c r="DOH11" s="580"/>
      <c r="DOI11" s="580"/>
      <c r="DOJ11" s="580"/>
      <c r="DOK11" s="580"/>
      <c r="DOL11" s="580"/>
      <c r="DOM11" s="580"/>
      <c r="DON11" s="580"/>
      <c r="DOO11" s="580"/>
      <c r="DOP11" s="580"/>
      <c r="DOQ11" s="580"/>
      <c r="DOR11" s="580"/>
      <c r="DOS11" s="580"/>
      <c r="DOT11" s="580"/>
      <c r="DOU11" s="580"/>
      <c r="DOV11" s="580"/>
      <c r="DOW11" s="580"/>
      <c r="DOX11" s="580"/>
      <c r="DOY11" s="580"/>
      <c r="DOZ11" s="580"/>
      <c r="DPA11" s="580"/>
      <c r="DPB11" s="580"/>
      <c r="DPC11" s="580"/>
      <c r="DPD11" s="580"/>
      <c r="DPE11" s="580"/>
      <c r="DPF11" s="580"/>
      <c r="DPG11" s="580"/>
      <c r="DPH11" s="580"/>
      <c r="DPI11" s="580"/>
      <c r="DPJ11" s="580"/>
      <c r="DPK11" s="580"/>
      <c r="DPL11" s="580"/>
      <c r="DPM11" s="580"/>
      <c r="DPN11" s="580"/>
      <c r="DPO11" s="580"/>
      <c r="DPP11" s="580"/>
      <c r="DPQ11" s="580"/>
      <c r="DPR11" s="580"/>
      <c r="DPS11" s="580"/>
      <c r="DPT11" s="580"/>
      <c r="DPU11" s="580"/>
      <c r="DPV11" s="580"/>
      <c r="DPW11" s="580"/>
      <c r="DPX11" s="580"/>
      <c r="DPY11" s="580"/>
      <c r="DPZ11" s="580"/>
      <c r="DQA11" s="580"/>
      <c r="DQB11" s="580"/>
      <c r="DQC11" s="580"/>
      <c r="DQD11" s="580"/>
      <c r="DQE11" s="580"/>
      <c r="DQF11" s="580"/>
      <c r="DQG11" s="580"/>
      <c r="DQH11" s="580"/>
      <c r="DQI11" s="580"/>
      <c r="DQJ11" s="580"/>
      <c r="DQK11" s="580"/>
      <c r="DQL11" s="580"/>
      <c r="DQM11" s="580"/>
      <c r="DQN11" s="580"/>
      <c r="DQO11" s="580"/>
      <c r="DQP11" s="580"/>
      <c r="DQQ11" s="580"/>
      <c r="DQR11" s="580"/>
      <c r="DQS11" s="580"/>
      <c r="DQT11" s="580"/>
      <c r="DQU11" s="580"/>
      <c r="DQV11" s="580"/>
      <c r="DQW11" s="580"/>
      <c r="DQX11" s="580"/>
      <c r="DQY11" s="580"/>
      <c r="DQZ11" s="580"/>
      <c r="DRA11" s="580"/>
      <c r="DRB11" s="580"/>
      <c r="DRC11" s="580"/>
      <c r="DRD11" s="580"/>
      <c r="DRE11" s="580"/>
      <c r="DRF11" s="580"/>
      <c r="DRG11" s="580"/>
      <c r="DRH11" s="580"/>
      <c r="DRI11" s="580"/>
      <c r="DRJ11" s="580"/>
      <c r="DRK11" s="580"/>
      <c r="DRL11" s="580"/>
      <c r="DRM11" s="580"/>
      <c r="DRN11" s="580"/>
      <c r="DRO11" s="580"/>
      <c r="DRP11" s="580"/>
      <c r="DRQ11" s="580"/>
      <c r="DRR11" s="580"/>
      <c r="DRS11" s="580"/>
      <c r="DRT11" s="580"/>
      <c r="DRU11" s="580"/>
      <c r="DRV11" s="580"/>
      <c r="DRW11" s="580"/>
      <c r="DRX11" s="580"/>
      <c r="DRY11" s="580"/>
      <c r="DRZ11" s="580"/>
      <c r="DSA11" s="580"/>
      <c r="DSB11" s="580"/>
      <c r="DSC11" s="580"/>
      <c r="DSD11" s="580"/>
      <c r="DSE11" s="580"/>
      <c r="DSF11" s="580"/>
      <c r="DSG11" s="580"/>
      <c r="DSH11" s="580"/>
      <c r="DSI11" s="580"/>
      <c r="DSJ11" s="580"/>
      <c r="DSK11" s="580"/>
      <c r="DSL11" s="580"/>
      <c r="DSM11" s="580"/>
      <c r="DSN11" s="580"/>
      <c r="DSO11" s="580"/>
      <c r="DSP11" s="580"/>
      <c r="DSQ11" s="580"/>
      <c r="DSR11" s="580"/>
      <c r="DSS11" s="580"/>
      <c r="DST11" s="580"/>
      <c r="DSU11" s="580"/>
      <c r="DSV11" s="580"/>
      <c r="DSW11" s="580"/>
      <c r="DSX11" s="580"/>
      <c r="DSY11" s="580"/>
      <c r="DSZ11" s="580"/>
      <c r="DTA11" s="580"/>
      <c r="DTB11" s="580"/>
      <c r="DTC11" s="580"/>
      <c r="DTD11" s="580"/>
      <c r="DTE11" s="580"/>
      <c r="DTF11" s="580"/>
      <c r="DTG11" s="580"/>
      <c r="DTH11" s="580"/>
      <c r="DTI11" s="580"/>
      <c r="DTJ11" s="580"/>
      <c r="DTK11" s="580"/>
      <c r="DTL11" s="580"/>
      <c r="DTM11" s="580"/>
      <c r="DTN11" s="580"/>
      <c r="DTO11" s="580"/>
      <c r="DTP11" s="580"/>
      <c r="DTQ11" s="580"/>
      <c r="DTR11" s="580"/>
      <c r="DTS11" s="580"/>
      <c r="DTT11" s="580"/>
      <c r="DTU11" s="580"/>
      <c r="DTV11" s="580"/>
      <c r="DTW11" s="580"/>
      <c r="DTX11" s="580"/>
      <c r="DTY11" s="580"/>
      <c r="DTZ11" s="580"/>
      <c r="DUA11" s="580"/>
      <c r="DUB11" s="580"/>
      <c r="DUC11" s="580"/>
      <c r="DUD11" s="580"/>
      <c r="DUE11" s="580"/>
      <c r="DUF11" s="580"/>
      <c r="DUG11" s="580"/>
      <c r="DUH11" s="580"/>
      <c r="DUI11" s="580"/>
      <c r="DUJ11" s="580"/>
      <c r="DUK11" s="580"/>
      <c r="DUL11" s="580"/>
      <c r="DUM11" s="580"/>
      <c r="DUN11" s="580"/>
      <c r="DUO11" s="580"/>
      <c r="DUP11" s="580"/>
      <c r="DUQ11" s="580"/>
      <c r="DUR11" s="580"/>
      <c r="DUS11" s="580"/>
      <c r="DUT11" s="580"/>
      <c r="DUU11" s="580"/>
      <c r="DUV11" s="580"/>
      <c r="DUW11" s="580"/>
      <c r="DUX11" s="580"/>
      <c r="DUY11" s="580"/>
      <c r="DUZ11" s="580"/>
      <c r="DVA11" s="580"/>
      <c r="DVB11" s="580"/>
      <c r="DVC11" s="580"/>
      <c r="DVD11" s="580"/>
      <c r="DVE11" s="580"/>
      <c r="DVF11" s="580"/>
      <c r="DVG11" s="580"/>
      <c r="DVH11" s="580"/>
      <c r="DVI11" s="580"/>
      <c r="DVJ11" s="580"/>
      <c r="DVK11" s="580"/>
      <c r="DVL11" s="580"/>
      <c r="DVM11" s="580"/>
      <c r="DVN11" s="580"/>
      <c r="DVO11" s="580"/>
      <c r="DVP11" s="580"/>
      <c r="DVQ11" s="580"/>
      <c r="DVR11" s="580"/>
      <c r="DVS11" s="580"/>
      <c r="DVT11" s="580"/>
      <c r="DVU11" s="580"/>
      <c r="DVV11" s="580"/>
      <c r="DVW11" s="580"/>
      <c r="DVX11" s="580"/>
      <c r="DVY11" s="580"/>
      <c r="DVZ11" s="580"/>
      <c r="DWA11" s="580"/>
      <c r="DWB11" s="580"/>
      <c r="DWC11" s="580"/>
      <c r="DWD11" s="580"/>
      <c r="DWE11" s="580"/>
      <c r="DWF11" s="580"/>
      <c r="DWG11" s="580"/>
      <c r="DWH11" s="580"/>
      <c r="DWI11" s="580"/>
      <c r="DWJ11" s="580"/>
      <c r="DWK11" s="580"/>
      <c r="DWL11" s="580"/>
      <c r="DWM11" s="580"/>
      <c r="DWN11" s="580"/>
      <c r="DWO11" s="580"/>
      <c r="DWP11" s="580"/>
      <c r="DWQ11" s="580"/>
      <c r="DWR11" s="580"/>
      <c r="DWS11" s="580"/>
      <c r="DWT11" s="580"/>
      <c r="DWU11" s="580"/>
      <c r="DWV11" s="580"/>
      <c r="DWW11" s="580"/>
      <c r="DWX11" s="580"/>
      <c r="DWY11" s="580"/>
      <c r="DWZ11" s="580"/>
      <c r="DXA11" s="580"/>
      <c r="DXB11" s="580"/>
      <c r="DXC11" s="580"/>
      <c r="DXD11" s="580"/>
      <c r="DXE11" s="580"/>
      <c r="DXF11" s="580"/>
      <c r="DXG11" s="580"/>
      <c r="DXH11" s="580"/>
      <c r="DXI11" s="580"/>
      <c r="DXJ11" s="580"/>
      <c r="DXK11" s="580"/>
      <c r="DXL11" s="580"/>
      <c r="DXM11" s="580"/>
      <c r="DXN11" s="580"/>
      <c r="DXO11" s="580"/>
      <c r="DXP11" s="580"/>
      <c r="DXQ11" s="580"/>
      <c r="DXR11" s="580"/>
      <c r="DXS11" s="580"/>
      <c r="DXT11" s="580"/>
      <c r="DXU11" s="580"/>
      <c r="DXV11" s="580"/>
      <c r="DXW11" s="580"/>
      <c r="DXX11" s="580"/>
      <c r="DXY11" s="580"/>
      <c r="DXZ11" s="580"/>
      <c r="DYA11" s="580"/>
      <c r="DYB11" s="580"/>
      <c r="DYC11" s="580"/>
      <c r="DYD11" s="580"/>
      <c r="DYE11" s="580"/>
      <c r="DYF11" s="580"/>
      <c r="DYG11" s="580"/>
      <c r="DYH11" s="580"/>
      <c r="DYI11" s="580"/>
      <c r="DYJ11" s="580"/>
      <c r="DYK11" s="580"/>
      <c r="DYL11" s="580"/>
      <c r="DYM11" s="580"/>
      <c r="DYN11" s="580"/>
      <c r="DYO11" s="580"/>
      <c r="DYP11" s="580"/>
      <c r="DYQ11" s="580"/>
      <c r="DYR11" s="580"/>
      <c r="DYS11" s="580"/>
      <c r="DYT11" s="580"/>
      <c r="DYU11" s="580"/>
      <c r="DYV11" s="580"/>
      <c r="DYW11" s="580"/>
      <c r="DYX11" s="580"/>
      <c r="DYY11" s="580"/>
      <c r="DYZ11" s="580"/>
      <c r="DZA11" s="580"/>
      <c r="DZB11" s="580"/>
      <c r="DZC11" s="580"/>
      <c r="DZD11" s="580"/>
      <c r="DZE11" s="580"/>
      <c r="DZF11" s="580"/>
      <c r="DZG11" s="580"/>
      <c r="DZH11" s="580"/>
      <c r="DZI11" s="580"/>
      <c r="DZJ11" s="580"/>
      <c r="DZK11" s="580"/>
      <c r="DZL11" s="580"/>
      <c r="DZM11" s="580"/>
      <c r="DZN11" s="580"/>
      <c r="DZO11" s="580"/>
      <c r="DZP11" s="580"/>
      <c r="DZQ11" s="580"/>
      <c r="DZR11" s="580"/>
      <c r="DZS11" s="580"/>
      <c r="DZT11" s="580"/>
      <c r="DZU11" s="580"/>
      <c r="DZV11" s="580"/>
      <c r="DZW11" s="580"/>
      <c r="DZX11" s="580"/>
      <c r="DZY11" s="580"/>
      <c r="DZZ11" s="580"/>
      <c r="EAA11" s="580"/>
      <c r="EAB11" s="580"/>
      <c r="EAC11" s="580"/>
      <c r="EAD11" s="580"/>
      <c r="EAE11" s="580"/>
      <c r="EAF11" s="580"/>
      <c r="EAG11" s="580"/>
      <c r="EAH11" s="580"/>
      <c r="EAI11" s="580"/>
      <c r="EAJ11" s="580"/>
      <c r="EAK11" s="580"/>
      <c r="EAL11" s="580"/>
      <c r="EAM11" s="580"/>
      <c r="EAN11" s="580"/>
      <c r="EAO11" s="580"/>
      <c r="EAP11" s="580"/>
      <c r="EAQ11" s="580"/>
      <c r="EAR11" s="580"/>
      <c r="EAS11" s="580"/>
      <c r="EAT11" s="580"/>
      <c r="EAU11" s="580"/>
      <c r="EAV11" s="580"/>
      <c r="EAW11" s="580"/>
      <c r="EAX11" s="580"/>
      <c r="EAY11" s="580"/>
      <c r="EAZ11" s="580"/>
      <c r="EBA11" s="580"/>
      <c r="EBB11" s="580"/>
      <c r="EBC11" s="580"/>
      <c r="EBD11" s="580"/>
      <c r="EBE11" s="580"/>
      <c r="EBF11" s="580"/>
      <c r="EBG11" s="580"/>
      <c r="EBH11" s="580"/>
      <c r="EBI11" s="580"/>
      <c r="EBJ11" s="580"/>
      <c r="EBK11" s="580"/>
      <c r="EBL11" s="580"/>
      <c r="EBM11" s="580"/>
      <c r="EBN11" s="580"/>
      <c r="EBO11" s="580"/>
      <c r="EBP11" s="580"/>
      <c r="EBQ11" s="580"/>
      <c r="EBR11" s="580"/>
      <c r="EBS11" s="580"/>
      <c r="EBT11" s="580"/>
      <c r="EBU11" s="580"/>
      <c r="EBV11" s="580"/>
      <c r="EBW11" s="580"/>
      <c r="EBX11" s="580"/>
      <c r="EBY11" s="580"/>
      <c r="EBZ11" s="580"/>
      <c r="ECA11" s="580"/>
      <c r="ECB11" s="580"/>
      <c r="ECC11" s="580"/>
      <c r="ECD11" s="580"/>
      <c r="ECE11" s="580"/>
      <c r="ECF11" s="580"/>
      <c r="ECG11" s="580"/>
      <c r="ECH11" s="580"/>
      <c r="ECI11" s="580"/>
      <c r="ECJ11" s="580"/>
      <c r="ECK11" s="580"/>
      <c r="ECL11" s="580"/>
      <c r="ECM11" s="580"/>
      <c r="ECN11" s="580"/>
      <c r="ECO11" s="580"/>
      <c r="ECP11" s="580"/>
      <c r="ECQ11" s="580"/>
      <c r="ECR11" s="580"/>
      <c r="ECS11" s="580"/>
      <c r="ECT11" s="580"/>
      <c r="ECU11" s="580"/>
      <c r="ECV11" s="580"/>
      <c r="ECW11" s="580"/>
      <c r="ECX11" s="580"/>
      <c r="ECY11" s="580"/>
      <c r="ECZ11" s="580"/>
      <c r="EDA11" s="580"/>
      <c r="EDB11" s="580"/>
      <c r="EDC11" s="580"/>
      <c r="EDD11" s="580"/>
      <c r="EDE11" s="580"/>
      <c r="EDF11" s="580"/>
      <c r="EDG11" s="580"/>
      <c r="EDH11" s="580"/>
      <c r="EDI11" s="580"/>
      <c r="EDJ11" s="580"/>
      <c r="EDK11" s="580"/>
      <c r="EDL11" s="580"/>
      <c r="EDM11" s="580"/>
      <c r="EDN11" s="580"/>
      <c r="EDO11" s="580"/>
      <c r="EDP11" s="580"/>
      <c r="EDQ11" s="580"/>
      <c r="EDR11" s="580"/>
      <c r="EDS11" s="580"/>
      <c r="EDT11" s="580"/>
      <c r="EDU11" s="580"/>
      <c r="EDV11" s="580"/>
      <c r="EDW11" s="580"/>
      <c r="EDX11" s="580"/>
      <c r="EDY11" s="580"/>
      <c r="EDZ11" s="580"/>
      <c r="EEA11" s="580"/>
      <c r="EEB11" s="580"/>
      <c r="EEC11" s="580"/>
      <c r="EED11" s="580"/>
      <c r="EEE11" s="580"/>
      <c r="EEF11" s="580"/>
      <c r="EEG11" s="580"/>
      <c r="EEH11" s="580"/>
      <c r="EEI11" s="580"/>
      <c r="EEJ11" s="580"/>
      <c r="EEK11" s="580"/>
      <c r="EEL11" s="580"/>
      <c r="EEM11" s="580"/>
      <c r="EEN11" s="580"/>
      <c r="EEO11" s="580"/>
      <c r="EEP11" s="580"/>
      <c r="EEQ11" s="580"/>
      <c r="EER11" s="580"/>
      <c r="EES11" s="580"/>
      <c r="EET11" s="580"/>
      <c r="EEU11" s="580"/>
      <c r="EEV11" s="580"/>
      <c r="EEW11" s="580"/>
      <c r="EEX11" s="580"/>
      <c r="EEY11" s="580"/>
      <c r="EEZ11" s="580"/>
      <c r="EFA11" s="580"/>
      <c r="EFB11" s="580"/>
      <c r="EFC11" s="580"/>
      <c r="EFD11" s="580"/>
      <c r="EFE11" s="580"/>
      <c r="EFF11" s="580"/>
      <c r="EFG11" s="580"/>
      <c r="EFH11" s="580"/>
      <c r="EFI11" s="580"/>
      <c r="EFJ11" s="580"/>
      <c r="EFK11" s="580"/>
      <c r="EFL11" s="580"/>
      <c r="EFM11" s="580"/>
      <c r="EFN11" s="580"/>
      <c r="EFO11" s="580"/>
      <c r="EFP11" s="580"/>
      <c r="EFQ11" s="580"/>
      <c r="EFR11" s="580"/>
      <c r="EFS11" s="580"/>
      <c r="EFT11" s="580"/>
      <c r="EFU11" s="580"/>
      <c r="EFV11" s="580"/>
      <c r="EFW11" s="580"/>
      <c r="EFX11" s="580"/>
      <c r="EFY11" s="580"/>
      <c r="EFZ11" s="580"/>
      <c r="EGA11" s="580"/>
      <c r="EGB11" s="580"/>
      <c r="EGC11" s="580"/>
      <c r="EGD11" s="580"/>
      <c r="EGE11" s="580"/>
      <c r="EGF11" s="580"/>
      <c r="EGG11" s="580"/>
      <c r="EGH11" s="580"/>
      <c r="EGI11" s="580"/>
      <c r="EGJ11" s="580"/>
      <c r="EGK11" s="580"/>
      <c r="EGL11" s="580"/>
      <c r="EGM11" s="580"/>
      <c r="EGN11" s="580"/>
      <c r="EGO11" s="580"/>
      <c r="EGP11" s="580"/>
      <c r="EGQ11" s="580"/>
      <c r="EGR11" s="580"/>
      <c r="EGS11" s="580"/>
      <c r="EGT11" s="580"/>
      <c r="EGU11" s="580"/>
      <c r="EGV11" s="580"/>
      <c r="EGW11" s="580"/>
      <c r="EGX11" s="580"/>
      <c r="EGY11" s="580"/>
      <c r="EGZ11" s="580"/>
      <c r="EHA11" s="580"/>
      <c r="EHB11" s="580"/>
      <c r="EHC11" s="580"/>
      <c r="EHD11" s="580"/>
      <c r="EHE11" s="580"/>
      <c r="EHF11" s="580"/>
      <c r="EHG11" s="580"/>
      <c r="EHH11" s="580"/>
      <c r="EHI11" s="580"/>
      <c r="EHJ11" s="580"/>
      <c r="EHK11" s="580"/>
      <c r="EHL11" s="580"/>
      <c r="EHM11" s="580"/>
      <c r="EHN11" s="580"/>
      <c r="EHO11" s="580"/>
      <c r="EHP11" s="580"/>
      <c r="EHQ11" s="580"/>
      <c r="EHR11" s="580"/>
      <c r="EHS11" s="580"/>
      <c r="EHT11" s="580"/>
      <c r="EHU11" s="580"/>
      <c r="EHV11" s="580"/>
      <c r="EHW11" s="580"/>
      <c r="EHX11" s="580"/>
      <c r="EHY11" s="580"/>
      <c r="EHZ11" s="580"/>
      <c r="EIA11" s="580"/>
      <c r="EIB11" s="580"/>
      <c r="EIC11" s="580"/>
      <c r="EID11" s="580"/>
      <c r="EIE11" s="580"/>
      <c r="EIF11" s="580"/>
      <c r="EIG11" s="580"/>
      <c r="EIH11" s="580"/>
      <c r="EII11" s="580"/>
      <c r="EIJ11" s="580"/>
      <c r="EIK11" s="580"/>
      <c r="EIL11" s="580"/>
      <c r="EIM11" s="580"/>
      <c r="EIN11" s="580"/>
      <c r="EIO11" s="580"/>
      <c r="EIP11" s="580"/>
      <c r="EIQ11" s="580"/>
      <c r="EIR11" s="580"/>
      <c r="EIS11" s="580"/>
      <c r="EIT11" s="580"/>
      <c r="EIU11" s="580"/>
      <c r="EIV11" s="580"/>
      <c r="EIW11" s="580"/>
      <c r="EIX11" s="580"/>
      <c r="EIY11" s="580"/>
      <c r="EIZ11" s="580"/>
      <c r="EJA11" s="580"/>
      <c r="EJB11" s="580"/>
      <c r="EJC11" s="580"/>
      <c r="EJD11" s="580"/>
      <c r="EJE11" s="580"/>
      <c r="EJF11" s="580"/>
      <c r="EJG11" s="580"/>
      <c r="EJH11" s="580"/>
      <c r="EJI11" s="580"/>
      <c r="EJJ11" s="580"/>
      <c r="EJK11" s="580"/>
      <c r="EJL11" s="580"/>
      <c r="EJM11" s="580"/>
      <c r="EJN11" s="580"/>
      <c r="EJO11" s="580"/>
      <c r="EJP11" s="580"/>
      <c r="EJQ11" s="580"/>
      <c r="EJR11" s="580"/>
      <c r="EJS11" s="580"/>
      <c r="EJT11" s="580"/>
      <c r="EJU11" s="580"/>
      <c r="EJV11" s="580"/>
      <c r="EJW11" s="580"/>
      <c r="EJX11" s="580"/>
      <c r="EJY11" s="580"/>
      <c r="EJZ11" s="580"/>
      <c r="EKA11" s="580"/>
      <c r="EKB11" s="580"/>
      <c r="EKC11" s="580"/>
      <c r="EKD11" s="580"/>
      <c r="EKE11" s="580"/>
      <c r="EKF11" s="580"/>
      <c r="EKG11" s="580"/>
      <c r="EKH11" s="580"/>
      <c r="EKI11" s="580"/>
      <c r="EKJ11" s="580"/>
      <c r="EKK11" s="580"/>
      <c r="EKL11" s="580"/>
      <c r="EKM11" s="580"/>
      <c r="EKN11" s="580"/>
      <c r="EKO11" s="580"/>
      <c r="EKP11" s="580"/>
      <c r="EKQ11" s="580"/>
      <c r="EKR11" s="580"/>
      <c r="EKS11" s="580"/>
      <c r="EKT11" s="580"/>
      <c r="EKU11" s="580"/>
      <c r="EKV11" s="580"/>
      <c r="EKW11" s="580"/>
      <c r="EKX11" s="580"/>
      <c r="EKY11" s="580"/>
      <c r="EKZ11" s="580"/>
      <c r="ELA11" s="580"/>
      <c r="ELB11" s="580"/>
      <c r="ELC11" s="580"/>
      <c r="ELD11" s="580"/>
      <c r="ELE11" s="580"/>
      <c r="ELF11" s="580"/>
      <c r="ELG11" s="580"/>
      <c r="ELH11" s="580"/>
      <c r="ELI11" s="580"/>
      <c r="ELJ11" s="580"/>
      <c r="ELK11" s="580"/>
      <c r="ELL11" s="580"/>
      <c r="ELM11" s="580"/>
      <c r="ELN11" s="580"/>
      <c r="ELO11" s="580"/>
      <c r="ELP11" s="580"/>
      <c r="ELQ11" s="580"/>
      <c r="ELR11" s="580"/>
      <c r="ELS11" s="580"/>
      <c r="ELT11" s="580"/>
      <c r="ELU11" s="580"/>
      <c r="ELV11" s="580"/>
      <c r="ELW11" s="580"/>
      <c r="ELX11" s="580"/>
      <c r="ELY11" s="580"/>
      <c r="ELZ11" s="580"/>
      <c r="EMA11" s="580"/>
      <c r="EMB11" s="580"/>
      <c r="EMC11" s="580"/>
      <c r="EMD11" s="580"/>
      <c r="EME11" s="580"/>
      <c r="EMF11" s="580"/>
      <c r="EMG11" s="580"/>
      <c r="EMH11" s="580"/>
      <c r="EMI11" s="580"/>
      <c r="EMJ11" s="580"/>
      <c r="EMK11" s="580"/>
      <c r="EML11" s="580"/>
      <c r="EMM11" s="580"/>
      <c r="EMN11" s="580"/>
      <c r="EMO11" s="580"/>
      <c r="EMP11" s="580"/>
      <c r="EMQ11" s="580"/>
      <c r="EMR11" s="580"/>
      <c r="EMS11" s="580"/>
      <c r="EMT11" s="580"/>
      <c r="EMU11" s="580"/>
      <c r="EMV11" s="580"/>
      <c r="EMW11" s="580"/>
      <c r="EMX11" s="580"/>
      <c r="EMY11" s="580"/>
      <c r="EMZ11" s="580"/>
      <c r="ENA11" s="580"/>
      <c r="ENB11" s="580"/>
      <c r="ENC11" s="580"/>
      <c r="END11" s="580"/>
      <c r="ENE11" s="580"/>
      <c r="ENF11" s="580"/>
      <c r="ENG11" s="580"/>
      <c r="ENH11" s="580"/>
      <c r="ENI11" s="580"/>
      <c r="ENJ11" s="580"/>
      <c r="ENK11" s="580"/>
      <c r="ENL11" s="580"/>
      <c r="ENM11" s="580"/>
      <c r="ENN11" s="580"/>
      <c r="ENO11" s="580"/>
      <c r="ENP11" s="580"/>
      <c r="ENQ11" s="580"/>
      <c r="ENR11" s="580"/>
      <c r="ENS11" s="580"/>
      <c r="ENT11" s="580"/>
      <c r="ENU11" s="580"/>
      <c r="ENV11" s="580"/>
      <c r="ENW11" s="580"/>
      <c r="ENX11" s="580"/>
      <c r="ENY11" s="580"/>
      <c r="ENZ11" s="580"/>
      <c r="EOA11" s="580"/>
      <c r="EOB11" s="580"/>
      <c r="EOC11" s="580"/>
      <c r="EOD11" s="580"/>
      <c r="EOE11" s="580"/>
      <c r="EOF11" s="580"/>
      <c r="EOG11" s="580"/>
      <c r="EOH11" s="580"/>
      <c r="EOI11" s="580"/>
      <c r="EOJ11" s="580"/>
      <c r="EOK11" s="580"/>
      <c r="EOL11" s="580"/>
      <c r="EOM11" s="580"/>
      <c r="EON11" s="580"/>
      <c r="EOO11" s="580"/>
      <c r="EOP11" s="580"/>
      <c r="EOQ11" s="580"/>
      <c r="EOR11" s="580"/>
      <c r="EOS11" s="580"/>
      <c r="EOT11" s="580"/>
      <c r="EOU11" s="580"/>
      <c r="EOV11" s="580"/>
      <c r="EOW11" s="580"/>
      <c r="EOX11" s="580"/>
      <c r="EOY11" s="580"/>
      <c r="EOZ11" s="580"/>
      <c r="EPA11" s="580"/>
      <c r="EPB11" s="580"/>
      <c r="EPC11" s="580"/>
      <c r="EPD11" s="580"/>
      <c r="EPE11" s="580"/>
      <c r="EPF11" s="580"/>
      <c r="EPG11" s="580"/>
      <c r="EPH11" s="580"/>
      <c r="EPI11" s="580"/>
      <c r="EPJ11" s="580"/>
      <c r="EPK11" s="580"/>
      <c r="EPL11" s="580"/>
      <c r="EPM11" s="580"/>
      <c r="EPN11" s="580"/>
      <c r="EPO11" s="580"/>
      <c r="EPP11" s="580"/>
      <c r="EPQ11" s="580"/>
      <c r="EPR11" s="580"/>
      <c r="EPS11" s="580"/>
      <c r="EPT11" s="580"/>
      <c r="EPU11" s="580"/>
      <c r="EPV11" s="580"/>
      <c r="EPW11" s="580"/>
      <c r="EPX11" s="580"/>
      <c r="EPY11" s="580"/>
      <c r="EPZ11" s="580"/>
      <c r="EQA11" s="580"/>
      <c r="EQB11" s="580"/>
      <c r="EQC11" s="580"/>
      <c r="EQD11" s="580"/>
      <c r="EQE11" s="580"/>
      <c r="EQF11" s="580"/>
      <c r="EQG11" s="580"/>
      <c r="EQH11" s="580"/>
      <c r="EQI11" s="580"/>
      <c r="EQJ11" s="580"/>
      <c r="EQK11" s="580"/>
      <c r="EQL11" s="580"/>
      <c r="EQM11" s="580"/>
      <c r="EQN11" s="580"/>
      <c r="EQO11" s="580"/>
      <c r="EQP11" s="580"/>
      <c r="EQQ11" s="580"/>
      <c r="EQR11" s="580"/>
      <c r="EQS11" s="580"/>
      <c r="EQT11" s="580"/>
      <c r="EQU11" s="580"/>
      <c r="EQV11" s="580"/>
      <c r="EQW11" s="580"/>
      <c r="EQX11" s="580"/>
      <c r="EQY11" s="580"/>
      <c r="EQZ11" s="580"/>
      <c r="ERA11" s="580"/>
      <c r="ERB11" s="580"/>
      <c r="ERC11" s="580"/>
      <c r="ERD11" s="580"/>
      <c r="ERE11" s="580"/>
      <c r="ERF11" s="580"/>
      <c r="ERG11" s="580"/>
      <c r="ERH11" s="580"/>
      <c r="ERI11" s="580"/>
      <c r="ERJ11" s="580"/>
      <c r="ERK11" s="580"/>
      <c r="ERL11" s="580"/>
      <c r="ERM11" s="580"/>
      <c r="ERN11" s="580"/>
      <c r="ERO11" s="580"/>
      <c r="ERP11" s="580"/>
      <c r="ERQ11" s="580"/>
      <c r="ERR11" s="580"/>
      <c r="ERS11" s="580"/>
      <c r="ERT11" s="580"/>
      <c r="ERU11" s="580"/>
      <c r="ERV11" s="580"/>
      <c r="ERW11" s="580"/>
      <c r="ERX11" s="580"/>
      <c r="ERY11" s="580"/>
      <c r="ERZ11" s="580"/>
      <c r="ESA11" s="580"/>
      <c r="ESB11" s="580"/>
      <c r="ESC11" s="580"/>
      <c r="ESD11" s="580"/>
      <c r="ESE11" s="580"/>
      <c r="ESF11" s="580"/>
      <c r="ESG11" s="580"/>
      <c r="ESH11" s="580"/>
      <c r="ESI11" s="580"/>
      <c r="ESJ11" s="580"/>
      <c r="ESK11" s="580"/>
      <c r="ESL11" s="580"/>
      <c r="ESM11" s="580"/>
      <c r="ESN11" s="580"/>
      <c r="ESO11" s="580"/>
      <c r="ESP11" s="580"/>
      <c r="ESQ11" s="580"/>
      <c r="ESR11" s="580"/>
      <c r="ESS11" s="580"/>
      <c r="EST11" s="580"/>
      <c r="ESU11" s="580"/>
      <c r="ESV11" s="580"/>
      <c r="ESW11" s="580"/>
      <c r="ESX11" s="580"/>
      <c r="ESY11" s="580"/>
      <c r="ESZ11" s="580"/>
      <c r="ETA11" s="580"/>
      <c r="ETB11" s="580"/>
      <c r="ETC11" s="580"/>
      <c r="ETD11" s="580"/>
      <c r="ETE11" s="580"/>
      <c r="ETF11" s="580"/>
      <c r="ETG11" s="580"/>
      <c r="ETH11" s="580"/>
      <c r="ETI11" s="580"/>
      <c r="ETJ11" s="580"/>
      <c r="ETK11" s="580"/>
      <c r="ETL11" s="580"/>
      <c r="ETM11" s="580"/>
      <c r="ETN11" s="580"/>
      <c r="ETO11" s="580"/>
      <c r="ETP11" s="580"/>
      <c r="ETQ11" s="580"/>
      <c r="ETR11" s="580"/>
      <c r="ETS11" s="580"/>
      <c r="ETT11" s="580"/>
      <c r="ETU11" s="580"/>
      <c r="ETV11" s="580"/>
      <c r="ETW11" s="580"/>
      <c r="ETX11" s="580"/>
      <c r="ETY11" s="580"/>
      <c r="ETZ11" s="580"/>
      <c r="EUA11" s="580"/>
      <c r="EUB11" s="580"/>
      <c r="EUC11" s="580"/>
      <c r="EUD11" s="580"/>
      <c r="EUE11" s="580"/>
      <c r="EUF11" s="580"/>
      <c r="EUG11" s="580"/>
      <c r="EUH11" s="580"/>
      <c r="EUI11" s="580"/>
      <c r="EUJ11" s="580"/>
      <c r="EUK11" s="580"/>
      <c r="EUL11" s="580"/>
      <c r="EUM11" s="580"/>
      <c r="EUN11" s="580"/>
      <c r="EUO11" s="580"/>
      <c r="EUP11" s="580"/>
      <c r="EUQ11" s="580"/>
      <c r="EUR11" s="580"/>
      <c r="EUS11" s="580"/>
      <c r="EUT11" s="580"/>
      <c r="EUU11" s="580"/>
      <c r="EUV11" s="580"/>
      <c r="EUW11" s="580"/>
      <c r="EUX11" s="580"/>
      <c r="EUY11" s="580"/>
      <c r="EUZ11" s="580"/>
      <c r="EVA11" s="580"/>
      <c r="EVB11" s="580"/>
      <c r="EVC11" s="580"/>
      <c r="EVD11" s="580"/>
      <c r="EVE11" s="580"/>
      <c r="EVF11" s="580"/>
      <c r="EVG11" s="580"/>
      <c r="EVH11" s="580"/>
      <c r="EVI11" s="580"/>
      <c r="EVJ11" s="580"/>
      <c r="EVK11" s="580"/>
      <c r="EVL11" s="580"/>
      <c r="EVM11" s="580"/>
      <c r="EVN11" s="580"/>
      <c r="EVO11" s="580"/>
      <c r="EVP11" s="580"/>
      <c r="EVQ11" s="580"/>
      <c r="EVR11" s="580"/>
      <c r="EVS11" s="580"/>
      <c r="EVT11" s="580"/>
      <c r="EVU11" s="580"/>
      <c r="EVV11" s="580"/>
      <c r="EVW11" s="580"/>
      <c r="EVX11" s="580"/>
      <c r="EVY11" s="580"/>
      <c r="EVZ11" s="580"/>
      <c r="EWA11" s="580"/>
      <c r="EWB11" s="580"/>
      <c r="EWC11" s="580"/>
      <c r="EWD11" s="580"/>
      <c r="EWE11" s="580"/>
      <c r="EWF11" s="580"/>
      <c r="EWG11" s="580"/>
      <c r="EWH11" s="580"/>
      <c r="EWI11" s="580"/>
      <c r="EWJ11" s="580"/>
      <c r="EWK11" s="580"/>
      <c r="EWL11" s="580"/>
      <c r="EWM11" s="580"/>
      <c r="EWN11" s="580"/>
      <c r="EWO11" s="580"/>
      <c r="EWP11" s="580"/>
      <c r="EWQ11" s="580"/>
      <c r="EWR11" s="580"/>
      <c r="EWS11" s="580"/>
      <c r="EWT11" s="580"/>
      <c r="EWU11" s="580"/>
      <c r="EWV11" s="580"/>
      <c r="EWW11" s="580"/>
      <c r="EWX11" s="580"/>
      <c r="EWY11" s="580"/>
      <c r="EWZ11" s="580"/>
      <c r="EXA11" s="580"/>
      <c r="EXB11" s="580"/>
      <c r="EXC11" s="580"/>
      <c r="EXD11" s="580"/>
      <c r="EXE11" s="580"/>
      <c r="EXF11" s="580"/>
      <c r="EXG11" s="580"/>
      <c r="EXH11" s="580"/>
      <c r="EXI11" s="580"/>
      <c r="EXJ11" s="580"/>
      <c r="EXK11" s="580"/>
      <c r="EXL11" s="580"/>
      <c r="EXM11" s="580"/>
      <c r="EXN11" s="580"/>
      <c r="EXO11" s="580"/>
      <c r="EXP11" s="580"/>
      <c r="EXQ11" s="580"/>
      <c r="EXR11" s="580"/>
      <c r="EXS11" s="580"/>
      <c r="EXT11" s="580"/>
      <c r="EXU11" s="580"/>
      <c r="EXV11" s="580"/>
      <c r="EXW11" s="580"/>
      <c r="EXX11" s="580"/>
      <c r="EXY11" s="580"/>
      <c r="EXZ11" s="580"/>
      <c r="EYA11" s="580"/>
      <c r="EYB11" s="580"/>
      <c r="EYC11" s="580"/>
      <c r="EYD11" s="580"/>
      <c r="EYE11" s="580"/>
      <c r="EYF11" s="580"/>
      <c r="EYG11" s="580"/>
      <c r="EYH11" s="580"/>
      <c r="EYI11" s="580"/>
      <c r="EYJ11" s="580"/>
      <c r="EYK11" s="580"/>
      <c r="EYL11" s="580"/>
      <c r="EYM11" s="580"/>
      <c r="EYN11" s="580"/>
      <c r="EYO11" s="580"/>
      <c r="EYP11" s="580"/>
      <c r="EYQ11" s="580"/>
      <c r="EYR11" s="580"/>
      <c r="EYS11" s="580"/>
      <c r="EYT11" s="580"/>
      <c r="EYU11" s="580"/>
      <c r="EYV11" s="580"/>
      <c r="EYW11" s="580"/>
      <c r="EYX11" s="580"/>
      <c r="EYY11" s="580"/>
      <c r="EYZ11" s="580"/>
      <c r="EZA11" s="580"/>
      <c r="EZB11" s="580"/>
      <c r="EZC11" s="580"/>
      <c r="EZD11" s="580"/>
      <c r="EZE11" s="580"/>
      <c r="EZF11" s="580"/>
      <c r="EZG11" s="580"/>
      <c r="EZH11" s="580"/>
      <c r="EZI11" s="580"/>
      <c r="EZJ11" s="580"/>
      <c r="EZK11" s="580"/>
      <c r="EZL11" s="580"/>
      <c r="EZM11" s="580"/>
      <c r="EZN11" s="580"/>
      <c r="EZO11" s="580"/>
      <c r="EZP11" s="580"/>
      <c r="EZQ11" s="580"/>
      <c r="EZR11" s="580"/>
      <c r="EZS11" s="580"/>
      <c r="EZT11" s="580"/>
      <c r="EZU11" s="580"/>
      <c r="EZV11" s="580"/>
      <c r="EZW11" s="580"/>
      <c r="EZX11" s="580"/>
      <c r="EZY11" s="580"/>
      <c r="EZZ11" s="580"/>
      <c r="FAA11" s="580"/>
      <c r="FAB11" s="580"/>
      <c r="FAC11" s="580"/>
      <c r="FAD11" s="580"/>
      <c r="FAE11" s="580"/>
      <c r="FAF11" s="580"/>
      <c r="FAG11" s="580"/>
      <c r="FAH11" s="580"/>
      <c r="FAI11" s="580"/>
      <c r="FAJ11" s="580"/>
      <c r="FAK11" s="580"/>
      <c r="FAL11" s="580"/>
      <c r="FAM11" s="580"/>
      <c r="FAN11" s="580"/>
      <c r="FAO11" s="580"/>
      <c r="FAP11" s="580"/>
      <c r="FAQ11" s="580"/>
      <c r="FAR11" s="580"/>
      <c r="FAS11" s="580"/>
      <c r="FAT11" s="580"/>
      <c r="FAU11" s="580"/>
      <c r="FAV11" s="580"/>
      <c r="FAW11" s="580"/>
      <c r="FAX11" s="580"/>
      <c r="FAY11" s="580"/>
      <c r="FAZ11" s="580"/>
      <c r="FBA11" s="580"/>
      <c r="FBB11" s="580"/>
      <c r="FBC11" s="580"/>
      <c r="FBD11" s="580"/>
      <c r="FBE11" s="580"/>
      <c r="FBF11" s="580"/>
      <c r="FBG11" s="580"/>
      <c r="FBH11" s="580"/>
      <c r="FBI11" s="580"/>
      <c r="FBJ11" s="580"/>
      <c r="FBK11" s="580"/>
      <c r="FBL11" s="580"/>
      <c r="FBM11" s="580"/>
      <c r="FBN11" s="580"/>
      <c r="FBO11" s="580"/>
      <c r="FBP11" s="580"/>
      <c r="FBQ11" s="580"/>
      <c r="FBR11" s="580"/>
      <c r="FBS11" s="580"/>
      <c r="FBT11" s="580"/>
      <c r="FBU11" s="580"/>
      <c r="FBV11" s="580"/>
      <c r="FBW11" s="580"/>
      <c r="FBX11" s="580"/>
      <c r="FBY11" s="580"/>
      <c r="FBZ11" s="580"/>
      <c r="FCA11" s="580"/>
      <c r="FCB11" s="580"/>
      <c r="FCC11" s="580"/>
      <c r="FCD11" s="580"/>
      <c r="FCE11" s="580"/>
      <c r="FCF11" s="580"/>
      <c r="FCG11" s="580"/>
      <c r="FCH11" s="580"/>
      <c r="FCI11" s="580"/>
      <c r="FCJ11" s="580"/>
      <c r="FCK11" s="580"/>
      <c r="FCL11" s="580"/>
      <c r="FCM11" s="580"/>
      <c r="FCN11" s="580"/>
      <c r="FCO11" s="580"/>
      <c r="FCP11" s="580"/>
      <c r="FCQ11" s="580"/>
      <c r="FCR11" s="580"/>
      <c r="FCS11" s="580"/>
      <c r="FCT11" s="580"/>
      <c r="FCU11" s="580"/>
      <c r="FCV11" s="580"/>
      <c r="FCW11" s="580"/>
      <c r="FCX11" s="580"/>
      <c r="FCY11" s="580"/>
      <c r="FCZ11" s="580"/>
      <c r="FDA11" s="580"/>
      <c r="FDB11" s="580"/>
      <c r="FDC11" s="580"/>
      <c r="FDD11" s="580"/>
      <c r="FDE11" s="580"/>
      <c r="FDF11" s="580"/>
      <c r="FDG11" s="580"/>
      <c r="FDH11" s="580"/>
      <c r="FDI11" s="580"/>
      <c r="FDJ11" s="580"/>
      <c r="FDK11" s="580"/>
      <c r="FDL11" s="580"/>
      <c r="FDM11" s="580"/>
      <c r="FDN11" s="580"/>
      <c r="FDO11" s="580"/>
      <c r="FDP11" s="580"/>
      <c r="FDQ11" s="580"/>
      <c r="FDR11" s="580"/>
      <c r="FDS11" s="580"/>
      <c r="FDT11" s="580"/>
      <c r="FDU11" s="580"/>
      <c r="FDV11" s="580"/>
      <c r="FDW11" s="580"/>
      <c r="FDX11" s="580"/>
      <c r="FDY11" s="580"/>
      <c r="FDZ11" s="580"/>
      <c r="FEA11" s="580"/>
      <c r="FEB11" s="580"/>
      <c r="FEC11" s="580"/>
      <c r="FED11" s="580"/>
      <c r="FEE11" s="580"/>
      <c r="FEF11" s="580"/>
      <c r="FEG11" s="580"/>
      <c r="FEH11" s="580"/>
      <c r="FEI11" s="580"/>
      <c r="FEJ11" s="580"/>
      <c r="FEK11" s="580"/>
      <c r="FEL11" s="580"/>
      <c r="FEM11" s="580"/>
      <c r="FEN11" s="580"/>
      <c r="FEO11" s="580"/>
      <c r="FEP11" s="580"/>
      <c r="FEQ11" s="580"/>
      <c r="FER11" s="580"/>
      <c r="FES11" s="580"/>
      <c r="FET11" s="580"/>
      <c r="FEU11" s="580"/>
      <c r="FEV11" s="580"/>
      <c r="FEW11" s="580"/>
      <c r="FEX11" s="580"/>
      <c r="FEY11" s="580"/>
      <c r="FEZ11" s="580"/>
      <c r="FFA11" s="580"/>
      <c r="FFB11" s="580"/>
      <c r="FFC11" s="580"/>
      <c r="FFD11" s="580"/>
      <c r="FFE11" s="580"/>
      <c r="FFF11" s="580"/>
      <c r="FFG11" s="580"/>
      <c r="FFH11" s="580"/>
      <c r="FFI11" s="580"/>
      <c r="FFJ11" s="580"/>
      <c r="FFK11" s="580"/>
      <c r="FFL11" s="580"/>
      <c r="FFM11" s="580"/>
      <c r="FFN11" s="580"/>
      <c r="FFO11" s="580"/>
      <c r="FFP11" s="580"/>
      <c r="FFQ11" s="580"/>
      <c r="FFR11" s="580"/>
      <c r="FFS11" s="580"/>
      <c r="FFT11" s="580"/>
      <c r="FFU11" s="580"/>
      <c r="FFV11" s="580"/>
      <c r="FFW11" s="580"/>
      <c r="FFX11" s="580"/>
      <c r="FFY11" s="580"/>
      <c r="FFZ11" s="580"/>
      <c r="FGA11" s="580"/>
      <c r="FGB11" s="580"/>
      <c r="FGC11" s="580"/>
      <c r="FGD11" s="580"/>
      <c r="FGE11" s="580"/>
      <c r="FGF11" s="580"/>
      <c r="FGG11" s="580"/>
      <c r="FGH11" s="580"/>
      <c r="FGI11" s="580"/>
      <c r="FGJ11" s="580"/>
      <c r="FGK11" s="580"/>
      <c r="FGL11" s="580"/>
      <c r="FGM11" s="580"/>
      <c r="FGN11" s="580"/>
      <c r="FGO11" s="580"/>
      <c r="FGP11" s="580"/>
      <c r="FGQ11" s="580"/>
      <c r="FGR11" s="580"/>
      <c r="FGS11" s="580"/>
      <c r="FGT11" s="580"/>
      <c r="FGU11" s="580"/>
      <c r="FGV11" s="580"/>
      <c r="FGW11" s="580"/>
      <c r="FGX11" s="580"/>
      <c r="FGY11" s="580"/>
      <c r="FGZ11" s="580"/>
      <c r="FHA11" s="580"/>
      <c r="FHB11" s="580"/>
      <c r="FHC11" s="580"/>
      <c r="FHD11" s="580"/>
      <c r="FHE11" s="580"/>
      <c r="FHF11" s="580"/>
      <c r="FHG11" s="580"/>
      <c r="FHH11" s="580"/>
      <c r="FHI11" s="580"/>
      <c r="FHJ11" s="580"/>
      <c r="FHK11" s="580"/>
      <c r="FHL11" s="580"/>
      <c r="FHM11" s="580"/>
      <c r="FHN11" s="580"/>
      <c r="FHO11" s="580"/>
      <c r="FHP11" s="580"/>
      <c r="FHQ11" s="580"/>
      <c r="FHR11" s="580"/>
      <c r="FHS11" s="580"/>
      <c r="FHT11" s="580"/>
      <c r="FHU11" s="580"/>
      <c r="FHV11" s="580"/>
      <c r="FHW11" s="580"/>
      <c r="FHX11" s="580"/>
      <c r="FHY11" s="580"/>
      <c r="FHZ11" s="580"/>
      <c r="FIA11" s="580"/>
      <c r="FIB11" s="580"/>
      <c r="FIC11" s="580"/>
      <c r="FID11" s="580"/>
      <c r="FIE11" s="580"/>
      <c r="FIF11" s="580"/>
      <c r="FIG11" s="580"/>
      <c r="FIH11" s="580"/>
      <c r="FII11" s="580"/>
      <c r="FIJ11" s="580"/>
      <c r="FIK11" s="580"/>
      <c r="FIL11" s="580"/>
      <c r="FIM11" s="580"/>
      <c r="FIN11" s="580"/>
      <c r="FIO11" s="580"/>
      <c r="FIP11" s="580"/>
      <c r="FIQ11" s="580"/>
      <c r="FIR11" s="580"/>
      <c r="FIS11" s="580"/>
      <c r="FIT11" s="580"/>
      <c r="FIU11" s="580"/>
      <c r="FIV11" s="580"/>
      <c r="FIW11" s="580"/>
      <c r="FIX11" s="580"/>
      <c r="FIY11" s="580"/>
      <c r="FIZ11" s="580"/>
      <c r="FJA11" s="580"/>
      <c r="FJB11" s="580"/>
      <c r="FJC11" s="580"/>
      <c r="FJD11" s="580"/>
      <c r="FJE11" s="580"/>
      <c r="FJF11" s="580"/>
      <c r="FJG11" s="580"/>
      <c r="FJH11" s="580"/>
      <c r="FJI11" s="580"/>
      <c r="FJJ11" s="580"/>
      <c r="FJK11" s="580"/>
      <c r="FJL11" s="580"/>
      <c r="FJM11" s="580"/>
      <c r="FJN11" s="580"/>
      <c r="FJO11" s="580"/>
      <c r="FJP11" s="580"/>
      <c r="FJQ11" s="580"/>
      <c r="FJR11" s="580"/>
      <c r="FJS11" s="580"/>
      <c r="FJT11" s="580"/>
      <c r="FJU11" s="580"/>
      <c r="FJV11" s="580"/>
      <c r="FJW11" s="580"/>
      <c r="FJX11" s="580"/>
      <c r="FJY11" s="580"/>
      <c r="FJZ11" s="580"/>
      <c r="FKA11" s="580"/>
      <c r="FKB11" s="580"/>
      <c r="FKC11" s="580"/>
      <c r="FKD11" s="580"/>
      <c r="FKE11" s="580"/>
      <c r="FKF11" s="580"/>
      <c r="FKG11" s="580"/>
      <c r="FKH11" s="580"/>
      <c r="FKI11" s="580"/>
      <c r="FKJ11" s="580"/>
      <c r="FKK11" s="580"/>
      <c r="FKL11" s="580"/>
      <c r="FKM11" s="580"/>
      <c r="FKN11" s="580"/>
      <c r="FKO11" s="580"/>
      <c r="FKP11" s="580"/>
      <c r="FKQ11" s="580"/>
      <c r="FKR11" s="580"/>
      <c r="FKS11" s="580"/>
      <c r="FKT11" s="580"/>
      <c r="FKU11" s="580"/>
      <c r="FKV11" s="580"/>
      <c r="FKW11" s="580"/>
      <c r="FKX11" s="580"/>
      <c r="FKY11" s="580"/>
      <c r="FKZ11" s="580"/>
      <c r="FLA11" s="580"/>
      <c r="FLB11" s="580"/>
      <c r="FLC11" s="580"/>
      <c r="FLD11" s="580"/>
      <c r="FLE11" s="580"/>
      <c r="FLF11" s="580"/>
      <c r="FLG11" s="580"/>
      <c r="FLH11" s="580"/>
      <c r="FLI11" s="580"/>
      <c r="FLJ11" s="580"/>
      <c r="FLK11" s="580"/>
      <c r="FLL11" s="580"/>
      <c r="FLM11" s="580"/>
      <c r="FLN11" s="580"/>
      <c r="FLO11" s="580"/>
      <c r="FLP11" s="580"/>
      <c r="FLQ11" s="580"/>
      <c r="FLR11" s="580"/>
      <c r="FLS11" s="580"/>
      <c r="FLT11" s="580"/>
      <c r="FLU11" s="580"/>
      <c r="FLV11" s="580"/>
      <c r="FLW11" s="580"/>
      <c r="FLX11" s="580"/>
      <c r="FLY11" s="580"/>
      <c r="FLZ11" s="580"/>
      <c r="FMA11" s="580"/>
      <c r="FMB11" s="580"/>
      <c r="FMC11" s="580"/>
      <c r="FMD11" s="580"/>
      <c r="FME11" s="580"/>
      <c r="FMF11" s="580"/>
      <c r="FMG11" s="580"/>
      <c r="FMH11" s="580"/>
      <c r="FMI11" s="580"/>
      <c r="FMJ11" s="580"/>
      <c r="FMK11" s="580"/>
      <c r="FML11" s="580"/>
      <c r="FMM11" s="580"/>
      <c r="FMN11" s="580"/>
      <c r="FMO11" s="580"/>
      <c r="FMP11" s="580"/>
      <c r="FMQ11" s="580"/>
      <c r="FMR11" s="580"/>
      <c r="FMS11" s="580"/>
      <c r="FMT11" s="580"/>
      <c r="FMU11" s="580"/>
      <c r="FMV11" s="580"/>
      <c r="FMW11" s="580"/>
      <c r="FMX11" s="580"/>
      <c r="FMY11" s="580"/>
      <c r="FMZ11" s="580"/>
      <c r="FNA11" s="580"/>
      <c r="FNB11" s="580"/>
      <c r="FNC11" s="580"/>
      <c r="FND11" s="580"/>
      <c r="FNE11" s="580"/>
      <c r="FNF11" s="580"/>
      <c r="FNG11" s="580"/>
      <c r="FNH11" s="580"/>
      <c r="FNI11" s="580"/>
      <c r="FNJ11" s="580"/>
      <c r="FNK11" s="580"/>
      <c r="FNL11" s="580"/>
      <c r="FNM11" s="580"/>
      <c r="FNN11" s="580"/>
      <c r="FNO11" s="580"/>
      <c r="FNP11" s="580"/>
      <c r="FNQ11" s="580"/>
      <c r="FNR11" s="580"/>
      <c r="FNS11" s="580"/>
      <c r="FNT11" s="580"/>
      <c r="FNU11" s="580"/>
      <c r="FNV11" s="580"/>
      <c r="FNW11" s="580"/>
      <c r="FNX11" s="580"/>
      <c r="FNY11" s="580"/>
      <c r="FNZ11" s="580"/>
      <c r="FOA11" s="580"/>
      <c r="FOB11" s="580"/>
      <c r="FOC11" s="580"/>
      <c r="FOD11" s="580"/>
      <c r="FOE11" s="580"/>
      <c r="FOF11" s="580"/>
      <c r="FOG11" s="580"/>
      <c r="FOH11" s="580"/>
      <c r="FOI11" s="580"/>
      <c r="FOJ11" s="580"/>
      <c r="FOK11" s="580"/>
      <c r="FOL11" s="580"/>
      <c r="FOM11" s="580"/>
      <c r="FON11" s="580"/>
      <c r="FOO11" s="580"/>
      <c r="FOP11" s="580"/>
      <c r="FOQ11" s="580"/>
      <c r="FOR11" s="580"/>
      <c r="FOS11" s="580"/>
      <c r="FOT11" s="580"/>
      <c r="FOU11" s="580"/>
      <c r="FOV11" s="580"/>
      <c r="FOW11" s="580"/>
      <c r="FOX11" s="580"/>
      <c r="FOY11" s="580"/>
      <c r="FOZ11" s="580"/>
      <c r="FPA11" s="580"/>
      <c r="FPB11" s="580"/>
      <c r="FPC11" s="580"/>
      <c r="FPD11" s="580"/>
      <c r="FPE11" s="580"/>
      <c r="FPF11" s="580"/>
      <c r="FPG11" s="580"/>
      <c r="FPH11" s="580"/>
      <c r="FPI11" s="580"/>
      <c r="FPJ11" s="580"/>
      <c r="FPK11" s="580"/>
      <c r="FPL11" s="580"/>
      <c r="FPM11" s="580"/>
      <c r="FPN11" s="580"/>
      <c r="FPO11" s="580"/>
      <c r="FPP11" s="580"/>
      <c r="FPQ11" s="580"/>
      <c r="FPR11" s="580"/>
      <c r="FPS11" s="580"/>
      <c r="FPT11" s="580"/>
      <c r="FPU11" s="580"/>
      <c r="FPV11" s="580"/>
      <c r="FPW11" s="580"/>
      <c r="FPX11" s="580"/>
      <c r="FPY11" s="580"/>
      <c r="FPZ11" s="580"/>
      <c r="FQA11" s="580"/>
      <c r="FQB11" s="580"/>
      <c r="FQC11" s="580"/>
      <c r="FQD11" s="580"/>
      <c r="FQE11" s="580"/>
      <c r="FQF11" s="580"/>
      <c r="FQG11" s="580"/>
      <c r="FQH11" s="580"/>
      <c r="FQI11" s="580"/>
      <c r="FQJ11" s="580"/>
      <c r="FQK11" s="580"/>
      <c r="FQL11" s="580"/>
      <c r="FQM11" s="580"/>
      <c r="FQN11" s="580"/>
      <c r="FQO11" s="580"/>
      <c r="FQP11" s="580"/>
      <c r="FQQ11" s="580"/>
      <c r="FQR11" s="580"/>
      <c r="FQS11" s="580"/>
      <c r="FQT11" s="580"/>
      <c r="FQU11" s="580"/>
      <c r="FQV11" s="580"/>
      <c r="FQW11" s="580"/>
      <c r="FQX11" s="580"/>
      <c r="FQY11" s="580"/>
      <c r="FQZ11" s="580"/>
      <c r="FRA11" s="580"/>
      <c r="FRB11" s="580"/>
      <c r="FRC11" s="580"/>
      <c r="FRD11" s="580"/>
      <c r="FRE11" s="580"/>
      <c r="FRF11" s="580"/>
      <c r="FRG11" s="580"/>
      <c r="FRH11" s="580"/>
      <c r="FRI11" s="580"/>
      <c r="FRJ11" s="580"/>
      <c r="FRK11" s="580"/>
      <c r="FRL11" s="580"/>
      <c r="FRM11" s="580"/>
      <c r="FRN11" s="580"/>
      <c r="FRO11" s="580"/>
      <c r="FRP11" s="580"/>
      <c r="FRQ11" s="580"/>
      <c r="FRR11" s="580"/>
      <c r="FRS11" s="580"/>
      <c r="FRT11" s="580"/>
      <c r="FRU11" s="580"/>
      <c r="FRV11" s="580"/>
      <c r="FRW11" s="580"/>
      <c r="FRX11" s="580"/>
      <c r="FRY11" s="580"/>
      <c r="FRZ11" s="580"/>
      <c r="FSA11" s="580"/>
      <c r="FSB11" s="580"/>
      <c r="FSC11" s="580"/>
      <c r="FSD11" s="580"/>
      <c r="FSE11" s="580"/>
      <c r="FSF11" s="580"/>
      <c r="FSG11" s="580"/>
      <c r="FSH11" s="580"/>
      <c r="FSI11" s="580"/>
      <c r="FSJ11" s="580"/>
      <c r="FSK11" s="580"/>
      <c r="FSL11" s="580"/>
      <c r="FSM11" s="580"/>
      <c r="FSN11" s="580"/>
      <c r="FSO11" s="580"/>
      <c r="FSP11" s="580"/>
      <c r="FSQ11" s="580"/>
      <c r="FSR11" s="580"/>
      <c r="FSS11" s="580"/>
      <c r="FST11" s="580"/>
      <c r="FSU11" s="580"/>
      <c r="FSV11" s="580"/>
      <c r="FSW11" s="580"/>
      <c r="FSX11" s="580"/>
      <c r="FSY11" s="580"/>
      <c r="FSZ11" s="580"/>
      <c r="FTA11" s="580"/>
      <c r="FTB11" s="580"/>
      <c r="FTC11" s="580"/>
      <c r="FTD11" s="580"/>
      <c r="FTE11" s="580"/>
      <c r="FTF11" s="580"/>
      <c r="FTG11" s="580"/>
      <c r="FTH11" s="580"/>
      <c r="FTI11" s="580"/>
      <c r="FTJ11" s="580"/>
      <c r="FTK11" s="580"/>
      <c r="FTL11" s="580"/>
      <c r="FTM11" s="580"/>
      <c r="FTN11" s="580"/>
      <c r="FTO11" s="580"/>
      <c r="FTP11" s="580"/>
      <c r="FTQ11" s="580"/>
      <c r="FTR11" s="580"/>
      <c r="FTS11" s="580"/>
      <c r="FTT11" s="580"/>
      <c r="FTU11" s="580"/>
      <c r="FTV11" s="580"/>
      <c r="FTW11" s="580"/>
      <c r="FTX11" s="580"/>
      <c r="FTY11" s="580"/>
      <c r="FTZ11" s="580"/>
      <c r="FUA11" s="580"/>
      <c r="FUB11" s="580"/>
      <c r="FUC11" s="580"/>
      <c r="FUD11" s="580"/>
      <c r="FUE11" s="580"/>
      <c r="FUF11" s="580"/>
      <c r="FUG11" s="580"/>
      <c r="FUH11" s="580"/>
      <c r="FUI11" s="580"/>
      <c r="FUJ11" s="580"/>
      <c r="FUK11" s="580"/>
      <c r="FUL11" s="580"/>
      <c r="FUM11" s="580"/>
      <c r="FUN11" s="580"/>
      <c r="FUO11" s="580"/>
      <c r="FUP11" s="580"/>
      <c r="FUQ11" s="580"/>
      <c r="FUR11" s="580"/>
      <c r="FUS11" s="580"/>
      <c r="FUT11" s="580"/>
      <c r="FUU11" s="580"/>
      <c r="FUV11" s="580"/>
      <c r="FUW11" s="580"/>
      <c r="FUX11" s="580"/>
      <c r="FUY11" s="580"/>
      <c r="FUZ11" s="580"/>
      <c r="FVA11" s="580"/>
      <c r="FVB11" s="580"/>
      <c r="FVC11" s="580"/>
      <c r="FVD11" s="580"/>
      <c r="FVE11" s="580"/>
      <c r="FVF11" s="580"/>
      <c r="FVG11" s="580"/>
      <c r="FVH11" s="580"/>
      <c r="FVI11" s="580"/>
      <c r="FVJ11" s="580"/>
      <c r="FVK11" s="580"/>
      <c r="FVL11" s="580"/>
      <c r="FVM11" s="580"/>
      <c r="FVN11" s="580"/>
      <c r="FVO11" s="580"/>
      <c r="FVP11" s="580"/>
      <c r="FVQ11" s="580"/>
      <c r="FVR11" s="580"/>
      <c r="FVS11" s="580"/>
      <c r="FVT11" s="580"/>
      <c r="FVU11" s="580"/>
      <c r="FVV11" s="580"/>
      <c r="FVW11" s="580"/>
      <c r="FVX11" s="580"/>
      <c r="FVY11" s="580"/>
      <c r="FVZ11" s="580"/>
      <c r="FWA11" s="580"/>
      <c r="FWB11" s="580"/>
      <c r="FWC11" s="580"/>
      <c r="FWD11" s="580"/>
      <c r="FWE11" s="580"/>
      <c r="FWF11" s="580"/>
      <c r="FWG11" s="580"/>
      <c r="FWH11" s="580"/>
      <c r="FWI11" s="580"/>
      <c r="FWJ11" s="580"/>
      <c r="FWK11" s="580"/>
      <c r="FWL11" s="580"/>
      <c r="FWM11" s="580"/>
      <c r="FWN11" s="580"/>
      <c r="FWO11" s="580"/>
      <c r="FWP11" s="580"/>
      <c r="FWQ11" s="580"/>
      <c r="FWR11" s="580"/>
      <c r="FWS11" s="580"/>
      <c r="FWT11" s="580"/>
      <c r="FWU11" s="580"/>
      <c r="FWV11" s="580"/>
      <c r="FWW11" s="580"/>
      <c r="FWX11" s="580"/>
      <c r="FWY11" s="580"/>
      <c r="FWZ11" s="580"/>
      <c r="FXA11" s="580"/>
      <c r="FXB11" s="580"/>
      <c r="FXC11" s="580"/>
      <c r="FXD11" s="580"/>
      <c r="FXE11" s="580"/>
      <c r="FXF11" s="580"/>
      <c r="FXG11" s="580"/>
      <c r="FXH11" s="580"/>
      <c r="FXI11" s="580"/>
      <c r="FXJ11" s="580"/>
      <c r="FXK11" s="580"/>
      <c r="FXL11" s="580"/>
      <c r="FXM11" s="580"/>
      <c r="FXN11" s="580"/>
      <c r="FXO11" s="580"/>
      <c r="FXP11" s="580"/>
      <c r="FXQ11" s="580"/>
      <c r="FXR11" s="580"/>
      <c r="FXS11" s="580"/>
      <c r="FXT11" s="580"/>
      <c r="FXU11" s="580"/>
      <c r="FXV11" s="580"/>
      <c r="FXW11" s="580"/>
      <c r="FXX11" s="580"/>
      <c r="FXY11" s="580"/>
      <c r="FXZ11" s="580"/>
      <c r="FYA11" s="580"/>
      <c r="FYB11" s="580"/>
      <c r="FYC11" s="580"/>
      <c r="FYD11" s="580"/>
      <c r="FYE11" s="580"/>
      <c r="FYF11" s="580"/>
      <c r="FYG11" s="580"/>
      <c r="FYH11" s="580"/>
      <c r="FYI11" s="580"/>
      <c r="FYJ11" s="580"/>
      <c r="FYK11" s="580"/>
      <c r="FYL11" s="580"/>
      <c r="FYM11" s="580"/>
      <c r="FYN11" s="580"/>
      <c r="FYO11" s="580"/>
      <c r="FYP11" s="580"/>
      <c r="FYQ11" s="580"/>
      <c r="FYR11" s="580"/>
      <c r="FYS11" s="580"/>
      <c r="FYT11" s="580"/>
      <c r="FYU11" s="580"/>
      <c r="FYV11" s="580"/>
      <c r="FYW11" s="580"/>
      <c r="FYX11" s="580"/>
      <c r="FYY11" s="580"/>
      <c r="FYZ11" s="580"/>
      <c r="FZA11" s="580"/>
      <c r="FZB11" s="580"/>
      <c r="FZC11" s="580"/>
      <c r="FZD11" s="580"/>
      <c r="FZE11" s="580"/>
      <c r="FZF11" s="580"/>
      <c r="FZG11" s="580"/>
      <c r="FZH11" s="580"/>
      <c r="FZI11" s="580"/>
      <c r="FZJ11" s="580"/>
      <c r="FZK11" s="580"/>
      <c r="FZL11" s="580"/>
      <c r="FZM11" s="580"/>
      <c r="FZN11" s="580"/>
      <c r="FZO11" s="580"/>
      <c r="FZP11" s="580"/>
      <c r="FZQ11" s="580"/>
      <c r="FZR11" s="580"/>
      <c r="FZS11" s="580"/>
      <c r="FZT11" s="580"/>
      <c r="FZU11" s="580"/>
      <c r="FZV11" s="580"/>
      <c r="FZW11" s="580"/>
      <c r="FZX11" s="580"/>
      <c r="FZY11" s="580"/>
      <c r="FZZ11" s="580"/>
      <c r="GAA11" s="580"/>
      <c r="GAB11" s="580"/>
      <c r="GAC11" s="580"/>
      <c r="GAD11" s="580"/>
      <c r="GAE11" s="580"/>
      <c r="GAF11" s="580"/>
      <c r="GAG11" s="580"/>
      <c r="GAH11" s="580"/>
      <c r="GAI11" s="580"/>
      <c r="GAJ11" s="580"/>
      <c r="GAK11" s="580"/>
      <c r="GAL11" s="580"/>
      <c r="GAM11" s="580"/>
      <c r="GAN11" s="580"/>
      <c r="GAO11" s="580"/>
      <c r="GAP11" s="580"/>
      <c r="GAQ11" s="580"/>
      <c r="GAR11" s="580"/>
      <c r="GAS11" s="580"/>
      <c r="GAT11" s="580"/>
      <c r="GAU11" s="580"/>
      <c r="GAV11" s="580"/>
      <c r="GAW11" s="580"/>
      <c r="GAX11" s="580"/>
      <c r="GAY11" s="580"/>
      <c r="GAZ11" s="580"/>
      <c r="GBA11" s="580"/>
      <c r="GBB11" s="580"/>
      <c r="GBC11" s="580"/>
      <c r="GBD11" s="580"/>
      <c r="GBE11" s="580"/>
      <c r="GBF11" s="580"/>
      <c r="GBG11" s="580"/>
      <c r="GBH11" s="580"/>
      <c r="GBI11" s="580"/>
      <c r="GBJ11" s="580"/>
      <c r="GBK11" s="580"/>
      <c r="GBL11" s="580"/>
      <c r="GBM11" s="580"/>
      <c r="GBN11" s="580"/>
      <c r="GBO11" s="580"/>
      <c r="GBP11" s="580"/>
      <c r="GBQ11" s="580"/>
      <c r="GBR11" s="580"/>
      <c r="GBS11" s="580"/>
      <c r="GBT11" s="580"/>
      <c r="GBU11" s="580"/>
      <c r="GBV11" s="580"/>
      <c r="GBW11" s="580"/>
      <c r="GBX11" s="580"/>
      <c r="GBY11" s="580"/>
      <c r="GBZ11" s="580"/>
      <c r="GCA11" s="580"/>
      <c r="GCB11" s="580"/>
      <c r="GCC11" s="580"/>
      <c r="GCD11" s="580"/>
      <c r="GCE11" s="580"/>
      <c r="GCF11" s="580"/>
      <c r="GCG11" s="580"/>
      <c r="GCH11" s="580"/>
      <c r="GCI11" s="580"/>
      <c r="GCJ11" s="580"/>
      <c r="GCK11" s="580"/>
      <c r="GCL11" s="580"/>
      <c r="GCM11" s="580"/>
      <c r="GCN11" s="580"/>
      <c r="GCO11" s="580"/>
      <c r="GCP11" s="580"/>
      <c r="GCQ11" s="580"/>
      <c r="GCR11" s="580"/>
      <c r="GCS11" s="580"/>
      <c r="GCT11" s="580"/>
      <c r="GCU11" s="580"/>
      <c r="GCV11" s="580"/>
      <c r="GCW11" s="580"/>
      <c r="GCX11" s="580"/>
      <c r="GCY11" s="580"/>
      <c r="GCZ11" s="580"/>
      <c r="GDA11" s="580"/>
      <c r="GDB11" s="580"/>
      <c r="GDC11" s="580"/>
      <c r="GDD11" s="580"/>
      <c r="GDE11" s="580"/>
      <c r="GDF11" s="580"/>
      <c r="GDG11" s="580"/>
      <c r="GDH11" s="580"/>
      <c r="GDI11" s="580"/>
      <c r="GDJ11" s="580"/>
      <c r="GDK11" s="580"/>
      <c r="GDL11" s="580"/>
      <c r="GDM11" s="580"/>
      <c r="GDN11" s="580"/>
      <c r="GDO11" s="580"/>
      <c r="GDP11" s="580"/>
      <c r="GDQ11" s="580"/>
      <c r="GDR11" s="580"/>
      <c r="GDS11" s="580"/>
      <c r="GDT11" s="580"/>
      <c r="GDU11" s="580"/>
      <c r="GDV11" s="580"/>
      <c r="GDW11" s="580"/>
      <c r="GDX11" s="580"/>
      <c r="GDY11" s="580"/>
      <c r="GDZ11" s="580"/>
      <c r="GEA11" s="580"/>
      <c r="GEB11" s="580"/>
      <c r="GEC11" s="580"/>
      <c r="GED11" s="580"/>
      <c r="GEE11" s="580"/>
      <c r="GEF11" s="580"/>
      <c r="GEG11" s="580"/>
      <c r="GEH11" s="580"/>
      <c r="GEI11" s="580"/>
      <c r="GEJ11" s="580"/>
      <c r="GEK11" s="580"/>
      <c r="GEL11" s="580"/>
      <c r="GEM11" s="580"/>
      <c r="GEN11" s="580"/>
      <c r="GEO11" s="580"/>
      <c r="GEP11" s="580"/>
      <c r="GEQ11" s="580"/>
      <c r="GER11" s="580"/>
      <c r="GES11" s="580"/>
      <c r="GET11" s="580"/>
      <c r="GEU11" s="580"/>
      <c r="GEV11" s="580"/>
      <c r="GEW11" s="580"/>
      <c r="GEX11" s="580"/>
      <c r="GEY11" s="580"/>
      <c r="GEZ11" s="580"/>
      <c r="GFA11" s="580"/>
      <c r="GFB11" s="580"/>
      <c r="GFC11" s="580"/>
      <c r="GFD11" s="580"/>
      <c r="GFE11" s="580"/>
      <c r="GFF11" s="580"/>
      <c r="GFG11" s="580"/>
      <c r="GFH11" s="580"/>
      <c r="GFI11" s="580"/>
      <c r="GFJ11" s="580"/>
      <c r="GFK11" s="580"/>
      <c r="GFL11" s="580"/>
      <c r="GFM11" s="580"/>
      <c r="GFN11" s="580"/>
      <c r="GFO11" s="580"/>
      <c r="GFP11" s="580"/>
      <c r="GFQ11" s="580"/>
      <c r="GFR11" s="580"/>
      <c r="GFS11" s="580"/>
      <c r="GFT11" s="580"/>
      <c r="GFU11" s="580"/>
      <c r="GFV11" s="580"/>
      <c r="GFW11" s="580"/>
      <c r="GFX11" s="580"/>
      <c r="GFY11" s="580"/>
      <c r="GFZ11" s="580"/>
      <c r="GGA11" s="580"/>
      <c r="GGB11" s="580"/>
      <c r="GGC11" s="580"/>
      <c r="GGD11" s="580"/>
      <c r="GGE11" s="580"/>
      <c r="GGF11" s="580"/>
      <c r="GGG11" s="580"/>
      <c r="GGH11" s="580"/>
      <c r="GGI11" s="580"/>
      <c r="GGJ11" s="580"/>
      <c r="GGK11" s="580"/>
      <c r="GGL11" s="580"/>
      <c r="GGM11" s="580"/>
      <c r="GGN11" s="580"/>
      <c r="GGO11" s="580"/>
      <c r="GGP11" s="580"/>
      <c r="GGQ11" s="580"/>
      <c r="GGR11" s="580"/>
      <c r="GGS11" s="580"/>
      <c r="GGT11" s="580"/>
      <c r="GGU11" s="580"/>
      <c r="GGV11" s="580"/>
      <c r="GGW11" s="580"/>
      <c r="GGX11" s="580"/>
      <c r="GGY11" s="580"/>
      <c r="GGZ11" s="580"/>
      <c r="GHA11" s="580"/>
      <c r="GHB11" s="580"/>
      <c r="GHC11" s="580"/>
      <c r="GHD11" s="580"/>
      <c r="GHE11" s="580"/>
      <c r="GHF11" s="580"/>
      <c r="GHG11" s="580"/>
      <c r="GHH11" s="580"/>
      <c r="GHI11" s="580"/>
      <c r="GHJ11" s="580"/>
      <c r="GHK11" s="580"/>
      <c r="GHL11" s="580"/>
      <c r="GHM11" s="580"/>
      <c r="GHN11" s="580"/>
      <c r="GHO11" s="580"/>
      <c r="GHP11" s="580"/>
      <c r="GHQ11" s="580"/>
      <c r="GHR11" s="580"/>
      <c r="GHS11" s="580"/>
      <c r="GHT11" s="580"/>
      <c r="GHU11" s="580"/>
      <c r="GHV11" s="580"/>
      <c r="GHW11" s="580"/>
      <c r="GHX11" s="580"/>
      <c r="GHY11" s="580"/>
      <c r="GHZ11" s="580"/>
      <c r="GIA11" s="580"/>
      <c r="GIB11" s="580"/>
      <c r="GIC11" s="580"/>
      <c r="GID11" s="580"/>
      <c r="GIE11" s="580"/>
      <c r="GIF11" s="580"/>
      <c r="GIG11" s="580"/>
      <c r="GIH11" s="580"/>
      <c r="GII11" s="580"/>
      <c r="GIJ11" s="580"/>
      <c r="GIK11" s="580"/>
      <c r="GIL11" s="580"/>
      <c r="GIM11" s="580"/>
      <c r="GIN11" s="580"/>
      <c r="GIO11" s="580"/>
      <c r="GIP11" s="580"/>
      <c r="GIQ11" s="580"/>
      <c r="GIR11" s="580"/>
      <c r="GIS11" s="580"/>
      <c r="GIT11" s="580"/>
      <c r="GIU11" s="580"/>
      <c r="GIV11" s="580"/>
      <c r="GIW11" s="580"/>
      <c r="GIX11" s="580"/>
      <c r="GIY11" s="580"/>
      <c r="GIZ11" s="580"/>
      <c r="GJA11" s="580"/>
      <c r="GJB11" s="580"/>
      <c r="GJC11" s="580"/>
      <c r="GJD11" s="580"/>
      <c r="GJE11" s="580"/>
      <c r="GJF11" s="580"/>
      <c r="GJG11" s="580"/>
      <c r="GJH11" s="580"/>
      <c r="GJI11" s="580"/>
      <c r="GJJ11" s="580"/>
      <c r="GJK11" s="580"/>
      <c r="GJL11" s="580"/>
      <c r="GJM11" s="580"/>
      <c r="GJN11" s="580"/>
      <c r="GJO11" s="580"/>
      <c r="GJP11" s="580"/>
      <c r="GJQ11" s="580"/>
      <c r="GJR11" s="580"/>
      <c r="GJS11" s="580"/>
      <c r="GJT11" s="580"/>
      <c r="GJU11" s="580"/>
      <c r="GJV11" s="580"/>
      <c r="GJW11" s="580"/>
      <c r="GJX11" s="580"/>
      <c r="GJY11" s="580"/>
      <c r="GJZ11" s="580"/>
      <c r="GKA11" s="580"/>
      <c r="GKB11" s="580"/>
      <c r="GKC11" s="580"/>
      <c r="GKD11" s="580"/>
      <c r="GKE11" s="580"/>
      <c r="GKF11" s="580"/>
      <c r="GKG11" s="580"/>
      <c r="GKH11" s="580"/>
      <c r="GKI11" s="580"/>
      <c r="GKJ11" s="580"/>
      <c r="GKK11" s="580"/>
      <c r="GKL11" s="580"/>
      <c r="GKM11" s="580"/>
      <c r="GKN11" s="580"/>
      <c r="GKO11" s="580"/>
      <c r="GKP11" s="580"/>
      <c r="GKQ11" s="580"/>
      <c r="GKR11" s="580"/>
      <c r="GKS11" s="580"/>
      <c r="GKT11" s="580"/>
      <c r="GKU11" s="580"/>
      <c r="GKV11" s="580"/>
      <c r="GKW11" s="580"/>
      <c r="GKX11" s="580"/>
      <c r="GKY11" s="580"/>
      <c r="GKZ11" s="580"/>
      <c r="GLA11" s="580"/>
      <c r="GLB11" s="580"/>
      <c r="GLC11" s="580"/>
      <c r="GLD11" s="580"/>
      <c r="GLE11" s="580"/>
      <c r="GLF11" s="580"/>
      <c r="GLG11" s="580"/>
      <c r="GLH11" s="580"/>
      <c r="GLI11" s="580"/>
      <c r="GLJ11" s="580"/>
      <c r="GLK11" s="580"/>
      <c r="GLL11" s="580"/>
      <c r="GLM11" s="580"/>
      <c r="GLN11" s="580"/>
      <c r="GLO11" s="580"/>
      <c r="GLP11" s="580"/>
      <c r="GLQ11" s="580"/>
      <c r="GLR11" s="580"/>
      <c r="GLS11" s="580"/>
      <c r="GLT11" s="580"/>
      <c r="GLU11" s="580"/>
      <c r="GLV11" s="580"/>
      <c r="GLW11" s="580"/>
      <c r="GLX11" s="580"/>
      <c r="GLY11" s="580"/>
      <c r="GLZ11" s="580"/>
      <c r="GMA11" s="580"/>
      <c r="GMB11" s="580"/>
      <c r="GMC11" s="580"/>
      <c r="GMD11" s="580"/>
      <c r="GME11" s="580"/>
      <c r="GMF11" s="580"/>
      <c r="GMG11" s="580"/>
      <c r="GMH11" s="580"/>
      <c r="GMI11" s="580"/>
      <c r="GMJ11" s="580"/>
      <c r="GMK11" s="580"/>
      <c r="GML11" s="580"/>
      <c r="GMM11" s="580"/>
      <c r="GMN11" s="580"/>
      <c r="GMO11" s="580"/>
      <c r="GMP11" s="580"/>
      <c r="GMQ11" s="580"/>
      <c r="GMR11" s="580"/>
      <c r="GMS11" s="580"/>
      <c r="GMT11" s="580"/>
      <c r="GMU11" s="580"/>
      <c r="GMV11" s="580"/>
      <c r="GMW11" s="580"/>
      <c r="GMX11" s="580"/>
      <c r="GMY11" s="580"/>
      <c r="GMZ11" s="580"/>
      <c r="GNA11" s="580"/>
      <c r="GNB11" s="580"/>
      <c r="GNC11" s="580"/>
      <c r="GND11" s="580"/>
      <c r="GNE11" s="580"/>
      <c r="GNF11" s="580"/>
      <c r="GNG11" s="580"/>
      <c r="GNH11" s="580"/>
      <c r="GNI11" s="580"/>
      <c r="GNJ11" s="580"/>
      <c r="GNK11" s="580"/>
      <c r="GNL11" s="580"/>
      <c r="GNM11" s="580"/>
      <c r="GNN11" s="580"/>
      <c r="GNO11" s="580"/>
      <c r="GNP11" s="580"/>
      <c r="GNQ11" s="580"/>
      <c r="GNR11" s="580"/>
      <c r="GNS11" s="580"/>
      <c r="GNT11" s="580"/>
      <c r="GNU11" s="580"/>
      <c r="GNV11" s="580"/>
      <c r="GNW11" s="580"/>
      <c r="GNX11" s="580"/>
      <c r="GNY11" s="580"/>
      <c r="GNZ11" s="580"/>
      <c r="GOA11" s="580"/>
      <c r="GOB11" s="580"/>
      <c r="GOC11" s="580"/>
      <c r="GOD11" s="580"/>
      <c r="GOE11" s="580"/>
      <c r="GOF11" s="580"/>
      <c r="GOG11" s="580"/>
      <c r="GOH11" s="580"/>
      <c r="GOI11" s="580"/>
      <c r="GOJ11" s="580"/>
      <c r="GOK11" s="580"/>
      <c r="GOL11" s="580"/>
      <c r="GOM11" s="580"/>
      <c r="GON11" s="580"/>
      <c r="GOO11" s="580"/>
      <c r="GOP11" s="580"/>
      <c r="GOQ11" s="580"/>
      <c r="GOR11" s="580"/>
      <c r="GOS11" s="580"/>
      <c r="GOT11" s="580"/>
      <c r="GOU11" s="580"/>
      <c r="GOV11" s="580"/>
      <c r="GOW11" s="580"/>
      <c r="GOX11" s="580"/>
      <c r="GOY11" s="580"/>
      <c r="GOZ11" s="580"/>
      <c r="GPA11" s="580"/>
      <c r="GPB11" s="580"/>
      <c r="GPC11" s="580"/>
      <c r="GPD11" s="580"/>
      <c r="GPE11" s="580"/>
      <c r="GPF11" s="580"/>
      <c r="GPG11" s="580"/>
      <c r="GPH11" s="580"/>
      <c r="GPI11" s="580"/>
      <c r="GPJ11" s="580"/>
      <c r="GPK11" s="580"/>
      <c r="GPL11" s="580"/>
      <c r="GPM11" s="580"/>
      <c r="GPN11" s="580"/>
      <c r="GPO11" s="580"/>
      <c r="GPP11" s="580"/>
      <c r="GPQ11" s="580"/>
      <c r="GPR11" s="580"/>
      <c r="GPS11" s="580"/>
      <c r="GPT11" s="580"/>
      <c r="GPU11" s="580"/>
      <c r="GPV11" s="580"/>
      <c r="GPW11" s="580"/>
      <c r="GPX11" s="580"/>
      <c r="GPY11" s="580"/>
      <c r="GPZ11" s="580"/>
      <c r="GQA11" s="580"/>
      <c r="GQB11" s="580"/>
      <c r="GQC11" s="580"/>
      <c r="GQD11" s="580"/>
      <c r="GQE11" s="580"/>
      <c r="GQF11" s="580"/>
      <c r="GQG11" s="580"/>
      <c r="GQH11" s="580"/>
      <c r="GQI11" s="580"/>
      <c r="GQJ11" s="580"/>
      <c r="GQK11" s="580"/>
      <c r="GQL11" s="580"/>
      <c r="GQM11" s="580"/>
      <c r="GQN11" s="580"/>
      <c r="GQO11" s="580"/>
      <c r="GQP11" s="580"/>
      <c r="GQQ11" s="580"/>
      <c r="GQR11" s="580"/>
      <c r="GQS11" s="580"/>
      <c r="GQT11" s="580"/>
      <c r="GQU11" s="580"/>
      <c r="GQV11" s="580"/>
      <c r="GQW11" s="580"/>
      <c r="GQX11" s="580"/>
      <c r="GQY11" s="580"/>
      <c r="GQZ11" s="580"/>
      <c r="GRA11" s="580"/>
      <c r="GRB11" s="580"/>
      <c r="GRC11" s="580"/>
      <c r="GRD11" s="580"/>
      <c r="GRE11" s="580"/>
      <c r="GRF11" s="580"/>
      <c r="GRG11" s="580"/>
      <c r="GRH11" s="580"/>
      <c r="GRI11" s="580"/>
      <c r="GRJ11" s="580"/>
      <c r="GRK11" s="580"/>
      <c r="GRL11" s="580"/>
      <c r="GRM11" s="580"/>
      <c r="GRN11" s="580"/>
      <c r="GRO11" s="580"/>
      <c r="GRP11" s="580"/>
      <c r="GRQ11" s="580"/>
      <c r="GRR11" s="580"/>
      <c r="GRS11" s="580"/>
      <c r="GRT11" s="580"/>
      <c r="GRU11" s="580"/>
      <c r="GRV11" s="580"/>
      <c r="GRW11" s="580"/>
      <c r="GRX11" s="580"/>
      <c r="GRY11" s="580"/>
      <c r="GRZ11" s="580"/>
      <c r="GSA11" s="580"/>
      <c r="GSB11" s="580"/>
      <c r="GSC11" s="580"/>
      <c r="GSD11" s="580"/>
      <c r="GSE11" s="580"/>
      <c r="GSF11" s="580"/>
      <c r="GSG11" s="580"/>
      <c r="GSH11" s="580"/>
      <c r="GSI11" s="580"/>
      <c r="GSJ11" s="580"/>
      <c r="GSK11" s="580"/>
      <c r="GSL11" s="580"/>
      <c r="GSM11" s="580"/>
      <c r="GSN11" s="580"/>
      <c r="GSO11" s="580"/>
      <c r="GSP11" s="580"/>
      <c r="GSQ11" s="580"/>
      <c r="GSR11" s="580"/>
      <c r="GSS11" s="580"/>
      <c r="GST11" s="580"/>
      <c r="GSU11" s="580"/>
      <c r="GSV11" s="580"/>
      <c r="GSW11" s="580"/>
      <c r="GSX11" s="580"/>
      <c r="GSY11" s="580"/>
      <c r="GSZ11" s="580"/>
      <c r="GTA11" s="580"/>
      <c r="GTB11" s="580"/>
      <c r="GTC11" s="580"/>
      <c r="GTD11" s="580"/>
      <c r="GTE11" s="580"/>
      <c r="GTF11" s="580"/>
      <c r="GTG11" s="580"/>
      <c r="GTH11" s="580"/>
      <c r="GTI11" s="580"/>
      <c r="GTJ11" s="580"/>
      <c r="GTK11" s="580"/>
      <c r="GTL11" s="580"/>
      <c r="GTM11" s="580"/>
      <c r="GTN11" s="580"/>
      <c r="GTO11" s="580"/>
      <c r="GTP11" s="580"/>
      <c r="GTQ11" s="580"/>
      <c r="GTR11" s="580"/>
      <c r="GTS11" s="580"/>
      <c r="GTT11" s="580"/>
      <c r="GTU11" s="580"/>
      <c r="GTV11" s="580"/>
      <c r="GTW11" s="580"/>
      <c r="GTX11" s="580"/>
      <c r="GTY11" s="580"/>
      <c r="GTZ11" s="580"/>
      <c r="GUA11" s="580"/>
      <c r="GUB11" s="580"/>
      <c r="GUC11" s="580"/>
      <c r="GUD11" s="580"/>
      <c r="GUE11" s="580"/>
      <c r="GUF11" s="580"/>
      <c r="GUG11" s="580"/>
      <c r="GUH11" s="580"/>
      <c r="GUI11" s="580"/>
      <c r="GUJ11" s="580"/>
      <c r="GUK11" s="580"/>
      <c r="GUL11" s="580"/>
      <c r="GUM11" s="580"/>
      <c r="GUN11" s="580"/>
      <c r="GUO11" s="580"/>
      <c r="GUP11" s="580"/>
      <c r="GUQ11" s="580"/>
      <c r="GUR11" s="580"/>
      <c r="GUS11" s="580"/>
      <c r="GUT11" s="580"/>
      <c r="GUU11" s="580"/>
      <c r="GUV11" s="580"/>
      <c r="GUW11" s="580"/>
      <c r="GUX11" s="580"/>
      <c r="GUY11" s="580"/>
      <c r="GUZ11" s="580"/>
      <c r="GVA11" s="580"/>
      <c r="GVB11" s="580"/>
      <c r="GVC11" s="580"/>
      <c r="GVD11" s="580"/>
      <c r="GVE11" s="580"/>
      <c r="GVF11" s="580"/>
      <c r="GVG11" s="580"/>
      <c r="GVH11" s="580"/>
      <c r="GVI11" s="580"/>
      <c r="GVJ11" s="580"/>
      <c r="GVK11" s="580"/>
      <c r="GVL11" s="580"/>
      <c r="GVM11" s="580"/>
      <c r="GVN11" s="580"/>
      <c r="GVO11" s="580"/>
      <c r="GVP11" s="580"/>
      <c r="GVQ11" s="580"/>
      <c r="GVR11" s="580"/>
      <c r="GVS11" s="580"/>
      <c r="GVT11" s="580"/>
      <c r="GVU11" s="580"/>
      <c r="GVV11" s="580"/>
      <c r="GVW11" s="580"/>
      <c r="GVX11" s="580"/>
      <c r="GVY11" s="580"/>
      <c r="GVZ11" s="580"/>
      <c r="GWA11" s="580"/>
      <c r="GWB11" s="580"/>
      <c r="GWC11" s="580"/>
      <c r="GWD11" s="580"/>
      <c r="GWE11" s="580"/>
      <c r="GWF11" s="580"/>
      <c r="GWG11" s="580"/>
      <c r="GWH11" s="580"/>
      <c r="GWI11" s="580"/>
      <c r="GWJ11" s="580"/>
      <c r="GWK11" s="580"/>
      <c r="GWL11" s="580"/>
      <c r="GWM11" s="580"/>
      <c r="GWN11" s="580"/>
      <c r="GWO11" s="580"/>
      <c r="GWP11" s="580"/>
      <c r="GWQ11" s="580"/>
      <c r="GWR11" s="580"/>
      <c r="GWS11" s="580"/>
      <c r="GWT11" s="580"/>
      <c r="GWU11" s="580"/>
      <c r="GWV11" s="580"/>
      <c r="GWW11" s="580"/>
      <c r="GWX11" s="580"/>
      <c r="GWY11" s="580"/>
      <c r="GWZ11" s="580"/>
      <c r="GXA11" s="580"/>
      <c r="GXB11" s="580"/>
      <c r="GXC11" s="580"/>
      <c r="GXD11" s="580"/>
      <c r="GXE11" s="580"/>
      <c r="GXF11" s="580"/>
      <c r="GXG11" s="580"/>
      <c r="GXH11" s="580"/>
      <c r="GXI11" s="580"/>
      <c r="GXJ11" s="580"/>
      <c r="GXK11" s="580"/>
      <c r="GXL11" s="580"/>
      <c r="GXM11" s="580"/>
      <c r="GXN11" s="580"/>
      <c r="GXO11" s="580"/>
      <c r="GXP11" s="580"/>
      <c r="GXQ11" s="580"/>
      <c r="GXR11" s="580"/>
      <c r="GXS11" s="580"/>
      <c r="GXT11" s="580"/>
      <c r="GXU11" s="580"/>
      <c r="GXV11" s="580"/>
      <c r="GXW11" s="580"/>
      <c r="GXX11" s="580"/>
      <c r="GXY11" s="580"/>
      <c r="GXZ11" s="580"/>
      <c r="GYA11" s="580"/>
      <c r="GYB11" s="580"/>
      <c r="GYC11" s="580"/>
      <c r="GYD11" s="580"/>
      <c r="GYE11" s="580"/>
      <c r="GYF11" s="580"/>
      <c r="GYG11" s="580"/>
      <c r="GYH11" s="580"/>
      <c r="GYI11" s="580"/>
      <c r="GYJ11" s="580"/>
      <c r="GYK11" s="580"/>
      <c r="GYL11" s="580"/>
      <c r="GYM11" s="580"/>
      <c r="GYN11" s="580"/>
      <c r="GYO11" s="580"/>
      <c r="GYP11" s="580"/>
      <c r="GYQ11" s="580"/>
      <c r="GYR11" s="580"/>
      <c r="GYS11" s="580"/>
      <c r="GYT11" s="580"/>
      <c r="GYU11" s="580"/>
      <c r="GYV11" s="580"/>
      <c r="GYW11" s="580"/>
      <c r="GYX11" s="580"/>
      <c r="GYY11" s="580"/>
      <c r="GYZ11" s="580"/>
      <c r="GZA11" s="580"/>
      <c r="GZB11" s="580"/>
      <c r="GZC11" s="580"/>
      <c r="GZD11" s="580"/>
      <c r="GZE11" s="580"/>
      <c r="GZF11" s="580"/>
      <c r="GZG11" s="580"/>
      <c r="GZH11" s="580"/>
      <c r="GZI11" s="580"/>
      <c r="GZJ11" s="580"/>
      <c r="GZK11" s="580"/>
      <c r="GZL11" s="580"/>
      <c r="GZM11" s="580"/>
      <c r="GZN11" s="580"/>
      <c r="GZO11" s="580"/>
      <c r="GZP11" s="580"/>
      <c r="GZQ11" s="580"/>
      <c r="GZR11" s="580"/>
      <c r="GZS11" s="580"/>
      <c r="GZT11" s="580"/>
      <c r="GZU11" s="580"/>
      <c r="GZV11" s="580"/>
      <c r="GZW11" s="580"/>
      <c r="GZX11" s="580"/>
      <c r="GZY11" s="580"/>
      <c r="GZZ11" s="580"/>
      <c r="HAA11" s="580"/>
      <c r="HAB11" s="580"/>
      <c r="HAC11" s="580"/>
      <c r="HAD11" s="580"/>
      <c r="HAE11" s="580"/>
      <c r="HAF11" s="580"/>
      <c r="HAG11" s="580"/>
      <c r="HAH11" s="580"/>
      <c r="HAI11" s="580"/>
      <c r="HAJ11" s="580"/>
      <c r="HAK11" s="580"/>
      <c r="HAL11" s="580"/>
      <c r="HAM11" s="580"/>
      <c r="HAN11" s="580"/>
      <c r="HAO11" s="580"/>
      <c r="HAP11" s="580"/>
      <c r="HAQ11" s="580"/>
      <c r="HAR11" s="580"/>
      <c r="HAS11" s="580"/>
      <c r="HAT11" s="580"/>
      <c r="HAU11" s="580"/>
      <c r="HAV11" s="580"/>
      <c r="HAW11" s="580"/>
      <c r="HAX11" s="580"/>
      <c r="HAY11" s="580"/>
      <c r="HAZ11" s="580"/>
      <c r="HBA11" s="580"/>
      <c r="HBB11" s="580"/>
      <c r="HBC11" s="580"/>
      <c r="HBD11" s="580"/>
      <c r="HBE11" s="580"/>
      <c r="HBF11" s="580"/>
      <c r="HBG11" s="580"/>
      <c r="HBH11" s="580"/>
      <c r="HBI11" s="580"/>
      <c r="HBJ11" s="580"/>
      <c r="HBK11" s="580"/>
      <c r="HBL11" s="580"/>
      <c r="HBM11" s="580"/>
      <c r="HBN11" s="580"/>
      <c r="HBO11" s="580"/>
      <c r="HBP11" s="580"/>
      <c r="HBQ11" s="580"/>
      <c r="HBR11" s="580"/>
      <c r="HBS11" s="580"/>
      <c r="HBT11" s="580"/>
      <c r="HBU11" s="580"/>
      <c r="HBV11" s="580"/>
      <c r="HBW11" s="580"/>
      <c r="HBX11" s="580"/>
      <c r="HBY11" s="580"/>
      <c r="HBZ11" s="580"/>
      <c r="HCA11" s="580"/>
      <c r="HCB11" s="580"/>
      <c r="HCC11" s="580"/>
      <c r="HCD11" s="580"/>
      <c r="HCE11" s="580"/>
      <c r="HCF11" s="580"/>
      <c r="HCG11" s="580"/>
      <c r="HCH11" s="580"/>
      <c r="HCI11" s="580"/>
      <c r="HCJ11" s="580"/>
      <c r="HCK11" s="580"/>
      <c r="HCL11" s="580"/>
      <c r="HCM11" s="580"/>
      <c r="HCN11" s="580"/>
      <c r="HCO11" s="580"/>
      <c r="HCP11" s="580"/>
      <c r="HCQ11" s="580"/>
      <c r="HCR11" s="580"/>
      <c r="HCS11" s="580"/>
      <c r="HCT11" s="580"/>
      <c r="HCU11" s="580"/>
      <c r="HCV11" s="580"/>
      <c r="HCW11" s="580"/>
      <c r="HCX11" s="580"/>
      <c r="HCY11" s="580"/>
      <c r="HCZ11" s="580"/>
      <c r="HDA11" s="580"/>
      <c r="HDB11" s="580"/>
      <c r="HDC11" s="580"/>
      <c r="HDD11" s="580"/>
      <c r="HDE11" s="580"/>
      <c r="HDF11" s="580"/>
      <c r="HDG11" s="580"/>
      <c r="HDH11" s="580"/>
      <c r="HDI11" s="580"/>
      <c r="HDJ11" s="580"/>
      <c r="HDK11" s="580"/>
      <c r="HDL11" s="580"/>
      <c r="HDM11" s="580"/>
      <c r="HDN11" s="580"/>
      <c r="HDO11" s="580"/>
      <c r="HDP11" s="580"/>
      <c r="HDQ11" s="580"/>
      <c r="HDR11" s="580"/>
      <c r="HDS11" s="580"/>
      <c r="HDT11" s="580"/>
      <c r="HDU11" s="580"/>
      <c r="HDV11" s="580"/>
      <c r="HDW11" s="580"/>
      <c r="HDX11" s="580"/>
      <c r="HDY11" s="580"/>
      <c r="HDZ11" s="580"/>
      <c r="HEA11" s="580"/>
      <c r="HEB11" s="580"/>
      <c r="HEC11" s="580"/>
      <c r="HED11" s="580"/>
      <c r="HEE11" s="580"/>
      <c r="HEF11" s="580"/>
      <c r="HEG11" s="580"/>
      <c r="HEH11" s="580"/>
      <c r="HEI11" s="580"/>
      <c r="HEJ11" s="580"/>
      <c r="HEK11" s="580"/>
      <c r="HEL11" s="580"/>
      <c r="HEM11" s="580"/>
      <c r="HEN11" s="580"/>
      <c r="HEO11" s="580"/>
      <c r="HEP11" s="580"/>
      <c r="HEQ11" s="580"/>
      <c r="HER11" s="580"/>
      <c r="HES11" s="580"/>
      <c r="HET11" s="580"/>
      <c r="HEU11" s="580"/>
      <c r="HEV11" s="580"/>
      <c r="HEW11" s="580"/>
      <c r="HEX11" s="580"/>
      <c r="HEY11" s="580"/>
      <c r="HEZ11" s="580"/>
      <c r="HFA11" s="580"/>
      <c r="HFB11" s="580"/>
      <c r="HFC11" s="580"/>
      <c r="HFD11" s="580"/>
      <c r="HFE11" s="580"/>
      <c r="HFF11" s="580"/>
      <c r="HFG11" s="580"/>
      <c r="HFH11" s="580"/>
      <c r="HFI11" s="580"/>
      <c r="HFJ11" s="580"/>
      <c r="HFK11" s="580"/>
      <c r="HFL11" s="580"/>
      <c r="HFM11" s="580"/>
      <c r="HFN11" s="580"/>
      <c r="HFO11" s="580"/>
      <c r="HFP11" s="580"/>
      <c r="HFQ11" s="580"/>
      <c r="HFR11" s="580"/>
      <c r="HFS11" s="580"/>
      <c r="HFT11" s="580"/>
      <c r="HFU11" s="580"/>
      <c r="HFV11" s="580"/>
      <c r="HFW11" s="580"/>
      <c r="HFX11" s="580"/>
      <c r="HFY11" s="580"/>
      <c r="HFZ11" s="580"/>
      <c r="HGA11" s="580"/>
      <c r="HGB11" s="580"/>
      <c r="HGC11" s="580"/>
      <c r="HGD11" s="580"/>
      <c r="HGE11" s="580"/>
      <c r="HGF11" s="580"/>
      <c r="HGG11" s="580"/>
      <c r="HGH11" s="580"/>
      <c r="HGI11" s="580"/>
      <c r="HGJ11" s="580"/>
      <c r="HGK11" s="580"/>
      <c r="HGL11" s="580"/>
      <c r="HGM11" s="580"/>
      <c r="HGN11" s="580"/>
      <c r="HGO11" s="580"/>
      <c r="HGP11" s="580"/>
      <c r="HGQ11" s="580"/>
      <c r="HGR11" s="580"/>
      <c r="HGS11" s="580"/>
      <c r="HGT11" s="580"/>
      <c r="HGU11" s="580"/>
      <c r="HGV11" s="580"/>
      <c r="HGW11" s="580"/>
      <c r="HGX11" s="580"/>
      <c r="HGY11" s="580"/>
      <c r="HGZ11" s="580"/>
      <c r="HHA11" s="580"/>
      <c r="HHB11" s="580"/>
      <c r="HHC11" s="580"/>
      <c r="HHD11" s="580"/>
      <c r="HHE11" s="580"/>
      <c r="HHF11" s="580"/>
      <c r="HHG11" s="580"/>
      <c r="HHH11" s="580"/>
      <c r="HHI11" s="580"/>
      <c r="HHJ11" s="580"/>
      <c r="HHK11" s="580"/>
      <c r="HHL11" s="580"/>
      <c r="HHM11" s="580"/>
      <c r="HHN11" s="580"/>
      <c r="HHO11" s="580"/>
      <c r="HHP11" s="580"/>
      <c r="HHQ11" s="580"/>
      <c r="HHR11" s="580"/>
      <c r="HHS11" s="580"/>
      <c r="HHT11" s="580"/>
      <c r="HHU11" s="580"/>
      <c r="HHV11" s="580"/>
      <c r="HHW11" s="580"/>
      <c r="HHX11" s="580"/>
      <c r="HHY11" s="580"/>
      <c r="HHZ11" s="580"/>
      <c r="HIA11" s="580"/>
      <c r="HIB11" s="580"/>
      <c r="HIC11" s="580"/>
      <c r="HID11" s="580"/>
      <c r="HIE11" s="580"/>
      <c r="HIF11" s="580"/>
      <c r="HIG11" s="580"/>
      <c r="HIH11" s="580"/>
      <c r="HII11" s="580"/>
      <c r="HIJ11" s="580"/>
      <c r="HIK11" s="580"/>
      <c r="HIL11" s="580"/>
      <c r="HIM11" s="580"/>
      <c r="HIN11" s="580"/>
      <c r="HIO11" s="580"/>
      <c r="HIP11" s="580"/>
      <c r="HIQ11" s="580"/>
      <c r="HIR11" s="580"/>
      <c r="HIS11" s="580"/>
      <c r="HIT11" s="580"/>
      <c r="HIU11" s="580"/>
      <c r="HIV11" s="580"/>
      <c r="HIW11" s="580"/>
      <c r="HIX11" s="580"/>
      <c r="HIY11" s="580"/>
      <c r="HIZ11" s="580"/>
      <c r="HJA11" s="580"/>
      <c r="HJB11" s="580"/>
      <c r="HJC11" s="580"/>
      <c r="HJD11" s="580"/>
      <c r="HJE11" s="580"/>
      <c r="HJF11" s="580"/>
      <c r="HJG11" s="580"/>
      <c r="HJH11" s="580"/>
      <c r="HJI11" s="580"/>
      <c r="HJJ11" s="580"/>
      <c r="HJK11" s="580"/>
      <c r="HJL11" s="580"/>
      <c r="HJM11" s="580"/>
      <c r="HJN11" s="580"/>
      <c r="HJO11" s="580"/>
      <c r="HJP11" s="580"/>
      <c r="HJQ11" s="580"/>
      <c r="HJR11" s="580"/>
      <c r="HJS11" s="580"/>
      <c r="HJT11" s="580"/>
      <c r="HJU11" s="580"/>
      <c r="HJV11" s="580"/>
      <c r="HJW11" s="580"/>
      <c r="HJX11" s="580"/>
      <c r="HJY11" s="580"/>
      <c r="HJZ11" s="580"/>
      <c r="HKA11" s="580"/>
      <c r="HKB11" s="580"/>
      <c r="HKC11" s="580"/>
      <c r="HKD11" s="580"/>
      <c r="HKE11" s="580"/>
      <c r="HKF11" s="580"/>
      <c r="HKG11" s="580"/>
      <c r="HKH11" s="580"/>
      <c r="HKI11" s="580"/>
      <c r="HKJ11" s="580"/>
      <c r="HKK11" s="580"/>
      <c r="HKL11" s="580"/>
      <c r="HKM11" s="580"/>
      <c r="HKN11" s="580"/>
      <c r="HKO11" s="580"/>
      <c r="HKP11" s="580"/>
      <c r="HKQ11" s="580"/>
      <c r="HKR11" s="580"/>
      <c r="HKS11" s="580"/>
      <c r="HKT11" s="580"/>
      <c r="HKU11" s="580"/>
      <c r="HKV11" s="580"/>
      <c r="HKW11" s="580"/>
      <c r="HKX11" s="580"/>
      <c r="HKY11" s="580"/>
      <c r="HKZ11" s="580"/>
      <c r="HLA11" s="580"/>
      <c r="HLB11" s="580"/>
      <c r="HLC11" s="580"/>
      <c r="HLD11" s="580"/>
      <c r="HLE11" s="580"/>
      <c r="HLF11" s="580"/>
      <c r="HLG11" s="580"/>
      <c r="HLH11" s="580"/>
      <c r="HLI11" s="580"/>
      <c r="HLJ11" s="580"/>
      <c r="HLK11" s="580"/>
      <c r="HLL11" s="580"/>
      <c r="HLM11" s="580"/>
      <c r="HLN11" s="580"/>
      <c r="HLO11" s="580"/>
      <c r="HLP11" s="580"/>
      <c r="HLQ11" s="580"/>
      <c r="HLR11" s="580"/>
      <c r="HLS11" s="580"/>
      <c r="HLT11" s="580"/>
      <c r="HLU11" s="580"/>
      <c r="HLV11" s="580"/>
      <c r="HLW11" s="580"/>
      <c r="HLX11" s="580"/>
      <c r="HLY11" s="580"/>
      <c r="HLZ11" s="580"/>
      <c r="HMA11" s="580"/>
      <c r="HMB11" s="580"/>
      <c r="HMC11" s="580"/>
      <c r="HMD11" s="580"/>
      <c r="HME11" s="580"/>
      <c r="HMF11" s="580"/>
      <c r="HMG11" s="580"/>
      <c r="HMH11" s="580"/>
      <c r="HMI11" s="580"/>
      <c r="HMJ11" s="580"/>
      <c r="HMK11" s="580"/>
      <c r="HML11" s="580"/>
      <c r="HMM11" s="580"/>
      <c r="HMN11" s="580"/>
      <c r="HMO11" s="580"/>
      <c r="HMP11" s="580"/>
      <c r="HMQ11" s="580"/>
      <c r="HMR11" s="580"/>
      <c r="HMS11" s="580"/>
      <c r="HMT11" s="580"/>
      <c r="HMU11" s="580"/>
      <c r="HMV11" s="580"/>
      <c r="HMW11" s="580"/>
      <c r="HMX11" s="580"/>
      <c r="HMY11" s="580"/>
      <c r="HMZ11" s="580"/>
      <c r="HNA11" s="580"/>
      <c r="HNB11" s="580"/>
      <c r="HNC11" s="580"/>
      <c r="HND11" s="580"/>
      <c r="HNE11" s="580"/>
      <c r="HNF11" s="580"/>
      <c r="HNG11" s="580"/>
      <c r="HNH11" s="580"/>
      <c r="HNI11" s="580"/>
      <c r="HNJ11" s="580"/>
      <c r="HNK11" s="580"/>
      <c r="HNL11" s="580"/>
      <c r="HNM11" s="580"/>
      <c r="HNN11" s="580"/>
      <c r="HNO11" s="580"/>
      <c r="HNP11" s="580"/>
      <c r="HNQ11" s="580"/>
      <c r="HNR11" s="580"/>
      <c r="HNS11" s="580"/>
      <c r="HNT11" s="580"/>
      <c r="HNU11" s="580"/>
      <c r="HNV11" s="580"/>
      <c r="HNW11" s="580"/>
      <c r="HNX11" s="580"/>
      <c r="HNY11" s="580"/>
      <c r="HNZ11" s="580"/>
      <c r="HOA11" s="580"/>
      <c r="HOB11" s="580"/>
      <c r="HOC11" s="580"/>
      <c r="HOD11" s="580"/>
      <c r="HOE11" s="580"/>
      <c r="HOF11" s="580"/>
      <c r="HOG11" s="580"/>
      <c r="HOH11" s="580"/>
      <c r="HOI11" s="580"/>
      <c r="HOJ11" s="580"/>
      <c r="HOK11" s="580"/>
      <c r="HOL11" s="580"/>
      <c r="HOM11" s="580"/>
      <c r="HON11" s="580"/>
      <c r="HOO11" s="580"/>
      <c r="HOP11" s="580"/>
      <c r="HOQ11" s="580"/>
      <c r="HOR11" s="580"/>
      <c r="HOS11" s="580"/>
      <c r="HOT11" s="580"/>
      <c r="HOU11" s="580"/>
      <c r="HOV11" s="580"/>
      <c r="HOW11" s="580"/>
      <c r="HOX11" s="580"/>
      <c r="HOY11" s="580"/>
      <c r="HOZ11" s="580"/>
      <c r="HPA11" s="580"/>
      <c r="HPB11" s="580"/>
      <c r="HPC11" s="580"/>
      <c r="HPD11" s="580"/>
      <c r="HPE11" s="580"/>
      <c r="HPF11" s="580"/>
      <c r="HPG11" s="580"/>
      <c r="HPH11" s="580"/>
      <c r="HPI11" s="580"/>
      <c r="HPJ11" s="580"/>
      <c r="HPK11" s="580"/>
      <c r="HPL11" s="580"/>
      <c r="HPM11" s="580"/>
      <c r="HPN11" s="580"/>
      <c r="HPO11" s="580"/>
      <c r="HPP11" s="580"/>
      <c r="HPQ11" s="580"/>
      <c r="HPR11" s="580"/>
      <c r="HPS11" s="580"/>
      <c r="HPT11" s="580"/>
      <c r="HPU11" s="580"/>
      <c r="HPV11" s="580"/>
      <c r="HPW11" s="580"/>
      <c r="HPX11" s="580"/>
      <c r="HPY11" s="580"/>
      <c r="HPZ11" s="580"/>
      <c r="HQA11" s="580"/>
      <c r="HQB11" s="580"/>
      <c r="HQC11" s="580"/>
      <c r="HQD11" s="580"/>
      <c r="HQE11" s="580"/>
      <c r="HQF11" s="580"/>
      <c r="HQG11" s="580"/>
      <c r="HQH11" s="580"/>
      <c r="HQI11" s="580"/>
      <c r="HQJ11" s="580"/>
      <c r="HQK11" s="580"/>
      <c r="HQL11" s="580"/>
      <c r="HQM11" s="580"/>
      <c r="HQN11" s="580"/>
      <c r="HQO11" s="580"/>
      <c r="HQP11" s="580"/>
      <c r="HQQ11" s="580"/>
      <c r="HQR11" s="580"/>
      <c r="HQS11" s="580"/>
      <c r="HQT11" s="580"/>
      <c r="HQU11" s="580"/>
      <c r="HQV11" s="580"/>
      <c r="HQW11" s="580"/>
      <c r="HQX11" s="580"/>
      <c r="HQY11" s="580"/>
      <c r="HQZ11" s="580"/>
      <c r="HRA11" s="580"/>
      <c r="HRB11" s="580"/>
      <c r="HRC11" s="580"/>
      <c r="HRD11" s="580"/>
      <c r="HRE11" s="580"/>
      <c r="HRF11" s="580"/>
      <c r="HRG11" s="580"/>
      <c r="HRH11" s="580"/>
      <c r="HRI11" s="580"/>
      <c r="HRJ11" s="580"/>
      <c r="HRK11" s="580"/>
      <c r="HRL11" s="580"/>
      <c r="HRM11" s="580"/>
      <c r="HRN11" s="580"/>
      <c r="HRO11" s="580"/>
      <c r="HRP11" s="580"/>
      <c r="HRQ11" s="580"/>
      <c r="HRR11" s="580"/>
      <c r="HRS11" s="580"/>
      <c r="HRT11" s="580"/>
      <c r="HRU11" s="580"/>
      <c r="HRV11" s="580"/>
      <c r="HRW11" s="580"/>
      <c r="HRX11" s="580"/>
      <c r="HRY11" s="580"/>
      <c r="HRZ11" s="580"/>
      <c r="HSA11" s="580"/>
      <c r="HSB11" s="580"/>
      <c r="HSC11" s="580"/>
      <c r="HSD11" s="580"/>
      <c r="HSE11" s="580"/>
      <c r="HSF11" s="580"/>
      <c r="HSG11" s="580"/>
      <c r="HSH11" s="580"/>
      <c r="HSI11" s="580"/>
      <c r="HSJ11" s="580"/>
      <c r="HSK11" s="580"/>
      <c r="HSL11" s="580"/>
      <c r="HSM11" s="580"/>
      <c r="HSN11" s="580"/>
      <c r="HSO11" s="580"/>
      <c r="HSP11" s="580"/>
      <c r="HSQ11" s="580"/>
      <c r="HSR11" s="580"/>
      <c r="HSS11" s="580"/>
      <c r="HST11" s="580"/>
      <c r="HSU11" s="580"/>
      <c r="HSV11" s="580"/>
      <c r="HSW11" s="580"/>
      <c r="HSX11" s="580"/>
      <c r="HSY11" s="580"/>
      <c r="HSZ11" s="580"/>
      <c r="HTA11" s="580"/>
      <c r="HTB11" s="580"/>
      <c r="HTC11" s="580"/>
      <c r="HTD11" s="580"/>
      <c r="HTE11" s="580"/>
      <c r="HTF11" s="580"/>
      <c r="HTG11" s="580"/>
      <c r="HTH11" s="580"/>
      <c r="HTI11" s="580"/>
      <c r="HTJ11" s="580"/>
      <c r="HTK11" s="580"/>
      <c r="HTL11" s="580"/>
      <c r="HTM11" s="580"/>
      <c r="HTN11" s="580"/>
      <c r="HTO11" s="580"/>
      <c r="HTP11" s="580"/>
      <c r="HTQ11" s="580"/>
      <c r="HTR11" s="580"/>
      <c r="HTS11" s="580"/>
      <c r="HTT11" s="580"/>
      <c r="HTU11" s="580"/>
      <c r="HTV11" s="580"/>
      <c r="HTW11" s="580"/>
      <c r="HTX11" s="580"/>
      <c r="HTY11" s="580"/>
      <c r="HTZ11" s="580"/>
      <c r="HUA11" s="580"/>
      <c r="HUB11" s="580"/>
      <c r="HUC11" s="580"/>
      <c r="HUD11" s="580"/>
      <c r="HUE11" s="580"/>
      <c r="HUF11" s="580"/>
      <c r="HUG11" s="580"/>
      <c r="HUH11" s="580"/>
      <c r="HUI11" s="580"/>
      <c r="HUJ11" s="580"/>
      <c r="HUK11" s="580"/>
      <c r="HUL11" s="580"/>
      <c r="HUM11" s="580"/>
      <c r="HUN11" s="580"/>
      <c r="HUO11" s="580"/>
      <c r="HUP11" s="580"/>
      <c r="HUQ11" s="580"/>
      <c r="HUR11" s="580"/>
      <c r="HUS11" s="580"/>
      <c r="HUT11" s="580"/>
      <c r="HUU11" s="580"/>
      <c r="HUV11" s="580"/>
      <c r="HUW11" s="580"/>
      <c r="HUX11" s="580"/>
      <c r="HUY11" s="580"/>
      <c r="HUZ11" s="580"/>
      <c r="HVA11" s="580"/>
      <c r="HVB11" s="580"/>
      <c r="HVC11" s="580"/>
      <c r="HVD11" s="580"/>
      <c r="HVE11" s="580"/>
      <c r="HVF11" s="580"/>
      <c r="HVG11" s="580"/>
      <c r="HVH11" s="580"/>
      <c r="HVI11" s="580"/>
      <c r="HVJ11" s="580"/>
      <c r="HVK11" s="580"/>
      <c r="HVL11" s="580"/>
      <c r="HVM11" s="580"/>
      <c r="HVN11" s="580"/>
      <c r="HVO11" s="580"/>
      <c r="HVP11" s="580"/>
      <c r="HVQ11" s="580"/>
      <c r="HVR11" s="580"/>
      <c r="HVS11" s="580"/>
      <c r="HVT11" s="580"/>
      <c r="HVU11" s="580"/>
      <c r="HVV11" s="580"/>
      <c r="HVW11" s="580"/>
      <c r="HVX11" s="580"/>
      <c r="HVY11" s="580"/>
      <c r="HVZ11" s="580"/>
      <c r="HWA11" s="580"/>
      <c r="HWB11" s="580"/>
      <c r="HWC11" s="580"/>
      <c r="HWD11" s="580"/>
      <c r="HWE11" s="580"/>
      <c r="HWF11" s="580"/>
      <c r="HWG11" s="580"/>
      <c r="HWH11" s="580"/>
      <c r="HWI11" s="580"/>
      <c r="HWJ11" s="580"/>
      <c r="HWK11" s="580"/>
      <c r="HWL11" s="580"/>
      <c r="HWM11" s="580"/>
      <c r="HWN11" s="580"/>
      <c r="HWO11" s="580"/>
      <c r="HWP11" s="580"/>
      <c r="HWQ11" s="580"/>
      <c r="HWR11" s="580"/>
      <c r="HWS11" s="580"/>
      <c r="HWT11" s="580"/>
      <c r="HWU11" s="580"/>
      <c r="HWV11" s="580"/>
      <c r="HWW11" s="580"/>
      <c r="HWX11" s="580"/>
      <c r="HWY11" s="580"/>
      <c r="HWZ11" s="580"/>
      <c r="HXA11" s="580"/>
      <c r="HXB11" s="580"/>
      <c r="HXC11" s="580"/>
      <c r="HXD11" s="580"/>
      <c r="HXE11" s="580"/>
      <c r="HXF11" s="580"/>
      <c r="HXG11" s="580"/>
      <c r="HXH11" s="580"/>
      <c r="HXI11" s="580"/>
      <c r="HXJ11" s="580"/>
      <c r="HXK11" s="580"/>
      <c r="HXL11" s="580"/>
      <c r="HXM11" s="580"/>
      <c r="HXN11" s="580"/>
      <c r="HXO11" s="580"/>
      <c r="HXP11" s="580"/>
      <c r="HXQ11" s="580"/>
      <c r="HXR11" s="580"/>
      <c r="HXS11" s="580"/>
      <c r="HXT11" s="580"/>
      <c r="HXU11" s="580"/>
      <c r="HXV11" s="580"/>
      <c r="HXW11" s="580"/>
      <c r="HXX11" s="580"/>
      <c r="HXY11" s="580"/>
      <c r="HXZ11" s="580"/>
      <c r="HYA11" s="580"/>
      <c r="HYB11" s="580"/>
      <c r="HYC11" s="580"/>
      <c r="HYD11" s="580"/>
      <c r="HYE11" s="580"/>
      <c r="HYF11" s="580"/>
      <c r="HYG11" s="580"/>
      <c r="HYH11" s="580"/>
      <c r="HYI11" s="580"/>
      <c r="HYJ11" s="580"/>
      <c r="HYK11" s="580"/>
      <c r="HYL11" s="580"/>
      <c r="HYM11" s="580"/>
      <c r="HYN11" s="580"/>
      <c r="HYO11" s="580"/>
      <c r="HYP11" s="580"/>
      <c r="HYQ11" s="580"/>
      <c r="HYR11" s="580"/>
      <c r="HYS11" s="580"/>
      <c r="HYT11" s="580"/>
      <c r="HYU11" s="580"/>
      <c r="HYV11" s="580"/>
      <c r="HYW11" s="580"/>
      <c r="HYX11" s="580"/>
      <c r="HYY11" s="580"/>
      <c r="HYZ11" s="580"/>
      <c r="HZA11" s="580"/>
      <c r="HZB11" s="580"/>
      <c r="HZC11" s="580"/>
      <c r="HZD11" s="580"/>
      <c r="HZE11" s="580"/>
      <c r="HZF11" s="580"/>
      <c r="HZG11" s="580"/>
      <c r="HZH11" s="580"/>
      <c r="HZI11" s="580"/>
      <c r="HZJ11" s="580"/>
      <c r="HZK11" s="580"/>
      <c r="HZL11" s="580"/>
      <c r="HZM11" s="580"/>
      <c r="HZN11" s="580"/>
      <c r="HZO11" s="580"/>
      <c r="HZP11" s="580"/>
      <c r="HZQ11" s="580"/>
      <c r="HZR11" s="580"/>
      <c r="HZS11" s="580"/>
      <c r="HZT11" s="580"/>
      <c r="HZU11" s="580"/>
      <c r="HZV11" s="580"/>
      <c r="HZW11" s="580"/>
      <c r="HZX11" s="580"/>
      <c r="HZY11" s="580"/>
      <c r="HZZ11" s="580"/>
      <c r="IAA11" s="580"/>
      <c r="IAB11" s="580"/>
      <c r="IAC11" s="580"/>
      <c r="IAD11" s="580"/>
      <c r="IAE11" s="580"/>
      <c r="IAF11" s="580"/>
      <c r="IAG11" s="580"/>
      <c r="IAH11" s="580"/>
      <c r="IAI11" s="580"/>
      <c r="IAJ11" s="580"/>
      <c r="IAK11" s="580"/>
      <c r="IAL11" s="580"/>
      <c r="IAM11" s="580"/>
      <c r="IAN11" s="580"/>
      <c r="IAO11" s="580"/>
      <c r="IAP11" s="580"/>
      <c r="IAQ11" s="580"/>
      <c r="IAR11" s="580"/>
      <c r="IAS11" s="580"/>
      <c r="IAT11" s="580"/>
      <c r="IAU11" s="580"/>
      <c r="IAV11" s="580"/>
      <c r="IAW11" s="580"/>
      <c r="IAX11" s="580"/>
      <c r="IAY11" s="580"/>
      <c r="IAZ11" s="580"/>
      <c r="IBA11" s="580"/>
      <c r="IBB11" s="580"/>
      <c r="IBC11" s="580"/>
      <c r="IBD11" s="580"/>
      <c r="IBE11" s="580"/>
      <c r="IBF11" s="580"/>
      <c r="IBG11" s="580"/>
      <c r="IBH11" s="580"/>
      <c r="IBI11" s="580"/>
      <c r="IBJ11" s="580"/>
      <c r="IBK11" s="580"/>
      <c r="IBL11" s="580"/>
      <c r="IBM11" s="580"/>
      <c r="IBN11" s="580"/>
      <c r="IBO11" s="580"/>
      <c r="IBP11" s="580"/>
      <c r="IBQ11" s="580"/>
      <c r="IBR11" s="580"/>
      <c r="IBS11" s="580"/>
      <c r="IBT11" s="580"/>
      <c r="IBU11" s="580"/>
      <c r="IBV11" s="580"/>
      <c r="IBW11" s="580"/>
      <c r="IBX11" s="580"/>
      <c r="IBY11" s="580"/>
      <c r="IBZ11" s="580"/>
      <c r="ICA11" s="580"/>
      <c r="ICB11" s="580"/>
      <c r="ICC11" s="580"/>
      <c r="ICD11" s="580"/>
      <c r="ICE11" s="580"/>
      <c r="ICF11" s="580"/>
      <c r="ICG11" s="580"/>
      <c r="ICH11" s="580"/>
      <c r="ICI11" s="580"/>
      <c r="ICJ11" s="580"/>
      <c r="ICK11" s="580"/>
      <c r="ICL11" s="580"/>
      <c r="ICM11" s="580"/>
      <c r="ICN11" s="580"/>
      <c r="ICO11" s="580"/>
      <c r="ICP11" s="580"/>
      <c r="ICQ11" s="580"/>
      <c r="ICR11" s="580"/>
      <c r="ICS11" s="580"/>
      <c r="ICT11" s="580"/>
      <c r="ICU11" s="580"/>
      <c r="ICV11" s="580"/>
      <c r="ICW11" s="580"/>
      <c r="ICX11" s="580"/>
      <c r="ICY11" s="580"/>
      <c r="ICZ11" s="580"/>
      <c r="IDA11" s="580"/>
      <c r="IDB11" s="580"/>
      <c r="IDC11" s="580"/>
      <c r="IDD11" s="580"/>
      <c r="IDE11" s="580"/>
      <c r="IDF11" s="580"/>
      <c r="IDG11" s="580"/>
      <c r="IDH11" s="580"/>
      <c r="IDI11" s="580"/>
      <c r="IDJ11" s="580"/>
      <c r="IDK11" s="580"/>
      <c r="IDL11" s="580"/>
      <c r="IDM11" s="580"/>
      <c r="IDN11" s="580"/>
      <c r="IDO11" s="580"/>
      <c r="IDP11" s="580"/>
      <c r="IDQ11" s="580"/>
      <c r="IDR11" s="580"/>
      <c r="IDS11" s="580"/>
      <c r="IDT11" s="580"/>
      <c r="IDU11" s="580"/>
      <c r="IDV11" s="580"/>
      <c r="IDW11" s="580"/>
      <c r="IDX11" s="580"/>
      <c r="IDY11" s="580"/>
      <c r="IDZ11" s="580"/>
      <c r="IEA11" s="580"/>
      <c r="IEB11" s="580"/>
      <c r="IEC11" s="580"/>
      <c r="IED11" s="580"/>
      <c r="IEE11" s="580"/>
      <c r="IEF11" s="580"/>
      <c r="IEG11" s="580"/>
      <c r="IEH11" s="580"/>
      <c r="IEI11" s="580"/>
      <c r="IEJ11" s="580"/>
      <c r="IEK11" s="580"/>
      <c r="IEL11" s="580"/>
      <c r="IEM11" s="580"/>
      <c r="IEN11" s="580"/>
      <c r="IEO11" s="580"/>
      <c r="IEP11" s="580"/>
      <c r="IEQ11" s="580"/>
      <c r="IER11" s="580"/>
      <c r="IES11" s="580"/>
      <c r="IET11" s="580"/>
      <c r="IEU11" s="580"/>
      <c r="IEV11" s="580"/>
      <c r="IEW11" s="580"/>
      <c r="IEX11" s="580"/>
      <c r="IEY11" s="580"/>
      <c r="IEZ11" s="580"/>
      <c r="IFA11" s="580"/>
      <c r="IFB11" s="580"/>
      <c r="IFC11" s="580"/>
      <c r="IFD11" s="580"/>
      <c r="IFE11" s="580"/>
      <c r="IFF11" s="580"/>
      <c r="IFG11" s="580"/>
      <c r="IFH11" s="580"/>
      <c r="IFI11" s="580"/>
      <c r="IFJ11" s="580"/>
      <c r="IFK11" s="580"/>
      <c r="IFL11" s="580"/>
      <c r="IFM11" s="580"/>
      <c r="IFN11" s="580"/>
      <c r="IFO11" s="580"/>
      <c r="IFP11" s="580"/>
      <c r="IFQ11" s="580"/>
      <c r="IFR11" s="580"/>
      <c r="IFS11" s="580"/>
      <c r="IFT11" s="580"/>
      <c r="IFU11" s="580"/>
      <c r="IFV11" s="580"/>
      <c r="IFW11" s="580"/>
      <c r="IFX11" s="580"/>
      <c r="IFY11" s="580"/>
      <c r="IFZ11" s="580"/>
      <c r="IGA11" s="580"/>
      <c r="IGB11" s="580"/>
      <c r="IGC11" s="580"/>
      <c r="IGD11" s="580"/>
      <c r="IGE11" s="580"/>
      <c r="IGF11" s="580"/>
      <c r="IGG11" s="580"/>
      <c r="IGH11" s="580"/>
      <c r="IGI11" s="580"/>
      <c r="IGJ11" s="580"/>
      <c r="IGK11" s="580"/>
      <c r="IGL11" s="580"/>
      <c r="IGM11" s="580"/>
      <c r="IGN11" s="580"/>
      <c r="IGO11" s="580"/>
      <c r="IGP11" s="580"/>
      <c r="IGQ11" s="580"/>
      <c r="IGR11" s="580"/>
      <c r="IGS11" s="580"/>
      <c r="IGT11" s="580"/>
      <c r="IGU11" s="580"/>
      <c r="IGV11" s="580"/>
      <c r="IGW11" s="580"/>
      <c r="IGX11" s="580"/>
      <c r="IGY11" s="580"/>
      <c r="IGZ11" s="580"/>
      <c r="IHA11" s="580"/>
      <c r="IHB11" s="580"/>
      <c r="IHC11" s="580"/>
      <c r="IHD11" s="580"/>
      <c r="IHE11" s="580"/>
      <c r="IHF11" s="580"/>
      <c r="IHG11" s="580"/>
      <c r="IHH11" s="580"/>
      <c r="IHI11" s="580"/>
      <c r="IHJ11" s="580"/>
      <c r="IHK11" s="580"/>
      <c r="IHL11" s="580"/>
      <c r="IHM11" s="580"/>
      <c r="IHN11" s="580"/>
      <c r="IHO11" s="580"/>
      <c r="IHP11" s="580"/>
      <c r="IHQ11" s="580"/>
      <c r="IHR11" s="580"/>
      <c r="IHS11" s="580"/>
      <c r="IHT11" s="580"/>
      <c r="IHU11" s="580"/>
      <c r="IHV11" s="580"/>
      <c r="IHW11" s="580"/>
      <c r="IHX11" s="580"/>
      <c r="IHY11" s="580"/>
      <c r="IHZ11" s="580"/>
      <c r="IIA11" s="580"/>
      <c r="IIB11" s="580"/>
      <c r="IIC11" s="580"/>
      <c r="IID11" s="580"/>
      <c r="IIE11" s="580"/>
      <c r="IIF11" s="580"/>
      <c r="IIG11" s="580"/>
      <c r="IIH11" s="580"/>
      <c r="III11" s="580"/>
      <c r="IIJ11" s="580"/>
      <c r="IIK11" s="580"/>
      <c r="IIL11" s="580"/>
      <c r="IIM11" s="580"/>
      <c r="IIN11" s="580"/>
      <c r="IIO11" s="580"/>
      <c r="IIP11" s="580"/>
      <c r="IIQ11" s="580"/>
      <c r="IIR11" s="580"/>
      <c r="IIS11" s="580"/>
      <c r="IIT11" s="580"/>
      <c r="IIU11" s="580"/>
      <c r="IIV11" s="580"/>
      <c r="IIW11" s="580"/>
      <c r="IIX11" s="580"/>
      <c r="IIY11" s="580"/>
      <c r="IIZ11" s="580"/>
      <c r="IJA11" s="580"/>
      <c r="IJB11" s="580"/>
      <c r="IJC11" s="580"/>
      <c r="IJD11" s="580"/>
      <c r="IJE11" s="580"/>
      <c r="IJF11" s="580"/>
      <c r="IJG11" s="580"/>
      <c r="IJH11" s="580"/>
      <c r="IJI11" s="580"/>
      <c r="IJJ11" s="580"/>
      <c r="IJK11" s="580"/>
      <c r="IJL11" s="580"/>
      <c r="IJM11" s="580"/>
      <c r="IJN11" s="580"/>
      <c r="IJO11" s="580"/>
      <c r="IJP11" s="580"/>
      <c r="IJQ11" s="580"/>
      <c r="IJR11" s="580"/>
      <c r="IJS11" s="580"/>
      <c r="IJT11" s="580"/>
      <c r="IJU11" s="580"/>
      <c r="IJV11" s="580"/>
      <c r="IJW11" s="580"/>
      <c r="IJX11" s="580"/>
      <c r="IJY11" s="580"/>
      <c r="IJZ11" s="580"/>
      <c r="IKA11" s="580"/>
      <c r="IKB11" s="580"/>
      <c r="IKC11" s="580"/>
      <c r="IKD11" s="580"/>
      <c r="IKE11" s="580"/>
      <c r="IKF11" s="580"/>
      <c r="IKG11" s="580"/>
      <c r="IKH11" s="580"/>
      <c r="IKI11" s="580"/>
      <c r="IKJ11" s="580"/>
      <c r="IKK11" s="580"/>
      <c r="IKL11" s="580"/>
      <c r="IKM11" s="580"/>
      <c r="IKN11" s="580"/>
      <c r="IKO11" s="580"/>
      <c r="IKP11" s="580"/>
      <c r="IKQ11" s="580"/>
      <c r="IKR11" s="580"/>
      <c r="IKS11" s="580"/>
      <c r="IKT11" s="580"/>
      <c r="IKU11" s="580"/>
      <c r="IKV11" s="580"/>
      <c r="IKW11" s="580"/>
      <c r="IKX11" s="580"/>
      <c r="IKY11" s="580"/>
      <c r="IKZ11" s="580"/>
      <c r="ILA11" s="580"/>
      <c r="ILB11" s="580"/>
      <c r="ILC11" s="580"/>
      <c r="ILD11" s="580"/>
      <c r="ILE11" s="580"/>
      <c r="ILF11" s="580"/>
      <c r="ILG11" s="580"/>
      <c r="ILH11" s="580"/>
      <c r="ILI11" s="580"/>
      <c r="ILJ11" s="580"/>
      <c r="ILK11" s="580"/>
      <c r="ILL11" s="580"/>
      <c r="ILM11" s="580"/>
      <c r="ILN11" s="580"/>
      <c r="ILO11" s="580"/>
      <c r="ILP11" s="580"/>
      <c r="ILQ11" s="580"/>
      <c r="ILR11" s="580"/>
      <c r="ILS11" s="580"/>
      <c r="ILT11" s="580"/>
      <c r="ILU11" s="580"/>
      <c r="ILV11" s="580"/>
      <c r="ILW11" s="580"/>
      <c r="ILX11" s="580"/>
      <c r="ILY11" s="580"/>
      <c r="ILZ11" s="580"/>
      <c r="IMA11" s="580"/>
      <c r="IMB11" s="580"/>
      <c r="IMC11" s="580"/>
      <c r="IMD11" s="580"/>
      <c r="IME11" s="580"/>
      <c r="IMF11" s="580"/>
      <c r="IMG11" s="580"/>
      <c r="IMH11" s="580"/>
      <c r="IMI11" s="580"/>
      <c r="IMJ11" s="580"/>
      <c r="IMK11" s="580"/>
      <c r="IML11" s="580"/>
      <c r="IMM11" s="580"/>
      <c r="IMN11" s="580"/>
      <c r="IMO11" s="580"/>
      <c r="IMP11" s="580"/>
      <c r="IMQ11" s="580"/>
      <c r="IMR11" s="580"/>
      <c r="IMS11" s="580"/>
      <c r="IMT11" s="580"/>
      <c r="IMU11" s="580"/>
      <c r="IMV11" s="580"/>
      <c r="IMW11" s="580"/>
      <c r="IMX11" s="580"/>
      <c r="IMY11" s="580"/>
      <c r="IMZ11" s="580"/>
      <c r="INA11" s="580"/>
      <c r="INB11" s="580"/>
      <c r="INC11" s="580"/>
      <c r="IND11" s="580"/>
      <c r="INE11" s="580"/>
      <c r="INF11" s="580"/>
      <c r="ING11" s="580"/>
      <c r="INH11" s="580"/>
      <c r="INI11" s="580"/>
      <c r="INJ11" s="580"/>
      <c r="INK11" s="580"/>
      <c r="INL11" s="580"/>
      <c r="INM11" s="580"/>
      <c r="INN11" s="580"/>
      <c r="INO11" s="580"/>
      <c r="INP11" s="580"/>
      <c r="INQ11" s="580"/>
      <c r="INR11" s="580"/>
      <c r="INS11" s="580"/>
      <c r="INT11" s="580"/>
      <c r="INU11" s="580"/>
      <c r="INV11" s="580"/>
      <c r="INW11" s="580"/>
      <c r="INX11" s="580"/>
      <c r="INY11" s="580"/>
      <c r="INZ11" s="580"/>
      <c r="IOA11" s="580"/>
      <c r="IOB11" s="580"/>
      <c r="IOC11" s="580"/>
      <c r="IOD11" s="580"/>
      <c r="IOE11" s="580"/>
      <c r="IOF11" s="580"/>
      <c r="IOG11" s="580"/>
      <c r="IOH11" s="580"/>
      <c r="IOI11" s="580"/>
      <c r="IOJ11" s="580"/>
      <c r="IOK11" s="580"/>
      <c r="IOL11" s="580"/>
      <c r="IOM11" s="580"/>
      <c r="ION11" s="580"/>
      <c r="IOO11" s="580"/>
      <c r="IOP11" s="580"/>
      <c r="IOQ11" s="580"/>
      <c r="IOR11" s="580"/>
      <c r="IOS11" s="580"/>
      <c r="IOT11" s="580"/>
      <c r="IOU11" s="580"/>
      <c r="IOV11" s="580"/>
      <c r="IOW11" s="580"/>
      <c r="IOX11" s="580"/>
      <c r="IOY11" s="580"/>
      <c r="IOZ11" s="580"/>
      <c r="IPA11" s="580"/>
      <c r="IPB11" s="580"/>
      <c r="IPC11" s="580"/>
      <c r="IPD11" s="580"/>
      <c r="IPE11" s="580"/>
      <c r="IPF11" s="580"/>
      <c r="IPG11" s="580"/>
      <c r="IPH11" s="580"/>
      <c r="IPI11" s="580"/>
      <c r="IPJ11" s="580"/>
      <c r="IPK11" s="580"/>
      <c r="IPL11" s="580"/>
      <c r="IPM11" s="580"/>
      <c r="IPN11" s="580"/>
      <c r="IPO11" s="580"/>
      <c r="IPP11" s="580"/>
      <c r="IPQ11" s="580"/>
      <c r="IPR11" s="580"/>
      <c r="IPS11" s="580"/>
      <c r="IPT11" s="580"/>
      <c r="IPU11" s="580"/>
      <c r="IPV11" s="580"/>
      <c r="IPW11" s="580"/>
      <c r="IPX11" s="580"/>
      <c r="IPY11" s="580"/>
      <c r="IPZ11" s="580"/>
      <c r="IQA11" s="580"/>
      <c r="IQB11" s="580"/>
      <c r="IQC11" s="580"/>
      <c r="IQD11" s="580"/>
      <c r="IQE11" s="580"/>
      <c r="IQF11" s="580"/>
      <c r="IQG11" s="580"/>
      <c r="IQH11" s="580"/>
      <c r="IQI11" s="580"/>
      <c r="IQJ11" s="580"/>
      <c r="IQK11" s="580"/>
      <c r="IQL11" s="580"/>
      <c r="IQM11" s="580"/>
      <c r="IQN11" s="580"/>
      <c r="IQO11" s="580"/>
      <c r="IQP11" s="580"/>
      <c r="IQQ11" s="580"/>
      <c r="IQR11" s="580"/>
      <c r="IQS11" s="580"/>
      <c r="IQT11" s="580"/>
      <c r="IQU11" s="580"/>
      <c r="IQV11" s="580"/>
      <c r="IQW11" s="580"/>
      <c r="IQX11" s="580"/>
      <c r="IQY11" s="580"/>
      <c r="IQZ11" s="580"/>
      <c r="IRA11" s="580"/>
      <c r="IRB11" s="580"/>
      <c r="IRC11" s="580"/>
      <c r="IRD11" s="580"/>
      <c r="IRE11" s="580"/>
      <c r="IRF11" s="580"/>
      <c r="IRG11" s="580"/>
      <c r="IRH11" s="580"/>
      <c r="IRI11" s="580"/>
      <c r="IRJ11" s="580"/>
      <c r="IRK11" s="580"/>
      <c r="IRL11" s="580"/>
      <c r="IRM11" s="580"/>
      <c r="IRN11" s="580"/>
      <c r="IRO11" s="580"/>
      <c r="IRP11" s="580"/>
      <c r="IRQ11" s="580"/>
      <c r="IRR11" s="580"/>
      <c r="IRS11" s="580"/>
      <c r="IRT11" s="580"/>
      <c r="IRU11" s="580"/>
      <c r="IRV11" s="580"/>
      <c r="IRW11" s="580"/>
      <c r="IRX11" s="580"/>
      <c r="IRY11" s="580"/>
      <c r="IRZ11" s="580"/>
      <c r="ISA11" s="580"/>
      <c r="ISB11" s="580"/>
      <c r="ISC11" s="580"/>
      <c r="ISD11" s="580"/>
      <c r="ISE11" s="580"/>
      <c r="ISF11" s="580"/>
      <c r="ISG11" s="580"/>
      <c r="ISH11" s="580"/>
      <c r="ISI11" s="580"/>
      <c r="ISJ11" s="580"/>
      <c r="ISK11" s="580"/>
      <c r="ISL11" s="580"/>
      <c r="ISM11" s="580"/>
      <c r="ISN11" s="580"/>
      <c r="ISO11" s="580"/>
      <c r="ISP11" s="580"/>
      <c r="ISQ11" s="580"/>
      <c r="ISR11" s="580"/>
      <c r="ISS11" s="580"/>
      <c r="IST11" s="580"/>
      <c r="ISU11" s="580"/>
      <c r="ISV11" s="580"/>
      <c r="ISW11" s="580"/>
      <c r="ISX11" s="580"/>
      <c r="ISY11" s="580"/>
      <c r="ISZ11" s="580"/>
      <c r="ITA11" s="580"/>
      <c r="ITB11" s="580"/>
      <c r="ITC11" s="580"/>
      <c r="ITD11" s="580"/>
      <c r="ITE11" s="580"/>
      <c r="ITF11" s="580"/>
      <c r="ITG11" s="580"/>
      <c r="ITH11" s="580"/>
      <c r="ITI11" s="580"/>
      <c r="ITJ11" s="580"/>
      <c r="ITK11" s="580"/>
      <c r="ITL11" s="580"/>
      <c r="ITM11" s="580"/>
      <c r="ITN11" s="580"/>
      <c r="ITO11" s="580"/>
      <c r="ITP11" s="580"/>
      <c r="ITQ11" s="580"/>
      <c r="ITR11" s="580"/>
      <c r="ITS11" s="580"/>
      <c r="ITT11" s="580"/>
      <c r="ITU11" s="580"/>
      <c r="ITV11" s="580"/>
      <c r="ITW11" s="580"/>
      <c r="ITX11" s="580"/>
      <c r="ITY11" s="580"/>
      <c r="ITZ11" s="580"/>
      <c r="IUA11" s="580"/>
      <c r="IUB11" s="580"/>
      <c r="IUC11" s="580"/>
      <c r="IUD11" s="580"/>
      <c r="IUE11" s="580"/>
      <c r="IUF11" s="580"/>
      <c r="IUG11" s="580"/>
      <c r="IUH11" s="580"/>
      <c r="IUI11" s="580"/>
      <c r="IUJ11" s="580"/>
      <c r="IUK11" s="580"/>
      <c r="IUL11" s="580"/>
      <c r="IUM11" s="580"/>
      <c r="IUN11" s="580"/>
      <c r="IUO11" s="580"/>
      <c r="IUP11" s="580"/>
      <c r="IUQ11" s="580"/>
      <c r="IUR11" s="580"/>
      <c r="IUS11" s="580"/>
      <c r="IUT11" s="580"/>
      <c r="IUU11" s="580"/>
      <c r="IUV11" s="580"/>
      <c r="IUW11" s="580"/>
      <c r="IUX11" s="580"/>
      <c r="IUY11" s="580"/>
      <c r="IUZ11" s="580"/>
      <c r="IVA11" s="580"/>
      <c r="IVB11" s="580"/>
      <c r="IVC11" s="580"/>
      <c r="IVD11" s="580"/>
      <c r="IVE11" s="580"/>
      <c r="IVF11" s="580"/>
      <c r="IVG11" s="580"/>
      <c r="IVH11" s="580"/>
      <c r="IVI11" s="580"/>
      <c r="IVJ11" s="580"/>
      <c r="IVK11" s="580"/>
      <c r="IVL11" s="580"/>
      <c r="IVM11" s="580"/>
      <c r="IVN11" s="580"/>
      <c r="IVO11" s="580"/>
      <c r="IVP11" s="580"/>
      <c r="IVQ11" s="580"/>
      <c r="IVR11" s="580"/>
      <c r="IVS11" s="580"/>
      <c r="IVT11" s="580"/>
      <c r="IVU11" s="580"/>
      <c r="IVV11" s="580"/>
      <c r="IVW11" s="580"/>
      <c r="IVX11" s="580"/>
      <c r="IVY11" s="580"/>
      <c r="IVZ11" s="580"/>
      <c r="IWA11" s="580"/>
      <c r="IWB11" s="580"/>
      <c r="IWC11" s="580"/>
      <c r="IWD11" s="580"/>
      <c r="IWE11" s="580"/>
      <c r="IWF11" s="580"/>
      <c r="IWG11" s="580"/>
      <c r="IWH11" s="580"/>
      <c r="IWI11" s="580"/>
      <c r="IWJ11" s="580"/>
      <c r="IWK11" s="580"/>
      <c r="IWL11" s="580"/>
      <c r="IWM11" s="580"/>
      <c r="IWN11" s="580"/>
      <c r="IWO11" s="580"/>
      <c r="IWP11" s="580"/>
      <c r="IWQ11" s="580"/>
      <c r="IWR11" s="580"/>
      <c r="IWS11" s="580"/>
      <c r="IWT11" s="580"/>
      <c r="IWU11" s="580"/>
      <c r="IWV11" s="580"/>
      <c r="IWW11" s="580"/>
      <c r="IWX11" s="580"/>
      <c r="IWY11" s="580"/>
      <c r="IWZ11" s="580"/>
      <c r="IXA11" s="580"/>
      <c r="IXB11" s="580"/>
      <c r="IXC11" s="580"/>
      <c r="IXD11" s="580"/>
      <c r="IXE11" s="580"/>
      <c r="IXF11" s="580"/>
      <c r="IXG11" s="580"/>
      <c r="IXH11" s="580"/>
      <c r="IXI11" s="580"/>
      <c r="IXJ11" s="580"/>
      <c r="IXK11" s="580"/>
      <c r="IXL11" s="580"/>
      <c r="IXM11" s="580"/>
      <c r="IXN11" s="580"/>
      <c r="IXO11" s="580"/>
      <c r="IXP11" s="580"/>
      <c r="IXQ11" s="580"/>
      <c r="IXR11" s="580"/>
      <c r="IXS11" s="580"/>
      <c r="IXT11" s="580"/>
      <c r="IXU11" s="580"/>
      <c r="IXV11" s="580"/>
      <c r="IXW11" s="580"/>
      <c r="IXX11" s="580"/>
      <c r="IXY11" s="580"/>
      <c r="IXZ11" s="580"/>
      <c r="IYA11" s="580"/>
      <c r="IYB11" s="580"/>
      <c r="IYC11" s="580"/>
      <c r="IYD11" s="580"/>
      <c r="IYE11" s="580"/>
      <c r="IYF11" s="580"/>
      <c r="IYG11" s="580"/>
      <c r="IYH11" s="580"/>
      <c r="IYI11" s="580"/>
      <c r="IYJ11" s="580"/>
      <c r="IYK11" s="580"/>
      <c r="IYL11" s="580"/>
      <c r="IYM11" s="580"/>
      <c r="IYN11" s="580"/>
      <c r="IYO11" s="580"/>
      <c r="IYP11" s="580"/>
      <c r="IYQ11" s="580"/>
      <c r="IYR11" s="580"/>
      <c r="IYS11" s="580"/>
      <c r="IYT11" s="580"/>
      <c r="IYU11" s="580"/>
      <c r="IYV11" s="580"/>
      <c r="IYW11" s="580"/>
      <c r="IYX11" s="580"/>
      <c r="IYY11" s="580"/>
      <c r="IYZ11" s="580"/>
      <c r="IZA11" s="580"/>
      <c r="IZB11" s="580"/>
      <c r="IZC11" s="580"/>
      <c r="IZD11" s="580"/>
      <c r="IZE11" s="580"/>
      <c r="IZF11" s="580"/>
      <c r="IZG11" s="580"/>
      <c r="IZH11" s="580"/>
      <c r="IZI11" s="580"/>
      <c r="IZJ11" s="580"/>
      <c r="IZK11" s="580"/>
      <c r="IZL11" s="580"/>
      <c r="IZM11" s="580"/>
      <c r="IZN11" s="580"/>
      <c r="IZO11" s="580"/>
      <c r="IZP11" s="580"/>
      <c r="IZQ11" s="580"/>
      <c r="IZR11" s="580"/>
      <c r="IZS11" s="580"/>
      <c r="IZT11" s="580"/>
      <c r="IZU11" s="580"/>
      <c r="IZV11" s="580"/>
      <c r="IZW11" s="580"/>
      <c r="IZX11" s="580"/>
      <c r="IZY11" s="580"/>
      <c r="IZZ11" s="580"/>
      <c r="JAA11" s="580"/>
      <c r="JAB11" s="580"/>
      <c r="JAC11" s="580"/>
      <c r="JAD11" s="580"/>
      <c r="JAE11" s="580"/>
      <c r="JAF11" s="580"/>
      <c r="JAG11" s="580"/>
      <c r="JAH11" s="580"/>
      <c r="JAI11" s="580"/>
      <c r="JAJ11" s="580"/>
      <c r="JAK11" s="580"/>
      <c r="JAL11" s="580"/>
      <c r="JAM11" s="580"/>
      <c r="JAN11" s="580"/>
      <c r="JAO11" s="580"/>
      <c r="JAP11" s="580"/>
      <c r="JAQ11" s="580"/>
      <c r="JAR11" s="580"/>
      <c r="JAS11" s="580"/>
      <c r="JAT11" s="580"/>
      <c r="JAU11" s="580"/>
      <c r="JAV11" s="580"/>
      <c r="JAW11" s="580"/>
      <c r="JAX11" s="580"/>
      <c r="JAY11" s="580"/>
      <c r="JAZ11" s="580"/>
      <c r="JBA11" s="580"/>
      <c r="JBB11" s="580"/>
      <c r="JBC11" s="580"/>
      <c r="JBD11" s="580"/>
      <c r="JBE11" s="580"/>
      <c r="JBF11" s="580"/>
      <c r="JBG11" s="580"/>
      <c r="JBH11" s="580"/>
      <c r="JBI11" s="580"/>
      <c r="JBJ11" s="580"/>
      <c r="JBK11" s="580"/>
      <c r="JBL11" s="580"/>
      <c r="JBM11" s="580"/>
      <c r="JBN11" s="580"/>
      <c r="JBO11" s="580"/>
      <c r="JBP11" s="580"/>
      <c r="JBQ11" s="580"/>
      <c r="JBR11" s="580"/>
      <c r="JBS11" s="580"/>
      <c r="JBT11" s="580"/>
      <c r="JBU11" s="580"/>
      <c r="JBV11" s="580"/>
      <c r="JBW11" s="580"/>
      <c r="JBX11" s="580"/>
      <c r="JBY11" s="580"/>
      <c r="JBZ11" s="580"/>
      <c r="JCA11" s="580"/>
      <c r="JCB11" s="580"/>
      <c r="JCC11" s="580"/>
      <c r="JCD11" s="580"/>
      <c r="JCE11" s="580"/>
      <c r="JCF11" s="580"/>
      <c r="JCG11" s="580"/>
      <c r="JCH11" s="580"/>
      <c r="JCI11" s="580"/>
      <c r="JCJ11" s="580"/>
      <c r="JCK11" s="580"/>
      <c r="JCL11" s="580"/>
      <c r="JCM11" s="580"/>
      <c r="JCN11" s="580"/>
      <c r="JCO11" s="580"/>
      <c r="JCP11" s="580"/>
      <c r="JCQ11" s="580"/>
      <c r="JCR11" s="580"/>
      <c r="JCS11" s="580"/>
      <c r="JCT11" s="580"/>
      <c r="JCU11" s="580"/>
      <c r="JCV11" s="580"/>
      <c r="JCW11" s="580"/>
      <c r="JCX11" s="580"/>
      <c r="JCY11" s="580"/>
      <c r="JCZ11" s="580"/>
      <c r="JDA11" s="580"/>
      <c r="JDB11" s="580"/>
      <c r="JDC11" s="580"/>
      <c r="JDD11" s="580"/>
      <c r="JDE11" s="580"/>
      <c r="JDF11" s="580"/>
      <c r="JDG11" s="580"/>
      <c r="JDH11" s="580"/>
      <c r="JDI11" s="580"/>
      <c r="JDJ11" s="580"/>
      <c r="JDK11" s="580"/>
      <c r="JDL11" s="580"/>
      <c r="JDM11" s="580"/>
      <c r="JDN11" s="580"/>
      <c r="JDO11" s="580"/>
      <c r="JDP11" s="580"/>
      <c r="JDQ11" s="580"/>
      <c r="JDR11" s="580"/>
      <c r="JDS11" s="580"/>
      <c r="JDT11" s="580"/>
      <c r="JDU11" s="580"/>
      <c r="JDV11" s="580"/>
      <c r="JDW11" s="580"/>
      <c r="JDX11" s="580"/>
      <c r="JDY11" s="580"/>
      <c r="JDZ11" s="580"/>
      <c r="JEA11" s="580"/>
      <c r="JEB11" s="580"/>
      <c r="JEC11" s="580"/>
      <c r="JED11" s="580"/>
      <c r="JEE11" s="580"/>
      <c r="JEF11" s="580"/>
      <c r="JEG11" s="580"/>
      <c r="JEH11" s="580"/>
      <c r="JEI11" s="580"/>
      <c r="JEJ11" s="580"/>
      <c r="JEK11" s="580"/>
      <c r="JEL11" s="580"/>
      <c r="JEM11" s="580"/>
      <c r="JEN11" s="580"/>
      <c r="JEO11" s="580"/>
      <c r="JEP11" s="580"/>
      <c r="JEQ11" s="580"/>
      <c r="JER11" s="580"/>
      <c r="JES11" s="580"/>
      <c r="JET11" s="580"/>
      <c r="JEU11" s="580"/>
      <c r="JEV11" s="580"/>
      <c r="JEW11" s="580"/>
      <c r="JEX11" s="580"/>
      <c r="JEY11" s="580"/>
      <c r="JEZ11" s="580"/>
      <c r="JFA11" s="580"/>
      <c r="JFB11" s="580"/>
      <c r="JFC11" s="580"/>
      <c r="JFD11" s="580"/>
      <c r="JFE11" s="580"/>
      <c r="JFF11" s="580"/>
      <c r="JFG11" s="580"/>
      <c r="JFH11" s="580"/>
      <c r="JFI11" s="580"/>
      <c r="JFJ11" s="580"/>
      <c r="JFK11" s="580"/>
      <c r="JFL11" s="580"/>
      <c r="JFM11" s="580"/>
      <c r="JFN11" s="580"/>
      <c r="JFO11" s="580"/>
      <c r="JFP11" s="580"/>
      <c r="JFQ11" s="580"/>
      <c r="JFR11" s="580"/>
      <c r="JFS11" s="580"/>
      <c r="JFT11" s="580"/>
      <c r="JFU11" s="580"/>
      <c r="JFV11" s="580"/>
      <c r="JFW11" s="580"/>
      <c r="JFX11" s="580"/>
      <c r="JFY11" s="580"/>
      <c r="JFZ11" s="580"/>
      <c r="JGA11" s="580"/>
      <c r="JGB11" s="580"/>
      <c r="JGC11" s="580"/>
      <c r="JGD11" s="580"/>
      <c r="JGE11" s="580"/>
      <c r="JGF11" s="580"/>
      <c r="JGG11" s="580"/>
      <c r="JGH11" s="580"/>
      <c r="JGI11" s="580"/>
      <c r="JGJ11" s="580"/>
      <c r="JGK11" s="580"/>
      <c r="JGL11" s="580"/>
      <c r="JGM11" s="580"/>
      <c r="JGN11" s="580"/>
      <c r="JGO11" s="580"/>
      <c r="JGP11" s="580"/>
      <c r="JGQ11" s="580"/>
      <c r="JGR11" s="580"/>
      <c r="JGS11" s="580"/>
      <c r="JGT11" s="580"/>
      <c r="JGU11" s="580"/>
      <c r="JGV11" s="580"/>
      <c r="JGW11" s="580"/>
      <c r="JGX11" s="580"/>
      <c r="JGY11" s="580"/>
      <c r="JGZ11" s="580"/>
      <c r="JHA11" s="580"/>
      <c r="JHB11" s="580"/>
      <c r="JHC11" s="580"/>
      <c r="JHD11" s="580"/>
      <c r="JHE11" s="580"/>
      <c r="JHF11" s="580"/>
      <c r="JHG11" s="580"/>
      <c r="JHH11" s="580"/>
      <c r="JHI11" s="580"/>
      <c r="JHJ11" s="580"/>
      <c r="JHK11" s="580"/>
      <c r="JHL11" s="580"/>
      <c r="JHM11" s="580"/>
      <c r="JHN11" s="580"/>
      <c r="JHO11" s="580"/>
      <c r="JHP11" s="580"/>
      <c r="JHQ11" s="580"/>
      <c r="JHR11" s="580"/>
      <c r="JHS11" s="580"/>
      <c r="JHT11" s="580"/>
      <c r="JHU11" s="580"/>
      <c r="JHV11" s="580"/>
      <c r="JHW11" s="580"/>
      <c r="JHX11" s="580"/>
      <c r="JHY11" s="580"/>
      <c r="JHZ11" s="580"/>
      <c r="JIA11" s="580"/>
      <c r="JIB11" s="580"/>
      <c r="JIC11" s="580"/>
      <c r="JID11" s="580"/>
      <c r="JIE11" s="580"/>
      <c r="JIF11" s="580"/>
      <c r="JIG11" s="580"/>
      <c r="JIH11" s="580"/>
      <c r="JII11" s="580"/>
      <c r="JIJ11" s="580"/>
      <c r="JIK11" s="580"/>
      <c r="JIL11" s="580"/>
      <c r="JIM11" s="580"/>
      <c r="JIN11" s="580"/>
      <c r="JIO11" s="580"/>
      <c r="JIP11" s="580"/>
      <c r="JIQ11" s="580"/>
      <c r="JIR11" s="580"/>
      <c r="JIS11" s="580"/>
      <c r="JIT11" s="580"/>
      <c r="JIU11" s="580"/>
      <c r="JIV11" s="580"/>
      <c r="JIW11" s="580"/>
      <c r="JIX11" s="580"/>
      <c r="JIY11" s="580"/>
      <c r="JIZ11" s="580"/>
      <c r="JJA11" s="580"/>
      <c r="JJB11" s="580"/>
      <c r="JJC11" s="580"/>
      <c r="JJD11" s="580"/>
      <c r="JJE11" s="580"/>
      <c r="JJF11" s="580"/>
      <c r="JJG11" s="580"/>
      <c r="JJH11" s="580"/>
      <c r="JJI11" s="580"/>
      <c r="JJJ11" s="580"/>
      <c r="JJK11" s="580"/>
      <c r="JJL11" s="580"/>
      <c r="JJM11" s="580"/>
      <c r="JJN11" s="580"/>
      <c r="JJO11" s="580"/>
      <c r="JJP11" s="580"/>
      <c r="JJQ11" s="580"/>
      <c r="JJR11" s="580"/>
      <c r="JJS11" s="580"/>
      <c r="JJT11" s="580"/>
      <c r="JJU11" s="580"/>
      <c r="JJV11" s="580"/>
      <c r="JJW11" s="580"/>
      <c r="JJX11" s="580"/>
      <c r="JJY11" s="580"/>
      <c r="JJZ11" s="580"/>
      <c r="JKA11" s="580"/>
      <c r="JKB11" s="580"/>
      <c r="JKC11" s="580"/>
      <c r="JKD11" s="580"/>
      <c r="JKE11" s="580"/>
      <c r="JKF11" s="580"/>
      <c r="JKG11" s="580"/>
      <c r="JKH11" s="580"/>
      <c r="JKI11" s="580"/>
      <c r="JKJ11" s="580"/>
      <c r="JKK11" s="580"/>
      <c r="JKL11" s="580"/>
      <c r="JKM11" s="580"/>
      <c r="JKN11" s="580"/>
      <c r="JKO11" s="580"/>
      <c r="JKP11" s="580"/>
      <c r="JKQ11" s="580"/>
      <c r="JKR11" s="580"/>
      <c r="JKS11" s="580"/>
      <c r="JKT11" s="580"/>
      <c r="JKU11" s="580"/>
      <c r="JKV11" s="580"/>
      <c r="JKW11" s="580"/>
      <c r="JKX11" s="580"/>
      <c r="JKY11" s="580"/>
      <c r="JKZ11" s="580"/>
      <c r="JLA11" s="580"/>
      <c r="JLB11" s="580"/>
      <c r="JLC11" s="580"/>
      <c r="JLD11" s="580"/>
      <c r="JLE11" s="580"/>
      <c r="JLF11" s="580"/>
      <c r="JLG11" s="580"/>
      <c r="JLH11" s="580"/>
      <c r="JLI11" s="580"/>
      <c r="JLJ11" s="580"/>
      <c r="JLK11" s="580"/>
      <c r="JLL11" s="580"/>
      <c r="JLM11" s="580"/>
      <c r="JLN11" s="580"/>
      <c r="JLO11" s="580"/>
      <c r="JLP11" s="580"/>
      <c r="JLQ11" s="580"/>
      <c r="JLR11" s="580"/>
      <c r="JLS11" s="580"/>
      <c r="JLT11" s="580"/>
      <c r="JLU11" s="580"/>
      <c r="JLV11" s="580"/>
      <c r="JLW11" s="580"/>
      <c r="JLX11" s="580"/>
      <c r="JLY11" s="580"/>
      <c r="JLZ11" s="580"/>
      <c r="JMA11" s="580"/>
      <c r="JMB11" s="580"/>
      <c r="JMC11" s="580"/>
      <c r="JMD11" s="580"/>
      <c r="JME11" s="580"/>
      <c r="JMF11" s="580"/>
      <c r="JMG11" s="580"/>
      <c r="JMH11" s="580"/>
      <c r="JMI11" s="580"/>
      <c r="JMJ11" s="580"/>
      <c r="JMK11" s="580"/>
      <c r="JML11" s="580"/>
      <c r="JMM11" s="580"/>
      <c r="JMN11" s="580"/>
      <c r="JMO11" s="580"/>
      <c r="JMP11" s="580"/>
      <c r="JMQ11" s="580"/>
      <c r="JMR11" s="580"/>
      <c r="JMS11" s="580"/>
      <c r="JMT11" s="580"/>
      <c r="JMU11" s="580"/>
      <c r="JMV11" s="580"/>
      <c r="JMW11" s="580"/>
      <c r="JMX11" s="580"/>
      <c r="JMY11" s="580"/>
      <c r="JMZ11" s="580"/>
      <c r="JNA11" s="580"/>
      <c r="JNB11" s="580"/>
      <c r="JNC11" s="580"/>
      <c r="JND11" s="580"/>
      <c r="JNE11" s="580"/>
      <c r="JNF11" s="580"/>
      <c r="JNG11" s="580"/>
      <c r="JNH11" s="580"/>
      <c r="JNI11" s="580"/>
      <c r="JNJ11" s="580"/>
      <c r="JNK11" s="580"/>
      <c r="JNL11" s="580"/>
      <c r="JNM11" s="580"/>
      <c r="JNN11" s="580"/>
      <c r="JNO11" s="580"/>
      <c r="JNP11" s="580"/>
      <c r="JNQ11" s="580"/>
      <c r="JNR11" s="580"/>
      <c r="JNS11" s="580"/>
      <c r="JNT11" s="580"/>
      <c r="JNU11" s="580"/>
      <c r="JNV11" s="580"/>
      <c r="JNW11" s="580"/>
      <c r="JNX11" s="580"/>
      <c r="JNY11" s="580"/>
      <c r="JNZ11" s="580"/>
      <c r="JOA11" s="580"/>
      <c r="JOB11" s="580"/>
      <c r="JOC11" s="580"/>
      <c r="JOD11" s="580"/>
      <c r="JOE11" s="580"/>
      <c r="JOF11" s="580"/>
      <c r="JOG11" s="580"/>
      <c r="JOH11" s="580"/>
      <c r="JOI11" s="580"/>
      <c r="JOJ11" s="580"/>
      <c r="JOK11" s="580"/>
      <c r="JOL11" s="580"/>
      <c r="JOM11" s="580"/>
      <c r="JON11" s="580"/>
      <c r="JOO11" s="580"/>
      <c r="JOP11" s="580"/>
      <c r="JOQ11" s="580"/>
      <c r="JOR11" s="580"/>
      <c r="JOS11" s="580"/>
      <c r="JOT11" s="580"/>
      <c r="JOU11" s="580"/>
      <c r="JOV11" s="580"/>
      <c r="JOW11" s="580"/>
      <c r="JOX11" s="580"/>
      <c r="JOY11" s="580"/>
      <c r="JOZ11" s="580"/>
      <c r="JPA11" s="580"/>
      <c r="JPB11" s="580"/>
      <c r="JPC11" s="580"/>
      <c r="JPD11" s="580"/>
      <c r="JPE11" s="580"/>
      <c r="JPF11" s="580"/>
      <c r="JPG11" s="580"/>
      <c r="JPH11" s="580"/>
      <c r="JPI11" s="580"/>
      <c r="JPJ11" s="580"/>
      <c r="JPK11" s="580"/>
      <c r="JPL11" s="580"/>
      <c r="JPM11" s="580"/>
      <c r="JPN11" s="580"/>
      <c r="JPO11" s="580"/>
      <c r="JPP11" s="580"/>
      <c r="JPQ11" s="580"/>
      <c r="JPR11" s="580"/>
      <c r="JPS11" s="580"/>
      <c r="JPT11" s="580"/>
      <c r="JPU11" s="580"/>
      <c r="JPV11" s="580"/>
      <c r="JPW11" s="580"/>
      <c r="JPX11" s="580"/>
      <c r="JPY11" s="580"/>
      <c r="JPZ11" s="580"/>
      <c r="JQA11" s="580"/>
      <c r="JQB11" s="580"/>
      <c r="JQC11" s="580"/>
      <c r="JQD11" s="580"/>
      <c r="JQE11" s="580"/>
      <c r="JQF11" s="580"/>
      <c r="JQG11" s="580"/>
      <c r="JQH11" s="580"/>
      <c r="JQI11" s="580"/>
      <c r="JQJ11" s="580"/>
      <c r="JQK11" s="580"/>
      <c r="JQL11" s="580"/>
      <c r="JQM11" s="580"/>
      <c r="JQN11" s="580"/>
      <c r="JQO11" s="580"/>
      <c r="JQP11" s="580"/>
      <c r="JQQ11" s="580"/>
      <c r="JQR11" s="580"/>
      <c r="JQS11" s="580"/>
      <c r="JQT11" s="580"/>
      <c r="JQU11" s="580"/>
      <c r="JQV11" s="580"/>
      <c r="JQW11" s="580"/>
      <c r="JQX11" s="580"/>
      <c r="JQY11" s="580"/>
      <c r="JQZ11" s="580"/>
      <c r="JRA11" s="580"/>
      <c r="JRB11" s="580"/>
      <c r="JRC11" s="580"/>
      <c r="JRD11" s="580"/>
      <c r="JRE11" s="580"/>
      <c r="JRF11" s="580"/>
      <c r="JRG11" s="580"/>
      <c r="JRH11" s="580"/>
      <c r="JRI11" s="580"/>
      <c r="JRJ11" s="580"/>
      <c r="JRK11" s="580"/>
      <c r="JRL11" s="580"/>
      <c r="JRM11" s="580"/>
      <c r="JRN11" s="580"/>
      <c r="JRO11" s="580"/>
      <c r="JRP11" s="580"/>
      <c r="JRQ11" s="580"/>
      <c r="JRR11" s="580"/>
      <c r="JRS11" s="580"/>
      <c r="JRT11" s="580"/>
      <c r="JRU11" s="580"/>
      <c r="JRV11" s="580"/>
      <c r="JRW11" s="580"/>
      <c r="JRX11" s="580"/>
      <c r="JRY11" s="580"/>
      <c r="JRZ11" s="580"/>
      <c r="JSA11" s="580"/>
      <c r="JSB11" s="580"/>
      <c r="JSC11" s="580"/>
      <c r="JSD11" s="580"/>
      <c r="JSE11" s="580"/>
      <c r="JSF11" s="580"/>
      <c r="JSG11" s="580"/>
      <c r="JSH11" s="580"/>
      <c r="JSI11" s="580"/>
      <c r="JSJ11" s="580"/>
      <c r="JSK11" s="580"/>
      <c r="JSL11" s="580"/>
      <c r="JSM11" s="580"/>
      <c r="JSN11" s="580"/>
      <c r="JSO11" s="580"/>
      <c r="JSP11" s="580"/>
      <c r="JSQ11" s="580"/>
      <c r="JSR11" s="580"/>
      <c r="JSS11" s="580"/>
      <c r="JST11" s="580"/>
      <c r="JSU11" s="580"/>
      <c r="JSV11" s="580"/>
      <c r="JSW11" s="580"/>
      <c r="JSX11" s="580"/>
      <c r="JSY11" s="580"/>
      <c r="JSZ11" s="580"/>
      <c r="JTA11" s="580"/>
      <c r="JTB11" s="580"/>
      <c r="JTC11" s="580"/>
      <c r="JTD11" s="580"/>
      <c r="JTE11" s="580"/>
      <c r="JTF11" s="580"/>
      <c r="JTG11" s="580"/>
      <c r="JTH11" s="580"/>
      <c r="JTI11" s="580"/>
      <c r="JTJ11" s="580"/>
      <c r="JTK11" s="580"/>
      <c r="JTL11" s="580"/>
      <c r="JTM11" s="580"/>
      <c r="JTN11" s="580"/>
      <c r="JTO11" s="580"/>
      <c r="JTP11" s="580"/>
      <c r="JTQ11" s="580"/>
      <c r="JTR11" s="580"/>
      <c r="JTS11" s="580"/>
      <c r="JTT11" s="580"/>
      <c r="JTU11" s="580"/>
      <c r="JTV11" s="580"/>
      <c r="JTW11" s="580"/>
      <c r="JTX11" s="580"/>
      <c r="JTY11" s="580"/>
      <c r="JTZ11" s="580"/>
      <c r="JUA11" s="580"/>
      <c r="JUB11" s="580"/>
      <c r="JUC11" s="580"/>
      <c r="JUD11" s="580"/>
      <c r="JUE11" s="580"/>
      <c r="JUF11" s="580"/>
      <c r="JUG11" s="580"/>
      <c r="JUH11" s="580"/>
      <c r="JUI11" s="580"/>
      <c r="JUJ11" s="580"/>
      <c r="JUK11" s="580"/>
      <c r="JUL11" s="580"/>
      <c r="JUM11" s="580"/>
      <c r="JUN11" s="580"/>
      <c r="JUO11" s="580"/>
      <c r="JUP11" s="580"/>
      <c r="JUQ11" s="580"/>
      <c r="JUR11" s="580"/>
      <c r="JUS11" s="580"/>
      <c r="JUT11" s="580"/>
      <c r="JUU11" s="580"/>
      <c r="JUV11" s="580"/>
      <c r="JUW11" s="580"/>
      <c r="JUX11" s="580"/>
      <c r="JUY11" s="580"/>
      <c r="JUZ11" s="580"/>
      <c r="JVA11" s="580"/>
      <c r="JVB11" s="580"/>
      <c r="JVC11" s="580"/>
      <c r="JVD11" s="580"/>
      <c r="JVE11" s="580"/>
      <c r="JVF11" s="580"/>
      <c r="JVG11" s="580"/>
      <c r="JVH11" s="580"/>
      <c r="JVI11" s="580"/>
      <c r="JVJ11" s="580"/>
      <c r="JVK11" s="580"/>
      <c r="JVL11" s="580"/>
      <c r="JVM11" s="580"/>
      <c r="JVN11" s="580"/>
      <c r="JVO11" s="580"/>
      <c r="JVP11" s="580"/>
      <c r="JVQ11" s="580"/>
      <c r="JVR11" s="580"/>
      <c r="JVS11" s="580"/>
      <c r="JVT11" s="580"/>
      <c r="JVU11" s="580"/>
      <c r="JVV11" s="580"/>
      <c r="JVW11" s="580"/>
      <c r="JVX11" s="580"/>
      <c r="JVY11" s="580"/>
      <c r="JVZ11" s="580"/>
      <c r="JWA11" s="580"/>
      <c r="JWB11" s="580"/>
      <c r="JWC11" s="580"/>
      <c r="JWD11" s="580"/>
      <c r="JWE11" s="580"/>
      <c r="JWF11" s="580"/>
      <c r="JWG11" s="580"/>
      <c r="JWH11" s="580"/>
      <c r="JWI11" s="580"/>
      <c r="JWJ11" s="580"/>
      <c r="JWK11" s="580"/>
      <c r="JWL11" s="580"/>
      <c r="JWM11" s="580"/>
      <c r="JWN11" s="580"/>
      <c r="JWO11" s="580"/>
      <c r="JWP11" s="580"/>
      <c r="JWQ11" s="580"/>
      <c r="JWR11" s="580"/>
      <c r="JWS11" s="580"/>
      <c r="JWT11" s="580"/>
      <c r="JWU11" s="580"/>
      <c r="JWV11" s="580"/>
      <c r="JWW11" s="580"/>
      <c r="JWX11" s="580"/>
      <c r="JWY11" s="580"/>
      <c r="JWZ11" s="580"/>
      <c r="JXA11" s="580"/>
      <c r="JXB11" s="580"/>
      <c r="JXC11" s="580"/>
      <c r="JXD11" s="580"/>
      <c r="JXE11" s="580"/>
      <c r="JXF11" s="580"/>
      <c r="JXG11" s="580"/>
      <c r="JXH11" s="580"/>
      <c r="JXI11" s="580"/>
      <c r="JXJ11" s="580"/>
      <c r="JXK11" s="580"/>
      <c r="JXL11" s="580"/>
      <c r="JXM11" s="580"/>
      <c r="JXN11" s="580"/>
      <c r="JXO11" s="580"/>
      <c r="JXP11" s="580"/>
      <c r="JXQ11" s="580"/>
      <c r="JXR11" s="580"/>
      <c r="JXS11" s="580"/>
      <c r="JXT11" s="580"/>
      <c r="JXU11" s="580"/>
      <c r="JXV11" s="580"/>
      <c r="JXW11" s="580"/>
      <c r="JXX11" s="580"/>
      <c r="JXY11" s="580"/>
      <c r="JXZ11" s="580"/>
      <c r="JYA11" s="580"/>
      <c r="JYB11" s="580"/>
      <c r="JYC11" s="580"/>
      <c r="JYD11" s="580"/>
      <c r="JYE11" s="580"/>
      <c r="JYF11" s="580"/>
      <c r="JYG11" s="580"/>
      <c r="JYH11" s="580"/>
      <c r="JYI11" s="580"/>
      <c r="JYJ11" s="580"/>
      <c r="JYK11" s="580"/>
      <c r="JYL11" s="580"/>
      <c r="JYM11" s="580"/>
      <c r="JYN11" s="580"/>
      <c r="JYO11" s="580"/>
      <c r="JYP11" s="580"/>
      <c r="JYQ11" s="580"/>
      <c r="JYR11" s="580"/>
      <c r="JYS11" s="580"/>
      <c r="JYT11" s="580"/>
      <c r="JYU11" s="580"/>
      <c r="JYV11" s="580"/>
      <c r="JYW11" s="580"/>
      <c r="JYX11" s="580"/>
      <c r="JYY11" s="580"/>
      <c r="JYZ11" s="580"/>
      <c r="JZA11" s="580"/>
      <c r="JZB11" s="580"/>
      <c r="JZC11" s="580"/>
      <c r="JZD11" s="580"/>
      <c r="JZE11" s="580"/>
      <c r="JZF11" s="580"/>
      <c r="JZG11" s="580"/>
      <c r="JZH11" s="580"/>
      <c r="JZI11" s="580"/>
      <c r="JZJ11" s="580"/>
      <c r="JZK11" s="580"/>
      <c r="JZL11" s="580"/>
      <c r="JZM11" s="580"/>
      <c r="JZN11" s="580"/>
      <c r="JZO11" s="580"/>
      <c r="JZP11" s="580"/>
      <c r="JZQ11" s="580"/>
      <c r="JZR11" s="580"/>
      <c r="JZS11" s="580"/>
      <c r="JZT11" s="580"/>
      <c r="JZU11" s="580"/>
      <c r="JZV11" s="580"/>
      <c r="JZW11" s="580"/>
      <c r="JZX11" s="580"/>
      <c r="JZY11" s="580"/>
      <c r="JZZ11" s="580"/>
      <c r="KAA11" s="580"/>
      <c r="KAB11" s="580"/>
      <c r="KAC11" s="580"/>
      <c r="KAD11" s="580"/>
      <c r="KAE11" s="580"/>
      <c r="KAF11" s="580"/>
      <c r="KAG11" s="580"/>
      <c r="KAH11" s="580"/>
      <c r="KAI11" s="580"/>
      <c r="KAJ11" s="580"/>
      <c r="KAK11" s="580"/>
      <c r="KAL11" s="580"/>
      <c r="KAM11" s="580"/>
      <c r="KAN11" s="580"/>
      <c r="KAO11" s="580"/>
      <c r="KAP11" s="580"/>
      <c r="KAQ11" s="580"/>
      <c r="KAR11" s="580"/>
      <c r="KAS11" s="580"/>
      <c r="KAT11" s="580"/>
      <c r="KAU11" s="580"/>
      <c r="KAV11" s="580"/>
      <c r="KAW11" s="580"/>
      <c r="KAX11" s="580"/>
      <c r="KAY11" s="580"/>
      <c r="KAZ11" s="580"/>
      <c r="KBA11" s="580"/>
      <c r="KBB11" s="580"/>
      <c r="KBC11" s="580"/>
      <c r="KBD11" s="580"/>
      <c r="KBE11" s="580"/>
      <c r="KBF11" s="580"/>
      <c r="KBG11" s="580"/>
      <c r="KBH11" s="580"/>
      <c r="KBI11" s="580"/>
      <c r="KBJ11" s="580"/>
      <c r="KBK11" s="580"/>
      <c r="KBL11" s="580"/>
      <c r="KBM11" s="580"/>
      <c r="KBN11" s="580"/>
      <c r="KBO11" s="580"/>
      <c r="KBP11" s="580"/>
      <c r="KBQ11" s="580"/>
      <c r="KBR11" s="580"/>
      <c r="KBS11" s="580"/>
      <c r="KBT11" s="580"/>
      <c r="KBU11" s="580"/>
      <c r="KBV11" s="580"/>
      <c r="KBW11" s="580"/>
      <c r="KBX11" s="580"/>
      <c r="KBY11" s="580"/>
      <c r="KBZ11" s="580"/>
      <c r="KCA11" s="580"/>
      <c r="KCB11" s="580"/>
      <c r="KCC11" s="580"/>
      <c r="KCD11" s="580"/>
      <c r="KCE11" s="580"/>
      <c r="KCF11" s="580"/>
      <c r="KCG11" s="580"/>
      <c r="KCH11" s="580"/>
      <c r="KCI11" s="580"/>
      <c r="KCJ11" s="580"/>
      <c r="KCK11" s="580"/>
      <c r="KCL11" s="580"/>
      <c r="KCM11" s="580"/>
      <c r="KCN11" s="580"/>
      <c r="KCO11" s="580"/>
      <c r="KCP11" s="580"/>
      <c r="KCQ11" s="580"/>
      <c r="KCR11" s="580"/>
      <c r="KCS11" s="580"/>
      <c r="KCT11" s="580"/>
      <c r="KCU11" s="580"/>
      <c r="KCV11" s="580"/>
      <c r="KCW11" s="580"/>
      <c r="KCX11" s="580"/>
      <c r="KCY11" s="580"/>
      <c r="KCZ11" s="580"/>
      <c r="KDA11" s="580"/>
      <c r="KDB11" s="580"/>
      <c r="KDC11" s="580"/>
      <c r="KDD11" s="580"/>
      <c r="KDE11" s="580"/>
      <c r="KDF11" s="580"/>
      <c r="KDG11" s="580"/>
      <c r="KDH11" s="580"/>
      <c r="KDI11" s="580"/>
      <c r="KDJ11" s="580"/>
      <c r="KDK11" s="580"/>
      <c r="KDL11" s="580"/>
      <c r="KDM11" s="580"/>
      <c r="KDN11" s="580"/>
      <c r="KDO11" s="580"/>
      <c r="KDP11" s="580"/>
      <c r="KDQ11" s="580"/>
      <c r="KDR11" s="580"/>
      <c r="KDS11" s="580"/>
      <c r="KDT11" s="580"/>
      <c r="KDU11" s="580"/>
      <c r="KDV11" s="580"/>
      <c r="KDW11" s="580"/>
      <c r="KDX11" s="580"/>
      <c r="KDY11" s="580"/>
      <c r="KDZ11" s="580"/>
      <c r="KEA11" s="580"/>
      <c r="KEB11" s="580"/>
      <c r="KEC11" s="580"/>
      <c r="KED11" s="580"/>
      <c r="KEE11" s="580"/>
      <c r="KEF11" s="580"/>
      <c r="KEG11" s="580"/>
      <c r="KEH11" s="580"/>
      <c r="KEI11" s="580"/>
      <c r="KEJ11" s="580"/>
      <c r="KEK11" s="580"/>
      <c r="KEL11" s="580"/>
      <c r="KEM11" s="580"/>
      <c r="KEN11" s="580"/>
      <c r="KEO11" s="580"/>
      <c r="KEP11" s="580"/>
      <c r="KEQ11" s="580"/>
      <c r="KER11" s="580"/>
      <c r="KES11" s="580"/>
      <c r="KET11" s="580"/>
      <c r="KEU11" s="580"/>
      <c r="KEV11" s="580"/>
      <c r="KEW11" s="580"/>
      <c r="KEX11" s="580"/>
      <c r="KEY11" s="580"/>
      <c r="KEZ11" s="580"/>
      <c r="KFA11" s="580"/>
      <c r="KFB11" s="580"/>
      <c r="KFC11" s="580"/>
      <c r="KFD11" s="580"/>
      <c r="KFE11" s="580"/>
      <c r="KFF11" s="580"/>
      <c r="KFG11" s="580"/>
      <c r="KFH11" s="580"/>
      <c r="KFI11" s="580"/>
      <c r="KFJ11" s="580"/>
      <c r="KFK11" s="580"/>
      <c r="KFL11" s="580"/>
      <c r="KFM11" s="580"/>
      <c r="KFN11" s="580"/>
      <c r="KFO11" s="580"/>
      <c r="KFP11" s="580"/>
      <c r="KFQ11" s="580"/>
      <c r="KFR11" s="580"/>
      <c r="KFS11" s="580"/>
      <c r="KFT11" s="580"/>
      <c r="KFU11" s="580"/>
      <c r="KFV11" s="580"/>
      <c r="KFW11" s="580"/>
      <c r="KFX11" s="580"/>
      <c r="KFY11" s="580"/>
      <c r="KFZ11" s="580"/>
      <c r="KGA11" s="580"/>
      <c r="KGB11" s="580"/>
      <c r="KGC11" s="580"/>
      <c r="KGD11" s="580"/>
      <c r="KGE11" s="580"/>
      <c r="KGF11" s="580"/>
      <c r="KGG11" s="580"/>
      <c r="KGH11" s="580"/>
      <c r="KGI11" s="580"/>
      <c r="KGJ11" s="580"/>
      <c r="KGK11" s="580"/>
      <c r="KGL11" s="580"/>
      <c r="KGM11" s="580"/>
      <c r="KGN11" s="580"/>
      <c r="KGO11" s="580"/>
      <c r="KGP11" s="580"/>
      <c r="KGQ11" s="580"/>
      <c r="KGR11" s="580"/>
      <c r="KGS11" s="580"/>
      <c r="KGT11" s="580"/>
      <c r="KGU11" s="580"/>
      <c r="KGV11" s="580"/>
      <c r="KGW11" s="580"/>
      <c r="KGX11" s="580"/>
      <c r="KGY11" s="580"/>
      <c r="KGZ11" s="580"/>
      <c r="KHA11" s="580"/>
      <c r="KHB11" s="580"/>
      <c r="KHC11" s="580"/>
      <c r="KHD11" s="580"/>
      <c r="KHE11" s="580"/>
      <c r="KHF11" s="580"/>
      <c r="KHG11" s="580"/>
      <c r="KHH11" s="580"/>
      <c r="KHI11" s="580"/>
      <c r="KHJ11" s="580"/>
      <c r="KHK11" s="580"/>
      <c r="KHL11" s="580"/>
      <c r="KHM11" s="580"/>
      <c r="KHN11" s="580"/>
      <c r="KHO11" s="580"/>
      <c r="KHP11" s="580"/>
      <c r="KHQ11" s="580"/>
      <c r="KHR11" s="580"/>
      <c r="KHS11" s="580"/>
      <c r="KHT11" s="580"/>
      <c r="KHU11" s="580"/>
      <c r="KHV11" s="580"/>
      <c r="KHW11" s="580"/>
      <c r="KHX11" s="580"/>
      <c r="KHY11" s="580"/>
      <c r="KHZ11" s="580"/>
      <c r="KIA11" s="580"/>
      <c r="KIB11" s="580"/>
      <c r="KIC11" s="580"/>
      <c r="KID11" s="580"/>
      <c r="KIE11" s="580"/>
      <c r="KIF11" s="580"/>
      <c r="KIG11" s="580"/>
      <c r="KIH11" s="580"/>
      <c r="KII11" s="580"/>
      <c r="KIJ11" s="580"/>
      <c r="KIK11" s="580"/>
      <c r="KIL11" s="580"/>
      <c r="KIM11" s="580"/>
      <c r="KIN11" s="580"/>
      <c r="KIO11" s="580"/>
      <c r="KIP11" s="580"/>
      <c r="KIQ11" s="580"/>
      <c r="KIR11" s="580"/>
      <c r="KIS11" s="580"/>
      <c r="KIT11" s="580"/>
      <c r="KIU11" s="580"/>
      <c r="KIV11" s="580"/>
      <c r="KIW11" s="580"/>
      <c r="KIX11" s="580"/>
      <c r="KIY11" s="580"/>
      <c r="KIZ11" s="580"/>
      <c r="KJA11" s="580"/>
      <c r="KJB11" s="580"/>
      <c r="KJC11" s="580"/>
      <c r="KJD11" s="580"/>
      <c r="KJE11" s="580"/>
      <c r="KJF11" s="580"/>
      <c r="KJG11" s="580"/>
      <c r="KJH11" s="580"/>
      <c r="KJI11" s="580"/>
      <c r="KJJ11" s="580"/>
      <c r="KJK11" s="580"/>
      <c r="KJL11" s="580"/>
      <c r="KJM11" s="580"/>
      <c r="KJN11" s="580"/>
      <c r="KJO11" s="580"/>
      <c r="KJP11" s="580"/>
      <c r="KJQ11" s="580"/>
      <c r="KJR11" s="580"/>
      <c r="KJS11" s="580"/>
      <c r="KJT11" s="580"/>
      <c r="KJU11" s="580"/>
      <c r="KJV11" s="580"/>
      <c r="KJW11" s="580"/>
      <c r="KJX11" s="580"/>
      <c r="KJY11" s="580"/>
      <c r="KJZ11" s="580"/>
      <c r="KKA11" s="580"/>
      <c r="KKB11" s="580"/>
      <c r="KKC11" s="580"/>
      <c r="KKD11" s="580"/>
      <c r="KKE11" s="580"/>
      <c r="KKF11" s="580"/>
      <c r="KKG11" s="580"/>
      <c r="KKH11" s="580"/>
      <c r="KKI11" s="580"/>
      <c r="KKJ11" s="580"/>
      <c r="KKK11" s="580"/>
      <c r="KKL11" s="580"/>
      <c r="KKM11" s="580"/>
      <c r="KKN11" s="580"/>
      <c r="KKO11" s="580"/>
      <c r="KKP11" s="580"/>
      <c r="KKQ11" s="580"/>
      <c r="KKR11" s="580"/>
      <c r="KKS11" s="580"/>
      <c r="KKT11" s="580"/>
      <c r="KKU11" s="580"/>
      <c r="KKV11" s="580"/>
      <c r="KKW11" s="580"/>
      <c r="KKX11" s="580"/>
      <c r="KKY11" s="580"/>
      <c r="KKZ11" s="580"/>
      <c r="KLA11" s="580"/>
      <c r="KLB11" s="580"/>
      <c r="KLC11" s="580"/>
      <c r="KLD11" s="580"/>
      <c r="KLE11" s="580"/>
      <c r="KLF11" s="580"/>
      <c r="KLG11" s="580"/>
      <c r="KLH11" s="580"/>
      <c r="KLI11" s="580"/>
      <c r="KLJ11" s="580"/>
      <c r="KLK11" s="580"/>
      <c r="KLL11" s="580"/>
      <c r="KLM11" s="580"/>
      <c r="KLN11" s="580"/>
      <c r="KLO11" s="580"/>
      <c r="KLP11" s="580"/>
      <c r="KLQ11" s="580"/>
      <c r="KLR11" s="580"/>
      <c r="KLS11" s="580"/>
      <c r="KLT11" s="580"/>
      <c r="KLU11" s="580"/>
      <c r="KLV11" s="580"/>
      <c r="KLW11" s="580"/>
      <c r="KLX11" s="580"/>
      <c r="KLY11" s="580"/>
      <c r="KLZ11" s="580"/>
      <c r="KMA11" s="580"/>
      <c r="KMB11" s="580"/>
      <c r="KMC11" s="580"/>
      <c r="KMD11" s="580"/>
      <c r="KME11" s="580"/>
      <c r="KMF11" s="580"/>
      <c r="KMG11" s="580"/>
      <c r="KMH11" s="580"/>
      <c r="KMI11" s="580"/>
      <c r="KMJ11" s="580"/>
      <c r="KMK11" s="580"/>
      <c r="KML11" s="580"/>
      <c r="KMM11" s="580"/>
      <c r="KMN11" s="580"/>
      <c r="KMO11" s="580"/>
      <c r="KMP11" s="580"/>
      <c r="KMQ11" s="580"/>
      <c r="KMR11" s="580"/>
      <c r="KMS11" s="580"/>
      <c r="KMT11" s="580"/>
      <c r="KMU11" s="580"/>
      <c r="KMV11" s="580"/>
      <c r="KMW11" s="580"/>
      <c r="KMX11" s="580"/>
      <c r="KMY11" s="580"/>
      <c r="KMZ11" s="580"/>
      <c r="KNA11" s="580"/>
      <c r="KNB11" s="580"/>
      <c r="KNC11" s="580"/>
      <c r="KND11" s="580"/>
      <c r="KNE11" s="580"/>
      <c r="KNF11" s="580"/>
      <c r="KNG11" s="580"/>
      <c r="KNH11" s="580"/>
      <c r="KNI11" s="580"/>
      <c r="KNJ11" s="580"/>
      <c r="KNK11" s="580"/>
      <c r="KNL11" s="580"/>
      <c r="KNM11" s="580"/>
      <c r="KNN11" s="580"/>
      <c r="KNO11" s="580"/>
      <c r="KNP11" s="580"/>
      <c r="KNQ11" s="580"/>
      <c r="KNR11" s="580"/>
      <c r="KNS11" s="580"/>
      <c r="KNT11" s="580"/>
      <c r="KNU11" s="580"/>
      <c r="KNV11" s="580"/>
      <c r="KNW11" s="580"/>
      <c r="KNX11" s="580"/>
      <c r="KNY11" s="580"/>
      <c r="KNZ11" s="580"/>
      <c r="KOA11" s="580"/>
      <c r="KOB11" s="580"/>
      <c r="KOC11" s="580"/>
      <c r="KOD11" s="580"/>
      <c r="KOE11" s="580"/>
      <c r="KOF11" s="580"/>
      <c r="KOG11" s="580"/>
      <c r="KOH11" s="580"/>
      <c r="KOI11" s="580"/>
      <c r="KOJ11" s="580"/>
      <c r="KOK11" s="580"/>
      <c r="KOL11" s="580"/>
      <c r="KOM11" s="580"/>
      <c r="KON11" s="580"/>
      <c r="KOO11" s="580"/>
      <c r="KOP11" s="580"/>
      <c r="KOQ11" s="580"/>
      <c r="KOR11" s="580"/>
      <c r="KOS11" s="580"/>
      <c r="KOT11" s="580"/>
      <c r="KOU11" s="580"/>
      <c r="KOV11" s="580"/>
      <c r="KOW11" s="580"/>
      <c r="KOX11" s="580"/>
      <c r="KOY11" s="580"/>
      <c r="KOZ11" s="580"/>
      <c r="KPA11" s="580"/>
      <c r="KPB11" s="580"/>
      <c r="KPC11" s="580"/>
      <c r="KPD11" s="580"/>
      <c r="KPE11" s="580"/>
      <c r="KPF11" s="580"/>
      <c r="KPG11" s="580"/>
      <c r="KPH11" s="580"/>
      <c r="KPI11" s="580"/>
      <c r="KPJ11" s="580"/>
      <c r="KPK11" s="580"/>
      <c r="KPL11" s="580"/>
      <c r="KPM11" s="580"/>
      <c r="KPN11" s="580"/>
      <c r="KPO11" s="580"/>
      <c r="KPP11" s="580"/>
      <c r="KPQ11" s="580"/>
      <c r="KPR11" s="580"/>
      <c r="KPS11" s="580"/>
      <c r="KPT11" s="580"/>
      <c r="KPU11" s="580"/>
      <c r="KPV11" s="580"/>
      <c r="KPW11" s="580"/>
      <c r="KPX11" s="580"/>
      <c r="KPY11" s="580"/>
      <c r="KPZ11" s="580"/>
      <c r="KQA11" s="580"/>
      <c r="KQB11" s="580"/>
      <c r="KQC11" s="580"/>
      <c r="KQD11" s="580"/>
      <c r="KQE11" s="580"/>
      <c r="KQF11" s="580"/>
      <c r="KQG11" s="580"/>
      <c r="KQH11" s="580"/>
      <c r="KQI11" s="580"/>
      <c r="KQJ11" s="580"/>
      <c r="KQK11" s="580"/>
      <c r="KQL11" s="580"/>
      <c r="KQM11" s="580"/>
      <c r="KQN11" s="580"/>
      <c r="KQO11" s="580"/>
      <c r="KQP11" s="580"/>
      <c r="KQQ11" s="580"/>
      <c r="KQR11" s="580"/>
      <c r="KQS11" s="580"/>
      <c r="KQT11" s="580"/>
      <c r="KQU11" s="580"/>
      <c r="KQV11" s="580"/>
      <c r="KQW11" s="580"/>
      <c r="KQX11" s="580"/>
      <c r="KQY11" s="580"/>
      <c r="KQZ11" s="580"/>
      <c r="KRA11" s="580"/>
      <c r="KRB11" s="580"/>
      <c r="KRC11" s="580"/>
      <c r="KRD11" s="580"/>
      <c r="KRE11" s="580"/>
      <c r="KRF11" s="580"/>
      <c r="KRG11" s="580"/>
      <c r="KRH11" s="580"/>
      <c r="KRI11" s="580"/>
      <c r="KRJ11" s="580"/>
      <c r="KRK11" s="580"/>
      <c r="KRL11" s="580"/>
      <c r="KRM11" s="580"/>
      <c r="KRN11" s="580"/>
      <c r="KRO11" s="580"/>
      <c r="KRP11" s="580"/>
      <c r="KRQ11" s="580"/>
      <c r="KRR11" s="580"/>
      <c r="KRS11" s="580"/>
      <c r="KRT11" s="580"/>
      <c r="KRU11" s="580"/>
      <c r="KRV11" s="580"/>
      <c r="KRW11" s="580"/>
      <c r="KRX11" s="580"/>
      <c r="KRY11" s="580"/>
      <c r="KRZ11" s="580"/>
      <c r="KSA11" s="580"/>
      <c r="KSB11" s="580"/>
      <c r="KSC11" s="580"/>
      <c r="KSD11" s="580"/>
      <c r="KSE11" s="580"/>
      <c r="KSF11" s="580"/>
      <c r="KSG11" s="580"/>
      <c r="KSH11" s="580"/>
      <c r="KSI11" s="580"/>
      <c r="KSJ11" s="580"/>
      <c r="KSK11" s="580"/>
      <c r="KSL11" s="580"/>
      <c r="KSM11" s="580"/>
      <c r="KSN11" s="580"/>
      <c r="KSO11" s="580"/>
      <c r="KSP11" s="580"/>
      <c r="KSQ11" s="580"/>
      <c r="KSR11" s="580"/>
      <c r="KSS11" s="580"/>
      <c r="KST11" s="580"/>
      <c r="KSU11" s="580"/>
      <c r="KSV11" s="580"/>
      <c r="KSW11" s="580"/>
      <c r="KSX11" s="580"/>
      <c r="KSY11" s="580"/>
      <c r="KSZ11" s="580"/>
      <c r="KTA11" s="580"/>
      <c r="KTB11" s="580"/>
      <c r="KTC11" s="580"/>
      <c r="KTD11" s="580"/>
      <c r="KTE11" s="580"/>
      <c r="KTF11" s="580"/>
      <c r="KTG11" s="580"/>
      <c r="KTH11" s="580"/>
      <c r="KTI11" s="580"/>
      <c r="KTJ11" s="580"/>
      <c r="KTK11" s="580"/>
      <c r="KTL11" s="580"/>
      <c r="KTM11" s="580"/>
      <c r="KTN11" s="580"/>
      <c r="KTO11" s="580"/>
      <c r="KTP11" s="580"/>
      <c r="KTQ11" s="580"/>
      <c r="KTR11" s="580"/>
      <c r="KTS11" s="580"/>
      <c r="KTT11" s="580"/>
      <c r="KTU11" s="580"/>
      <c r="KTV11" s="580"/>
      <c r="KTW11" s="580"/>
      <c r="KTX11" s="580"/>
      <c r="KTY11" s="580"/>
      <c r="KTZ11" s="580"/>
      <c r="KUA11" s="580"/>
      <c r="KUB11" s="580"/>
      <c r="KUC11" s="580"/>
      <c r="KUD11" s="580"/>
      <c r="KUE11" s="580"/>
      <c r="KUF11" s="580"/>
      <c r="KUG11" s="580"/>
      <c r="KUH11" s="580"/>
      <c r="KUI11" s="580"/>
      <c r="KUJ11" s="580"/>
      <c r="KUK11" s="580"/>
      <c r="KUL11" s="580"/>
      <c r="KUM11" s="580"/>
      <c r="KUN11" s="580"/>
      <c r="KUO11" s="580"/>
      <c r="KUP11" s="580"/>
      <c r="KUQ11" s="580"/>
      <c r="KUR11" s="580"/>
      <c r="KUS11" s="580"/>
      <c r="KUT11" s="580"/>
      <c r="KUU11" s="580"/>
      <c r="KUV11" s="580"/>
      <c r="KUW11" s="580"/>
      <c r="KUX11" s="580"/>
      <c r="KUY11" s="580"/>
      <c r="KUZ11" s="580"/>
      <c r="KVA11" s="580"/>
      <c r="KVB11" s="580"/>
      <c r="KVC11" s="580"/>
      <c r="KVD11" s="580"/>
      <c r="KVE11" s="580"/>
      <c r="KVF11" s="580"/>
      <c r="KVG11" s="580"/>
      <c r="KVH11" s="580"/>
      <c r="KVI11" s="580"/>
      <c r="KVJ11" s="580"/>
      <c r="KVK11" s="580"/>
      <c r="KVL11" s="580"/>
      <c r="KVM11" s="580"/>
      <c r="KVN11" s="580"/>
      <c r="KVO11" s="580"/>
      <c r="KVP11" s="580"/>
      <c r="KVQ11" s="580"/>
      <c r="KVR11" s="580"/>
      <c r="KVS11" s="580"/>
      <c r="KVT11" s="580"/>
      <c r="KVU11" s="580"/>
      <c r="KVV11" s="580"/>
      <c r="KVW11" s="580"/>
      <c r="KVX11" s="580"/>
      <c r="KVY11" s="580"/>
      <c r="KVZ11" s="580"/>
      <c r="KWA11" s="580"/>
      <c r="KWB11" s="580"/>
      <c r="KWC11" s="580"/>
      <c r="KWD11" s="580"/>
      <c r="KWE11" s="580"/>
      <c r="KWF11" s="580"/>
      <c r="KWG11" s="580"/>
      <c r="KWH11" s="580"/>
      <c r="KWI11" s="580"/>
      <c r="KWJ11" s="580"/>
      <c r="KWK11" s="580"/>
      <c r="KWL11" s="580"/>
      <c r="KWM11" s="580"/>
      <c r="KWN11" s="580"/>
      <c r="KWO11" s="580"/>
      <c r="KWP11" s="580"/>
      <c r="KWQ11" s="580"/>
      <c r="KWR11" s="580"/>
      <c r="KWS11" s="580"/>
      <c r="KWT11" s="580"/>
      <c r="KWU11" s="580"/>
      <c r="KWV11" s="580"/>
      <c r="KWW11" s="580"/>
      <c r="KWX11" s="580"/>
      <c r="KWY11" s="580"/>
      <c r="KWZ11" s="580"/>
      <c r="KXA11" s="580"/>
      <c r="KXB11" s="580"/>
      <c r="KXC11" s="580"/>
      <c r="KXD11" s="580"/>
      <c r="KXE11" s="580"/>
      <c r="KXF11" s="580"/>
      <c r="KXG11" s="580"/>
      <c r="KXH11" s="580"/>
      <c r="KXI11" s="580"/>
      <c r="KXJ11" s="580"/>
      <c r="KXK11" s="580"/>
      <c r="KXL11" s="580"/>
      <c r="KXM11" s="580"/>
      <c r="KXN11" s="580"/>
      <c r="KXO11" s="580"/>
      <c r="KXP11" s="580"/>
      <c r="KXQ11" s="580"/>
      <c r="KXR11" s="580"/>
      <c r="KXS11" s="580"/>
      <c r="KXT11" s="580"/>
      <c r="KXU11" s="580"/>
      <c r="KXV11" s="580"/>
      <c r="KXW11" s="580"/>
      <c r="KXX11" s="580"/>
      <c r="KXY11" s="580"/>
      <c r="KXZ11" s="580"/>
      <c r="KYA11" s="580"/>
      <c r="KYB11" s="580"/>
      <c r="KYC11" s="580"/>
      <c r="KYD11" s="580"/>
      <c r="KYE11" s="580"/>
      <c r="KYF11" s="580"/>
      <c r="KYG11" s="580"/>
      <c r="KYH11" s="580"/>
      <c r="KYI11" s="580"/>
      <c r="KYJ11" s="580"/>
      <c r="KYK11" s="580"/>
      <c r="KYL11" s="580"/>
      <c r="KYM11" s="580"/>
      <c r="KYN11" s="580"/>
      <c r="KYO11" s="580"/>
      <c r="KYP11" s="580"/>
      <c r="KYQ11" s="580"/>
      <c r="KYR11" s="580"/>
      <c r="KYS11" s="580"/>
      <c r="KYT11" s="580"/>
      <c r="KYU11" s="580"/>
      <c r="KYV11" s="580"/>
      <c r="KYW11" s="580"/>
      <c r="KYX11" s="580"/>
      <c r="KYY11" s="580"/>
      <c r="KYZ11" s="580"/>
      <c r="KZA11" s="580"/>
      <c r="KZB11" s="580"/>
      <c r="KZC11" s="580"/>
      <c r="KZD11" s="580"/>
      <c r="KZE11" s="580"/>
      <c r="KZF11" s="580"/>
      <c r="KZG11" s="580"/>
      <c r="KZH11" s="580"/>
      <c r="KZI11" s="580"/>
      <c r="KZJ11" s="580"/>
      <c r="KZK11" s="580"/>
      <c r="KZL11" s="580"/>
      <c r="KZM11" s="580"/>
      <c r="KZN11" s="580"/>
      <c r="KZO11" s="580"/>
      <c r="KZP11" s="580"/>
      <c r="KZQ11" s="580"/>
      <c r="KZR11" s="580"/>
      <c r="KZS11" s="580"/>
      <c r="KZT11" s="580"/>
      <c r="KZU11" s="580"/>
      <c r="KZV11" s="580"/>
      <c r="KZW11" s="580"/>
      <c r="KZX11" s="580"/>
      <c r="KZY11" s="580"/>
      <c r="KZZ11" s="580"/>
      <c r="LAA11" s="580"/>
      <c r="LAB11" s="580"/>
      <c r="LAC11" s="580"/>
      <c r="LAD11" s="580"/>
      <c r="LAE11" s="580"/>
      <c r="LAF11" s="580"/>
      <c r="LAG11" s="580"/>
      <c r="LAH11" s="580"/>
      <c r="LAI11" s="580"/>
      <c r="LAJ11" s="580"/>
      <c r="LAK11" s="580"/>
      <c r="LAL11" s="580"/>
      <c r="LAM11" s="580"/>
      <c r="LAN11" s="580"/>
      <c r="LAO11" s="580"/>
      <c r="LAP11" s="580"/>
      <c r="LAQ11" s="580"/>
      <c r="LAR11" s="580"/>
      <c r="LAS11" s="580"/>
      <c r="LAT11" s="580"/>
      <c r="LAU11" s="580"/>
      <c r="LAV11" s="580"/>
      <c r="LAW11" s="580"/>
      <c r="LAX11" s="580"/>
      <c r="LAY11" s="580"/>
      <c r="LAZ11" s="580"/>
      <c r="LBA11" s="580"/>
      <c r="LBB11" s="580"/>
      <c r="LBC11" s="580"/>
      <c r="LBD11" s="580"/>
      <c r="LBE11" s="580"/>
      <c r="LBF11" s="580"/>
      <c r="LBG11" s="580"/>
      <c r="LBH11" s="580"/>
      <c r="LBI11" s="580"/>
      <c r="LBJ11" s="580"/>
      <c r="LBK11" s="580"/>
      <c r="LBL11" s="580"/>
      <c r="LBM11" s="580"/>
      <c r="LBN11" s="580"/>
      <c r="LBO11" s="580"/>
      <c r="LBP11" s="580"/>
      <c r="LBQ11" s="580"/>
      <c r="LBR11" s="580"/>
      <c r="LBS11" s="580"/>
      <c r="LBT11" s="580"/>
      <c r="LBU11" s="580"/>
      <c r="LBV11" s="580"/>
      <c r="LBW11" s="580"/>
      <c r="LBX11" s="580"/>
      <c r="LBY11" s="580"/>
      <c r="LBZ11" s="580"/>
      <c r="LCA11" s="580"/>
      <c r="LCB11" s="580"/>
      <c r="LCC11" s="580"/>
      <c r="LCD11" s="580"/>
      <c r="LCE11" s="580"/>
      <c r="LCF11" s="580"/>
      <c r="LCG11" s="580"/>
      <c r="LCH11" s="580"/>
      <c r="LCI11" s="580"/>
      <c r="LCJ11" s="580"/>
      <c r="LCK11" s="580"/>
      <c r="LCL11" s="580"/>
      <c r="LCM11" s="580"/>
      <c r="LCN11" s="580"/>
      <c r="LCO11" s="580"/>
      <c r="LCP11" s="580"/>
      <c r="LCQ11" s="580"/>
      <c r="LCR11" s="580"/>
      <c r="LCS11" s="580"/>
      <c r="LCT11" s="580"/>
      <c r="LCU11" s="580"/>
      <c r="LCV11" s="580"/>
      <c r="LCW11" s="580"/>
      <c r="LCX11" s="580"/>
      <c r="LCY11" s="580"/>
      <c r="LCZ11" s="580"/>
      <c r="LDA11" s="580"/>
      <c r="LDB11" s="580"/>
      <c r="LDC11" s="580"/>
      <c r="LDD11" s="580"/>
      <c r="LDE11" s="580"/>
      <c r="LDF11" s="580"/>
      <c r="LDG11" s="580"/>
      <c r="LDH11" s="580"/>
      <c r="LDI11" s="580"/>
      <c r="LDJ11" s="580"/>
      <c r="LDK11" s="580"/>
      <c r="LDL11" s="580"/>
      <c r="LDM11" s="580"/>
      <c r="LDN11" s="580"/>
      <c r="LDO11" s="580"/>
      <c r="LDP11" s="580"/>
      <c r="LDQ11" s="580"/>
      <c r="LDR11" s="580"/>
      <c r="LDS11" s="580"/>
      <c r="LDT11" s="580"/>
      <c r="LDU11" s="580"/>
      <c r="LDV11" s="580"/>
      <c r="LDW11" s="580"/>
      <c r="LDX11" s="580"/>
      <c r="LDY11" s="580"/>
      <c r="LDZ11" s="580"/>
      <c r="LEA11" s="580"/>
      <c r="LEB11" s="580"/>
      <c r="LEC11" s="580"/>
      <c r="LED11" s="580"/>
      <c r="LEE11" s="580"/>
      <c r="LEF11" s="580"/>
      <c r="LEG11" s="580"/>
      <c r="LEH11" s="580"/>
      <c r="LEI11" s="580"/>
      <c r="LEJ11" s="580"/>
      <c r="LEK11" s="580"/>
      <c r="LEL11" s="580"/>
      <c r="LEM11" s="580"/>
      <c r="LEN11" s="580"/>
      <c r="LEO11" s="580"/>
      <c r="LEP11" s="580"/>
      <c r="LEQ11" s="580"/>
      <c r="LER11" s="580"/>
      <c r="LES11" s="580"/>
      <c r="LET11" s="580"/>
      <c r="LEU11" s="580"/>
      <c r="LEV11" s="580"/>
      <c r="LEW11" s="580"/>
      <c r="LEX11" s="580"/>
      <c r="LEY11" s="580"/>
      <c r="LEZ11" s="580"/>
      <c r="LFA11" s="580"/>
      <c r="LFB11" s="580"/>
      <c r="LFC11" s="580"/>
      <c r="LFD11" s="580"/>
      <c r="LFE11" s="580"/>
      <c r="LFF11" s="580"/>
      <c r="LFG11" s="580"/>
      <c r="LFH11" s="580"/>
      <c r="LFI11" s="580"/>
      <c r="LFJ11" s="580"/>
      <c r="LFK11" s="580"/>
      <c r="LFL11" s="580"/>
      <c r="LFM11" s="580"/>
      <c r="LFN11" s="580"/>
      <c r="LFO11" s="580"/>
      <c r="LFP11" s="580"/>
      <c r="LFQ11" s="580"/>
      <c r="LFR11" s="580"/>
      <c r="LFS11" s="580"/>
      <c r="LFT11" s="580"/>
      <c r="LFU11" s="580"/>
      <c r="LFV11" s="580"/>
      <c r="LFW11" s="580"/>
      <c r="LFX11" s="580"/>
      <c r="LFY11" s="580"/>
      <c r="LFZ11" s="580"/>
      <c r="LGA11" s="580"/>
      <c r="LGB11" s="580"/>
      <c r="LGC11" s="580"/>
      <c r="LGD11" s="580"/>
      <c r="LGE11" s="580"/>
      <c r="LGF11" s="580"/>
      <c r="LGG11" s="580"/>
      <c r="LGH11" s="580"/>
      <c r="LGI11" s="580"/>
      <c r="LGJ11" s="580"/>
      <c r="LGK11" s="580"/>
      <c r="LGL11" s="580"/>
      <c r="LGM11" s="580"/>
      <c r="LGN11" s="580"/>
      <c r="LGO11" s="580"/>
      <c r="LGP11" s="580"/>
      <c r="LGQ11" s="580"/>
      <c r="LGR11" s="580"/>
      <c r="LGS11" s="580"/>
      <c r="LGT11" s="580"/>
      <c r="LGU11" s="580"/>
      <c r="LGV11" s="580"/>
      <c r="LGW11" s="580"/>
      <c r="LGX11" s="580"/>
      <c r="LGY11" s="580"/>
      <c r="LGZ11" s="580"/>
      <c r="LHA11" s="580"/>
      <c r="LHB11" s="580"/>
      <c r="LHC11" s="580"/>
      <c r="LHD11" s="580"/>
      <c r="LHE11" s="580"/>
      <c r="LHF11" s="580"/>
      <c r="LHG11" s="580"/>
      <c r="LHH11" s="580"/>
      <c r="LHI11" s="580"/>
      <c r="LHJ11" s="580"/>
      <c r="LHK11" s="580"/>
      <c r="LHL11" s="580"/>
      <c r="LHM11" s="580"/>
      <c r="LHN11" s="580"/>
      <c r="LHO11" s="580"/>
      <c r="LHP11" s="580"/>
      <c r="LHQ11" s="580"/>
      <c r="LHR11" s="580"/>
      <c r="LHS11" s="580"/>
      <c r="LHT11" s="580"/>
      <c r="LHU11" s="580"/>
      <c r="LHV11" s="580"/>
      <c r="LHW11" s="580"/>
      <c r="LHX11" s="580"/>
      <c r="LHY11" s="580"/>
      <c r="LHZ11" s="580"/>
      <c r="LIA11" s="580"/>
      <c r="LIB11" s="580"/>
      <c r="LIC11" s="580"/>
      <c r="LID11" s="580"/>
      <c r="LIE11" s="580"/>
      <c r="LIF11" s="580"/>
      <c r="LIG11" s="580"/>
      <c r="LIH11" s="580"/>
      <c r="LII11" s="580"/>
      <c r="LIJ11" s="580"/>
      <c r="LIK11" s="580"/>
      <c r="LIL11" s="580"/>
      <c r="LIM11" s="580"/>
      <c r="LIN11" s="580"/>
      <c r="LIO11" s="580"/>
      <c r="LIP11" s="580"/>
      <c r="LIQ11" s="580"/>
      <c r="LIR11" s="580"/>
      <c r="LIS11" s="580"/>
      <c r="LIT11" s="580"/>
      <c r="LIU11" s="580"/>
      <c r="LIV11" s="580"/>
      <c r="LIW11" s="580"/>
      <c r="LIX11" s="580"/>
      <c r="LIY11" s="580"/>
      <c r="LIZ11" s="580"/>
      <c r="LJA11" s="580"/>
      <c r="LJB11" s="580"/>
      <c r="LJC11" s="580"/>
      <c r="LJD11" s="580"/>
      <c r="LJE11" s="580"/>
      <c r="LJF11" s="580"/>
      <c r="LJG11" s="580"/>
      <c r="LJH11" s="580"/>
      <c r="LJI11" s="580"/>
      <c r="LJJ11" s="580"/>
      <c r="LJK11" s="580"/>
      <c r="LJL11" s="580"/>
      <c r="LJM11" s="580"/>
      <c r="LJN11" s="580"/>
      <c r="LJO11" s="580"/>
      <c r="LJP11" s="580"/>
      <c r="LJQ11" s="580"/>
      <c r="LJR11" s="580"/>
      <c r="LJS11" s="580"/>
      <c r="LJT11" s="580"/>
      <c r="LJU11" s="580"/>
      <c r="LJV11" s="580"/>
      <c r="LJW11" s="580"/>
      <c r="LJX11" s="580"/>
      <c r="LJY11" s="580"/>
      <c r="LJZ11" s="580"/>
      <c r="LKA11" s="580"/>
      <c r="LKB11" s="580"/>
      <c r="LKC11" s="580"/>
      <c r="LKD11" s="580"/>
      <c r="LKE11" s="580"/>
      <c r="LKF11" s="580"/>
      <c r="LKG11" s="580"/>
      <c r="LKH11" s="580"/>
      <c r="LKI11" s="580"/>
      <c r="LKJ11" s="580"/>
      <c r="LKK11" s="580"/>
      <c r="LKL11" s="580"/>
      <c r="LKM11" s="580"/>
      <c r="LKN11" s="580"/>
      <c r="LKO11" s="580"/>
      <c r="LKP11" s="580"/>
      <c r="LKQ11" s="580"/>
      <c r="LKR11" s="580"/>
      <c r="LKS11" s="580"/>
      <c r="LKT11" s="580"/>
      <c r="LKU11" s="580"/>
      <c r="LKV11" s="580"/>
      <c r="LKW11" s="580"/>
      <c r="LKX11" s="580"/>
      <c r="LKY11" s="580"/>
      <c r="LKZ11" s="580"/>
      <c r="LLA11" s="580"/>
      <c r="LLB11" s="580"/>
      <c r="LLC11" s="580"/>
      <c r="LLD11" s="580"/>
      <c r="LLE11" s="580"/>
      <c r="LLF11" s="580"/>
      <c r="LLG11" s="580"/>
      <c r="LLH11" s="580"/>
      <c r="LLI11" s="580"/>
      <c r="LLJ11" s="580"/>
      <c r="LLK11" s="580"/>
      <c r="LLL11" s="580"/>
      <c r="LLM11" s="580"/>
      <c r="LLN11" s="580"/>
      <c r="LLO11" s="580"/>
      <c r="LLP11" s="580"/>
      <c r="LLQ11" s="580"/>
      <c r="LLR11" s="580"/>
      <c r="LLS11" s="580"/>
      <c r="LLT11" s="580"/>
      <c r="LLU11" s="580"/>
      <c r="LLV11" s="580"/>
      <c r="LLW11" s="580"/>
      <c r="LLX11" s="580"/>
      <c r="LLY11" s="580"/>
      <c r="LLZ11" s="580"/>
      <c r="LMA11" s="580"/>
      <c r="LMB11" s="580"/>
      <c r="LMC11" s="580"/>
      <c r="LMD11" s="580"/>
      <c r="LME11" s="580"/>
      <c r="LMF11" s="580"/>
      <c r="LMG11" s="580"/>
      <c r="LMH11" s="580"/>
      <c r="LMI11" s="580"/>
      <c r="LMJ11" s="580"/>
      <c r="LMK11" s="580"/>
      <c r="LML11" s="580"/>
      <c r="LMM11" s="580"/>
      <c r="LMN11" s="580"/>
      <c r="LMO11" s="580"/>
      <c r="LMP11" s="580"/>
      <c r="LMQ11" s="580"/>
      <c r="LMR11" s="580"/>
      <c r="LMS11" s="580"/>
      <c r="LMT11" s="580"/>
      <c r="LMU11" s="580"/>
      <c r="LMV11" s="580"/>
      <c r="LMW11" s="580"/>
      <c r="LMX11" s="580"/>
      <c r="LMY11" s="580"/>
      <c r="LMZ11" s="580"/>
      <c r="LNA11" s="580"/>
      <c r="LNB11" s="580"/>
      <c r="LNC11" s="580"/>
      <c r="LND11" s="580"/>
      <c r="LNE11" s="580"/>
      <c r="LNF11" s="580"/>
      <c r="LNG11" s="580"/>
      <c r="LNH11" s="580"/>
      <c r="LNI11" s="580"/>
      <c r="LNJ11" s="580"/>
      <c r="LNK11" s="580"/>
      <c r="LNL11" s="580"/>
      <c r="LNM11" s="580"/>
      <c r="LNN11" s="580"/>
      <c r="LNO11" s="580"/>
      <c r="LNP11" s="580"/>
      <c r="LNQ11" s="580"/>
      <c r="LNR11" s="580"/>
      <c r="LNS11" s="580"/>
      <c r="LNT11" s="580"/>
      <c r="LNU11" s="580"/>
      <c r="LNV11" s="580"/>
      <c r="LNW11" s="580"/>
      <c r="LNX11" s="580"/>
      <c r="LNY11" s="580"/>
      <c r="LNZ11" s="580"/>
      <c r="LOA11" s="580"/>
      <c r="LOB11" s="580"/>
      <c r="LOC11" s="580"/>
      <c r="LOD11" s="580"/>
      <c r="LOE11" s="580"/>
      <c r="LOF11" s="580"/>
      <c r="LOG11" s="580"/>
      <c r="LOH11" s="580"/>
      <c r="LOI11" s="580"/>
      <c r="LOJ11" s="580"/>
      <c r="LOK11" s="580"/>
      <c r="LOL11" s="580"/>
      <c r="LOM11" s="580"/>
      <c r="LON11" s="580"/>
      <c r="LOO11" s="580"/>
      <c r="LOP11" s="580"/>
      <c r="LOQ11" s="580"/>
      <c r="LOR11" s="580"/>
      <c r="LOS11" s="580"/>
      <c r="LOT11" s="580"/>
      <c r="LOU11" s="580"/>
      <c r="LOV11" s="580"/>
      <c r="LOW11" s="580"/>
      <c r="LOX11" s="580"/>
      <c r="LOY11" s="580"/>
      <c r="LOZ11" s="580"/>
      <c r="LPA11" s="580"/>
      <c r="LPB11" s="580"/>
      <c r="LPC11" s="580"/>
      <c r="LPD11" s="580"/>
      <c r="LPE11" s="580"/>
      <c r="LPF11" s="580"/>
      <c r="LPG11" s="580"/>
      <c r="LPH11" s="580"/>
      <c r="LPI11" s="580"/>
      <c r="LPJ11" s="580"/>
      <c r="LPK11" s="580"/>
      <c r="LPL11" s="580"/>
      <c r="LPM11" s="580"/>
      <c r="LPN11" s="580"/>
      <c r="LPO11" s="580"/>
      <c r="LPP11" s="580"/>
      <c r="LPQ11" s="580"/>
      <c r="LPR11" s="580"/>
      <c r="LPS11" s="580"/>
      <c r="LPT11" s="580"/>
      <c r="LPU11" s="580"/>
      <c r="LPV11" s="580"/>
      <c r="LPW11" s="580"/>
      <c r="LPX11" s="580"/>
      <c r="LPY11" s="580"/>
      <c r="LPZ11" s="580"/>
      <c r="LQA11" s="580"/>
      <c r="LQB11" s="580"/>
      <c r="LQC11" s="580"/>
      <c r="LQD11" s="580"/>
      <c r="LQE11" s="580"/>
      <c r="LQF11" s="580"/>
      <c r="LQG11" s="580"/>
      <c r="LQH11" s="580"/>
      <c r="LQI11" s="580"/>
      <c r="LQJ11" s="580"/>
      <c r="LQK11" s="580"/>
      <c r="LQL11" s="580"/>
      <c r="LQM11" s="580"/>
      <c r="LQN11" s="580"/>
      <c r="LQO11" s="580"/>
      <c r="LQP11" s="580"/>
      <c r="LQQ11" s="580"/>
      <c r="LQR11" s="580"/>
      <c r="LQS11" s="580"/>
      <c r="LQT11" s="580"/>
      <c r="LQU11" s="580"/>
      <c r="LQV11" s="580"/>
      <c r="LQW11" s="580"/>
      <c r="LQX11" s="580"/>
      <c r="LQY11" s="580"/>
      <c r="LQZ11" s="580"/>
      <c r="LRA11" s="580"/>
      <c r="LRB11" s="580"/>
      <c r="LRC11" s="580"/>
      <c r="LRD11" s="580"/>
      <c r="LRE11" s="580"/>
      <c r="LRF11" s="580"/>
      <c r="LRG11" s="580"/>
      <c r="LRH11" s="580"/>
      <c r="LRI11" s="580"/>
      <c r="LRJ11" s="580"/>
      <c r="LRK11" s="580"/>
      <c r="LRL11" s="580"/>
      <c r="LRM11" s="580"/>
      <c r="LRN11" s="580"/>
      <c r="LRO11" s="580"/>
      <c r="LRP11" s="580"/>
      <c r="LRQ11" s="580"/>
      <c r="LRR11" s="580"/>
      <c r="LRS11" s="580"/>
      <c r="LRT11" s="580"/>
      <c r="LRU11" s="580"/>
      <c r="LRV11" s="580"/>
      <c r="LRW11" s="580"/>
      <c r="LRX11" s="580"/>
      <c r="LRY11" s="580"/>
      <c r="LRZ11" s="580"/>
      <c r="LSA11" s="580"/>
      <c r="LSB11" s="580"/>
      <c r="LSC11" s="580"/>
      <c r="LSD11" s="580"/>
      <c r="LSE11" s="580"/>
      <c r="LSF11" s="580"/>
      <c r="LSG11" s="580"/>
      <c r="LSH11" s="580"/>
      <c r="LSI11" s="580"/>
      <c r="LSJ11" s="580"/>
      <c r="LSK11" s="580"/>
      <c r="LSL11" s="580"/>
      <c r="LSM11" s="580"/>
      <c r="LSN11" s="580"/>
      <c r="LSO11" s="580"/>
      <c r="LSP11" s="580"/>
      <c r="LSQ11" s="580"/>
      <c r="LSR11" s="580"/>
      <c r="LSS11" s="580"/>
      <c r="LST11" s="580"/>
      <c r="LSU11" s="580"/>
      <c r="LSV11" s="580"/>
      <c r="LSW11" s="580"/>
      <c r="LSX11" s="580"/>
      <c r="LSY11" s="580"/>
      <c r="LSZ11" s="580"/>
      <c r="LTA11" s="580"/>
      <c r="LTB11" s="580"/>
      <c r="LTC11" s="580"/>
      <c r="LTD11" s="580"/>
      <c r="LTE11" s="580"/>
      <c r="LTF11" s="580"/>
      <c r="LTG11" s="580"/>
      <c r="LTH11" s="580"/>
      <c r="LTI11" s="580"/>
      <c r="LTJ11" s="580"/>
      <c r="LTK11" s="580"/>
      <c r="LTL11" s="580"/>
      <c r="LTM11" s="580"/>
      <c r="LTN11" s="580"/>
      <c r="LTO11" s="580"/>
      <c r="LTP11" s="580"/>
      <c r="LTQ11" s="580"/>
      <c r="LTR11" s="580"/>
      <c r="LTS11" s="580"/>
      <c r="LTT11" s="580"/>
      <c r="LTU11" s="580"/>
      <c r="LTV11" s="580"/>
      <c r="LTW11" s="580"/>
      <c r="LTX11" s="580"/>
      <c r="LTY11" s="580"/>
      <c r="LTZ11" s="580"/>
      <c r="LUA11" s="580"/>
      <c r="LUB11" s="580"/>
      <c r="LUC11" s="580"/>
      <c r="LUD11" s="580"/>
      <c r="LUE11" s="580"/>
      <c r="LUF11" s="580"/>
      <c r="LUG11" s="580"/>
      <c r="LUH11" s="580"/>
      <c r="LUI11" s="580"/>
      <c r="LUJ11" s="580"/>
      <c r="LUK11" s="580"/>
      <c r="LUL11" s="580"/>
      <c r="LUM11" s="580"/>
      <c r="LUN11" s="580"/>
      <c r="LUO11" s="580"/>
      <c r="LUP11" s="580"/>
      <c r="LUQ11" s="580"/>
      <c r="LUR11" s="580"/>
      <c r="LUS11" s="580"/>
      <c r="LUT11" s="580"/>
      <c r="LUU11" s="580"/>
      <c r="LUV11" s="580"/>
      <c r="LUW11" s="580"/>
      <c r="LUX11" s="580"/>
      <c r="LUY11" s="580"/>
      <c r="LUZ11" s="580"/>
      <c r="LVA11" s="580"/>
      <c r="LVB11" s="580"/>
      <c r="LVC11" s="580"/>
      <c r="LVD11" s="580"/>
      <c r="LVE11" s="580"/>
      <c r="LVF11" s="580"/>
      <c r="LVG11" s="580"/>
      <c r="LVH11" s="580"/>
      <c r="LVI11" s="580"/>
      <c r="LVJ11" s="580"/>
      <c r="LVK11" s="580"/>
      <c r="LVL11" s="580"/>
      <c r="LVM11" s="580"/>
      <c r="LVN11" s="580"/>
      <c r="LVO11" s="580"/>
      <c r="LVP11" s="580"/>
      <c r="LVQ11" s="580"/>
      <c r="LVR11" s="580"/>
      <c r="LVS11" s="580"/>
      <c r="LVT11" s="580"/>
      <c r="LVU11" s="580"/>
      <c r="LVV11" s="580"/>
      <c r="LVW11" s="580"/>
      <c r="LVX11" s="580"/>
      <c r="LVY11" s="580"/>
      <c r="LVZ11" s="580"/>
      <c r="LWA11" s="580"/>
      <c r="LWB11" s="580"/>
      <c r="LWC11" s="580"/>
      <c r="LWD11" s="580"/>
      <c r="LWE11" s="580"/>
      <c r="LWF11" s="580"/>
      <c r="LWG11" s="580"/>
      <c r="LWH11" s="580"/>
      <c r="LWI11" s="580"/>
      <c r="LWJ11" s="580"/>
      <c r="LWK11" s="580"/>
      <c r="LWL11" s="580"/>
      <c r="LWM11" s="580"/>
      <c r="LWN11" s="580"/>
      <c r="LWO11" s="580"/>
      <c r="LWP11" s="580"/>
      <c r="LWQ11" s="580"/>
      <c r="LWR11" s="580"/>
      <c r="LWS11" s="580"/>
      <c r="LWT11" s="580"/>
      <c r="LWU11" s="580"/>
      <c r="LWV11" s="580"/>
      <c r="LWW11" s="580"/>
      <c r="LWX11" s="580"/>
      <c r="LWY11" s="580"/>
      <c r="LWZ11" s="580"/>
      <c r="LXA11" s="580"/>
      <c r="LXB11" s="580"/>
      <c r="LXC11" s="580"/>
      <c r="LXD11" s="580"/>
      <c r="LXE11" s="580"/>
      <c r="LXF11" s="580"/>
      <c r="LXG11" s="580"/>
      <c r="LXH11" s="580"/>
      <c r="LXI11" s="580"/>
      <c r="LXJ11" s="580"/>
      <c r="LXK11" s="580"/>
      <c r="LXL11" s="580"/>
      <c r="LXM11" s="580"/>
      <c r="LXN11" s="580"/>
      <c r="LXO11" s="580"/>
      <c r="LXP11" s="580"/>
      <c r="LXQ11" s="580"/>
      <c r="LXR11" s="580"/>
      <c r="LXS11" s="580"/>
      <c r="LXT11" s="580"/>
      <c r="LXU11" s="580"/>
      <c r="LXV11" s="580"/>
      <c r="LXW11" s="580"/>
      <c r="LXX11" s="580"/>
      <c r="LXY11" s="580"/>
      <c r="LXZ11" s="580"/>
      <c r="LYA11" s="580"/>
      <c r="LYB11" s="580"/>
      <c r="LYC11" s="580"/>
      <c r="LYD11" s="580"/>
      <c r="LYE11" s="580"/>
      <c r="LYF11" s="580"/>
      <c r="LYG11" s="580"/>
      <c r="LYH11" s="580"/>
      <c r="LYI11" s="580"/>
      <c r="LYJ11" s="580"/>
      <c r="LYK11" s="580"/>
      <c r="LYL11" s="580"/>
      <c r="LYM11" s="580"/>
      <c r="LYN11" s="580"/>
      <c r="LYO11" s="580"/>
      <c r="LYP11" s="580"/>
      <c r="LYQ11" s="580"/>
      <c r="LYR11" s="580"/>
      <c r="LYS11" s="580"/>
      <c r="LYT11" s="580"/>
      <c r="LYU11" s="580"/>
      <c r="LYV11" s="580"/>
      <c r="LYW11" s="580"/>
      <c r="LYX11" s="580"/>
      <c r="LYY11" s="580"/>
      <c r="LYZ11" s="580"/>
      <c r="LZA11" s="580"/>
      <c r="LZB11" s="580"/>
      <c r="LZC11" s="580"/>
      <c r="LZD11" s="580"/>
      <c r="LZE11" s="580"/>
      <c r="LZF11" s="580"/>
      <c r="LZG11" s="580"/>
      <c r="LZH11" s="580"/>
      <c r="LZI11" s="580"/>
      <c r="LZJ11" s="580"/>
      <c r="LZK11" s="580"/>
      <c r="LZL11" s="580"/>
      <c r="LZM11" s="580"/>
      <c r="LZN11" s="580"/>
      <c r="LZO11" s="580"/>
      <c r="LZP11" s="580"/>
      <c r="LZQ11" s="580"/>
      <c r="LZR11" s="580"/>
      <c r="LZS11" s="580"/>
      <c r="LZT11" s="580"/>
      <c r="LZU11" s="580"/>
      <c r="LZV11" s="580"/>
      <c r="LZW11" s="580"/>
      <c r="LZX11" s="580"/>
      <c r="LZY11" s="580"/>
      <c r="LZZ11" s="580"/>
      <c r="MAA11" s="580"/>
      <c r="MAB11" s="580"/>
      <c r="MAC11" s="580"/>
      <c r="MAD11" s="580"/>
      <c r="MAE11" s="580"/>
      <c r="MAF11" s="580"/>
      <c r="MAG11" s="580"/>
      <c r="MAH11" s="580"/>
      <c r="MAI11" s="580"/>
      <c r="MAJ11" s="580"/>
      <c r="MAK11" s="580"/>
      <c r="MAL11" s="580"/>
      <c r="MAM11" s="580"/>
      <c r="MAN11" s="580"/>
      <c r="MAO11" s="580"/>
      <c r="MAP11" s="580"/>
      <c r="MAQ11" s="580"/>
      <c r="MAR11" s="580"/>
      <c r="MAS11" s="580"/>
      <c r="MAT11" s="580"/>
      <c r="MAU11" s="580"/>
      <c r="MAV11" s="580"/>
      <c r="MAW11" s="580"/>
      <c r="MAX11" s="580"/>
      <c r="MAY11" s="580"/>
      <c r="MAZ11" s="580"/>
      <c r="MBA11" s="580"/>
      <c r="MBB11" s="580"/>
      <c r="MBC11" s="580"/>
      <c r="MBD11" s="580"/>
      <c r="MBE11" s="580"/>
      <c r="MBF11" s="580"/>
      <c r="MBG11" s="580"/>
      <c r="MBH11" s="580"/>
      <c r="MBI11" s="580"/>
      <c r="MBJ11" s="580"/>
      <c r="MBK11" s="580"/>
      <c r="MBL11" s="580"/>
      <c r="MBM11" s="580"/>
      <c r="MBN11" s="580"/>
      <c r="MBO11" s="580"/>
      <c r="MBP11" s="580"/>
      <c r="MBQ11" s="580"/>
      <c r="MBR11" s="580"/>
      <c r="MBS11" s="580"/>
      <c r="MBT11" s="580"/>
      <c r="MBU11" s="580"/>
      <c r="MBV11" s="580"/>
      <c r="MBW11" s="580"/>
      <c r="MBX11" s="580"/>
      <c r="MBY11" s="580"/>
      <c r="MBZ11" s="580"/>
      <c r="MCA11" s="580"/>
      <c r="MCB11" s="580"/>
      <c r="MCC11" s="580"/>
      <c r="MCD11" s="580"/>
      <c r="MCE11" s="580"/>
      <c r="MCF11" s="580"/>
      <c r="MCG11" s="580"/>
      <c r="MCH11" s="580"/>
      <c r="MCI11" s="580"/>
      <c r="MCJ11" s="580"/>
      <c r="MCK11" s="580"/>
      <c r="MCL11" s="580"/>
      <c r="MCM11" s="580"/>
      <c r="MCN11" s="580"/>
      <c r="MCO11" s="580"/>
      <c r="MCP11" s="580"/>
      <c r="MCQ11" s="580"/>
      <c r="MCR11" s="580"/>
      <c r="MCS11" s="580"/>
      <c r="MCT11" s="580"/>
      <c r="MCU11" s="580"/>
      <c r="MCV11" s="580"/>
      <c r="MCW11" s="580"/>
      <c r="MCX11" s="580"/>
      <c r="MCY11" s="580"/>
      <c r="MCZ11" s="580"/>
      <c r="MDA11" s="580"/>
      <c r="MDB11" s="580"/>
      <c r="MDC11" s="580"/>
      <c r="MDD11" s="580"/>
      <c r="MDE11" s="580"/>
      <c r="MDF11" s="580"/>
      <c r="MDG11" s="580"/>
      <c r="MDH11" s="580"/>
      <c r="MDI11" s="580"/>
      <c r="MDJ11" s="580"/>
      <c r="MDK11" s="580"/>
      <c r="MDL11" s="580"/>
      <c r="MDM11" s="580"/>
      <c r="MDN11" s="580"/>
      <c r="MDO11" s="580"/>
      <c r="MDP11" s="580"/>
      <c r="MDQ11" s="580"/>
      <c r="MDR11" s="580"/>
      <c r="MDS11" s="580"/>
      <c r="MDT11" s="580"/>
      <c r="MDU11" s="580"/>
      <c r="MDV11" s="580"/>
      <c r="MDW11" s="580"/>
      <c r="MDX11" s="580"/>
      <c r="MDY11" s="580"/>
      <c r="MDZ11" s="580"/>
      <c r="MEA11" s="580"/>
      <c r="MEB11" s="580"/>
      <c r="MEC11" s="580"/>
      <c r="MED11" s="580"/>
      <c r="MEE11" s="580"/>
      <c r="MEF11" s="580"/>
      <c r="MEG11" s="580"/>
      <c r="MEH11" s="580"/>
      <c r="MEI11" s="580"/>
      <c r="MEJ11" s="580"/>
      <c r="MEK11" s="580"/>
      <c r="MEL11" s="580"/>
      <c r="MEM11" s="580"/>
      <c r="MEN11" s="580"/>
      <c r="MEO11" s="580"/>
      <c r="MEP11" s="580"/>
      <c r="MEQ11" s="580"/>
      <c r="MER11" s="580"/>
      <c r="MES11" s="580"/>
      <c r="MET11" s="580"/>
      <c r="MEU11" s="580"/>
      <c r="MEV11" s="580"/>
      <c r="MEW11" s="580"/>
      <c r="MEX11" s="580"/>
      <c r="MEY11" s="580"/>
      <c r="MEZ11" s="580"/>
      <c r="MFA11" s="580"/>
      <c r="MFB11" s="580"/>
      <c r="MFC11" s="580"/>
      <c r="MFD11" s="580"/>
      <c r="MFE11" s="580"/>
      <c r="MFF11" s="580"/>
      <c r="MFG11" s="580"/>
      <c r="MFH11" s="580"/>
      <c r="MFI11" s="580"/>
      <c r="MFJ11" s="580"/>
      <c r="MFK11" s="580"/>
      <c r="MFL11" s="580"/>
      <c r="MFM11" s="580"/>
      <c r="MFN11" s="580"/>
      <c r="MFO11" s="580"/>
      <c r="MFP11" s="580"/>
      <c r="MFQ11" s="580"/>
      <c r="MFR11" s="580"/>
      <c r="MFS11" s="580"/>
      <c r="MFT11" s="580"/>
      <c r="MFU11" s="580"/>
      <c r="MFV11" s="580"/>
      <c r="MFW11" s="580"/>
      <c r="MFX11" s="580"/>
      <c r="MFY11" s="580"/>
      <c r="MFZ11" s="580"/>
      <c r="MGA11" s="580"/>
      <c r="MGB11" s="580"/>
      <c r="MGC11" s="580"/>
      <c r="MGD11" s="580"/>
      <c r="MGE11" s="580"/>
      <c r="MGF11" s="580"/>
      <c r="MGG11" s="580"/>
      <c r="MGH11" s="580"/>
      <c r="MGI11" s="580"/>
      <c r="MGJ11" s="580"/>
      <c r="MGK11" s="580"/>
      <c r="MGL11" s="580"/>
      <c r="MGM11" s="580"/>
      <c r="MGN11" s="580"/>
      <c r="MGO11" s="580"/>
      <c r="MGP11" s="580"/>
      <c r="MGQ11" s="580"/>
      <c r="MGR11" s="580"/>
      <c r="MGS11" s="580"/>
      <c r="MGT11" s="580"/>
      <c r="MGU11" s="580"/>
      <c r="MGV11" s="580"/>
      <c r="MGW11" s="580"/>
      <c r="MGX11" s="580"/>
      <c r="MGY11" s="580"/>
      <c r="MGZ11" s="580"/>
      <c r="MHA11" s="580"/>
      <c r="MHB11" s="580"/>
      <c r="MHC11" s="580"/>
      <c r="MHD11" s="580"/>
      <c r="MHE11" s="580"/>
      <c r="MHF11" s="580"/>
      <c r="MHG11" s="580"/>
      <c r="MHH11" s="580"/>
      <c r="MHI11" s="580"/>
      <c r="MHJ11" s="580"/>
      <c r="MHK11" s="580"/>
      <c r="MHL11" s="580"/>
      <c r="MHM11" s="580"/>
      <c r="MHN11" s="580"/>
      <c r="MHO11" s="580"/>
      <c r="MHP11" s="580"/>
      <c r="MHQ11" s="580"/>
      <c r="MHR11" s="580"/>
      <c r="MHS11" s="580"/>
      <c r="MHT11" s="580"/>
      <c r="MHU11" s="580"/>
      <c r="MHV11" s="580"/>
      <c r="MHW11" s="580"/>
      <c r="MHX11" s="580"/>
      <c r="MHY11" s="580"/>
      <c r="MHZ11" s="580"/>
      <c r="MIA11" s="580"/>
      <c r="MIB11" s="580"/>
      <c r="MIC11" s="580"/>
      <c r="MID11" s="580"/>
      <c r="MIE11" s="580"/>
      <c r="MIF11" s="580"/>
      <c r="MIG11" s="580"/>
      <c r="MIH11" s="580"/>
      <c r="MII11" s="580"/>
      <c r="MIJ11" s="580"/>
      <c r="MIK11" s="580"/>
      <c r="MIL11" s="580"/>
      <c r="MIM11" s="580"/>
      <c r="MIN11" s="580"/>
      <c r="MIO11" s="580"/>
      <c r="MIP11" s="580"/>
      <c r="MIQ11" s="580"/>
      <c r="MIR11" s="580"/>
      <c r="MIS11" s="580"/>
      <c r="MIT11" s="580"/>
      <c r="MIU11" s="580"/>
      <c r="MIV11" s="580"/>
      <c r="MIW11" s="580"/>
      <c r="MIX11" s="580"/>
      <c r="MIY11" s="580"/>
      <c r="MIZ11" s="580"/>
      <c r="MJA11" s="580"/>
      <c r="MJB11" s="580"/>
      <c r="MJC11" s="580"/>
      <c r="MJD11" s="580"/>
      <c r="MJE11" s="580"/>
      <c r="MJF11" s="580"/>
      <c r="MJG11" s="580"/>
      <c r="MJH11" s="580"/>
      <c r="MJI11" s="580"/>
      <c r="MJJ11" s="580"/>
      <c r="MJK11" s="580"/>
      <c r="MJL11" s="580"/>
      <c r="MJM11" s="580"/>
      <c r="MJN11" s="580"/>
      <c r="MJO11" s="580"/>
      <c r="MJP11" s="580"/>
      <c r="MJQ11" s="580"/>
      <c r="MJR11" s="580"/>
      <c r="MJS11" s="580"/>
      <c r="MJT11" s="580"/>
      <c r="MJU11" s="580"/>
      <c r="MJV11" s="580"/>
      <c r="MJW11" s="580"/>
      <c r="MJX11" s="580"/>
      <c r="MJY11" s="580"/>
      <c r="MJZ11" s="580"/>
      <c r="MKA11" s="580"/>
      <c r="MKB11" s="580"/>
      <c r="MKC11" s="580"/>
      <c r="MKD11" s="580"/>
      <c r="MKE11" s="580"/>
      <c r="MKF11" s="580"/>
      <c r="MKG11" s="580"/>
      <c r="MKH11" s="580"/>
      <c r="MKI11" s="580"/>
      <c r="MKJ11" s="580"/>
      <c r="MKK11" s="580"/>
      <c r="MKL11" s="580"/>
      <c r="MKM11" s="580"/>
      <c r="MKN11" s="580"/>
      <c r="MKO11" s="580"/>
      <c r="MKP11" s="580"/>
      <c r="MKQ11" s="580"/>
      <c r="MKR11" s="580"/>
      <c r="MKS11" s="580"/>
      <c r="MKT11" s="580"/>
      <c r="MKU11" s="580"/>
      <c r="MKV11" s="580"/>
      <c r="MKW11" s="580"/>
      <c r="MKX11" s="580"/>
      <c r="MKY11" s="580"/>
      <c r="MKZ11" s="580"/>
      <c r="MLA11" s="580"/>
      <c r="MLB11" s="580"/>
      <c r="MLC11" s="580"/>
      <c r="MLD11" s="580"/>
      <c r="MLE11" s="580"/>
      <c r="MLF11" s="580"/>
      <c r="MLG11" s="580"/>
      <c r="MLH11" s="580"/>
      <c r="MLI11" s="580"/>
      <c r="MLJ11" s="580"/>
      <c r="MLK11" s="580"/>
      <c r="MLL11" s="580"/>
      <c r="MLM11" s="580"/>
      <c r="MLN11" s="580"/>
      <c r="MLO11" s="580"/>
      <c r="MLP11" s="580"/>
      <c r="MLQ11" s="580"/>
      <c r="MLR11" s="580"/>
      <c r="MLS11" s="580"/>
      <c r="MLT11" s="580"/>
      <c r="MLU11" s="580"/>
      <c r="MLV11" s="580"/>
      <c r="MLW11" s="580"/>
      <c r="MLX11" s="580"/>
      <c r="MLY11" s="580"/>
      <c r="MLZ11" s="580"/>
      <c r="MMA11" s="580"/>
      <c r="MMB11" s="580"/>
      <c r="MMC11" s="580"/>
      <c r="MMD11" s="580"/>
      <c r="MME11" s="580"/>
      <c r="MMF11" s="580"/>
      <c r="MMG11" s="580"/>
      <c r="MMH11" s="580"/>
      <c r="MMI11" s="580"/>
      <c r="MMJ11" s="580"/>
      <c r="MMK11" s="580"/>
      <c r="MML11" s="580"/>
      <c r="MMM11" s="580"/>
      <c r="MMN11" s="580"/>
      <c r="MMO11" s="580"/>
      <c r="MMP11" s="580"/>
      <c r="MMQ11" s="580"/>
      <c r="MMR11" s="580"/>
      <c r="MMS11" s="580"/>
      <c r="MMT11" s="580"/>
      <c r="MMU11" s="580"/>
      <c r="MMV11" s="580"/>
      <c r="MMW11" s="580"/>
      <c r="MMX11" s="580"/>
      <c r="MMY11" s="580"/>
      <c r="MMZ11" s="580"/>
      <c r="MNA11" s="580"/>
      <c r="MNB11" s="580"/>
      <c r="MNC11" s="580"/>
      <c r="MND11" s="580"/>
      <c r="MNE11" s="580"/>
      <c r="MNF11" s="580"/>
      <c r="MNG11" s="580"/>
      <c r="MNH11" s="580"/>
      <c r="MNI11" s="580"/>
      <c r="MNJ11" s="580"/>
      <c r="MNK11" s="580"/>
      <c r="MNL11" s="580"/>
      <c r="MNM11" s="580"/>
      <c r="MNN11" s="580"/>
      <c r="MNO11" s="580"/>
      <c r="MNP11" s="580"/>
      <c r="MNQ11" s="580"/>
      <c r="MNR11" s="580"/>
      <c r="MNS11" s="580"/>
      <c r="MNT11" s="580"/>
      <c r="MNU11" s="580"/>
      <c r="MNV11" s="580"/>
      <c r="MNW11" s="580"/>
      <c r="MNX11" s="580"/>
      <c r="MNY11" s="580"/>
      <c r="MNZ11" s="580"/>
      <c r="MOA11" s="580"/>
      <c r="MOB11" s="580"/>
      <c r="MOC11" s="580"/>
      <c r="MOD11" s="580"/>
      <c r="MOE11" s="580"/>
      <c r="MOF11" s="580"/>
      <c r="MOG11" s="580"/>
      <c r="MOH11" s="580"/>
      <c r="MOI11" s="580"/>
      <c r="MOJ11" s="580"/>
      <c r="MOK11" s="580"/>
      <c r="MOL11" s="580"/>
      <c r="MOM11" s="580"/>
      <c r="MON11" s="580"/>
      <c r="MOO11" s="580"/>
      <c r="MOP11" s="580"/>
      <c r="MOQ11" s="580"/>
      <c r="MOR11" s="580"/>
      <c r="MOS11" s="580"/>
      <c r="MOT11" s="580"/>
      <c r="MOU11" s="580"/>
      <c r="MOV11" s="580"/>
      <c r="MOW11" s="580"/>
      <c r="MOX11" s="580"/>
      <c r="MOY11" s="580"/>
      <c r="MOZ11" s="580"/>
      <c r="MPA11" s="580"/>
      <c r="MPB11" s="580"/>
      <c r="MPC11" s="580"/>
      <c r="MPD11" s="580"/>
      <c r="MPE11" s="580"/>
      <c r="MPF11" s="580"/>
      <c r="MPG11" s="580"/>
      <c r="MPH11" s="580"/>
      <c r="MPI11" s="580"/>
      <c r="MPJ11" s="580"/>
      <c r="MPK11" s="580"/>
      <c r="MPL11" s="580"/>
      <c r="MPM11" s="580"/>
      <c r="MPN11" s="580"/>
      <c r="MPO11" s="580"/>
      <c r="MPP11" s="580"/>
      <c r="MPQ11" s="580"/>
      <c r="MPR11" s="580"/>
      <c r="MPS11" s="580"/>
      <c r="MPT11" s="580"/>
      <c r="MPU11" s="580"/>
      <c r="MPV11" s="580"/>
      <c r="MPW11" s="580"/>
      <c r="MPX11" s="580"/>
      <c r="MPY11" s="580"/>
      <c r="MPZ11" s="580"/>
      <c r="MQA11" s="580"/>
      <c r="MQB11" s="580"/>
      <c r="MQC11" s="580"/>
      <c r="MQD11" s="580"/>
      <c r="MQE11" s="580"/>
      <c r="MQF11" s="580"/>
      <c r="MQG11" s="580"/>
      <c r="MQH11" s="580"/>
      <c r="MQI11" s="580"/>
      <c r="MQJ11" s="580"/>
      <c r="MQK11" s="580"/>
      <c r="MQL11" s="580"/>
      <c r="MQM11" s="580"/>
      <c r="MQN11" s="580"/>
      <c r="MQO11" s="580"/>
      <c r="MQP11" s="580"/>
      <c r="MQQ11" s="580"/>
      <c r="MQR11" s="580"/>
      <c r="MQS11" s="580"/>
      <c r="MQT11" s="580"/>
      <c r="MQU11" s="580"/>
      <c r="MQV11" s="580"/>
      <c r="MQW11" s="580"/>
      <c r="MQX11" s="580"/>
      <c r="MQY11" s="580"/>
      <c r="MQZ11" s="580"/>
      <c r="MRA11" s="580"/>
      <c r="MRB11" s="580"/>
      <c r="MRC11" s="580"/>
      <c r="MRD11" s="580"/>
      <c r="MRE11" s="580"/>
      <c r="MRF11" s="580"/>
      <c r="MRG11" s="580"/>
      <c r="MRH11" s="580"/>
      <c r="MRI11" s="580"/>
      <c r="MRJ11" s="580"/>
      <c r="MRK11" s="580"/>
      <c r="MRL11" s="580"/>
      <c r="MRM11" s="580"/>
      <c r="MRN11" s="580"/>
      <c r="MRO11" s="580"/>
      <c r="MRP11" s="580"/>
      <c r="MRQ11" s="580"/>
      <c r="MRR11" s="580"/>
      <c r="MRS11" s="580"/>
      <c r="MRT11" s="580"/>
      <c r="MRU11" s="580"/>
      <c r="MRV11" s="580"/>
      <c r="MRW11" s="580"/>
      <c r="MRX11" s="580"/>
      <c r="MRY11" s="580"/>
      <c r="MRZ11" s="580"/>
      <c r="MSA11" s="580"/>
      <c r="MSB11" s="580"/>
      <c r="MSC11" s="580"/>
      <c r="MSD11" s="580"/>
      <c r="MSE11" s="580"/>
      <c r="MSF11" s="580"/>
      <c r="MSG11" s="580"/>
      <c r="MSH11" s="580"/>
      <c r="MSI11" s="580"/>
      <c r="MSJ11" s="580"/>
      <c r="MSK11" s="580"/>
      <c r="MSL11" s="580"/>
      <c r="MSM11" s="580"/>
      <c r="MSN11" s="580"/>
      <c r="MSO11" s="580"/>
      <c r="MSP11" s="580"/>
      <c r="MSQ11" s="580"/>
      <c r="MSR11" s="580"/>
      <c r="MSS11" s="580"/>
      <c r="MST11" s="580"/>
      <c r="MSU11" s="580"/>
      <c r="MSV11" s="580"/>
      <c r="MSW11" s="580"/>
      <c r="MSX11" s="580"/>
      <c r="MSY11" s="580"/>
      <c r="MSZ11" s="580"/>
      <c r="MTA11" s="580"/>
      <c r="MTB11" s="580"/>
      <c r="MTC11" s="580"/>
      <c r="MTD11" s="580"/>
      <c r="MTE11" s="580"/>
      <c r="MTF11" s="580"/>
      <c r="MTG11" s="580"/>
      <c r="MTH11" s="580"/>
      <c r="MTI11" s="580"/>
      <c r="MTJ11" s="580"/>
      <c r="MTK11" s="580"/>
      <c r="MTL11" s="580"/>
      <c r="MTM11" s="580"/>
      <c r="MTN11" s="580"/>
      <c r="MTO11" s="580"/>
      <c r="MTP11" s="580"/>
      <c r="MTQ11" s="580"/>
      <c r="MTR11" s="580"/>
      <c r="MTS11" s="580"/>
      <c r="MTT11" s="580"/>
      <c r="MTU11" s="580"/>
      <c r="MTV11" s="580"/>
      <c r="MTW11" s="580"/>
      <c r="MTX11" s="580"/>
      <c r="MTY11" s="580"/>
      <c r="MTZ11" s="580"/>
      <c r="MUA11" s="580"/>
      <c r="MUB11" s="580"/>
      <c r="MUC11" s="580"/>
      <c r="MUD11" s="580"/>
      <c r="MUE11" s="580"/>
      <c r="MUF11" s="580"/>
      <c r="MUG11" s="580"/>
      <c r="MUH11" s="580"/>
      <c r="MUI11" s="580"/>
      <c r="MUJ11" s="580"/>
      <c r="MUK11" s="580"/>
      <c r="MUL11" s="580"/>
      <c r="MUM11" s="580"/>
      <c r="MUN11" s="580"/>
      <c r="MUO11" s="580"/>
      <c r="MUP11" s="580"/>
      <c r="MUQ11" s="580"/>
      <c r="MUR11" s="580"/>
      <c r="MUS11" s="580"/>
      <c r="MUT11" s="580"/>
      <c r="MUU11" s="580"/>
      <c r="MUV11" s="580"/>
      <c r="MUW11" s="580"/>
      <c r="MUX11" s="580"/>
      <c r="MUY11" s="580"/>
      <c r="MUZ11" s="580"/>
      <c r="MVA11" s="580"/>
      <c r="MVB11" s="580"/>
      <c r="MVC11" s="580"/>
      <c r="MVD11" s="580"/>
      <c r="MVE11" s="580"/>
      <c r="MVF11" s="580"/>
      <c r="MVG11" s="580"/>
      <c r="MVH11" s="580"/>
      <c r="MVI11" s="580"/>
      <c r="MVJ11" s="580"/>
      <c r="MVK11" s="580"/>
      <c r="MVL11" s="580"/>
      <c r="MVM11" s="580"/>
      <c r="MVN11" s="580"/>
      <c r="MVO11" s="580"/>
      <c r="MVP11" s="580"/>
      <c r="MVQ11" s="580"/>
      <c r="MVR11" s="580"/>
      <c r="MVS11" s="580"/>
      <c r="MVT11" s="580"/>
      <c r="MVU11" s="580"/>
      <c r="MVV11" s="580"/>
      <c r="MVW11" s="580"/>
      <c r="MVX11" s="580"/>
      <c r="MVY11" s="580"/>
      <c r="MVZ11" s="580"/>
      <c r="MWA11" s="580"/>
      <c r="MWB11" s="580"/>
      <c r="MWC11" s="580"/>
      <c r="MWD11" s="580"/>
      <c r="MWE11" s="580"/>
      <c r="MWF11" s="580"/>
      <c r="MWG11" s="580"/>
      <c r="MWH11" s="580"/>
      <c r="MWI11" s="580"/>
      <c r="MWJ11" s="580"/>
      <c r="MWK11" s="580"/>
      <c r="MWL11" s="580"/>
      <c r="MWM11" s="580"/>
      <c r="MWN11" s="580"/>
      <c r="MWO11" s="580"/>
      <c r="MWP11" s="580"/>
      <c r="MWQ11" s="580"/>
      <c r="MWR11" s="580"/>
      <c r="MWS11" s="580"/>
      <c r="MWT11" s="580"/>
      <c r="MWU11" s="580"/>
      <c r="MWV11" s="580"/>
      <c r="MWW11" s="580"/>
      <c r="MWX11" s="580"/>
      <c r="MWY11" s="580"/>
      <c r="MWZ11" s="580"/>
      <c r="MXA11" s="580"/>
      <c r="MXB11" s="580"/>
      <c r="MXC11" s="580"/>
      <c r="MXD11" s="580"/>
      <c r="MXE11" s="580"/>
      <c r="MXF11" s="580"/>
      <c r="MXG11" s="580"/>
      <c r="MXH11" s="580"/>
      <c r="MXI11" s="580"/>
      <c r="MXJ11" s="580"/>
      <c r="MXK11" s="580"/>
      <c r="MXL11" s="580"/>
      <c r="MXM11" s="580"/>
      <c r="MXN11" s="580"/>
      <c r="MXO11" s="580"/>
      <c r="MXP11" s="580"/>
      <c r="MXQ11" s="580"/>
      <c r="MXR11" s="580"/>
      <c r="MXS11" s="580"/>
      <c r="MXT11" s="580"/>
      <c r="MXU11" s="580"/>
      <c r="MXV11" s="580"/>
      <c r="MXW11" s="580"/>
      <c r="MXX11" s="580"/>
      <c r="MXY11" s="580"/>
      <c r="MXZ11" s="580"/>
      <c r="MYA11" s="580"/>
      <c r="MYB11" s="580"/>
      <c r="MYC11" s="580"/>
      <c r="MYD11" s="580"/>
      <c r="MYE11" s="580"/>
      <c r="MYF11" s="580"/>
      <c r="MYG11" s="580"/>
      <c r="MYH11" s="580"/>
      <c r="MYI11" s="580"/>
      <c r="MYJ11" s="580"/>
      <c r="MYK11" s="580"/>
      <c r="MYL11" s="580"/>
      <c r="MYM11" s="580"/>
      <c r="MYN11" s="580"/>
      <c r="MYO11" s="580"/>
      <c r="MYP11" s="580"/>
      <c r="MYQ11" s="580"/>
      <c r="MYR11" s="580"/>
      <c r="MYS11" s="580"/>
      <c r="MYT11" s="580"/>
      <c r="MYU11" s="580"/>
      <c r="MYV11" s="580"/>
      <c r="MYW11" s="580"/>
      <c r="MYX11" s="580"/>
      <c r="MYY11" s="580"/>
      <c r="MYZ11" s="580"/>
      <c r="MZA11" s="580"/>
      <c r="MZB11" s="580"/>
      <c r="MZC11" s="580"/>
      <c r="MZD11" s="580"/>
      <c r="MZE11" s="580"/>
      <c r="MZF11" s="580"/>
      <c r="MZG11" s="580"/>
      <c r="MZH11" s="580"/>
      <c r="MZI11" s="580"/>
      <c r="MZJ11" s="580"/>
      <c r="MZK11" s="580"/>
      <c r="MZL11" s="580"/>
      <c r="MZM11" s="580"/>
      <c r="MZN11" s="580"/>
      <c r="MZO11" s="580"/>
      <c r="MZP11" s="580"/>
      <c r="MZQ11" s="580"/>
      <c r="MZR11" s="580"/>
      <c r="MZS11" s="580"/>
      <c r="MZT11" s="580"/>
      <c r="MZU11" s="580"/>
      <c r="MZV11" s="580"/>
      <c r="MZW11" s="580"/>
      <c r="MZX11" s="580"/>
      <c r="MZY11" s="580"/>
      <c r="MZZ11" s="580"/>
      <c r="NAA11" s="580"/>
      <c r="NAB11" s="580"/>
      <c r="NAC11" s="580"/>
      <c r="NAD11" s="580"/>
      <c r="NAE11" s="580"/>
      <c r="NAF11" s="580"/>
      <c r="NAG11" s="580"/>
      <c r="NAH11" s="580"/>
      <c r="NAI11" s="580"/>
      <c r="NAJ11" s="580"/>
      <c r="NAK11" s="580"/>
      <c r="NAL11" s="580"/>
      <c r="NAM11" s="580"/>
      <c r="NAN11" s="580"/>
      <c r="NAO11" s="580"/>
      <c r="NAP11" s="580"/>
      <c r="NAQ11" s="580"/>
      <c r="NAR11" s="580"/>
      <c r="NAS11" s="580"/>
      <c r="NAT11" s="580"/>
      <c r="NAU11" s="580"/>
      <c r="NAV11" s="580"/>
      <c r="NAW11" s="580"/>
      <c r="NAX11" s="580"/>
      <c r="NAY11" s="580"/>
      <c r="NAZ11" s="580"/>
      <c r="NBA11" s="580"/>
      <c r="NBB11" s="580"/>
      <c r="NBC11" s="580"/>
      <c r="NBD11" s="580"/>
      <c r="NBE11" s="580"/>
      <c r="NBF11" s="580"/>
      <c r="NBG11" s="580"/>
      <c r="NBH11" s="580"/>
      <c r="NBI11" s="580"/>
      <c r="NBJ11" s="580"/>
      <c r="NBK11" s="580"/>
      <c r="NBL11" s="580"/>
      <c r="NBM11" s="580"/>
      <c r="NBN11" s="580"/>
      <c r="NBO11" s="580"/>
      <c r="NBP11" s="580"/>
      <c r="NBQ11" s="580"/>
      <c r="NBR11" s="580"/>
      <c r="NBS11" s="580"/>
      <c r="NBT11" s="580"/>
      <c r="NBU11" s="580"/>
      <c r="NBV11" s="580"/>
      <c r="NBW11" s="580"/>
      <c r="NBX11" s="580"/>
      <c r="NBY11" s="580"/>
      <c r="NBZ11" s="580"/>
      <c r="NCA11" s="580"/>
      <c r="NCB11" s="580"/>
      <c r="NCC11" s="580"/>
      <c r="NCD11" s="580"/>
      <c r="NCE11" s="580"/>
      <c r="NCF11" s="580"/>
      <c r="NCG11" s="580"/>
      <c r="NCH11" s="580"/>
      <c r="NCI11" s="580"/>
      <c r="NCJ11" s="580"/>
      <c r="NCK11" s="580"/>
      <c r="NCL11" s="580"/>
      <c r="NCM11" s="580"/>
      <c r="NCN11" s="580"/>
      <c r="NCO11" s="580"/>
      <c r="NCP11" s="580"/>
      <c r="NCQ11" s="580"/>
      <c r="NCR11" s="580"/>
      <c r="NCS11" s="580"/>
      <c r="NCT11" s="580"/>
      <c r="NCU11" s="580"/>
      <c r="NCV11" s="580"/>
      <c r="NCW11" s="580"/>
      <c r="NCX11" s="580"/>
      <c r="NCY11" s="580"/>
      <c r="NCZ11" s="580"/>
      <c r="NDA11" s="580"/>
      <c r="NDB11" s="580"/>
      <c r="NDC11" s="580"/>
      <c r="NDD11" s="580"/>
      <c r="NDE11" s="580"/>
      <c r="NDF11" s="580"/>
      <c r="NDG11" s="580"/>
      <c r="NDH11" s="580"/>
      <c r="NDI11" s="580"/>
      <c r="NDJ11" s="580"/>
      <c r="NDK11" s="580"/>
      <c r="NDL11" s="580"/>
      <c r="NDM11" s="580"/>
      <c r="NDN11" s="580"/>
      <c r="NDO11" s="580"/>
      <c r="NDP11" s="580"/>
      <c r="NDQ11" s="580"/>
      <c r="NDR11" s="580"/>
      <c r="NDS11" s="580"/>
      <c r="NDT11" s="580"/>
      <c r="NDU11" s="580"/>
      <c r="NDV11" s="580"/>
      <c r="NDW11" s="580"/>
      <c r="NDX11" s="580"/>
      <c r="NDY11" s="580"/>
      <c r="NDZ11" s="580"/>
      <c r="NEA11" s="580"/>
      <c r="NEB11" s="580"/>
      <c r="NEC11" s="580"/>
      <c r="NED11" s="580"/>
      <c r="NEE11" s="580"/>
      <c r="NEF11" s="580"/>
      <c r="NEG11" s="580"/>
      <c r="NEH11" s="580"/>
      <c r="NEI11" s="580"/>
      <c r="NEJ11" s="580"/>
      <c r="NEK11" s="580"/>
      <c r="NEL11" s="580"/>
      <c r="NEM11" s="580"/>
      <c r="NEN11" s="580"/>
      <c r="NEO11" s="580"/>
      <c r="NEP11" s="580"/>
      <c r="NEQ11" s="580"/>
      <c r="NER11" s="580"/>
      <c r="NES11" s="580"/>
      <c r="NET11" s="580"/>
      <c r="NEU11" s="580"/>
      <c r="NEV11" s="580"/>
      <c r="NEW11" s="580"/>
      <c r="NEX11" s="580"/>
      <c r="NEY11" s="580"/>
      <c r="NEZ11" s="580"/>
      <c r="NFA11" s="580"/>
      <c r="NFB11" s="580"/>
      <c r="NFC11" s="580"/>
      <c r="NFD11" s="580"/>
      <c r="NFE11" s="580"/>
      <c r="NFF11" s="580"/>
      <c r="NFG11" s="580"/>
      <c r="NFH11" s="580"/>
      <c r="NFI11" s="580"/>
      <c r="NFJ11" s="580"/>
      <c r="NFK11" s="580"/>
      <c r="NFL11" s="580"/>
      <c r="NFM11" s="580"/>
      <c r="NFN11" s="580"/>
      <c r="NFO11" s="580"/>
      <c r="NFP11" s="580"/>
      <c r="NFQ11" s="580"/>
      <c r="NFR11" s="580"/>
      <c r="NFS11" s="580"/>
      <c r="NFT11" s="580"/>
      <c r="NFU11" s="580"/>
      <c r="NFV11" s="580"/>
      <c r="NFW11" s="580"/>
      <c r="NFX11" s="580"/>
      <c r="NFY11" s="580"/>
      <c r="NFZ11" s="580"/>
      <c r="NGA11" s="580"/>
      <c r="NGB11" s="580"/>
      <c r="NGC11" s="580"/>
      <c r="NGD11" s="580"/>
      <c r="NGE11" s="580"/>
      <c r="NGF11" s="580"/>
      <c r="NGG11" s="580"/>
      <c r="NGH11" s="580"/>
      <c r="NGI11" s="580"/>
      <c r="NGJ11" s="580"/>
      <c r="NGK11" s="580"/>
      <c r="NGL11" s="580"/>
      <c r="NGM11" s="580"/>
      <c r="NGN11" s="580"/>
      <c r="NGO11" s="580"/>
      <c r="NGP11" s="580"/>
      <c r="NGQ11" s="580"/>
      <c r="NGR11" s="580"/>
      <c r="NGS11" s="580"/>
      <c r="NGT11" s="580"/>
      <c r="NGU11" s="580"/>
      <c r="NGV11" s="580"/>
      <c r="NGW11" s="580"/>
      <c r="NGX11" s="580"/>
      <c r="NGY11" s="580"/>
      <c r="NGZ11" s="580"/>
      <c r="NHA11" s="580"/>
      <c r="NHB11" s="580"/>
      <c r="NHC11" s="580"/>
      <c r="NHD11" s="580"/>
      <c r="NHE11" s="580"/>
      <c r="NHF11" s="580"/>
      <c r="NHG11" s="580"/>
      <c r="NHH11" s="580"/>
      <c r="NHI11" s="580"/>
      <c r="NHJ11" s="580"/>
      <c r="NHK11" s="580"/>
      <c r="NHL11" s="580"/>
      <c r="NHM11" s="580"/>
      <c r="NHN11" s="580"/>
      <c r="NHO11" s="580"/>
      <c r="NHP11" s="580"/>
      <c r="NHQ11" s="580"/>
      <c r="NHR11" s="580"/>
      <c r="NHS11" s="580"/>
      <c r="NHT11" s="580"/>
      <c r="NHU11" s="580"/>
      <c r="NHV11" s="580"/>
      <c r="NHW11" s="580"/>
      <c r="NHX11" s="580"/>
      <c r="NHY11" s="580"/>
      <c r="NHZ11" s="580"/>
      <c r="NIA11" s="580"/>
      <c r="NIB11" s="580"/>
      <c r="NIC11" s="580"/>
      <c r="NID11" s="580"/>
      <c r="NIE11" s="580"/>
      <c r="NIF11" s="580"/>
      <c r="NIG11" s="580"/>
      <c r="NIH11" s="580"/>
      <c r="NII11" s="580"/>
      <c r="NIJ11" s="580"/>
      <c r="NIK11" s="580"/>
      <c r="NIL11" s="580"/>
      <c r="NIM11" s="580"/>
      <c r="NIN11" s="580"/>
      <c r="NIO11" s="580"/>
      <c r="NIP11" s="580"/>
      <c r="NIQ11" s="580"/>
      <c r="NIR11" s="580"/>
      <c r="NIS11" s="580"/>
      <c r="NIT11" s="580"/>
      <c r="NIU11" s="580"/>
      <c r="NIV11" s="580"/>
      <c r="NIW11" s="580"/>
      <c r="NIX11" s="580"/>
      <c r="NIY11" s="580"/>
      <c r="NIZ11" s="580"/>
      <c r="NJA11" s="580"/>
      <c r="NJB11" s="580"/>
      <c r="NJC11" s="580"/>
      <c r="NJD11" s="580"/>
      <c r="NJE11" s="580"/>
      <c r="NJF11" s="580"/>
      <c r="NJG11" s="580"/>
      <c r="NJH11" s="580"/>
      <c r="NJI11" s="580"/>
      <c r="NJJ11" s="580"/>
      <c r="NJK11" s="580"/>
      <c r="NJL11" s="580"/>
      <c r="NJM11" s="580"/>
      <c r="NJN11" s="580"/>
      <c r="NJO11" s="580"/>
      <c r="NJP11" s="580"/>
      <c r="NJQ11" s="580"/>
      <c r="NJR11" s="580"/>
      <c r="NJS11" s="580"/>
      <c r="NJT11" s="580"/>
      <c r="NJU11" s="580"/>
      <c r="NJV11" s="580"/>
      <c r="NJW11" s="580"/>
      <c r="NJX11" s="580"/>
      <c r="NJY11" s="580"/>
      <c r="NJZ11" s="580"/>
      <c r="NKA11" s="580"/>
      <c r="NKB11" s="580"/>
      <c r="NKC11" s="580"/>
      <c r="NKD11" s="580"/>
      <c r="NKE11" s="580"/>
      <c r="NKF11" s="580"/>
      <c r="NKG11" s="580"/>
      <c r="NKH11" s="580"/>
      <c r="NKI11" s="580"/>
      <c r="NKJ11" s="580"/>
      <c r="NKK11" s="580"/>
      <c r="NKL11" s="580"/>
      <c r="NKM11" s="580"/>
      <c r="NKN11" s="580"/>
      <c r="NKO11" s="580"/>
      <c r="NKP11" s="580"/>
      <c r="NKQ11" s="580"/>
      <c r="NKR11" s="580"/>
      <c r="NKS11" s="580"/>
      <c r="NKT11" s="580"/>
      <c r="NKU11" s="580"/>
      <c r="NKV11" s="580"/>
      <c r="NKW11" s="580"/>
      <c r="NKX11" s="580"/>
      <c r="NKY11" s="580"/>
      <c r="NKZ11" s="580"/>
      <c r="NLA11" s="580"/>
      <c r="NLB11" s="580"/>
      <c r="NLC11" s="580"/>
      <c r="NLD11" s="580"/>
      <c r="NLE11" s="580"/>
      <c r="NLF11" s="580"/>
      <c r="NLG11" s="580"/>
      <c r="NLH11" s="580"/>
      <c r="NLI11" s="580"/>
      <c r="NLJ11" s="580"/>
      <c r="NLK11" s="580"/>
      <c r="NLL11" s="580"/>
      <c r="NLM11" s="580"/>
      <c r="NLN11" s="580"/>
      <c r="NLO11" s="580"/>
      <c r="NLP11" s="580"/>
      <c r="NLQ11" s="580"/>
      <c r="NLR11" s="580"/>
      <c r="NLS11" s="580"/>
      <c r="NLT11" s="580"/>
      <c r="NLU11" s="580"/>
      <c r="NLV11" s="580"/>
      <c r="NLW11" s="580"/>
      <c r="NLX11" s="580"/>
      <c r="NLY11" s="580"/>
      <c r="NLZ11" s="580"/>
      <c r="NMA11" s="580"/>
      <c r="NMB11" s="580"/>
      <c r="NMC11" s="580"/>
      <c r="NMD11" s="580"/>
      <c r="NME11" s="580"/>
      <c r="NMF11" s="580"/>
      <c r="NMG11" s="580"/>
      <c r="NMH11" s="580"/>
      <c r="NMI11" s="580"/>
      <c r="NMJ11" s="580"/>
      <c r="NMK11" s="580"/>
      <c r="NML11" s="580"/>
      <c r="NMM11" s="580"/>
      <c r="NMN11" s="580"/>
      <c r="NMO11" s="580"/>
      <c r="NMP11" s="580"/>
      <c r="NMQ11" s="580"/>
      <c r="NMR11" s="580"/>
      <c r="NMS11" s="580"/>
      <c r="NMT11" s="580"/>
      <c r="NMU11" s="580"/>
      <c r="NMV11" s="580"/>
      <c r="NMW11" s="580"/>
      <c r="NMX11" s="580"/>
      <c r="NMY11" s="580"/>
      <c r="NMZ11" s="580"/>
      <c r="NNA11" s="580"/>
      <c r="NNB11" s="580"/>
      <c r="NNC11" s="580"/>
      <c r="NND11" s="580"/>
      <c r="NNE11" s="580"/>
      <c r="NNF11" s="580"/>
      <c r="NNG11" s="580"/>
      <c r="NNH11" s="580"/>
      <c r="NNI11" s="580"/>
      <c r="NNJ11" s="580"/>
      <c r="NNK11" s="580"/>
      <c r="NNL11" s="580"/>
      <c r="NNM11" s="580"/>
      <c r="NNN11" s="580"/>
      <c r="NNO11" s="580"/>
      <c r="NNP11" s="580"/>
      <c r="NNQ11" s="580"/>
      <c r="NNR11" s="580"/>
      <c r="NNS11" s="580"/>
      <c r="NNT11" s="580"/>
      <c r="NNU11" s="580"/>
      <c r="NNV11" s="580"/>
      <c r="NNW11" s="580"/>
      <c r="NNX11" s="580"/>
      <c r="NNY11" s="580"/>
      <c r="NNZ11" s="580"/>
      <c r="NOA11" s="580"/>
      <c r="NOB11" s="580"/>
      <c r="NOC11" s="580"/>
      <c r="NOD11" s="580"/>
      <c r="NOE11" s="580"/>
      <c r="NOF11" s="580"/>
      <c r="NOG11" s="580"/>
      <c r="NOH11" s="580"/>
      <c r="NOI11" s="580"/>
      <c r="NOJ11" s="580"/>
      <c r="NOK11" s="580"/>
      <c r="NOL11" s="580"/>
      <c r="NOM11" s="580"/>
      <c r="NON11" s="580"/>
      <c r="NOO11" s="580"/>
      <c r="NOP11" s="580"/>
      <c r="NOQ11" s="580"/>
      <c r="NOR11" s="580"/>
      <c r="NOS11" s="580"/>
      <c r="NOT11" s="580"/>
      <c r="NOU11" s="580"/>
      <c r="NOV11" s="580"/>
      <c r="NOW11" s="580"/>
      <c r="NOX11" s="580"/>
      <c r="NOY11" s="580"/>
      <c r="NOZ11" s="580"/>
      <c r="NPA11" s="580"/>
      <c r="NPB11" s="580"/>
      <c r="NPC11" s="580"/>
      <c r="NPD11" s="580"/>
      <c r="NPE11" s="580"/>
      <c r="NPF11" s="580"/>
      <c r="NPG11" s="580"/>
      <c r="NPH11" s="580"/>
      <c r="NPI11" s="580"/>
      <c r="NPJ11" s="580"/>
      <c r="NPK11" s="580"/>
      <c r="NPL11" s="580"/>
      <c r="NPM11" s="580"/>
      <c r="NPN11" s="580"/>
      <c r="NPO11" s="580"/>
      <c r="NPP11" s="580"/>
      <c r="NPQ11" s="580"/>
      <c r="NPR11" s="580"/>
      <c r="NPS11" s="580"/>
      <c r="NPT11" s="580"/>
      <c r="NPU11" s="580"/>
      <c r="NPV11" s="580"/>
      <c r="NPW11" s="580"/>
      <c r="NPX11" s="580"/>
      <c r="NPY11" s="580"/>
      <c r="NPZ11" s="580"/>
      <c r="NQA11" s="580"/>
      <c r="NQB11" s="580"/>
      <c r="NQC11" s="580"/>
      <c r="NQD11" s="580"/>
      <c r="NQE11" s="580"/>
      <c r="NQF11" s="580"/>
      <c r="NQG11" s="580"/>
      <c r="NQH11" s="580"/>
      <c r="NQI11" s="580"/>
      <c r="NQJ11" s="580"/>
      <c r="NQK11" s="580"/>
      <c r="NQL11" s="580"/>
      <c r="NQM11" s="580"/>
      <c r="NQN11" s="580"/>
      <c r="NQO11" s="580"/>
      <c r="NQP11" s="580"/>
      <c r="NQQ11" s="580"/>
      <c r="NQR11" s="580"/>
      <c r="NQS11" s="580"/>
      <c r="NQT11" s="580"/>
      <c r="NQU11" s="580"/>
      <c r="NQV11" s="580"/>
      <c r="NQW11" s="580"/>
      <c r="NQX11" s="580"/>
      <c r="NQY11" s="580"/>
      <c r="NQZ11" s="580"/>
      <c r="NRA11" s="580"/>
      <c r="NRB11" s="580"/>
      <c r="NRC11" s="580"/>
      <c r="NRD11" s="580"/>
      <c r="NRE11" s="580"/>
      <c r="NRF11" s="580"/>
      <c r="NRG11" s="580"/>
      <c r="NRH11" s="580"/>
      <c r="NRI11" s="580"/>
      <c r="NRJ11" s="580"/>
      <c r="NRK11" s="580"/>
      <c r="NRL11" s="580"/>
      <c r="NRM11" s="580"/>
      <c r="NRN11" s="580"/>
      <c r="NRO11" s="580"/>
      <c r="NRP11" s="580"/>
      <c r="NRQ11" s="580"/>
      <c r="NRR11" s="580"/>
      <c r="NRS11" s="580"/>
      <c r="NRT11" s="580"/>
      <c r="NRU11" s="580"/>
      <c r="NRV11" s="580"/>
      <c r="NRW11" s="580"/>
      <c r="NRX11" s="580"/>
      <c r="NRY11" s="580"/>
      <c r="NRZ11" s="580"/>
      <c r="NSA11" s="580"/>
      <c r="NSB11" s="580"/>
      <c r="NSC11" s="580"/>
      <c r="NSD11" s="580"/>
      <c r="NSE11" s="580"/>
      <c r="NSF11" s="580"/>
      <c r="NSG11" s="580"/>
      <c r="NSH11" s="580"/>
      <c r="NSI11" s="580"/>
      <c r="NSJ11" s="580"/>
      <c r="NSK11" s="580"/>
      <c r="NSL11" s="580"/>
      <c r="NSM11" s="580"/>
      <c r="NSN11" s="580"/>
      <c r="NSO11" s="580"/>
      <c r="NSP11" s="580"/>
      <c r="NSQ11" s="580"/>
      <c r="NSR11" s="580"/>
      <c r="NSS11" s="580"/>
      <c r="NST11" s="580"/>
      <c r="NSU11" s="580"/>
      <c r="NSV11" s="580"/>
      <c r="NSW11" s="580"/>
      <c r="NSX11" s="580"/>
      <c r="NSY11" s="580"/>
      <c r="NSZ11" s="580"/>
      <c r="NTA11" s="580"/>
      <c r="NTB11" s="580"/>
      <c r="NTC11" s="580"/>
      <c r="NTD11" s="580"/>
      <c r="NTE11" s="580"/>
      <c r="NTF11" s="580"/>
      <c r="NTG11" s="580"/>
      <c r="NTH11" s="580"/>
      <c r="NTI11" s="580"/>
      <c r="NTJ11" s="580"/>
      <c r="NTK11" s="580"/>
      <c r="NTL11" s="580"/>
      <c r="NTM11" s="580"/>
      <c r="NTN11" s="580"/>
      <c r="NTO11" s="580"/>
      <c r="NTP11" s="580"/>
      <c r="NTQ11" s="580"/>
      <c r="NTR11" s="580"/>
      <c r="NTS11" s="580"/>
      <c r="NTT11" s="580"/>
      <c r="NTU11" s="580"/>
      <c r="NTV11" s="580"/>
      <c r="NTW11" s="580"/>
      <c r="NTX11" s="580"/>
      <c r="NTY11" s="580"/>
      <c r="NTZ11" s="580"/>
      <c r="NUA11" s="580"/>
      <c r="NUB11" s="580"/>
      <c r="NUC11" s="580"/>
      <c r="NUD11" s="580"/>
      <c r="NUE11" s="580"/>
      <c r="NUF11" s="580"/>
      <c r="NUG11" s="580"/>
      <c r="NUH11" s="580"/>
      <c r="NUI11" s="580"/>
      <c r="NUJ11" s="580"/>
      <c r="NUK11" s="580"/>
      <c r="NUL11" s="580"/>
      <c r="NUM11" s="580"/>
      <c r="NUN11" s="580"/>
      <c r="NUO11" s="580"/>
      <c r="NUP11" s="580"/>
      <c r="NUQ11" s="580"/>
      <c r="NUR11" s="580"/>
      <c r="NUS11" s="580"/>
      <c r="NUT11" s="580"/>
      <c r="NUU11" s="580"/>
      <c r="NUV11" s="580"/>
      <c r="NUW11" s="580"/>
      <c r="NUX11" s="580"/>
      <c r="NUY11" s="580"/>
      <c r="NUZ11" s="580"/>
      <c r="NVA11" s="580"/>
      <c r="NVB11" s="580"/>
      <c r="NVC11" s="580"/>
      <c r="NVD11" s="580"/>
      <c r="NVE11" s="580"/>
      <c r="NVF11" s="580"/>
      <c r="NVG11" s="580"/>
      <c r="NVH11" s="580"/>
      <c r="NVI11" s="580"/>
      <c r="NVJ11" s="580"/>
      <c r="NVK11" s="580"/>
      <c r="NVL11" s="580"/>
      <c r="NVM11" s="580"/>
      <c r="NVN11" s="580"/>
      <c r="NVO11" s="580"/>
      <c r="NVP11" s="580"/>
      <c r="NVQ11" s="580"/>
      <c r="NVR11" s="580"/>
      <c r="NVS11" s="580"/>
      <c r="NVT11" s="580"/>
      <c r="NVU11" s="580"/>
      <c r="NVV11" s="580"/>
      <c r="NVW11" s="580"/>
      <c r="NVX11" s="580"/>
      <c r="NVY11" s="580"/>
      <c r="NVZ11" s="580"/>
      <c r="NWA11" s="580"/>
      <c r="NWB11" s="580"/>
      <c r="NWC11" s="580"/>
      <c r="NWD11" s="580"/>
      <c r="NWE11" s="580"/>
      <c r="NWF11" s="580"/>
      <c r="NWG11" s="580"/>
      <c r="NWH11" s="580"/>
      <c r="NWI11" s="580"/>
      <c r="NWJ11" s="580"/>
      <c r="NWK11" s="580"/>
      <c r="NWL11" s="580"/>
      <c r="NWM11" s="580"/>
      <c r="NWN11" s="580"/>
      <c r="NWO11" s="580"/>
      <c r="NWP11" s="580"/>
      <c r="NWQ11" s="580"/>
      <c r="NWR11" s="580"/>
      <c r="NWS11" s="580"/>
      <c r="NWT11" s="580"/>
      <c r="NWU11" s="580"/>
      <c r="NWV11" s="580"/>
      <c r="NWW11" s="580"/>
      <c r="NWX11" s="580"/>
      <c r="NWY11" s="580"/>
      <c r="NWZ11" s="580"/>
      <c r="NXA11" s="580"/>
      <c r="NXB11" s="580"/>
      <c r="NXC11" s="580"/>
      <c r="NXD11" s="580"/>
      <c r="NXE11" s="580"/>
      <c r="NXF11" s="580"/>
      <c r="NXG11" s="580"/>
      <c r="NXH11" s="580"/>
      <c r="NXI11" s="580"/>
      <c r="NXJ11" s="580"/>
      <c r="NXK11" s="580"/>
      <c r="NXL11" s="580"/>
      <c r="NXM11" s="580"/>
      <c r="NXN11" s="580"/>
      <c r="NXO11" s="580"/>
      <c r="NXP11" s="580"/>
      <c r="NXQ11" s="580"/>
      <c r="NXR11" s="580"/>
      <c r="NXS11" s="580"/>
      <c r="NXT11" s="580"/>
      <c r="NXU11" s="580"/>
      <c r="NXV11" s="580"/>
      <c r="NXW11" s="580"/>
      <c r="NXX11" s="580"/>
      <c r="NXY11" s="580"/>
      <c r="NXZ11" s="580"/>
      <c r="NYA11" s="580"/>
      <c r="NYB11" s="580"/>
      <c r="NYC11" s="580"/>
      <c r="NYD11" s="580"/>
      <c r="NYE11" s="580"/>
      <c r="NYF11" s="580"/>
      <c r="NYG11" s="580"/>
      <c r="NYH11" s="580"/>
      <c r="NYI11" s="580"/>
      <c r="NYJ11" s="580"/>
      <c r="NYK11" s="580"/>
      <c r="NYL11" s="580"/>
      <c r="NYM11" s="580"/>
      <c r="NYN11" s="580"/>
      <c r="NYO11" s="580"/>
      <c r="NYP11" s="580"/>
      <c r="NYQ11" s="580"/>
      <c r="NYR11" s="580"/>
      <c r="NYS11" s="580"/>
      <c r="NYT11" s="580"/>
      <c r="NYU11" s="580"/>
      <c r="NYV11" s="580"/>
      <c r="NYW11" s="580"/>
      <c r="NYX11" s="580"/>
      <c r="NYY11" s="580"/>
      <c r="NYZ11" s="580"/>
      <c r="NZA11" s="580"/>
      <c r="NZB11" s="580"/>
      <c r="NZC11" s="580"/>
      <c r="NZD11" s="580"/>
      <c r="NZE11" s="580"/>
      <c r="NZF11" s="580"/>
      <c r="NZG11" s="580"/>
      <c r="NZH11" s="580"/>
      <c r="NZI11" s="580"/>
      <c r="NZJ11" s="580"/>
      <c r="NZK11" s="580"/>
      <c r="NZL11" s="580"/>
      <c r="NZM11" s="580"/>
      <c r="NZN11" s="580"/>
      <c r="NZO11" s="580"/>
      <c r="NZP11" s="580"/>
      <c r="NZQ11" s="580"/>
      <c r="NZR11" s="580"/>
      <c r="NZS11" s="580"/>
      <c r="NZT11" s="580"/>
      <c r="NZU11" s="580"/>
      <c r="NZV11" s="580"/>
      <c r="NZW11" s="580"/>
      <c r="NZX11" s="580"/>
      <c r="NZY11" s="580"/>
      <c r="NZZ11" s="580"/>
      <c r="OAA11" s="580"/>
      <c r="OAB11" s="580"/>
      <c r="OAC11" s="580"/>
      <c r="OAD11" s="580"/>
      <c r="OAE11" s="580"/>
      <c r="OAF11" s="580"/>
      <c r="OAG11" s="580"/>
      <c r="OAH11" s="580"/>
      <c r="OAI11" s="580"/>
      <c r="OAJ11" s="580"/>
      <c r="OAK11" s="580"/>
      <c r="OAL11" s="580"/>
      <c r="OAM11" s="580"/>
      <c r="OAN11" s="580"/>
      <c r="OAO11" s="580"/>
      <c r="OAP11" s="580"/>
      <c r="OAQ11" s="580"/>
      <c r="OAR11" s="580"/>
      <c r="OAS11" s="580"/>
      <c r="OAT11" s="580"/>
      <c r="OAU11" s="580"/>
      <c r="OAV11" s="580"/>
      <c r="OAW11" s="580"/>
      <c r="OAX11" s="580"/>
      <c r="OAY11" s="580"/>
      <c r="OAZ11" s="580"/>
      <c r="OBA11" s="580"/>
      <c r="OBB11" s="580"/>
      <c r="OBC11" s="580"/>
      <c r="OBD11" s="580"/>
      <c r="OBE11" s="580"/>
      <c r="OBF11" s="580"/>
      <c r="OBG11" s="580"/>
      <c r="OBH11" s="580"/>
      <c r="OBI11" s="580"/>
      <c r="OBJ11" s="580"/>
      <c r="OBK11" s="580"/>
      <c r="OBL11" s="580"/>
      <c r="OBM11" s="580"/>
      <c r="OBN11" s="580"/>
      <c r="OBO11" s="580"/>
      <c r="OBP11" s="580"/>
      <c r="OBQ11" s="580"/>
      <c r="OBR11" s="580"/>
      <c r="OBS11" s="580"/>
      <c r="OBT11" s="580"/>
      <c r="OBU11" s="580"/>
      <c r="OBV11" s="580"/>
      <c r="OBW11" s="580"/>
      <c r="OBX11" s="580"/>
      <c r="OBY11" s="580"/>
      <c r="OBZ11" s="580"/>
      <c r="OCA11" s="580"/>
      <c r="OCB11" s="580"/>
      <c r="OCC11" s="580"/>
      <c r="OCD11" s="580"/>
      <c r="OCE11" s="580"/>
      <c r="OCF11" s="580"/>
      <c r="OCG11" s="580"/>
      <c r="OCH11" s="580"/>
      <c r="OCI11" s="580"/>
      <c r="OCJ11" s="580"/>
      <c r="OCK11" s="580"/>
      <c r="OCL11" s="580"/>
      <c r="OCM11" s="580"/>
      <c r="OCN11" s="580"/>
      <c r="OCO11" s="580"/>
      <c r="OCP11" s="580"/>
      <c r="OCQ11" s="580"/>
      <c r="OCR11" s="580"/>
      <c r="OCS11" s="580"/>
      <c r="OCT11" s="580"/>
      <c r="OCU11" s="580"/>
      <c r="OCV11" s="580"/>
      <c r="OCW11" s="580"/>
      <c r="OCX11" s="580"/>
      <c r="OCY11" s="580"/>
      <c r="OCZ11" s="580"/>
      <c r="ODA11" s="580"/>
      <c r="ODB11" s="580"/>
      <c r="ODC11" s="580"/>
      <c r="ODD11" s="580"/>
      <c r="ODE11" s="580"/>
      <c r="ODF11" s="580"/>
      <c r="ODG11" s="580"/>
      <c r="ODH11" s="580"/>
      <c r="ODI11" s="580"/>
      <c r="ODJ11" s="580"/>
      <c r="ODK11" s="580"/>
      <c r="ODL11" s="580"/>
      <c r="ODM11" s="580"/>
      <c r="ODN11" s="580"/>
      <c r="ODO11" s="580"/>
      <c r="ODP11" s="580"/>
      <c r="ODQ11" s="580"/>
      <c r="ODR11" s="580"/>
      <c r="ODS11" s="580"/>
      <c r="ODT11" s="580"/>
      <c r="ODU11" s="580"/>
      <c r="ODV11" s="580"/>
      <c r="ODW11" s="580"/>
      <c r="ODX11" s="580"/>
      <c r="ODY11" s="580"/>
      <c r="ODZ11" s="580"/>
      <c r="OEA11" s="580"/>
      <c r="OEB11" s="580"/>
      <c r="OEC11" s="580"/>
      <c r="OED11" s="580"/>
      <c r="OEE11" s="580"/>
      <c r="OEF11" s="580"/>
      <c r="OEG11" s="580"/>
      <c r="OEH11" s="580"/>
      <c r="OEI11" s="580"/>
      <c r="OEJ11" s="580"/>
      <c r="OEK11" s="580"/>
      <c r="OEL11" s="580"/>
      <c r="OEM11" s="580"/>
      <c r="OEN11" s="580"/>
      <c r="OEO11" s="580"/>
      <c r="OEP11" s="580"/>
      <c r="OEQ11" s="580"/>
      <c r="OER11" s="580"/>
      <c r="OES11" s="580"/>
      <c r="OET11" s="580"/>
      <c r="OEU11" s="580"/>
      <c r="OEV11" s="580"/>
      <c r="OEW11" s="580"/>
      <c r="OEX11" s="580"/>
      <c r="OEY11" s="580"/>
      <c r="OEZ11" s="580"/>
      <c r="OFA11" s="580"/>
      <c r="OFB11" s="580"/>
      <c r="OFC11" s="580"/>
      <c r="OFD11" s="580"/>
      <c r="OFE11" s="580"/>
      <c r="OFF11" s="580"/>
      <c r="OFG11" s="580"/>
      <c r="OFH11" s="580"/>
      <c r="OFI11" s="580"/>
      <c r="OFJ11" s="580"/>
      <c r="OFK11" s="580"/>
      <c r="OFL11" s="580"/>
      <c r="OFM11" s="580"/>
      <c r="OFN11" s="580"/>
      <c r="OFO11" s="580"/>
      <c r="OFP11" s="580"/>
      <c r="OFQ11" s="580"/>
      <c r="OFR11" s="580"/>
      <c r="OFS11" s="580"/>
      <c r="OFT11" s="580"/>
      <c r="OFU11" s="580"/>
      <c r="OFV11" s="580"/>
      <c r="OFW11" s="580"/>
      <c r="OFX11" s="580"/>
      <c r="OFY11" s="580"/>
      <c r="OFZ11" s="580"/>
      <c r="OGA11" s="580"/>
      <c r="OGB11" s="580"/>
      <c r="OGC11" s="580"/>
      <c r="OGD11" s="580"/>
      <c r="OGE11" s="580"/>
      <c r="OGF11" s="580"/>
      <c r="OGG11" s="580"/>
      <c r="OGH11" s="580"/>
      <c r="OGI11" s="580"/>
      <c r="OGJ11" s="580"/>
      <c r="OGK11" s="580"/>
      <c r="OGL11" s="580"/>
      <c r="OGM11" s="580"/>
      <c r="OGN11" s="580"/>
      <c r="OGO11" s="580"/>
      <c r="OGP11" s="580"/>
      <c r="OGQ11" s="580"/>
      <c r="OGR11" s="580"/>
      <c r="OGS11" s="580"/>
      <c r="OGT11" s="580"/>
      <c r="OGU11" s="580"/>
      <c r="OGV11" s="580"/>
      <c r="OGW11" s="580"/>
      <c r="OGX11" s="580"/>
      <c r="OGY11" s="580"/>
      <c r="OGZ11" s="580"/>
      <c r="OHA11" s="580"/>
      <c r="OHB11" s="580"/>
      <c r="OHC11" s="580"/>
      <c r="OHD11" s="580"/>
      <c r="OHE11" s="580"/>
      <c r="OHF11" s="580"/>
      <c r="OHG11" s="580"/>
      <c r="OHH11" s="580"/>
      <c r="OHI11" s="580"/>
      <c r="OHJ11" s="580"/>
      <c r="OHK11" s="580"/>
      <c r="OHL11" s="580"/>
      <c r="OHM11" s="580"/>
      <c r="OHN11" s="580"/>
      <c r="OHO11" s="580"/>
      <c r="OHP11" s="580"/>
      <c r="OHQ11" s="580"/>
      <c r="OHR11" s="580"/>
      <c r="OHS11" s="580"/>
      <c r="OHT11" s="580"/>
      <c r="OHU11" s="580"/>
      <c r="OHV11" s="580"/>
      <c r="OHW11" s="580"/>
      <c r="OHX11" s="580"/>
      <c r="OHY11" s="580"/>
      <c r="OHZ11" s="580"/>
      <c r="OIA11" s="580"/>
      <c r="OIB11" s="580"/>
      <c r="OIC11" s="580"/>
      <c r="OID11" s="580"/>
      <c r="OIE11" s="580"/>
      <c r="OIF11" s="580"/>
      <c r="OIG11" s="580"/>
      <c r="OIH11" s="580"/>
      <c r="OII11" s="580"/>
      <c r="OIJ11" s="580"/>
      <c r="OIK11" s="580"/>
      <c r="OIL11" s="580"/>
      <c r="OIM11" s="580"/>
      <c r="OIN11" s="580"/>
      <c r="OIO11" s="580"/>
      <c r="OIP11" s="580"/>
      <c r="OIQ11" s="580"/>
      <c r="OIR11" s="580"/>
      <c r="OIS11" s="580"/>
      <c r="OIT11" s="580"/>
      <c r="OIU11" s="580"/>
      <c r="OIV11" s="580"/>
      <c r="OIW11" s="580"/>
      <c r="OIX11" s="580"/>
      <c r="OIY11" s="580"/>
      <c r="OIZ11" s="580"/>
      <c r="OJA11" s="580"/>
      <c r="OJB11" s="580"/>
      <c r="OJC11" s="580"/>
      <c r="OJD11" s="580"/>
      <c r="OJE11" s="580"/>
      <c r="OJF11" s="580"/>
      <c r="OJG11" s="580"/>
      <c r="OJH11" s="580"/>
      <c r="OJI11" s="580"/>
      <c r="OJJ11" s="580"/>
      <c r="OJK11" s="580"/>
      <c r="OJL11" s="580"/>
      <c r="OJM11" s="580"/>
      <c r="OJN11" s="580"/>
      <c r="OJO11" s="580"/>
      <c r="OJP11" s="580"/>
      <c r="OJQ11" s="580"/>
      <c r="OJR11" s="580"/>
      <c r="OJS11" s="580"/>
      <c r="OJT11" s="580"/>
      <c r="OJU11" s="580"/>
      <c r="OJV11" s="580"/>
      <c r="OJW11" s="580"/>
      <c r="OJX11" s="580"/>
      <c r="OJY11" s="580"/>
      <c r="OJZ11" s="580"/>
      <c r="OKA11" s="580"/>
      <c r="OKB11" s="580"/>
      <c r="OKC11" s="580"/>
      <c r="OKD11" s="580"/>
      <c r="OKE11" s="580"/>
      <c r="OKF11" s="580"/>
      <c r="OKG11" s="580"/>
      <c r="OKH11" s="580"/>
      <c r="OKI11" s="580"/>
      <c r="OKJ11" s="580"/>
      <c r="OKK11" s="580"/>
      <c r="OKL11" s="580"/>
      <c r="OKM11" s="580"/>
      <c r="OKN11" s="580"/>
      <c r="OKO11" s="580"/>
      <c r="OKP11" s="580"/>
      <c r="OKQ11" s="580"/>
      <c r="OKR11" s="580"/>
      <c r="OKS11" s="580"/>
      <c r="OKT11" s="580"/>
      <c r="OKU11" s="580"/>
      <c r="OKV11" s="580"/>
      <c r="OKW11" s="580"/>
      <c r="OKX11" s="580"/>
      <c r="OKY11" s="580"/>
      <c r="OKZ11" s="580"/>
      <c r="OLA11" s="580"/>
      <c r="OLB11" s="580"/>
      <c r="OLC11" s="580"/>
      <c r="OLD11" s="580"/>
      <c r="OLE11" s="580"/>
      <c r="OLF11" s="580"/>
      <c r="OLG11" s="580"/>
      <c r="OLH11" s="580"/>
      <c r="OLI11" s="580"/>
      <c r="OLJ11" s="580"/>
      <c r="OLK11" s="580"/>
      <c r="OLL11" s="580"/>
      <c r="OLM11" s="580"/>
      <c r="OLN11" s="580"/>
      <c r="OLO11" s="580"/>
      <c r="OLP11" s="580"/>
      <c r="OLQ11" s="580"/>
      <c r="OLR11" s="580"/>
      <c r="OLS11" s="580"/>
      <c r="OLT11" s="580"/>
      <c r="OLU11" s="580"/>
      <c r="OLV11" s="580"/>
      <c r="OLW11" s="580"/>
      <c r="OLX11" s="580"/>
      <c r="OLY11" s="580"/>
      <c r="OLZ11" s="580"/>
      <c r="OMA11" s="580"/>
      <c r="OMB11" s="580"/>
      <c r="OMC11" s="580"/>
      <c r="OMD11" s="580"/>
      <c r="OME11" s="580"/>
      <c r="OMF11" s="580"/>
      <c r="OMG11" s="580"/>
      <c r="OMH11" s="580"/>
      <c r="OMI11" s="580"/>
      <c r="OMJ11" s="580"/>
      <c r="OMK11" s="580"/>
      <c r="OML11" s="580"/>
      <c r="OMM11" s="580"/>
      <c r="OMN11" s="580"/>
      <c r="OMO11" s="580"/>
      <c r="OMP11" s="580"/>
      <c r="OMQ11" s="580"/>
      <c r="OMR11" s="580"/>
      <c r="OMS11" s="580"/>
      <c r="OMT11" s="580"/>
      <c r="OMU11" s="580"/>
      <c r="OMV11" s="580"/>
      <c r="OMW11" s="580"/>
      <c r="OMX11" s="580"/>
      <c r="OMY11" s="580"/>
      <c r="OMZ11" s="580"/>
      <c r="ONA11" s="580"/>
      <c r="ONB11" s="580"/>
      <c r="ONC11" s="580"/>
      <c r="OND11" s="580"/>
      <c r="ONE11" s="580"/>
      <c r="ONF11" s="580"/>
      <c r="ONG11" s="580"/>
      <c r="ONH11" s="580"/>
      <c r="ONI11" s="580"/>
      <c r="ONJ11" s="580"/>
      <c r="ONK11" s="580"/>
      <c r="ONL11" s="580"/>
      <c r="ONM11" s="580"/>
      <c r="ONN11" s="580"/>
      <c r="ONO11" s="580"/>
      <c r="ONP11" s="580"/>
      <c r="ONQ11" s="580"/>
      <c r="ONR11" s="580"/>
      <c r="ONS11" s="580"/>
      <c r="ONT11" s="580"/>
      <c r="ONU11" s="580"/>
      <c r="ONV11" s="580"/>
      <c r="ONW11" s="580"/>
      <c r="ONX11" s="580"/>
      <c r="ONY11" s="580"/>
      <c r="ONZ11" s="580"/>
      <c r="OOA11" s="580"/>
      <c r="OOB11" s="580"/>
      <c r="OOC11" s="580"/>
      <c r="OOD11" s="580"/>
      <c r="OOE11" s="580"/>
      <c r="OOF11" s="580"/>
      <c r="OOG11" s="580"/>
      <c r="OOH11" s="580"/>
      <c r="OOI11" s="580"/>
      <c r="OOJ11" s="580"/>
      <c r="OOK11" s="580"/>
      <c r="OOL11" s="580"/>
      <c r="OOM11" s="580"/>
      <c r="OON11" s="580"/>
      <c r="OOO11" s="580"/>
      <c r="OOP11" s="580"/>
      <c r="OOQ11" s="580"/>
      <c r="OOR11" s="580"/>
      <c r="OOS11" s="580"/>
      <c r="OOT11" s="580"/>
      <c r="OOU11" s="580"/>
      <c r="OOV11" s="580"/>
      <c r="OOW11" s="580"/>
      <c r="OOX11" s="580"/>
      <c r="OOY11" s="580"/>
      <c r="OOZ11" s="580"/>
      <c r="OPA11" s="580"/>
      <c r="OPB11" s="580"/>
      <c r="OPC11" s="580"/>
      <c r="OPD11" s="580"/>
      <c r="OPE11" s="580"/>
      <c r="OPF11" s="580"/>
      <c r="OPG11" s="580"/>
      <c r="OPH11" s="580"/>
      <c r="OPI11" s="580"/>
      <c r="OPJ11" s="580"/>
      <c r="OPK11" s="580"/>
      <c r="OPL11" s="580"/>
      <c r="OPM11" s="580"/>
      <c r="OPN11" s="580"/>
      <c r="OPO11" s="580"/>
      <c r="OPP11" s="580"/>
      <c r="OPQ11" s="580"/>
      <c r="OPR11" s="580"/>
      <c r="OPS11" s="580"/>
      <c r="OPT11" s="580"/>
      <c r="OPU11" s="580"/>
      <c r="OPV11" s="580"/>
      <c r="OPW11" s="580"/>
      <c r="OPX11" s="580"/>
      <c r="OPY11" s="580"/>
      <c r="OPZ11" s="580"/>
      <c r="OQA11" s="580"/>
      <c r="OQB11" s="580"/>
      <c r="OQC11" s="580"/>
      <c r="OQD11" s="580"/>
      <c r="OQE11" s="580"/>
      <c r="OQF11" s="580"/>
      <c r="OQG11" s="580"/>
      <c r="OQH11" s="580"/>
      <c r="OQI11" s="580"/>
      <c r="OQJ11" s="580"/>
      <c r="OQK11" s="580"/>
      <c r="OQL11" s="580"/>
      <c r="OQM11" s="580"/>
      <c r="OQN11" s="580"/>
      <c r="OQO11" s="580"/>
      <c r="OQP11" s="580"/>
      <c r="OQQ11" s="580"/>
      <c r="OQR11" s="580"/>
      <c r="OQS11" s="580"/>
      <c r="OQT11" s="580"/>
      <c r="OQU11" s="580"/>
      <c r="OQV11" s="580"/>
      <c r="OQW11" s="580"/>
      <c r="OQX11" s="580"/>
      <c r="OQY11" s="580"/>
      <c r="OQZ11" s="580"/>
      <c r="ORA11" s="580"/>
      <c r="ORB11" s="580"/>
      <c r="ORC11" s="580"/>
      <c r="ORD11" s="580"/>
      <c r="ORE11" s="580"/>
      <c r="ORF11" s="580"/>
      <c r="ORG11" s="580"/>
      <c r="ORH11" s="580"/>
      <c r="ORI11" s="580"/>
      <c r="ORJ11" s="580"/>
      <c r="ORK11" s="580"/>
      <c r="ORL11" s="580"/>
      <c r="ORM11" s="580"/>
      <c r="ORN11" s="580"/>
      <c r="ORO11" s="580"/>
      <c r="ORP11" s="580"/>
      <c r="ORQ11" s="580"/>
      <c r="ORR11" s="580"/>
      <c r="ORS11" s="580"/>
      <c r="ORT11" s="580"/>
      <c r="ORU11" s="580"/>
      <c r="ORV11" s="580"/>
      <c r="ORW11" s="580"/>
      <c r="ORX11" s="580"/>
      <c r="ORY11" s="580"/>
      <c r="ORZ11" s="580"/>
      <c r="OSA11" s="580"/>
      <c r="OSB11" s="580"/>
      <c r="OSC11" s="580"/>
      <c r="OSD11" s="580"/>
      <c r="OSE11" s="580"/>
      <c r="OSF11" s="580"/>
      <c r="OSG11" s="580"/>
      <c r="OSH11" s="580"/>
      <c r="OSI11" s="580"/>
      <c r="OSJ11" s="580"/>
      <c r="OSK11" s="580"/>
      <c r="OSL11" s="580"/>
      <c r="OSM11" s="580"/>
      <c r="OSN11" s="580"/>
      <c r="OSO11" s="580"/>
      <c r="OSP11" s="580"/>
      <c r="OSQ11" s="580"/>
      <c r="OSR11" s="580"/>
      <c r="OSS11" s="580"/>
      <c r="OST11" s="580"/>
      <c r="OSU11" s="580"/>
      <c r="OSV11" s="580"/>
      <c r="OSW11" s="580"/>
      <c r="OSX11" s="580"/>
      <c r="OSY11" s="580"/>
      <c r="OSZ11" s="580"/>
      <c r="OTA11" s="580"/>
      <c r="OTB11" s="580"/>
      <c r="OTC11" s="580"/>
      <c r="OTD11" s="580"/>
      <c r="OTE11" s="580"/>
      <c r="OTF11" s="580"/>
      <c r="OTG11" s="580"/>
      <c r="OTH11" s="580"/>
      <c r="OTI11" s="580"/>
      <c r="OTJ11" s="580"/>
      <c r="OTK11" s="580"/>
      <c r="OTL11" s="580"/>
      <c r="OTM11" s="580"/>
      <c r="OTN11" s="580"/>
      <c r="OTO11" s="580"/>
      <c r="OTP11" s="580"/>
      <c r="OTQ11" s="580"/>
      <c r="OTR11" s="580"/>
      <c r="OTS11" s="580"/>
      <c r="OTT11" s="580"/>
      <c r="OTU11" s="580"/>
      <c r="OTV11" s="580"/>
      <c r="OTW11" s="580"/>
      <c r="OTX11" s="580"/>
      <c r="OTY11" s="580"/>
      <c r="OTZ11" s="580"/>
      <c r="OUA11" s="580"/>
      <c r="OUB11" s="580"/>
      <c r="OUC11" s="580"/>
      <c r="OUD11" s="580"/>
      <c r="OUE11" s="580"/>
      <c r="OUF11" s="580"/>
      <c r="OUG11" s="580"/>
      <c r="OUH11" s="580"/>
      <c r="OUI11" s="580"/>
      <c r="OUJ11" s="580"/>
      <c r="OUK11" s="580"/>
      <c r="OUL11" s="580"/>
      <c r="OUM11" s="580"/>
      <c r="OUN11" s="580"/>
      <c r="OUO11" s="580"/>
      <c r="OUP11" s="580"/>
      <c r="OUQ11" s="580"/>
      <c r="OUR11" s="580"/>
      <c r="OUS11" s="580"/>
      <c r="OUT11" s="580"/>
      <c r="OUU11" s="580"/>
      <c r="OUV11" s="580"/>
      <c r="OUW11" s="580"/>
      <c r="OUX11" s="580"/>
      <c r="OUY11" s="580"/>
      <c r="OUZ11" s="580"/>
      <c r="OVA11" s="580"/>
      <c r="OVB11" s="580"/>
      <c r="OVC11" s="580"/>
      <c r="OVD11" s="580"/>
      <c r="OVE11" s="580"/>
      <c r="OVF11" s="580"/>
      <c r="OVG11" s="580"/>
      <c r="OVH11" s="580"/>
      <c r="OVI11" s="580"/>
      <c r="OVJ11" s="580"/>
      <c r="OVK11" s="580"/>
      <c r="OVL11" s="580"/>
      <c r="OVM11" s="580"/>
      <c r="OVN11" s="580"/>
      <c r="OVO11" s="580"/>
      <c r="OVP11" s="580"/>
      <c r="OVQ11" s="580"/>
      <c r="OVR11" s="580"/>
      <c r="OVS11" s="580"/>
      <c r="OVT11" s="580"/>
      <c r="OVU11" s="580"/>
      <c r="OVV11" s="580"/>
      <c r="OVW11" s="580"/>
      <c r="OVX11" s="580"/>
      <c r="OVY11" s="580"/>
      <c r="OVZ11" s="580"/>
      <c r="OWA11" s="580"/>
      <c r="OWB11" s="580"/>
      <c r="OWC11" s="580"/>
      <c r="OWD11" s="580"/>
      <c r="OWE11" s="580"/>
      <c r="OWF11" s="580"/>
      <c r="OWG11" s="580"/>
      <c r="OWH11" s="580"/>
      <c r="OWI11" s="580"/>
      <c r="OWJ11" s="580"/>
      <c r="OWK11" s="580"/>
      <c r="OWL11" s="580"/>
      <c r="OWM11" s="580"/>
      <c r="OWN11" s="580"/>
      <c r="OWO11" s="580"/>
      <c r="OWP11" s="580"/>
      <c r="OWQ11" s="580"/>
      <c r="OWR11" s="580"/>
      <c r="OWS11" s="580"/>
      <c r="OWT11" s="580"/>
      <c r="OWU11" s="580"/>
      <c r="OWV11" s="580"/>
      <c r="OWW11" s="580"/>
      <c r="OWX11" s="580"/>
      <c r="OWY11" s="580"/>
      <c r="OWZ11" s="580"/>
      <c r="OXA11" s="580"/>
      <c r="OXB11" s="580"/>
      <c r="OXC11" s="580"/>
      <c r="OXD11" s="580"/>
      <c r="OXE11" s="580"/>
      <c r="OXF11" s="580"/>
      <c r="OXG11" s="580"/>
      <c r="OXH11" s="580"/>
      <c r="OXI11" s="580"/>
      <c r="OXJ11" s="580"/>
      <c r="OXK11" s="580"/>
      <c r="OXL11" s="580"/>
      <c r="OXM11" s="580"/>
      <c r="OXN11" s="580"/>
      <c r="OXO11" s="580"/>
      <c r="OXP11" s="580"/>
      <c r="OXQ11" s="580"/>
      <c r="OXR11" s="580"/>
      <c r="OXS11" s="580"/>
      <c r="OXT11" s="580"/>
      <c r="OXU11" s="580"/>
      <c r="OXV11" s="580"/>
      <c r="OXW11" s="580"/>
      <c r="OXX11" s="580"/>
      <c r="OXY11" s="580"/>
      <c r="OXZ11" s="580"/>
      <c r="OYA11" s="580"/>
      <c r="OYB11" s="580"/>
      <c r="OYC11" s="580"/>
      <c r="OYD11" s="580"/>
      <c r="OYE11" s="580"/>
      <c r="OYF11" s="580"/>
      <c r="OYG11" s="580"/>
      <c r="OYH11" s="580"/>
      <c r="OYI11" s="580"/>
      <c r="OYJ11" s="580"/>
      <c r="OYK11" s="580"/>
      <c r="OYL11" s="580"/>
      <c r="OYM11" s="580"/>
      <c r="OYN11" s="580"/>
      <c r="OYO11" s="580"/>
      <c r="OYP11" s="580"/>
      <c r="OYQ11" s="580"/>
      <c r="OYR11" s="580"/>
      <c r="OYS11" s="580"/>
      <c r="OYT11" s="580"/>
      <c r="OYU11" s="580"/>
      <c r="OYV11" s="580"/>
      <c r="OYW11" s="580"/>
      <c r="OYX11" s="580"/>
      <c r="OYY11" s="580"/>
      <c r="OYZ11" s="580"/>
      <c r="OZA11" s="580"/>
      <c r="OZB11" s="580"/>
      <c r="OZC11" s="580"/>
      <c r="OZD11" s="580"/>
      <c r="OZE11" s="580"/>
      <c r="OZF11" s="580"/>
      <c r="OZG11" s="580"/>
      <c r="OZH11" s="580"/>
      <c r="OZI11" s="580"/>
      <c r="OZJ11" s="580"/>
      <c r="OZK11" s="580"/>
      <c r="OZL11" s="580"/>
      <c r="OZM11" s="580"/>
      <c r="OZN11" s="580"/>
      <c r="OZO11" s="580"/>
      <c r="OZP11" s="580"/>
      <c r="OZQ11" s="580"/>
      <c r="OZR11" s="580"/>
      <c r="OZS11" s="580"/>
      <c r="OZT11" s="580"/>
      <c r="OZU11" s="580"/>
      <c r="OZV11" s="580"/>
      <c r="OZW11" s="580"/>
      <c r="OZX11" s="580"/>
      <c r="OZY11" s="580"/>
      <c r="OZZ11" s="580"/>
      <c r="PAA11" s="580"/>
      <c r="PAB11" s="580"/>
      <c r="PAC11" s="580"/>
      <c r="PAD11" s="580"/>
      <c r="PAE11" s="580"/>
      <c r="PAF11" s="580"/>
      <c r="PAG11" s="580"/>
      <c r="PAH11" s="580"/>
      <c r="PAI11" s="580"/>
      <c r="PAJ11" s="580"/>
      <c r="PAK11" s="580"/>
      <c r="PAL11" s="580"/>
      <c r="XEL11" s="147" t="s">
        <v>1180</v>
      </c>
      <c r="XEM11" s="147" t="s">
        <v>2444</v>
      </c>
      <c r="XEO11" s="191" t="s">
        <v>42</v>
      </c>
      <c r="XEP11" s="191"/>
      <c r="XEQ11" s="191"/>
      <c r="XER11" s="191"/>
      <c r="XES11" s="191" t="s">
        <v>67</v>
      </c>
      <c r="XET11" s="191" t="s">
        <v>71</v>
      </c>
      <c r="XEU11" s="191"/>
      <c r="XEV11" s="191" t="s">
        <v>1121</v>
      </c>
      <c r="XEW11" s="191"/>
      <c r="XEX11" s="191"/>
      <c r="XEY11" s="191"/>
      <c r="XEZ11" s="191"/>
      <c r="XFA11" s="191"/>
      <c r="XFB11" s="191" t="s">
        <v>69</v>
      </c>
      <c r="XFC11" s="192" t="s">
        <v>1117</v>
      </c>
      <c r="XFD11" s="193" t="str">
        <f t="shared" si="0"/>
        <v>LA: Latizal Alto</v>
      </c>
    </row>
    <row r="12" spans="1:10854 16366:16384" ht="12" customHeight="1" thickBot="1">
      <c r="A12" s="973"/>
      <c r="B12" s="211" t="s">
        <v>15</v>
      </c>
      <c r="C12" s="211" t="s">
        <v>1161</v>
      </c>
      <c r="D12" s="211" t="s">
        <v>15</v>
      </c>
      <c r="E12" s="211" t="s">
        <v>1161</v>
      </c>
      <c r="F12" s="985" t="s">
        <v>15</v>
      </c>
      <c r="G12" s="985"/>
      <c r="H12" s="211" t="s">
        <v>1161</v>
      </c>
      <c r="I12" s="211" t="s">
        <v>15</v>
      </c>
      <c r="J12" s="211" t="s">
        <v>1161</v>
      </c>
      <c r="P12" s="529"/>
      <c r="U12" s="197">
        <f t="shared" si="1"/>
        <v>22.5</v>
      </c>
      <c r="V12" s="206">
        <v>20</v>
      </c>
      <c r="W12" s="207">
        <v>25</v>
      </c>
      <c r="X12" s="208">
        <v>22.5</v>
      </c>
      <c r="Y12" s="669">
        <v>35</v>
      </c>
      <c r="Z12" s="584">
        <v>27.5</v>
      </c>
      <c r="AA12" s="672">
        <v>1.3916273707698537</v>
      </c>
      <c r="AB12" s="589">
        <v>1.093421505604885</v>
      </c>
      <c r="AC12" s="676"/>
      <c r="AD12" s="584"/>
      <c r="AE12" s="672"/>
      <c r="AF12" s="589"/>
      <c r="AG12" s="676"/>
      <c r="AH12" s="584"/>
      <c r="AI12" s="672"/>
      <c r="AJ12" s="589"/>
      <c r="AK12" s="676">
        <v>0</v>
      </c>
      <c r="AL12" s="584">
        <v>0</v>
      </c>
      <c r="AM12" s="672">
        <v>0</v>
      </c>
      <c r="AN12" s="589">
        <v>0</v>
      </c>
      <c r="AO12" s="606">
        <v>35</v>
      </c>
      <c r="AP12" s="584">
        <v>27.5</v>
      </c>
      <c r="AQ12" s="588">
        <v>1.3916273707698537</v>
      </c>
      <c r="AR12" s="589">
        <v>1.093421505604885</v>
      </c>
      <c r="AS12" s="594"/>
      <c r="AT12" s="717"/>
      <c r="AU12" s="719"/>
      <c r="AV12" s="594"/>
      <c r="AW12" s="719"/>
      <c r="AX12" s="737"/>
      <c r="AY12" s="722"/>
      <c r="AZ12" s="724"/>
      <c r="BA12" s="724"/>
      <c r="BB12" s="740"/>
      <c r="BC12" s="580"/>
      <c r="BD12" s="735"/>
      <c r="BE12" s="731"/>
      <c r="BF12" s="754"/>
      <c r="BG12" s="755"/>
      <c r="BH12" s="580"/>
      <c r="BI12" s="747"/>
      <c r="BJ12" s="748"/>
      <c r="BK12" s="748"/>
      <c r="BL12" s="749"/>
      <c r="BM12" s="729">
        <v>0.34782608695652173</v>
      </c>
      <c r="BN12" s="730">
        <v>37.5</v>
      </c>
      <c r="BO12" s="727">
        <v>37.5</v>
      </c>
      <c r="BP12" s="728">
        <v>20</v>
      </c>
      <c r="BQ12" s="743">
        <v>57.5</v>
      </c>
      <c r="BR12" s="744"/>
      <c r="BS12" s="744"/>
      <c r="BT12" s="745">
        <v>0</v>
      </c>
      <c r="BU12" s="743">
        <v>37.5</v>
      </c>
      <c r="BV12" s="744"/>
      <c r="BW12" s="744"/>
      <c r="BX12" s="745">
        <v>0</v>
      </c>
      <c r="BY12" s="603"/>
      <c r="BZ12" s="596"/>
      <c r="CA12" s="596"/>
      <c r="CB12" s="604"/>
      <c r="CC12" s="594"/>
      <c r="CD12" s="594"/>
      <c r="CE12" s="604"/>
      <c r="CF12" s="598"/>
      <c r="CG12" s="594"/>
      <c r="CH12" s="594"/>
      <c r="CI12" s="597"/>
      <c r="CJ12" s="595"/>
      <c r="CK12" s="594"/>
      <c r="CL12" s="594"/>
      <c r="CM12" s="594"/>
      <c r="CN12" s="594"/>
      <c r="CO12" s="599"/>
      <c r="CP12" s="598"/>
      <c r="CQ12" s="594"/>
      <c r="CR12" s="600"/>
      <c r="CS12" s="605"/>
      <c r="CT12" s="598"/>
      <c r="CU12" s="594"/>
      <c r="CV12" s="599"/>
      <c r="CW12" s="580"/>
      <c r="CX12" s="580"/>
      <c r="CY12" s="580"/>
      <c r="CZ12" s="580"/>
      <c r="DA12" s="580"/>
      <c r="DB12" s="580"/>
      <c r="DC12" s="580"/>
      <c r="DD12" s="580"/>
      <c r="DE12" s="580"/>
      <c r="DF12" s="580"/>
      <c r="DG12" s="580"/>
      <c r="DH12" s="580"/>
      <c r="DI12" s="580"/>
      <c r="DJ12" s="580"/>
      <c r="DK12" s="580"/>
      <c r="DL12" s="580"/>
      <c r="DM12" s="580"/>
      <c r="DN12" s="580"/>
      <c r="DO12" s="580"/>
      <c r="DP12" s="580"/>
      <c r="DQ12" s="580"/>
      <c r="DR12" s="580"/>
      <c r="DS12" s="580"/>
      <c r="DT12" s="580"/>
      <c r="DU12" s="580"/>
      <c r="DV12" s="580"/>
      <c r="DW12" s="580"/>
      <c r="DX12" s="580"/>
      <c r="DY12" s="580"/>
      <c r="DZ12" s="580"/>
      <c r="EA12" s="580"/>
      <c r="EB12" s="580"/>
      <c r="EC12" s="580"/>
      <c r="ED12" s="580"/>
      <c r="EE12" s="580"/>
      <c r="EF12" s="580"/>
      <c r="EG12" s="580"/>
      <c r="EH12" s="580"/>
      <c r="EI12" s="580"/>
      <c r="EJ12" s="580"/>
      <c r="EK12" s="580"/>
      <c r="EL12" s="580"/>
      <c r="EM12" s="580"/>
      <c r="EN12" s="580"/>
      <c r="EO12" s="580"/>
      <c r="EP12" s="580"/>
      <c r="EQ12" s="580"/>
      <c r="ER12" s="580"/>
      <c r="ES12" s="580"/>
      <c r="ET12" s="580"/>
      <c r="EU12" s="580"/>
      <c r="EV12" s="580"/>
      <c r="EW12" s="580"/>
      <c r="EX12" s="580"/>
      <c r="EY12" s="580"/>
      <c r="EZ12" s="580"/>
      <c r="FA12" s="580"/>
      <c r="FB12" s="580"/>
      <c r="FC12" s="580"/>
      <c r="FD12" s="580"/>
      <c r="FE12" s="580"/>
      <c r="FF12" s="580"/>
      <c r="FG12" s="580"/>
      <c r="FH12" s="580"/>
      <c r="FI12" s="580"/>
      <c r="FJ12" s="580"/>
      <c r="FK12" s="580"/>
      <c r="FL12" s="580"/>
      <c r="FM12" s="580"/>
      <c r="FN12" s="580"/>
      <c r="FO12" s="580"/>
      <c r="FP12" s="580"/>
      <c r="FQ12" s="580"/>
      <c r="FR12" s="580"/>
      <c r="FS12" s="580"/>
      <c r="FT12" s="580"/>
      <c r="FU12" s="580"/>
      <c r="FV12" s="580"/>
      <c r="FW12" s="580"/>
      <c r="FX12" s="580"/>
      <c r="FY12" s="580"/>
      <c r="FZ12" s="580"/>
      <c r="GA12" s="580"/>
      <c r="GB12" s="580"/>
      <c r="GC12" s="580"/>
      <c r="GD12" s="580"/>
      <c r="GE12" s="580"/>
      <c r="GF12" s="580"/>
      <c r="GG12" s="580"/>
      <c r="GH12" s="580"/>
      <c r="GI12" s="580"/>
      <c r="GJ12" s="580"/>
      <c r="GK12" s="580"/>
      <c r="GL12" s="580"/>
      <c r="GM12" s="580"/>
      <c r="GN12" s="580"/>
      <c r="GO12" s="580"/>
      <c r="GP12" s="580"/>
      <c r="GQ12" s="580"/>
      <c r="GR12" s="580"/>
      <c r="GS12" s="580"/>
      <c r="GT12" s="580"/>
      <c r="GU12" s="580"/>
      <c r="GV12" s="580"/>
      <c r="GW12" s="580"/>
      <c r="GX12" s="580"/>
      <c r="GY12" s="580"/>
      <c r="GZ12" s="580"/>
      <c r="HA12" s="580"/>
      <c r="HB12" s="580"/>
      <c r="HC12" s="580"/>
      <c r="HD12" s="580"/>
      <c r="HE12" s="580"/>
      <c r="HF12" s="580"/>
      <c r="HG12" s="580"/>
      <c r="HH12" s="580"/>
      <c r="HI12" s="580"/>
      <c r="HJ12" s="580"/>
      <c r="HK12" s="580"/>
      <c r="HL12" s="580"/>
      <c r="HM12" s="580"/>
      <c r="HN12" s="580"/>
      <c r="HO12" s="580"/>
      <c r="HP12" s="580"/>
      <c r="HQ12" s="580"/>
      <c r="HR12" s="580"/>
      <c r="HS12" s="580"/>
      <c r="HT12" s="580"/>
      <c r="HU12" s="580"/>
      <c r="HV12" s="580"/>
      <c r="HW12" s="580"/>
      <c r="HX12" s="580"/>
      <c r="HY12" s="580"/>
      <c r="HZ12" s="580"/>
      <c r="IA12" s="580"/>
      <c r="IB12" s="580"/>
      <c r="IC12" s="580"/>
      <c r="ID12" s="580"/>
      <c r="IE12" s="580"/>
      <c r="IF12" s="580"/>
      <c r="IG12" s="580"/>
      <c r="IH12" s="580"/>
      <c r="II12" s="580"/>
      <c r="IJ12" s="580"/>
      <c r="IK12" s="580"/>
      <c r="IL12" s="580"/>
      <c r="IM12" s="580"/>
      <c r="IN12" s="580"/>
      <c r="IO12" s="580"/>
      <c r="IP12" s="580"/>
      <c r="IQ12" s="580"/>
      <c r="IR12" s="580"/>
      <c r="IS12" s="580"/>
      <c r="IT12" s="580"/>
      <c r="IU12" s="580"/>
      <c r="IV12" s="580"/>
      <c r="IW12" s="580"/>
      <c r="IX12" s="580"/>
      <c r="IY12" s="580"/>
      <c r="IZ12" s="580"/>
      <c r="JA12" s="580"/>
      <c r="JB12" s="580"/>
      <c r="JC12" s="580"/>
      <c r="JD12" s="580"/>
      <c r="JE12" s="580"/>
      <c r="JF12" s="580"/>
      <c r="JG12" s="580"/>
      <c r="JH12" s="580"/>
      <c r="JI12" s="580"/>
      <c r="JJ12" s="580"/>
      <c r="JK12" s="580"/>
      <c r="JL12" s="580"/>
      <c r="JM12" s="580"/>
      <c r="JN12" s="580"/>
      <c r="JO12" s="580"/>
      <c r="JP12" s="580"/>
      <c r="JQ12" s="580"/>
      <c r="JR12" s="580"/>
      <c r="JS12" s="580"/>
      <c r="JT12" s="580"/>
      <c r="JU12" s="580"/>
      <c r="JV12" s="580"/>
      <c r="JW12" s="580"/>
      <c r="JX12" s="580"/>
      <c r="JY12" s="580"/>
      <c r="JZ12" s="580"/>
      <c r="KA12" s="580"/>
      <c r="KB12" s="580"/>
      <c r="KC12" s="580"/>
      <c r="KD12" s="580"/>
      <c r="KE12" s="580"/>
      <c r="KF12" s="580"/>
      <c r="KG12" s="580"/>
      <c r="KH12" s="580"/>
      <c r="KI12" s="580"/>
      <c r="KJ12" s="580"/>
      <c r="KK12" s="580"/>
      <c r="KL12" s="580"/>
      <c r="KM12" s="580"/>
      <c r="KN12" s="580"/>
      <c r="KO12" s="580"/>
      <c r="KP12" s="580"/>
      <c r="KQ12" s="580"/>
      <c r="KR12" s="580"/>
      <c r="KS12" s="580"/>
      <c r="KT12" s="580"/>
      <c r="KU12" s="580"/>
      <c r="KV12" s="580"/>
      <c r="KW12" s="580"/>
      <c r="KX12" s="580"/>
      <c r="KY12" s="580"/>
      <c r="KZ12" s="580"/>
      <c r="LA12" s="580"/>
      <c r="LB12" s="580"/>
      <c r="LC12" s="580"/>
      <c r="LD12" s="580"/>
      <c r="LE12" s="580"/>
      <c r="LF12" s="580"/>
      <c r="LG12" s="580"/>
      <c r="LH12" s="580"/>
      <c r="LI12" s="580"/>
      <c r="LJ12" s="580"/>
      <c r="LK12" s="580"/>
      <c r="LL12" s="580"/>
      <c r="LM12" s="580"/>
      <c r="LN12" s="580"/>
      <c r="LO12" s="580"/>
      <c r="LP12" s="580"/>
      <c r="LQ12" s="580"/>
      <c r="LR12" s="580"/>
      <c r="LS12" s="580"/>
      <c r="LT12" s="580"/>
      <c r="LU12" s="580"/>
      <c r="LV12" s="580"/>
      <c r="LW12" s="580"/>
      <c r="LX12" s="580"/>
      <c r="LY12" s="580"/>
      <c r="LZ12" s="580"/>
      <c r="MA12" s="580"/>
      <c r="MB12" s="580"/>
      <c r="MC12" s="580"/>
      <c r="MD12" s="580"/>
      <c r="ME12" s="580"/>
      <c r="MF12" s="580"/>
      <c r="MG12" s="580"/>
      <c r="MH12" s="580"/>
      <c r="MI12" s="580"/>
      <c r="MJ12" s="580"/>
      <c r="MK12" s="580"/>
      <c r="ML12" s="580"/>
      <c r="MM12" s="580"/>
      <c r="MN12" s="580"/>
      <c r="MO12" s="580"/>
      <c r="MP12" s="580"/>
      <c r="MQ12" s="580"/>
      <c r="MR12" s="580"/>
      <c r="MS12" s="580"/>
      <c r="MT12" s="580"/>
      <c r="MU12" s="580"/>
      <c r="MV12" s="580"/>
      <c r="MW12" s="580"/>
      <c r="MX12" s="580"/>
      <c r="MY12" s="580"/>
      <c r="MZ12" s="580"/>
      <c r="NA12" s="580"/>
      <c r="NB12" s="580"/>
      <c r="NC12" s="580"/>
      <c r="ND12" s="580"/>
      <c r="NE12" s="580"/>
      <c r="NF12" s="580"/>
      <c r="NG12" s="580"/>
      <c r="NH12" s="580"/>
      <c r="NI12" s="580"/>
      <c r="NJ12" s="580"/>
      <c r="NK12" s="580"/>
      <c r="NL12" s="580"/>
      <c r="NM12" s="580"/>
      <c r="NN12" s="580"/>
      <c r="NO12" s="580"/>
      <c r="NP12" s="580"/>
      <c r="NQ12" s="580"/>
      <c r="NR12" s="580"/>
      <c r="NS12" s="580"/>
      <c r="NT12" s="580"/>
      <c r="NU12" s="580"/>
      <c r="NV12" s="580"/>
      <c r="NW12" s="580"/>
      <c r="NX12" s="580"/>
      <c r="NY12" s="580"/>
      <c r="NZ12" s="580"/>
      <c r="OA12" s="580"/>
      <c r="OB12" s="580"/>
      <c r="OC12" s="580"/>
      <c r="OD12" s="580"/>
      <c r="OE12" s="580"/>
      <c r="OF12" s="580"/>
      <c r="OG12" s="580"/>
      <c r="OH12" s="580"/>
      <c r="OI12" s="580"/>
      <c r="OJ12" s="580"/>
      <c r="OK12" s="580"/>
      <c r="OL12" s="580"/>
      <c r="OM12" s="580"/>
      <c r="ON12" s="580"/>
      <c r="OO12" s="580"/>
      <c r="OP12" s="580"/>
      <c r="OQ12" s="580"/>
      <c r="OR12" s="580"/>
      <c r="OS12" s="580"/>
      <c r="OT12" s="580"/>
      <c r="OU12" s="580"/>
      <c r="OV12" s="580"/>
      <c r="OW12" s="580"/>
      <c r="OX12" s="580"/>
      <c r="OY12" s="580"/>
      <c r="OZ12" s="580"/>
      <c r="PA12" s="580"/>
      <c r="PB12" s="580"/>
      <c r="PC12" s="580"/>
      <c r="PD12" s="580"/>
      <c r="PE12" s="580"/>
      <c r="PF12" s="580"/>
      <c r="PG12" s="580"/>
      <c r="PH12" s="580"/>
      <c r="PI12" s="580"/>
      <c r="PJ12" s="580"/>
      <c r="PK12" s="580"/>
      <c r="PL12" s="580"/>
      <c r="PM12" s="580"/>
      <c r="PN12" s="580"/>
      <c r="PO12" s="580"/>
      <c r="PP12" s="580"/>
      <c r="PQ12" s="580"/>
      <c r="PR12" s="580"/>
      <c r="PS12" s="580"/>
      <c r="PT12" s="580"/>
      <c r="PU12" s="580"/>
      <c r="PV12" s="580"/>
      <c r="PW12" s="580"/>
      <c r="PX12" s="580"/>
      <c r="PY12" s="580"/>
      <c r="PZ12" s="580"/>
      <c r="QA12" s="580"/>
      <c r="QB12" s="580"/>
      <c r="QC12" s="580"/>
      <c r="QD12" s="580"/>
      <c r="QE12" s="580"/>
      <c r="QF12" s="580"/>
      <c r="QG12" s="580"/>
      <c r="QH12" s="580"/>
      <c r="QI12" s="580"/>
      <c r="QJ12" s="580"/>
      <c r="QK12" s="580"/>
      <c r="QL12" s="580"/>
      <c r="QM12" s="580"/>
      <c r="QN12" s="580"/>
      <c r="QO12" s="580"/>
      <c r="QP12" s="580"/>
      <c r="QQ12" s="580"/>
      <c r="QR12" s="580"/>
      <c r="QS12" s="580"/>
      <c r="QT12" s="580"/>
      <c r="QU12" s="580"/>
      <c r="QV12" s="580"/>
      <c r="QW12" s="580"/>
      <c r="QX12" s="580"/>
      <c r="QY12" s="580"/>
      <c r="QZ12" s="580"/>
      <c r="RA12" s="580"/>
      <c r="RB12" s="580"/>
      <c r="RC12" s="580"/>
      <c r="RD12" s="580"/>
      <c r="RE12" s="580"/>
      <c r="RF12" s="580"/>
      <c r="RG12" s="580"/>
      <c r="RH12" s="580"/>
      <c r="RI12" s="580"/>
      <c r="RJ12" s="580"/>
      <c r="RK12" s="580"/>
      <c r="RL12" s="580"/>
      <c r="RM12" s="580"/>
      <c r="RN12" s="580"/>
      <c r="RO12" s="580"/>
      <c r="RP12" s="580"/>
      <c r="RQ12" s="580"/>
      <c r="RR12" s="580"/>
      <c r="RS12" s="580"/>
      <c r="RT12" s="580"/>
      <c r="RU12" s="580"/>
      <c r="RV12" s="580"/>
      <c r="RW12" s="580"/>
      <c r="RX12" s="580"/>
      <c r="RY12" s="580"/>
      <c r="RZ12" s="580"/>
      <c r="SA12" s="580"/>
      <c r="SB12" s="580"/>
      <c r="SC12" s="580"/>
      <c r="SD12" s="580"/>
      <c r="SE12" s="580"/>
      <c r="SF12" s="580"/>
      <c r="SG12" s="580"/>
      <c r="SH12" s="580"/>
      <c r="SI12" s="580"/>
      <c r="SJ12" s="580"/>
      <c r="SK12" s="580"/>
      <c r="SL12" s="580"/>
      <c r="SM12" s="580"/>
      <c r="SN12" s="580"/>
      <c r="SO12" s="580"/>
      <c r="SP12" s="580"/>
      <c r="SQ12" s="580"/>
      <c r="SR12" s="580"/>
      <c r="SS12" s="580"/>
      <c r="ST12" s="580"/>
      <c r="SU12" s="580"/>
      <c r="SV12" s="580"/>
      <c r="SW12" s="580"/>
      <c r="SX12" s="580"/>
      <c r="SY12" s="580"/>
      <c r="SZ12" s="580"/>
      <c r="TA12" s="580"/>
      <c r="TB12" s="580"/>
      <c r="TC12" s="580"/>
      <c r="TD12" s="580"/>
      <c r="TE12" s="580"/>
      <c r="TF12" s="580"/>
      <c r="TG12" s="580"/>
      <c r="TH12" s="580"/>
      <c r="TI12" s="580"/>
      <c r="TJ12" s="580"/>
      <c r="TK12" s="580"/>
      <c r="TL12" s="580"/>
      <c r="TM12" s="580"/>
      <c r="TN12" s="580"/>
      <c r="TO12" s="580"/>
      <c r="TP12" s="580"/>
      <c r="TQ12" s="580"/>
      <c r="TR12" s="580"/>
      <c r="TS12" s="580"/>
      <c r="TT12" s="580"/>
      <c r="TU12" s="580"/>
      <c r="TV12" s="580"/>
      <c r="TW12" s="580"/>
      <c r="TX12" s="580"/>
      <c r="TY12" s="580"/>
      <c r="TZ12" s="580"/>
      <c r="UA12" s="580"/>
      <c r="UB12" s="580"/>
      <c r="UC12" s="580"/>
      <c r="UD12" s="580"/>
      <c r="UE12" s="580"/>
      <c r="UF12" s="580"/>
      <c r="UG12" s="580"/>
      <c r="UH12" s="580"/>
      <c r="UI12" s="580"/>
      <c r="UJ12" s="580"/>
      <c r="UK12" s="580"/>
      <c r="UL12" s="580"/>
      <c r="UM12" s="580"/>
      <c r="UN12" s="580"/>
      <c r="UO12" s="580"/>
      <c r="UP12" s="580"/>
      <c r="UQ12" s="580"/>
      <c r="UR12" s="580"/>
      <c r="US12" s="580"/>
      <c r="UT12" s="580"/>
      <c r="UU12" s="580"/>
      <c r="UV12" s="580"/>
      <c r="UW12" s="580"/>
      <c r="UX12" s="580"/>
      <c r="UY12" s="580"/>
      <c r="UZ12" s="580"/>
      <c r="VA12" s="580"/>
      <c r="VB12" s="580"/>
      <c r="VC12" s="580"/>
      <c r="VD12" s="580"/>
      <c r="VE12" s="580"/>
      <c r="VF12" s="580"/>
      <c r="VG12" s="580"/>
      <c r="VH12" s="580"/>
      <c r="VI12" s="580"/>
      <c r="VJ12" s="580"/>
      <c r="VK12" s="580"/>
      <c r="VL12" s="580"/>
      <c r="VM12" s="580"/>
      <c r="VN12" s="580"/>
      <c r="VO12" s="580"/>
      <c r="VP12" s="580"/>
      <c r="VQ12" s="580"/>
      <c r="VR12" s="580"/>
      <c r="VS12" s="580"/>
      <c r="VT12" s="580"/>
      <c r="VU12" s="580"/>
      <c r="VV12" s="580"/>
      <c r="VW12" s="580"/>
      <c r="VX12" s="580"/>
      <c r="VY12" s="580"/>
      <c r="VZ12" s="580"/>
      <c r="WA12" s="580"/>
      <c r="WB12" s="580"/>
      <c r="WC12" s="580"/>
      <c r="WD12" s="580"/>
      <c r="WE12" s="580"/>
      <c r="WF12" s="580"/>
      <c r="WG12" s="580"/>
      <c r="WH12" s="580"/>
      <c r="WI12" s="580"/>
      <c r="WJ12" s="580"/>
      <c r="WK12" s="580"/>
      <c r="WL12" s="580"/>
      <c r="WM12" s="580"/>
      <c r="WN12" s="580"/>
      <c r="WO12" s="580"/>
      <c r="WP12" s="580"/>
      <c r="WQ12" s="580"/>
      <c r="WR12" s="580"/>
      <c r="WS12" s="580"/>
      <c r="WT12" s="580"/>
      <c r="WU12" s="580"/>
      <c r="WV12" s="580"/>
      <c r="WW12" s="580"/>
      <c r="WX12" s="580"/>
      <c r="WY12" s="580"/>
      <c r="WZ12" s="580"/>
      <c r="XA12" s="580"/>
      <c r="XB12" s="580"/>
      <c r="XC12" s="580"/>
      <c r="XD12" s="580"/>
      <c r="XE12" s="580"/>
      <c r="XF12" s="580"/>
      <c r="XG12" s="580"/>
      <c r="XH12" s="580"/>
      <c r="XI12" s="580"/>
      <c r="XJ12" s="580"/>
      <c r="XK12" s="580"/>
      <c r="XL12" s="580"/>
      <c r="XM12" s="580"/>
      <c r="XN12" s="580"/>
      <c r="XO12" s="580"/>
      <c r="XP12" s="580"/>
      <c r="XQ12" s="580"/>
      <c r="XR12" s="580"/>
      <c r="XS12" s="580"/>
      <c r="XT12" s="580"/>
      <c r="XU12" s="580"/>
      <c r="XV12" s="580"/>
      <c r="XW12" s="580"/>
      <c r="XX12" s="580"/>
      <c r="XY12" s="580"/>
      <c r="XZ12" s="580"/>
      <c r="YA12" s="580"/>
      <c r="YB12" s="580"/>
      <c r="YC12" s="580"/>
      <c r="YD12" s="580"/>
      <c r="YE12" s="580"/>
      <c r="YF12" s="580"/>
      <c r="YG12" s="580"/>
      <c r="YH12" s="580"/>
      <c r="YI12" s="580"/>
      <c r="YJ12" s="580"/>
      <c r="YK12" s="580"/>
      <c r="YL12" s="580"/>
      <c r="YM12" s="580"/>
      <c r="YN12" s="580"/>
      <c r="YO12" s="580"/>
      <c r="YP12" s="580"/>
      <c r="YQ12" s="580"/>
      <c r="YR12" s="580"/>
      <c r="YS12" s="580"/>
      <c r="YT12" s="580"/>
      <c r="YU12" s="580"/>
      <c r="YV12" s="580"/>
      <c r="YW12" s="580"/>
      <c r="YX12" s="580"/>
      <c r="YY12" s="580"/>
      <c r="YZ12" s="580"/>
      <c r="ZA12" s="580"/>
      <c r="ZB12" s="580"/>
      <c r="ZC12" s="580"/>
      <c r="ZD12" s="580"/>
      <c r="ZE12" s="580"/>
      <c r="ZF12" s="580"/>
      <c r="ZG12" s="580"/>
      <c r="ZH12" s="580"/>
      <c r="ZI12" s="580"/>
      <c r="ZJ12" s="580"/>
      <c r="ZK12" s="580"/>
      <c r="ZL12" s="580"/>
      <c r="ZM12" s="580"/>
      <c r="ZN12" s="580"/>
      <c r="ZO12" s="580"/>
      <c r="ZP12" s="580"/>
      <c r="ZQ12" s="580"/>
      <c r="ZR12" s="580"/>
      <c r="ZS12" s="580"/>
      <c r="ZT12" s="580"/>
      <c r="ZU12" s="580"/>
      <c r="ZV12" s="580"/>
      <c r="ZW12" s="580"/>
      <c r="ZX12" s="580"/>
      <c r="ZY12" s="580"/>
      <c r="ZZ12" s="580"/>
      <c r="AAA12" s="580"/>
      <c r="AAB12" s="580"/>
      <c r="AAC12" s="580"/>
      <c r="AAD12" s="580"/>
      <c r="AAE12" s="580"/>
      <c r="AAF12" s="580"/>
      <c r="AAG12" s="580"/>
      <c r="AAH12" s="580"/>
      <c r="AAI12" s="580"/>
      <c r="AAJ12" s="580"/>
      <c r="AAK12" s="580"/>
      <c r="AAL12" s="580"/>
      <c r="AAM12" s="580"/>
      <c r="AAN12" s="580"/>
      <c r="AAO12" s="580"/>
      <c r="AAP12" s="580"/>
      <c r="AAQ12" s="580"/>
      <c r="AAR12" s="580"/>
      <c r="AAS12" s="580"/>
      <c r="AAT12" s="580"/>
      <c r="AAU12" s="580"/>
      <c r="AAV12" s="580"/>
      <c r="AAW12" s="580"/>
      <c r="AAX12" s="580"/>
      <c r="AAY12" s="580"/>
      <c r="AAZ12" s="580"/>
      <c r="ABA12" s="580"/>
      <c r="ABB12" s="580"/>
      <c r="ABC12" s="580"/>
      <c r="ABD12" s="580"/>
      <c r="ABE12" s="580"/>
      <c r="ABF12" s="580"/>
      <c r="ABG12" s="580"/>
      <c r="ABH12" s="580"/>
      <c r="ABI12" s="580"/>
      <c r="ABJ12" s="580"/>
      <c r="ABK12" s="580"/>
      <c r="ABL12" s="580"/>
      <c r="ABM12" s="580"/>
      <c r="ABN12" s="580"/>
      <c r="ABO12" s="580"/>
      <c r="ABP12" s="580"/>
      <c r="ABQ12" s="580"/>
      <c r="ABR12" s="580"/>
      <c r="ABS12" s="580"/>
      <c r="ABT12" s="580"/>
      <c r="ABU12" s="580"/>
      <c r="ABV12" s="580"/>
      <c r="ABW12" s="580"/>
      <c r="ABX12" s="580"/>
      <c r="ABY12" s="580"/>
      <c r="ABZ12" s="580"/>
      <c r="ACA12" s="580"/>
      <c r="ACB12" s="580"/>
      <c r="ACC12" s="580"/>
      <c r="ACD12" s="580"/>
      <c r="ACE12" s="580"/>
      <c r="ACF12" s="580"/>
      <c r="ACG12" s="580"/>
      <c r="ACH12" s="580"/>
      <c r="ACI12" s="580"/>
      <c r="ACJ12" s="580"/>
      <c r="ACK12" s="580"/>
      <c r="ACL12" s="580"/>
      <c r="ACM12" s="580"/>
      <c r="ACN12" s="580"/>
      <c r="ACO12" s="580"/>
      <c r="ACP12" s="580"/>
      <c r="ACQ12" s="580"/>
      <c r="ACR12" s="580"/>
      <c r="ACS12" s="580"/>
      <c r="ACT12" s="580"/>
      <c r="ACU12" s="580"/>
      <c r="ACV12" s="580"/>
      <c r="ACW12" s="580"/>
      <c r="ACX12" s="580"/>
      <c r="ACY12" s="580"/>
      <c r="ACZ12" s="580"/>
      <c r="ADA12" s="580"/>
      <c r="ADB12" s="580"/>
      <c r="ADC12" s="580"/>
      <c r="ADD12" s="580"/>
      <c r="ADE12" s="580"/>
      <c r="ADF12" s="580"/>
      <c r="ADG12" s="580"/>
      <c r="ADH12" s="580"/>
      <c r="ADI12" s="580"/>
      <c r="ADJ12" s="580"/>
      <c r="ADK12" s="580"/>
      <c r="ADL12" s="580"/>
      <c r="ADM12" s="580"/>
      <c r="ADN12" s="580"/>
      <c r="ADO12" s="580"/>
      <c r="ADP12" s="580"/>
      <c r="ADQ12" s="580"/>
      <c r="ADR12" s="580"/>
      <c r="ADS12" s="580"/>
      <c r="ADT12" s="580"/>
      <c r="ADU12" s="580"/>
      <c r="ADV12" s="580"/>
      <c r="ADW12" s="580"/>
      <c r="ADX12" s="580"/>
      <c r="ADY12" s="580"/>
      <c r="ADZ12" s="580"/>
      <c r="AEA12" s="580"/>
      <c r="AEB12" s="580"/>
      <c r="AEC12" s="580"/>
      <c r="AED12" s="580"/>
      <c r="AEE12" s="580"/>
      <c r="AEF12" s="580"/>
      <c r="AEG12" s="580"/>
      <c r="AEH12" s="580"/>
      <c r="AEI12" s="580"/>
      <c r="AEJ12" s="580"/>
      <c r="AEK12" s="580"/>
      <c r="AEL12" s="580"/>
      <c r="AEM12" s="580"/>
      <c r="AEN12" s="580"/>
      <c r="AEO12" s="580"/>
      <c r="AEP12" s="580"/>
      <c r="AEQ12" s="580"/>
      <c r="AER12" s="580"/>
      <c r="AES12" s="580"/>
      <c r="AET12" s="580"/>
      <c r="AEU12" s="580"/>
      <c r="AEV12" s="580"/>
      <c r="AEW12" s="580"/>
      <c r="AEX12" s="580"/>
      <c r="AEY12" s="580"/>
      <c r="AEZ12" s="580"/>
      <c r="AFA12" s="580"/>
      <c r="AFB12" s="580"/>
      <c r="AFC12" s="580"/>
      <c r="AFD12" s="580"/>
      <c r="AFE12" s="580"/>
      <c r="AFF12" s="580"/>
      <c r="AFG12" s="580"/>
      <c r="AFH12" s="580"/>
      <c r="AFI12" s="580"/>
      <c r="AFJ12" s="580"/>
      <c r="AFK12" s="580"/>
      <c r="AFL12" s="580"/>
      <c r="AFM12" s="580"/>
      <c r="AFN12" s="580"/>
      <c r="AFO12" s="580"/>
      <c r="AFP12" s="580"/>
      <c r="AFQ12" s="580"/>
      <c r="AFR12" s="580"/>
      <c r="AFS12" s="580"/>
      <c r="AFT12" s="580"/>
      <c r="AFU12" s="580"/>
      <c r="AFV12" s="580"/>
      <c r="AFW12" s="580"/>
      <c r="AFX12" s="580"/>
      <c r="AFY12" s="580"/>
      <c r="AFZ12" s="580"/>
      <c r="AGA12" s="580"/>
      <c r="AGB12" s="580"/>
      <c r="AGC12" s="580"/>
      <c r="AGD12" s="580"/>
      <c r="AGE12" s="580"/>
      <c r="AGF12" s="580"/>
      <c r="AGG12" s="580"/>
      <c r="AGH12" s="580"/>
      <c r="AGI12" s="580"/>
      <c r="AGJ12" s="580"/>
      <c r="AGK12" s="580"/>
      <c r="AGL12" s="580"/>
      <c r="AGM12" s="580"/>
      <c r="AGN12" s="580"/>
      <c r="AGO12" s="580"/>
      <c r="AGP12" s="580"/>
      <c r="AGQ12" s="580"/>
      <c r="AGR12" s="580"/>
      <c r="AGS12" s="580"/>
      <c r="AGT12" s="580"/>
      <c r="AGU12" s="580"/>
      <c r="AGV12" s="580"/>
      <c r="AGW12" s="580"/>
      <c r="AGX12" s="580"/>
      <c r="AGY12" s="580"/>
      <c r="AGZ12" s="580"/>
      <c r="AHA12" s="580"/>
      <c r="AHB12" s="580"/>
      <c r="AHC12" s="580"/>
      <c r="AHD12" s="580"/>
      <c r="AHE12" s="580"/>
      <c r="AHF12" s="580"/>
      <c r="AHG12" s="580"/>
      <c r="AHH12" s="580"/>
      <c r="AHI12" s="580"/>
      <c r="AHJ12" s="580"/>
      <c r="AHK12" s="580"/>
      <c r="AHL12" s="580"/>
      <c r="AHM12" s="580"/>
      <c r="AHN12" s="580"/>
      <c r="AHO12" s="580"/>
      <c r="AHP12" s="580"/>
      <c r="AHQ12" s="580"/>
      <c r="AHR12" s="580"/>
      <c r="AHS12" s="580"/>
      <c r="AHT12" s="580"/>
      <c r="AHU12" s="580"/>
      <c r="AHV12" s="580"/>
      <c r="AHW12" s="580"/>
      <c r="AHX12" s="580"/>
      <c r="AHY12" s="580"/>
      <c r="AHZ12" s="580"/>
      <c r="AIA12" s="580"/>
      <c r="AIB12" s="580"/>
      <c r="AIC12" s="580"/>
      <c r="AID12" s="580"/>
      <c r="AIE12" s="580"/>
      <c r="AIF12" s="580"/>
      <c r="AIG12" s="580"/>
      <c r="AIH12" s="580"/>
      <c r="AII12" s="580"/>
      <c r="AIJ12" s="580"/>
      <c r="AIK12" s="580"/>
      <c r="AIL12" s="580"/>
      <c r="AIM12" s="580"/>
      <c r="AIN12" s="580"/>
      <c r="AIO12" s="580"/>
      <c r="AIP12" s="580"/>
      <c r="AIQ12" s="580"/>
      <c r="AIR12" s="580"/>
      <c r="AIS12" s="580"/>
      <c r="AIT12" s="580"/>
      <c r="AIU12" s="580"/>
      <c r="AIV12" s="580"/>
      <c r="AIW12" s="580"/>
      <c r="AIX12" s="580"/>
      <c r="AIY12" s="580"/>
      <c r="AIZ12" s="580"/>
      <c r="AJA12" s="580"/>
      <c r="AJB12" s="580"/>
      <c r="AJC12" s="580"/>
      <c r="AJD12" s="580"/>
      <c r="AJE12" s="580"/>
      <c r="AJF12" s="580"/>
      <c r="AJG12" s="580"/>
      <c r="AJH12" s="580"/>
      <c r="AJI12" s="580"/>
      <c r="AJJ12" s="580"/>
      <c r="AJK12" s="580"/>
      <c r="AJL12" s="580"/>
      <c r="AJM12" s="580"/>
      <c r="AJN12" s="580"/>
      <c r="AJO12" s="580"/>
      <c r="AJP12" s="580"/>
      <c r="AJQ12" s="580"/>
      <c r="AJR12" s="580"/>
      <c r="AJS12" s="580"/>
      <c r="AJT12" s="580"/>
      <c r="AJU12" s="580"/>
      <c r="AJV12" s="580"/>
      <c r="AJW12" s="580"/>
      <c r="AJX12" s="580"/>
      <c r="AJY12" s="580"/>
      <c r="AJZ12" s="580"/>
      <c r="AKA12" s="580"/>
      <c r="AKB12" s="580"/>
      <c r="AKC12" s="580"/>
      <c r="AKD12" s="580"/>
      <c r="AKE12" s="580"/>
      <c r="AKF12" s="580"/>
      <c r="AKG12" s="580"/>
      <c r="AKH12" s="580"/>
      <c r="AKI12" s="580"/>
      <c r="AKJ12" s="580"/>
      <c r="AKK12" s="580"/>
      <c r="AKL12" s="580"/>
      <c r="AKM12" s="580"/>
      <c r="AKN12" s="580"/>
      <c r="AKO12" s="580"/>
      <c r="AKP12" s="580"/>
      <c r="AKQ12" s="580"/>
      <c r="AKR12" s="580"/>
      <c r="AKS12" s="580"/>
      <c r="AKT12" s="580"/>
      <c r="AKU12" s="580"/>
      <c r="AKV12" s="580"/>
      <c r="AKW12" s="580"/>
      <c r="AKX12" s="580"/>
      <c r="AKY12" s="580"/>
      <c r="AKZ12" s="580"/>
      <c r="ALA12" s="580"/>
      <c r="ALB12" s="580"/>
      <c r="ALC12" s="580"/>
      <c r="ALD12" s="580"/>
      <c r="ALE12" s="580"/>
      <c r="ALF12" s="580"/>
      <c r="ALG12" s="580"/>
      <c r="ALH12" s="580"/>
      <c r="ALI12" s="580"/>
      <c r="ALJ12" s="580"/>
      <c r="ALK12" s="580"/>
      <c r="ALL12" s="580"/>
      <c r="ALM12" s="580"/>
      <c r="ALN12" s="580"/>
      <c r="ALO12" s="580"/>
      <c r="ALP12" s="580"/>
      <c r="ALQ12" s="580"/>
      <c r="ALR12" s="580"/>
      <c r="ALS12" s="580"/>
      <c r="ALT12" s="580"/>
      <c r="ALU12" s="580"/>
      <c r="ALV12" s="580"/>
      <c r="ALW12" s="580"/>
      <c r="ALX12" s="580"/>
      <c r="ALY12" s="580"/>
      <c r="ALZ12" s="580"/>
      <c r="AMA12" s="580"/>
      <c r="AMB12" s="580"/>
      <c r="AMC12" s="580"/>
      <c r="AMD12" s="580"/>
      <c r="AME12" s="580"/>
      <c r="AMF12" s="580"/>
      <c r="AMG12" s="580"/>
      <c r="AMH12" s="580"/>
      <c r="AMI12" s="580"/>
      <c r="AMJ12" s="580"/>
      <c r="AMK12" s="580"/>
      <c r="AML12" s="580"/>
      <c r="AMM12" s="580"/>
      <c r="AMN12" s="580"/>
      <c r="AMO12" s="580"/>
      <c r="AMP12" s="580"/>
      <c r="AMQ12" s="580"/>
      <c r="AMR12" s="580"/>
      <c r="AMS12" s="580"/>
      <c r="AMT12" s="580"/>
      <c r="AMU12" s="580"/>
      <c r="AMV12" s="580"/>
      <c r="AMW12" s="580"/>
      <c r="AMX12" s="580"/>
      <c r="AMY12" s="580"/>
      <c r="AMZ12" s="580"/>
      <c r="ANA12" s="580"/>
      <c r="ANB12" s="580"/>
      <c r="ANC12" s="580"/>
      <c r="AND12" s="580"/>
      <c r="ANE12" s="580"/>
      <c r="ANF12" s="580"/>
      <c r="ANG12" s="580"/>
      <c r="ANH12" s="580"/>
      <c r="ANI12" s="580"/>
      <c r="ANJ12" s="580"/>
      <c r="ANK12" s="580"/>
      <c r="ANL12" s="580"/>
      <c r="ANM12" s="580"/>
      <c r="ANN12" s="580"/>
      <c r="ANO12" s="580"/>
      <c r="ANP12" s="580"/>
      <c r="ANQ12" s="580"/>
      <c r="ANR12" s="580"/>
      <c r="ANS12" s="580"/>
      <c r="ANT12" s="580"/>
      <c r="ANU12" s="580"/>
      <c r="ANV12" s="580"/>
      <c r="ANW12" s="580"/>
      <c r="ANX12" s="580"/>
      <c r="ANY12" s="580"/>
      <c r="ANZ12" s="580"/>
      <c r="AOA12" s="580"/>
      <c r="AOB12" s="580"/>
      <c r="AOC12" s="580"/>
      <c r="AOD12" s="580"/>
      <c r="AOE12" s="580"/>
      <c r="AOF12" s="580"/>
      <c r="AOG12" s="580"/>
      <c r="AOH12" s="580"/>
      <c r="AOI12" s="580"/>
      <c r="AOJ12" s="580"/>
      <c r="AOK12" s="580"/>
      <c r="AOL12" s="580"/>
      <c r="AOM12" s="580"/>
      <c r="AON12" s="580"/>
      <c r="AOO12" s="580"/>
      <c r="AOP12" s="580"/>
      <c r="AOQ12" s="580"/>
      <c r="AOR12" s="580"/>
      <c r="AOS12" s="580"/>
      <c r="AOT12" s="580"/>
      <c r="AOU12" s="580"/>
      <c r="AOV12" s="580"/>
      <c r="AOW12" s="580"/>
      <c r="AOX12" s="580"/>
      <c r="AOY12" s="580"/>
      <c r="AOZ12" s="580"/>
      <c r="APA12" s="580"/>
      <c r="APB12" s="580"/>
      <c r="APC12" s="580"/>
      <c r="APD12" s="580"/>
      <c r="APE12" s="580"/>
      <c r="APF12" s="580"/>
      <c r="APG12" s="580"/>
      <c r="APH12" s="580"/>
      <c r="API12" s="580"/>
      <c r="APJ12" s="580"/>
      <c r="APK12" s="580"/>
      <c r="APL12" s="580"/>
      <c r="APM12" s="580"/>
      <c r="APN12" s="580"/>
      <c r="APO12" s="580"/>
      <c r="APP12" s="580"/>
      <c r="APQ12" s="580"/>
      <c r="APR12" s="580"/>
      <c r="APS12" s="580"/>
      <c r="APT12" s="580"/>
      <c r="APU12" s="580"/>
      <c r="APV12" s="580"/>
      <c r="APW12" s="580"/>
      <c r="APX12" s="580"/>
      <c r="APY12" s="580"/>
      <c r="APZ12" s="580"/>
      <c r="AQA12" s="580"/>
      <c r="AQB12" s="580"/>
      <c r="AQC12" s="580"/>
      <c r="AQD12" s="580"/>
      <c r="AQE12" s="580"/>
      <c r="AQF12" s="580"/>
      <c r="AQG12" s="580"/>
      <c r="AQH12" s="580"/>
      <c r="AQI12" s="580"/>
      <c r="AQJ12" s="580"/>
      <c r="AQK12" s="580"/>
      <c r="AQL12" s="580"/>
      <c r="AQM12" s="580"/>
      <c r="AQN12" s="580"/>
      <c r="AQO12" s="580"/>
      <c r="AQP12" s="580"/>
      <c r="AQQ12" s="580"/>
      <c r="AQR12" s="580"/>
      <c r="AQS12" s="580"/>
      <c r="AQT12" s="580"/>
      <c r="AQU12" s="580"/>
      <c r="AQV12" s="580"/>
      <c r="AQW12" s="580"/>
      <c r="AQX12" s="580"/>
      <c r="AQY12" s="580"/>
      <c r="AQZ12" s="580"/>
      <c r="ARA12" s="580"/>
      <c r="ARB12" s="580"/>
      <c r="ARC12" s="580"/>
      <c r="ARD12" s="580"/>
      <c r="ARE12" s="580"/>
      <c r="ARF12" s="580"/>
      <c r="ARG12" s="580"/>
      <c r="ARH12" s="580"/>
      <c r="ARI12" s="580"/>
      <c r="ARJ12" s="580"/>
      <c r="ARK12" s="580"/>
      <c r="ARL12" s="580"/>
      <c r="ARM12" s="580"/>
      <c r="ARN12" s="580"/>
      <c r="ARO12" s="580"/>
      <c r="ARP12" s="580"/>
      <c r="ARQ12" s="580"/>
      <c r="ARR12" s="580"/>
      <c r="ARS12" s="580"/>
      <c r="ART12" s="580"/>
      <c r="ARU12" s="580"/>
      <c r="ARV12" s="580"/>
      <c r="ARW12" s="580"/>
      <c r="ARX12" s="580"/>
      <c r="ARY12" s="580"/>
      <c r="ARZ12" s="580"/>
      <c r="ASA12" s="580"/>
      <c r="ASB12" s="580"/>
      <c r="ASC12" s="580"/>
      <c r="ASD12" s="580"/>
      <c r="ASE12" s="580"/>
      <c r="ASF12" s="580"/>
      <c r="ASG12" s="580"/>
      <c r="ASH12" s="580"/>
      <c r="ASI12" s="580"/>
      <c r="ASJ12" s="580"/>
      <c r="ASK12" s="580"/>
      <c r="ASL12" s="580"/>
      <c r="ASM12" s="580"/>
      <c r="ASN12" s="580"/>
      <c r="ASO12" s="580"/>
      <c r="ASP12" s="580"/>
      <c r="ASQ12" s="580"/>
      <c r="ASR12" s="580"/>
      <c r="ASS12" s="580"/>
      <c r="AST12" s="580"/>
      <c r="ASU12" s="580"/>
      <c r="ASV12" s="580"/>
      <c r="ASW12" s="580"/>
      <c r="ASX12" s="580"/>
      <c r="ASY12" s="580"/>
      <c r="ASZ12" s="580"/>
      <c r="ATA12" s="580"/>
      <c r="ATB12" s="580"/>
      <c r="ATC12" s="580"/>
      <c r="ATD12" s="580"/>
      <c r="ATE12" s="580"/>
      <c r="ATF12" s="580"/>
      <c r="ATG12" s="580"/>
      <c r="ATH12" s="580"/>
      <c r="ATI12" s="580"/>
      <c r="ATJ12" s="580"/>
      <c r="ATK12" s="580"/>
      <c r="ATL12" s="580"/>
      <c r="ATM12" s="580"/>
      <c r="ATN12" s="580"/>
      <c r="ATO12" s="580"/>
      <c r="ATP12" s="580"/>
      <c r="ATQ12" s="580"/>
      <c r="ATR12" s="580"/>
      <c r="ATS12" s="580"/>
      <c r="ATT12" s="580"/>
      <c r="ATU12" s="580"/>
      <c r="ATV12" s="580"/>
      <c r="ATW12" s="580"/>
      <c r="ATX12" s="580"/>
      <c r="ATY12" s="580"/>
      <c r="ATZ12" s="580"/>
      <c r="AUA12" s="580"/>
      <c r="AUB12" s="580"/>
      <c r="AUC12" s="580"/>
      <c r="AUD12" s="580"/>
      <c r="AUE12" s="580"/>
      <c r="AUF12" s="580"/>
      <c r="AUG12" s="580"/>
      <c r="AUH12" s="580"/>
      <c r="AUI12" s="580"/>
      <c r="AUJ12" s="580"/>
      <c r="AUK12" s="580"/>
      <c r="AUL12" s="580"/>
      <c r="AUM12" s="580"/>
      <c r="AUN12" s="580"/>
      <c r="AUO12" s="580"/>
      <c r="AUP12" s="580"/>
      <c r="AUQ12" s="580"/>
      <c r="AUR12" s="580"/>
      <c r="AUS12" s="580"/>
      <c r="AUT12" s="580"/>
      <c r="AUU12" s="580"/>
      <c r="AUV12" s="580"/>
      <c r="AUW12" s="580"/>
      <c r="AUX12" s="580"/>
      <c r="AUY12" s="580"/>
      <c r="AUZ12" s="580"/>
      <c r="AVA12" s="580"/>
      <c r="AVB12" s="580"/>
      <c r="AVC12" s="580"/>
      <c r="AVD12" s="580"/>
      <c r="AVE12" s="580"/>
      <c r="AVF12" s="580"/>
      <c r="AVG12" s="580"/>
      <c r="AVH12" s="580"/>
      <c r="AVI12" s="580"/>
      <c r="AVJ12" s="580"/>
      <c r="AVK12" s="580"/>
      <c r="AVL12" s="580"/>
      <c r="AVM12" s="580"/>
      <c r="AVN12" s="580"/>
      <c r="AVO12" s="580"/>
      <c r="AVP12" s="580"/>
      <c r="AVQ12" s="580"/>
      <c r="AVR12" s="580"/>
      <c r="AVS12" s="580"/>
      <c r="AVT12" s="580"/>
      <c r="AVU12" s="580"/>
      <c r="AVV12" s="580"/>
      <c r="AVW12" s="580"/>
      <c r="AVX12" s="580"/>
      <c r="AVY12" s="580"/>
      <c r="AVZ12" s="580"/>
      <c r="AWA12" s="580"/>
      <c r="AWB12" s="580"/>
      <c r="AWC12" s="580"/>
      <c r="AWD12" s="580"/>
      <c r="AWE12" s="580"/>
      <c r="AWF12" s="580"/>
      <c r="AWG12" s="580"/>
      <c r="AWH12" s="580"/>
      <c r="AWI12" s="580"/>
      <c r="AWJ12" s="580"/>
      <c r="AWK12" s="580"/>
      <c r="AWL12" s="580"/>
      <c r="AWM12" s="580"/>
      <c r="AWN12" s="580"/>
      <c r="AWO12" s="580"/>
      <c r="AWP12" s="580"/>
      <c r="AWQ12" s="580"/>
      <c r="AWR12" s="580"/>
      <c r="AWS12" s="580"/>
      <c r="AWT12" s="580"/>
      <c r="AWU12" s="580"/>
      <c r="AWV12" s="580"/>
      <c r="AWW12" s="580"/>
      <c r="AWX12" s="580"/>
      <c r="AWY12" s="580"/>
      <c r="AWZ12" s="580"/>
      <c r="AXA12" s="580"/>
      <c r="AXB12" s="580"/>
      <c r="AXC12" s="580"/>
      <c r="AXD12" s="580"/>
      <c r="AXE12" s="580"/>
      <c r="AXF12" s="580"/>
      <c r="AXG12" s="580"/>
      <c r="AXH12" s="580"/>
      <c r="AXI12" s="580"/>
      <c r="AXJ12" s="580"/>
      <c r="AXK12" s="580"/>
      <c r="AXL12" s="580"/>
      <c r="AXM12" s="580"/>
      <c r="AXN12" s="580"/>
      <c r="AXO12" s="580"/>
      <c r="AXP12" s="580"/>
      <c r="AXQ12" s="580"/>
      <c r="AXR12" s="580"/>
      <c r="AXS12" s="580"/>
      <c r="AXT12" s="580"/>
      <c r="AXU12" s="580"/>
      <c r="AXV12" s="580"/>
      <c r="AXW12" s="580"/>
      <c r="AXX12" s="580"/>
      <c r="AXY12" s="580"/>
      <c r="AXZ12" s="580"/>
      <c r="AYA12" s="580"/>
      <c r="AYB12" s="580"/>
      <c r="AYC12" s="580"/>
      <c r="AYD12" s="580"/>
      <c r="AYE12" s="580"/>
      <c r="AYF12" s="580"/>
      <c r="AYG12" s="580"/>
      <c r="AYH12" s="580"/>
      <c r="AYI12" s="580"/>
      <c r="AYJ12" s="580"/>
      <c r="AYK12" s="580"/>
      <c r="AYL12" s="580"/>
      <c r="AYM12" s="580"/>
      <c r="AYN12" s="580"/>
      <c r="AYO12" s="580"/>
      <c r="AYP12" s="580"/>
      <c r="AYQ12" s="580"/>
      <c r="AYR12" s="580"/>
      <c r="AYS12" s="580"/>
      <c r="AYT12" s="580"/>
      <c r="AYU12" s="580"/>
      <c r="AYV12" s="580"/>
      <c r="AYW12" s="580"/>
      <c r="AYX12" s="580"/>
      <c r="AYY12" s="580"/>
      <c r="AYZ12" s="580"/>
      <c r="AZA12" s="580"/>
      <c r="AZB12" s="580"/>
      <c r="AZC12" s="580"/>
      <c r="AZD12" s="580"/>
      <c r="AZE12" s="580"/>
      <c r="AZF12" s="580"/>
      <c r="AZG12" s="580"/>
      <c r="AZH12" s="580"/>
      <c r="AZI12" s="580"/>
      <c r="AZJ12" s="580"/>
      <c r="AZK12" s="580"/>
      <c r="AZL12" s="580"/>
      <c r="AZM12" s="580"/>
      <c r="AZN12" s="580"/>
      <c r="AZO12" s="580"/>
      <c r="AZP12" s="580"/>
      <c r="AZQ12" s="580"/>
      <c r="AZR12" s="580"/>
      <c r="AZS12" s="580"/>
      <c r="AZT12" s="580"/>
      <c r="AZU12" s="580"/>
      <c r="AZV12" s="580"/>
      <c r="AZW12" s="580"/>
      <c r="AZX12" s="580"/>
      <c r="AZY12" s="580"/>
      <c r="AZZ12" s="580"/>
      <c r="BAA12" s="580"/>
      <c r="BAB12" s="580"/>
      <c r="BAC12" s="580"/>
      <c r="BAD12" s="580"/>
      <c r="BAE12" s="580"/>
      <c r="BAF12" s="580"/>
      <c r="BAG12" s="580"/>
      <c r="BAH12" s="580"/>
      <c r="BAI12" s="580"/>
      <c r="BAJ12" s="580"/>
      <c r="BAK12" s="580"/>
      <c r="BAL12" s="580"/>
      <c r="BAM12" s="580"/>
      <c r="BAN12" s="580"/>
      <c r="BAO12" s="580"/>
      <c r="BAP12" s="580"/>
      <c r="BAQ12" s="580"/>
      <c r="BAR12" s="580"/>
      <c r="BAS12" s="580"/>
      <c r="BAT12" s="580"/>
      <c r="BAU12" s="580"/>
      <c r="BAV12" s="580"/>
      <c r="BAW12" s="580"/>
      <c r="BAX12" s="580"/>
      <c r="BAY12" s="580"/>
      <c r="BAZ12" s="580"/>
      <c r="BBA12" s="580"/>
      <c r="BBB12" s="580"/>
      <c r="BBC12" s="580"/>
      <c r="BBD12" s="580"/>
      <c r="BBE12" s="580"/>
      <c r="BBF12" s="580"/>
      <c r="BBG12" s="580"/>
      <c r="BBH12" s="580"/>
      <c r="BBI12" s="580"/>
      <c r="BBJ12" s="580"/>
      <c r="BBK12" s="580"/>
      <c r="BBL12" s="580"/>
      <c r="BBM12" s="580"/>
      <c r="BBN12" s="580"/>
      <c r="BBO12" s="580"/>
      <c r="BBP12" s="580"/>
      <c r="BBQ12" s="580"/>
      <c r="BBR12" s="580"/>
      <c r="BBS12" s="580"/>
      <c r="BBT12" s="580"/>
      <c r="BBU12" s="580"/>
      <c r="BBV12" s="580"/>
      <c r="BBW12" s="580"/>
      <c r="BBX12" s="580"/>
      <c r="BBY12" s="580"/>
      <c r="BBZ12" s="580"/>
      <c r="BCA12" s="580"/>
      <c r="BCB12" s="580"/>
      <c r="BCC12" s="580"/>
      <c r="BCD12" s="580"/>
      <c r="BCE12" s="580"/>
      <c r="BCF12" s="580"/>
      <c r="BCG12" s="580"/>
      <c r="BCH12" s="580"/>
      <c r="BCI12" s="580"/>
      <c r="BCJ12" s="580"/>
      <c r="BCK12" s="580"/>
      <c r="BCL12" s="580"/>
      <c r="BCM12" s="580"/>
      <c r="BCN12" s="580"/>
      <c r="BCO12" s="580"/>
      <c r="BCP12" s="580"/>
      <c r="BCQ12" s="580"/>
      <c r="BCR12" s="580"/>
      <c r="BCS12" s="580"/>
      <c r="BCT12" s="580"/>
      <c r="BCU12" s="580"/>
      <c r="BCV12" s="580"/>
      <c r="BCW12" s="580"/>
      <c r="BCX12" s="580"/>
      <c r="BCY12" s="580"/>
      <c r="BCZ12" s="580"/>
      <c r="BDA12" s="580"/>
      <c r="BDB12" s="580"/>
      <c r="BDC12" s="580"/>
      <c r="BDD12" s="580"/>
      <c r="BDE12" s="580"/>
      <c r="BDF12" s="580"/>
      <c r="BDG12" s="580"/>
      <c r="BDH12" s="580"/>
      <c r="BDI12" s="580"/>
      <c r="BDJ12" s="580"/>
      <c r="BDK12" s="580"/>
      <c r="BDL12" s="580"/>
      <c r="BDM12" s="580"/>
      <c r="BDN12" s="580"/>
      <c r="BDO12" s="580"/>
      <c r="BDP12" s="580"/>
      <c r="BDQ12" s="580"/>
      <c r="BDR12" s="580"/>
      <c r="BDS12" s="580"/>
      <c r="BDT12" s="580"/>
      <c r="BDU12" s="580"/>
      <c r="BDV12" s="580"/>
      <c r="BDW12" s="580"/>
      <c r="BDX12" s="580"/>
      <c r="BDY12" s="580"/>
      <c r="BDZ12" s="580"/>
      <c r="BEA12" s="580"/>
      <c r="BEB12" s="580"/>
      <c r="BEC12" s="580"/>
      <c r="BED12" s="580"/>
      <c r="BEE12" s="580"/>
      <c r="BEF12" s="580"/>
      <c r="BEG12" s="580"/>
      <c r="BEH12" s="580"/>
      <c r="BEI12" s="580"/>
      <c r="BEJ12" s="580"/>
      <c r="BEK12" s="580"/>
      <c r="BEL12" s="580"/>
      <c r="BEM12" s="580"/>
      <c r="BEN12" s="580"/>
      <c r="BEO12" s="580"/>
      <c r="BEP12" s="580"/>
      <c r="BEQ12" s="580"/>
      <c r="BER12" s="580"/>
      <c r="BES12" s="580"/>
      <c r="BET12" s="580"/>
      <c r="BEU12" s="580"/>
      <c r="BEV12" s="580"/>
      <c r="BEW12" s="580"/>
      <c r="BEX12" s="580"/>
      <c r="BEY12" s="580"/>
      <c r="BEZ12" s="580"/>
      <c r="BFA12" s="580"/>
      <c r="BFB12" s="580"/>
      <c r="BFC12" s="580"/>
      <c r="BFD12" s="580"/>
      <c r="BFE12" s="580"/>
      <c r="BFF12" s="580"/>
      <c r="BFG12" s="580"/>
      <c r="BFH12" s="580"/>
      <c r="BFI12" s="580"/>
      <c r="BFJ12" s="580"/>
      <c r="BFK12" s="580"/>
      <c r="BFL12" s="580"/>
      <c r="BFM12" s="580"/>
      <c r="BFN12" s="580"/>
      <c r="BFO12" s="580"/>
      <c r="BFP12" s="580"/>
      <c r="BFQ12" s="580"/>
      <c r="BFR12" s="580"/>
      <c r="BFS12" s="580"/>
      <c r="BFT12" s="580"/>
      <c r="BFU12" s="580"/>
      <c r="BFV12" s="580"/>
      <c r="BFW12" s="580"/>
      <c r="BFX12" s="580"/>
      <c r="BFY12" s="580"/>
      <c r="BFZ12" s="580"/>
      <c r="BGA12" s="580"/>
      <c r="BGB12" s="580"/>
      <c r="BGC12" s="580"/>
      <c r="BGD12" s="580"/>
      <c r="BGE12" s="580"/>
      <c r="BGF12" s="580"/>
      <c r="BGG12" s="580"/>
      <c r="BGH12" s="580"/>
      <c r="BGI12" s="580"/>
      <c r="BGJ12" s="580"/>
      <c r="BGK12" s="580"/>
      <c r="BGL12" s="580"/>
      <c r="BGM12" s="580"/>
      <c r="BGN12" s="580"/>
      <c r="BGO12" s="580"/>
      <c r="BGP12" s="580"/>
      <c r="BGQ12" s="580"/>
      <c r="BGR12" s="580"/>
      <c r="BGS12" s="580"/>
      <c r="BGT12" s="580"/>
      <c r="BGU12" s="580"/>
      <c r="BGV12" s="580"/>
      <c r="BGW12" s="580"/>
      <c r="BGX12" s="580"/>
      <c r="BGY12" s="580"/>
      <c r="BGZ12" s="580"/>
      <c r="BHA12" s="580"/>
      <c r="BHB12" s="580"/>
      <c r="BHC12" s="580"/>
      <c r="BHD12" s="580"/>
      <c r="BHE12" s="580"/>
      <c r="BHF12" s="580"/>
      <c r="BHG12" s="580"/>
      <c r="BHH12" s="580"/>
      <c r="BHI12" s="580"/>
      <c r="BHJ12" s="580"/>
      <c r="BHK12" s="580"/>
      <c r="BHL12" s="580"/>
      <c r="BHM12" s="580"/>
      <c r="BHN12" s="580"/>
      <c r="BHO12" s="580"/>
      <c r="BHP12" s="580"/>
      <c r="BHQ12" s="580"/>
      <c r="BHR12" s="580"/>
      <c r="BHS12" s="580"/>
      <c r="BHT12" s="580"/>
      <c r="BHU12" s="580"/>
      <c r="BHV12" s="580"/>
      <c r="BHW12" s="580"/>
      <c r="BHX12" s="580"/>
      <c r="BHY12" s="580"/>
      <c r="BHZ12" s="580"/>
      <c r="BIA12" s="580"/>
      <c r="BIB12" s="580"/>
      <c r="BIC12" s="580"/>
      <c r="BID12" s="580"/>
      <c r="BIE12" s="580"/>
      <c r="BIF12" s="580"/>
      <c r="BIG12" s="580"/>
      <c r="BIH12" s="580"/>
      <c r="BII12" s="580"/>
      <c r="BIJ12" s="580"/>
      <c r="BIK12" s="580"/>
      <c r="BIL12" s="580"/>
      <c r="BIM12" s="580"/>
      <c r="BIN12" s="580"/>
      <c r="BIO12" s="580"/>
      <c r="BIP12" s="580"/>
      <c r="BIQ12" s="580"/>
      <c r="BIR12" s="580"/>
      <c r="BIS12" s="580"/>
      <c r="BIT12" s="580"/>
      <c r="BIU12" s="580"/>
      <c r="BIV12" s="580"/>
      <c r="BIW12" s="580"/>
      <c r="BIX12" s="580"/>
      <c r="BIY12" s="580"/>
      <c r="BIZ12" s="580"/>
      <c r="BJA12" s="580"/>
      <c r="BJB12" s="580"/>
      <c r="BJC12" s="580"/>
      <c r="BJD12" s="580"/>
      <c r="BJE12" s="580"/>
      <c r="BJF12" s="580"/>
      <c r="BJG12" s="580"/>
      <c r="BJH12" s="580"/>
      <c r="BJI12" s="580"/>
      <c r="BJJ12" s="580"/>
      <c r="BJK12" s="580"/>
      <c r="BJL12" s="580"/>
      <c r="BJM12" s="580"/>
      <c r="BJN12" s="580"/>
      <c r="BJO12" s="580"/>
      <c r="BJP12" s="580"/>
      <c r="BJQ12" s="580"/>
      <c r="BJR12" s="580"/>
      <c r="BJS12" s="580"/>
      <c r="BJT12" s="580"/>
      <c r="BJU12" s="580"/>
      <c r="BJV12" s="580"/>
      <c r="BJW12" s="580"/>
      <c r="BJX12" s="580"/>
      <c r="BJY12" s="580"/>
      <c r="BJZ12" s="580"/>
      <c r="BKA12" s="580"/>
      <c r="BKB12" s="580"/>
      <c r="BKC12" s="580"/>
      <c r="BKD12" s="580"/>
      <c r="BKE12" s="580"/>
      <c r="BKF12" s="580"/>
      <c r="BKG12" s="580"/>
      <c r="BKH12" s="580"/>
      <c r="BKI12" s="580"/>
      <c r="BKJ12" s="580"/>
      <c r="BKK12" s="580"/>
      <c r="BKL12" s="580"/>
      <c r="BKM12" s="580"/>
      <c r="BKN12" s="580"/>
      <c r="BKO12" s="580"/>
      <c r="BKP12" s="580"/>
      <c r="BKQ12" s="580"/>
      <c r="BKR12" s="580"/>
      <c r="BKS12" s="580"/>
      <c r="BKT12" s="580"/>
      <c r="BKU12" s="580"/>
      <c r="BKV12" s="580"/>
      <c r="BKW12" s="580"/>
      <c r="BKX12" s="580"/>
      <c r="BKY12" s="580"/>
      <c r="BKZ12" s="580"/>
      <c r="BLA12" s="580"/>
      <c r="BLB12" s="580"/>
      <c r="BLC12" s="580"/>
      <c r="BLD12" s="580"/>
      <c r="BLE12" s="580"/>
      <c r="BLF12" s="580"/>
      <c r="BLG12" s="580"/>
      <c r="BLH12" s="580"/>
      <c r="BLI12" s="580"/>
      <c r="BLJ12" s="580"/>
      <c r="BLK12" s="580"/>
      <c r="BLL12" s="580"/>
      <c r="BLM12" s="580"/>
      <c r="BLN12" s="580"/>
      <c r="BLO12" s="580"/>
      <c r="BLP12" s="580"/>
      <c r="BLQ12" s="580"/>
      <c r="BLR12" s="580"/>
      <c r="BLS12" s="580"/>
      <c r="BLT12" s="580"/>
      <c r="BLU12" s="580"/>
      <c r="BLV12" s="580"/>
      <c r="BLW12" s="580"/>
      <c r="BLX12" s="580"/>
      <c r="BLY12" s="580"/>
      <c r="BLZ12" s="580"/>
      <c r="BMA12" s="580"/>
      <c r="BMB12" s="580"/>
      <c r="BMC12" s="580"/>
      <c r="BMD12" s="580"/>
      <c r="BME12" s="580"/>
      <c r="BMF12" s="580"/>
      <c r="BMG12" s="580"/>
      <c r="BMH12" s="580"/>
      <c r="BMI12" s="580"/>
      <c r="BMJ12" s="580"/>
      <c r="BMK12" s="580"/>
      <c r="BML12" s="580"/>
      <c r="BMM12" s="580"/>
      <c r="BMN12" s="580"/>
      <c r="BMO12" s="580"/>
      <c r="BMP12" s="580"/>
      <c r="BMQ12" s="580"/>
      <c r="BMR12" s="580"/>
      <c r="BMS12" s="580"/>
      <c r="BMT12" s="580"/>
      <c r="BMU12" s="580"/>
      <c r="BMV12" s="580"/>
      <c r="BMW12" s="580"/>
      <c r="BMX12" s="580"/>
      <c r="BMY12" s="580"/>
      <c r="BMZ12" s="580"/>
      <c r="BNA12" s="580"/>
      <c r="BNB12" s="580"/>
      <c r="BNC12" s="580"/>
      <c r="BND12" s="580"/>
      <c r="BNE12" s="580"/>
      <c r="BNF12" s="580"/>
      <c r="BNG12" s="580"/>
      <c r="BNH12" s="580"/>
      <c r="BNI12" s="580"/>
      <c r="BNJ12" s="580"/>
      <c r="BNK12" s="580"/>
      <c r="BNL12" s="580"/>
      <c r="BNM12" s="580"/>
      <c r="BNN12" s="580"/>
      <c r="BNO12" s="580"/>
      <c r="BNP12" s="580"/>
      <c r="BNQ12" s="580"/>
      <c r="BNR12" s="580"/>
      <c r="BNS12" s="580"/>
      <c r="BNT12" s="580"/>
      <c r="BNU12" s="580"/>
      <c r="BNV12" s="580"/>
      <c r="BNW12" s="580"/>
      <c r="BNX12" s="580"/>
      <c r="BNY12" s="580"/>
      <c r="BNZ12" s="580"/>
      <c r="BOA12" s="580"/>
      <c r="BOB12" s="580"/>
      <c r="BOC12" s="580"/>
      <c r="BOD12" s="580"/>
      <c r="BOE12" s="580"/>
      <c r="BOF12" s="580"/>
      <c r="BOG12" s="580"/>
      <c r="BOH12" s="580"/>
      <c r="BOI12" s="580"/>
      <c r="BOJ12" s="580"/>
      <c r="BOK12" s="580"/>
      <c r="BOL12" s="580"/>
      <c r="BOM12" s="580"/>
      <c r="BON12" s="580"/>
      <c r="BOO12" s="580"/>
      <c r="BOP12" s="580"/>
      <c r="BOQ12" s="580"/>
      <c r="BOR12" s="580"/>
      <c r="BOS12" s="580"/>
      <c r="BOT12" s="580"/>
      <c r="BOU12" s="580"/>
      <c r="BOV12" s="580"/>
      <c r="BOW12" s="580"/>
      <c r="BOX12" s="580"/>
      <c r="BOY12" s="580"/>
      <c r="BOZ12" s="580"/>
      <c r="BPA12" s="580"/>
      <c r="BPB12" s="580"/>
      <c r="BPC12" s="580"/>
      <c r="BPD12" s="580"/>
      <c r="BPE12" s="580"/>
      <c r="BPF12" s="580"/>
      <c r="BPG12" s="580"/>
      <c r="BPH12" s="580"/>
      <c r="BPI12" s="580"/>
      <c r="BPJ12" s="580"/>
      <c r="BPK12" s="580"/>
      <c r="BPL12" s="580"/>
      <c r="BPM12" s="580"/>
      <c r="BPN12" s="580"/>
      <c r="BPO12" s="580"/>
      <c r="BPP12" s="580"/>
      <c r="BPQ12" s="580"/>
      <c r="BPR12" s="580"/>
      <c r="BPS12" s="580"/>
      <c r="BPT12" s="580"/>
      <c r="BPU12" s="580"/>
      <c r="BPV12" s="580"/>
      <c r="BPW12" s="580"/>
      <c r="BPX12" s="580"/>
      <c r="BPY12" s="580"/>
      <c r="BPZ12" s="580"/>
      <c r="BQA12" s="580"/>
      <c r="BQB12" s="580"/>
      <c r="BQC12" s="580"/>
      <c r="BQD12" s="580"/>
      <c r="BQE12" s="580"/>
      <c r="BQF12" s="580"/>
      <c r="BQG12" s="580"/>
      <c r="BQH12" s="580"/>
      <c r="BQI12" s="580"/>
      <c r="BQJ12" s="580"/>
      <c r="BQK12" s="580"/>
      <c r="BQL12" s="580"/>
      <c r="BQM12" s="580"/>
      <c r="BQN12" s="580"/>
      <c r="BQO12" s="580"/>
      <c r="BQP12" s="580"/>
      <c r="BQQ12" s="580"/>
      <c r="BQR12" s="580"/>
      <c r="BQS12" s="580"/>
      <c r="BQT12" s="580"/>
      <c r="BQU12" s="580"/>
      <c r="BQV12" s="580"/>
      <c r="BQW12" s="580"/>
      <c r="BQX12" s="580"/>
      <c r="BQY12" s="580"/>
      <c r="BQZ12" s="580"/>
      <c r="BRA12" s="580"/>
      <c r="BRB12" s="580"/>
      <c r="BRC12" s="580"/>
      <c r="BRD12" s="580"/>
      <c r="BRE12" s="580"/>
      <c r="BRF12" s="580"/>
      <c r="BRG12" s="580"/>
      <c r="BRH12" s="580"/>
      <c r="BRI12" s="580"/>
      <c r="BRJ12" s="580"/>
      <c r="BRK12" s="580"/>
      <c r="BRL12" s="580"/>
      <c r="BRM12" s="580"/>
      <c r="BRN12" s="580"/>
      <c r="BRO12" s="580"/>
      <c r="BRP12" s="580"/>
      <c r="BRQ12" s="580"/>
      <c r="BRR12" s="580"/>
      <c r="BRS12" s="580"/>
      <c r="BRT12" s="580"/>
      <c r="BRU12" s="580"/>
      <c r="BRV12" s="580"/>
      <c r="BRW12" s="580"/>
      <c r="BRX12" s="580"/>
      <c r="BRY12" s="580"/>
      <c r="BRZ12" s="580"/>
      <c r="BSA12" s="580"/>
      <c r="BSB12" s="580"/>
      <c r="BSC12" s="580"/>
      <c r="BSD12" s="580"/>
      <c r="BSE12" s="580"/>
      <c r="BSF12" s="580"/>
      <c r="BSG12" s="580"/>
      <c r="BSH12" s="580"/>
      <c r="BSI12" s="580"/>
      <c r="BSJ12" s="580"/>
      <c r="BSK12" s="580"/>
      <c r="BSL12" s="580"/>
      <c r="BSM12" s="580"/>
      <c r="BSN12" s="580"/>
      <c r="BSO12" s="580"/>
      <c r="BSP12" s="580"/>
      <c r="BSQ12" s="580"/>
      <c r="BSR12" s="580"/>
      <c r="BSS12" s="580"/>
      <c r="BST12" s="580"/>
      <c r="BSU12" s="580"/>
      <c r="BSV12" s="580"/>
      <c r="BSW12" s="580"/>
      <c r="BSX12" s="580"/>
      <c r="BSY12" s="580"/>
      <c r="BSZ12" s="580"/>
      <c r="BTA12" s="580"/>
      <c r="BTB12" s="580"/>
      <c r="BTC12" s="580"/>
      <c r="BTD12" s="580"/>
      <c r="BTE12" s="580"/>
      <c r="BTF12" s="580"/>
      <c r="BTG12" s="580"/>
      <c r="BTH12" s="580"/>
      <c r="BTI12" s="580"/>
      <c r="BTJ12" s="580"/>
      <c r="BTK12" s="580"/>
      <c r="BTL12" s="580"/>
      <c r="BTM12" s="580"/>
      <c r="BTN12" s="580"/>
      <c r="BTO12" s="580"/>
      <c r="BTP12" s="580"/>
      <c r="BTQ12" s="580"/>
      <c r="BTR12" s="580"/>
      <c r="BTS12" s="580"/>
      <c r="BTT12" s="580"/>
      <c r="BTU12" s="580"/>
      <c r="BTV12" s="580"/>
      <c r="BTW12" s="580"/>
      <c r="BTX12" s="580"/>
      <c r="BTY12" s="580"/>
      <c r="BTZ12" s="580"/>
      <c r="BUA12" s="580"/>
      <c r="BUB12" s="580"/>
      <c r="BUC12" s="580"/>
      <c r="BUD12" s="580"/>
      <c r="BUE12" s="580"/>
      <c r="BUF12" s="580"/>
      <c r="BUG12" s="580"/>
      <c r="BUH12" s="580"/>
      <c r="BUI12" s="580"/>
      <c r="BUJ12" s="580"/>
      <c r="BUK12" s="580"/>
      <c r="BUL12" s="580"/>
      <c r="BUM12" s="580"/>
      <c r="BUN12" s="580"/>
      <c r="BUO12" s="580"/>
      <c r="BUP12" s="580"/>
      <c r="BUQ12" s="580"/>
      <c r="BUR12" s="580"/>
      <c r="BUS12" s="580"/>
      <c r="BUT12" s="580"/>
      <c r="BUU12" s="580"/>
      <c r="BUV12" s="580"/>
      <c r="BUW12" s="580"/>
      <c r="BUX12" s="580"/>
      <c r="BUY12" s="580"/>
      <c r="BUZ12" s="580"/>
      <c r="BVA12" s="580"/>
      <c r="BVB12" s="580"/>
      <c r="BVC12" s="580"/>
      <c r="BVD12" s="580"/>
      <c r="BVE12" s="580"/>
      <c r="BVF12" s="580"/>
      <c r="BVG12" s="580"/>
      <c r="BVH12" s="580"/>
      <c r="BVI12" s="580"/>
      <c r="BVJ12" s="580"/>
      <c r="BVK12" s="580"/>
      <c r="BVL12" s="580"/>
      <c r="BVM12" s="580"/>
      <c r="BVN12" s="580"/>
      <c r="BVO12" s="580"/>
      <c r="BVP12" s="580"/>
      <c r="BVQ12" s="580"/>
      <c r="BVR12" s="580"/>
      <c r="BVS12" s="580"/>
      <c r="BVT12" s="580"/>
      <c r="BVU12" s="580"/>
      <c r="BVV12" s="580"/>
      <c r="BVW12" s="580"/>
      <c r="BVX12" s="580"/>
      <c r="BVY12" s="580"/>
      <c r="BVZ12" s="580"/>
      <c r="BWA12" s="580"/>
      <c r="BWB12" s="580"/>
      <c r="BWC12" s="580"/>
      <c r="BWD12" s="580"/>
      <c r="BWE12" s="580"/>
      <c r="BWF12" s="580"/>
      <c r="BWG12" s="580"/>
      <c r="BWH12" s="580"/>
      <c r="BWI12" s="580"/>
      <c r="BWJ12" s="580"/>
      <c r="BWK12" s="580"/>
      <c r="BWL12" s="580"/>
      <c r="BWM12" s="580"/>
      <c r="BWN12" s="580"/>
      <c r="BWO12" s="580"/>
      <c r="BWP12" s="580"/>
      <c r="BWQ12" s="580"/>
      <c r="BWR12" s="580"/>
      <c r="BWS12" s="580"/>
      <c r="BWT12" s="580"/>
      <c r="BWU12" s="580"/>
      <c r="BWV12" s="580"/>
      <c r="BWW12" s="580"/>
      <c r="BWX12" s="580"/>
      <c r="BWY12" s="580"/>
      <c r="BWZ12" s="580"/>
      <c r="BXA12" s="580"/>
      <c r="BXB12" s="580"/>
      <c r="BXC12" s="580"/>
      <c r="BXD12" s="580"/>
      <c r="BXE12" s="580"/>
      <c r="BXF12" s="580"/>
      <c r="BXG12" s="580"/>
      <c r="BXH12" s="580"/>
      <c r="BXI12" s="580"/>
      <c r="BXJ12" s="580"/>
      <c r="BXK12" s="580"/>
      <c r="BXL12" s="580"/>
      <c r="BXM12" s="580"/>
      <c r="BXN12" s="580"/>
      <c r="BXO12" s="580"/>
      <c r="BXP12" s="580"/>
      <c r="BXQ12" s="580"/>
      <c r="BXR12" s="580"/>
      <c r="BXS12" s="580"/>
      <c r="BXT12" s="580"/>
      <c r="BXU12" s="580"/>
      <c r="BXV12" s="580"/>
      <c r="BXW12" s="580"/>
      <c r="BXX12" s="580"/>
      <c r="BXY12" s="580"/>
      <c r="BXZ12" s="580"/>
      <c r="BYA12" s="580"/>
      <c r="BYB12" s="580"/>
      <c r="BYC12" s="580"/>
      <c r="BYD12" s="580"/>
      <c r="BYE12" s="580"/>
      <c r="BYF12" s="580"/>
      <c r="BYG12" s="580"/>
      <c r="BYH12" s="580"/>
      <c r="BYI12" s="580"/>
      <c r="BYJ12" s="580"/>
      <c r="BYK12" s="580"/>
      <c r="BYL12" s="580"/>
      <c r="BYM12" s="580"/>
      <c r="BYN12" s="580"/>
      <c r="BYO12" s="580"/>
      <c r="BYP12" s="580"/>
      <c r="BYQ12" s="580"/>
      <c r="BYR12" s="580"/>
      <c r="BYS12" s="580"/>
      <c r="BYT12" s="580"/>
      <c r="BYU12" s="580"/>
      <c r="BYV12" s="580"/>
      <c r="BYW12" s="580"/>
      <c r="BYX12" s="580"/>
      <c r="BYY12" s="580"/>
      <c r="BYZ12" s="580"/>
      <c r="BZA12" s="580"/>
      <c r="BZB12" s="580"/>
      <c r="BZC12" s="580"/>
      <c r="BZD12" s="580"/>
      <c r="BZE12" s="580"/>
      <c r="BZF12" s="580"/>
      <c r="BZG12" s="580"/>
      <c r="BZH12" s="580"/>
      <c r="BZI12" s="580"/>
      <c r="BZJ12" s="580"/>
      <c r="BZK12" s="580"/>
      <c r="BZL12" s="580"/>
      <c r="BZM12" s="580"/>
      <c r="BZN12" s="580"/>
      <c r="BZO12" s="580"/>
      <c r="BZP12" s="580"/>
      <c r="BZQ12" s="580"/>
      <c r="BZR12" s="580"/>
      <c r="BZS12" s="580"/>
      <c r="BZT12" s="580"/>
      <c r="BZU12" s="580"/>
      <c r="BZV12" s="580"/>
      <c r="BZW12" s="580"/>
      <c r="BZX12" s="580"/>
      <c r="BZY12" s="580"/>
      <c r="BZZ12" s="580"/>
      <c r="CAA12" s="580"/>
      <c r="CAB12" s="580"/>
      <c r="CAC12" s="580"/>
      <c r="CAD12" s="580"/>
      <c r="CAE12" s="580"/>
      <c r="CAF12" s="580"/>
      <c r="CAG12" s="580"/>
      <c r="CAH12" s="580"/>
      <c r="CAI12" s="580"/>
      <c r="CAJ12" s="580"/>
      <c r="CAK12" s="580"/>
      <c r="CAL12" s="580"/>
      <c r="CAM12" s="580"/>
      <c r="CAN12" s="580"/>
      <c r="CAO12" s="580"/>
      <c r="CAP12" s="580"/>
      <c r="CAQ12" s="580"/>
      <c r="CAR12" s="580"/>
      <c r="CAS12" s="580"/>
      <c r="CAT12" s="580"/>
      <c r="CAU12" s="580"/>
      <c r="CAV12" s="580"/>
      <c r="CAW12" s="580"/>
      <c r="CAX12" s="580"/>
      <c r="CAY12" s="580"/>
      <c r="CAZ12" s="580"/>
      <c r="CBA12" s="580"/>
      <c r="CBB12" s="580"/>
      <c r="CBC12" s="580"/>
      <c r="CBD12" s="580"/>
      <c r="CBE12" s="580"/>
      <c r="CBF12" s="580"/>
      <c r="CBG12" s="580"/>
      <c r="CBH12" s="580"/>
      <c r="CBI12" s="580"/>
      <c r="CBJ12" s="580"/>
      <c r="CBK12" s="580"/>
      <c r="CBL12" s="580"/>
      <c r="CBM12" s="580"/>
      <c r="CBN12" s="580"/>
      <c r="CBO12" s="580"/>
      <c r="CBP12" s="580"/>
      <c r="CBQ12" s="580"/>
      <c r="CBR12" s="580"/>
      <c r="CBS12" s="580"/>
      <c r="CBT12" s="580"/>
      <c r="CBU12" s="580"/>
      <c r="CBV12" s="580"/>
      <c r="CBW12" s="580"/>
      <c r="CBX12" s="580"/>
      <c r="CBY12" s="580"/>
      <c r="CBZ12" s="580"/>
      <c r="CCA12" s="580"/>
      <c r="CCB12" s="580"/>
      <c r="CCC12" s="580"/>
      <c r="CCD12" s="580"/>
      <c r="CCE12" s="580"/>
      <c r="CCF12" s="580"/>
      <c r="CCG12" s="580"/>
      <c r="CCH12" s="580"/>
      <c r="CCI12" s="580"/>
      <c r="CCJ12" s="580"/>
      <c r="CCK12" s="580"/>
      <c r="CCL12" s="580"/>
      <c r="CCM12" s="580"/>
      <c r="CCN12" s="580"/>
      <c r="CCO12" s="580"/>
      <c r="CCP12" s="580"/>
      <c r="CCQ12" s="580"/>
      <c r="CCR12" s="580"/>
      <c r="CCS12" s="580"/>
      <c r="CCT12" s="580"/>
      <c r="CCU12" s="580"/>
      <c r="CCV12" s="580"/>
      <c r="CCW12" s="580"/>
      <c r="CCX12" s="580"/>
      <c r="CCY12" s="580"/>
      <c r="CCZ12" s="580"/>
      <c r="CDA12" s="580"/>
      <c r="CDB12" s="580"/>
      <c r="CDC12" s="580"/>
      <c r="CDD12" s="580"/>
      <c r="CDE12" s="580"/>
      <c r="CDF12" s="580"/>
      <c r="CDG12" s="580"/>
      <c r="CDH12" s="580"/>
      <c r="CDI12" s="580"/>
      <c r="CDJ12" s="580"/>
      <c r="CDK12" s="580"/>
      <c r="CDL12" s="580"/>
      <c r="CDM12" s="580"/>
      <c r="CDN12" s="580"/>
      <c r="CDO12" s="580"/>
      <c r="CDP12" s="580"/>
      <c r="CDQ12" s="580"/>
      <c r="CDR12" s="580"/>
      <c r="CDS12" s="580"/>
      <c r="CDT12" s="580"/>
      <c r="CDU12" s="580"/>
      <c r="CDV12" s="580"/>
      <c r="CDW12" s="580"/>
      <c r="CDX12" s="580"/>
      <c r="CDY12" s="580"/>
      <c r="CDZ12" s="580"/>
      <c r="CEA12" s="580"/>
      <c r="CEB12" s="580"/>
      <c r="CEC12" s="580"/>
      <c r="CED12" s="580"/>
      <c r="CEE12" s="580"/>
      <c r="CEF12" s="580"/>
      <c r="CEG12" s="580"/>
      <c r="CEH12" s="580"/>
      <c r="CEI12" s="580"/>
      <c r="CEJ12" s="580"/>
      <c r="CEK12" s="580"/>
      <c r="CEL12" s="580"/>
      <c r="CEM12" s="580"/>
      <c r="CEN12" s="580"/>
      <c r="CEO12" s="580"/>
      <c r="CEP12" s="580"/>
      <c r="CEQ12" s="580"/>
      <c r="CER12" s="580"/>
      <c r="CES12" s="580"/>
      <c r="CET12" s="580"/>
      <c r="CEU12" s="580"/>
      <c r="CEV12" s="580"/>
      <c r="CEW12" s="580"/>
      <c r="CEX12" s="580"/>
      <c r="CEY12" s="580"/>
      <c r="CEZ12" s="580"/>
      <c r="CFA12" s="580"/>
      <c r="CFB12" s="580"/>
      <c r="CFC12" s="580"/>
      <c r="CFD12" s="580"/>
      <c r="CFE12" s="580"/>
      <c r="CFF12" s="580"/>
      <c r="CFG12" s="580"/>
      <c r="CFH12" s="580"/>
      <c r="CFI12" s="580"/>
      <c r="CFJ12" s="580"/>
      <c r="CFK12" s="580"/>
      <c r="CFL12" s="580"/>
      <c r="CFM12" s="580"/>
      <c r="CFN12" s="580"/>
      <c r="CFO12" s="580"/>
      <c r="CFP12" s="580"/>
      <c r="CFQ12" s="580"/>
      <c r="CFR12" s="580"/>
      <c r="CFS12" s="580"/>
      <c r="CFT12" s="580"/>
      <c r="CFU12" s="580"/>
      <c r="CFV12" s="580"/>
      <c r="CFW12" s="580"/>
      <c r="CFX12" s="580"/>
      <c r="CFY12" s="580"/>
      <c r="CFZ12" s="580"/>
      <c r="CGA12" s="580"/>
      <c r="CGB12" s="580"/>
      <c r="CGC12" s="580"/>
      <c r="CGD12" s="580"/>
      <c r="CGE12" s="580"/>
      <c r="CGF12" s="580"/>
      <c r="CGG12" s="580"/>
      <c r="CGH12" s="580"/>
      <c r="CGI12" s="580"/>
      <c r="CGJ12" s="580"/>
      <c r="CGK12" s="580"/>
      <c r="CGL12" s="580"/>
      <c r="CGM12" s="580"/>
      <c r="CGN12" s="580"/>
      <c r="CGO12" s="580"/>
      <c r="CGP12" s="580"/>
      <c r="CGQ12" s="580"/>
      <c r="CGR12" s="580"/>
      <c r="CGS12" s="580"/>
      <c r="CGT12" s="580"/>
      <c r="CGU12" s="580"/>
      <c r="CGV12" s="580"/>
      <c r="CGW12" s="580"/>
      <c r="CGX12" s="580"/>
      <c r="CGY12" s="580"/>
      <c r="CGZ12" s="580"/>
      <c r="CHA12" s="580"/>
      <c r="CHB12" s="580"/>
      <c r="CHC12" s="580"/>
      <c r="CHD12" s="580"/>
      <c r="CHE12" s="580"/>
      <c r="CHF12" s="580"/>
      <c r="CHG12" s="580"/>
      <c r="CHH12" s="580"/>
      <c r="CHI12" s="580"/>
      <c r="CHJ12" s="580"/>
      <c r="CHK12" s="580"/>
      <c r="CHL12" s="580"/>
      <c r="CHM12" s="580"/>
      <c r="CHN12" s="580"/>
      <c r="CHO12" s="580"/>
      <c r="CHP12" s="580"/>
      <c r="CHQ12" s="580"/>
      <c r="CHR12" s="580"/>
      <c r="CHS12" s="580"/>
      <c r="CHT12" s="580"/>
      <c r="CHU12" s="580"/>
      <c r="CHV12" s="580"/>
      <c r="CHW12" s="580"/>
      <c r="CHX12" s="580"/>
      <c r="CHY12" s="580"/>
      <c r="CHZ12" s="580"/>
      <c r="CIA12" s="580"/>
      <c r="CIB12" s="580"/>
      <c r="CIC12" s="580"/>
      <c r="CID12" s="580"/>
      <c r="CIE12" s="580"/>
      <c r="CIF12" s="580"/>
      <c r="CIG12" s="580"/>
      <c r="CIH12" s="580"/>
      <c r="CII12" s="580"/>
      <c r="CIJ12" s="580"/>
      <c r="CIK12" s="580"/>
      <c r="CIL12" s="580"/>
      <c r="CIM12" s="580"/>
      <c r="CIN12" s="580"/>
      <c r="CIO12" s="580"/>
      <c r="CIP12" s="580"/>
      <c r="CIQ12" s="580"/>
      <c r="CIR12" s="580"/>
      <c r="CIS12" s="580"/>
      <c r="CIT12" s="580"/>
      <c r="CIU12" s="580"/>
      <c r="CIV12" s="580"/>
      <c r="CIW12" s="580"/>
      <c r="CIX12" s="580"/>
      <c r="CIY12" s="580"/>
      <c r="CIZ12" s="580"/>
      <c r="CJA12" s="580"/>
      <c r="CJB12" s="580"/>
      <c r="CJC12" s="580"/>
      <c r="CJD12" s="580"/>
      <c r="CJE12" s="580"/>
      <c r="CJF12" s="580"/>
      <c r="CJG12" s="580"/>
      <c r="CJH12" s="580"/>
      <c r="CJI12" s="580"/>
      <c r="CJJ12" s="580"/>
      <c r="CJK12" s="580"/>
      <c r="CJL12" s="580"/>
      <c r="CJM12" s="580"/>
      <c r="CJN12" s="580"/>
      <c r="CJO12" s="580"/>
      <c r="CJP12" s="580"/>
      <c r="CJQ12" s="580"/>
      <c r="CJR12" s="580"/>
      <c r="CJS12" s="580"/>
      <c r="CJT12" s="580"/>
      <c r="CJU12" s="580"/>
      <c r="CJV12" s="580"/>
      <c r="CJW12" s="580"/>
      <c r="CJX12" s="580"/>
      <c r="CJY12" s="580"/>
      <c r="CJZ12" s="580"/>
      <c r="CKA12" s="580"/>
      <c r="CKB12" s="580"/>
      <c r="CKC12" s="580"/>
      <c r="CKD12" s="580"/>
      <c r="CKE12" s="580"/>
      <c r="CKF12" s="580"/>
      <c r="CKG12" s="580"/>
      <c r="CKH12" s="580"/>
      <c r="CKI12" s="580"/>
      <c r="CKJ12" s="580"/>
      <c r="CKK12" s="580"/>
      <c r="CKL12" s="580"/>
      <c r="CKM12" s="580"/>
      <c r="CKN12" s="580"/>
      <c r="CKO12" s="580"/>
      <c r="CKP12" s="580"/>
      <c r="CKQ12" s="580"/>
      <c r="CKR12" s="580"/>
      <c r="CKS12" s="580"/>
      <c r="CKT12" s="580"/>
      <c r="CKU12" s="580"/>
      <c r="CKV12" s="580"/>
      <c r="CKW12" s="580"/>
      <c r="CKX12" s="580"/>
      <c r="CKY12" s="580"/>
      <c r="CKZ12" s="580"/>
      <c r="CLA12" s="580"/>
      <c r="CLB12" s="580"/>
      <c r="CLC12" s="580"/>
      <c r="CLD12" s="580"/>
      <c r="CLE12" s="580"/>
      <c r="CLF12" s="580"/>
      <c r="CLG12" s="580"/>
      <c r="CLH12" s="580"/>
      <c r="CLI12" s="580"/>
      <c r="CLJ12" s="580"/>
      <c r="CLK12" s="580"/>
      <c r="CLL12" s="580"/>
      <c r="CLM12" s="580"/>
      <c r="CLN12" s="580"/>
      <c r="CLO12" s="580"/>
      <c r="CLP12" s="580"/>
      <c r="CLQ12" s="580"/>
      <c r="CLR12" s="580"/>
      <c r="CLS12" s="580"/>
      <c r="CLT12" s="580"/>
      <c r="CLU12" s="580"/>
      <c r="CLV12" s="580"/>
      <c r="CLW12" s="580"/>
      <c r="CLX12" s="580"/>
      <c r="CLY12" s="580"/>
      <c r="CLZ12" s="580"/>
      <c r="CMA12" s="580"/>
      <c r="CMB12" s="580"/>
      <c r="CMC12" s="580"/>
      <c r="CMD12" s="580"/>
      <c r="CME12" s="580"/>
      <c r="CMF12" s="580"/>
      <c r="CMG12" s="580"/>
      <c r="CMH12" s="580"/>
      <c r="CMI12" s="580"/>
      <c r="CMJ12" s="580"/>
      <c r="CMK12" s="580"/>
      <c r="CML12" s="580"/>
      <c r="CMM12" s="580"/>
      <c r="CMN12" s="580"/>
      <c r="CMO12" s="580"/>
      <c r="CMP12" s="580"/>
      <c r="CMQ12" s="580"/>
      <c r="CMR12" s="580"/>
      <c r="CMS12" s="580"/>
      <c r="CMT12" s="580"/>
      <c r="CMU12" s="580"/>
      <c r="CMV12" s="580"/>
      <c r="CMW12" s="580"/>
      <c r="CMX12" s="580"/>
      <c r="CMY12" s="580"/>
      <c r="CMZ12" s="580"/>
      <c r="CNA12" s="580"/>
      <c r="CNB12" s="580"/>
      <c r="CNC12" s="580"/>
      <c r="CND12" s="580"/>
      <c r="CNE12" s="580"/>
      <c r="CNF12" s="580"/>
      <c r="CNG12" s="580"/>
      <c r="CNH12" s="580"/>
      <c r="CNI12" s="580"/>
      <c r="CNJ12" s="580"/>
      <c r="CNK12" s="580"/>
      <c r="CNL12" s="580"/>
      <c r="CNM12" s="580"/>
      <c r="CNN12" s="580"/>
      <c r="CNO12" s="580"/>
      <c r="CNP12" s="580"/>
      <c r="CNQ12" s="580"/>
      <c r="CNR12" s="580"/>
      <c r="CNS12" s="580"/>
      <c r="CNT12" s="580"/>
      <c r="CNU12" s="580"/>
      <c r="CNV12" s="580"/>
      <c r="CNW12" s="580"/>
      <c r="CNX12" s="580"/>
      <c r="CNY12" s="580"/>
      <c r="CNZ12" s="580"/>
      <c r="COA12" s="580"/>
      <c r="COB12" s="580"/>
      <c r="COC12" s="580"/>
      <c r="COD12" s="580"/>
      <c r="COE12" s="580"/>
      <c r="COF12" s="580"/>
      <c r="COG12" s="580"/>
      <c r="COH12" s="580"/>
      <c r="COI12" s="580"/>
      <c r="COJ12" s="580"/>
      <c r="COK12" s="580"/>
      <c r="COL12" s="580"/>
      <c r="COM12" s="580"/>
      <c r="CON12" s="580"/>
      <c r="COO12" s="580"/>
      <c r="COP12" s="580"/>
      <c r="COQ12" s="580"/>
      <c r="COR12" s="580"/>
      <c r="COS12" s="580"/>
      <c r="COT12" s="580"/>
      <c r="COU12" s="580"/>
      <c r="COV12" s="580"/>
      <c r="COW12" s="580"/>
      <c r="COX12" s="580"/>
      <c r="COY12" s="580"/>
      <c r="COZ12" s="580"/>
      <c r="CPA12" s="580"/>
      <c r="CPB12" s="580"/>
      <c r="CPC12" s="580"/>
      <c r="CPD12" s="580"/>
      <c r="CPE12" s="580"/>
      <c r="CPF12" s="580"/>
      <c r="CPG12" s="580"/>
      <c r="CPH12" s="580"/>
      <c r="CPI12" s="580"/>
      <c r="CPJ12" s="580"/>
      <c r="CPK12" s="580"/>
      <c r="CPL12" s="580"/>
      <c r="CPM12" s="580"/>
      <c r="CPN12" s="580"/>
      <c r="CPO12" s="580"/>
      <c r="CPP12" s="580"/>
      <c r="CPQ12" s="580"/>
      <c r="CPR12" s="580"/>
      <c r="CPS12" s="580"/>
      <c r="CPT12" s="580"/>
      <c r="CPU12" s="580"/>
      <c r="CPV12" s="580"/>
      <c r="CPW12" s="580"/>
      <c r="CPX12" s="580"/>
      <c r="CPY12" s="580"/>
      <c r="CPZ12" s="580"/>
      <c r="CQA12" s="580"/>
      <c r="CQB12" s="580"/>
      <c r="CQC12" s="580"/>
      <c r="CQD12" s="580"/>
      <c r="CQE12" s="580"/>
      <c r="CQF12" s="580"/>
      <c r="CQG12" s="580"/>
      <c r="CQH12" s="580"/>
      <c r="CQI12" s="580"/>
      <c r="CQJ12" s="580"/>
      <c r="CQK12" s="580"/>
      <c r="CQL12" s="580"/>
      <c r="CQM12" s="580"/>
      <c r="CQN12" s="580"/>
      <c r="CQO12" s="580"/>
      <c r="CQP12" s="580"/>
      <c r="CQQ12" s="580"/>
      <c r="CQR12" s="580"/>
      <c r="CQS12" s="580"/>
      <c r="CQT12" s="580"/>
      <c r="CQU12" s="580"/>
      <c r="CQV12" s="580"/>
      <c r="CQW12" s="580"/>
      <c r="CQX12" s="580"/>
      <c r="CQY12" s="580"/>
      <c r="CQZ12" s="580"/>
      <c r="CRA12" s="580"/>
      <c r="CRB12" s="580"/>
      <c r="CRC12" s="580"/>
      <c r="CRD12" s="580"/>
      <c r="CRE12" s="580"/>
      <c r="CRF12" s="580"/>
      <c r="CRG12" s="580"/>
      <c r="CRH12" s="580"/>
      <c r="CRI12" s="580"/>
      <c r="CRJ12" s="580"/>
      <c r="CRK12" s="580"/>
      <c r="CRL12" s="580"/>
      <c r="CRM12" s="580"/>
      <c r="CRN12" s="580"/>
      <c r="CRO12" s="580"/>
      <c r="CRP12" s="580"/>
      <c r="CRQ12" s="580"/>
      <c r="CRR12" s="580"/>
      <c r="CRS12" s="580"/>
      <c r="CRT12" s="580"/>
      <c r="CRU12" s="580"/>
      <c r="CRV12" s="580"/>
      <c r="CRW12" s="580"/>
      <c r="CRX12" s="580"/>
      <c r="CRY12" s="580"/>
      <c r="CRZ12" s="580"/>
      <c r="CSA12" s="580"/>
      <c r="CSB12" s="580"/>
      <c r="CSC12" s="580"/>
      <c r="CSD12" s="580"/>
      <c r="CSE12" s="580"/>
      <c r="CSF12" s="580"/>
      <c r="CSG12" s="580"/>
      <c r="CSH12" s="580"/>
      <c r="CSI12" s="580"/>
      <c r="CSJ12" s="580"/>
      <c r="CSK12" s="580"/>
      <c r="CSL12" s="580"/>
      <c r="CSM12" s="580"/>
      <c r="CSN12" s="580"/>
      <c r="CSO12" s="580"/>
      <c r="CSP12" s="580"/>
      <c r="CSQ12" s="580"/>
      <c r="CSR12" s="580"/>
      <c r="CSS12" s="580"/>
      <c r="CST12" s="580"/>
      <c r="CSU12" s="580"/>
      <c r="CSV12" s="580"/>
      <c r="CSW12" s="580"/>
      <c r="CSX12" s="580"/>
      <c r="CSY12" s="580"/>
      <c r="CSZ12" s="580"/>
      <c r="CTA12" s="580"/>
      <c r="CTB12" s="580"/>
      <c r="CTC12" s="580"/>
      <c r="CTD12" s="580"/>
      <c r="CTE12" s="580"/>
      <c r="CTF12" s="580"/>
      <c r="CTG12" s="580"/>
      <c r="CTH12" s="580"/>
      <c r="CTI12" s="580"/>
      <c r="CTJ12" s="580"/>
      <c r="CTK12" s="580"/>
      <c r="CTL12" s="580"/>
      <c r="CTM12" s="580"/>
      <c r="CTN12" s="580"/>
      <c r="CTO12" s="580"/>
      <c r="CTP12" s="580"/>
      <c r="CTQ12" s="580"/>
      <c r="CTR12" s="580"/>
      <c r="CTS12" s="580"/>
      <c r="CTT12" s="580"/>
      <c r="CTU12" s="580"/>
      <c r="CTV12" s="580"/>
      <c r="CTW12" s="580"/>
      <c r="CTX12" s="580"/>
      <c r="CTY12" s="580"/>
      <c r="CTZ12" s="580"/>
      <c r="CUA12" s="580"/>
      <c r="CUB12" s="580"/>
      <c r="CUC12" s="580"/>
      <c r="CUD12" s="580"/>
      <c r="CUE12" s="580"/>
      <c r="CUF12" s="580"/>
      <c r="CUG12" s="580"/>
      <c r="CUH12" s="580"/>
      <c r="CUI12" s="580"/>
      <c r="CUJ12" s="580"/>
      <c r="CUK12" s="580"/>
      <c r="CUL12" s="580"/>
      <c r="CUM12" s="580"/>
      <c r="CUN12" s="580"/>
      <c r="CUO12" s="580"/>
      <c r="CUP12" s="580"/>
      <c r="CUQ12" s="580"/>
      <c r="CUR12" s="580"/>
      <c r="CUS12" s="580"/>
      <c r="CUT12" s="580"/>
      <c r="CUU12" s="580"/>
      <c r="CUV12" s="580"/>
      <c r="CUW12" s="580"/>
      <c r="CUX12" s="580"/>
      <c r="CUY12" s="580"/>
      <c r="CUZ12" s="580"/>
      <c r="CVA12" s="580"/>
      <c r="CVB12" s="580"/>
      <c r="CVC12" s="580"/>
      <c r="CVD12" s="580"/>
      <c r="CVE12" s="580"/>
      <c r="CVF12" s="580"/>
      <c r="CVG12" s="580"/>
      <c r="CVH12" s="580"/>
      <c r="CVI12" s="580"/>
      <c r="CVJ12" s="580"/>
      <c r="CVK12" s="580"/>
      <c r="CVL12" s="580"/>
      <c r="CVM12" s="580"/>
      <c r="CVN12" s="580"/>
      <c r="CVO12" s="580"/>
      <c r="CVP12" s="580"/>
      <c r="CVQ12" s="580"/>
      <c r="CVR12" s="580"/>
      <c r="CVS12" s="580"/>
      <c r="CVT12" s="580"/>
      <c r="CVU12" s="580"/>
      <c r="CVV12" s="580"/>
      <c r="CVW12" s="580"/>
      <c r="CVX12" s="580"/>
      <c r="CVY12" s="580"/>
      <c r="CVZ12" s="580"/>
      <c r="CWA12" s="580"/>
      <c r="CWB12" s="580"/>
      <c r="CWC12" s="580"/>
      <c r="CWD12" s="580"/>
      <c r="CWE12" s="580"/>
      <c r="CWF12" s="580"/>
      <c r="CWG12" s="580"/>
      <c r="CWH12" s="580"/>
      <c r="CWI12" s="580"/>
      <c r="CWJ12" s="580"/>
      <c r="CWK12" s="580"/>
      <c r="CWL12" s="580"/>
      <c r="CWM12" s="580"/>
      <c r="CWN12" s="580"/>
      <c r="CWO12" s="580"/>
      <c r="CWP12" s="580"/>
      <c r="CWQ12" s="580"/>
      <c r="CWR12" s="580"/>
      <c r="CWS12" s="580"/>
      <c r="CWT12" s="580"/>
      <c r="CWU12" s="580"/>
      <c r="CWV12" s="580"/>
      <c r="CWW12" s="580"/>
      <c r="CWX12" s="580"/>
      <c r="CWY12" s="580"/>
      <c r="CWZ12" s="580"/>
      <c r="CXA12" s="580"/>
      <c r="CXB12" s="580"/>
      <c r="CXC12" s="580"/>
      <c r="CXD12" s="580"/>
      <c r="CXE12" s="580"/>
      <c r="CXF12" s="580"/>
      <c r="CXG12" s="580"/>
      <c r="CXH12" s="580"/>
      <c r="CXI12" s="580"/>
      <c r="CXJ12" s="580"/>
      <c r="CXK12" s="580"/>
      <c r="CXL12" s="580"/>
      <c r="CXM12" s="580"/>
      <c r="CXN12" s="580"/>
      <c r="CXO12" s="580"/>
      <c r="CXP12" s="580"/>
      <c r="CXQ12" s="580"/>
      <c r="CXR12" s="580"/>
      <c r="CXS12" s="580"/>
      <c r="CXT12" s="580"/>
      <c r="CXU12" s="580"/>
      <c r="CXV12" s="580"/>
      <c r="CXW12" s="580"/>
      <c r="CXX12" s="580"/>
      <c r="CXY12" s="580"/>
      <c r="CXZ12" s="580"/>
      <c r="CYA12" s="580"/>
      <c r="CYB12" s="580"/>
      <c r="CYC12" s="580"/>
      <c r="CYD12" s="580"/>
      <c r="CYE12" s="580"/>
      <c r="CYF12" s="580"/>
      <c r="CYG12" s="580"/>
      <c r="CYH12" s="580"/>
      <c r="CYI12" s="580"/>
      <c r="CYJ12" s="580"/>
      <c r="CYK12" s="580"/>
      <c r="CYL12" s="580"/>
      <c r="CYM12" s="580"/>
      <c r="CYN12" s="580"/>
      <c r="CYO12" s="580"/>
      <c r="CYP12" s="580"/>
      <c r="CYQ12" s="580"/>
      <c r="CYR12" s="580"/>
      <c r="CYS12" s="580"/>
      <c r="CYT12" s="580"/>
      <c r="CYU12" s="580"/>
      <c r="CYV12" s="580"/>
      <c r="CYW12" s="580"/>
      <c r="CYX12" s="580"/>
      <c r="CYY12" s="580"/>
      <c r="CYZ12" s="580"/>
      <c r="CZA12" s="580"/>
      <c r="CZB12" s="580"/>
      <c r="CZC12" s="580"/>
      <c r="CZD12" s="580"/>
      <c r="CZE12" s="580"/>
      <c r="CZF12" s="580"/>
      <c r="CZG12" s="580"/>
      <c r="CZH12" s="580"/>
      <c r="CZI12" s="580"/>
      <c r="CZJ12" s="580"/>
      <c r="CZK12" s="580"/>
      <c r="CZL12" s="580"/>
      <c r="CZM12" s="580"/>
      <c r="CZN12" s="580"/>
      <c r="CZO12" s="580"/>
      <c r="CZP12" s="580"/>
      <c r="CZQ12" s="580"/>
      <c r="CZR12" s="580"/>
      <c r="CZS12" s="580"/>
      <c r="CZT12" s="580"/>
      <c r="CZU12" s="580"/>
      <c r="CZV12" s="580"/>
      <c r="CZW12" s="580"/>
      <c r="CZX12" s="580"/>
      <c r="CZY12" s="580"/>
      <c r="CZZ12" s="580"/>
      <c r="DAA12" s="580"/>
      <c r="DAB12" s="580"/>
      <c r="DAC12" s="580"/>
      <c r="DAD12" s="580"/>
      <c r="DAE12" s="580"/>
      <c r="DAF12" s="580"/>
      <c r="DAG12" s="580"/>
      <c r="DAH12" s="580"/>
      <c r="DAI12" s="580"/>
      <c r="DAJ12" s="580"/>
      <c r="DAK12" s="580"/>
      <c r="DAL12" s="580"/>
      <c r="DAM12" s="580"/>
      <c r="DAN12" s="580"/>
      <c r="DAO12" s="580"/>
      <c r="DAP12" s="580"/>
      <c r="DAQ12" s="580"/>
      <c r="DAR12" s="580"/>
      <c r="DAS12" s="580"/>
      <c r="DAT12" s="580"/>
      <c r="DAU12" s="580"/>
      <c r="DAV12" s="580"/>
      <c r="DAW12" s="580"/>
      <c r="DAX12" s="580"/>
      <c r="DAY12" s="580"/>
      <c r="DAZ12" s="580"/>
      <c r="DBA12" s="580"/>
      <c r="DBB12" s="580"/>
      <c r="DBC12" s="580"/>
      <c r="DBD12" s="580"/>
      <c r="DBE12" s="580"/>
      <c r="DBF12" s="580"/>
      <c r="DBG12" s="580"/>
      <c r="DBH12" s="580"/>
      <c r="DBI12" s="580"/>
      <c r="DBJ12" s="580"/>
      <c r="DBK12" s="580"/>
      <c r="DBL12" s="580"/>
      <c r="DBM12" s="580"/>
      <c r="DBN12" s="580"/>
      <c r="DBO12" s="580"/>
      <c r="DBP12" s="580"/>
      <c r="DBQ12" s="580"/>
      <c r="DBR12" s="580"/>
      <c r="DBS12" s="580"/>
      <c r="DBT12" s="580"/>
      <c r="DBU12" s="580"/>
      <c r="DBV12" s="580"/>
      <c r="DBW12" s="580"/>
      <c r="DBX12" s="580"/>
      <c r="DBY12" s="580"/>
      <c r="DBZ12" s="580"/>
      <c r="DCA12" s="580"/>
      <c r="DCB12" s="580"/>
      <c r="DCC12" s="580"/>
      <c r="DCD12" s="580"/>
      <c r="DCE12" s="580"/>
      <c r="DCF12" s="580"/>
      <c r="DCG12" s="580"/>
      <c r="DCH12" s="580"/>
      <c r="DCI12" s="580"/>
      <c r="DCJ12" s="580"/>
      <c r="DCK12" s="580"/>
      <c r="DCL12" s="580"/>
      <c r="DCM12" s="580"/>
      <c r="DCN12" s="580"/>
      <c r="DCO12" s="580"/>
      <c r="DCP12" s="580"/>
      <c r="DCQ12" s="580"/>
      <c r="DCR12" s="580"/>
      <c r="DCS12" s="580"/>
      <c r="DCT12" s="580"/>
      <c r="DCU12" s="580"/>
      <c r="DCV12" s="580"/>
      <c r="DCW12" s="580"/>
      <c r="DCX12" s="580"/>
      <c r="DCY12" s="580"/>
      <c r="DCZ12" s="580"/>
      <c r="DDA12" s="580"/>
      <c r="DDB12" s="580"/>
      <c r="DDC12" s="580"/>
      <c r="DDD12" s="580"/>
      <c r="DDE12" s="580"/>
      <c r="DDF12" s="580"/>
      <c r="DDG12" s="580"/>
      <c r="DDH12" s="580"/>
      <c r="DDI12" s="580"/>
      <c r="DDJ12" s="580"/>
      <c r="DDK12" s="580"/>
      <c r="DDL12" s="580"/>
      <c r="DDM12" s="580"/>
      <c r="DDN12" s="580"/>
      <c r="DDO12" s="580"/>
      <c r="DDP12" s="580"/>
      <c r="DDQ12" s="580"/>
      <c r="DDR12" s="580"/>
      <c r="DDS12" s="580"/>
      <c r="DDT12" s="580"/>
      <c r="DDU12" s="580"/>
      <c r="DDV12" s="580"/>
      <c r="DDW12" s="580"/>
      <c r="DDX12" s="580"/>
      <c r="DDY12" s="580"/>
      <c r="DDZ12" s="580"/>
      <c r="DEA12" s="580"/>
      <c r="DEB12" s="580"/>
      <c r="DEC12" s="580"/>
      <c r="DED12" s="580"/>
      <c r="DEE12" s="580"/>
      <c r="DEF12" s="580"/>
      <c r="DEG12" s="580"/>
      <c r="DEH12" s="580"/>
      <c r="DEI12" s="580"/>
      <c r="DEJ12" s="580"/>
      <c r="DEK12" s="580"/>
      <c r="DEL12" s="580"/>
      <c r="DEM12" s="580"/>
      <c r="DEN12" s="580"/>
      <c r="DEO12" s="580"/>
      <c r="DEP12" s="580"/>
      <c r="DEQ12" s="580"/>
      <c r="DER12" s="580"/>
      <c r="DES12" s="580"/>
      <c r="DET12" s="580"/>
      <c r="DEU12" s="580"/>
      <c r="DEV12" s="580"/>
      <c r="DEW12" s="580"/>
      <c r="DEX12" s="580"/>
      <c r="DEY12" s="580"/>
      <c r="DEZ12" s="580"/>
      <c r="DFA12" s="580"/>
      <c r="DFB12" s="580"/>
      <c r="DFC12" s="580"/>
      <c r="DFD12" s="580"/>
      <c r="DFE12" s="580"/>
      <c r="DFF12" s="580"/>
      <c r="DFG12" s="580"/>
      <c r="DFH12" s="580"/>
      <c r="DFI12" s="580"/>
      <c r="DFJ12" s="580"/>
      <c r="DFK12" s="580"/>
      <c r="DFL12" s="580"/>
      <c r="DFM12" s="580"/>
      <c r="DFN12" s="580"/>
      <c r="DFO12" s="580"/>
      <c r="DFP12" s="580"/>
      <c r="DFQ12" s="580"/>
      <c r="DFR12" s="580"/>
      <c r="DFS12" s="580"/>
      <c r="DFT12" s="580"/>
      <c r="DFU12" s="580"/>
      <c r="DFV12" s="580"/>
      <c r="DFW12" s="580"/>
      <c r="DFX12" s="580"/>
      <c r="DFY12" s="580"/>
      <c r="DFZ12" s="580"/>
      <c r="DGA12" s="580"/>
      <c r="DGB12" s="580"/>
      <c r="DGC12" s="580"/>
      <c r="DGD12" s="580"/>
      <c r="DGE12" s="580"/>
      <c r="DGF12" s="580"/>
      <c r="DGG12" s="580"/>
      <c r="DGH12" s="580"/>
      <c r="DGI12" s="580"/>
      <c r="DGJ12" s="580"/>
      <c r="DGK12" s="580"/>
      <c r="DGL12" s="580"/>
      <c r="DGM12" s="580"/>
      <c r="DGN12" s="580"/>
      <c r="DGO12" s="580"/>
      <c r="DGP12" s="580"/>
      <c r="DGQ12" s="580"/>
      <c r="DGR12" s="580"/>
      <c r="DGS12" s="580"/>
      <c r="DGT12" s="580"/>
      <c r="DGU12" s="580"/>
      <c r="DGV12" s="580"/>
      <c r="DGW12" s="580"/>
      <c r="DGX12" s="580"/>
      <c r="DGY12" s="580"/>
      <c r="DGZ12" s="580"/>
      <c r="DHA12" s="580"/>
      <c r="DHB12" s="580"/>
      <c r="DHC12" s="580"/>
      <c r="DHD12" s="580"/>
      <c r="DHE12" s="580"/>
      <c r="DHF12" s="580"/>
      <c r="DHG12" s="580"/>
      <c r="DHH12" s="580"/>
      <c r="DHI12" s="580"/>
      <c r="DHJ12" s="580"/>
      <c r="DHK12" s="580"/>
      <c r="DHL12" s="580"/>
      <c r="DHM12" s="580"/>
      <c r="DHN12" s="580"/>
      <c r="DHO12" s="580"/>
      <c r="DHP12" s="580"/>
      <c r="DHQ12" s="580"/>
      <c r="DHR12" s="580"/>
      <c r="DHS12" s="580"/>
      <c r="DHT12" s="580"/>
      <c r="DHU12" s="580"/>
      <c r="DHV12" s="580"/>
      <c r="DHW12" s="580"/>
      <c r="DHX12" s="580"/>
      <c r="DHY12" s="580"/>
      <c r="DHZ12" s="580"/>
      <c r="DIA12" s="580"/>
      <c r="DIB12" s="580"/>
      <c r="DIC12" s="580"/>
      <c r="DID12" s="580"/>
      <c r="DIE12" s="580"/>
      <c r="DIF12" s="580"/>
      <c r="DIG12" s="580"/>
      <c r="DIH12" s="580"/>
      <c r="DII12" s="580"/>
      <c r="DIJ12" s="580"/>
      <c r="DIK12" s="580"/>
      <c r="DIL12" s="580"/>
      <c r="DIM12" s="580"/>
      <c r="DIN12" s="580"/>
      <c r="DIO12" s="580"/>
      <c r="DIP12" s="580"/>
      <c r="DIQ12" s="580"/>
      <c r="DIR12" s="580"/>
      <c r="DIS12" s="580"/>
      <c r="DIT12" s="580"/>
      <c r="DIU12" s="580"/>
      <c r="DIV12" s="580"/>
      <c r="DIW12" s="580"/>
      <c r="DIX12" s="580"/>
      <c r="DIY12" s="580"/>
      <c r="DIZ12" s="580"/>
      <c r="DJA12" s="580"/>
      <c r="DJB12" s="580"/>
      <c r="DJC12" s="580"/>
      <c r="DJD12" s="580"/>
      <c r="DJE12" s="580"/>
      <c r="DJF12" s="580"/>
      <c r="DJG12" s="580"/>
      <c r="DJH12" s="580"/>
      <c r="DJI12" s="580"/>
      <c r="DJJ12" s="580"/>
      <c r="DJK12" s="580"/>
      <c r="DJL12" s="580"/>
      <c r="DJM12" s="580"/>
      <c r="DJN12" s="580"/>
      <c r="DJO12" s="580"/>
      <c r="DJP12" s="580"/>
      <c r="DJQ12" s="580"/>
      <c r="DJR12" s="580"/>
      <c r="DJS12" s="580"/>
      <c r="DJT12" s="580"/>
      <c r="DJU12" s="580"/>
      <c r="DJV12" s="580"/>
      <c r="DJW12" s="580"/>
      <c r="DJX12" s="580"/>
      <c r="DJY12" s="580"/>
      <c r="DJZ12" s="580"/>
      <c r="DKA12" s="580"/>
      <c r="DKB12" s="580"/>
      <c r="DKC12" s="580"/>
      <c r="DKD12" s="580"/>
      <c r="DKE12" s="580"/>
      <c r="DKF12" s="580"/>
      <c r="DKG12" s="580"/>
      <c r="DKH12" s="580"/>
      <c r="DKI12" s="580"/>
      <c r="DKJ12" s="580"/>
      <c r="DKK12" s="580"/>
      <c r="DKL12" s="580"/>
      <c r="DKM12" s="580"/>
      <c r="DKN12" s="580"/>
      <c r="DKO12" s="580"/>
      <c r="DKP12" s="580"/>
      <c r="DKQ12" s="580"/>
      <c r="DKR12" s="580"/>
      <c r="DKS12" s="580"/>
      <c r="DKT12" s="580"/>
      <c r="DKU12" s="580"/>
      <c r="DKV12" s="580"/>
      <c r="DKW12" s="580"/>
      <c r="DKX12" s="580"/>
      <c r="DKY12" s="580"/>
      <c r="DKZ12" s="580"/>
      <c r="DLA12" s="580"/>
      <c r="DLB12" s="580"/>
      <c r="DLC12" s="580"/>
      <c r="DLD12" s="580"/>
      <c r="DLE12" s="580"/>
      <c r="DLF12" s="580"/>
      <c r="DLG12" s="580"/>
      <c r="DLH12" s="580"/>
      <c r="DLI12" s="580"/>
      <c r="DLJ12" s="580"/>
      <c r="DLK12" s="580"/>
      <c r="DLL12" s="580"/>
      <c r="DLM12" s="580"/>
      <c r="DLN12" s="580"/>
      <c r="DLO12" s="580"/>
      <c r="DLP12" s="580"/>
      <c r="DLQ12" s="580"/>
      <c r="DLR12" s="580"/>
      <c r="DLS12" s="580"/>
      <c r="DLT12" s="580"/>
      <c r="DLU12" s="580"/>
      <c r="DLV12" s="580"/>
      <c r="DLW12" s="580"/>
      <c r="DLX12" s="580"/>
      <c r="DLY12" s="580"/>
      <c r="DLZ12" s="580"/>
      <c r="DMA12" s="580"/>
      <c r="DMB12" s="580"/>
      <c r="DMC12" s="580"/>
      <c r="DMD12" s="580"/>
      <c r="DME12" s="580"/>
      <c r="DMF12" s="580"/>
      <c r="DMG12" s="580"/>
      <c r="DMH12" s="580"/>
      <c r="DMI12" s="580"/>
      <c r="DMJ12" s="580"/>
      <c r="DMK12" s="580"/>
      <c r="DML12" s="580"/>
      <c r="DMM12" s="580"/>
      <c r="DMN12" s="580"/>
      <c r="DMO12" s="580"/>
      <c r="DMP12" s="580"/>
      <c r="DMQ12" s="580"/>
      <c r="DMR12" s="580"/>
      <c r="DMS12" s="580"/>
      <c r="DMT12" s="580"/>
      <c r="DMU12" s="580"/>
      <c r="DMV12" s="580"/>
      <c r="DMW12" s="580"/>
      <c r="DMX12" s="580"/>
      <c r="DMY12" s="580"/>
      <c r="DMZ12" s="580"/>
      <c r="DNA12" s="580"/>
      <c r="DNB12" s="580"/>
      <c r="DNC12" s="580"/>
      <c r="DND12" s="580"/>
      <c r="DNE12" s="580"/>
      <c r="DNF12" s="580"/>
      <c r="DNG12" s="580"/>
      <c r="DNH12" s="580"/>
      <c r="DNI12" s="580"/>
      <c r="DNJ12" s="580"/>
      <c r="DNK12" s="580"/>
      <c r="DNL12" s="580"/>
      <c r="DNM12" s="580"/>
      <c r="DNN12" s="580"/>
      <c r="DNO12" s="580"/>
      <c r="DNP12" s="580"/>
      <c r="DNQ12" s="580"/>
      <c r="DNR12" s="580"/>
      <c r="DNS12" s="580"/>
      <c r="DNT12" s="580"/>
      <c r="DNU12" s="580"/>
      <c r="DNV12" s="580"/>
      <c r="DNW12" s="580"/>
      <c r="DNX12" s="580"/>
      <c r="DNY12" s="580"/>
      <c r="DNZ12" s="580"/>
      <c r="DOA12" s="580"/>
      <c r="DOB12" s="580"/>
      <c r="DOC12" s="580"/>
      <c r="DOD12" s="580"/>
      <c r="DOE12" s="580"/>
      <c r="DOF12" s="580"/>
      <c r="DOG12" s="580"/>
      <c r="DOH12" s="580"/>
      <c r="DOI12" s="580"/>
      <c r="DOJ12" s="580"/>
      <c r="DOK12" s="580"/>
      <c r="DOL12" s="580"/>
      <c r="DOM12" s="580"/>
      <c r="DON12" s="580"/>
      <c r="DOO12" s="580"/>
      <c r="DOP12" s="580"/>
      <c r="DOQ12" s="580"/>
      <c r="DOR12" s="580"/>
      <c r="DOS12" s="580"/>
      <c r="DOT12" s="580"/>
      <c r="DOU12" s="580"/>
      <c r="DOV12" s="580"/>
      <c r="DOW12" s="580"/>
      <c r="DOX12" s="580"/>
      <c r="DOY12" s="580"/>
      <c r="DOZ12" s="580"/>
      <c r="DPA12" s="580"/>
      <c r="DPB12" s="580"/>
      <c r="DPC12" s="580"/>
      <c r="DPD12" s="580"/>
      <c r="DPE12" s="580"/>
      <c r="DPF12" s="580"/>
      <c r="DPG12" s="580"/>
      <c r="DPH12" s="580"/>
      <c r="DPI12" s="580"/>
      <c r="DPJ12" s="580"/>
      <c r="DPK12" s="580"/>
      <c r="DPL12" s="580"/>
      <c r="DPM12" s="580"/>
      <c r="DPN12" s="580"/>
      <c r="DPO12" s="580"/>
      <c r="DPP12" s="580"/>
      <c r="DPQ12" s="580"/>
      <c r="DPR12" s="580"/>
      <c r="DPS12" s="580"/>
      <c r="DPT12" s="580"/>
      <c r="DPU12" s="580"/>
      <c r="DPV12" s="580"/>
      <c r="DPW12" s="580"/>
      <c r="DPX12" s="580"/>
      <c r="DPY12" s="580"/>
      <c r="DPZ12" s="580"/>
      <c r="DQA12" s="580"/>
      <c r="DQB12" s="580"/>
      <c r="DQC12" s="580"/>
      <c r="DQD12" s="580"/>
      <c r="DQE12" s="580"/>
      <c r="DQF12" s="580"/>
      <c r="DQG12" s="580"/>
      <c r="DQH12" s="580"/>
      <c r="DQI12" s="580"/>
      <c r="DQJ12" s="580"/>
      <c r="DQK12" s="580"/>
      <c r="DQL12" s="580"/>
      <c r="DQM12" s="580"/>
      <c r="DQN12" s="580"/>
      <c r="DQO12" s="580"/>
      <c r="DQP12" s="580"/>
      <c r="DQQ12" s="580"/>
      <c r="DQR12" s="580"/>
      <c r="DQS12" s="580"/>
      <c r="DQT12" s="580"/>
      <c r="DQU12" s="580"/>
      <c r="DQV12" s="580"/>
      <c r="DQW12" s="580"/>
      <c r="DQX12" s="580"/>
      <c r="DQY12" s="580"/>
      <c r="DQZ12" s="580"/>
      <c r="DRA12" s="580"/>
      <c r="DRB12" s="580"/>
      <c r="DRC12" s="580"/>
      <c r="DRD12" s="580"/>
      <c r="DRE12" s="580"/>
      <c r="DRF12" s="580"/>
      <c r="DRG12" s="580"/>
      <c r="DRH12" s="580"/>
      <c r="DRI12" s="580"/>
      <c r="DRJ12" s="580"/>
      <c r="DRK12" s="580"/>
      <c r="DRL12" s="580"/>
      <c r="DRM12" s="580"/>
      <c r="DRN12" s="580"/>
      <c r="DRO12" s="580"/>
      <c r="DRP12" s="580"/>
      <c r="DRQ12" s="580"/>
      <c r="DRR12" s="580"/>
      <c r="DRS12" s="580"/>
      <c r="DRT12" s="580"/>
      <c r="DRU12" s="580"/>
      <c r="DRV12" s="580"/>
      <c r="DRW12" s="580"/>
      <c r="DRX12" s="580"/>
      <c r="DRY12" s="580"/>
      <c r="DRZ12" s="580"/>
      <c r="DSA12" s="580"/>
      <c r="DSB12" s="580"/>
      <c r="DSC12" s="580"/>
      <c r="DSD12" s="580"/>
      <c r="DSE12" s="580"/>
      <c r="DSF12" s="580"/>
      <c r="DSG12" s="580"/>
      <c r="DSH12" s="580"/>
      <c r="DSI12" s="580"/>
      <c r="DSJ12" s="580"/>
      <c r="DSK12" s="580"/>
      <c r="DSL12" s="580"/>
      <c r="DSM12" s="580"/>
      <c r="DSN12" s="580"/>
      <c r="DSO12" s="580"/>
      <c r="DSP12" s="580"/>
      <c r="DSQ12" s="580"/>
      <c r="DSR12" s="580"/>
      <c r="DSS12" s="580"/>
      <c r="DST12" s="580"/>
      <c r="DSU12" s="580"/>
      <c r="DSV12" s="580"/>
      <c r="DSW12" s="580"/>
      <c r="DSX12" s="580"/>
      <c r="DSY12" s="580"/>
      <c r="DSZ12" s="580"/>
      <c r="DTA12" s="580"/>
      <c r="DTB12" s="580"/>
      <c r="DTC12" s="580"/>
      <c r="DTD12" s="580"/>
      <c r="DTE12" s="580"/>
      <c r="DTF12" s="580"/>
      <c r="DTG12" s="580"/>
      <c r="DTH12" s="580"/>
      <c r="DTI12" s="580"/>
      <c r="DTJ12" s="580"/>
      <c r="DTK12" s="580"/>
      <c r="DTL12" s="580"/>
      <c r="DTM12" s="580"/>
      <c r="DTN12" s="580"/>
      <c r="DTO12" s="580"/>
      <c r="DTP12" s="580"/>
      <c r="DTQ12" s="580"/>
      <c r="DTR12" s="580"/>
      <c r="DTS12" s="580"/>
      <c r="DTT12" s="580"/>
      <c r="DTU12" s="580"/>
      <c r="DTV12" s="580"/>
      <c r="DTW12" s="580"/>
      <c r="DTX12" s="580"/>
      <c r="DTY12" s="580"/>
      <c r="DTZ12" s="580"/>
      <c r="DUA12" s="580"/>
      <c r="DUB12" s="580"/>
      <c r="DUC12" s="580"/>
      <c r="DUD12" s="580"/>
      <c r="DUE12" s="580"/>
      <c r="DUF12" s="580"/>
      <c r="DUG12" s="580"/>
      <c r="DUH12" s="580"/>
      <c r="DUI12" s="580"/>
      <c r="DUJ12" s="580"/>
      <c r="DUK12" s="580"/>
      <c r="DUL12" s="580"/>
      <c r="DUM12" s="580"/>
      <c r="DUN12" s="580"/>
      <c r="DUO12" s="580"/>
      <c r="DUP12" s="580"/>
      <c r="DUQ12" s="580"/>
      <c r="DUR12" s="580"/>
      <c r="DUS12" s="580"/>
      <c r="DUT12" s="580"/>
      <c r="DUU12" s="580"/>
      <c r="DUV12" s="580"/>
      <c r="DUW12" s="580"/>
      <c r="DUX12" s="580"/>
      <c r="DUY12" s="580"/>
      <c r="DUZ12" s="580"/>
      <c r="DVA12" s="580"/>
      <c r="DVB12" s="580"/>
      <c r="DVC12" s="580"/>
      <c r="DVD12" s="580"/>
      <c r="DVE12" s="580"/>
      <c r="DVF12" s="580"/>
      <c r="DVG12" s="580"/>
      <c r="DVH12" s="580"/>
      <c r="DVI12" s="580"/>
      <c r="DVJ12" s="580"/>
      <c r="DVK12" s="580"/>
      <c r="DVL12" s="580"/>
      <c r="DVM12" s="580"/>
      <c r="DVN12" s="580"/>
      <c r="DVO12" s="580"/>
      <c r="DVP12" s="580"/>
      <c r="DVQ12" s="580"/>
      <c r="DVR12" s="580"/>
      <c r="DVS12" s="580"/>
      <c r="DVT12" s="580"/>
      <c r="DVU12" s="580"/>
      <c r="DVV12" s="580"/>
      <c r="DVW12" s="580"/>
      <c r="DVX12" s="580"/>
      <c r="DVY12" s="580"/>
      <c r="DVZ12" s="580"/>
      <c r="DWA12" s="580"/>
      <c r="DWB12" s="580"/>
      <c r="DWC12" s="580"/>
      <c r="DWD12" s="580"/>
      <c r="DWE12" s="580"/>
      <c r="DWF12" s="580"/>
      <c r="DWG12" s="580"/>
      <c r="DWH12" s="580"/>
      <c r="DWI12" s="580"/>
      <c r="DWJ12" s="580"/>
      <c r="DWK12" s="580"/>
      <c r="DWL12" s="580"/>
      <c r="DWM12" s="580"/>
      <c r="DWN12" s="580"/>
      <c r="DWO12" s="580"/>
      <c r="DWP12" s="580"/>
      <c r="DWQ12" s="580"/>
      <c r="DWR12" s="580"/>
      <c r="DWS12" s="580"/>
      <c r="DWT12" s="580"/>
      <c r="DWU12" s="580"/>
      <c r="DWV12" s="580"/>
      <c r="DWW12" s="580"/>
      <c r="DWX12" s="580"/>
      <c r="DWY12" s="580"/>
      <c r="DWZ12" s="580"/>
      <c r="DXA12" s="580"/>
      <c r="DXB12" s="580"/>
      <c r="DXC12" s="580"/>
      <c r="DXD12" s="580"/>
      <c r="DXE12" s="580"/>
      <c r="DXF12" s="580"/>
      <c r="DXG12" s="580"/>
      <c r="DXH12" s="580"/>
      <c r="DXI12" s="580"/>
      <c r="DXJ12" s="580"/>
      <c r="DXK12" s="580"/>
      <c r="DXL12" s="580"/>
      <c r="DXM12" s="580"/>
      <c r="DXN12" s="580"/>
      <c r="DXO12" s="580"/>
      <c r="DXP12" s="580"/>
      <c r="DXQ12" s="580"/>
      <c r="DXR12" s="580"/>
      <c r="DXS12" s="580"/>
      <c r="DXT12" s="580"/>
      <c r="DXU12" s="580"/>
      <c r="DXV12" s="580"/>
      <c r="DXW12" s="580"/>
      <c r="DXX12" s="580"/>
      <c r="DXY12" s="580"/>
      <c r="DXZ12" s="580"/>
      <c r="DYA12" s="580"/>
      <c r="DYB12" s="580"/>
      <c r="DYC12" s="580"/>
      <c r="DYD12" s="580"/>
      <c r="DYE12" s="580"/>
      <c r="DYF12" s="580"/>
      <c r="DYG12" s="580"/>
      <c r="DYH12" s="580"/>
      <c r="DYI12" s="580"/>
      <c r="DYJ12" s="580"/>
      <c r="DYK12" s="580"/>
      <c r="DYL12" s="580"/>
      <c r="DYM12" s="580"/>
      <c r="DYN12" s="580"/>
      <c r="DYO12" s="580"/>
      <c r="DYP12" s="580"/>
      <c r="DYQ12" s="580"/>
      <c r="DYR12" s="580"/>
      <c r="DYS12" s="580"/>
      <c r="DYT12" s="580"/>
      <c r="DYU12" s="580"/>
      <c r="DYV12" s="580"/>
      <c r="DYW12" s="580"/>
      <c r="DYX12" s="580"/>
      <c r="DYY12" s="580"/>
      <c r="DYZ12" s="580"/>
      <c r="DZA12" s="580"/>
      <c r="DZB12" s="580"/>
      <c r="DZC12" s="580"/>
      <c r="DZD12" s="580"/>
      <c r="DZE12" s="580"/>
      <c r="DZF12" s="580"/>
      <c r="DZG12" s="580"/>
      <c r="DZH12" s="580"/>
      <c r="DZI12" s="580"/>
      <c r="DZJ12" s="580"/>
      <c r="DZK12" s="580"/>
      <c r="DZL12" s="580"/>
      <c r="DZM12" s="580"/>
      <c r="DZN12" s="580"/>
      <c r="DZO12" s="580"/>
      <c r="DZP12" s="580"/>
      <c r="DZQ12" s="580"/>
      <c r="DZR12" s="580"/>
      <c r="DZS12" s="580"/>
      <c r="DZT12" s="580"/>
      <c r="DZU12" s="580"/>
      <c r="DZV12" s="580"/>
      <c r="DZW12" s="580"/>
      <c r="DZX12" s="580"/>
      <c r="DZY12" s="580"/>
      <c r="DZZ12" s="580"/>
      <c r="EAA12" s="580"/>
      <c r="EAB12" s="580"/>
      <c r="EAC12" s="580"/>
      <c r="EAD12" s="580"/>
      <c r="EAE12" s="580"/>
      <c r="EAF12" s="580"/>
      <c r="EAG12" s="580"/>
      <c r="EAH12" s="580"/>
      <c r="EAI12" s="580"/>
      <c r="EAJ12" s="580"/>
      <c r="EAK12" s="580"/>
      <c r="EAL12" s="580"/>
      <c r="EAM12" s="580"/>
      <c r="EAN12" s="580"/>
      <c r="EAO12" s="580"/>
      <c r="EAP12" s="580"/>
      <c r="EAQ12" s="580"/>
      <c r="EAR12" s="580"/>
      <c r="EAS12" s="580"/>
      <c r="EAT12" s="580"/>
      <c r="EAU12" s="580"/>
      <c r="EAV12" s="580"/>
      <c r="EAW12" s="580"/>
      <c r="EAX12" s="580"/>
      <c r="EAY12" s="580"/>
      <c r="EAZ12" s="580"/>
      <c r="EBA12" s="580"/>
      <c r="EBB12" s="580"/>
      <c r="EBC12" s="580"/>
      <c r="EBD12" s="580"/>
      <c r="EBE12" s="580"/>
      <c r="EBF12" s="580"/>
      <c r="EBG12" s="580"/>
      <c r="EBH12" s="580"/>
      <c r="EBI12" s="580"/>
      <c r="EBJ12" s="580"/>
      <c r="EBK12" s="580"/>
      <c r="EBL12" s="580"/>
      <c r="EBM12" s="580"/>
      <c r="EBN12" s="580"/>
      <c r="EBO12" s="580"/>
      <c r="EBP12" s="580"/>
      <c r="EBQ12" s="580"/>
      <c r="EBR12" s="580"/>
      <c r="EBS12" s="580"/>
      <c r="EBT12" s="580"/>
      <c r="EBU12" s="580"/>
      <c r="EBV12" s="580"/>
      <c r="EBW12" s="580"/>
      <c r="EBX12" s="580"/>
      <c r="EBY12" s="580"/>
      <c r="EBZ12" s="580"/>
      <c r="ECA12" s="580"/>
      <c r="ECB12" s="580"/>
      <c r="ECC12" s="580"/>
      <c r="ECD12" s="580"/>
      <c r="ECE12" s="580"/>
      <c r="ECF12" s="580"/>
      <c r="ECG12" s="580"/>
      <c r="ECH12" s="580"/>
      <c r="ECI12" s="580"/>
      <c r="ECJ12" s="580"/>
      <c r="ECK12" s="580"/>
      <c r="ECL12" s="580"/>
      <c r="ECM12" s="580"/>
      <c r="ECN12" s="580"/>
      <c r="ECO12" s="580"/>
      <c r="ECP12" s="580"/>
      <c r="ECQ12" s="580"/>
      <c r="ECR12" s="580"/>
      <c r="ECS12" s="580"/>
      <c r="ECT12" s="580"/>
      <c r="ECU12" s="580"/>
      <c r="ECV12" s="580"/>
      <c r="ECW12" s="580"/>
      <c r="ECX12" s="580"/>
      <c r="ECY12" s="580"/>
      <c r="ECZ12" s="580"/>
      <c r="EDA12" s="580"/>
      <c r="EDB12" s="580"/>
      <c r="EDC12" s="580"/>
      <c r="EDD12" s="580"/>
      <c r="EDE12" s="580"/>
      <c r="EDF12" s="580"/>
      <c r="EDG12" s="580"/>
      <c r="EDH12" s="580"/>
      <c r="EDI12" s="580"/>
      <c r="EDJ12" s="580"/>
      <c r="EDK12" s="580"/>
      <c r="EDL12" s="580"/>
      <c r="EDM12" s="580"/>
      <c r="EDN12" s="580"/>
      <c r="EDO12" s="580"/>
      <c r="EDP12" s="580"/>
      <c r="EDQ12" s="580"/>
      <c r="EDR12" s="580"/>
      <c r="EDS12" s="580"/>
      <c r="EDT12" s="580"/>
      <c r="EDU12" s="580"/>
      <c r="EDV12" s="580"/>
      <c r="EDW12" s="580"/>
      <c r="EDX12" s="580"/>
      <c r="EDY12" s="580"/>
      <c r="EDZ12" s="580"/>
      <c r="EEA12" s="580"/>
      <c r="EEB12" s="580"/>
      <c r="EEC12" s="580"/>
      <c r="EED12" s="580"/>
      <c r="EEE12" s="580"/>
      <c r="EEF12" s="580"/>
      <c r="EEG12" s="580"/>
      <c r="EEH12" s="580"/>
      <c r="EEI12" s="580"/>
      <c r="EEJ12" s="580"/>
      <c r="EEK12" s="580"/>
      <c r="EEL12" s="580"/>
      <c r="EEM12" s="580"/>
      <c r="EEN12" s="580"/>
      <c r="EEO12" s="580"/>
      <c r="EEP12" s="580"/>
      <c r="EEQ12" s="580"/>
      <c r="EER12" s="580"/>
      <c r="EES12" s="580"/>
      <c r="EET12" s="580"/>
      <c r="EEU12" s="580"/>
      <c r="EEV12" s="580"/>
      <c r="EEW12" s="580"/>
      <c r="EEX12" s="580"/>
      <c r="EEY12" s="580"/>
      <c r="EEZ12" s="580"/>
      <c r="EFA12" s="580"/>
      <c r="EFB12" s="580"/>
      <c r="EFC12" s="580"/>
      <c r="EFD12" s="580"/>
      <c r="EFE12" s="580"/>
      <c r="EFF12" s="580"/>
      <c r="EFG12" s="580"/>
      <c r="EFH12" s="580"/>
      <c r="EFI12" s="580"/>
      <c r="EFJ12" s="580"/>
      <c r="EFK12" s="580"/>
      <c r="EFL12" s="580"/>
      <c r="EFM12" s="580"/>
      <c r="EFN12" s="580"/>
      <c r="EFO12" s="580"/>
      <c r="EFP12" s="580"/>
      <c r="EFQ12" s="580"/>
      <c r="EFR12" s="580"/>
      <c r="EFS12" s="580"/>
      <c r="EFT12" s="580"/>
      <c r="EFU12" s="580"/>
      <c r="EFV12" s="580"/>
      <c r="EFW12" s="580"/>
      <c r="EFX12" s="580"/>
      <c r="EFY12" s="580"/>
      <c r="EFZ12" s="580"/>
      <c r="EGA12" s="580"/>
      <c r="EGB12" s="580"/>
      <c r="EGC12" s="580"/>
      <c r="EGD12" s="580"/>
      <c r="EGE12" s="580"/>
      <c r="EGF12" s="580"/>
      <c r="EGG12" s="580"/>
      <c r="EGH12" s="580"/>
      <c r="EGI12" s="580"/>
      <c r="EGJ12" s="580"/>
      <c r="EGK12" s="580"/>
      <c r="EGL12" s="580"/>
      <c r="EGM12" s="580"/>
      <c r="EGN12" s="580"/>
      <c r="EGO12" s="580"/>
      <c r="EGP12" s="580"/>
      <c r="EGQ12" s="580"/>
      <c r="EGR12" s="580"/>
      <c r="EGS12" s="580"/>
      <c r="EGT12" s="580"/>
      <c r="EGU12" s="580"/>
      <c r="EGV12" s="580"/>
      <c r="EGW12" s="580"/>
      <c r="EGX12" s="580"/>
      <c r="EGY12" s="580"/>
      <c r="EGZ12" s="580"/>
      <c r="EHA12" s="580"/>
      <c r="EHB12" s="580"/>
      <c r="EHC12" s="580"/>
      <c r="EHD12" s="580"/>
      <c r="EHE12" s="580"/>
      <c r="EHF12" s="580"/>
      <c r="EHG12" s="580"/>
      <c r="EHH12" s="580"/>
      <c r="EHI12" s="580"/>
      <c r="EHJ12" s="580"/>
      <c r="EHK12" s="580"/>
      <c r="EHL12" s="580"/>
      <c r="EHM12" s="580"/>
      <c r="EHN12" s="580"/>
      <c r="EHO12" s="580"/>
      <c r="EHP12" s="580"/>
      <c r="EHQ12" s="580"/>
      <c r="EHR12" s="580"/>
      <c r="EHS12" s="580"/>
      <c r="EHT12" s="580"/>
      <c r="EHU12" s="580"/>
      <c r="EHV12" s="580"/>
      <c r="EHW12" s="580"/>
      <c r="EHX12" s="580"/>
      <c r="EHY12" s="580"/>
      <c r="EHZ12" s="580"/>
      <c r="EIA12" s="580"/>
      <c r="EIB12" s="580"/>
      <c r="EIC12" s="580"/>
      <c r="EID12" s="580"/>
      <c r="EIE12" s="580"/>
      <c r="EIF12" s="580"/>
      <c r="EIG12" s="580"/>
      <c r="EIH12" s="580"/>
      <c r="EII12" s="580"/>
      <c r="EIJ12" s="580"/>
      <c r="EIK12" s="580"/>
      <c r="EIL12" s="580"/>
      <c r="EIM12" s="580"/>
      <c r="EIN12" s="580"/>
      <c r="EIO12" s="580"/>
      <c r="EIP12" s="580"/>
      <c r="EIQ12" s="580"/>
      <c r="EIR12" s="580"/>
      <c r="EIS12" s="580"/>
      <c r="EIT12" s="580"/>
      <c r="EIU12" s="580"/>
      <c r="EIV12" s="580"/>
      <c r="EIW12" s="580"/>
      <c r="EIX12" s="580"/>
      <c r="EIY12" s="580"/>
      <c r="EIZ12" s="580"/>
      <c r="EJA12" s="580"/>
      <c r="EJB12" s="580"/>
      <c r="EJC12" s="580"/>
      <c r="EJD12" s="580"/>
      <c r="EJE12" s="580"/>
      <c r="EJF12" s="580"/>
      <c r="EJG12" s="580"/>
      <c r="EJH12" s="580"/>
      <c r="EJI12" s="580"/>
      <c r="EJJ12" s="580"/>
      <c r="EJK12" s="580"/>
      <c r="EJL12" s="580"/>
      <c r="EJM12" s="580"/>
      <c r="EJN12" s="580"/>
      <c r="EJO12" s="580"/>
      <c r="EJP12" s="580"/>
      <c r="EJQ12" s="580"/>
      <c r="EJR12" s="580"/>
      <c r="EJS12" s="580"/>
      <c r="EJT12" s="580"/>
      <c r="EJU12" s="580"/>
      <c r="EJV12" s="580"/>
      <c r="EJW12" s="580"/>
      <c r="EJX12" s="580"/>
      <c r="EJY12" s="580"/>
      <c r="EJZ12" s="580"/>
      <c r="EKA12" s="580"/>
      <c r="EKB12" s="580"/>
      <c r="EKC12" s="580"/>
      <c r="EKD12" s="580"/>
      <c r="EKE12" s="580"/>
      <c r="EKF12" s="580"/>
      <c r="EKG12" s="580"/>
      <c r="EKH12" s="580"/>
      <c r="EKI12" s="580"/>
      <c r="EKJ12" s="580"/>
      <c r="EKK12" s="580"/>
      <c r="EKL12" s="580"/>
      <c r="EKM12" s="580"/>
      <c r="EKN12" s="580"/>
      <c r="EKO12" s="580"/>
      <c r="EKP12" s="580"/>
      <c r="EKQ12" s="580"/>
      <c r="EKR12" s="580"/>
      <c r="EKS12" s="580"/>
      <c r="EKT12" s="580"/>
      <c r="EKU12" s="580"/>
      <c r="EKV12" s="580"/>
      <c r="EKW12" s="580"/>
      <c r="EKX12" s="580"/>
      <c r="EKY12" s="580"/>
      <c r="EKZ12" s="580"/>
      <c r="ELA12" s="580"/>
      <c r="ELB12" s="580"/>
      <c r="ELC12" s="580"/>
      <c r="ELD12" s="580"/>
      <c r="ELE12" s="580"/>
      <c r="ELF12" s="580"/>
      <c r="ELG12" s="580"/>
      <c r="ELH12" s="580"/>
      <c r="ELI12" s="580"/>
      <c r="ELJ12" s="580"/>
      <c r="ELK12" s="580"/>
      <c r="ELL12" s="580"/>
      <c r="ELM12" s="580"/>
      <c r="ELN12" s="580"/>
      <c r="ELO12" s="580"/>
      <c r="ELP12" s="580"/>
      <c r="ELQ12" s="580"/>
      <c r="ELR12" s="580"/>
      <c r="ELS12" s="580"/>
      <c r="ELT12" s="580"/>
      <c r="ELU12" s="580"/>
      <c r="ELV12" s="580"/>
      <c r="ELW12" s="580"/>
      <c r="ELX12" s="580"/>
      <c r="ELY12" s="580"/>
      <c r="ELZ12" s="580"/>
      <c r="EMA12" s="580"/>
      <c r="EMB12" s="580"/>
      <c r="EMC12" s="580"/>
      <c r="EMD12" s="580"/>
      <c r="EME12" s="580"/>
      <c r="EMF12" s="580"/>
      <c r="EMG12" s="580"/>
      <c r="EMH12" s="580"/>
      <c r="EMI12" s="580"/>
      <c r="EMJ12" s="580"/>
      <c r="EMK12" s="580"/>
      <c r="EML12" s="580"/>
      <c r="EMM12" s="580"/>
      <c r="EMN12" s="580"/>
      <c r="EMO12" s="580"/>
      <c r="EMP12" s="580"/>
      <c r="EMQ12" s="580"/>
      <c r="EMR12" s="580"/>
      <c r="EMS12" s="580"/>
      <c r="EMT12" s="580"/>
      <c r="EMU12" s="580"/>
      <c r="EMV12" s="580"/>
      <c r="EMW12" s="580"/>
      <c r="EMX12" s="580"/>
      <c r="EMY12" s="580"/>
      <c r="EMZ12" s="580"/>
      <c r="ENA12" s="580"/>
      <c r="ENB12" s="580"/>
      <c r="ENC12" s="580"/>
      <c r="END12" s="580"/>
      <c r="ENE12" s="580"/>
      <c r="ENF12" s="580"/>
      <c r="ENG12" s="580"/>
      <c r="ENH12" s="580"/>
      <c r="ENI12" s="580"/>
      <c r="ENJ12" s="580"/>
      <c r="ENK12" s="580"/>
      <c r="ENL12" s="580"/>
      <c r="ENM12" s="580"/>
      <c r="ENN12" s="580"/>
      <c r="ENO12" s="580"/>
      <c r="ENP12" s="580"/>
      <c r="ENQ12" s="580"/>
      <c r="ENR12" s="580"/>
      <c r="ENS12" s="580"/>
      <c r="ENT12" s="580"/>
      <c r="ENU12" s="580"/>
      <c r="ENV12" s="580"/>
      <c r="ENW12" s="580"/>
      <c r="ENX12" s="580"/>
      <c r="ENY12" s="580"/>
      <c r="ENZ12" s="580"/>
      <c r="EOA12" s="580"/>
      <c r="EOB12" s="580"/>
      <c r="EOC12" s="580"/>
      <c r="EOD12" s="580"/>
      <c r="EOE12" s="580"/>
      <c r="EOF12" s="580"/>
      <c r="EOG12" s="580"/>
      <c r="EOH12" s="580"/>
      <c r="EOI12" s="580"/>
      <c r="EOJ12" s="580"/>
      <c r="EOK12" s="580"/>
      <c r="EOL12" s="580"/>
      <c r="EOM12" s="580"/>
      <c r="EON12" s="580"/>
      <c r="EOO12" s="580"/>
      <c r="EOP12" s="580"/>
      <c r="EOQ12" s="580"/>
      <c r="EOR12" s="580"/>
      <c r="EOS12" s="580"/>
      <c r="EOT12" s="580"/>
      <c r="EOU12" s="580"/>
      <c r="EOV12" s="580"/>
      <c r="EOW12" s="580"/>
      <c r="EOX12" s="580"/>
      <c r="EOY12" s="580"/>
      <c r="EOZ12" s="580"/>
      <c r="EPA12" s="580"/>
      <c r="EPB12" s="580"/>
      <c r="EPC12" s="580"/>
      <c r="EPD12" s="580"/>
      <c r="EPE12" s="580"/>
      <c r="EPF12" s="580"/>
      <c r="EPG12" s="580"/>
      <c r="EPH12" s="580"/>
      <c r="EPI12" s="580"/>
      <c r="EPJ12" s="580"/>
      <c r="EPK12" s="580"/>
      <c r="EPL12" s="580"/>
      <c r="EPM12" s="580"/>
      <c r="EPN12" s="580"/>
      <c r="EPO12" s="580"/>
      <c r="EPP12" s="580"/>
      <c r="EPQ12" s="580"/>
      <c r="EPR12" s="580"/>
      <c r="EPS12" s="580"/>
      <c r="EPT12" s="580"/>
      <c r="EPU12" s="580"/>
      <c r="EPV12" s="580"/>
      <c r="EPW12" s="580"/>
      <c r="EPX12" s="580"/>
      <c r="EPY12" s="580"/>
      <c r="EPZ12" s="580"/>
      <c r="EQA12" s="580"/>
      <c r="EQB12" s="580"/>
      <c r="EQC12" s="580"/>
      <c r="EQD12" s="580"/>
      <c r="EQE12" s="580"/>
      <c r="EQF12" s="580"/>
      <c r="EQG12" s="580"/>
      <c r="EQH12" s="580"/>
      <c r="EQI12" s="580"/>
      <c r="EQJ12" s="580"/>
      <c r="EQK12" s="580"/>
      <c r="EQL12" s="580"/>
      <c r="EQM12" s="580"/>
      <c r="EQN12" s="580"/>
      <c r="EQO12" s="580"/>
      <c r="EQP12" s="580"/>
      <c r="EQQ12" s="580"/>
      <c r="EQR12" s="580"/>
      <c r="EQS12" s="580"/>
      <c r="EQT12" s="580"/>
      <c r="EQU12" s="580"/>
      <c r="EQV12" s="580"/>
      <c r="EQW12" s="580"/>
      <c r="EQX12" s="580"/>
      <c r="EQY12" s="580"/>
      <c r="EQZ12" s="580"/>
      <c r="ERA12" s="580"/>
      <c r="ERB12" s="580"/>
      <c r="ERC12" s="580"/>
      <c r="ERD12" s="580"/>
      <c r="ERE12" s="580"/>
      <c r="ERF12" s="580"/>
      <c r="ERG12" s="580"/>
      <c r="ERH12" s="580"/>
      <c r="ERI12" s="580"/>
      <c r="ERJ12" s="580"/>
      <c r="ERK12" s="580"/>
      <c r="ERL12" s="580"/>
      <c r="ERM12" s="580"/>
      <c r="ERN12" s="580"/>
      <c r="ERO12" s="580"/>
      <c r="ERP12" s="580"/>
      <c r="ERQ12" s="580"/>
      <c r="ERR12" s="580"/>
      <c r="ERS12" s="580"/>
      <c r="ERT12" s="580"/>
      <c r="ERU12" s="580"/>
      <c r="ERV12" s="580"/>
      <c r="ERW12" s="580"/>
      <c r="ERX12" s="580"/>
      <c r="ERY12" s="580"/>
      <c r="ERZ12" s="580"/>
      <c r="ESA12" s="580"/>
      <c r="ESB12" s="580"/>
      <c r="ESC12" s="580"/>
      <c r="ESD12" s="580"/>
      <c r="ESE12" s="580"/>
      <c r="ESF12" s="580"/>
      <c r="ESG12" s="580"/>
      <c r="ESH12" s="580"/>
      <c r="ESI12" s="580"/>
      <c r="ESJ12" s="580"/>
      <c r="ESK12" s="580"/>
      <c r="ESL12" s="580"/>
      <c r="ESM12" s="580"/>
      <c r="ESN12" s="580"/>
      <c r="ESO12" s="580"/>
      <c r="ESP12" s="580"/>
      <c r="ESQ12" s="580"/>
      <c r="ESR12" s="580"/>
      <c r="ESS12" s="580"/>
      <c r="EST12" s="580"/>
      <c r="ESU12" s="580"/>
      <c r="ESV12" s="580"/>
      <c r="ESW12" s="580"/>
      <c r="ESX12" s="580"/>
      <c r="ESY12" s="580"/>
      <c r="ESZ12" s="580"/>
      <c r="ETA12" s="580"/>
      <c r="ETB12" s="580"/>
      <c r="ETC12" s="580"/>
      <c r="ETD12" s="580"/>
      <c r="ETE12" s="580"/>
      <c r="ETF12" s="580"/>
      <c r="ETG12" s="580"/>
      <c r="ETH12" s="580"/>
      <c r="ETI12" s="580"/>
      <c r="ETJ12" s="580"/>
      <c r="ETK12" s="580"/>
      <c r="ETL12" s="580"/>
      <c r="ETM12" s="580"/>
      <c r="ETN12" s="580"/>
      <c r="ETO12" s="580"/>
      <c r="ETP12" s="580"/>
      <c r="ETQ12" s="580"/>
      <c r="ETR12" s="580"/>
      <c r="ETS12" s="580"/>
      <c r="ETT12" s="580"/>
      <c r="ETU12" s="580"/>
      <c r="ETV12" s="580"/>
      <c r="ETW12" s="580"/>
      <c r="ETX12" s="580"/>
      <c r="ETY12" s="580"/>
      <c r="ETZ12" s="580"/>
      <c r="EUA12" s="580"/>
      <c r="EUB12" s="580"/>
      <c r="EUC12" s="580"/>
      <c r="EUD12" s="580"/>
      <c r="EUE12" s="580"/>
      <c r="EUF12" s="580"/>
      <c r="EUG12" s="580"/>
      <c r="EUH12" s="580"/>
      <c r="EUI12" s="580"/>
      <c r="EUJ12" s="580"/>
      <c r="EUK12" s="580"/>
      <c r="EUL12" s="580"/>
      <c r="EUM12" s="580"/>
      <c r="EUN12" s="580"/>
      <c r="EUO12" s="580"/>
      <c r="EUP12" s="580"/>
      <c r="EUQ12" s="580"/>
      <c r="EUR12" s="580"/>
      <c r="EUS12" s="580"/>
      <c r="EUT12" s="580"/>
      <c r="EUU12" s="580"/>
      <c r="EUV12" s="580"/>
      <c r="EUW12" s="580"/>
      <c r="EUX12" s="580"/>
      <c r="EUY12" s="580"/>
      <c r="EUZ12" s="580"/>
      <c r="EVA12" s="580"/>
      <c r="EVB12" s="580"/>
      <c r="EVC12" s="580"/>
      <c r="EVD12" s="580"/>
      <c r="EVE12" s="580"/>
      <c r="EVF12" s="580"/>
      <c r="EVG12" s="580"/>
      <c r="EVH12" s="580"/>
      <c r="EVI12" s="580"/>
      <c r="EVJ12" s="580"/>
      <c r="EVK12" s="580"/>
      <c r="EVL12" s="580"/>
      <c r="EVM12" s="580"/>
      <c r="EVN12" s="580"/>
      <c r="EVO12" s="580"/>
      <c r="EVP12" s="580"/>
      <c r="EVQ12" s="580"/>
      <c r="EVR12" s="580"/>
      <c r="EVS12" s="580"/>
      <c r="EVT12" s="580"/>
      <c r="EVU12" s="580"/>
      <c r="EVV12" s="580"/>
      <c r="EVW12" s="580"/>
      <c r="EVX12" s="580"/>
      <c r="EVY12" s="580"/>
      <c r="EVZ12" s="580"/>
      <c r="EWA12" s="580"/>
      <c r="EWB12" s="580"/>
      <c r="EWC12" s="580"/>
      <c r="EWD12" s="580"/>
      <c r="EWE12" s="580"/>
      <c r="EWF12" s="580"/>
      <c r="EWG12" s="580"/>
      <c r="EWH12" s="580"/>
      <c r="EWI12" s="580"/>
      <c r="EWJ12" s="580"/>
      <c r="EWK12" s="580"/>
      <c r="EWL12" s="580"/>
      <c r="EWM12" s="580"/>
      <c r="EWN12" s="580"/>
      <c r="EWO12" s="580"/>
      <c r="EWP12" s="580"/>
      <c r="EWQ12" s="580"/>
      <c r="EWR12" s="580"/>
      <c r="EWS12" s="580"/>
      <c r="EWT12" s="580"/>
      <c r="EWU12" s="580"/>
      <c r="EWV12" s="580"/>
      <c r="EWW12" s="580"/>
      <c r="EWX12" s="580"/>
      <c r="EWY12" s="580"/>
      <c r="EWZ12" s="580"/>
      <c r="EXA12" s="580"/>
      <c r="EXB12" s="580"/>
      <c r="EXC12" s="580"/>
      <c r="EXD12" s="580"/>
      <c r="EXE12" s="580"/>
      <c r="EXF12" s="580"/>
      <c r="EXG12" s="580"/>
      <c r="EXH12" s="580"/>
      <c r="EXI12" s="580"/>
      <c r="EXJ12" s="580"/>
      <c r="EXK12" s="580"/>
      <c r="EXL12" s="580"/>
      <c r="EXM12" s="580"/>
      <c r="EXN12" s="580"/>
      <c r="EXO12" s="580"/>
      <c r="EXP12" s="580"/>
      <c r="EXQ12" s="580"/>
      <c r="EXR12" s="580"/>
      <c r="EXS12" s="580"/>
      <c r="EXT12" s="580"/>
      <c r="EXU12" s="580"/>
      <c r="EXV12" s="580"/>
      <c r="EXW12" s="580"/>
      <c r="EXX12" s="580"/>
      <c r="EXY12" s="580"/>
      <c r="EXZ12" s="580"/>
      <c r="EYA12" s="580"/>
      <c r="EYB12" s="580"/>
      <c r="EYC12" s="580"/>
      <c r="EYD12" s="580"/>
      <c r="EYE12" s="580"/>
      <c r="EYF12" s="580"/>
      <c r="EYG12" s="580"/>
      <c r="EYH12" s="580"/>
      <c r="EYI12" s="580"/>
      <c r="EYJ12" s="580"/>
      <c r="EYK12" s="580"/>
      <c r="EYL12" s="580"/>
      <c r="EYM12" s="580"/>
      <c r="EYN12" s="580"/>
      <c r="EYO12" s="580"/>
      <c r="EYP12" s="580"/>
      <c r="EYQ12" s="580"/>
      <c r="EYR12" s="580"/>
      <c r="EYS12" s="580"/>
      <c r="EYT12" s="580"/>
      <c r="EYU12" s="580"/>
      <c r="EYV12" s="580"/>
      <c r="EYW12" s="580"/>
      <c r="EYX12" s="580"/>
      <c r="EYY12" s="580"/>
      <c r="EYZ12" s="580"/>
      <c r="EZA12" s="580"/>
      <c r="EZB12" s="580"/>
      <c r="EZC12" s="580"/>
      <c r="EZD12" s="580"/>
      <c r="EZE12" s="580"/>
      <c r="EZF12" s="580"/>
      <c r="EZG12" s="580"/>
      <c r="EZH12" s="580"/>
      <c r="EZI12" s="580"/>
      <c r="EZJ12" s="580"/>
      <c r="EZK12" s="580"/>
      <c r="EZL12" s="580"/>
      <c r="EZM12" s="580"/>
      <c r="EZN12" s="580"/>
      <c r="EZO12" s="580"/>
      <c r="EZP12" s="580"/>
      <c r="EZQ12" s="580"/>
      <c r="EZR12" s="580"/>
      <c r="EZS12" s="580"/>
      <c r="EZT12" s="580"/>
      <c r="EZU12" s="580"/>
      <c r="EZV12" s="580"/>
      <c r="EZW12" s="580"/>
      <c r="EZX12" s="580"/>
      <c r="EZY12" s="580"/>
      <c r="EZZ12" s="580"/>
      <c r="FAA12" s="580"/>
      <c r="FAB12" s="580"/>
      <c r="FAC12" s="580"/>
      <c r="FAD12" s="580"/>
      <c r="FAE12" s="580"/>
      <c r="FAF12" s="580"/>
      <c r="FAG12" s="580"/>
      <c r="FAH12" s="580"/>
      <c r="FAI12" s="580"/>
      <c r="FAJ12" s="580"/>
      <c r="FAK12" s="580"/>
      <c r="FAL12" s="580"/>
      <c r="FAM12" s="580"/>
      <c r="FAN12" s="580"/>
      <c r="FAO12" s="580"/>
      <c r="FAP12" s="580"/>
      <c r="FAQ12" s="580"/>
      <c r="FAR12" s="580"/>
      <c r="FAS12" s="580"/>
      <c r="FAT12" s="580"/>
      <c r="FAU12" s="580"/>
      <c r="FAV12" s="580"/>
      <c r="FAW12" s="580"/>
      <c r="FAX12" s="580"/>
      <c r="FAY12" s="580"/>
      <c r="FAZ12" s="580"/>
      <c r="FBA12" s="580"/>
      <c r="FBB12" s="580"/>
      <c r="FBC12" s="580"/>
      <c r="FBD12" s="580"/>
      <c r="FBE12" s="580"/>
      <c r="FBF12" s="580"/>
      <c r="FBG12" s="580"/>
      <c r="FBH12" s="580"/>
      <c r="FBI12" s="580"/>
      <c r="FBJ12" s="580"/>
      <c r="FBK12" s="580"/>
      <c r="FBL12" s="580"/>
      <c r="FBM12" s="580"/>
      <c r="FBN12" s="580"/>
      <c r="FBO12" s="580"/>
      <c r="FBP12" s="580"/>
      <c r="FBQ12" s="580"/>
      <c r="FBR12" s="580"/>
      <c r="FBS12" s="580"/>
      <c r="FBT12" s="580"/>
      <c r="FBU12" s="580"/>
      <c r="FBV12" s="580"/>
      <c r="FBW12" s="580"/>
      <c r="FBX12" s="580"/>
      <c r="FBY12" s="580"/>
      <c r="FBZ12" s="580"/>
      <c r="FCA12" s="580"/>
      <c r="FCB12" s="580"/>
      <c r="FCC12" s="580"/>
      <c r="FCD12" s="580"/>
      <c r="FCE12" s="580"/>
      <c r="FCF12" s="580"/>
      <c r="FCG12" s="580"/>
      <c r="FCH12" s="580"/>
      <c r="FCI12" s="580"/>
      <c r="FCJ12" s="580"/>
      <c r="FCK12" s="580"/>
      <c r="FCL12" s="580"/>
      <c r="FCM12" s="580"/>
      <c r="FCN12" s="580"/>
      <c r="FCO12" s="580"/>
      <c r="FCP12" s="580"/>
      <c r="FCQ12" s="580"/>
      <c r="FCR12" s="580"/>
      <c r="FCS12" s="580"/>
      <c r="FCT12" s="580"/>
      <c r="FCU12" s="580"/>
      <c r="FCV12" s="580"/>
      <c r="FCW12" s="580"/>
      <c r="FCX12" s="580"/>
      <c r="FCY12" s="580"/>
      <c r="FCZ12" s="580"/>
      <c r="FDA12" s="580"/>
      <c r="FDB12" s="580"/>
      <c r="FDC12" s="580"/>
      <c r="FDD12" s="580"/>
      <c r="FDE12" s="580"/>
      <c r="FDF12" s="580"/>
      <c r="FDG12" s="580"/>
      <c r="FDH12" s="580"/>
      <c r="FDI12" s="580"/>
      <c r="FDJ12" s="580"/>
      <c r="FDK12" s="580"/>
      <c r="FDL12" s="580"/>
      <c r="FDM12" s="580"/>
      <c r="FDN12" s="580"/>
      <c r="FDO12" s="580"/>
      <c r="FDP12" s="580"/>
      <c r="FDQ12" s="580"/>
      <c r="FDR12" s="580"/>
      <c r="FDS12" s="580"/>
      <c r="FDT12" s="580"/>
      <c r="FDU12" s="580"/>
      <c r="FDV12" s="580"/>
      <c r="FDW12" s="580"/>
      <c r="FDX12" s="580"/>
      <c r="FDY12" s="580"/>
      <c r="FDZ12" s="580"/>
      <c r="FEA12" s="580"/>
      <c r="FEB12" s="580"/>
      <c r="FEC12" s="580"/>
      <c r="FED12" s="580"/>
      <c r="FEE12" s="580"/>
      <c r="FEF12" s="580"/>
      <c r="FEG12" s="580"/>
      <c r="FEH12" s="580"/>
      <c r="FEI12" s="580"/>
      <c r="FEJ12" s="580"/>
      <c r="FEK12" s="580"/>
      <c r="FEL12" s="580"/>
      <c r="FEM12" s="580"/>
      <c r="FEN12" s="580"/>
      <c r="FEO12" s="580"/>
      <c r="FEP12" s="580"/>
      <c r="FEQ12" s="580"/>
      <c r="FER12" s="580"/>
      <c r="FES12" s="580"/>
      <c r="FET12" s="580"/>
      <c r="FEU12" s="580"/>
      <c r="FEV12" s="580"/>
      <c r="FEW12" s="580"/>
      <c r="FEX12" s="580"/>
      <c r="FEY12" s="580"/>
      <c r="FEZ12" s="580"/>
      <c r="FFA12" s="580"/>
      <c r="FFB12" s="580"/>
      <c r="FFC12" s="580"/>
      <c r="FFD12" s="580"/>
      <c r="FFE12" s="580"/>
      <c r="FFF12" s="580"/>
      <c r="FFG12" s="580"/>
      <c r="FFH12" s="580"/>
      <c r="FFI12" s="580"/>
      <c r="FFJ12" s="580"/>
      <c r="FFK12" s="580"/>
      <c r="FFL12" s="580"/>
      <c r="FFM12" s="580"/>
      <c r="FFN12" s="580"/>
      <c r="FFO12" s="580"/>
      <c r="FFP12" s="580"/>
      <c r="FFQ12" s="580"/>
      <c r="FFR12" s="580"/>
      <c r="FFS12" s="580"/>
      <c r="FFT12" s="580"/>
      <c r="FFU12" s="580"/>
      <c r="FFV12" s="580"/>
      <c r="FFW12" s="580"/>
      <c r="FFX12" s="580"/>
      <c r="FFY12" s="580"/>
      <c r="FFZ12" s="580"/>
      <c r="FGA12" s="580"/>
      <c r="FGB12" s="580"/>
      <c r="FGC12" s="580"/>
      <c r="FGD12" s="580"/>
      <c r="FGE12" s="580"/>
      <c r="FGF12" s="580"/>
      <c r="FGG12" s="580"/>
      <c r="FGH12" s="580"/>
      <c r="FGI12" s="580"/>
      <c r="FGJ12" s="580"/>
      <c r="FGK12" s="580"/>
      <c r="FGL12" s="580"/>
      <c r="FGM12" s="580"/>
      <c r="FGN12" s="580"/>
      <c r="FGO12" s="580"/>
      <c r="FGP12" s="580"/>
      <c r="FGQ12" s="580"/>
      <c r="FGR12" s="580"/>
      <c r="FGS12" s="580"/>
      <c r="FGT12" s="580"/>
      <c r="FGU12" s="580"/>
      <c r="FGV12" s="580"/>
      <c r="FGW12" s="580"/>
      <c r="FGX12" s="580"/>
      <c r="FGY12" s="580"/>
      <c r="FGZ12" s="580"/>
      <c r="FHA12" s="580"/>
      <c r="FHB12" s="580"/>
      <c r="FHC12" s="580"/>
      <c r="FHD12" s="580"/>
      <c r="FHE12" s="580"/>
      <c r="FHF12" s="580"/>
      <c r="FHG12" s="580"/>
      <c r="FHH12" s="580"/>
      <c r="FHI12" s="580"/>
      <c r="FHJ12" s="580"/>
      <c r="FHK12" s="580"/>
      <c r="FHL12" s="580"/>
      <c r="FHM12" s="580"/>
      <c r="FHN12" s="580"/>
      <c r="FHO12" s="580"/>
      <c r="FHP12" s="580"/>
      <c r="FHQ12" s="580"/>
      <c r="FHR12" s="580"/>
      <c r="FHS12" s="580"/>
      <c r="FHT12" s="580"/>
      <c r="FHU12" s="580"/>
      <c r="FHV12" s="580"/>
      <c r="FHW12" s="580"/>
      <c r="FHX12" s="580"/>
      <c r="FHY12" s="580"/>
      <c r="FHZ12" s="580"/>
      <c r="FIA12" s="580"/>
      <c r="FIB12" s="580"/>
      <c r="FIC12" s="580"/>
      <c r="FID12" s="580"/>
      <c r="FIE12" s="580"/>
      <c r="FIF12" s="580"/>
      <c r="FIG12" s="580"/>
      <c r="FIH12" s="580"/>
      <c r="FII12" s="580"/>
      <c r="FIJ12" s="580"/>
      <c r="FIK12" s="580"/>
      <c r="FIL12" s="580"/>
      <c r="FIM12" s="580"/>
      <c r="FIN12" s="580"/>
      <c r="FIO12" s="580"/>
      <c r="FIP12" s="580"/>
      <c r="FIQ12" s="580"/>
      <c r="FIR12" s="580"/>
      <c r="FIS12" s="580"/>
      <c r="FIT12" s="580"/>
      <c r="FIU12" s="580"/>
      <c r="FIV12" s="580"/>
      <c r="FIW12" s="580"/>
      <c r="FIX12" s="580"/>
      <c r="FIY12" s="580"/>
      <c r="FIZ12" s="580"/>
      <c r="FJA12" s="580"/>
      <c r="FJB12" s="580"/>
      <c r="FJC12" s="580"/>
      <c r="FJD12" s="580"/>
      <c r="FJE12" s="580"/>
      <c r="FJF12" s="580"/>
      <c r="FJG12" s="580"/>
      <c r="FJH12" s="580"/>
      <c r="FJI12" s="580"/>
      <c r="FJJ12" s="580"/>
      <c r="FJK12" s="580"/>
      <c r="FJL12" s="580"/>
      <c r="FJM12" s="580"/>
      <c r="FJN12" s="580"/>
      <c r="FJO12" s="580"/>
      <c r="FJP12" s="580"/>
      <c r="FJQ12" s="580"/>
      <c r="FJR12" s="580"/>
      <c r="FJS12" s="580"/>
      <c r="FJT12" s="580"/>
      <c r="FJU12" s="580"/>
      <c r="FJV12" s="580"/>
      <c r="FJW12" s="580"/>
      <c r="FJX12" s="580"/>
      <c r="FJY12" s="580"/>
      <c r="FJZ12" s="580"/>
      <c r="FKA12" s="580"/>
      <c r="FKB12" s="580"/>
      <c r="FKC12" s="580"/>
      <c r="FKD12" s="580"/>
      <c r="FKE12" s="580"/>
      <c r="FKF12" s="580"/>
      <c r="FKG12" s="580"/>
      <c r="FKH12" s="580"/>
      <c r="FKI12" s="580"/>
      <c r="FKJ12" s="580"/>
      <c r="FKK12" s="580"/>
      <c r="FKL12" s="580"/>
      <c r="FKM12" s="580"/>
      <c r="FKN12" s="580"/>
      <c r="FKO12" s="580"/>
      <c r="FKP12" s="580"/>
      <c r="FKQ12" s="580"/>
      <c r="FKR12" s="580"/>
      <c r="FKS12" s="580"/>
      <c r="FKT12" s="580"/>
      <c r="FKU12" s="580"/>
      <c r="FKV12" s="580"/>
      <c r="FKW12" s="580"/>
      <c r="FKX12" s="580"/>
      <c r="FKY12" s="580"/>
      <c r="FKZ12" s="580"/>
      <c r="FLA12" s="580"/>
      <c r="FLB12" s="580"/>
      <c r="FLC12" s="580"/>
      <c r="FLD12" s="580"/>
      <c r="FLE12" s="580"/>
      <c r="FLF12" s="580"/>
      <c r="FLG12" s="580"/>
      <c r="FLH12" s="580"/>
      <c r="FLI12" s="580"/>
      <c r="FLJ12" s="580"/>
      <c r="FLK12" s="580"/>
      <c r="FLL12" s="580"/>
      <c r="FLM12" s="580"/>
      <c r="FLN12" s="580"/>
      <c r="FLO12" s="580"/>
      <c r="FLP12" s="580"/>
      <c r="FLQ12" s="580"/>
      <c r="FLR12" s="580"/>
      <c r="FLS12" s="580"/>
      <c r="FLT12" s="580"/>
      <c r="FLU12" s="580"/>
      <c r="FLV12" s="580"/>
      <c r="FLW12" s="580"/>
      <c r="FLX12" s="580"/>
      <c r="FLY12" s="580"/>
      <c r="FLZ12" s="580"/>
      <c r="FMA12" s="580"/>
      <c r="FMB12" s="580"/>
      <c r="FMC12" s="580"/>
      <c r="FMD12" s="580"/>
      <c r="FME12" s="580"/>
      <c r="FMF12" s="580"/>
      <c r="FMG12" s="580"/>
      <c r="FMH12" s="580"/>
      <c r="FMI12" s="580"/>
      <c r="FMJ12" s="580"/>
      <c r="FMK12" s="580"/>
      <c r="FML12" s="580"/>
      <c r="FMM12" s="580"/>
      <c r="FMN12" s="580"/>
      <c r="FMO12" s="580"/>
      <c r="FMP12" s="580"/>
      <c r="FMQ12" s="580"/>
      <c r="FMR12" s="580"/>
      <c r="FMS12" s="580"/>
      <c r="FMT12" s="580"/>
      <c r="FMU12" s="580"/>
      <c r="FMV12" s="580"/>
      <c r="FMW12" s="580"/>
      <c r="FMX12" s="580"/>
      <c r="FMY12" s="580"/>
      <c r="FMZ12" s="580"/>
      <c r="FNA12" s="580"/>
      <c r="FNB12" s="580"/>
      <c r="FNC12" s="580"/>
      <c r="FND12" s="580"/>
      <c r="FNE12" s="580"/>
      <c r="FNF12" s="580"/>
      <c r="FNG12" s="580"/>
      <c r="FNH12" s="580"/>
      <c r="FNI12" s="580"/>
      <c r="FNJ12" s="580"/>
      <c r="FNK12" s="580"/>
      <c r="FNL12" s="580"/>
      <c r="FNM12" s="580"/>
      <c r="FNN12" s="580"/>
      <c r="FNO12" s="580"/>
      <c r="FNP12" s="580"/>
      <c r="FNQ12" s="580"/>
      <c r="FNR12" s="580"/>
      <c r="FNS12" s="580"/>
      <c r="FNT12" s="580"/>
      <c r="FNU12" s="580"/>
      <c r="FNV12" s="580"/>
      <c r="FNW12" s="580"/>
      <c r="FNX12" s="580"/>
      <c r="FNY12" s="580"/>
      <c r="FNZ12" s="580"/>
      <c r="FOA12" s="580"/>
      <c r="FOB12" s="580"/>
      <c r="FOC12" s="580"/>
      <c r="FOD12" s="580"/>
      <c r="FOE12" s="580"/>
      <c r="FOF12" s="580"/>
      <c r="FOG12" s="580"/>
      <c r="FOH12" s="580"/>
      <c r="FOI12" s="580"/>
      <c r="FOJ12" s="580"/>
      <c r="FOK12" s="580"/>
      <c r="FOL12" s="580"/>
      <c r="FOM12" s="580"/>
      <c r="FON12" s="580"/>
      <c r="FOO12" s="580"/>
      <c r="FOP12" s="580"/>
      <c r="FOQ12" s="580"/>
      <c r="FOR12" s="580"/>
      <c r="FOS12" s="580"/>
      <c r="FOT12" s="580"/>
      <c r="FOU12" s="580"/>
      <c r="FOV12" s="580"/>
      <c r="FOW12" s="580"/>
      <c r="FOX12" s="580"/>
      <c r="FOY12" s="580"/>
      <c r="FOZ12" s="580"/>
      <c r="FPA12" s="580"/>
      <c r="FPB12" s="580"/>
      <c r="FPC12" s="580"/>
      <c r="FPD12" s="580"/>
      <c r="FPE12" s="580"/>
      <c r="FPF12" s="580"/>
      <c r="FPG12" s="580"/>
      <c r="FPH12" s="580"/>
      <c r="FPI12" s="580"/>
      <c r="FPJ12" s="580"/>
      <c r="FPK12" s="580"/>
      <c r="FPL12" s="580"/>
      <c r="FPM12" s="580"/>
      <c r="FPN12" s="580"/>
      <c r="FPO12" s="580"/>
      <c r="FPP12" s="580"/>
      <c r="FPQ12" s="580"/>
      <c r="FPR12" s="580"/>
      <c r="FPS12" s="580"/>
      <c r="FPT12" s="580"/>
      <c r="FPU12" s="580"/>
      <c r="FPV12" s="580"/>
      <c r="FPW12" s="580"/>
      <c r="FPX12" s="580"/>
      <c r="FPY12" s="580"/>
      <c r="FPZ12" s="580"/>
      <c r="FQA12" s="580"/>
      <c r="FQB12" s="580"/>
      <c r="FQC12" s="580"/>
      <c r="FQD12" s="580"/>
      <c r="FQE12" s="580"/>
      <c r="FQF12" s="580"/>
      <c r="FQG12" s="580"/>
      <c r="FQH12" s="580"/>
      <c r="FQI12" s="580"/>
      <c r="FQJ12" s="580"/>
      <c r="FQK12" s="580"/>
      <c r="FQL12" s="580"/>
      <c r="FQM12" s="580"/>
      <c r="FQN12" s="580"/>
      <c r="FQO12" s="580"/>
      <c r="FQP12" s="580"/>
      <c r="FQQ12" s="580"/>
      <c r="FQR12" s="580"/>
      <c r="FQS12" s="580"/>
      <c r="FQT12" s="580"/>
      <c r="FQU12" s="580"/>
      <c r="FQV12" s="580"/>
      <c r="FQW12" s="580"/>
      <c r="FQX12" s="580"/>
      <c r="FQY12" s="580"/>
      <c r="FQZ12" s="580"/>
      <c r="FRA12" s="580"/>
      <c r="FRB12" s="580"/>
      <c r="FRC12" s="580"/>
      <c r="FRD12" s="580"/>
      <c r="FRE12" s="580"/>
      <c r="FRF12" s="580"/>
      <c r="FRG12" s="580"/>
      <c r="FRH12" s="580"/>
      <c r="FRI12" s="580"/>
      <c r="FRJ12" s="580"/>
      <c r="FRK12" s="580"/>
      <c r="FRL12" s="580"/>
      <c r="FRM12" s="580"/>
      <c r="FRN12" s="580"/>
      <c r="FRO12" s="580"/>
      <c r="FRP12" s="580"/>
      <c r="FRQ12" s="580"/>
      <c r="FRR12" s="580"/>
      <c r="FRS12" s="580"/>
      <c r="FRT12" s="580"/>
      <c r="FRU12" s="580"/>
      <c r="FRV12" s="580"/>
      <c r="FRW12" s="580"/>
      <c r="FRX12" s="580"/>
      <c r="FRY12" s="580"/>
      <c r="FRZ12" s="580"/>
      <c r="FSA12" s="580"/>
      <c r="FSB12" s="580"/>
      <c r="FSC12" s="580"/>
      <c r="FSD12" s="580"/>
      <c r="FSE12" s="580"/>
      <c r="FSF12" s="580"/>
      <c r="FSG12" s="580"/>
      <c r="FSH12" s="580"/>
      <c r="FSI12" s="580"/>
      <c r="FSJ12" s="580"/>
      <c r="FSK12" s="580"/>
      <c r="FSL12" s="580"/>
      <c r="FSM12" s="580"/>
      <c r="FSN12" s="580"/>
      <c r="FSO12" s="580"/>
      <c r="FSP12" s="580"/>
      <c r="FSQ12" s="580"/>
      <c r="FSR12" s="580"/>
      <c r="FSS12" s="580"/>
      <c r="FST12" s="580"/>
      <c r="FSU12" s="580"/>
      <c r="FSV12" s="580"/>
      <c r="FSW12" s="580"/>
      <c r="FSX12" s="580"/>
      <c r="FSY12" s="580"/>
      <c r="FSZ12" s="580"/>
      <c r="FTA12" s="580"/>
      <c r="FTB12" s="580"/>
      <c r="FTC12" s="580"/>
      <c r="FTD12" s="580"/>
      <c r="FTE12" s="580"/>
      <c r="FTF12" s="580"/>
      <c r="FTG12" s="580"/>
      <c r="FTH12" s="580"/>
      <c r="FTI12" s="580"/>
      <c r="FTJ12" s="580"/>
      <c r="FTK12" s="580"/>
      <c r="FTL12" s="580"/>
      <c r="FTM12" s="580"/>
      <c r="FTN12" s="580"/>
      <c r="FTO12" s="580"/>
      <c r="FTP12" s="580"/>
      <c r="FTQ12" s="580"/>
      <c r="FTR12" s="580"/>
      <c r="FTS12" s="580"/>
      <c r="FTT12" s="580"/>
      <c r="FTU12" s="580"/>
      <c r="FTV12" s="580"/>
      <c r="FTW12" s="580"/>
      <c r="FTX12" s="580"/>
      <c r="FTY12" s="580"/>
      <c r="FTZ12" s="580"/>
      <c r="FUA12" s="580"/>
      <c r="FUB12" s="580"/>
      <c r="FUC12" s="580"/>
      <c r="FUD12" s="580"/>
      <c r="FUE12" s="580"/>
      <c r="FUF12" s="580"/>
      <c r="FUG12" s="580"/>
      <c r="FUH12" s="580"/>
      <c r="FUI12" s="580"/>
      <c r="FUJ12" s="580"/>
      <c r="FUK12" s="580"/>
      <c r="FUL12" s="580"/>
      <c r="FUM12" s="580"/>
      <c r="FUN12" s="580"/>
      <c r="FUO12" s="580"/>
      <c r="FUP12" s="580"/>
      <c r="FUQ12" s="580"/>
      <c r="FUR12" s="580"/>
      <c r="FUS12" s="580"/>
      <c r="FUT12" s="580"/>
      <c r="FUU12" s="580"/>
      <c r="FUV12" s="580"/>
      <c r="FUW12" s="580"/>
      <c r="FUX12" s="580"/>
      <c r="FUY12" s="580"/>
      <c r="FUZ12" s="580"/>
      <c r="FVA12" s="580"/>
      <c r="FVB12" s="580"/>
      <c r="FVC12" s="580"/>
      <c r="FVD12" s="580"/>
      <c r="FVE12" s="580"/>
      <c r="FVF12" s="580"/>
      <c r="FVG12" s="580"/>
      <c r="FVH12" s="580"/>
      <c r="FVI12" s="580"/>
      <c r="FVJ12" s="580"/>
      <c r="FVK12" s="580"/>
      <c r="FVL12" s="580"/>
      <c r="FVM12" s="580"/>
      <c r="FVN12" s="580"/>
      <c r="FVO12" s="580"/>
      <c r="FVP12" s="580"/>
      <c r="FVQ12" s="580"/>
      <c r="FVR12" s="580"/>
      <c r="FVS12" s="580"/>
      <c r="FVT12" s="580"/>
      <c r="FVU12" s="580"/>
      <c r="FVV12" s="580"/>
      <c r="FVW12" s="580"/>
      <c r="FVX12" s="580"/>
      <c r="FVY12" s="580"/>
      <c r="FVZ12" s="580"/>
      <c r="FWA12" s="580"/>
      <c r="FWB12" s="580"/>
      <c r="FWC12" s="580"/>
      <c r="FWD12" s="580"/>
      <c r="FWE12" s="580"/>
      <c r="FWF12" s="580"/>
      <c r="FWG12" s="580"/>
      <c r="FWH12" s="580"/>
      <c r="FWI12" s="580"/>
      <c r="FWJ12" s="580"/>
      <c r="FWK12" s="580"/>
      <c r="FWL12" s="580"/>
      <c r="FWM12" s="580"/>
      <c r="FWN12" s="580"/>
      <c r="FWO12" s="580"/>
      <c r="FWP12" s="580"/>
      <c r="FWQ12" s="580"/>
      <c r="FWR12" s="580"/>
      <c r="FWS12" s="580"/>
      <c r="FWT12" s="580"/>
      <c r="FWU12" s="580"/>
      <c r="FWV12" s="580"/>
      <c r="FWW12" s="580"/>
      <c r="FWX12" s="580"/>
      <c r="FWY12" s="580"/>
      <c r="FWZ12" s="580"/>
      <c r="FXA12" s="580"/>
      <c r="FXB12" s="580"/>
      <c r="FXC12" s="580"/>
      <c r="FXD12" s="580"/>
      <c r="FXE12" s="580"/>
      <c r="FXF12" s="580"/>
      <c r="FXG12" s="580"/>
      <c r="FXH12" s="580"/>
      <c r="FXI12" s="580"/>
      <c r="FXJ12" s="580"/>
      <c r="FXK12" s="580"/>
      <c r="FXL12" s="580"/>
      <c r="FXM12" s="580"/>
      <c r="FXN12" s="580"/>
      <c r="FXO12" s="580"/>
      <c r="FXP12" s="580"/>
      <c r="FXQ12" s="580"/>
      <c r="FXR12" s="580"/>
      <c r="FXS12" s="580"/>
      <c r="FXT12" s="580"/>
      <c r="FXU12" s="580"/>
      <c r="FXV12" s="580"/>
      <c r="FXW12" s="580"/>
      <c r="FXX12" s="580"/>
      <c r="FXY12" s="580"/>
      <c r="FXZ12" s="580"/>
      <c r="FYA12" s="580"/>
      <c r="FYB12" s="580"/>
      <c r="FYC12" s="580"/>
      <c r="FYD12" s="580"/>
      <c r="FYE12" s="580"/>
      <c r="FYF12" s="580"/>
      <c r="FYG12" s="580"/>
      <c r="FYH12" s="580"/>
      <c r="FYI12" s="580"/>
      <c r="FYJ12" s="580"/>
      <c r="FYK12" s="580"/>
      <c r="FYL12" s="580"/>
      <c r="FYM12" s="580"/>
      <c r="FYN12" s="580"/>
      <c r="FYO12" s="580"/>
      <c r="FYP12" s="580"/>
      <c r="FYQ12" s="580"/>
      <c r="FYR12" s="580"/>
      <c r="FYS12" s="580"/>
      <c r="FYT12" s="580"/>
      <c r="FYU12" s="580"/>
      <c r="FYV12" s="580"/>
      <c r="FYW12" s="580"/>
      <c r="FYX12" s="580"/>
      <c r="FYY12" s="580"/>
      <c r="FYZ12" s="580"/>
      <c r="FZA12" s="580"/>
      <c r="FZB12" s="580"/>
      <c r="FZC12" s="580"/>
      <c r="FZD12" s="580"/>
      <c r="FZE12" s="580"/>
      <c r="FZF12" s="580"/>
      <c r="FZG12" s="580"/>
      <c r="FZH12" s="580"/>
      <c r="FZI12" s="580"/>
      <c r="FZJ12" s="580"/>
      <c r="FZK12" s="580"/>
      <c r="FZL12" s="580"/>
      <c r="FZM12" s="580"/>
      <c r="FZN12" s="580"/>
      <c r="FZO12" s="580"/>
      <c r="FZP12" s="580"/>
      <c r="FZQ12" s="580"/>
      <c r="FZR12" s="580"/>
      <c r="FZS12" s="580"/>
      <c r="FZT12" s="580"/>
      <c r="FZU12" s="580"/>
      <c r="FZV12" s="580"/>
      <c r="FZW12" s="580"/>
      <c r="FZX12" s="580"/>
      <c r="FZY12" s="580"/>
      <c r="FZZ12" s="580"/>
      <c r="GAA12" s="580"/>
      <c r="GAB12" s="580"/>
      <c r="GAC12" s="580"/>
      <c r="GAD12" s="580"/>
      <c r="GAE12" s="580"/>
      <c r="GAF12" s="580"/>
      <c r="GAG12" s="580"/>
      <c r="GAH12" s="580"/>
      <c r="GAI12" s="580"/>
      <c r="GAJ12" s="580"/>
      <c r="GAK12" s="580"/>
      <c r="GAL12" s="580"/>
      <c r="GAM12" s="580"/>
      <c r="GAN12" s="580"/>
      <c r="GAO12" s="580"/>
      <c r="GAP12" s="580"/>
      <c r="GAQ12" s="580"/>
      <c r="GAR12" s="580"/>
      <c r="GAS12" s="580"/>
      <c r="GAT12" s="580"/>
      <c r="GAU12" s="580"/>
      <c r="GAV12" s="580"/>
      <c r="GAW12" s="580"/>
      <c r="GAX12" s="580"/>
      <c r="GAY12" s="580"/>
      <c r="GAZ12" s="580"/>
      <c r="GBA12" s="580"/>
      <c r="GBB12" s="580"/>
      <c r="GBC12" s="580"/>
      <c r="GBD12" s="580"/>
      <c r="GBE12" s="580"/>
      <c r="GBF12" s="580"/>
      <c r="GBG12" s="580"/>
      <c r="GBH12" s="580"/>
      <c r="GBI12" s="580"/>
      <c r="GBJ12" s="580"/>
      <c r="GBK12" s="580"/>
      <c r="GBL12" s="580"/>
      <c r="GBM12" s="580"/>
      <c r="GBN12" s="580"/>
      <c r="GBO12" s="580"/>
      <c r="GBP12" s="580"/>
      <c r="GBQ12" s="580"/>
      <c r="GBR12" s="580"/>
      <c r="GBS12" s="580"/>
      <c r="GBT12" s="580"/>
      <c r="GBU12" s="580"/>
      <c r="GBV12" s="580"/>
      <c r="GBW12" s="580"/>
      <c r="GBX12" s="580"/>
      <c r="GBY12" s="580"/>
      <c r="GBZ12" s="580"/>
      <c r="GCA12" s="580"/>
      <c r="GCB12" s="580"/>
      <c r="GCC12" s="580"/>
      <c r="GCD12" s="580"/>
      <c r="GCE12" s="580"/>
      <c r="GCF12" s="580"/>
      <c r="GCG12" s="580"/>
      <c r="GCH12" s="580"/>
      <c r="GCI12" s="580"/>
      <c r="GCJ12" s="580"/>
      <c r="GCK12" s="580"/>
      <c r="GCL12" s="580"/>
      <c r="GCM12" s="580"/>
      <c r="GCN12" s="580"/>
      <c r="GCO12" s="580"/>
      <c r="GCP12" s="580"/>
      <c r="GCQ12" s="580"/>
      <c r="GCR12" s="580"/>
      <c r="GCS12" s="580"/>
      <c r="GCT12" s="580"/>
      <c r="GCU12" s="580"/>
      <c r="GCV12" s="580"/>
      <c r="GCW12" s="580"/>
      <c r="GCX12" s="580"/>
      <c r="GCY12" s="580"/>
      <c r="GCZ12" s="580"/>
      <c r="GDA12" s="580"/>
      <c r="GDB12" s="580"/>
      <c r="GDC12" s="580"/>
      <c r="GDD12" s="580"/>
      <c r="GDE12" s="580"/>
      <c r="GDF12" s="580"/>
      <c r="GDG12" s="580"/>
      <c r="GDH12" s="580"/>
      <c r="GDI12" s="580"/>
      <c r="GDJ12" s="580"/>
      <c r="GDK12" s="580"/>
      <c r="GDL12" s="580"/>
      <c r="GDM12" s="580"/>
      <c r="GDN12" s="580"/>
      <c r="GDO12" s="580"/>
      <c r="GDP12" s="580"/>
      <c r="GDQ12" s="580"/>
      <c r="GDR12" s="580"/>
      <c r="GDS12" s="580"/>
      <c r="GDT12" s="580"/>
      <c r="GDU12" s="580"/>
      <c r="GDV12" s="580"/>
      <c r="GDW12" s="580"/>
      <c r="GDX12" s="580"/>
      <c r="GDY12" s="580"/>
      <c r="GDZ12" s="580"/>
      <c r="GEA12" s="580"/>
      <c r="GEB12" s="580"/>
      <c r="GEC12" s="580"/>
      <c r="GED12" s="580"/>
      <c r="GEE12" s="580"/>
      <c r="GEF12" s="580"/>
      <c r="GEG12" s="580"/>
      <c r="GEH12" s="580"/>
      <c r="GEI12" s="580"/>
      <c r="GEJ12" s="580"/>
      <c r="GEK12" s="580"/>
      <c r="GEL12" s="580"/>
      <c r="GEM12" s="580"/>
      <c r="GEN12" s="580"/>
      <c r="GEO12" s="580"/>
      <c r="GEP12" s="580"/>
      <c r="GEQ12" s="580"/>
      <c r="GER12" s="580"/>
      <c r="GES12" s="580"/>
      <c r="GET12" s="580"/>
      <c r="GEU12" s="580"/>
      <c r="GEV12" s="580"/>
      <c r="GEW12" s="580"/>
      <c r="GEX12" s="580"/>
      <c r="GEY12" s="580"/>
      <c r="GEZ12" s="580"/>
      <c r="GFA12" s="580"/>
      <c r="GFB12" s="580"/>
      <c r="GFC12" s="580"/>
      <c r="GFD12" s="580"/>
      <c r="GFE12" s="580"/>
      <c r="GFF12" s="580"/>
      <c r="GFG12" s="580"/>
      <c r="GFH12" s="580"/>
      <c r="GFI12" s="580"/>
      <c r="GFJ12" s="580"/>
      <c r="GFK12" s="580"/>
      <c r="GFL12" s="580"/>
      <c r="GFM12" s="580"/>
      <c r="GFN12" s="580"/>
      <c r="GFO12" s="580"/>
      <c r="GFP12" s="580"/>
      <c r="GFQ12" s="580"/>
      <c r="GFR12" s="580"/>
      <c r="GFS12" s="580"/>
      <c r="GFT12" s="580"/>
      <c r="GFU12" s="580"/>
      <c r="GFV12" s="580"/>
      <c r="GFW12" s="580"/>
      <c r="GFX12" s="580"/>
      <c r="GFY12" s="580"/>
      <c r="GFZ12" s="580"/>
      <c r="GGA12" s="580"/>
      <c r="GGB12" s="580"/>
      <c r="GGC12" s="580"/>
      <c r="GGD12" s="580"/>
      <c r="GGE12" s="580"/>
      <c r="GGF12" s="580"/>
      <c r="GGG12" s="580"/>
      <c r="GGH12" s="580"/>
      <c r="GGI12" s="580"/>
      <c r="GGJ12" s="580"/>
      <c r="GGK12" s="580"/>
      <c r="GGL12" s="580"/>
      <c r="GGM12" s="580"/>
      <c r="GGN12" s="580"/>
      <c r="GGO12" s="580"/>
      <c r="GGP12" s="580"/>
      <c r="GGQ12" s="580"/>
      <c r="GGR12" s="580"/>
      <c r="GGS12" s="580"/>
      <c r="GGT12" s="580"/>
      <c r="GGU12" s="580"/>
      <c r="GGV12" s="580"/>
      <c r="GGW12" s="580"/>
      <c r="GGX12" s="580"/>
      <c r="GGY12" s="580"/>
      <c r="GGZ12" s="580"/>
      <c r="GHA12" s="580"/>
      <c r="GHB12" s="580"/>
      <c r="GHC12" s="580"/>
      <c r="GHD12" s="580"/>
      <c r="GHE12" s="580"/>
      <c r="GHF12" s="580"/>
      <c r="GHG12" s="580"/>
      <c r="GHH12" s="580"/>
      <c r="GHI12" s="580"/>
      <c r="GHJ12" s="580"/>
      <c r="GHK12" s="580"/>
      <c r="GHL12" s="580"/>
      <c r="GHM12" s="580"/>
      <c r="GHN12" s="580"/>
      <c r="GHO12" s="580"/>
      <c r="GHP12" s="580"/>
      <c r="GHQ12" s="580"/>
      <c r="GHR12" s="580"/>
      <c r="GHS12" s="580"/>
      <c r="GHT12" s="580"/>
      <c r="GHU12" s="580"/>
      <c r="GHV12" s="580"/>
      <c r="GHW12" s="580"/>
      <c r="GHX12" s="580"/>
      <c r="GHY12" s="580"/>
      <c r="GHZ12" s="580"/>
      <c r="GIA12" s="580"/>
      <c r="GIB12" s="580"/>
      <c r="GIC12" s="580"/>
      <c r="GID12" s="580"/>
      <c r="GIE12" s="580"/>
      <c r="GIF12" s="580"/>
      <c r="GIG12" s="580"/>
      <c r="GIH12" s="580"/>
      <c r="GII12" s="580"/>
      <c r="GIJ12" s="580"/>
      <c r="GIK12" s="580"/>
      <c r="GIL12" s="580"/>
      <c r="GIM12" s="580"/>
      <c r="GIN12" s="580"/>
      <c r="GIO12" s="580"/>
      <c r="GIP12" s="580"/>
      <c r="GIQ12" s="580"/>
      <c r="GIR12" s="580"/>
      <c r="GIS12" s="580"/>
      <c r="GIT12" s="580"/>
      <c r="GIU12" s="580"/>
      <c r="GIV12" s="580"/>
      <c r="GIW12" s="580"/>
      <c r="GIX12" s="580"/>
      <c r="GIY12" s="580"/>
      <c r="GIZ12" s="580"/>
      <c r="GJA12" s="580"/>
      <c r="GJB12" s="580"/>
      <c r="GJC12" s="580"/>
      <c r="GJD12" s="580"/>
      <c r="GJE12" s="580"/>
      <c r="GJF12" s="580"/>
      <c r="GJG12" s="580"/>
      <c r="GJH12" s="580"/>
      <c r="GJI12" s="580"/>
      <c r="GJJ12" s="580"/>
      <c r="GJK12" s="580"/>
      <c r="GJL12" s="580"/>
      <c r="GJM12" s="580"/>
      <c r="GJN12" s="580"/>
      <c r="GJO12" s="580"/>
      <c r="GJP12" s="580"/>
      <c r="GJQ12" s="580"/>
      <c r="GJR12" s="580"/>
      <c r="GJS12" s="580"/>
      <c r="GJT12" s="580"/>
      <c r="GJU12" s="580"/>
      <c r="GJV12" s="580"/>
      <c r="GJW12" s="580"/>
      <c r="GJX12" s="580"/>
      <c r="GJY12" s="580"/>
      <c r="GJZ12" s="580"/>
      <c r="GKA12" s="580"/>
      <c r="GKB12" s="580"/>
      <c r="GKC12" s="580"/>
      <c r="GKD12" s="580"/>
      <c r="GKE12" s="580"/>
      <c r="GKF12" s="580"/>
      <c r="GKG12" s="580"/>
      <c r="GKH12" s="580"/>
      <c r="GKI12" s="580"/>
      <c r="GKJ12" s="580"/>
      <c r="GKK12" s="580"/>
      <c r="GKL12" s="580"/>
      <c r="GKM12" s="580"/>
      <c r="GKN12" s="580"/>
      <c r="GKO12" s="580"/>
      <c r="GKP12" s="580"/>
      <c r="GKQ12" s="580"/>
      <c r="GKR12" s="580"/>
      <c r="GKS12" s="580"/>
      <c r="GKT12" s="580"/>
      <c r="GKU12" s="580"/>
      <c r="GKV12" s="580"/>
      <c r="GKW12" s="580"/>
      <c r="GKX12" s="580"/>
      <c r="GKY12" s="580"/>
      <c r="GKZ12" s="580"/>
      <c r="GLA12" s="580"/>
      <c r="GLB12" s="580"/>
      <c r="GLC12" s="580"/>
      <c r="GLD12" s="580"/>
      <c r="GLE12" s="580"/>
      <c r="GLF12" s="580"/>
      <c r="GLG12" s="580"/>
      <c r="GLH12" s="580"/>
      <c r="GLI12" s="580"/>
      <c r="GLJ12" s="580"/>
      <c r="GLK12" s="580"/>
      <c r="GLL12" s="580"/>
      <c r="GLM12" s="580"/>
      <c r="GLN12" s="580"/>
      <c r="GLO12" s="580"/>
      <c r="GLP12" s="580"/>
      <c r="GLQ12" s="580"/>
      <c r="GLR12" s="580"/>
      <c r="GLS12" s="580"/>
      <c r="GLT12" s="580"/>
      <c r="GLU12" s="580"/>
      <c r="GLV12" s="580"/>
      <c r="GLW12" s="580"/>
      <c r="GLX12" s="580"/>
      <c r="GLY12" s="580"/>
      <c r="GLZ12" s="580"/>
      <c r="GMA12" s="580"/>
      <c r="GMB12" s="580"/>
      <c r="GMC12" s="580"/>
      <c r="GMD12" s="580"/>
      <c r="GME12" s="580"/>
      <c r="GMF12" s="580"/>
      <c r="GMG12" s="580"/>
      <c r="GMH12" s="580"/>
      <c r="GMI12" s="580"/>
      <c r="GMJ12" s="580"/>
      <c r="GMK12" s="580"/>
      <c r="GML12" s="580"/>
      <c r="GMM12" s="580"/>
      <c r="GMN12" s="580"/>
      <c r="GMO12" s="580"/>
      <c r="GMP12" s="580"/>
      <c r="GMQ12" s="580"/>
      <c r="GMR12" s="580"/>
      <c r="GMS12" s="580"/>
      <c r="GMT12" s="580"/>
      <c r="GMU12" s="580"/>
      <c r="GMV12" s="580"/>
      <c r="GMW12" s="580"/>
      <c r="GMX12" s="580"/>
      <c r="GMY12" s="580"/>
      <c r="GMZ12" s="580"/>
      <c r="GNA12" s="580"/>
      <c r="GNB12" s="580"/>
      <c r="GNC12" s="580"/>
      <c r="GND12" s="580"/>
      <c r="GNE12" s="580"/>
      <c r="GNF12" s="580"/>
      <c r="GNG12" s="580"/>
      <c r="GNH12" s="580"/>
      <c r="GNI12" s="580"/>
      <c r="GNJ12" s="580"/>
      <c r="GNK12" s="580"/>
      <c r="GNL12" s="580"/>
      <c r="GNM12" s="580"/>
      <c r="GNN12" s="580"/>
      <c r="GNO12" s="580"/>
      <c r="GNP12" s="580"/>
      <c r="GNQ12" s="580"/>
      <c r="GNR12" s="580"/>
      <c r="GNS12" s="580"/>
      <c r="GNT12" s="580"/>
      <c r="GNU12" s="580"/>
      <c r="GNV12" s="580"/>
      <c r="GNW12" s="580"/>
      <c r="GNX12" s="580"/>
      <c r="GNY12" s="580"/>
      <c r="GNZ12" s="580"/>
      <c r="GOA12" s="580"/>
      <c r="GOB12" s="580"/>
      <c r="GOC12" s="580"/>
      <c r="GOD12" s="580"/>
      <c r="GOE12" s="580"/>
      <c r="GOF12" s="580"/>
      <c r="GOG12" s="580"/>
      <c r="GOH12" s="580"/>
      <c r="GOI12" s="580"/>
      <c r="GOJ12" s="580"/>
      <c r="GOK12" s="580"/>
      <c r="GOL12" s="580"/>
      <c r="GOM12" s="580"/>
      <c r="GON12" s="580"/>
      <c r="GOO12" s="580"/>
      <c r="GOP12" s="580"/>
      <c r="GOQ12" s="580"/>
      <c r="GOR12" s="580"/>
      <c r="GOS12" s="580"/>
      <c r="GOT12" s="580"/>
      <c r="GOU12" s="580"/>
      <c r="GOV12" s="580"/>
      <c r="GOW12" s="580"/>
      <c r="GOX12" s="580"/>
      <c r="GOY12" s="580"/>
      <c r="GOZ12" s="580"/>
      <c r="GPA12" s="580"/>
      <c r="GPB12" s="580"/>
      <c r="GPC12" s="580"/>
      <c r="GPD12" s="580"/>
      <c r="GPE12" s="580"/>
      <c r="GPF12" s="580"/>
      <c r="GPG12" s="580"/>
      <c r="GPH12" s="580"/>
      <c r="GPI12" s="580"/>
      <c r="GPJ12" s="580"/>
      <c r="GPK12" s="580"/>
      <c r="GPL12" s="580"/>
      <c r="GPM12" s="580"/>
      <c r="GPN12" s="580"/>
      <c r="GPO12" s="580"/>
      <c r="GPP12" s="580"/>
      <c r="GPQ12" s="580"/>
      <c r="GPR12" s="580"/>
      <c r="GPS12" s="580"/>
      <c r="GPT12" s="580"/>
      <c r="GPU12" s="580"/>
      <c r="GPV12" s="580"/>
      <c r="GPW12" s="580"/>
      <c r="GPX12" s="580"/>
      <c r="GPY12" s="580"/>
      <c r="GPZ12" s="580"/>
      <c r="GQA12" s="580"/>
      <c r="GQB12" s="580"/>
      <c r="GQC12" s="580"/>
      <c r="GQD12" s="580"/>
      <c r="GQE12" s="580"/>
      <c r="GQF12" s="580"/>
      <c r="GQG12" s="580"/>
      <c r="GQH12" s="580"/>
      <c r="GQI12" s="580"/>
      <c r="GQJ12" s="580"/>
      <c r="GQK12" s="580"/>
      <c r="GQL12" s="580"/>
      <c r="GQM12" s="580"/>
      <c r="GQN12" s="580"/>
      <c r="GQO12" s="580"/>
      <c r="GQP12" s="580"/>
      <c r="GQQ12" s="580"/>
      <c r="GQR12" s="580"/>
      <c r="GQS12" s="580"/>
      <c r="GQT12" s="580"/>
      <c r="GQU12" s="580"/>
      <c r="GQV12" s="580"/>
      <c r="GQW12" s="580"/>
      <c r="GQX12" s="580"/>
      <c r="GQY12" s="580"/>
      <c r="GQZ12" s="580"/>
      <c r="GRA12" s="580"/>
      <c r="GRB12" s="580"/>
      <c r="GRC12" s="580"/>
      <c r="GRD12" s="580"/>
      <c r="GRE12" s="580"/>
      <c r="GRF12" s="580"/>
      <c r="GRG12" s="580"/>
      <c r="GRH12" s="580"/>
      <c r="GRI12" s="580"/>
      <c r="GRJ12" s="580"/>
      <c r="GRK12" s="580"/>
      <c r="GRL12" s="580"/>
      <c r="GRM12" s="580"/>
      <c r="GRN12" s="580"/>
      <c r="GRO12" s="580"/>
      <c r="GRP12" s="580"/>
      <c r="GRQ12" s="580"/>
      <c r="GRR12" s="580"/>
      <c r="GRS12" s="580"/>
      <c r="GRT12" s="580"/>
      <c r="GRU12" s="580"/>
      <c r="GRV12" s="580"/>
      <c r="GRW12" s="580"/>
      <c r="GRX12" s="580"/>
      <c r="GRY12" s="580"/>
      <c r="GRZ12" s="580"/>
      <c r="GSA12" s="580"/>
      <c r="GSB12" s="580"/>
      <c r="GSC12" s="580"/>
      <c r="GSD12" s="580"/>
      <c r="GSE12" s="580"/>
      <c r="GSF12" s="580"/>
      <c r="GSG12" s="580"/>
      <c r="GSH12" s="580"/>
      <c r="GSI12" s="580"/>
      <c r="GSJ12" s="580"/>
      <c r="GSK12" s="580"/>
      <c r="GSL12" s="580"/>
      <c r="GSM12" s="580"/>
      <c r="GSN12" s="580"/>
      <c r="GSO12" s="580"/>
      <c r="GSP12" s="580"/>
      <c r="GSQ12" s="580"/>
      <c r="GSR12" s="580"/>
      <c r="GSS12" s="580"/>
      <c r="GST12" s="580"/>
      <c r="GSU12" s="580"/>
      <c r="GSV12" s="580"/>
      <c r="GSW12" s="580"/>
      <c r="GSX12" s="580"/>
      <c r="GSY12" s="580"/>
      <c r="GSZ12" s="580"/>
      <c r="GTA12" s="580"/>
      <c r="GTB12" s="580"/>
      <c r="GTC12" s="580"/>
      <c r="GTD12" s="580"/>
      <c r="GTE12" s="580"/>
      <c r="GTF12" s="580"/>
      <c r="GTG12" s="580"/>
      <c r="GTH12" s="580"/>
      <c r="GTI12" s="580"/>
      <c r="GTJ12" s="580"/>
      <c r="GTK12" s="580"/>
      <c r="GTL12" s="580"/>
      <c r="GTM12" s="580"/>
      <c r="GTN12" s="580"/>
      <c r="GTO12" s="580"/>
      <c r="GTP12" s="580"/>
      <c r="GTQ12" s="580"/>
      <c r="GTR12" s="580"/>
      <c r="GTS12" s="580"/>
      <c r="GTT12" s="580"/>
      <c r="GTU12" s="580"/>
      <c r="GTV12" s="580"/>
      <c r="GTW12" s="580"/>
      <c r="GTX12" s="580"/>
      <c r="GTY12" s="580"/>
      <c r="GTZ12" s="580"/>
      <c r="GUA12" s="580"/>
      <c r="GUB12" s="580"/>
      <c r="GUC12" s="580"/>
      <c r="GUD12" s="580"/>
      <c r="GUE12" s="580"/>
      <c r="GUF12" s="580"/>
      <c r="GUG12" s="580"/>
      <c r="GUH12" s="580"/>
      <c r="GUI12" s="580"/>
      <c r="GUJ12" s="580"/>
      <c r="GUK12" s="580"/>
      <c r="GUL12" s="580"/>
      <c r="GUM12" s="580"/>
      <c r="GUN12" s="580"/>
      <c r="GUO12" s="580"/>
      <c r="GUP12" s="580"/>
      <c r="GUQ12" s="580"/>
      <c r="GUR12" s="580"/>
      <c r="GUS12" s="580"/>
      <c r="GUT12" s="580"/>
      <c r="GUU12" s="580"/>
      <c r="GUV12" s="580"/>
      <c r="GUW12" s="580"/>
      <c r="GUX12" s="580"/>
      <c r="GUY12" s="580"/>
      <c r="GUZ12" s="580"/>
      <c r="GVA12" s="580"/>
      <c r="GVB12" s="580"/>
      <c r="GVC12" s="580"/>
      <c r="GVD12" s="580"/>
      <c r="GVE12" s="580"/>
      <c r="GVF12" s="580"/>
      <c r="GVG12" s="580"/>
      <c r="GVH12" s="580"/>
      <c r="GVI12" s="580"/>
      <c r="GVJ12" s="580"/>
      <c r="GVK12" s="580"/>
      <c r="GVL12" s="580"/>
      <c r="GVM12" s="580"/>
      <c r="GVN12" s="580"/>
      <c r="GVO12" s="580"/>
      <c r="GVP12" s="580"/>
      <c r="GVQ12" s="580"/>
      <c r="GVR12" s="580"/>
      <c r="GVS12" s="580"/>
      <c r="GVT12" s="580"/>
      <c r="GVU12" s="580"/>
      <c r="GVV12" s="580"/>
      <c r="GVW12" s="580"/>
      <c r="GVX12" s="580"/>
      <c r="GVY12" s="580"/>
      <c r="GVZ12" s="580"/>
      <c r="GWA12" s="580"/>
      <c r="GWB12" s="580"/>
      <c r="GWC12" s="580"/>
      <c r="GWD12" s="580"/>
      <c r="GWE12" s="580"/>
      <c r="GWF12" s="580"/>
      <c r="GWG12" s="580"/>
      <c r="GWH12" s="580"/>
      <c r="GWI12" s="580"/>
      <c r="GWJ12" s="580"/>
      <c r="GWK12" s="580"/>
      <c r="GWL12" s="580"/>
      <c r="GWM12" s="580"/>
      <c r="GWN12" s="580"/>
      <c r="GWO12" s="580"/>
      <c r="GWP12" s="580"/>
      <c r="GWQ12" s="580"/>
      <c r="GWR12" s="580"/>
      <c r="GWS12" s="580"/>
      <c r="GWT12" s="580"/>
      <c r="GWU12" s="580"/>
      <c r="GWV12" s="580"/>
      <c r="GWW12" s="580"/>
      <c r="GWX12" s="580"/>
      <c r="GWY12" s="580"/>
      <c r="GWZ12" s="580"/>
      <c r="GXA12" s="580"/>
      <c r="GXB12" s="580"/>
      <c r="GXC12" s="580"/>
      <c r="GXD12" s="580"/>
      <c r="GXE12" s="580"/>
      <c r="GXF12" s="580"/>
      <c r="GXG12" s="580"/>
      <c r="GXH12" s="580"/>
      <c r="GXI12" s="580"/>
      <c r="GXJ12" s="580"/>
      <c r="GXK12" s="580"/>
      <c r="GXL12" s="580"/>
      <c r="GXM12" s="580"/>
      <c r="GXN12" s="580"/>
      <c r="GXO12" s="580"/>
      <c r="GXP12" s="580"/>
      <c r="GXQ12" s="580"/>
      <c r="GXR12" s="580"/>
      <c r="GXS12" s="580"/>
      <c r="GXT12" s="580"/>
      <c r="GXU12" s="580"/>
      <c r="GXV12" s="580"/>
      <c r="GXW12" s="580"/>
      <c r="GXX12" s="580"/>
      <c r="GXY12" s="580"/>
      <c r="GXZ12" s="580"/>
      <c r="GYA12" s="580"/>
      <c r="GYB12" s="580"/>
      <c r="GYC12" s="580"/>
      <c r="GYD12" s="580"/>
      <c r="GYE12" s="580"/>
      <c r="GYF12" s="580"/>
      <c r="GYG12" s="580"/>
      <c r="GYH12" s="580"/>
      <c r="GYI12" s="580"/>
      <c r="GYJ12" s="580"/>
      <c r="GYK12" s="580"/>
      <c r="GYL12" s="580"/>
      <c r="GYM12" s="580"/>
      <c r="GYN12" s="580"/>
      <c r="GYO12" s="580"/>
      <c r="GYP12" s="580"/>
      <c r="GYQ12" s="580"/>
      <c r="GYR12" s="580"/>
      <c r="GYS12" s="580"/>
      <c r="GYT12" s="580"/>
      <c r="GYU12" s="580"/>
      <c r="GYV12" s="580"/>
      <c r="GYW12" s="580"/>
      <c r="GYX12" s="580"/>
      <c r="GYY12" s="580"/>
      <c r="GYZ12" s="580"/>
      <c r="GZA12" s="580"/>
      <c r="GZB12" s="580"/>
      <c r="GZC12" s="580"/>
      <c r="GZD12" s="580"/>
      <c r="GZE12" s="580"/>
      <c r="GZF12" s="580"/>
      <c r="GZG12" s="580"/>
      <c r="GZH12" s="580"/>
      <c r="GZI12" s="580"/>
      <c r="GZJ12" s="580"/>
      <c r="GZK12" s="580"/>
      <c r="GZL12" s="580"/>
      <c r="GZM12" s="580"/>
      <c r="GZN12" s="580"/>
      <c r="GZO12" s="580"/>
      <c r="GZP12" s="580"/>
      <c r="GZQ12" s="580"/>
      <c r="GZR12" s="580"/>
      <c r="GZS12" s="580"/>
      <c r="GZT12" s="580"/>
      <c r="GZU12" s="580"/>
      <c r="GZV12" s="580"/>
      <c r="GZW12" s="580"/>
      <c r="GZX12" s="580"/>
      <c r="GZY12" s="580"/>
      <c r="GZZ12" s="580"/>
      <c r="HAA12" s="580"/>
      <c r="HAB12" s="580"/>
      <c r="HAC12" s="580"/>
      <c r="HAD12" s="580"/>
      <c r="HAE12" s="580"/>
      <c r="HAF12" s="580"/>
      <c r="HAG12" s="580"/>
      <c r="HAH12" s="580"/>
      <c r="HAI12" s="580"/>
      <c r="HAJ12" s="580"/>
      <c r="HAK12" s="580"/>
      <c r="HAL12" s="580"/>
      <c r="HAM12" s="580"/>
      <c r="HAN12" s="580"/>
      <c r="HAO12" s="580"/>
      <c r="HAP12" s="580"/>
      <c r="HAQ12" s="580"/>
      <c r="HAR12" s="580"/>
      <c r="HAS12" s="580"/>
      <c r="HAT12" s="580"/>
      <c r="HAU12" s="580"/>
      <c r="HAV12" s="580"/>
      <c r="HAW12" s="580"/>
      <c r="HAX12" s="580"/>
      <c r="HAY12" s="580"/>
      <c r="HAZ12" s="580"/>
      <c r="HBA12" s="580"/>
      <c r="HBB12" s="580"/>
      <c r="HBC12" s="580"/>
      <c r="HBD12" s="580"/>
      <c r="HBE12" s="580"/>
      <c r="HBF12" s="580"/>
      <c r="HBG12" s="580"/>
      <c r="HBH12" s="580"/>
      <c r="HBI12" s="580"/>
      <c r="HBJ12" s="580"/>
      <c r="HBK12" s="580"/>
      <c r="HBL12" s="580"/>
      <c r="HBM12" s="580"/>
      <c r="HBN12" s="580"/>
      <c r="HBO12" s="580"/>
      <c r="HBP12" s="580"/>
      <c r="HBQ12" s="580"/>
      <c r="HBR12" s="580"/>
      <c r="HBS12" s="580"/>
      <c r="HBT12" s="580"/>
      <c r="HBU12" s="580"/>
      <c r="HBV12" s="580"/>
      <c r="HBW12" s="580"/>
      <c r="HBX12" s="580"/>
      <c r="HBY12" s="580"/>
      <c r="HBZ12" s="580"/>
      <c r="HCA12" s="580"/>
      <c r="HCB12" s="580"/>
      <c r="HCC12" s="580"/>
      <c r="HCD12" s="580"/>
      <c r="HCE12" s="580"/>
      <c r="HCF12" s="580"/>
      <c r="HCG12" s="580"/>
      <c r="HCH12" s="580"/>
      <c r="HCI12" s="580"/>
      <c r="HCJ12" s="580"/>
      <c r="HCK12" s="580"/>
      <c r="HCL12" s="580"/>
      <c r="HCM12" s="580"/>
      <c r="HCN12" s="580"/>
      <c r="HCO12" s="580"/>
      <c r="HCP12" s="580"/>
      <c r="HCQ12" s="580"/>
      <c r="HCR12" s="580"/>
      <c r="HCS12" s="580"/>
      <c r="HCT12" s="580"/>
      <c r="HCU12" s="580"/>
      <c r="HCV12" s="580"/>
      <c r="HCW12" s="580"/>
      <c r="HCX12" s="580"/>
      <c r="HCY12" s="580"/>
      <c r="HCZ12" s="580"/>
      <c r="HDA12" s="580"/>
      <c r="HDB12" s="580"/>
      <c r="HDC12" s="580"/>
      <c r="HDD12" s="580"/>
      <c r="HDE12" s="580"/>
      <c r="HDF12" s="580"/>
      <c r="HDG12" s="580"/>
      <c r="HDH12" s="580"/>
      <c r="HDI12" s="580"/>
      <c r="HDJ12" s="580"/>
      <c r="HDK12" s="580"/>
      <c r="HDL12" s="580"/>
      <c r="HDM12" s="580"/>
      <c r="HDN12" s="580"/>
      <c r="HDO12" s="580"/>
      <c r="HDP12" s="580"/>
      <c r="HDQ12" s="580"/>
      <c r="HDR12" s="580"/>
      <c r="HDS12" s="580"/>
      <c r="HDT12" s="580"/>
      <c r="HDU12" s="580"/>
      <c r="HDV12" s="580"/>
      <c r="HDW12" s="580"/>
      <c r="HDX12" s="580"/>
      <c r="HDY12" s="580"/>
      <c r="HDZ12" s="580"/>
      <c r="HEA12" s="580"/>
      <c r="HEB12" s="580"/>
      <c r="HEC12" s="580"/>
      <c r="HED12" s="580"/>
      <c r="HEE12" s="580"/>
      <c r="HEF12" s="580"/>
      <c r="HEG12" s="580"/>
      <c r="HEH12" s="580"/>
      <c r="HEI12" s="580"/>
      <c r="HEJ12" s="580"/>
      <c r="HEK12" s="580"/>
      <c r="HEL12" s="580"/>
      <c r="HEM12" s="580"/>
      <c r="HEN12" s="580"/>
      <c r="HEO12" s="580"/>
      <c r="HEP12" s="580"/>
      <c r="HEQ12" s="580"/>
      <c r="HER12" s="580"/>
      <c r="HES12" s="580"/>
      <c r="HET12" s="580"/>
      <c r="HEU12" s="580"/>
      <c r="HEV12" s="580"/>
      <c r="HEW12" s="580"/>
      <c r="HEX12" s="580"/>
      <c r="HEY12" s="580"/>
      <c r="HEZ12" s="580"/>
      <c r="HFA12" s="580"/>
      <c r="HFB12" s="580"/>
      <c r="HFC12" s="580"/>
      <c r="HFD12" s="580"/>
      <c r="HFE12" s="580"/>
      <c r="HFF12" s="580"/>
      <c r="HFG12" s="580"/>
      <c r="HFH12" s="580"/>
      <c r="HFI12" s="580"/>
      <c r="HFJ12" s="580"/>
      <c r="HFK12" s="580"/>
      <c r="HFL12" s="580"/>
      <c r="HFM12" s="580"/>
      <c r="HFN12" s="580"/>
      <c r="HFO12" s="580"/>
      <c r="HFP12" s="580"/>
      <c r="HFQ12" s="580"/>
      <c r="HFR12" s="580"/>
      <c r="HFS12" s="580"/>
      <c r="HFT12" s="580"/>
      <c r="HFU12" s="580"/>
      <c r="HFV12" s="580"/>
      <c r="HFW12" s="580"/>
      <c r="HFX12" s="580"/>
      <c r="HFY12" s="580"/>
      <c r="HFZ12" s="580"/>
      <c r="HGA12" s="580"/>
      <c r="HGB12" s="580"/>
      <c r="HGC12" s="580"/>
      <c r="HGD12" s="580"/>
      <c r="HGE12" s="580"/>
      <c r="HGF12" s="580"/>
      <c r="HGG12" s="580"/>
      <c r="HGH12" s="580"/>
      <c r="HGI12" s="580"/>
      <c r="HGJ12" s="580"/>
      <c r="HGK12" s="580"/>
      <c r="HGL12" s="580"/>
      <c r="HGM12" s="580"/>
      <c r="HGN12" s="580"/>
      <c r="HGO12" s="580"/>
      <c r="HGP12" s="580"/>
      <c r="HGQ12" s="580"/>
      <c r="HGR12" s="580"/>
      <c r="HGS12" s="580"/>
      <c r="HGT12" s="580"/>
      <c r="HGU12" s="580"/>
      <c r="HGV12" s="580"/>
      <c r="HGW12" s="580"/>
      <c r="HGX12" s="580"/>
      <c r="HGY12" s="580"/>
      <c r="HGZ12" s="580"/>
      <c r="HHA12" s="580"/>
      <c r="HHB12" s="580"/>
      <c r="HHC12" s="580"/>
      <c r="HHD12" s="580"/>
      <c r="HHE12" s="580"/>
      <c r="HHF12" s="580"/>
      <c r="HHG12" s="580"/>
      <c r="HHH12" s="580"/>
      <c r="HHI12" s="580"/>
      <c r="HHJ12" s="580"/>
      <c r="HHK12" s="580"/>
      <c r="HHL12" s="580"/>
      <c r="HHM12" s="580"/>
      <c r="HHN12" s="580"/>
      <c r="HHO12" s="580"/>
      <c r="HHP12" s="580"/>
      <c r="HHQ12" s="580"/>
      <c r="HHR12" s="580"/>
      <c r="HHS12" s="580"/>
      <c r="HHT12" s="580"/>
      <c r="HHU12" s="580"/>
      <c r="HHV12" s="580"/>
      <c r="HHW12" s="580"/>
      <c r="HHX12" s="580"/>
      <c r="HHY12" s="580"/>
      <c r="HHZ12" s="580"/>
      <c r="HIA12" s="580"/>
      <c r="HIB12" s="580"/>
      <c r="HIC12" s="580"/>
      <c r="HID12" s="580"/>
      <c r="HIE12" s="580"/>
      <c r="HIF12" s="580"/>
      <c r="HIG12" s="580"/>
      <c r="HIH12" s="580"/>
      <c r="HII12" s="580"/>
      <c r="HIJ12" s="580"/>
      <c r="HIK12" s="580"/>
      <c r="HIL12" s="580"/>
      <c r="HIM12" s="580"/>
      <c r="HIN12" s="580"/>
      <c r="HIO12" s="580"/>
      <c r="HIP12" s="580"/>
      <c r="HIQ12" s="580"/>
      <c r="HIR12" s="580"/>
      <c r="HIS12" s="580"/>
      <c r="HIT12" s="580"/>
      <c r="HIU12" s="580"/>
      <c r="HIV12" s="580"/>
      <c r="HIW12" s="580"/>
      <c r="HIX12" s="580"/>
      <c r="HIY12" s="580"/>
      <c r="HIZ12" s="580"/>
      <c r="HJA12" s="580"/>
      <c r="HJB12" s="580"/>
      <c r="HJC12" s="580"/>
      <c r="HJD12" s="580"/>
      <c r="HJE12" s="580"/>
      <c r="HJF12" s="580"/>
      <c r="HJG12" s="580"/>
      <c r="HJH12" s="580"/>
      <c r="HJI12" s="580"/>
      <c r="HJJ12" s="580"/>
      <c r="HJK12" s="580"/>
      <c r="HJL12" s="580"/>
      <c r="HJM12" s="580"/>
      <c r="HJN12" s="580"/>
      <c r="HJO12" s="580"/>
      <c r="HJP12" s="580"/>
      <c r="HJQ12" s="580"/>
      <c r="HJR12" s="580"/>
      <c r="HJS12" s="580"/>
      <c r="HJT12" s="580"/>
      <c r="HJU12" s="580"/>
      <c r="HJV12" s="580"/>
      <c r="HJW12" s="580"/>
      <c r="HJX12" s="580"/>
      <c r="HJY12" s="580"/>
      <c r="HJZ12" s="580"/>
      <c r="HKA12" s="580"/>
      <c r="HKB12" s="580"/>
      <c r="HKC12" s="580"/>
      <c r="HKD12" s="580"/>
      <c r="HKE12" s="580"/>
      <c r="HKF12" s="580"/>
      <c r="HKG12" s="580"/>
      <c r="HKH12" s="580"/>
      <c r="HKI12" s="580"/>
      <c r="HKJ12" s="580"/>
      <c r="HKK12" s="580"/>
      <c r="HKL12" s="580"/>
      <c r="HKM12" s="580"/>
      <c r="HKN12" s="580"/>
      <c r="HKO12" s="580"/>
      <c r="HKP12" s="580"/>
      <c r="HKQ12" s="580"/>
      <c r="HKR12" s="580"/>
      <c r="HKS12" s="580"/>
      <c r="HKT12" s="580"/>
      <c r="HKU12" s="580"/>
      <c r="HKV12" s="580"/>
      <c r="HKW12" s="580"/>
      <c r="HKX12" s="580"/>
      <c r="HKY12" s="580"/>
      <c r="HKZ12" s="580"/>
      <c r="HLA12" s="580"/>
      <c r="HLB12" s="580"/>
      <c r="HLC12" s="580"/>
      <c r="HLD12" s="580"/>
      <c r="HLE12" s="580"/>
      <c r="HLF12" s="580"/>
      <c r="HLG12" s="580"/>
      <c r="HLH12" s="580"/>
      <c r="HLI12" s="580"/>
      <c r="HLJ12" s="580"/>
      <c r="HLK12" s="580"/>
      <c r="HLL12" s="580"/>
      <c r="HLM12" s="580"/>
      <c r="HLN12" s="580"/>
      <c r="HLO12" s="580"/>
      <c r="HLP12" s="580"/>
      <c r="HLQ12" s="580"/>
      <c r="HLR12" s="580"/>
      <c r="HLS12" s="580"/>
      <c r="HLT12" s="580"/>
      <c r="HLU12" s="580"/>
      <c r="HLV12" s="580"/>
      <c r="HLW12" s="580"/>
      <c r="HLX12" s="580"/>
      <c r="HLY12" s="580"/>
      <c r="HLZ12" s="580"/>
      <c r="HMA12" s="580"/>
      <c r="HMB12" s="580"/>
      <c r="HMC12" s="580"/>
      <c r="HMD12" s="580"/>
      <c r="HME12" s="580"/>
      <c r="HMF12" s="580"/>
      <c r="HMG12" s="580"/>
      <c r="HMH12" s="580"/>
      <c r="HMI12" s="580"/>
      <c r="HMJ12" s="580"/>
      <c r="HMK12" s="580"/>
      <c r="HML12" s="580"/>
      <c r="HMM12" s="580"/>
      <c r="HMN12" s="580"/>
      <c r="HMO12" s="580"/>
      <c r="HMP12" s="580"/>
      <c r="HMQ12" s="580"/>
      <c r="HMR12" s="580"/>
      <c r="HMS12" s="580"/>
      <c r="HMT12" s="580"/>
      <c r="HMU12" s="580"/>
      <c r="HMV12" s="580"/>
      <c r="HMW12" s="580"/>
      <c r="HMX12" s="580"/>
      <c r="HMY12" s="580"/>
      <c r="HMZ12" s="580"/>
      <c r="HNA12" s="580"/>
      <c r="HNB12" s="580"/>
      <c r="HNC12" s="580"/>
      <c r="HND12" s="580"/>
      <c r="HNE12" s="580"/>
      <c r="HNF12" s="580"/>
      <c r="HNG12" s="580"/>
      <c r="HNH12" s="580"/>
      <c r="HNI12" s="580"/>
      <c r="HNJ12" s="580"/>
      <c r="HNK12" s="580"/>
      <c r="HNL12" s="580"/>
      <c r="HNM12" s="580"/>
      <c r="HNN12" s="580"/>
      <c r="HNO12" s="580"/>
      <c r="HNP12" s="580"/>
      <c r="HNQ12" s="580"/>
      <c r="HNR12" s="580"/>
      <c r="HNS12" s="580"/>
      <c r="HNT12" s="580"/>
      <c r="HNU12" s="580"/>
      <c r="HNV12" s="580"/>
      <c r="HNW12" s="580"/>
      <c r="HNX12" s="580"/>
      <c r="HNY12" s="580"/>
      <c r="HNZ12" s="580"/>
      <c r="HOA12" s="580"/>
      <c r="HOB12" s="580"/>
      <c r="HOC12" s="580"/>
      <c r="HOD12" s="580"/>
      <c r="HOE12" s="580"/>
      <c r="HOF12" s="580"/>
      <c r="HOG12" s="580"/>
      <c r="HOH12" s="580"/>
      <c r="HOI12" s="580"/>
      <c r="HOJ12" s="580"/>
      <c r="HOK12" s="580"/>
      <c r="HOL12" s="580"/>
      <c r="HOM12" s="580"/>
      <c r="HON12" s="580"/>
      <c r="HOO12" s="580"/>
      <c r="HOP12" s="580"/>
      <c r="HOQ12" s="580"/>
      <c r="HOR12" s="580"/>
      <c r="HOS12" s="580"/>
      <c r="HOT12" s="580"/>
      <c r="HOU12" s="580"/>
      <c r="HOV12" s="580"/>
      <c r="HOW12" s="580"/>
      <c r="HOX12" s="580"/>
      <c r="HOY12" s="580"/>
      <c r="HOZ12" s="580"/>
      <c r="HPA12" s="580"/>
      <c r="HPB12" s="580"/>
      <c r="HPC12" s="580"/>
      <c r="HPD12" s="580"/>
      <c r="HPE12" s="580"/>
      <c r="HPF12" s="580"/>
      <c r="HPG12" s="580"/>
      <c r="HPH12" s="580"/>
      <c r="HPI12" s="580"/>
      <c r="HPJ12" s="580"/>
      <c r="HPK12" s="580"/>
      <c r="HPL12" s="580"/>
      <c r="HPM12" s="580"/>
      <c r="HPN12" s="580"/>
      <c r="HPO12" s="580"/>
      <c r="HPP12" s="580"/>
      <c r="HPQ12" s="580"/>
      <c r="HPR12" s="580"/>
      <c r="HPS12" s="580"/>
      <c r="HPT12" s="580"/>
      <c r="HPU12" s="580"/>
      <c r="HPV12" s="580"/>
      <c r="HPW12" s="580"/>
      <c r="HPX12" s="580"/>
      <c r="HPY12" s="580"/>
      <c r="HPZ12" s="580"/>
      <c r="HQA12" s="580"/>
      <c r="HQB12" s="580"/>
      <c r="HQC12" s="580"/>
      <c r="HQD12" s="580"/>
      <c r="HQE12" s="580"/>
      <c r="HQF12" s="580"/>
      <c r="HQG12" s="580"/>
      <c r="HQH12" s="580"/>
      <c r="HQI12" s="580"/>
      <c r="HQJ12" s="580"/>
      <c r="HQK12" s="580"/>
      <c r="HQL12" s="580"/>
      <c r="HQM12" s="580"/>
      <c r="HQN12" s="580"/>
      <c r="HQO12" s="580"/>
      <c r="HQP12" s="580"/>
      <c r="HQQ12" s="580"/>
      <c r="HQR12" s="580"/>
      <c r="HQS12" s="580"/>
      <c r="HQT12" s="580"/>
      <c r="HQU12" s="580"/>
      <c r="HQV12" s="580"/>
      <c r="HQW12" s="580"/>
      <c r="HQX12" s="580"/>
      <c r="HQY12" s="580"/>
      <c r="HQZ12" s="580"/>
      <c r="HRA12" s="580"/>
      <c r="HRB12" s="580"/>
      <c r="HRC12" s="580"/>
      <c r="HRD12" s="580"/>
      <c r="HRE12" s="580"/>
      <c r="HRF12" s="580"/>
      <c r="HRG12" s="580"/>
      <c r="HRH12" s="580"/>
      <c r="HRI12" s="580"/>
      <c r="HRJ12" s="580"/>
      <c r="HRK12" s="580"/>
      <c r="HRL12" s="580"/>
      <c r="HRM12" s="580"/>
      <c r="HRN12" s="580"/>
      <c r="HRO12" s="580"/>
      <c r="HRP12" s="580"/>
      <c r="HRQ12" s="580"/>
      <c r="HRR12" s="580"/>
      <c r="HRS12" s="580"/>
      <c r="HRT12" s="580"/>
      <c r="HRU12" s="580"/>
      <c r="HRV12" s="580"/>
      <c r="HRW12" s="580"/>
      <c r="HRX12" s="580"/>
      <c r="HRY12" s="580"/>
      <c r="HRZ12" s="580"/>
      <c r="HSA12" s="580"/>
      <c r="HSB12" s="580"/>
      <c r="HSC12" s="580"/>
      <c r="HSD12" s="580"/>
      <c r="HSE12" s="580"/>
      <c r="HSF12" s="580"/>
      <c r="HSG12" s="580"/>
      <c r="HSH12" s="580"/>
      <c r="HSI12" s="580"/>
      <c r="HSJ12" s="580"/>
      <c r="HSK12" s="580"/>
      <c r="HSL12" s="580"/>
      <c r="HSM12" s="580"/>
      <c r="HSN12" s="580"/>
      <c r="HSO12" s="580"/>
      <c r="HSP12" s="580"/>
      <c r="HSQ12" s="580"/>
      <c r="HSR12" s="580"/>
      <c r="HSS12" s="580"/>
      <c r="HST12" s="580"/>
      <c r="HSU12" s="580"/>
      <c r="HSV12" s="580"/>
      <c r="HSW12" s="580"/>
      <c r="HSX12" s="580"/>
      <c r="HSY12" s="580"/>
      <c r="HSZ12" s="580"/>
      <c r="HTA12" s="580"/>
      <c r="HTB12" s="580"/>
      <c r="HTC12" s="580"/>
      <c r="HTD12" s="580"/>
      <c r="HTE12" s="580"/>
      <c r="HTF12" s="580"/>
      <c r="HTG12" s="580"/>
      <c r="HTH12" s="580"/>
      <c r="HTI12" s="580"/>
      <c r="HTJ12" s="580"/>
      <c r="HTK12" s="580"/>
      <c r="HTL12" s="580"/>
      <c r="HTM12" s="580"/>
      <c r="HTN12" s="580"/>
      <c r="HTO12" s="580"/>
      <c r="HTP12" s="580"/>
      <c r="HTQ12" s="580"/>
      <c r="HTR12" s="580"/>
      <c r="HTS12" s="580"/>
      <c r="HTT12" s="580"/>
      <c r="HTU12" s="580"/>
      <c r="HTV12" s="580"/>
      <c r="HTW12" s="580"/>
      <c r="HTX12" s="580"/>
      <c r="HTY12" s="580"/>
      <c r="HTZ12" s="580"/>
      <c r="HUA12" s="580"/>
      <c r="HUB12" s="580"/>
      <c r="HUC12" s="580"/>
      <c r="HUD12" s="580"/>
      <c r="HUE12" s="580"/>
      <c r="HUF12" s="580"/>
      <c r="HUG12" s="580"/>
      <c r="HUH12" s="580"/>
      <c r="HUI12" s="580"/>
      <c r="HUJ12" s="580"/>
      <c r="HUK12" s="580"/>
      <c r="HUL12" s="580"/>
      <c r="HUM12" s="580"/>
      <c r="HUN12" s="580"/>
      <c r="HUO12" s="580"/>
      <c r="HUP12" s="580"/>
      <c r="HUQ12" s="580"/>
      <c r="HUR12" s="580"/>
      <c r="HUS12" s="580"/>
      <c r="HUT12" s="580"/>
      <c r="HUU12" s="580"/>
      <c r="HUV12" s="580"/>
      <c r="HUW12" s="580"/>
      <c r="HUX12" s="580"/>
      <c r="HUY12" s="580"/>
      <c r="HUZ12" s="580"/>
      <c r="HVA12" s="580"/>
      <c r="HVB12" s="580"/>
      <c r="HVC12" s="580"/>
      <c r="HVD12" s="580"/>
      <c r="HVE12" s="580"/>
      <c r="HVF12" s="580"/>
      <c r="HVG12" s="580"/>
      <c r="HVH12" s="580"/>
      <c r="HVI12" s="580"/>
      <c r="HVJ12" s="580"/>
      <c r="HVK12" s="580"/>
      <c r="HVL12" s="580"/>
      <c r="HVM12" s="580"/>
      <c r="HVN12" s="580"/>
      <c r="HVO12" s="580"/>
      <c r="HVP12" s="580"/>
      <c r="HVQ12" s="580"/>
      <c r="HVR12" s="580"/>
      <c r="HVS12" s="580"/>
      <c r="HVT12" s="580"/>
      <c r="HVU12" s="580"/>
      <c r="HVV12" s="580"/>
      <c r="HVW12" s="580"/>
      <c r="HVX12" s="580"/>
      <c r="HVY12" s="580"/>
      <c r="HVZ12" s="580"/>
      <c r="HWA12" s="580"/>
      <c r="HWB12" s="580"/>
      <c r="HWC12" s="580"/>
      <c r="HWD12" s="580"/>
      <c r="HWE12" s="580"/>
      <c r="HWF12" s="580"/>
      <c r="HWG12" s="580"/>
      <c r="HWH12" s="580"/>
      <c r="HWI12" s="580"/>
      <c r="HWJ12" s="580"/>
      <c r="HWK12" s="580"/>
      <c r="HWL12" s="580"/>
      <c r="HWM12" s="580"/>
      <c r="HWN12" s="580"/>
      <c r="HWO12" s="580"/>
      <c r="HWP12" s="580"/>
      <c r="HWQ12" s="580"/>
      <c r="HWR12" s="580"/>
      <c r="HWS12" s="580"/>
      <c r="HWT12" s="580"/>
      <c r="HWU12" s="580"/>
      <c r="HWV12" s="580"/>
      <c r="HWW12" s="580"/>
      <c r="HWX12" s="580"/>
      <c r="HWY12" s="580"/>
      <c r="HWZ12" s="580"/>
      <c r="HXA12" s="580"/>
      <c r="HXB12" s="580"/>
      <c r="HXC12" s="580"/>
      <c r="HXD12" s="580"/>
      <c r="HXE12" s="580"/>
      <c r="HXF12" s="580"/>
      <c r="HXG12" s="580"/>
      <c r="HXH12" s="580"/>
      <c r="HXI12" s="580"/>
      <c r="HXJ12" s="580"/>
      <c r="HXK12" s="580"/>
      <c r="HXL12" s="580"/>
      <c r="HXM12" s="580"/>
      <c r="HXN12" s="580"/>
      <c r="HXO12" s="580"/>
      <c r="HXP12" s="580"/>
      <c r="HXQ12" s="580"/>
      <c r="HXR12" s="580"/>
      <c r="HXS12" s="580"/>
      <c r="HXT12" s="580"/>
      <c r="HXU12" s="580"/>
      <c r="HXV12" s="580"/>
      <c r="HXW12" s="580"/>
      <c r="HXX12" s="580"/>
      <c r="HXY12" s="580"/>
      <c r="HXZ12" s="580"/>
      <c r="HYA12" s="580"/>
      <c r="HYB12" s="580"/>
      <c r="HYC12" s="580"/>
      <c r="HYD12" s="580"/>
      <c r="HYE12" s="580"/>
      <c r="HYF12" s="580"/>
      <c r="HYG12" s="580"/>
      <c r="HYH12" s="580"/>
      <c r="HYI12" s="580"/>
      <c r="HYJ12" s="580"/>
      <c r="HYK12" s="580"/>
      <c r="HYL12" s="580"/>
      <c r="HYM12" s="580"/>
      <c r="HYN12" s="580"/>
      <c r="HYO12" s="580"/>
      <c r="HYP12" s="580"/>
      <c r="HYQ12" s="580"/>
      <c r="HYR12" s="580"/>
      <c r="HYS12" s="580"/>
      <c r="HYT12" s="580"/>
      <c r="HYU12" s="580"/>
      <c r="HYV12" s="580"/>
      <c r="HYW12" s="580"/>
      <c r="HYX12" s="580"/>
      <c r="HYY12" s="580"/>
      <c r="HYZ12" s="580"/>
      <c r="HZA12" s="580"/>
      <c r="HZB12" s="580"/>
      <c r="HZC12" s="580"/>
      <c r="HZD12" s="580"/>
      <c r="HZE12" s="580"/>
      <c r="HZF12" s="580"/>
      <c r="HZG12" s="580"/>
      <c r="HZH12" s="580"/>
      <c r="HZI12" s="580"/>
      <c r="HZJ12" s="580"/>
      <c r="HZK12" s="580"/>
      <c r="HZL12" s="580"/>
      <c r="HZM12" s="580"/>
      <c r="HZN12" s="580"/>
      <c r="HZO12" s="580"/>
      <c r="HZP12" s="580"/>
      <c r="HZQ12" s="580"/>
      <c r="HZR12" s="580"/>
      <c r="HZS12" s="580"/>
      <c r="HZT12" s="580"/>
      <c r="HZU12" s="580"/>
      <c r="HZV12" s="580"/>
      <c r="HZW12" s="580"/>
      <c r="HZX12" s="580"/>
      <c r="HZY12" s="580"/>
      <c r="HZZ12" s="580"/>
      <c r="IAA12" s="580"/>
      <c r="IAB12" s="580"/>
      <c r="IAC12" s="580"/>
      <c r="IAD12" s="580"/>
      <c r="IAE12" s="580"/>
      <c r="IAF12" s="580"/>
      <c r="IAG12" s="580"/>
      <c r="IAH12" s="580"/>
      <c r="IAI12" s="580"/>
      <c r="IAJ12" s="580"/>
      <c r="IAK12" s="580"/>
      <c r="IAL12" s="580"/>
      <c r="IAM12" s="580"/>
      <c r="IAN12" s="580"/>
      <c r="IAO12" s="580"/>
      <c r="IAP12" s="580"/>
      <c r="IAQ12" s="580"/>
      <c r="IAR12" s="580"/>
      <c r="IAS12" s="580"/>
      <c r="IAT12" s="580"/>
      <c r="IAU12" s="580"/>
      <c r="IAV12" s="580"/>
      <c r="IAW12" s="580"/>
      <c r="IAX12" s="580"/>
      <c r="IAY12" s="580"/>
      <c r="IAZ12" s="580"/>
      <c r="IBA12" s="580"/>
      <c r="IBB12" s="580"/>
      <c r="IBC12" s="580"/>
      <c r="IBD12" s="580"/>
      <c r="IBE12" s="580"/>
      <c r="IBF12" s="580"/>
      <c r="IBG12" s="580"/>
      <c r="IBH12" s="580"/>
      <c r="IBI12" s="580"/>
      <c r="IBJ12" s="580"/>
      <c r="IBK12" s="580"/>
      <c r="IBL12" s="580"/>
      <c r="IBM12" s="580"/>
      <c r="IBN12" s="580"/>
      <c r="IBO12" s="580"/>
      <c r="IBP12" s="580"/>
      <c r="IBQ12" s="580"/>
      <c r="IBR12" s="580"/>
      <c r="IBS12" s="580"/>
      <c r="IBT12" s="580"/>
      <c r="IBU12" s="580"/>
      <c r="IBV12" s="580"/>
      <c r="IBW12" s="580"/>
      <c r="IBX12" s="580"/>
      <c r="IBY12" s="580"/>
      <c r="IBZ12" s="580"/>
      <c r="ICA12" s="580"/>
      <c r="ICB12" s="580"/>
      <c r="ICC12" s="580"/>
      <c r="ICD12" s="580"/>
      <c r="ICE12" s="580"/>
      <c r="ICF12" s="580"/>
      <c r="ICG12" s="580"/>
      <c r="ICH12" s="580"/>
      <c r="ICI12" s="580"/>
      <c r="ICJ12" s="580"/>
      <c r="ICK12" s="580"/>
      <c r="ICL12" s="580"/>
      <c r="ICM12" s="580"/>
      <c r="ICN12" s="580"/>
      <c r="ICO12" s="580"/>
      <c r="ICP12" s="580"/>
      <c r="ICQ12" s="580"/>
      <c r="ICR12" s="580"/>
      <c r="ICS12" s="580"/>
      <c r="ICT12" s="580"/>
      <c r="ICU12" s="580"/>
      <c r="ICV12" s="580"/>
      <c r="ICW12" s="580"/>
      <c r="ICX12" s="580"/>
      <c r="ICY12" s="580"/>
      <c r="ICZ12" s="580"/>
      <c r="IDA12" s="580"/>
      <c r="IDB12" s="580"/>
      <c r="IDC12" s="580"/>
      <c r="IDD12" s="580"/>
      <c r="IDE12" s="580"/>
      <c r="IDF12" s="580"/>
      <c r="IDG12" s="580"/>
      <c r="IDH12" s="580"/>
      <c r="IDI12" s="580"/>
      <c r="IDJ12" s="580"/>
      <c r="IDK12" s="580"/>
      <c r="IDL12" s="580"/>
      <c r="IDM12" s="580"/>
      <c r="IDN12" s="580"/>
      <c r="IDO12" s="580"/>
      <c r="IDP12" s="580"/>
      <c r="IDQ12" s="580"/>
      <c r="IDR12" s="580"/>
      <c r="IDS12" s="580"/>
      <c r="IDT12" s="580"/>
      <c r="IDU12" s="580"/>
      <c r="IDV12" s="580"/>
      <c r="IDW12" s="580"/>
      <c r="IDX12" s="580"/>
      <c r="IDY12" s="580"/>
      <c r="IDZ12" s="580"/>
      <c r="IEA12" s="580"/>
      <c r="IEB12" s="580"/>
      <c r="IEC12" s="580"/>
      <c r="IED12" s="580"/>
      <c r="IEE12" s="580"/>
      <c r="IEF12" s="580"/>
      <c r="IEG12" s="580"/>
      <c r="IEH12" s="580"/>
      <c r="IEI12" s="580"/>
      <c r="IEJ12" s="580"/>
      <c r="IEK12" s="580"/>
      <c r="IEL12" s="580"/>
      <c r="IEM12" s="580"/>
      <c r="IEN12" s="580"/>
      <c r="IEO12" s="580"/>
      <c r="IEP12" s="580"/>
      <c r="IEQ12" s="580"/>
      <c r="IER12" s="580"/>
      <c r="IES12" s="580"/>
      <c r="IET12" s="580"/>
      <c r="IEU12" s="580"/>
      <c r="IEV12" s="580"/>
      <c r="IEW12" s="580"/>
      <c r="IEX12" s="580"/>
      <c r="IEY12" s="580"/>
      <c r="IEZ12" s="580"/>
      <c r="IFA12" s="580"/>
      <c r="IFB12" s="580"/>
      <c r="IFC12" s="580"/>
      <c r="IFD12" s="580"/>
      <c r="IFE12" s="580"/>
      <c r="IFF12" s="580"/>
      <c r="IFG12" s="580"/>
      <c r="IFH12" s="580"/>
      <c r="IFI12" s="580"/>
      <c r="IFJ12" s="580"/>
      <c r="IFK12" s="580"/>
      <c r="IFL12" s="580"/>
      <c r="IFM12" s="580"/>
      <c r="IFN12" s="580"/>
      <c r="IFO12" s="580"/>
      <c r="IFP12" s="580"/>
      <c r="IFQ12" s="580"/>
      <c r="IFR12" s="580"/>
      <c r="IFS12" s="580"/>
      <c r="IFT12" s="580"/>
      <c r="IFU12" s="580"/>
      <c r="IFV12" s="580"/>
      <c r="IFW12" s="580"/>
      <c r="IFX12" s="580"/>
      <c r="IFY12" s="580"/>
      <c r="IFZ12" s="580"/>
      <c r="IGA12" s="580"/>
      <c r="IGB12" s="580"/>
      <c r="IGC12" s="580"/>
      <c r="IGD12" s="580"/>
      <c r="IGE12" s="580"/>
      <c r="IGF12" s="580"/>
      <c r="IGG12" s="580"/>
      <c r="IGH12" s="580"/>
      <c r="IGI12" s="580"/>
      <c r="IGJ12" s="580"/>
      <c r="IGK12" s="580"/>
      <c r="IGL12" s="580"/>
      <c r="IGM12" s="580"/>
      <c r="IGN12" s="580"/>
      <c r="IGO12" s="580"/>
      <c r="IGP12" s="580"/>
      <c r="IGQ12" s="580"/>
      <c r="IGR12" s="580"/>
      <c r="IGS12" s="580"/>
      <c r="IGT12" s="580"/>
      <c r="IGU12" s="580"/>
      <c r="IGV12" s="580"/>
      <c r="IGW12" s="580"/>
      <c r="IGX12" s="580"/>
      <c r="IGY12" s="580"/>
      <c r="IGZ12" s="580"/>
      <c r="IHA12" s="580"/>
      <c r="IHB12" s="580"/>
      <c r="IHC12" s="580"/>
      <c r="IHD12" s="580"/>
      <c r="IHE12" s="580"/>
      <c r="IHF12" s="580"/>
      <c r="IHG12" s="580"/>
      <c r="IHH12" s="580"/>
      <c r="IHI12" s="580"/>
      <c r="IHJ12" s="580"/>
      <c r="IHK12" s="580"/>
      <c r="IHL12" s="580"/>
      <c r="IHM12" s="580"/>
      <c r="IHN12" s="580"/>
      <c r="IHO12" s="580"/>
      <c r="IHP12" s="580"/>
      <c r="IHQ12" s="580"/>
      <c r="IHR12" s="580"/>
      <c r="IHS12" s="580"/>
      <c r="IHT12" s="580"/>
      <c r="IHU12" s="580"/>
      <c r="IHV12" s="580"/>
      <c r="IHW12" s="580"/>
      <c r="IHX12" s="580"/>
      <c r="IHY12" s="580"/>
      <c r="IHZ12" s="580"/>
      <c r="IIA12" s="580"/>
      <c r="IIB12" s="580"/>
      <c r="IIC12" s="580"/>
      <c r="IID12" s="580"/>
      <c r="IIE12" s="580"/>
      <c r="IIF12" s="580"/>
      <c r="IIG12" s="580"/>
      <c r="IIH12" s="580"/>
      <c r="III12" s="580"/>
      <c r="IIJ12" s="580"/>
      <c r="IIK12" s="580"/>
      <c r="IIL12" s="580"/>
      <c r="IIM12" s="580"/>
      <c r="IIN12" s="580"/>
      <c r="IIO12" s="580"/>
      <c r="IIP12" s="580"/>
      <c r="IIQ12" s="580"/>
      <c r="IIR12" s="580"/>
      <c r="IIS12" s="580"/>
      <c r="IIT12" s="580"/>
      <c r="IIU12" s="580"/>
      <c r="IIV12" s="580"/>
      <c r="IIW12" s="580"/>
      <c r="IIX12" s="580"/>
      <c r="IIY12" s="580"/>
      <c r="IIZ12" s="580"/>
      <c r="IJA12" s="580"/>
      <c r="IJB12" s="580"/>
      <c r="IJC12" s="580"/>
      <c r="IJD12" s="580"/>
      <c r="IJE12" s="580"/>
      <c r="IJF12" s="580"/>
      <c r="IJG12" s="580"/>
      <c r="IJH12" s="580"/>
      <c r="IJI12" s="580"/>
      <c r="IJJ12" s="580"/>
      <c r="IJK12" s="580"/>
      <c r="IJL12" s="580"/>
      <c r="IJM12" s="580"/>
      <c r="IJN12" s="580"/>
      <c r="IJO12" s="580"/>
      <c r="IJP12" s="580"/>
      <c r="IJQ12" s="580"/>
      <c r="IJR12" s="580"/>
      <c r="IJS12" s="580"/>
      <c r="IJT12" s="580"/>
      <c r="IJU12" s="580"/>
      <c r="IJV12" s="580"/>
      <c r="IJW12" s="580"/>
      <c r="IJX12" s="580"/>
      <c r="IJY12" s="580"/>
      <c r="IJZ12" s="580"/>
      <c r="IKA12" s="580"/>
      <c r="IKB12" s="580"/>
      <c r="IKC12" s="580"/>
      <c r="IKD12" s="580"/>
      <c r="IKE12" s="580"/>
      <c r="IKF12" s="580"/>
      <c r="IKG12" s="580"/>
      <c r="IKH12" s="580"/>
      <c r="IKI12" s="580"/>
      <c r="IKJ12" s="580"/>
      <c r="IKK12" s="580"/>
      <c r="IKL12" s="580"/>
      <c r="IKM12" s="580"/>
      <c r="IKN12" s="580"/>
      <c r="IKO12" s="580"/>
      <c r="IKP12" s="580"/>
      <c r="IKQ12" s="580"/>
      <c r="IKR12" s="580"/>
      <c r="IKS12" s="580"/>
      <c r="IKT12" s="580"/>
      <c r="IKU12" s="580"/>
      <c r="IKV12" s="580"/>
      <c r="IKW12" s="580"/>
      <c r="IKX12" s="580"/>
      <c r="IKY12" s="580"/>
      <c r="IKZ12" s="580"/>
      <c r="ILA12" s="580"/>
      <c r="ILB12" s="580"/>
      <c r="ILC12" s="580"/>
      <c r="ILD12" s="580"/>
      <c r="ILE12" s="580"/>
      <c r="ILF12" s="580"/>
      <c r="ILG12" s="580"/>
      <c r="ILH12" s="580"/>
      <c r="ILI12" s="580"/>
      <c r="ILJ12" s="580"/>
      <c r="ILK12" s="580"/>
      <c r="ILL12" s="580"/>
      <c r="ILM12" s="580"/>
      <c r="ILN12" s="580"/>
      <c r="ILO12" s="580"/>
      <c r="ILP12" s="580"/>
      <c r="ILQ12" s="580"/>
      <c r="ILR12" s="580"/>
      <c r="ILS12" s="580"/>
      <c r="ILT12" s="580"/>
      <c r="ILU12" s="580"/>
      <c r="ILV12" s="580"/>
      <c r="ILW12" s="580"/>
      <c r="ILX12" s="580"/>
      <c r="ILY12" s="580"/>
      <c r="ILZ12" s="580"/>
      <c r="IMA12" s="580"/>
      <c r="IMB12" s="580"/>
      <c r="IMC12" s="580"/>
      <c r="IMD12" s="580"/>
      <c r="IME12" s="580"/>
      <c r="IMF12" s="580"/>
      <c r="IMG12" s="580"/>
      <c r="IMH12" s="580"/>
      <c r="IMI12" s="580"/>
      <c r="IMJ12" s="580"/>
      <c r="IMK12" s="580"/>
      <c r="IML12" s="580"/>
      <c r="IMM12" s="580"/>
      <c r="IMN12" s="580"/>
      <c r="IMO12" s="580"/>
      <c r="IMP12" s="580"/>
      <c r="IMQ12" s="580"/>
      <c r="IMR12" s="580"/>
      <c r="IMS12" s="580"/>
      <c r="IMT12" s="580"/>
      <c r="IMU12" s="580"/>
      <c r="IMV12" s="580"/>
      <c r="IMW12" s="580"/>
      <c r="IMX12" s="580"/>
      <c r="IMY12" s="580"/>
      <c r="IMZ12" s="580"/>
      <c r="INA12" s="580"/>
      <c r="INB12" s="580"/>
      <c r="INC12" s="580"/>
      <c r="IND12" s="580"/>
      <c r="INE12" s="580"/>
      <c r="INF12" s="580"/>
      <c r="ING12" s="580"/>
      <c r="INH12" s="580"/>
      <c r="INI12" s="580"/>
      <c r="INJ12" s="580"/>
      <c r="INK12" s="580"/>
      <c r="INL12" s="580"/>
      <c r="INM12" s="580"/>
      <c r="INN12" s="580"/>
      <c r="INO12" s="580"/>
      <c r="INP12" s="580"/>
      <c r="INQ12" s="580"/>
      <c r="INR12" s="580"/>
      <c r="INS12" s="580"/>
      <c r="INT12" s="580"/>
      <c r="INU12" s="580"/>
      <c r="INV12" s="580"/>
      <c r="INW12" s="580"/>
      <c r="INX12" s="580"/>
      <c r="INY12" s="580"/>
      <c r="INZ12" s="580"/>
      <c r="IOA12" s="580"/>
      <c r="IOB12" s="580"/>
      <c r="IOC12" s="580"/>
      <c r="IOD12" s="580"/>
      <c r="IOE12" s="580"/>
      <c r="IOF12" s="580"/>
      <c r="IOG12" s="580"/>
      <c r="IOH12" s="580"/>
      <c r="IOI12" s="580"/>
      <c r="IOJ12" s="580"/>
      <c r="IOK12" s="580"/>
      <c r="IOL12" s="580"/>
      <c r="IOM12" s="580"/>
      <c r="ION12" s="580"/>
      <c r="IOO12" s="580"/>
      <c r="IOP12" s="580"/>
      <c r="IOQ12" s="580"/>
      <c r="IOR12" s="580"/>
      <c r="IOS12" s="580"/>
      <c r="IOT12" s="580"/>
      <c r="IOU12" s="580"/>
      <c r="IOV12" s="580"/>
      <c r="IOW12" s="580"/>
      <c r="IOX12" s="580"/>
      <c r="IOY12" s="580"/>
      <c r="IOZ12" s="580"/>
      <c r="IPA12" s="580"/>
      <c r="IPB12" s="580"/>
      <c r="IPC12" s="580"/>
      <c r="IPD12" s="580"/>
      <c r="IPE12" s="580"/>
      <c r="IPF12" s="580"/>
      <c r="IPG12" s="580"/>
      <c r="IPH12" s="580"/>
      <c r="IPI12" s="580"/>
      <c r="IPJ12" s="580"/>
      <c r="IPK12" s="580"/>
      <c r="IPL12" s="580"/>
      <c r="IPM12" s="580"/>
      <c r="IPN12" s="580"/>
      <c r="IPO12" s="580"/>
      <c r="IPP12" s="580"/>
      <c r="IPQ12" s="580"/>
      <c r="IPR12" s="580"/>
      <c r="IPS12" s="580"/>
      <c r="IPT12" s="580"/>
      <c r="IPU12" s="580"/>
      <c r="IPV12" s="580"/>
      <c r="IPW12" s="580"/>
      <c r="IPX12" s="580"/>
      <c r="IPY12" s="580"/>
      <c r="IPZ12" s="580"/>
      <c r="IQA12" s="580"/>
      <c r="IQB12" s="580"/>
      <c r="IQC12" s="580"/>
      <c r="IQD12" s="580"/>
      <c r="IQE12" s="580"/>
      <c r="IQF12" s="580"/>
      <c r="IQG12" s="580"/>
      <c r="IQH12" s="580"/>
      <c r="IQI12" s="580"/>
      <c r="IQJ12" s="580"/>
      <c r="IQK12" s="580"/>
      <c r="IQL12" s="580"/>
      <c r="IQM12" s="580"/>
      <c r="IQN12" s="580"/>
      <c r="IQO12" s="580"/>
      <c r="IQP12" s="580"/>
      <c r="IQQ12" s="580"/>
      <c r="IQR12" s="580"/>
      <c r="IQS12" s="580"/>
      <c r="IQT12" s="580"/>
      <c r="IQU12" s="580"/>
      <c r="IQV12" s="580"/>
      <c r="IQW12" s="580"/>
      <c r="IQX12" s="580"/>
      <c r="IQY12" s="580"/>
      <c r="IQZ12" s="580"/>
      <c r="IRA12" s="580"/>
      <c r="IRB12" s="580"/>
      <c r="IRC12" s="580"/>
      <c r="IRD12" s="580"/>
      <c r="IRE12" s="580"/>
      <c r="IRF12" s="580"/>
      <c r="IRG12" s="580"/>
      <c r="IRH12" s="580"/>
      <c r="IRI12" s="580"/>
      <c r="IRJ12" s="580"/>
      <c r="IRK12" s="580"/>
      <c r="IRL12" s="580"/>
      <c r="IRM12" s="580"/>
      <c r="IRN12" s="580"/>
      <c r="IRO12" s="580"/>
      <c r="IRP12" s="580"/>
      <c r="IRQ12" s="580"/>
      <c r="IRR12" s="580"/>
      <c r="IRS12" s="580"/>
      <c r="IRT12" s="580"/>
      <c r="IRU12" s="580"/>
      <c r="IRV12" s="580"/>
      <c r="IRW12" s="580"/>
      <c r="IRX12" s="580"/>
      <c r="IRY12" s="580"/>
      <c r="IRZ12" s="580"/>
      <c r="ISA12" s="580"/>
      <c r="ISB12" s="580"/>
      <c r="ISC12" s="580"/>
      <c r="ISD12" s="580"/>
      <c r="ISE12" s="580"/>
      <c r="ISF12" s="580"/>
      <c r="ISG12" s="580"/>
      <c r="ISH12" s="580"/>
      <c r="ISI12" s="580"/>
      <c r="ISJ12" s="580"/>
      <c r="ISK12" s="580"/>
      <c r="ISL12" s="580"/>
      <c r="ISM12" s="580"/>
      <c r="ISN12" s="580"/>
      <c r="ISO12" s="580"/>
      <c r="ISP12" s="580"/>
      <c r="ISQ12" s="580"/>
      <c r="ISR12" s="580"/>
      <c r="ISS12" s="580"/>
      <c r="IST12" s="580"/>
      <c r="ISU12" s="580"/>
      <c r="ISV12" s="580"/>
      <c r="ISW12" s="580"/>
      <c r="ISX12" s="580"/>
      <c r="ISY12" s="580"/>
      <c r="ISZ12" s="580"/>
      <c r="ITA12" s="580"/>
      <c r="ITB12" s="580"/>
      <c r="ITC12" s="580"/>
      <c r="ITD12" s="580"/>
      <c r="ITE12" s="580"/>
      <c r="ITF12" s="580"/>
      <c r="ITG12" s="580"/>
      <c r="ITH12" s="580"/>
      <c r="ITI12" s="580"/>
      <c r="ITJ12" s="580"/>
      <c r="ITK12" s="580"/>
      <c r="ITL12" s="580"/>
      <c r="ITM12" s="580"/>
      <c r="ITN12" s="580"/>
      <c r="ITO12" s="580"/>
      <c r="ITP12" s="580"/>
      <c r="ITQ12" s="580"/>
      <c r="ITR12" s="580"/>
      <c r="ITS12" s="580"/>
      <c r="ITT12" s="580"/>
      <c r="ITU12" s="580"/>
      <c r="ITV12" s="580"/>
      <c r="ITW12" s="580"/>
      <c r="ITX12" s="580"/>
      <c r="ITY12" s="580"/>
      <c r="ITZ12" s="580"/>
      <c r="IUA12" s="580"/>
      <c r="IUB12" s="580"/>
      <c r="IUC12" s="580"/>
      <c r="IUD12" s="580"/>
      <c r="IUE12" s="580"/>
      <c r="IUF12" s="580"/>
      <c r="IUG12" s="580"/>
      <c r="IUH12" s="580"/>
      <c r="IUI12" s="580"/>
      <c r="IUJ12" s="580"/>
      <c r="IUK12" s="580"/>
      <c r="IUL12" s="580"/>
      <c r="IUM12" s="580"/>
      <c r="IUN12" s="580"/>
      <c r="IUO12" s="580"/>
      <c r="IUP12" s="580"/>
      <c r="IUQ12" s="580"/>
      <c r="IUR12" s="580"/>
      <c r="IUS12" s="580"/>
      <c r="IUT12" s="580"/>
      <c r="IUU12" s="580"/>
      <c r="IUV12" s="580"/>
      <c r="IUW12" s="580"/>
      <c r="IUX12" s="580"/>
      <c r="IUY12" s="580"/>
      <c r="IUZ12" s="580"/>
      <c r="IVA12" s="580"/>
      <c r="IVB12" s="580"/>
      <c r="IVC12" s="580"/>
      <c r="IVD12" s="580"/>
      <c r="IVE12" s="580"/>
      <c r="IVF12" s="580"/>
      <c r="IVG12" s="580"/>
      <c r="IVH12" s="580"/>
      <c r="IVI12" s="580"/>
      <c r="IVJ12" s="580"/>
      <c r="IVK12" s="580"/>
      <c r="IVL12" s="580"/>
      <c r="IVM12" s="580"/>
      <c r="IVN12" s="580"/>
      <c r="IVO12" s="580"/>
      <c r="IVP12" s="580"/>
      <c r="IVQ12" s="580"/>
      <c r="IVR12" s="580"/>
      <c r="IVS12" s="580"/>
      <c r="IVT12" s="580"/>
      <c r="IVU12" s="580"/>
      <c r="IVV12" s="580"/>
      <c r="IVW12" s="580"/>
      <c r="IVX12" s="580"/>
      <c r="IVY12" s="580"/>
      <c r="IVZ12" s="580"/>
      <c r="IWA12" s="580"/>
      <c r="IWB12" s="580"/>
      <c r="IWC12" s="580"/>
      <c r="IWD12" s="580"/>
      <c r="IWE12" s="580"/>
      <c r="IWF12" s="580"/>
      <c r="IWG12" s="580"/>
      <c r="IWH12" s="580"/>
      <c r="IWI12" s="580"/>
      <c r="IWJ12" s="580"/>
      <c r="IWK12" s="580"/>
      <c r="IWL12" s="580"/>
      <c r="IWM12" s="580"/>
      <c r="IWN12" s="580"/>
      <c r="IWO12" s="580"/>
      <c r="IWP12" s="580"/>
      <c r="IWQ12" s="580"/>
      <c r="IWR12" s="580"/>
      <c r="IWS12" s="580"/>
      <c r="IWT12" s="580"/>
      <c r="IWU12" s="580"/>
      <c r="IWV12" s="580"/>
      <c r="IWW12" s="580"/>
      <c r="IWX12" s="580"/>
      <c r="IWY12" s="580"/>
      <c r="IWZ12" s="580"/>
      <c r="IXA12" s="580"/>
      <c r="IXB12" s="580"/>
      <c r="IXC12" s="580"/>
      <c r="IXD12" s="580"/>
      <c r="IXE12" s="580"/>
      <c r="IXF12" s="580"/>
      <c r="IXG12" s="580"/>
      <c r="IXH12" s="580"/>
      <c r="IXI12" s="580"/>
      <c r="IXJ12" s="580"/>
      <c r="IXK12" s="580"/>
      <c r="IXL12" s="580"/>
      <c r="IXM12" s="580"/>
      <c r="IXN12" s="580"/>
      <c r="IXO12" s="580"/>
      <c r="IXP12" s="580"/>
      <c r="IXQ12" s="580"/>
      <c r="IXR12" s="580"/>
      <c r="IXS12" s="580"/>
      <c r="IXT12" s="580"/>
      <c r="IXU12" s="580"/>
      <c r="IXV12" s="580"/>
      <c r="IXW12" s="580"/>
      <c r="IXX12" s="580"/>
      <c r="IXY12" s="580"/>
      <c r="IXZ12" s="580"/>
      <c r="IYA12" s="580"/>
      <c r="IYB12" s="580"/>
      <c r="IYC12" s="580"/>
      <c r="IYD12" s="580"/>
      <c r="IYE12" s="580"/>
      <c r="IYF12" s="580"/>
      <c r="IYG12" s="580"/>
      <c r="IYH12" s="580"/>
      <c r="IYI12" s="580"/>
      <c r="IYJ12" s="580"/>
      <c r="IYK12" s="580"/>
      <c r="IYL12" s="580"/>
      <c r="IYM12" s="580"/>
      <c r="IYN12" s="580"/>
      <c r="IYO12" s="580"/>
      <c r="IYP12" s="580"/>
      <c r="IYQ12" s="580"/>
      <c r="IYR12" s="580"/>
      <c r="IYS12" s="580"/>
      <c r="IYT12" s="580"/>
      <c r="IYU12" s="580"/>
      <c r="IYV12" s="580"/>
      <c r="IYW12" s="580"/>
      <c r="IYX12" s="580"/>
      <c r="IYY12" s="580"/>
      <c r="IYZ12" s="580"/>
      <c r="IZA12" s="580"/>
      <c r="IZB12" s="580"/>
      <c r="IZC12" s="580"/>
      <c r="IZD12" s="580"/>
      <c r="IZE12" s="580"/>
      <c r="IZF12" s="580"/>
      <c r="IZG12" s="580"/>
      <c r="IZH12" s="580"/>
      <c r="IZI12" s="580"/>
      <c r="IZJ12" s="580"/>
      <c r="IZK12" s="580"/>
      <c r="IZL12" s="580"/>
      <c r="IZM12" s="580"/>
      <c r="IZN12" s="580"/>
      <c r="IZO12" s="580"/>
      <c r="IZP12" s="580"/>
      <c r="IZQ12" s="580"/>
      <c r="IZR12" s="580"/>
      <c r="IZS12" s="580"/>
      <c r="IZT12" s="580"/>
      <c r="IZU12" s="580"/>
      <c r="IZV12" s="580"/>
      <c r="IZW12" s="580"/>
      <c r="IZX12" s="580"/>
      <c r="IZY12" s="580"/>
      <c r="IZZ12" s="580"/>
      <c r="JAA12" s="580"/>
      <c r="JAB12" s="580"/>
      <c r="JAC12" s="580"/>
      <c r="JAD12" s="580"/>
      <c r="JAE12" s="580"/>
      <c r="JAF12" s="580"/>
      <c r="JAG12" s="580"/>
      <c r="JAH12" s="580"/>
      <c r="JAI12" s="580"/>
      <c r="JAJ12" s="580"/>
      <c r="JAK12" s="580"/>
      <c r="JAL12" s="580"/>
      <c r="JAM12" s="580"/>
      <c r="JAN12" s="580"/>
      <c r="JAO12" s="580"/>
      <c r="JAP12" s="580"/>
      <c r="JAQ12" s="580"/>
      <c r="JAR12" s="580"/>
      <c r="JAS12" s="580"/>
      <c r="JAT12" s="580"/>
      <c r="JAU12" s="580"/>
      <c r="JAV12" s="580"/>
      <c r="JAW12" s="580"/>
      <c r="JAX12" s="580"/>
      <c r="JAY12" s="580"/>
      <c r="JAZ12" s="580"/>
      <c r="JBA12" s="580"/>
      <c r="JBB12" s="580"/>
      <c r="JBC12" s="580"/>
      <c r="JBD12" s="580"/>
      <c r="JBE12" s="580"/>
      <c r="JBF12" s="580"/>
      <c r="JBG12" s="580"/>
      <c r="JBH12" s="580"/>
      <c r="JBI12" s="580"/>
      <c r="JBJ12" s="580"/>
      <c r="JBK12" s="580"/>
      <c r="JBL12" s="580"/>
      <c r="JBM12" s="580"/>
      <c r="JBN12" s="580"/>
      <c r="JBO12" s="580"/>
      <c r="JBP12" s="580"/>
      <c r="JBQ12" s="580"/>
      <c r="JBR12" s="580"/>
      <c r="JBS12" s="580"/>
      <c r="JBT12" s="580"/>
      <c r="JBU12" s="580"/>
      <c r="JBV12" s="580"/>
      <c r="JBW12" s="580"/>
      <c r="JBX12" s="580"/>
      <c r="JBY12" s="580"/>
      <c r="JBZ12" s="580"/>
      <c r="JCA12" s="580"/>
      <c r="JCB12" s="580"/>
      <c r="JCC12" s="580"/>
      <c r="JCD12" s="580"/>
      <c r="JCE12" s="580"/>
      <c r="JCF12" s="580"/>
      <c r="JCG12" s="580"/>
      <c r="JCH12" s="580"/>
      <c r="JCI12" s="580"/>
      <c r="JCJ12" s="580"/>
      <c r="JCK12" s="580"/>
      <c r="JCL12" s="580"/>
      <c r="JCM12" s="580"/>
      <c r="JCN12" s="580"/>
      <c r="JCO12" s="580"/>
      <c r="JCP12" s="580"/>
      <c r="JCQ12" s="580"/>
      <c r="JCR12" s="580"/>
      <c r="JCS12" s="580"/>
      <c r="JCT12" s="580"/>
      <c r="JCU12" s="580"/>
      <c r="JCV12" s="580"/>
      <c r="JCW12" s="580"/>
      <c r="JCX12" s="580"/>
      <c r="JCY12" s="580"/>
      <c r="JCZ12" s="580"/>
      <c r="JDA12" s="580"/>
      <c r="JDB12" s="580"/>
      <c r="JDC12" s="580"/>
      <c r="JDD12" s="580"/>
      <c r="JDE12" s="580"/>
      <c r="JDF12" s="580"/>
      <c r="JDG12" s="580"/>
      <c r="JDH12" s="580"/>
      <c r="JDI12" s="580"/>
      <c r="JDJ12" s="580"/>
      <c r="JDK12" s="580"/>
      <c r="JDL12" s="580"/>
      <c r="JDM12" s="580"/>
      <c r="JDN12" s="580"/>
      <c r="JDO12" s="580"/>
      <c r="JDP12" s="580"/>
      <c r="JDQ12" s="580"/>
      <c r="JDR12" s="580"/>
      <c r="JDS12" s="580"/>
      <c r="JDT12" s="580"/>
      <c r="JDU12" s="580"/>
      <c r="JDV12" s="580"/>
      <c r="JDW12" s="580"/>
      <c r="JDX12" s="580"/>
      <c r="JDY12" s="580"/>
      <c r="JDZ12" s="580"/>
      <c r="JEA12" s="580"/>
      <c r="JEB12" s="580"/>
      <c r="JEC12" s="580"/>
      <c r="JED12" s="580"/>
      <c r="JEE12" s="580"/>
      <c r="JEF12" s="580"/>
      <c r="JEG12" s="580"/>
      <c r="JEH12" s="580"/>
      <c r="JEI12" s="580"/>
      <c r="JEJ12" s="580"/>
      <c r="JEK12" s="580"/>
      <c r="JEL12" s="580"/>
      <c r="JEM12" s="580"/>
      <c r="JEN12" s="580"/>
      <c r="JEO12" s="580"/>
      <c r="JEP12" s="580"/>
      <c r="JEQ12" s="580"/>
      <c r="JER12" s="580"/>
      <c r="JES12" s="580"/>
      <c r="JET12" s="580"/>
      <c r="JEU12" s="580"/>
      <c r="JEV12" s="580"/>
      <c r="JEW12" s="580"/>
      <c r="JEX12" s="580"/>
      <c r="JEY12" s="580"/>
      <c r="JEZ12" s="580"/>
      <c r="JFA12" s="580"/>
      <c r="JFB12" s="580"/>
      <c r="JFC12" s="580"/>
      <c r="JFD12" s="580"/>
      <c r="JFE12" s="580"/>
      <c r="JFF12" s="580"/>
      <c r="JFG12" s="580"/>
      <c r="JFH12" s="580"/>
      <c r="JFI12" s="580"/>
      <c r="JFJ12" s="580"/>
      <c r="JFK12" s="580"/>
      <c r="JFL12" s="580"/>
      <c r="JFM12" s="580"/>
      <c r="JFN12" s="580"/>
      <c r="JFO12" s="580"/>
      <c r="JFP12" s="580"/>
      <c r="JFQ12" s="580"/>
      <c r="JFR12" s="580"/>
      <c r="JFS12" s="580"/>
      <c r="JFT12" s="580"/>
      <c r="JFU12" s="580"/>
      <c r="JFV12" s="580"/>
      <c r="JFW12" s="580"/>
      <c r="JFX12" s="580"/>
      <c r="JFY12" s="580"/>
      <c r="JFZ12" s="580"/>
      <c r="JGA12" s="580"/>
      <c r="JGB12" s="580"/>
      <c r="JGC12" s="580"/>
      <c r="JGD12" s="580"/>
      <c r="JGE12" s="580"/>
      <c r="JGF12" s="580"/>
      <c r="JGG12" s="580"/>
      <c r="JGH12" s="580"/>
      <c r="JGI12" s="580"/>
      <c r="JGJ12" s="580"/>
      <c r="JGK12" s="580"/>
      <c r="JGL12" s="580"/>
      <c r="JGM12" s="580"/>
      <c r="JGN12" s="580"/>
      <c r="JGO12" s="580"/>
      <c r="JGP12" s="580"/>
      <c r="JGQ12" s="580"/>
      <c r="JGR12" s="580"/>
      <c r="JGS12" s="580"/>
      <c r="JGT12" s="580"/>
      <c r="JGU12" s="580"/>
      <c r="JGV12" s="580"/>
      <c r="JGW12" s="580"/>
      <c r="JGX12" s="580"/>
      <c r="JGY12" s="580"/>
      <c r="JGZ12" s="580"/>
      <c r="JHA12" s="580"/>
      <c r="JHB12" s="580"/>
      <c r="JHC12" s="580"/>
      <c r="JHD12" s="580"/>
      <c r="JHE12" s="580"/>
      <c r="JHF12" s="580"/>
      <c r="JHG12" s="580"/>
      <c r="JHH12" s="580"/>
      <c r="JHI12" s="580"/>
      <c r="JHJ12" s="580"/>
      <c r="JHK12" s="580"/>
      <c r="JHL12" s="580"/>
      <c r="JHM12" s="580"/>
      <c r="JHN12" s="580"/>
      <c r="JHO12" s="580"/>
      <c r="JHP12" s="580"/>
      <c r="JHQ12" s="580"/>
      <c r="JHR12" s="580"/>
      <c r="JHS12" s="580"/>
      <c r="JHT12" s="580"/>
      <c r="JHU12" s="580"/>
      <c r="JHV12" s="580"/>
      <c r="JHW12" s="580"/>
      <c r="JHX12" s="580"/>
      <c r="JHY12" s="580"/>
      <c r="JHZ12" s="580"/>
      <c r="JIA12" s="580"/>
      <c r="JIB12" s="580"/>
      <c r="JIC12" s="580"/>
      <c r="JID12" s="580"/>
      <c r="JIE12" s="580"/>
      <c r="JIF12" s="580"/>
      <c r="JIG12" s="580"/>
      <c r="JIH12" s="580"/>
      <c r="JII12" s="580"/>
      <c r="JIJ12" s="580"/>
      <c r="JIK12" s="580"/>
      <c r="JIL12" s="580"/>
      <c r="JIM12" s="580"/>
      <c r="JIN12" s="580"/>
      <c r="JIO12" s="580"/>
      <c r="JIP12" s="580"/>
      <c r="JIQ12" s="580"/>
      <c r="JIR12" s="580"/>
      <c r="JIS12" s="580"/>
      <c r="JIT12" s="580"/>
      <c r="JIU12" s="580"/>
      <c r="JIV12" s="580"/>
      <c r="JIW12" s="580"/>
      <c r="JIX12" s="580"/>
      <c r="JIY12" s="580"/>
      <c r="JIZ12" s="580"/>
      <c r="JJA12" s="580"/>
      <c r="JJB12" s="580"/>
      <c r="JJC12" s="580"/>
      <c r="JJD12" s="580"/>
      <c r="JJE12" s="580"/>
      <c r="JJF12" s="580"/>
      <c r="JJG12" s="580"/>
      <c r="JJH12" s="580"/>
      <c r="JJI12" s="580"/>
      <c r="JJJ12" s="580"/>
      <c r="JJK12" s="580"/>
      <c r="JJL12" s="580"/>
      <c r="JJM12" s="580"/>
      <c r="JJN12" s="580"/>
      <c r="JJO12" s="580"/>
      <c r="JJP12" s="580"/>
      <c r="JJQ12" s="580"/>
      <c r="JJR12" s="580"/>
      <c r="JJS12" s="580"/>
      <c r="JJT12" s="580"/>
      <c r="JJU12" s="580"/>
      <c r="JJV12" s="580"/>
      <c r="JJW12" s="580"/>
      <c r="JJX12" s="580"/>
      <c r="JJY12" s="580"/>
      <c r="JJZ12" s="580"/>
      <c r="JKA12" s="580"/>
      <c r="JKB12" s="580"/>
      <c r="JKC12" s="580"/>
      <c r="JKD12" s="580"/>
      <c r="JKE12" s="580"/>
      <c r="JKF12" s="580"/>
      <c r="JKG12" s="580"/>
      <c r="JKH12" s="580"/>
      <c r="JKI12" s="580"/>
      <c r="JKJ12" s="580"/>
      <c r="JKK12" s="580"/>
      <c r="JKL12" s="580"/>
      <c r="JKM12" s="580"/>
      <c r="JKN12" s="580"/>
      <c r="JKO12" s="580"/>
      <c r="JKP12" s="580"/>
      <c r="JKQ12" s="580"/>
      <c r="JKR12" s="580"/>
      <c r="JKS12" s="580"/>
      <c r="JKT12" s="580"/>
      <c r="JKU12" s="580"/>
      <c r="JKV12" s="580"/>
      <c r="JKW12" s="580"/>
      <c r="JKX12" s="580"/>
      <c r="JKY12" s="580"/>
      <c r="JKZ12" s="580"/>
      <c r="JLA12" s="580"/>
      <c r="JLB12" s="580"/>
      <c r="JLC12" s="580"/>
      <c r="JLD12" s="580"/>
      <c r="JLE12" s="580"/>
      <c r="JLF12" s="580"/>
      <c r="JLG12" s="580"/>
      <c r="JLH12" s="580"/>
      <c r="JLI12" s="580"/>
      <c r="JLJ12" s="580"/>
      <c r="JLK12" s="580"/>
      <c r="JLL12" s="580"/>
      <c r="JLM12" s="580"/>
      <c r="JLN12" s="580"/>
      <c r="JLO12" s="580"/>
      <c r="JLP12" s="580"/>
      <c r="JLQ12" s="580"/>
      <c r="JLR12" s="580"/>
      <c r="JLS12" s="580"/>
      <c r="JLT12" s="580"/>
      <c r="JLU12" s="580"/>
      <c r="JLV12" s="580"/>
      <c r="JLW12" s="580"/>
      <c r="JLX12" s="580"/>
      <c r="JLY12" s="580"/>
      <c r="JLZ12" s="580"/>
      <c r="JMA12" s="580"/>
      <c r="JMB12" s="580"/>
      <c r="JMC12" s="580"/>
      <c r="JMD12" s="580"/>
      <c r="JME12" s="580"/>
      <c r="JMF12" s="580"/>
      <c r="JMG12" s="580"/>
      <c r="JMH12" s="580"/>
      <c r="JMI12" s="580"/>
      <c r="JMJ12" s="580"/>
      <c r="JMK12" s="580"/>
      <c r="JML12" s="580"/>
      <c r="JMM12" s="580"/>
      <c r="JMN12" s="580"/>
      <c r="JMO12" s="580"/>
      <c r="JMP12" s="580"/>
      <c r="JMQ12" s="580"/>
      <c r="JMR12" s="580"/>
      <c r="JMS12" s="580"/>
      <c r="JMT12" s="580"/>
      <c r="JMU12" s="580"/>
      <c r="JMV12" s="580"/>
      <c r="JMW12" s="580"/>
      <c r="JMX12" s="580"/>
      <c r="JMY12" s="580"/>
      <c r="JMZ12" s="580"/>
      <c r="JNA12" s="580"/>
      <c r="JNB12" s="580"/>
      <c r="JNC12" s="580"/>
      <c r="JND12" s="580"/>
      <c r="JNE12" s="580"/>
      <c r="JNF12" s="580"/>
      <c r="JNG12" s="580"/>
      <c r="JNH12" s="580"/>
      <c r="JNI12" s="580"/>
      <c r="JNJ12" s="580"/>
      <c r="JNK12" s="580"/>
      <c r="JNL12" s="580"/>
      <c r="JNM12" s="580"/>
      <c r="JNN12" s="580"/>
      <c r="JNO12" s="580"/>
      <c r="JNP12" s="580"/>
      <c r="JNQ12" s="580"/>
      <c r="JNR12" s="580"/>
      <c r="JNS12" s="580"/>
      <c r="JNT12" s="580"/>
      <c r="JNU12" s="580"/>
      <c r="JNV12" s="580"/>
      <c r="JNW12" s="580"/>
      <c r="JNX12" s="580"/>
      <c r="JNY12" s="580"/>
      <c r="JNZ12" s="580"/>
      <c r="JOA12" s="580"/>
      <c r="JOB12" s="580"/>
      <c r="JOC12" s="580"/>
      <c r="JOD12" s="580"/>
      <c r="JOE12" s="580"/>
      <c r="JOF12" s="580"/>
      <c r="JOG12" s="580"/>
      <c r="JOH12" s="580"/>
      <c r="JOI12" s="580"/>
      <c r="JOJ12" s="580"/>
      <c r="JOK12" s="580"/>
      <c r="JOL12" s="580"/>
      <c r="JOM12" s="580"/>
      <c r="JON12" s="580"/>
      <c r="JOO12" s="580"/>
      <c r="JOP12" s="580"/>
      <c r="JOQ12" s="580"/>
      <c r="JOR12" s="580"/>
      <c r="JOS12" s="580"/>
      <c r="JOT12" s="580"/>
      <c r="JOU12" s="580"/>
      <c r="JOV12" s="580"/>
      <c r="JOW12" s="580"/>
      <c r="JOX12" s="580"/>
      <c r="JOY12" s="580"/>
      <c r="JOZ12" s="580"/>
      <c r="JPA12" s="580"/>
      <c r="JPB12" s="580"/>
      <c r="JPC12" s="580"/>
      <c r="JPD12" s="580"/>
      <c r="JPE12" s="580"/>
      <c r="JPF12" s="580"/>
      <c r="JPG12" s="580"/>
      <c r="JPH12" s="580"/>
      <c r="JPI12" s="580"/>
      <c r="JPJ12" s="580"/>
      <c r="JPK12" s="580"/>
      <c r="JPL12" s="580"/>
      <c r="JPM12" s="580"/>
      <c r="JPN12" s="580"/>
      <c r="JPO12" s="580"/>
      <c r="JPP12" s="580"/>
      <c r="JPQ12" s="580"/>
      <c r="JPR12" s="580"/>
      <c r="JPS12" s="580"/>
      <c r="JPT12" s="580"/>
      <c r="JPU12" s="580"/>
      <c r="JPV12" s="580"/>
      <c r="JPW12" s="580"/>
      <c r="JPX12" s="580"/>
      <c r="JPY12" s="580"/>
      <c r="JPZ12" s="580"/>
      <c r="JQA12" s="580"/>
      <c r="JQB12" s="580"/>
      <c r="JQC12" s="580"/>
      <c r="JQD12" s="580"/>
      <c r="JQE12" s="580"/>
      <c r="JQF12" s="580"/>
      <c r="JQG12" s="580"/>
      <c r="JQH12" s="580"/>
      <c r="JQI12" s="580"/>
      <c r="JQJ12" s="580"/>
      <c r="JQK12" s="580"/>
      <c r="JQL12" s="580"/>
      <c r="JQM12" s="580"/>
      <c r="JQN12" s="580"/>
      <c r="JQO12" s="580"/>
      <c r="JQP12" s="580"/>
      <c r="JQQ12" s="580"/>
      <c r="JQR12" s="580"/>
      <c r="JQS12" s="580"/>
      <c r="JQT12" s="580"/>
      <c r="JQU12" s="580"/>
      <c r="JQV12" s="580"/>
      <c r="JQW12" s="580"/>
      <c r="JQX12" s="580"/>
      <c r="JQY12" s="580"/>
      <c r="JQZ12" s="580"/>
      <c r="JRA12" s="580"/>
      <c r="JRB12" s="580"/>
      <c r="JRC12" s="580"/>
      <c r="JRD12" s="580"/>
      <c r="JRE12" s="580"/>
      <c r="JRF12" s="580"/>
      <c r="JRG12" s="580"/>
      <c r="JRH12" s="580"/>
      <c r="JRI12" s="580"/>
      <c r="JRJ12" s="580"/>
      <c r="JRK12" s="580"/>
      <c r="JRL12" s="580"/>
      <c r="JRM12" s="580"/>
      <c r="JRN12" s="580"/>
      <c r="JRO12" s="580"/>
      <c r="JRP12" s="580"/>
      <c r="JRQ12" s="580"/>
      <c r="JRR12" s="580"/>
      <c r="JRS12" s="580"/>
      <c r="JRT12" s="580"/>
      <c r="JRU12" s="580"/>
      <c r="JRV12" s="580"/>
      <c r="JRW12" s="580"/>
      <c r="JRX12" s="580"/>
      <c r="JRY12" s="580"/>
      <c r="JRZ12" s="580"/>
      <c r="JSA12" s="580"/>
      <c r="JSB12" s="580"/>
      <c r="JSC12" s="580"/>
      <c r="JSD12" s="580"/>
      <c r="JSE12" s="580"/>
      <c r="JSF12" s="580"/>
      <c r="JSG12" s="580"/>
      <c r="JSH12" s="580"/>
      <c r="JSI12" s="580"/>
      <c r="JSJ12" s="580"/>
      <c r="JSK12" s="580"/>
      <c r="JSL12" s="580"/>
      <c r="JSM12" s="580"/>
      <c r="JSN12" s="580"/>
      <c r="JSO12" s="580"/>
      <c r="JSP12" s="580"/>
      <c r="JSQ12" s="580"/>
      <c r="JSR12" s="580"/>
      <c r="JSS12" s="580"/>
      <c r="JST12" s="580"/>
      <c r="JSU12" s="580"/>
      <c r="JSV12" s="580"/>
      <c r="JSW12" s="580"/>
      <c r="JSX12" s="580"/>
      <c r="JSY12" s="580"/>
      <c r="JSZ12" s="580"/>
      <c r="JTA12" s="580"/>
      <c r="JTB12" s="580"/>
      <c r="JTC12" s="580"/>
      <c r="JTD12" s="580"/>
      <c r="JTE12" s="580"/>
      <c r="JTF12" s="580"/>
      <c r="JTG12" s="580"/>
      <c r="JTH12" s="580"/>
      <c r="JTI12" s="580"/>
      <c r="JTJ12" s="580"/>
      <c r="JTK12" s="580"/>
      <c r="JTL12" s="580"/>
      <c r="JTM12" s="580"/>
      <c r="JTN12" s="580"/>
      <c r="JTO12" s="580"/>
      <c r="JTP12" s="580"/>
      <c r="JTQ12" s="580"/>
      <c r="JTR12" s="580"/>
      <c r="JTS12" s="580"/>
      <c r="JTT12" s="580"/>
      <c r="JTU12" s="580"/>
      <c r="JTV12" s="580"/>
      <c r="JTW12" s="580"/>
      <c r="JTX12" s="580"/>
      <c r="JTY12" s="580"/>
      <c r="JTZ12" s="580"/>
      <c r="JUA12" s="580"/>
      <c r="JUB12" s="580"/>
      <c r="JUC12" s="580"/>
      <c r="JUD12" s="580"/>
      <c r="JUE12" s="580"/>
      <c r="JUF12" s="580"/>
      <c r="JUG12" s="580"/>
      <c r="JUH12" s="580"/>
      <c r="JUI12" s="580"/>
      <c r="JUJ12" s="580"/>
      <c r="JUK12" s="580"/>
      <c r="JUL12" s="580"/>
      <c r="JUM12" s="580"/>
      <c r="JUN12" s="580"/>
      <c r="JUO12" s="580"/>
      <c r="JUP12" s="580"/>
      <c r="JUQ12" s="580"/>
      <c r="JUR12" s="580"/>
      <c r="JUS12" s="580"/>
      <c r="JUT12" s="580"/>
      <c r="JUU12" s="580"/>
      <c r="JUV12" s="580"/>
      <c r="JUW12" s="580"/>
      <c r="JUX12" s="580"/>
      <c r="JUY12" s="580"/>
      <c r="JUZ12" s="580"/>
      <c r="JVA12" s="580"/>
      <c r="JVB12" s="580"/>
      <c r="JVC12" s="580"/>
      <c r="JVD12" s="580"/>
      <c r="JVE12" s="580"/>
      <c r="JVF12" s="580"/>
      <c r="JVG12" s="580"/>
      <c r="JVH12" s="580"/>
      <c r="JVI12" s="580"/>
      <c r="JVJ12" s="580"/>
      <c r="JVK12" s="580"/>
      <c r="JVL12" s="580"/>
      <c r="JVM12" s="580"/>
      <c r="JVN12" s="580"/>
      <c r="JVO12" s="580"/>
      <c r="JVP12" s="580"/>
      <c r="JVQ12" s="580"/>
      <c r="JVR12" s="580"/>
      <c r="JVS12" s="580"/>
      <c r="JVT12" s="580"/>
      <c r="JVU12" s="580"/>
      <c r="JVV12" s="580"/>
      <c r="JVW12" s="580"/>
      <c r="JVX12" s="580"/>
      <c r="JVY12" s="580"/>
      <c r="JVZ12" s="580"/>
      <c r="JWA12" s="580"/>
      <c r="JWB12" s="580"/>
      <c r="JWC12" s="580"/>
      <c r="JWD12" s="580"/>
      <c r="JWE12" s="580"/>
      <c r="JWF12" s="580"/>
      <c r="JWG12" s="580"/>
      <c r="JWH12" s="580"/>
      <c r="JWI12" s="580"/>
      <c r="JWJ12" s="580"/>
      <c r="JWK12" s="580"/>
      <c r="JWL12" s="580"/>
      <c r="JWM12" s="580"/>
      <c r="JWN12" s="580"/>
      <c r="JWO12" s="580"/>
      <c r="JWP12" s="580"/>
      <c r="JWQ12" s="580"/>
      <c r="JWR12" s="580"/>
      <c r="JWS12" s="580"/>
      <c r="JWT12" s="580"/>
      <c r="JWU12" s="580"/>
      <c r="JWV12" s="580"/>
      <c r="JWW12" s="580"/>
      <c r="JWX12" s="580"/>
      <c r="JWY12" s="580"/>
      <c r="JWZ12" s="580"/>
      <c r="JXA12" s="580"/>
      <c r="JXB12" s="580"/>
      <c r="JXC12" s="580"/>
      <c r="JXD12" s="580"/>
      <c r="JXE12" s="580"/>
      <c r="JXF12" s="580"/>
      <c r="JXG12" s="580"/>
      <c r="JXH12" s="580"/>
      <c r="JXI12" s="580"/>
      <c r="JXJ12" s="580"/>
      <c r="JXK12" s="580"/>
      <c r="JXL12" s="580"/>
      <c r="JXM12" s="580"/>
      <c r="JXN12" s="580"/>
      <c r="JXO12" s="580"/>
      <c r="JXP12" s="580"/>
      <c r="JXQ12" s="580"/>
      <c r="JXR12" s="580"/>
      <c r="JXS12" s="580"/>
      <c r="JXT12" s="580"/>
      <c r="JXU12" s="580"/>
      <c r="JXV12" s="580"/>
      <c r="JXW12" s="580"/>
      <c r="JXX12" s="580"/>
      <c r="JXY12" s="580"/>
      <c r="JXZ12" s="580"/>
      <c r="JYA12" s="580"/>
      <c r="JYB12" s="580"/>
      <c r="JYC12" s="580"/>
      <c r="JYD12" s="580"/>
      <c r="JYE12" s="580"/>
      <c r="JYF12" s="580"/>
      <c r="JYG12" s="580"/>
      <c r="JYH12" s="580"/>
      <c r="JYI12" s="580"/>
      <c r="JYJ12" s="580"/>
      <c r="JYK12" s="580"/>
      <c r="JYL12" s="580"/>
      <c r="JYM12" s="580"/>
      <c r="JYN12" s="580"/>
      <c r="JYO12" s="580"/>
      <c r="JYP12" s="580"/>
      <c r="JYQ12" s="580"/>
      <c r="JYR12" s="580"/>
      <c r="JYS12" s="580"/>
      <c r="JYT12" s="580"/>
      <c r="JYU12" s="580"/>
      <c r="JYV12" s="580"/>
      <c r="JYW12" s="580"/>
      <c r="JYX12" s="580"/>
      <c r="JYY12" s="580"/>
      <c r="JYZ12" s="580"/>
      <c r="JZA12" s="580"/>
      <c r="JZB12" s="580"/>
      <c r="JZC12" s="580"/>
      <c r="JZD12" s="580"/>
      <c r="JZE12" s="580"/>
      <c r="JZF12" s="580"/>
      <c r="JZG12" s="580"/>
      <c r="JZH12" s="580"/>
      <c r="JZI12" s="580"/>
      <c r="JZJ12" s="580"/>
      <c r="JZK12" s="580"/>
      <c r="JZL12" s="580"/>
      <c r="JZM12" s="580"/>
      <c r="JZN12" s="580"/>
      <c r="JZO12" s="580"/>
      <c r="JZP12" s="580"/>
      <c r="JZQ12" s="580"/>
      <c r="JZR12" s="580"/>
      <c r="JZS12" s="580"/>
      <c r="JZT12" s="580"/>
      <c r="JZU12" s="580"/>
      <c r="JZV12" s="580"/>
      <c r="JZW12" s="580"/>
      <c r="JZX12" s="580"/>
      <c r="JZY12" s="580"/>
      <c r="JZZ12" s="580"/>
      <c r="KAA12" s="580"/>
      <c r="KAB12" s="580"/>
      <c r="KAC12" s="580"/>
      <c r="KAD12" s="580"/>
      <c r="KAE12" s="580"/>
      <c r="KAF12" s="580"/>
      <c r="KAG12" s="580"/>
      <c r="KAH12" s="580"/>
      <c r="KAI12" s="580"/>
      <c r="KAJ12" s="580"/>
      <c r="KAK12" s="580"/>
      <c r="KAL12" s="580"/>
      <c r="KAM12" s="580"/>
      <c r="KAN12" s="580"/>
      <c r="KAO12" s="580"/>
      <c r="KAP12" s="580"/>
      <c r="KAQ12" s="580"/>
      <c r="KAR12" s="580"/>
      <c r="KAS12" s="580"/>
      <c r="KAT12" s="580"/>
      <c r="KAU12" s="580"/>
      <c r="KAV12" s="580"/>
      <c r="KAW12" s="580"/>
      <c r="KAX12" s="580"/>
      <c r="KAY12" s="580"/>
      <c r="KAZ12" s="580"/>
      <c r="KBA12" s="580"/>
      <c r="KBB12" s="580"/>
      <c r="KBC12" s="580"/>
      <c r="KBD12" s="580"/>
      <c r="KBE12" s="580"/>
      <c r="KBF12" s="580"/>
      <c r="KBG12" s="580"/>
      <c r="KBH12" s="580"/>
      <c r="KBI12" s="580"/>
      <c r="KBJ12" s="580"/>
      <c r="KBK12" s="580"/>
      <c r="KBL12" s="580"/>
      <c r="KBM12" s="580"/>
      <c r="KBN12" s="580"/>
      <c r="KBO12" s="580"/>
      <c r="KBP12" s="580"/>
      <c r="KBQ12" s="580"/>
      <c r="KBR12" s="580"/>
      <c r="KBS12" s="580"/>
      <c r="KBT12" s="580"/>
      <c r="KBU12" s="580"/>
      <c r="KBV12" s="580"/>
      <c r="KBW12" s="580"/>
      <c r="KBX12" s="580"/>
      <c r="KBY12" s="580"/>
      <c r="KBZ12" s="580"/>
      <c r="KCA12" s="580"/>
      <c r="KCB12" s="580"/>
      <c r="KCC12" s="580"/>
      <c r="KCD12" s="580"/>
      <c r="KCE12" s="580"/>
      <c r="KCF12" s="580"/>
      <c r="KCG12" s="580"/>
      <c r="KCH12" s="580"/>
      <c r="KCI12" s="580"/>
      <c r="KCJ12" s="580"/>
      <c r="KCK12" s="580"/>
      <c r="KCL12" s="580"/>
      <c r="KCM12" s="580"/>
      <c r="KCN12" s="580"/>
      <c r="KCO12" s="580"/>
      <c r="KCP12" s="580"/>
      <c r="KCQ12" s="580"/>
      <c r="KCR12" s="580"/>
      <c r="KCS12" s="580"/>
      <c r="KCT12" s="580"/>
      <c r="KCU12" s="580"/>
      <c r="KCV12" s="580"/>
      <c r="KCW12" s="580"/>
      <c r="KCX12" s="580"/>
      <c r="KCY12" s="580"/>
      <c r="KCZ12" s="580"/>
      <c r="KDA12" s="580"/>
      <c r="KDB12" s="580"/>
      <c r="KDC12" s="580"/>
      <c r="KDD12" s="580"/>
      <c r="KDE12" s="580"/>
      <c r="KDF12" s="580"/>
      <c r="KDG12" s="580"/>
      <c r="KDH12" s="580"/>
      <c r="KDI12" s="580"/>
      <c r="KDJ12" s="580"/>
      <c r="KDK12" s="580"/>
      <c r="KDL12" s="580"/>
      <c r="KDM12" s="580"/>
      <c r="KDN12" s="580"/>
      <c r="KDO12" s="580"/>
      <c r="KDP12" s="580"/>
      <c r="KDQ12" s="580"/>
      <c r="KDR12" s="580"/>
      <c r="KDS12" s="580"/>
      <c r="KDT12" s="580"/>
      <c r="KDU12" s="580"/>
      <c r="KDV12" s="580"/>
      <c r="KDW12" s="580"/>
      <c r="KDX12" s="580"/>
      <c r="KDY12" s="580"/>
      <c r="KDZ12" s="580"/>
      <c r="KEA12" s="580"/>
      <c r="KEB12" s="580"/>
      <c r="KEC12" s="580"/>
      <c r="KED12" s="580"/>
      <c r="KEE12" s="580"/>
      <c r="KEF12" s="580"/>
      <c r="KEG12" s="580"/>
      <c r="KEH12" s="580"/>
      <c r="KEI12" s="580"/>
      <c r="KEJ12" s="580"/>
      <c r="KEK12" s="580"/>
      <c r="KEL12" s="580"/>
      <c r="KEM12" s="580"/>
      <c r="KEN12" s="580"/>
      <c r="KEO12" s="580"/>
      <c r="KEP12" s="580"/>
      <c r="KEQ12" s="580"/>
      <c r="KER12" s="580"/>
      <c r="KES12" s="580"/>
      <c r="KET12" s="580"/>
      <c r="KEU12" s="580"/>
      <c r="KEV12" s="580"/>
      <c r="KEW12" s="580"/>
      <c r="KEX12" s="580"/>
      <c r="KEY12" s="580"/>
      <c r="KEZ12" s="580"/>
      <c r="KFA12" s="580"/>
      <c r="KFB12" s="580"/>
      <c r="KFC12" s="580"/>
      <c r="KFD12" s="580"/>
      <c r="KFE12" s="580"/>
      <c r="KFF12" s="580"/>
      <c r="KFG12" s="580"/>
      <c r="KFH12" s="580"/>
      <c r="KFI12" s="580"/>
      <c r="KFJ12" s="580"/>
      <c r="KFK12" s="580"/>
      <c r="KFL12" s="580"/>
      <c r="KFM12" s="580"/>
      <c r="KFN12" s="580"/>
      <c r="KFO12" s="580"/>
      <c r="KFP12" s="580"/>
      <c r="KFQ12" s="580"/>
      <c r="KFR12" s="580"/>
      <c r="KFS12" s="580"/>
      <c r="KFT12" s="580"/>
      <c r="KFU12" s="580"/>
      <c r="KFV12" s="580"/>
      <c r="KFW12" s="580"/>
      <c r="KFX12" s="580"/>
      <c r="KFY12" s="580"/>
      <c r="KFZ12" s="580"/>
      <c r="KGA12" s="580"/>
      <c r="KGB12" s="580"/>
      <c r="KGC12" s="580"/>
      <c r="KGD12" s="580"/>
      <c r="KGE12" s="580"/>
      <c r="KGF12" s="580"/>
      <c r="KGG12" s="580"/>
      <c r="KGH12" s="580"/>
      <c r="KGI12" s="580"/>
      <c r="KGJ12" s="580"/>
      <c r="KGK12" s="580"/>
      <c r="KGL12" s="580"/>
      <c r="KGM12" s="580"/>
      <c r="KGN12" s="580"/>
      <c r="KGO12" s="580"/>
      <c r="KGP12" s="580"/>
      <c r="KGQ12" s="580"/>
      <c r="KGR12" s="580"/>
      <c r="KGS12" s="580"/>
      <c r="KGT12" s="580"/>
      <c r="KGU12" s="580"/>
      <c r="KGV12" s="580"/>
      <c r="KGW12" s="580"/>
      <c r="KGX12" s="580"/>
      <c r="KGY12" s="580"/>
      <c r="KGZ12" s="580"/>
      <c r="KHA12" s="580"/>
      <c r="KHB12" s="580"/>
      <c r="KHC12" s="580"/>
      <c r="KHD12" s="580"/>
      <c r="KHE12" s="580"/>
      <c r="KHF12" s="580"/>
      <c r="KHG12" s="580"/>
      <c r="KHH12" s="580"/>
      <c r="KHI12" s="580"/>
      <c r="KHJ12" s="580"/>
      <c r="KHK12" s="580"/>
      <c r="KHL12" s="580"/>
      <c r="KHM12" s="580"/>
      <c r="KHN12" s="580"/>
      <c r="KHO12" s="580"/>
      <c r="KHP12" s="580"/>
      <c r="KHQ12" s="580"/>
      <c r="KHR12" s="580"/>
      <c r="KHS12" s="580"/>
      <c r="KHT12" s="580"/>
      <c r="KHU12" s="580"/>
      <c r="KHV12" s="580"/>
      <c r="KHW12" s="580"/>
      <c r="KHX12" s="580"/>
      <c r="KHY12" s="580"/>
      <c r="KHZ12" s="580"/>
      <c r="KIA12" s="580"/>
      <c r="KIB12" s="580"/>
      <c r="KIC12" s="580"/>
      <c r="KID12" s="580"/>
      <c r="KIE12" s="580"/>
      <c r="KIF12" s="580"/>
      <c r="KIG12" s="580"/>
      <c r="KIH12" s="580"/>
      <c r="KII12" s="580"/>
      <c r="KIJ12" s="580"/>
      <c r="KIK12" s="580"/>
      <c r="KIL12" s="580"/>
      <c r="KIM12" s="580"/>
      <c r="KIN12" s="580"/>
      <c r="KIO12" s="580"/>
      <c r="KIP12" s="580"/>
      <c r="KIQ12" s="580"/>
      <c r="KIR12" s="580"/>
      <c r="KIS12" s="580"/>
      <c r="KIT12" s="580"/>
      <c r="KIU12" s="580"/>
      <c r="KIV12" s="580"/>
      <c r="KIW12" s="580"/>
      <c r="KIX12" s="580"/>
      <c r="KIY12" s="580"/>
      <c r="KIZ12" s="580"/>
      <c r="KJA12" s="580"/>
      <c r="KJB12" s="580"/>
      <c r="KJC12" s="580"/>
      <c r="KJD12" s="580"/>
      <c r="KJE12" s="580"/>
      <c r="KJF12" s="580"/>
      <c r="KJG12" s="580"/>
      <c r="KJH12" s="580"/>
      <c r="KJI12" s="580"/>
      <c r="KJJ12" s="580"/>
      <c r="KJK12" s="580"/>
      <c r="KJL12" s="580"/>
      <c r="KJM12" s="580"/>
      <c r="KJN12" s="580"/>
      <c r="KJO12" s="580"/>
      <c r="KJP12" s="580"/>
      <c r="KJQ12" s="580"/>
      <c r="KJR12" s="580"/>
      <c r="KJS12" s="580"/>
      <c r="KJT12" s="580"/>
      <c r="KJU12" s="580"/>
      <c r="KJV12" s="580"/>
      <c r="KJW12" s="580"/>
      <c r="KJX12" s="580"/>
      <c r="KJY12" s="580"/>
      <c r="KJZ12" s="580"/>
      <c r="KKA12" s="580"/>
      <c r="KKB12" s="580"/>
      <c r="KKC12" s="580"/>
      <c r="KKD12" s="580"/>
      <c r="KKE12" s="580"/>
      <c r="KKF12" s="580"/>
      <c r="KKG12" s="580"/>
      <c r="KKH12" s="580"/>
      <c r="KKI12" s="580"/>
      <c r="KKJ12" s="580"/>
      <c r="KKK12" s="580"/>
      <c r="KKL12" s="580"/>
      <c r="KKM12" s="580"/>
      <c r="KKN12" s="580"/>
      <c r="KKO12" s="580"/>
      <c r="KKP12" s="580"/>
      <c r="KKQ12" s="580"/>
      <c r="KKR12" s="580"/>
      <c r="KKS12" s="580"/>
      <c r="KKT12" s="580"/>
      <c r="KKU12" s="580"/>
      <c r="KKV12" s="580"/>
      <c r="KKW12" s="580"/>
      <c r="KKX12" s="580"/>
      <c r="KKY12" s="580"/>
      <c r="KKZ12" s="580"/>
      <c r="KLA12" s="580"/>
      <c r="KLB12" s="580"/>
      <c r="KLC12" s="580"/>
      <c r="KLD12" s="580"/>
      <c r="KLE12" s="580"/>
      <c r="KLF12" s="580"/>
      <c r="KLG12" s="580"/>
      <c r="KLH12" s="580"/>
      <c r="KLI12" s="580"/>
      <c r="KLJ12" s="580"/>
      <c r="KLK12" s="580"/>
      <c r="KLL12" s="580"/>
      <c r="KLM12" s="580"/>
      <c r="KLN12" s="580"/>
      <c r="KLO12" s="580"/>
      <c r="KLP12" s="580"/>
      <c r="KLQ12" s="580"/>
      <c r="KLR12" s="580"/>
      <c r="KLS12" s="580"/>
      <c r="KLT12" s="580"/>
      <c r="KLU12" s="580"/>
      <c r="KLV12" s="580"/>
      <c r="KLW12" s="580"/>
      <c r="KLX12" s="580"/>
      <c r="KLY12" s="580"/>
      <c r="KLZ12" s="580"/>
      <c r="KMA12" s="580"/>
      <c r="KMB12" s="580"/>
      <c r="KMC12" s="580"/>
      <c r="KMD12" s="580"/>
      <c r="KME12" s="580"/>
      <c r="KMF12" s="580"/>
      <c r="KMG12" s="580"/>
      <c r="KMH12" s="580"/>
      <c r="KMI12" s="580"/>
      <c r="KMJ12" s="580"/>
      <c r="KMK12" s="580"/>
      <c r="KML12" s="580"/>
      <c r="KMM12" s="580"/>
      <c r="KMN12" s="580"/>
      <c r="KMO12" s="580"/>
      <c r="KMP12" s="580"/>
      <c r="KMQ12" s="580"/>
      <c r="KMR12" s="580"/>
      <c r="KMS12" s="580"/>
      <c r="KMT12" s="580"/>
      <c r="KMU12" s="580"/>
      <c r="KMV12" s="580"/>
      <c r="KMW12" s="580"/>
      <c r="KMX12" s="580"/>
      <c r="KMY12" s="580"/>
      <c r="KMZ12" s="580"/>
      <c r="KNA12" s="580"/>
      <c r="KNB12" s="580"/>
      <c r="KNC12" s="580"/>
      <c r="KND12" s="580"/>
      <c r="KNE12" s="580"/>
      <c r="KNF12" s="580"/>
      <c r="KNG12" s="580"/>
      <c r="KNH12" s="580"/>
      <c r="KNI12" s="580"/>
      <c r="KNJ12" s="580"/>
      <c r="KNK12" s="580"/>
      <c r="KNL12" s="580"/>
      <c r="KNM12" s="580"/>
      <c r="KNN12" s="580"/>
      <c r="KNO12" s="580"/>
      <c r="KNP12" s="580"/>
      <c r="KNQ12" s="580"/>
      <c r="KNR12" s="580"/>
      <c r="KNS12" s="580"/>
      <c r="KNT12" s="580"/>
      <c r="KNU12" s="580"/>
      <c r="KNV12" s="580"/>
      <c r="KNW12" s="580"/>
      <c r="KNX12" s="580"/>
      <c r="KNY12" s="580"/>
      <c r="KNZ12" s="580"/>
      <c r="KOA12" s="580"/>
      <c r="KOB12" s="580"/>
      <c r="KOC12" s="580"/>
      <c r="KOD12" s="580"/>
      <c r="KOE12" s="580"/>
      <c r="KOF12" s="580"/>
      <c r="KOG12" s="580"/>
      <c r="KOH12" s="580"/>
      <c r="KOI12" s="580"/>
      <c r="KOJ12" s="580"/>
      <c r="KOK12" s="580"/>
      <c r="KOL12" s="580"/>
      <c r="KOM12" s="580"/>
      <c r="KON12" s="580"/>
      <c r="KOO12" s="580"/>
      <c r="KOP12" s="580"/>
      <c r="KOQ12" s="580"/>
      <c r="KOR12" s="580"/>
      <c r="KOS12" s="580"/>
      <c r="KOT12" s="580"/>
      <c r="KOU12" s="580"/>
      <c r="KOV12" s="580"/>
      <c r="KOW12" s="580"/>
      <c r="KOX12" s="580"/>
      <c r="KOY12" s="580"/>
      <c r="KOZ12" s="580"/>
      <c r="KPA12" s="580"/>
      <c r="KPB12" s="580"/>
      <c r="KPC12" s="580"/>
      <c r="KPD12" s="580"/>
      <c r="KPE12" s="580"/>
      <c r="KPF12" s="580"/>
      <c r="KPG12" s="580"/>
      <c r="KPH12" s="580"/>
      <c r="KPI12" s="580"/>
      <c r="KPJ12" s="580"/>
      <c r="KPK12" s="580"/>
      <c r="KPL12" s="580"/>
      <c r="KPM12" s="580"/>
      <c r="KPN12" s="580"/>
      <c r="KPO12" s="580"/>
      <c r="KPP12" s="580"/>
      <c r="KPQ12" s="580"/>
      <c r="KPR12" s="580"/>
      <c r="KPS12" s="580"/>
      <c r="KPT12" s="580"/>
      <c r="KPU12" s="580"/>
      <c r="KPV12" s="580"/>
      <c r="KPW12" s="580"/>
      <c r="KPX12" s="580"/>
      <c r="KPY12" s="580"/>
      <c r="KPZ12" s="580"/>
      <c r="KQA12" s="580"/>
      <c r="KQB12" s="580"/>
      <c r="KQC12" s="580"/>
      <c r="KQD12" s="580"/>
      <c r="KQE12" s="580"/>
      <c r="KQF12" s="580"/>
      <c r="KQG12" s="580"/>
      <c r="KQH12" s="580"/>
      <c r="KQI12" s="580"/>
      <c r="KQJ12" s="580"/>
      <c r="KQK12" s="580"/>
      <c r="KQL12" s="580"/>
      <c r="KQM12" s="580"/>
      <c r="KQN12" s="580"/>
      <c r="KQO12" s="580"/>
      <c r="KQP12" s="580"/>
      <c r="KQQ12" s="580"/>
      <c r="KQR12" s="580"/>
      <c r="KQS12" s="580"/>
      <c r="KQT12" s="580"/>
      <c r="KQU12" s="580"/>
      <c r="KQV12" s="580"/>
      <c r="KQW12" s="580"/>
      <c r="KQX12" s="580"/>
      <c r="KQY12" s="580"/>
      <c r="KQZ12" s="580"/>
      <c r="KRA12" s="580"/>
      <c r="KRB12" s="580"/>
      <c r="KRC12" s="580"/>
      <c r="KRD12" s="580"/>
      <c r="KRE12" s="580"/>
      <c r="KRF12" s="580"/>
      <c r="KRG12" s="580"/>
      <c r="KRH12" s="580"/>
      <c r="KRI12" s="580"/>
      <c r="KRJ12" s="580"/>
      <c r="KRK12" s="580"/>
      <c r="KRL12" s="580"/>
      <c r="KRM12" s="580"/>
      <c r="KRN12" s="580"/>
      <c r="KRO12" s="580"/>
      <c r="KRP12" s="580"/>
      <c r="KRQ12" s="580"/>
      <c r="KRR12" s="580"/>
      <c r="KRS12" s="580"/>
      <c r="KRT12" s="580"/>
      <c r="KRU12" s="580"/>
      <c r="KRV12" s="580"/>
      <c r="KRW12" s="580"/>
      <c r="KRX12" s="580"/>
      <c r="KRY12" s="580"/>
      <c r="KRZ12" s="580"/>
      <c r="KSA12" s="580"/>
      <c r="KSB12" s="580"/>
      <c r="KSC12" s="580"/>
      <c r="KSD12" s="580"/>
      <c r="KSE12" s="580"/>
      <c r="KSF12" s="580"/>
      <c r="KSG12" s="580"/>
      <c r="KSH12" s="580"/>
      <c r="KSI12" s="580"/>
      <c r="KSJ12" s="580"/>
      <c r="KSK12" s="580"/>
      <c r="KSL12" s="580"/>
      <c r="KSM12" s="580"/>
      <c r="KSN12" s="580"/>
      <c r="KSO12" s="580"/>
      <c r="KSP12" s="580"/>
      <c r="KSQ12" s="580"/>
      <c r="KSR12" s="580"/>
      <c r="KSS12" s="580"/>
      <c r="KST12" s="580"/>
      <c r="KSU12" s="580"/>
      <c r="KSV12" s="580"/>
      <c r="KSW12" s="580"/>
      <c r="KSX12" s="580"/>
      <c r="KSY12" s="580"/>
      <c r="KSZ12" s="580"/>
      <c r="KTA12" s="580"/>
      <c r="KTB12" s="580"/>
      <c r="KTC12" s="580"/>
      <c r="KTD12" s="580"/>
      <c r="KTE12" s="580"/>
      <c r="KTF12" s="580"/>
      <c r="KTG12" s="580"/>
      <c r="KTH12" s="580"/>
      <c r="KTI12" s="580"/>
      <c r="KTJ12" s="580"/>
      <c r="KTK12" s="580"/>
      <c r="KTL12" s="580"/>
      <c r="KTM12" s="580"/>
      <c r="KTN12" s="580"/>
      <c r="KTO12" s="580"/>
      <c r="KTP12" s="580"/>
      <c r="KTQ12" s="580"/>
      <c r="KTR12" s="580"/>
      <c r="KTS12" s="580"/>
      <c r="KTT12" s="580"/>
      <c r="KTU12" s="580"/>
      <c r="KTV12" s="580"/>
      <c r="KTW12" s="580"/>
      <c r="KTX12" s="580"/>
      <c r="KTY12" s="580"/>
      <c r="KTZ12" s="580"/>
      <c r="KUA12" s="580"/>
      <c r="KUB12" s="580"/>
      <c r="KUC12" s="580"/>
      <c r="KUD12" s="580"/>
      <c r="KUE12" s="580"/>
      <c r="KUF12" s="580"/>
      <c r="KUG12" s="580"/>
      <c r="KUH12" s="580"/>
      <c r="KUI12" s="580"/>
      <c r="KUJ12" s="580"/>
      <c r="KUK12" s="580"/>
      <c r="KUL12" s="580"/>
      <c r="KUM12" s="580"/>
      <c r="KUN12" s="580"/>
      <c r="KUO12" s="580"/>
      <c r="KUP12" s="580"/>
      <c r="KUQ12" s="580"/>
      <c r="KUR12" s="580"/>
      <c r="KUS12" s="580"/>
      <c r="KUT12" s="580"/>
      <c r="KUU12" s="580"/>
      <c r="KUV12" s="580"/>
      <c r="KUW12" s="580"/>
      <c r="KUX12" s="580"/>
      <c r="KUY12" s="580"/>
      <c r="KUZ12" s="580"/>
      <c r="KVA12" s="580"/>
      <c r="KVB12" s="580"/>
      <c r="KVC12" s="580"/>
      <c r="KVD12" s="580"/>
      <c r="KVE12" s="580"/>
      <c r="KVF12" s="580"/>
      <c r="KVG12" s="580"/>
      <c r="KVH12" s="580"/>
      <c r="KVI12" s="580"/>
      <c r="KVJ12" s="580"/>
      <c r="KVK12" s="580"/>
      <c r="KVL12" s="580"/>
      <c r="KVM12" s="580"/>
      <c r="KVN12" s="580"/>
      <c r="KVO12" s="580"/>
      <c r="KVP12" s="580"/>
      <c r="KVQ12" s="580"/>
      <c r="KVR12" s="580"/>
      <c r="KVS12" s="580"/>
      <c r="KVT12" s="580"/>
      <c r="KVU12" s="580"/>
      <c r="KVV12" s="580"/>
      <c r="KVW12" s="580"/>
      <c r="KVX12" s="580"/>
      <c r="KVY12" s="580"/>
      <c r="KVZ12" s="580"/>
      <c r="KWA12" s="580"/>
      <c r="KWB12" s="580"/>
      <c r="KWC12" s="580"/>
      <c r="KWD12" s="580"/>
      <c r="KWE12" s="580"/>
      <c r="KWF12" s="580"/>
      <c r="KWG12" s="580"/>
      <c r="KWH12" s="580"/>
      <c r="KWI12" s="580"/>
      <c r="KWJ12" s="580"/>
      <c r="KWK12" s="580"/>
      <c r="KWL12" s="580"/>
      <c r="KWM12" s="580"/>
      <c r="KWN12" s="580"/>
      <c r="KWO12" s="580"/>
      <c r="KWP12" s="580"/>
      <c r="KWQ12" s="580"/>
      <c r="KWR12" s="580"/>
      <c r="KWS12" s="580"/>
      <c r="KWT12" s="580"/>
      <c r="KWU12" s="580"/>
      <c r="KWV12" s="580"/>
      <c r="KWW12" s="580"/>
      <c r="KWX12" s="580"/>
      <c r="KWY12" s="580"/>
      <c r="KWZ12" s="580"/>
      <c r="KXA12" s="580"/>
      <c r="KXB12" s="580"/>
      <c r="KXC12" s="580"/>
      <c r="KXD12" s="580"/>
      <c r="KXE12" s="580"/>
      <c r="KXF12" s="580"/>
      <c r="KXG12" s="580"/>
      <c r="KXH12" s="580"/>
      <c r="KXI12" s="580"/>
      <c r="KXJ12" s="580"/>
      <c r="KXK12" s="580"/>
      <c r="KXL12" s="580"/>
      <c r="KXM12" s="580"/>
      <c r="KXN12" s="580"/>
      <c r="KXO12" s="580"/>
      <c r="KXP12" s="580"/>
      <c r="KXQ12" s="580"/>
      <c r="KXR12" s="580"/>
      <c r="KXS12" s="580"/>
      <c r="KXT12" s="580"/>
      <c r="KXU12" s="580"/>
      <c r="KXV12" s="580"/>
      <c r="KXW12" s="580"/>
      <c r="KXX12" s="580"/>
      <c r="KXY12" s="580"/>
      <c r="KXZ12" s="580"/>
      <c r="KYA12" s="580"/>
      <c r="KYB12" s="580"/>
      <c r="KYC12" s="580"/>
      <c r="KYD12" s="580"/>
      <c r="KYE12" s="580"/>
      <c r="KYF12" s="580"/>
      <c r="KYG12" s="580"/>
      <c r="KYH12" s="580"/>
      <c r="KYI12" s="580"/>
      <c r="KYJ12" s="580"/>
      <c r="KYK12" s="580"/>
      <c r="KYL12" s="580"/>
      <c r="KYM12" s="580"/>
      <c r="KYN12" s="580"/>
      <c r="KYO12" s="580"/>
      <c r="KYP12" s="580"/>
      <c r="KYQ12" s="580"/>
      <c r="KYR12" s="580"/>
      <c r="KYS12" s="580"/>
      <c r="KYT12" s="580"/>
      <c r="KYU12" s="580"/>
      <c r="KYV12" s="580"/>
      <c r="KYW12" s="580"/>
      <c r="KYX12" s="580"/>
      <c r="KYY12" s="580"/>
      <c r="KYZ12" s="580"/>
      <c r="KZA12" s="580"/>
      <c r="KZB12" s="580"/>
      <c r="KZC12" s="580"/>
      <c r="KZD12" s="580"/>
      <c r="KZE12" s="580"/>
      <c r="KZF12" s="580"/>
      <c r="KZG12" s="580"/>
      <c r="KZH12" s="580"/>
      <c r="KZI12" s="580"/>
      <c r="KZJ12" s="580"/>
      <c r="KZK12" s="580"/>
      <c r="KZL12" s="580"/>
      <c r="KZM12" s="580"/>
      <c r="KZN12" s="580"/>
      <c r="KZO12" s="580"/>
      <c r="KZP12" s="580"/>
      <c r="KZQ12" s="580"/>
      <c r="KZR12" s="580"/>
      <c r="KZS12" s="580"/>
      <c r="KZT12" s="580"/>
      <c r="KZU12" s="580"/>
      <c r="KZV12" s="580"/>
      <c r="KZW12" s="580"/>
      <c r="KZX12" s="580"/>
      <c r="KZY12" s="580"/>
      <c r="KZZ12" s="580"/>
      <c r="LAA12" s="580"/>
      <c r="LAB12" s="580"/>
      <c r="LAC12" s="580"/>
      <c r="LAD12" s="580"/>
      <c r="LAE12" s="580"/>
      <c r="LAF12" s="580"/>
      <c r="LAG12" s="580"/>
      <c r="LAH12" s="580"/>
      <c r="LAI12" s="580"/>
      <c r="LAJ12" s="580"/>
      <c r="LAK12" s="580"/>
      <c r="LAL12" s="580"/>
      <c r="LAM12" s="580"/>
      <c r="LAN12" s="580"/>
      <c r="LAO12" s="580"/>
      <c r="LAP12" s="580"/>
      <c r="LAQ12" s="580"/>
      <c r="LAR12" s="580"/>
      <c r="LAS12" s="580"/>
      <c r="LAT12" s="580"/>
      <c r="LAU12" s="580"/>
      <c r="LAV12" s="580"/>
      <c r="LAW12" s="580"/>
      <c r="LAX12" s="580"/>
      <c r="LAY12" s="580"/>
      <c r="LAZ12" s="580"/>
      <c r="LBA12" s="580"/>
      <c r="LBB12" s="580"/>
      <c r="LBC12" s="580"/>
      <c r="LBD12" s="580"/>
      <c r="LBE12" s="580"/>
      <c r="LBF12" s="580"/>
      <c r="LBG12" s="580"/>
      <c r="LBH12" s="580"/>
      <c r="LBI12" s="580"/>
      <c r="LBJ12" s="580"/>
      <c r="LBK12" s="580"/>
      <c r="LBL12" s="580"/>
      <c r="LBM12" s="580"/>
      <c r="LBN12" s="580"/>
      <c r="LBO12" s="580"/>
      <c r="LBP12" s="580"/>
      <c r="LBQ12" s="580"/>
      <c r="LBR12" s="580"/>
      <c r="LBS12" s="580"/>
      <c r="LBT12" s="580"/>
      <c r="LBU12" s="580"/>
      <c r="LBV12" s="580"/>
      <c r="LBW12" s="580"/>
      <c r="LBX12" s="580"/>
      <c r="LBY12" s="580"/>
      <c r="LBZ12" s="580"/>
      <c r="LCA12" s="580"/>
      <c r="LCB12" s="580"/>
      <c r="LCC12" s="580"/>
      <c r="LCD12" s="580"/>
      <c r="LCE12" s="580"/>
      <c r="LCF12" s="580"/>
      <c r="LCG12" s="580"/>
      <c r="LCH12" s="580"/>
      <c r="LCI12" s="580"/>
      <c r="LCJ12" s="580"/>
      <c r="LCK12" s="580"/>
      <c r="LCL12" s="580"/>
      <c r="LCM12" s="580"/>
      <c r="LCN12" s="580"/>
      <c r="LCO12" s="580"/>
      <c r="LCP12" s="580"/>
      <c r="LCQ12" s="580"/>
      <c r="LCR12" s="580"/>
      <c r="LCS12" s="580"/>
      <c r="LCT12" s="580"/>
      <c r="LCU12" s="580"/>
      <c r="LCV12" s="580"/>
      <c r="LCW12" s="580"/>
      <c r="LCX12" s="580"/>
      <c r="LCY12" s="580"/>
      <c r="LCZ12" s="580"/>
      <c r="LDA12" s="580"/>
      <c r="LDB12" s="580"/>
      <c r="LDC12" s="580"/>
      <c r="LDD12" s="580"/>
      <c r="LDE12" s="580"/>
      <c r="LDF12" s="580"/>
      <c r="LDG12" s="580"/>
      <c r="LDH12" s="580"/>
      <c r="LDI12" s="580"/>
      <c r="LDJ12" s="580"/>
      <c r="LDK12" s="580"/>
      <c r="LDL12" s="580"/>
      <c r="LDM12" s="580"/>
      <c r="LDN12" s="580"/>
      <c r="LDO12" s="580"/>
      <c r="LDP12" s="580"/>
      <c r="LDQ12" s="580"/>
      <c r="LDR12" s="580"/>
      <c r="LDS12" s="580"/>
      <c r="LDT12" s="580"/>
      <c r="LDU12" s="580"/>
      <c r="LDV12" s="580"/>
      <c r="LDW12" s="580"/>
      <c r="LDX12" s="580"/>
      <c r="LDY12" s="580"/>
      <c r="LDZ12" s="580"/>
      <c r="LEA12" s="580"/>
      <c r="LEB12" s="580"/>
      <c r="LEC12" s="580"/>
      <c r="LED12" s="580"/>
      <c r="LEE12" s="580"/>
      <c r="LEF12" s="580"/>
      <c r="LEG12" s="580"/>
      <c r="LEH12" s="580"/>
      <c r="LEI12" s="580"/>
      <c r="LEJ12" s="580"/>
      <c r="LEK12" s="580"/>
      <c r="LEL12" s="580"/>
      <c r="LEM12" s="580"/>
      <c r="LEN12" s="580"/>
      <c r="LEO12" s="580"/>
      <c r="LEP12" s="580"/>
      <c r="LEQ12" s="580"/>
      <c r="LER12" s="580"/>
      <c r="LES12" s="580"/>
      <c r="LET12" s="580"/>
      <c r="LEU12" s="580"/>
      <c r="LEV12" s="580"/>
      <c r="LEW12" s="580"/>
      <c r="LEX12" s="580"/>
      <c r="LEY12" s="580"/>
      <c r="LEZ12" s="580"/>
      <c r="LFA12" s="580"/>
      <c r="LFB12" s="580"/>
      <c r="LFC12" s="580"/>
      <c r="LFD12" s="580"/>
      <c r="LFE12" s="580"/>
      <c r="LFF12" s="580"/>
      <c r="LFG12" s="580"/>
      <c r="LFH12" s="580"/>
      <c r="LFI12" s="580"/>
      <c r="LFJ12" s="580"/>
      <c r="LFK12" s="580"/>
      <c r="LFL12" s="580"/>
      <c r="LFM12" s="580"/>
      <c r="LFN12" s="580"/>
      <c r="LFO12" s="580"/>
      <c r="LFP12" s="580"/>
      <c r="LFQ12" s="580"/>
      <c r="LFR12" s="580"/>
      <c r="LFS12" s="580"/>
      <c r="LFT12" s="580"/>
      <c r="LFU12" s="580"/>
      <c r="LFV12" s="580"/>
      <c r="LFW12" s="580"/>
      <c r="LFX12" s="580"/>
      <c r="LFY12" s="580"/>
      <c r="LFZ12" s="580"/>
      <c r="LGA12" s="580"/>
      <c r="LGB12" s="580"/>
      <c r="LGC12" s="580"/>
      <c r="LGD12" s="580"/>
      <c r="LGE12" s="580"/>
      <c r="LGF12" s="580"/>
      <c r="LGG12" s="580"/>
      <c r="LGH12" s="580"/>
      <c r="LGI12" s="580"/>
      <c r="LGJ12" s="580"/>
      <c r="LGK12" s="580"/>
      <c r="LGL12" s="580"/>
      <c r="LGM12" s="580"/>
      <c r="LGN12" s="580"/>
      <c r="LGO12" s="580"/>
      <c r="LGP12" s="580"/>
      <c r="LGQ12" s="580"/>
      <c r="LGR12" s="580"/>
      <c r="LGS12" s="580"/>
      <c r="LGT12" s="580"/>
      <c r="LGU12" s="580"/>
      <c r="LGV12" s="580"/>
      <c r="LGW12" s="580"/>
      <c r="LGX12" s="580"/>
      <c r="LGY12" s="580"/>
      <c r="LGZ12" s="580"/>
      <c r="LHA12" s="580"/>
      <c r="LHB12" s="580"/>
      <c r="LHC12" s="580"/>
      <c r="LHD12" s="580"/>
      <c r="LHE12" s="580"/>
      <c r="LHF12" s="580"/>
      <c r="LHG12" s="580"/>
      <c r="LHH12" s="580"/>
      <c r="LHI12" s="580"/>
      <c r="LHJ12" s="580"/>
      <c r="LHK12" s="580"/>
      <c r="LHL12" s="580"/>
      <c r="LHM12" s="580"/>
      <c r="LHN12" s="580"/>
      <c r="LHO12" s="580"/>
      <c r="LHP12" s="580"/>
      <c r="LHQ12" s="580"/>
      <c r="LHR12" s="580"/>
      <c r="LHS12" s="580"/>
      <c r="LHT12" s="580"/>
      <c r="LHU12" s="580"/>
      <c r="LHV12" s="580"/>
      <c r="LHW12" s="580"/>
      <c r="LHX12" s="580"/>
      <c r="LHY12" s="580"/>
      <c r="LHZ12" s="580"/>
      <c r="LIA12" s="580"/>
      <c r="LIB12" s="580"/>
      <c r="LIC12" s="580"/>
      <c r="LID12" s="580"/>
      <c r="LIE12" s="580"/>
      <c r="LIF12" s="580"/>
      <c r="LIG12" s="580"/>
      <c r="LIH12" s="580"/>
      <c r="LII12" s="580"/>
      <c r="LIJ12" s="580"/>
      <c r="LIK12" s="580"/>
      <c r="LIL12" s="580"/>
      <c r="LIM12" s="580"/>
      <c r="LIN12" s="580"/>
      <c r="LIO12" s="580"/>
      <c r="LIP12" s="580"/>
      <c r="LIQ12" s="580"/>
      <c r="LIR12" s="580"/>
      <c r="LIS12" s="580"/>
      <c r="LIT12" s="580"/>
      <c r="LIU12" s="580"/>
      <c r="LIV12" s="580"/>
      <c r="LIW12" s="580"/>
      <c r="LIX12" s="580"/>
      <c r="LIY12" s="580"/>
      <c r="LIZ12" s="580"/>
      <c r="LJA12" s="580"/>
      <c r="LJB12" s="580"/>
      <c r="LJC12" s="580"/>
      <c r="LJD12" s="580"/>
      <c r="LJE12" s="580"/>
      <c r="LJF12" s="580"/>
      <c r="LJG12" s="580"/>
      <c r="LJH12" s="580"/>
      <c r="LJI12" s="580"/>
      <c r="LJJ12" s="580"/>
      <c r="LJK12" s="580"/>
      <c r="LJL12" s="580"/>
      <c r="LJM12" s="580"/>
      <c r="LJN12" s="580"/>
      <c r="LJO12" s="580"/>
      <c r="LJP12" s="580"/>
      <c r="LJQ12" s="580"/>
      <c r="LJR12" s="580"/>
      <c r="LJS12" s="580"/>
      <c r="LJT12" s="580"/>
      <c r="LJU12" s="580"/>
      <c r="LJV12" s="580"/>
      <c r="LJW12" s="580"/>
      <c r="LJX12" s="580"/>
      <c r="LJY12" s="580"/>
      <c r="LJZ12" s="580"/>
      <c r="LKA12" s="580"/>
      <c r="LKB12" s="580"/>
      <c r="LKC12" s="580"/>
      <c r="LKD12" s="580"/>
      <c r="LKE12" s="580"/>
      <c r="LKF12" s="580"/>
      <c r="LKG12" s="580"/>
      <c r="LKH12" s="580"/>
      <c r="LKI12" s="580"/>
      <c r="LKJ12" s="580"/>
      <c r="LKK12" s="580"/>
      <c r="LKL12" s="580"/>
      <c r="LKM12" s="580"/>
      <c r="LKN12" s="580"/>
      <c r="LKO12" s="580"/>
      <c r="LKP12" s="580"/>
      <c r="LKQ12" s="580"/>
      <c r="LKR12" s="580"/>
      <c r="LKS12" s="580"/>
      <c r="LKT12" s="580"/>
      <c r="LKU12" s="580"/>
      <c r="LKV12" s="580"/>
      <c r="LKW12" s="580"/>
      <c r="LKX12" s="580"/>
      <c r="LKY12" s="580"/>
      <c r="LKZ12" s="580"/>
      <c r="LLA12" s="580"/>
      <c r="LLB12" s="580"/>
      <c r="LLC12" s="580"/>
      <c r="LLD12" s="580"/>
      <c r="LLE12" s="580"/>
      <c r="LLF12" s="580"/>
      <c r="LLG12" s="580"/>
      <c r="LLH12" s="580"/>
      <c r="LLI12" s="580"/>
      <c r="LLJ12" s="580"/>
      <c r="LLK12" s="580"/>
      <c r="LLL12" s="580"/>
      <c r="LLM12" s="580"/>
      <c r="LLN12" s="580"/>
      <c r="LLO12" s="580"/>
      <c r="LLP12" s="580"/>
      <c r="LLQ12" s="580"/>
      <c r="LLR12" s="580"/>
      <c r="LLS12" s="580"/>
      <c r="LLT12" s="580"/>
      <c r="LLU12" s="580"/>
      <c r="LLV12" s="580"/>
      <c r="LLW12" s="580"/>
      <c r="LLX12" s="580"/>
      <c r="LLY12" s="580"/>
      <c r="LLZ12" s="580"/>
      <c r="LMA12" s="580"/>
      <c r="LMB12" s="580"/>
      <c r="LMC12" s="580"/>
      <c r="LMD12" s="580"/>
      <c r="LME12" s="580"/>
      <c r="LMF12" s="580"/>
      <c r="LMG12" s="580"/>
      <c r="LMH12" s="580"/>
      <c r="LMI12" s="580"/>
      <c r="LMJ12" s="580"/>
      <c r="LMK12" s="580"/>
      <c r="LML12" s="580"/>
      <c r="LMM12" s="580"/>
      <c r="LMN12" s="580"/>
      <c r="LMO12" s="580"/>
      <c r="LMP12" s="580"/>
      <c r="LMQ12" s="580"/>
      <c r="LMR12" s="580"/>
      <c r="LMS12" s="580"/>
      <c r="LMT12" s="580"/>
      <c r="LMU12" s="580"/>
      <c r="LMV12" s="580"/>
      <c r="LMW12" s="580"/>
      <c r="LMX12" s="580"/>
      <c r="LMY12" s="580"/>
      <c r="LMZ12" s="580"/>
      <c r="LNA12" s="580"/>
      <c r="LNB12" s="580"/>
      <c r="LNC12" s="580"/>
      <c r="LND12" s="580"/>
      <c r="LNE12" s="580"/>
      <c r="LNF12" s="580"/>
      <c r="LNG12" s="580"/>
      <c r="LNH12" s="580"/>
      <c r="LNI12" s="580"/>
      <c r="LNJ12" s="580"/>
      <c r="LNK12" s="580"/>
      <c r="LNL12" s="580"/>
      <c r="LNM12" s="580"/>
      <c r="LNN12" s="580"/>
      <c r="LNO12" s="580"/>
      <c r="LNP12" s="580"/>
      <c r="LNQ12" s="580"/>
      <c r="LNR12" s="580"/>
      <c r="LNS12" s="580"/>
      <c r="LNT12" s="580"/>
      <c r="LNU12" s="580"/>
      <c r="LNV12" s="580"/>
      <c r="LNW12" s="580"/>
      <c r="LNX12" s="580"/>
      <c r="LNY12" s="580"/>
      <c r="LNZ12" s="580"/>
      <c r="LOA12" s="580"/>
      <c r="LOB12" s="580"/>
      <c r="LOC12" s="580"/>
      <c r="LOD12" s="580"/>
      <c r="LOE12" s="580"/>
      <c r="LOF12" s="580"/>
      <c r="LOG12" s="580"/>
      <c r="LOH12" s="580"/>
      <c r="LOI12" s="580"/>
      <c r="LOJ12" s="580"/>
      <c r="LOK12" s="580"/>
      <c r="LOL12" s="580"/>
      <c r="LOM12" s="580"/>
      <c r="LON12" s="580"/>
      <c r="LOO12" s="580"/>
      <c r="LOP12" s="580"/>
      <c r="LOQ12" s="580"/>
      <c r="LOR12" s="580"/>
      <c r="LOS12" s="580"/>
      <c r="LOT12" s="580"/>
      <c r="LOU12" s="580"/>
      <c r="LOV12" s="580"/>
      <c r="LOW12" s="580"/>
      <c r="LOX12" s="580"/>
      <c r="LOY12" s="580"/>
      <c r="LOZ12" s="580"/>
      <c r="LPA12" s="580"/>
      <c r="LPB12" s="580"/>
      <c r="LPC12" s="580"/>
      <c r="LPD12" s="580"/>
      <c r="LPE12" s="580"/>
      <c r="LPF12" s="580"/>
      <c r="LPG12" s="580"/>
      <c r="LPH12" s="580"/>
      <c r="LPI12" s="580"/>
      <c r="LPJ12" s="580"/>
      <c r="LPK12" s="580"/>
      <c r="LPL12" s="580"/>
      <c r="LPM12" s="580"/>
      <c r="LPN12" s="580"/>
      <c r="LPO12" s="580"/>
      <c r="LPP12" s="580"/>
      <c r="LPQ12" s="580"/>
      <c r="LPR12" s="580"/>
      <c r="LPS12" s="580"/>
      <c r="LPT12" s="580"/>
      <c r="LPU12" s="580"/>
      <c r="LPV12" s="580"/>
      <c r="LPW12" s="580"/>
      <c r="LPX12" s="580"/>
      <c r="LPY12" s="580"/>
      <c r="LPZ12" s="580"/>
      <c r="LQA12" s="580"/>
      <c r="LQB12" s="580"/>
      <c r="LQC12" s="580"/>
      <c r="LQD12" s="580"/>
      <c r="LQE12" s="580"/>
      <c r="LQF12" s="580"/>
      <c r="LQG12" s="580"/>
      <c r="LQH12" s="580"/>
      <c r="LQI12" s="580"/>
      <c r="LQJ12" s="580"/>
      <c r="LQK12" s="580"/>
      <c r="LQL12" s="580"/>
      <c r="LQM12" s="580"/>
      <c r="LQN12" s="580"/>
      <c r="LQO12" s="580"/>
      <c r="LQP12" s="580"/>
      <c r="LQQ12" s="580"/>
      <c r="LQR12" s="580"/>
      <c r="LQS12" s="580"/>
      <c r="LQT12" s="580"/>
      <c r="LQU12" s="580"/>
      <c r="LQV12" s="580"/>
      <c r="LQW12" s="580"/>
      <c r="LQX12" s="580"/>
      <c r="LQY12" s="580"/>
      <c r="LQZ12" s="580"/>
      <c r="LRA12" s="580"/>
      <c r="LRB12" s="580"/>
      <c r="LRC12" s="580"/>
      <c r="LRD12" s="580"/>
      <c r="LRE12" s="580"/>
      <c r="LRF12" s="580"/>
      <c r="LRG12" s="580"/>
      <c r="LRH12" s="580"/>
      <c r="LRI12" s="580"/>
      <c r="LRJ12" s="580"/>
      <c r="LRK12" s="580"/>
      <c r="LRL12" s="580"/>
      <c r="LRM12" s="580"/>
      <c r="LRN12" s="580"/>
      <c r="LRO12" s="580"/>
      <c r="LRP12" s="580"/>
      <c r="LRQ12" s="580"/>
      <c r="LRR12" s="580"/>
      <c r="LRS12" s="580"/>
      <c r="LRT12" s="580"/>
      <c r="LRU12" s="580"/>
      <c r="LRV12" s="580"/>
      <c r="LRW12" s="580"/>
      <c r="LRX12" s="580"/>
      <c r="LRY12" s="580"/>
      <c r="LRZ12" s="580"/>
      <c r="LSA12" s="580"/>
      <c r="LSB12" s="580"/>
      <c r="LSC12" s="580"/>
      <c r="LSD12" s="580"/>
      <c r="LSE12" s="580"/>
      <c r="LSF12" s="580"/>
      <c r="LSG12" s="580"/>
      <c r="LSH12" s="580"/>
      <c r="LSI12" s="580"/>
      <c r="LSJ12" s="580"/>
      <c r="LSK12" s="580"/>
      <c r="LSL12" s="580"/>
      <c r="LSM12" s="580"/>
      <c r="LSN12" s="580"/>
      <c r="LSO12" s="580"/>
      <c r="LSP12" s="580"/>
      <c r="LSQ12" s="580"/>
      <c r="LSR12" s="580"/>
      <c r="LSS12" s="580"/>
      <c r="LST12" s="580"/>
      <c r="LSU12" s="580"/>
      <c r="LSV12" s="580"/>
      <c r="LSW12" s="580"/>
      <c r="LSX12" s="580"/>
      <c r="LSY12" s="580"/>
      <c r="LSZ12" s="580"/>
      <c r="LTA12" s="580"/>
      <c r="LTB12" s="580"/>
      <c r="LTC12" s="580"/>
      <c r="LTD12" s="580"/>
      <c r="LTE12" s="580"/>
      <c r="LTF12" s="580"/>
      <c r="LTG12" s="580"/>
      <c r="LTH12" s="580"/>
      <c r="LTI12" s="580"/>
      <c r="LTJ12" s="580"/>
      <c r="LTK12" s="580"/>
      <c r="LTL12" s="580"/>
      <c r="LTM12" s="580"/>
      <c r="LTN12" s="580"/>
      <c r="LTO12" s="580"/>
      <c r="LTP12" s="580"/>
      <c r="LTQ12" s="580"/>
      <c r="LTR12" s="580"/>
      <c r="LTS12" s="580"/>
      <c r="LTT12" s="580"/>
      <c r="LTU12" s="580"/>
      <c r="LTV12" s="580"/>
      <c r="LTW12" s="580"/>
      <c r="LTX12" s="580"/>
      <c r="LTY12" s="580"/>
      <c r="LTZ12" s="580"/>
      <c r="LUA12" s="580"/>
      <c r="LUB12" s="580"/>
      <c r="LUC12" s="580"/>
      <c r="LUD12" s="580"/>
      <c r="LUE12" s="580"/>
      <c r="LUF12" s="580"/>
      <c r="LUG12" s="580"/>
      <c r="LUH12" s="580"/>
      <c r="LUI12" s="580"/>
      <c r="LUJ12" s="580"/>
      <c r="LUK12" s="580"/>
      <c r="LUL12" s="580"/>
      <c r="LUM12" s="580"/>
      <c r="LUN12" s="580"/>
      <c r="LUO12" s="580"/>
      <c r="LUP12" s="580"/>
      <c r="LUQ12" s="580"/>
      <c r="LUR12" s="580"/>
      <c r="LUS12" s="580"/>
      <c r="LUT12" s="580"/>
      <c r="LUU12" s="580"/>
      <c r="LUV12" s="580"/>
      <c r="LUW12" s="580"/>
      <c r="LUX12" s="580"/>
      <c r="LUY12" s="580"/>
      <c r="LUZ12" s="580"/>
      <c r="LVA12" s="580"/>
      <c r="LVB12" s="580"/>
      <c r="LVC12" s="580"/>
      <c r="LVD12" s="580"/>
      <c r="LVE12" s="580"/>
      <c r="LVF12" s="580"/>
      <c r="LVG12" s="580"/>
      <c r="LVH12" s="580"/>
      <c r="LVI12" s="580"/>
      <c r="LVJ12" s="580"/>
      <c r="LVK12" s="580"/>
      <c r="LVL12" s="580"/>
      <c r="LVM12" s="580"/>
      <c r="LVN12" s="580"/>
      <c r="LVO12" s="580"/>
      <c r="LVP12" s="580"/>
      <c r="LVQ12" s="580"/>
      <c r="LVR12" s="580"/>
      <c r="LVS12" s="580"/>
      <c r="LVT12" s="580"/>
      <c r="LVU12" s="580"/>
      <c r="LVV12" s="580"/>
      <c r="LVW12" s="580"/>
      <c r="LVX12" s="580"/>
      <c r="LVY12" s="580"/>
      <c r="LVZ12" s="580"/>
      <c r="LWA12" s="580"/>
      <c r="LWB12" s="580"/>
      <c r="LWC12" s="580"/>
      <c r="LWD12" s="580"/>
      <c r="LWE12" s="580"/>
      <c r="LWF12" s="580"/>
      <c r="LWG12" s="580"/>
      <c r="LWH12" s="580"/>
      <c r="LWI12" s="580"/>
      <c r="LWJ12" s="580"/>
      <c r="LWK12" s="580"/>
      <c r="LWL12" s="580"/>
      <c r="LWM12" s="580"/>
      <c r="LWN12" s="580"/>
      <c r="LWO12" s="580"/>
      <c r="LWP12" s="580"/>
      <c r="LWQ12" s="580"/>
      <c r="LWR12" s="580"/>
      <c r="LWS12" s="580"/>
      <c r="LWT12" s="580"/>
      <c r="LWU12" s="580"/>
      <c r="LWV12" s="580"/>
      <c r="LWW12" s="580"/>
      <c r="LWX12" s="580"/>
      <c r="LWY12" s="580"/>
      <c r="LWZ12" s="580"/>
      <c r="LXA12" s="580"/>
      <c r="LXB12" s="580"/>
      <c r="LXC12" s="580"/>
      <c r="LXD12" s="580"/>
      <c r="LXE12" s="580"/>
      <c r="LXF12" s="580"/>
      <c r="LXG12" s="580"/>
      <c r="LXH12" s="580"/>
      <c r="LXI12" s="580"/>
      <c r="LXJ12" s="580"/>
      <c r="LXK12" s="580"/>
      <c r="LXL12" s="580"/>
      <c r="LXM12" s="580"/>
      <c r="LXN12" s="580"/>
      <c r="LXO12" s="580"/>
      <c r="LXP12" s="580"/>
      <c r="LXQ12" s="580"/>
      <c r="LXR12" s="580"/>
      <c r="LXS12" s="580"/>
      <c r="LXT12" s="580"/>
      <c r="LXU12" s="580"/>
      <c r="LXV12" s="580"/>
      <c r="LXW12" s="580"/>
      <c r="LXX12" s="580"/>
      <c r="LXY12" s="580"/>
      <c r="LXZ12" s="580"/>
      <c r="LYA12" s="580"/>
      <c r="LYB12" s="580"/>
      <c r="LYC12" s="580"/>
      <c r="LYD12" s="580"/>
      <c r="LYE12" s="580"/>
      <c r="LYF12" s="580"/>
      <c r="LYG12" s="580"/>
      <c r="LYH12" s="580"/>
      <c r="LYI12" s="580"/>
      <c r="LYJ12" s="580"/>
      <c r="LYK12" s="580"/>
      <c r="LYL12" s="580"/>
      <c r="LYM12" s="580"/>
      <c r="LYN12" s="580"/>
      <c r="LYO12" s="580"/>
      <c r="LYP12" s="580"/>
      <c r="LYQ12" s="580"/>
      <c r="LYR12" s="580"/>
      <c r="LYS12" s="580"/>
      <c r="LYT12" s="580"/>
      <c r="LYU12" s="580"/>
      <c r="LYV12" s="580"/>
      <c r="LYW12" s="580"/>
      <c r="LYX12" s="580"/>
      <c r="LYY12" s="580"/>
      <c r="LYZ12" s="580"/>
      <c r="LZA12" s="580"/>
      <c r="LZB12" s="580"/>
      <c r="LZC12" s="580"/>
      <c r="LZD12" s="580"/>
      <c r="LZE12" s="580"/>
      <c r="LZF12" s="580"/>
      <c r="LZG12" s="580"/>
      <c r="LZH12" s="580"/>
      <c r="LZI12" s="580"/>
      <c r="LZJ12" s="580"/>
      <c r="LZK12" s="580"/>
      <c r="LZL12" s="580"/>
      <c r="LZM12" s="580"/>
      <c r="LZN12" s="580"/>
      <c r="LZO12" s="580"/>
      <c r="LZP12" s="580"/>
      <c r="LZQ12" s="580"/>
      <c r="LZR12" s="580"/>
      <c r="LZS12" s="580"/>
      <c r="LZT12" s="580"/>
      <c r="LZU12" s="580"/>
      <c r="LZV12" s="580"/>
      <c r="LZW12" s="580"/>
      <c r="LZX12" s="580"/>
      <c r="LZY12" s="580"/>
      <c r="LZZ12" s="580"/>
      <c r="MAA12" s="580"/>
      <c r="MAB12" s="580"/>
      <c r="MAC12" s="580"/>
      <c r="MAD12" s="580"/>
      <c r="MAE12" s="580"/>
      <c r="MAF12" s="580"/>
      <c r="MAG12" s="580"/>
      <c r="MAH12" s="580"/>
      <c r="MAI12" s="580"/>
      <c r="MAJ12" s="580"/>
      <c r="MAK12" s="580"/>
      <c r="MAL12" s="580"/>
      <c r="MAM12" s="580"/>
      <c r="MAN12" s="580"/>
      <c r="MAO12" s="580"/>
      <c r="MAP12" s="580"/>
      <c r="MAQ12" s="580"/>
      <c r="MAR12" s="580"/>
      <c r="MAS12" s="580"/>
      <c r="MAT12" s="580"/>
      <c r="MAU12" s="580"/>
      <c r="MAV12" s="580"/>
      <c r="MAW12" s="580"/>
      <c r="MAX12" s="580"/>
      <c r="MAY12" s="580"/>
      <c r="MAZ12" s="580"/>
      <c r="MBA12" s="580"/>
      <c r="MBB12" s="580"/>
      <c r="MBC12" s="580"/>
      <c r="MBD12" s="580"/>
      <c r="MBE12" s="580"/>
      <c r="MBF12" s="580"/>
      <c r="MBG12" s="580"/>
      <c r="MBH12" s="580"/>
      <c r="MBI12" s="580"/>
      <c r="MBJ12" s="580"/>
      <c r="MBK12" s="580"/>
      <c r="MBL12" s="580"/>
      <c r="MBM12" s="580"/>
      <c r="MBN12" s="580"/>
      <c r="MBO12" s="580"/>
      <c r="MBP12" s="580"/>
      <c r="MBQ12" s="580"/>
      <c r="MBR12" s="580"/>
      <c r="MBS12" s="580"/>
      <c r="MBT12" s="580"/>
      <c r="MBU12" s="580"/>
      <c r="MBV12" s="580"/>
      <c r="MBW12" s="580"/>
      <c r="MBX12" s="580"/>
      <c r="MBY12" s="580"/>
      <c r="MBZ12" s="580"/>
      <c r="MCA12" s="580"/>
      <c r="MCB12" s="580"/>
      <c r="MCC12" s="580"/>
      <c r="MCD12" s="580"/>
      <c r="MCE12" s="580"/>
      <c r="MCF12" s="580"/>
      <c r="MCG12" s="580"/>
      <c r="MCH12" s="580"/>
      <c r="MCI12" s="580"/>
      <c r="MCJ12" s="580"/>
      <c r="MCK12" s="580"/>
      <c r="MCL12" s="580"/>
      <c r="MCM12" s="580"/>
      <c r="MCN12" s="580"/>
      <c r="MCO12" s="580"/>
      <c r="MCP12" s="580"/>
      <c r="MCQ12" s="580"/>
      <c r="MCR12" s="580"/>
      <c r="MCS12" s="580"/>
      <c r="MCT12" s="580"/>
      <c r="MCU12" s="580"/>
      <c r="MCV12" s="580"/>
      <c r="MCW12" s="580"/>
      <c r="MCX12" s="580"/>
      <c r="MCY12" s="580"/>
      <c r="MCZ12" s="580"/>
      <c r="MDA12" s="580"/>
      <c r="MDB12" s="580"/>
      <c r="MDC12" s="580"/>
      <c r="MDD12" s="580"/>
      <c r="MDE12" s="580"/>
      <c r="MDF12" s="580"/>
      <c r="MDG12" s="580"/>
      <c r="MDH12" s="580"/>
      <c r="MDI12" s="580"/>
      <c r="MDJ12" s="580"/>
      <c r="MDK12" s="580"/>
      <c r="MDL12" s="580"/>
      <c r="MDM12" s="580"/>
      <c r="MDN12" s="580"/>
      <c r="MDO12" s="580"/>
      <c r="MDP12" s="580"/>
      <c r="MDQ12" s="580"/>
      <c r="MDR12" s="580"/>
      <c r="MDS12" s="580"/>
      <c r="MDT12" s="580"/>
      <c r="MDU12" s="580"/>
      <c r="MDV12" s="580"/>
      <c r="MDW12" s="580"/>
      <c r="MDX12" s="580"/>
      <c r="MDY12" s="580"/>
      <c r="MDZ12" s="580"/>
      <c r="MEA12" s="580"/>
      <c r="MEB12" s="580"/>
      <c r="MEC12" s="580"/>
      <c r="MED12" s="580"/>
      <c r="MEE12" s="580"/>
      <c r="MEF12" s="580"/>
      <c r="MEG12" s="580"/>
      <c r="MEH12" s="580"/>
      <c r="MEI12" s="580"/>
      <c r="MEJ12" s="580"/>
      <c r="MEK12" s="580"/>
      <c r="MEL12" s="580"/>
      <c r="MEM12" s="580"/>
      <c r="MEN12" s="580"/>
      <c r="MEO12" s="580"/>
      <c r="MEP12" s="580"/>
      <c r="MEQ12" s="580"/>
      <c r="MER12" s="580"/>
      <c r="MES12" s="580"/>
      <c r="MET12" s="580"/>
      <c r="MEU12" s="580"/>
      <c r="MEV12" s="580"/>
      <c r="MEW12" s="580"/>
      <c r="MEX12" s="580"/>
      <c r="MEY12" s="580"/>
      <c r="MEZ12" s="580"/>
      <c r="MFA12" s="580"/>
      <c r="MFB12" s="580"/>
      <c r="MFC12" s="580"/>
      <c r="MFD12" s="580"/>
      <c r="MFE12" s="580"/>
      <c r="MFF12" s="580"/>
      <c r="MFG12" s="580"/>
      <c r="MFH12" s="580"/>
      <c r="MFI12" s="580"/>
      <c r="MFJ12" s="580"/>
      <c r="MFK12" s="580"/>
      <c r="MFL12" s="580"/>
      <c r="MFM12" s="580"/>
      <c r="MFN12" s="580"/>
      <c r="MFO12" s="580"/>
      <c r="MFP12" s="580"/>
      <c r="MFQ12" s="580"/>
      <c r="MFR12" s="580"/>
      <c r="MFS12" s="580"/>
      <c r="MFT12" s="580"/>
      <c r="MFU12" s="580"/>
      <c r="MFV12" s="580"/>
      <c r="MFW12" s="580"/>
      <c r="MFX12" s="580"/>
      <c r="MFY12" s="580"/>
      <c r="MFZ12" s="580"/>
      <c r="MGA12" s="580"/>
      <c r="MGB12" s="580"/>
      <c r="MGC12" s="580"/>
      <c r="MGD12" s="580"/>
      <c r="MGE12" s="580"/>
      <c r="MGF12" s="580"/>
      <c r="MGG12" s="580"/>
      <c r="MGH12" s="580"/>
      <c r="MGI12" s="580"/>
      <c r="MGJ12" s="580"/>
      <c r="MGK12" s="580"/>
      <c r="MGL12" s="580"/>
      <c r="MGM12" s="580"/>
      <c r="MGN12" s="580"/>
      <c r="MGO12" s="580"/>
      <c r="MGP12" s="580"/>
      <c r="MGQ12" s="580"/>
      <c r="MGR12" s="580"/>
      <c r="MGS12" s="580"/>
      <c r="MGT12" s="580"/>
      <c r="MGU12" s="580"/>
      <c r="MGV12" s="580"/>
      <c r="MGW12" s="580"/>
      <c r="MGX12" s="580"/>
      <c r="MGY12" s="580"/>
      <c r="MGZ12" s="580"/>
      <c r="MHA12" s="580"/>
      <c r="MHB12" s="580"/>
      <c r="MHC12" s="580"/>
      <c r="MHD12" s="580"/>
      <c r="MHE12" s="580"/>
      <c r="MHF12" s="580"/>
      <c r="MHG12" s="580"/>
      <c r="MHH12" s="580"/>
      <c r="MHI12" s="580"/>
      <c r="MHJ12" s="580"/>
      <c r="MHK12" s="580"/>
      <c r="MHL12" s="580"/>
      <c r="MHM12" s="580"/>
      <c r="MHN12" s="580"/>
      <c r="MHO12" s="580"/>
      <c r="MHP12" s="580"/>
      <c r="MHQ12" s="580"/>
      <c r="MHR12" s="580"/>
      <c r="MHS12" s="580"/>
      <c r="MHT12" s="580"/>
      <c r="MHU12" s="580"/>
      <c r="MHV12" s="580"/>
      <c r="MHW12" s="580"/>
      <c r="MHX12" s="580"/>
      <c r="MHY12" s="580"/>
      <c r="MHZ12" s="580"/>
      <c r="MIA12" s="580"/>
      <c r="MIB12" s="580"/>
      <c r="MIC12" s="580"/>
      <c r="MID12" s="580"/>
      <c r="MIE12" s="580"/>
      <c r="MIF12" s="580"/>
      <c r="MIG12" s="580"/>
      <c r="MIH12" s="580"/>
      <c r="MII12" s="580"/>
      <c r="MIJ12" s="580"/>
      <c r="MIK12" s="580"/>
      <c r="MIL12" s="580"/>
      <c r="MIM12" s="580"/>
      <c r="MIN12" s="580"/>
      <c r="MIO12" s="580"/>
      <c r="MIP12" s="580"/>
      <c r="MIQ12" s="580"/>
      <c r="MIR12" s="580"/>
      <c r="MIS12" s="580"/>
      <c r="MIT12" s="580"/>
      <c r="MIU12" s="580"/>
      <c r="MIV12" s="580"/>
      <c r="MIW12" s="580"/>
      <c r="MIX12" s="580"/>
      <c r="MIY12" s="580"/>
      <c r="MIZ12" s="580"/>
      <c r="MJA12" s="580"/>
      <c r="MJB12" s="580"/>
      <c r="MJC12" s="580"/>
      <c r="MJD12" s="580"/>
      <c r="MJE12" s="580"/>
      <c r="MJF12" s="580"/>
      <c r="MJG12" s="580"/>
      <c r="MJH12" s="580"/>
      <c r="MJI12" s="580"/>
      <c r="MJJ12" s="580"/>
      <c r="MJK12" s="580"/>
      <c r="MJL12" s="580"/>
      <c r="MJM12" s="580"/>
      <c r="MJN12" s="580"/>
      <c r="MJO12" s="580"/>
      <c r="MJP12" s="580"/>
      <c r="MJQ12" s="580"/>
      <c r="MJR12" s="580"/>
      <c r="MJS12" s="580"/>
      <c r="MJT12" s="580"/>
      <c r="MJU12" s="580"/>
      <c r="MJV12" s="580"/>
      <c r="MJW12" s="580"/>
      <c r="MJX12" s="580"/>
      <c r="MJY12" s="580"/>
      <c r="MJZ12" s="580"/>
      <c r="MKA12" s="580"/>
      <c r="MKB12" s="580"/>
      <c r="MKC12" s="580"/>
      <c r="MKD12" s="580"/>
      <c r="MKE12" s="580"/>
      <c r="MKF12" s="580"/>
      <c r="MKG12" s="580"/>
      <c r="MKH12" s="580"/>
      <c r="MKI12" s="580"/>
      <c r="MKJ12" s="580"/>
      <c r="MKK12" s="580"/>
      <c r="MKL12" s="580"/>
      <c r="MKM12" s="580"/>
      <c r="MKN12" s="580"/>
      <c r="MKO12" s="580"/>
      <c r="MKP12" s="580"/>
      <c r="MKQ12" s="580"/>
      <c r="MKR12" s="580"/>
      <c r="MKS12" s="580"/>
      <c r="MKT12" s="580"/>
      <c r="MKU12" s="580"/>
      <c r="MKV12" s="580"/>
      <c r="MKW12" s="580"/>
      <c r="MKX12" s="580"/>
      <c r="MKY12" s="580"/>
      <c r="MKZ12" s="580"/>
      <c r="MLA12" s="580"/>
      <c r="MLB12" s="580"/>
      <c r="MLC12" s="580"/>
      <c r="MLD12" s="580"/>
      <c r="MLE12" s="580"/>
      <c r="MLF12" s="580"/>
      <c r="MLG12" s="580"/>
      <c r="MLH12" s="580"/>
      <c r="MLI12" s="580"/>
      <c r="MLJ12" s="580"/>
      <c r="MLK12" s="580"/>
      <c r="MLL12" s="580"/>
      <c r="MLM12" s="580"/>
      <c r="MLN12" s="580"/>
      <c r="MLO12" s="580"/>
      <c r="MLP12" s="580"/>
      <c r="MLQ12" s="580"/>
      <c r="MLR12" s="580"/>
      <c r="MLS12" s="580"/>
      <c r="MLT12" s="580"/>
      <c r="MLU12" s="580"/>
      <c r="MLV12" s="580"/>
      <c r="MLW12" s="580"/>
      <c r="MLX12" s="580"/>
      <c r="MLY12" s="580"/>
      <c r="MLZ12" s="580"/>
      <c r="MMA12" s="580"/>
      <c r="MMB12" s="580"/>
      <c r="MMC12" s="580"/>
      <c r="MMD12" s="580"/>
      <c r="MME12" s="580"/>
      <c r="MMF12" s="580"/>
      <c r="MMG12" s="580"/>
      <c r="MMH12" s="580"/>
      <c r="MMI12" s="580"/>
      <c r="MMJ12" s="580"/>
      <c r="MMK12" s="580"/>
      <c r="MML12" s="580"/>
      <c r="MMM12" s="580"/>
      <c r="MMN12" s="580"/>
      <c r="MMO12" s="580"/>
      <c r="MMP12" s="580"/>
      <c r="MMQ12" s="580"/>
      <c r="MMR12" s="580"/>
      <c r="MMS12" s="580"/>
      <c r="MMT12" s="580"/>
      <c r="MMU12" s="580"/>
      <c r="MMV12" s="580"/>
      <c r="MMW12" s="580"/>
      <c r="MMX12" s="580"/>
      <c r="MMY12" s="580"/>
      <c r="MMZ12" s="580"/>
      <c r="MNA12" s="580"/>
      <c r="MNB12" s="580"/>
      <c r="MNC12" s="580"/>
      <c r="MND12" s="580"/>
      <c r="MNE12" s="580"/>
      <c r="MNF12" s="580"/>
      <c r="MNG12" s="580"/>
      <c r="MNH12" s="580"/>
      <c r="MNI12" s="580"/>
      <c r="MNJ12" s="580"/>
      <c r="MNK12" s="580"/>
      <c r="MNL12" s="580"/>
      <c r="MNM12" s="580"/>
      <c r="MNN12" s="580"/>
      <c r="MNO12" s="580"/>
      <c r="MNP12" s="580"/>
      <c r="MNQ12" s="580"/>
      <c r="MNR12" s="580"/>
      <c r="MNS12" s="580"/>
      <c r="MNT12" s="580"/>
      <c r="MNU12" s="580"/>
      <c r="MNV12" s="580"/>
      <c r="MNW12" s="580"/>
      <c r="MNX12" s="580"/>
      <c r="MNY12" s="580"/>
      <c r="MNZ12" s="580"/>
      <c r="MOA12" s="580"/>
      <c r="MOB12" s="580"/>
      <c r="MOC12" s="580"/>
      <c r="MOD12" s="580"/>
      <c r="MOE12" s="580"/>
      <c r="MOF12" s="580"/>
      <c r="MOG12" s="580"/>
      <c r="MOH12" s="580"/>
      <c r="MOI12" s="580"/>
      <c r="MOJ12" s="580"/>
      <c r="MOK12" s="580"/>
      <c r="MOL12" s="580"/>
      <c r="MOM12" s="580"/>
      <c r="MON12" s="580"/>
      <c r="MOO12" s="580"/>
      <c r="MOP12" s="580"/>
      <c r="MOQ12" s="580"/>
      <c r="MOR12" s="580"/>
      <c r="MOS12" s="580"/>
      <c r="MOT12" s="580"/>
      <c r="MOU12" s="580"/>
      <c r="MOV12" s="580"/>
      <c r="MOW12" s="580"/>
      <c r="MOX12" s="580"/>
      <c r="MOY12" s="580"/>
      <c r="MOZ12" s="580"/>
      <c r="MPA12" s="580"/>
      <c r="MPB12" s="580"/>
      <c r="MPC12" s="580"/>
      <c r="MPD12" s="580"/>
      <c r="MPE12" s="580"/>
      <c r="MPF12" s="580"/>
      <c r="MPG12" s="580"/>
      <c r="MPH12" s="580"/>
      <c r="MPI12" s="580"/>
      <c r="MPJ12" s="580"/>
      <c r="MPK12" s="580"/>
      <c r="MPL12" s="580"/>
      <c r="MPM12" s="580"/>
      <c r="MPN12" s="580"/>
      <c r="MPO12" s="580"/>
      <c r="MPP12" s="580"/>
      <c r="MPQ12" s="580"/>
      <c r="MPR12" s="580"/>
      <c r="MPS12" s="580"/>
      <c r="MPT12" s="580"/>
      <c r="MPU12" s="580"/>
      <c r="MPV12" s="580"/>
      <c r="MPW12" s="580"/>
      <c r="MPX12" s="580"/>
      <c r="MPY12" s="580"/>
      <c r="MPZ12" s="580"/>
      <c r="MQA12" s="580"/>
      <c r="MQB12" s="580"/>
      <c r="MQC12" s="580"/>
      <c r="MQD12" s="580"/>
      <c r="MQE12" s="580"/>
      <c r="MQF12" s="580"/>
      <c r="MQG12" s="580"/>
      <c r="MQH12" s="580"/>
      <c r="MQI12" s="580"/>
      <c r="MQJ12" s="580"/>
      <c r="MQK12" s="580"/>
      <c r="MQL12" s="580"/>
      <c r="MQM12" s="580"/>
      <c r="MQN12" s="580"/>
      <c r="MQO12" s="580"/>
      <c r="MQP12" s="580"/>
      <c r="MQQ12" s="580"/>
      <c r="MQR12" s="580"/>
      <c r="MQS12" s="580"/>
      <c r="MQT12" s="580"/>
      <c r="MQU12" s="580"/>
      <c r="MQV12" s="580"/>
      <c r="MQW12" s="580"/>
      <c r="MQX12" s="580"/>
      <c r="MQY12" s="580"/>
      <c r="MQZ12" s="580"/>
      <c r="MRA12" s="580"/>
      <c r="MRB12" s="580"/>
      <c r="MRC12" s="580"/>
      <c r="MRD12" s="580"/>
      <c r="MRE12" s="580"/>
      <c r="MRF12" s="580"/>
      <c r="MRG12" s="580"/>
      <c r="MRH12" s="580"/>
      <c r="MRI12" s="580"/>
      <c r="MRJ12" s="580"/>
      <c r="MRK12" s="580"/>
      <c r="MRL12" s="580"/>
      <c r="MRM12" s="580"/>
      <c r="MRN12" s="580"/>
      <c r="MRO12" s="580"/>
      <c r="MRP12" s="580"/>
      <c r="MRQ12" s="580"/>
      <c r="MRR12" s="580"/>
      <c r="MRS12" s="580"/>
      <c r="MRT12" s="580"/>
      <c r="MRU12" s="580"/>
      <c r="MRV12" s="580"/>
      <c r="MRW12" s="580"/>
      <c r="MRX12" s="580"/>
      <c r="MRY12" s="580"/>
      <c r="MRZ12" s="580"/>
      <c r="MSA12" s="580"/>
      <c r="MSB12" s="580"/>
      <c r="MSC12" s="580"/>
      <c r="MSD12" s="580"/>
      <c r="MSE12" s="580"/>
      <c r="MSF12" s="580"/>
      <c r="MSG12" s="580"/>
      <c r="MSH12" s="580"/>
      <c r="MSI12" s="580"/>
      <c r="MSJ12" s="580"/>
      <c r="MSK12" s="580"/>
      <c r="MSL12" s="580"/>
      <c r="MSM12" s="580"/>
      <c r="MSN12" s="580"/>
      <c r="MSO12" s="580"/>
      <c r="MSP12" s="580"/>
      <c r="MSQ12" s="580"/>
      <c r="MSR12" s="580"/>
      <c r="MSS12" s="580"/>
      <c r="MST12" s="580"/>
      <c r="MSU12" s="580"/>
      <c r="MSV12" s="580"/>
      <c r="MSW12" s="580"/>
      <c r="MSX12" s="580"/>
      <c r="MSY12" s="580"/>
      <c r="MSZ12" s="580"/>
      <c r="MTA12" s="580"/>
      <c r="MTB12" s="580"/>
      <c r="MTC12" s="580"/>
      <c r="MTD12" s="580"/>
      <c r="MTE12" s="580"/>
      <c r="MTF12" s="580"/>
      <c r="MTG12" s="580"/>
      <c r="MTH12" s="580"/>
      <c r="MTI12" s="580"/>
      <c r="MTJ12" s="580"/>
      <c r="MTK12" s="580"/>
      <c r="MTL12" s="580"/>
      <c r="MTM12" s="580"/>
      <c r="MTN12" s="580"/>
      <c r="MTO12" s="580"/>
      <c r="MTP12" s="580"/>
      <c r="MTQ12" s="580"/>
      <c r="MTR12" s="580"/>
      <c r="MTS12" s="580"/>
      <c r="MTT12" s="580"/>
      <c r="MTU12" s="580"/>
      <c r="MTV12" s="580"/>
      <c r="MTW12" s="580"/>
      <c r="MTX12" s="580"/>
      <c r="MTY12" s="580"/>
      <c r="MTZ12" s="580"/>
      <c r="MUA12" s="580"/>
      <c r="MUB12" s="580"/>
      <c r="MUC12" s="580"/>
      <c r="MUD12" s="580"/>
      <c r="MUE12" s="580"/>
      <c r="MUF12" s="580"/>
      <c r="MUG12" s="580"/>
      <c r="MUH12" s="580"/>
      <c r="MUI12" s="580"/>
      <c r="MUJ12" s="580"/>
      <c r="MUK12" s="580"/>
      <c r="MUL12" s="580"/>
      <c r="MUM12" s="580"/>
      <c r="MUN12" s="580"/>
      <c r="MUO12" s="580"/>
      <c r="MUP12" s="580"/>
      <c r="MUQ12" s="580"/>
      <c r="MUR12" s="580"/>
      <c r="MUS12" s="580"/>
      <c r="MUT12" s="580"/>
      <c r="MUU12" s="580"/>
      <c r="MUV12" s="580"/>
      <c r="MUW12" s="580"/>
      <c r="MUX12" s="580"/>
      <c r="MUY12" s="580"/>
      <c r="MUZ12" s="580"/>
      <c r="MVA12" s="580"/>
      <c r="MVB12" s="580"/>
      <c r="MVC12" s="580"/>
      <c r="MVD12" s="580"/>
      <c r="MVE12" s="580"/>
      <c r="MVF12" s="580"/>
      <c r="MVG12" s="580"/>
      <c r="MVH12" s="580"/>
      <c r="MVI12" s="580"/>
      <c r="MVJ12" s="580"/>
      <c r="MVK12" s="580"/>
      <c r="MVL12" s="580"/>
      <c r="MVM12" s="580"/>
      <c r="MVN12" s="580"/>
      <c r="MVO12" s="580"/>
      <c r="MVP12" s="580"/>
      <c r="MVQ12" s="580"/>
      <c r="MVR12" s="580"/>
      <c r="MVS12" s="580"/>
      <c r="MVT12" s="580"/>
      <c r="MVU12" s="580"/>
      <c r="MVV12" s="580"/>
      <c r="MVW12" s="580"/>
      <c r="MVX12" s="580"/>
      <c r="MVY12" s="580"/>
      <c r="MVZ12" s="580"/>
      <c r="MWA12" s="580"/>
      <c r="MWB12" s="580"/>
      <c r="MWC12" s="580"/>
      <c r="MWD12" s="580"/>
      <c r="MWE12" s="580"/>
      <c r="MWF12" s="580"/>
      <c r="MWG12" s="580"/>
      <c r="MWH12" s="580"/>
      <c r="MWI12" s="580"/>
      <c r="MWJ12" s="580"/>
      <c r="MWK12" s="580"/>
      <c r="MWL12" s="580"/>
      <c r="MWM12" s="580"/>
      <c r="MWN12" s="580"/>
      <c r="MWO12" s="580"/>
      <c r="MWP12" s="580"/>
      <c r="MWQ12" s="580"/>
      <c r="MWR12" s="580"/>
      <c r="MWS12" s="580"/>
      <c r="MWT12" s="580"/>
      <c r="MWU12" s="580"/>
      <c r="MWV12" s="580"/>
      <c r="MWW12" s="580"/>
      <c r="MWX12" s="580"/>
      <c r="MWY12" s="580"/>
      <c r="MWZ12" s="580"/>
      <c r="MXA12" s="580"/>
      <c r="MXB12" s="580"/>
      <c r="MXC12" s="580"/>
      <c r="MXD12" s="580"/>
      <c r="MXE12" s="580"/>
      <c r="MXF12" s="580"/>
      <c r="MXG12" s="580"/>
      <c r="MXH12" s="580"/>
      <c r="MXI12" s="580"/>
      <c r="MXJ12" s="580"/>
      <c r="MXK12" s="580"/>
      <c r="MXL12" s="580"/>
      <c r="MXM12" s="580"/>
      <c r="MXN12" s="580"/>
      <c r="MXO12" s="580"/>
      <c r="MXP12" s="580"/>
      <c r="MXQ12" s="580"/>
      <c r="MXR12" s="580"/>
      <c r="MXS12" s="580"/>
      <c r="MXT12" s="580"/>
      <c r="MXU12" s="580"/>
      <c r="MXV12" s="580"/>
      <c r="MXW12" s="580"/>
      <c r="MXX12" s="580"/>
      <c r="MXY12" s="580"/>
      <c r="MXZ12" s="580"/>
      <c r="MYA12" s="580"/>
      <c r="MYB12" s="580"/>
      <c r="MYC12" s="580"/>
      <c r="MYD12" s="580"/>
      <c r="MYE12" s="580"/>
      <c r="MYF12" s="580"/>
      <c r="MYG12" s="580"/>
      <c r="MYH12" s="580"/>
      <c r="MYI12" s="580"/>
      <c r="MYJ12" s="580"/>
      <c r="MYK12" s="580"/>
      <c r="MYL12" s="580"/>
      <c r="MYM12" s="580"/>
      <c r="MYN12" s="580"/>
      <c r="MYO12" s="580"/>
      <c r="MYP12" s="580"/>
      <c r="MYQ12" s="580"/>
      <c r="MYR12" s="580"/>
      <c r="MYS12" s="580"/>
      <c r="MYT12" s="580"/>
      <c r="MYU12" s="580"/>
      <c r="MYV12" s="580"/>
      <c r="MYW12" s="580"/>
      <c r="MYX12" s="580"/>
      <c r="MYY12" s="580"/>
      <c r="MYZ12" s="580"/>
      <c r="MZA12" s="580"/>
      <c r="MZB12" s="580"/>
      <c r="MZC12" s="580"/>
      <c r="MZD12" s="580"/>
      <c r="MZE12" s="580"/>
      <c r="MZF12" s="580"/>
      <c r="MZG12" s="580"/>
      <c r="MZH12" s="580"/>
      <c r="MZI12" s="580"/>
      <c r="MZJ12" s="580"/>
      <c r="MZK12" s="580"/>
      <c r="MZL12" s="580"/>
      <c r="MZM12" s="580"/>
      <c r="MZN12" s="580"/>
      <c r="MZO12" s="580"/>
      <c r="MZP12" s="580"/>
      <c r="MZQ12" s="580"/>
      <c r="MZR12" s="580"/>
      <c r="MZS12" s="580"/>
      <c r="MZT12" s="580"/>
      <c r="MZU12" s="580"/>
      <c r="MZV12" s="580"/>
      <c r="MZW12" s="580"/>
      <c r="MZX12" s="580"/>
      <c r="MZY12" s="580"/>
      <c r="MZZ12" s="580"/>
      <c r="NAA12" s="580"/>
      <c r="NAB12" s="580"/>
      <c r="NAC12" s="580"/>
      <c r="NAD12" s="580"/>
      <c r="NAE12" s="580"/>
      <c r="NAF12" s="580"/>
      <c r="NAG12" s="580"/>
      <c r="NAH12" s="580"/>
      <c r="NAI12" s="580"/>
      <c r="NAJ12" s="580"/>
      <c r="NAK12" s="580"/>
      <c r="NAL12" s="580"/>
      <c r="NAM12" s="580"/>
      <c r="NAN12" s="580"/>
      <c r="NAO12" s="580"/>
      <c r="NAP12" s="580"/>
      <c r="NAQ12" s="580"/>
      <c r="NAR12" s="580"/>
      <c r="NAS12" s="580"/>
      <c r="NAT12" s="580"/>
      <c r="NAU12" s="580"/>
      <c r="NAV12" s="580"/>
      <c r="NAW12" s="580"/>
      <c r="NAX12" s="580"/>
      <c r="NAY12" s="580"/>
      <c r="NAZ12" s="580"/>
      <c r="NBA12" s="580"/>
      <c r="NBB12" s="580"/>
      <c r="NBC12" s="580"/>
      <c r="NBD12" s="580"/>
      <c r="NBE12" s="580"/>
      <c r="NBF12" s="580"/>
      <c r="NBG12" s="580"/>
      <c r="NBH12" s="580"/>
      <c r="NBI12" s="580"/>
      <c r="NBJ12" s="580"/>
      <c r="NBK12" s="580"/>
      <c r="NBL12" s="580"/>
      <c r="NBM12" s="580"/>
      <c r="NBN12" s="580"/>
      <c r="NBO12" s="580"/>
      <c r="NBP12" s="580"/>
      <c r="NBQ12" s="580"/>
      <c r="NBR12" s="580"/>
      <c r="NBS12" s="580"/>
      <c r="NBT12" s="580"/>
      <c r="NBU12" s="580"/>
      <c r="NBV12" s="580"/>
      <c r="NBW12" s="580"/>
      <c r="NBX12" s="580"/>
      <c r="NBY12" s="580"/>
      <c r="NBZ12" s="580"/>
      <c r="NCA12" s="580"/>
      <c r="NCB12" s="580"/>
      <c r="NCC12" s="580"/>
      <c r="NCD12" s="580"/>
      <c r="NCE12" s="580"/>
      <c r="NCF12" s="580"/>
      <c r="NCG12" s="580"/>
      <c r="NCH12" s="580"/>
      <c r="NCI12" s="580"/>
      <c r="NCJ12" s="580"/>
      <c r="NCK12" s="580"/>
      <c r="NCL12" s="580"/>
      <c r="NCM12" s="580"/>
      <c r="NCN12" s="580"/>
      <c r="NCO12" s="580"/>
      <c r="NCP12" s="580"/>
      <c r="NCQ12" s="580"/>
      <c r="NCR12" s="580"/>
      <c r="NCS12" s="580"/>
      <c r="NCT12" s="580"/>
      <c r="NCU12" s="580"/>
      <c r="NCV12" s="580"/>
      <c r="NCW12" s="580"/>
      <c r="NCX12" s="580"/>
      <c r="NCY12" s="580"/>
      <c r="NCZ12" s="580"/>
      <c r="NDA12" s="580"/>
      <c r="NDB12" s="580"/>
      <c r="NDC12" s="580"/>
      <c r="NDD12" s="580"/>
      <c r="NDE12" s="580"/>
      <c r="NDF12" s="580"/>
      <c r="NDG12" s="580"/>
      <c r="NDH12" s="580"/>
      <c r="NDI12" s="580"/>
      <c r="NDJ12" s="580"/>
      <c r="NDK12" s="580"/>
      <c r="NDL12" s="580"/>
      <c r="NDM12" s="580"/>
      <c r="NDN12" s="580"/>
      <c r="NDO12" s="580"/>
      <c r="NDP12" s="580"/>
      <c r="NDQ12" s="580"/>
      <c r="NDR12" s="580"/>
      <c r="NDS12" s="580"/>
      <c r="NDT12" s="580"/>
      <c r="NDU12" s="580"/>
      <c r="NDV12" s="580"/>
      <c r="NDW12" s="580"/>
      <c r="NDX12" s="580"/>
      <c r="NDY12" s="580"/>
      <c r="NDZ12" s="580"/>
      <c r="NEA12" s="580"/>
      <c r="NEB12" s="580"/>
      <c r="NEC12" s="580"/>
      <c r="NED12" s="580"/>
      <c r="NEE12" s="580"/>
      <c r="NEF12" s="580"/>
      <c r="NEG12" s="580"/>
      <c r="NEH12" s="580"/>
      <c r="NEI12" s="580"/>
      <c r="NEJ12" s="580"/>
      <c r="NEK12" s="580"/>
      <c r="NEL12" s="580"/>
      <c r="NEM12" s="580"/>
      <c r="NEN12" s="580"/>
      <c r="NEO12" s="580"/>
      <c r="NEP12" s="580"/>
      <c r="NEQ12" s="580"/>
      <c r="NER12" s="580"/>
      <c r="NES12" s="580"/>
      <c r="NET12" s="580"/>
      <c r="NEU12" s="580"/>
      <c r="NEV12" s="580"/>
      <c r="NEW12" s="580"/>
      <c r="NEX12" s="580"/>
      <c r="NEY12" s="580"/>
      <c r="NEZ12" s="580"/>
      <c r="NFA12" s="580"/>
      <c r="NFB12" s="580"/>
      <c r="NFC12" s="580"/>
      <c r="NFD12" s="580"/>
      <c r="NFE12" s="580"/>
      <c r="NFF12" s="580"/>
      <c r="NFG12" s="580"/>
      <c r="NFH12" s="580"/>
      <c r="NFI12" s="580"/>
      <c r="NFJ12" s="580"/>
      <c r="NFK12" s="580"/>
      <c r="NFL12" s="580"/>
      <c r="NFM12" s="580"/>
      <c r="NFN12" s="580"/>
      <c r="NFO12" s="580"/>
      <c r="NFP12" s="580"/>
      <c r="NFQ12" s="580"/>
      <c r="NFR12" s="580"/>
      <c r="NFS12" s="580"/>
      <c r="NFT12" s="580"/>
      <c r="NFU12" s="580"/>
      <c r="NFV12" s="580"/>
      <c r="NFW12" s="580"/>
      <c r="NFX12" s="580"/>
      <c r="NFY12" s="580"/>
      <c r="NFZ12" s="580"/>
      <c r="NGA12" s="580"/>
      <c r="NGB12" s="580"/>
      <c r="NGC12" s="580"/>
      <c r="NGD12" s="580"/>
      <c r="NGE12" s="580"/>
      <c r="NGF12" s="580"/>
      <c r="NGG12" s="580"/>
      <c r="NGH12" s="580"/>
      <c r="NGI12" s="580"/>
      <c r="NGJ12" s="580"/>
      <c r="NGK12" s="580"/>
      <c r="NGL12" s="580"/>
      <c r="NGM12" s="580"/>
      <c r="NGN12" s="580"/>
      <c r="NGO12" s="580"/>
      <c r="NGP12" s="580"/>
      <c r="NGQ12" s="580"/>
      <c r="NGR12" s="580"/>
      <c r="NGS12" s="580"/>
      <c r="NGT12" s="580"/>
      <c r="NGU12" s="580"/>
      <c r="NGV12" s="580"/>
      <c r="NGW12" s="580"/>
      <c r="NGX12" s="580"/>
      <c r="NGY12" s="580"/>
      <c r="NGZ12" s="580"/>
      <c r="NHA12" s="580"/>
      <c r="NHB12" s="580"/>
      <c r="NHC12" s="580"/>
      <c r="NHD12" s="580"/>
      <c r="NHE12" s="580"/>
      <c r="NHF12" s="580"/>
      <c r="NHG12" s="580"/>
      <c r="NHH12" s="580"/>
      <c r="NHI12" s="580"/>
      <c r="NHJ12" s="580"/>
      <c r="NHK12" s="580"/>
      <c r="NHL12" s="580"/>
      <c r="NHM12" s="580"/>
      <c r="NHN12" s="580"/>
      <c r="NHO12" s="580"/>
      <c r="NHP12" s="580"/>
      <c r="NHQ12" s="580"/>
      <c r="NHR12" s="580"/>
      <c r="NHS12" s="580"/>
      <c r="NHT12" s="580"/>
      <c r="NHU12" s="580"/>
      <c r="NHV12" s="580"/>
      <c r="NHW12" s="580"/>
      <c r="NHX12" s="580"/>
      <c r="NHY12" s="580"/>
      <c r="NHZ12" s="580"/>
      <c r="NIA12" s="580"/>
      <c r="NIB12" s="580"/>
      <c r="NIC12" s="580"/>
      <c r="NID12" s="580"/>
      <c r="NIE12" s="580"/>
      <c r="NIF12" s="580"/>
      <c r="NIG12" s="580"/>
      <c r="NIH12" s="580"/>
      <c r="NII12" s="580"/>
      <c r="NIJ12" s="580"/>
      <c r="NIK12" s="580"/>
      <c r="NIL12" s="580"/>
      <c r="NIM12" s="580"/>
      <c r="NIN12" s="580"/>
      <c r="NIO12" s="580"/>
      <c r="NIP12" s="580"/>
      <c r="NIQ12" s="580"/>
      <c r="NIR12" s="580"/>
      <c r="NIS12" s="580"/>
      <c r="NIT12" s="580"/>
      <c r="NIU12" s="580"/>
      <c r="NIV12" s="580"/>
      <c r="NIW12" s="580"/>
      <c r="NIX12" s="580"/>
      <c r="NIY12" s="580"/>
      <c r="NIZ12" s="580"/>
      <c r="NJA12" s="580"/>
      <c r="NJB12" s="580"/>
      <c r="NJC12" s="580"/>
      <c r="NJD12" s="580"/>
      <c r="NJE12" s="580"/>
      <c r="NJF12" s="580"/>
      <c r="NJG12" s="580"/>
      <c r="NJH12" s="580"/>
      <c r="NJI12" s="580"/>
      <c r="NJJ12" s="580"/>
      <c r="NJK12" s="580"/>
      <c r="NJL12" s="580"/>
      <c r="NJM12" s="580"/>
      <c r="NJN12" s="580"/>
      <c r="NJO12" s="580"/>
      <c r="NJP12" s="580"/>
      <c r="NJQ12" s="580"/>
      <c r="NJR12" s="580"/>
      <c r="NJS12" s="580"/>
      <c r="NJT12" s="580"/>
      <c r="NJU12" s="580"/>
      <c r="NJV12" s="580"/>
      <c r="NJW12" s="580"/>
      <c r="NJX12" s="580"/>
      <c r="NJY12" s="580"/>
      <c r="NJZ12" s="580"/>
      <c r="NKA12" s="580"/>
      <c r="NKB12" s="580"/>
      <c r="NKC12" s="580"/>
      <c r="NKD12" s="580"/>
      <c r="NKE12" s="580"/>
      <c r="NKF12" s="580"/>
      <c r="NKG12" s="580"/>
      <c r="NKH12" s="580"/>
      <c r="NKI12" s="580"/>
      <c r="NKJ12" s="580"/>
      <c r="NKK12" s="580"/>
      <c r="NKL12" s="580"/>
      <c r="NKM12" s="580"/>
      <c r="NKN12" s="580"/>
      <c r="NKO12" s="580"/>
      <c r="NKP12" s="580"/>
      <c r="NKQ12" s="580"/>
      <c r="NKR12" s="580"/>
      <c r="NKS12" s="580"/>
      <c r="NKT12" s="580"/>
      <c r="NKU12" s="580"/>
      <c r="NKV12" s="580"/>
      <c r="NKW12" s="580"/>
      <c r="NKX12" s="580"/>
      <c r="NKY12" s="580"/>
      <c r="NKZ12" s="580"/>
      <c r="NLA12" s="580"/>
      <c r="NLB12" s="580"/>
      <c r="NLC12" s="580"/>
      <c r="NLD12" s="580"/>
      <c r="NLE12" s="580"/>
      <c r="NLF12" s="580"/>
      <c r="NLG12" s="580"/>
      <c r="NLH12" s="580"/>
      <c r="NLI12" s="580"/>
      <c r="NLJ12" s="580"/>
      <c r="NLK12" s="580"/>
      <c r="NLL12" s="580"/>
      <c r="NLM12" s="580"/>
      <c r="NLN12" s="580"/>
      <c r="NLO12" s="580"/>
      <c r="NLP12" s="580"/>
      <c r="NLQ12" s="580"/>
      <c r="NLR12" s="580"/>
      <c r="NLS12" s="580"/>
      <c r="NLT12" s="580"/>
      <c r="NLU12" s="580"/>
      <c r="NLV12" s="580"/>
      <c r="NLW12" s="580"/>
      <c r="NLX12" s="580"/>
      <c r="NLY12" s="580"/>
      <c r="NLZ12" s="580"/>
      <c r="NMA12" s="580"/>
      <c r="NMB12" s="580"/>
      <c r="NMC12" s="580"/>
      <c r="NMD12" s="580"/>
      <c r="NME12" s="580"/>
      <c r="NMF12" s="580"/>
      <c r="NMG12" s="580"/>
      <c r="NMH12" s="580"/>
      <c r="NMI12" s="580"/>
      <c r="NMJ12" s="580"/>
      <c r="NMK12" s="580"/>
      <c r="NML12" s="580"/>
      <c r="NMM12" s="580"/>
      <c r="NMN12" s="580"/>
      <c r="NMO12" s="580"/>
      <c r="NMP12" s="580"/>
      <c r="NMQ12" s="580"/>
      <c r="NMR12" s="580"/>
      <c r="NMS12" s="580"/>
      <c r="NMT12" s="580"/>
      <c r="NMU12" s="580"/>
      <c r="NMV12" s="580"/>
      <c r="NMW12" s="580"/>
      <c r="NMX12" s="580"/>
      <c r="NMY12" s="580"/>
      <c r="NMZ12" s="580"/>
      <c r="NNA12" s="580"/>
      <c r="NNB12" s="580"/>
      <c r="NNC12" s="580"/>
      <c r="NND12" s="580"/>
      <c r="NNE12" s="580"/>
      <c r="NNF12" s="580"/>
      <c r="NNG12" s="580"/>
      <c r="NNH12" s="580"/>
      <c r="NNI12" s="580"/>
      <c r="NNJ12" s="580"/>
      <c r="NNK12" s="580"/>
      <c r="NNL12" s="580"/>
      <c r="NNM12" s="580"/>
      <c r="NNN12" s="580"/>
      <c r="NNO12" s="580"/>
      <c r="NNP12" s="580"/>
      <c r="NNQ12" s="580"/>
      <c r="NNR12" s="580"/>
      <c r="NNS12" s="580"/>
      <c r="NNT12" s="580"/>
      <c r="NNU12" s="580"/>
      <c r="NNV12" s="580"/>
      <c r="NNW12" s="580"/>
      <c r="NNX12" s="580"/>
      <c r="NNY12" s="580"/>
      <c r="NNZ12" s="580"/>
      <c r="NOA12" s="580"/>
      <c r="NOB12" s="580"/>
      <c r="NOC12" s="580"/>
      <c r="NOD12" s="580"/>
      <c r="NOE12" s="580"/>
      <c r="NOF12" s="580"/>
      <c r="NOG12" s="580"/>
      <c r="NOH12" s="580"/>
      <c r="NOI12" s="580"/>
      <c r="NOJ12" s="580"/>
      <c r="NOK12" s="580"/>
      <c r="NOL12" s="580"/>
      <c r="NOM12" s="580"/>
      <c r="NON12" s="580"/>
      <c r="NOO12" s="580"/>
      <c r="NOP12" s="580"/>
      <c r="NOQ12" s="580"/>
      <c r="NOR12" s="580"/>
      <c r="NOS12" s="580"/>
      <c r="NOT12" s="580"/>
      <c r="NOU12" s="580"/>
      <c r="NOV12" s="580"/>
      <c r="NOW12" s="580"/>
      <c r="NOX12" s="580"/>
      <c r="NOY12" s="580"/>
      <c r="NOZ12" s="580"/>
      <c r="NPA12" s="580"/>
      <c r="NPB12" s="580"/>
      <c r="NPC12" s="580"/>
      <c r="NPD12" s="580"/>
      <c r="NPE12" s="580"/>
      <c r="NPF12" s="580"/>
      <c r="NPG12" s="580"/>
      <c r="NPH12" s="580"/>
      <c r="NPI12" s="580"/>
      <c r="NPJ12" s="580"/>
      <c r="NPK12" s="580"/>
      <c r="NPL12" s="580"/>
      <c r="NPM12" s="580"/>
      <c r="NPN12" s="580"/>
      <c r="NPO12" s="580"/>
      <c r="NPP12" s="580"/>
      <c r="NPQ12" s="580"/>
      <c r="NPR12" s="580"/>
      <c r="NPS12" s="580"/>
      <c r="NPT12" s="580"/>
      <c r="NPU12" s="580"/>
      <c r="NPV12" s="580"/>
      <c r="NPW12" s="580"/>
      <c r="NPX12" s="580"/>
      <c r="NPY12" s="580"/>
      <c r="NPZ12" s="580"/>
      <c r="NQA12" s="580"/>
      <c r="NQB12" s="580"/>
      <c r="NQC12" s="580"/>
      <c r="NQD12" s="580"/>
      <c r="NQE12" s="580"/>
      <c r="NQF12" s="580"/>
      <c r="NQG12" s="580"/>
      <c r="NQH12" s="580"/>
      <c r="NQI12" s="580"/>
      <c r="NQJ12" s="580"/>
      <c r="NQK12" s="580"/>
      <c r="NQL12" s="580"/>
      <c r="NQM12" s="580"/>
      <c r="NQN12" s="580"/>
      <c r="NQO12" s="580"/>
      <c r="NQP12" s="580"/>
      <c r="NQQ12" s="580"/>
      <c r="NQR12" s="580"/>
      <c r="NQS12" s="580"/>
      <c r="NQT12" s="580"/>
      <c r="NQU12" s="580"/>
      <c r="NQV12" s="580"/>
      <c r="NQW12" s="580"/>
      <c r="NQX12" s="580"/>
      <c r="NQY12" s="580"/>
      <c r="NQZ12" s="580"/>
      <c r="NRA12" s="580"/>
      <c r="NRB12" s="580"/>
      <c r="NRC12" s="580"/>
      <c r="NRD12" s="580"/>
      <c r="NRE12" s="580"/>
      <c r="NRF12" s="580"/>
      <c r="NRG12" s="580"/>
      <c r="NRH12" s="580"/>
      <c r="NRI12" s="580"/>
      <c r="NRJ12" s="580"/>
      <c r="NRK12" s="580"/>
      <c r="NRL12" s="580"/>
      <c r="NRM12" s="580"/>
      <c r="NRN12" s="580"/>
      <c r="NRO12" s="580"/>
      <c r="NRP12" s="580"/>
      <c r="NRQ12" s="580"/>
      <c r="NRR12" s="580"/>
      <c r="NRS12" s="580"/>
      <c r="NRT12" s="580"/>
      <c r="NRU12" s="580"/>
      <c r="NRV12" s="580"/>
      <c r="NRW12" s="580"/>
      <c r="NRX12" s="580"/>
      <c r="NRY12" s="580"/>
      <c r="NRZ12" s="580"/>
      <c r="NSA12" s="580"/>
      <c r="NSB12" s="580"/>
      <c r="NSC12" s="580"/>
      <c r="NSD12" s="580"/>
      <c r="NSE12" s="580"/>
      <c r="NSF12" s="580"/>
      <c r="NSG12" s="580"/>
      <c r="NSH12" s="580"/>
      <c r="NSI12" s="580"/>
      <c r="NSJ12" s="580"/>
      <c r="NSK12" s="580"/>
      <c r="NSL12" s="580"/>
      <c r="NSM12" s="580"/>
      <c r="NSN12" s="580"/>
      <c r="NSO12" s="580"/>
      <c r="NSP12" s="580"/>
      <c r="NSQ12" s="580"/>
      <c r="NSR12" s="580"/>
      <c r="NSS12" s="580"/>
      <c r="NST12" s="580"/>
      <c r="NSU12" s="580"/>
      <c r="NSV12" s="580"/>
      <c r="NSW12" s="580"/>
      <c r="NSX12" s="580"/>
      <c r="NSY12" s="580"/>
      <c r="NSZ12" s="580"/>
      <c r="NTA12" s="580"/>
      <c r="NTB12" s="580"/>
      <c r="NTC12" s="580"/>
      <c r="NTD12" s="580"/>
      <c r="NTE12" s="580"/>
      <c r="NTF12" s="580"/>
      <c r="NTG12" s="580"/>
      <c r="NTH12" s="580"/>
      <c r="NTI12" s="580"/>
      <c r="NTJ12" s="580"/>
      <c r="NTK12" s="580"/>
      <c r="NTL12" s="580"/>
      <c r="NTM12" s="580"/>
      <c r="NTN12" s="580"/>
      <c r="NTO12" s="580"/>
      <c r="NTP12" s="580"/>
      <c r="NTQ12" s="580"/>
      <c r="NTR12" s="580"/>
      <c r="NTS12" s="580"/>
      <c r="NTT12" s="580"/>
      <c r="NTU12" s="580"/>
      <c r="NTV12" s="580"/>
      <c r="NTW12" s="580"/>
      <c r="NTX12" s="580"/>
      <c r="NTY12" s="580"/>
      <c r="NTZ12" s="580"/>
      <c r="NUA12" s="580"/>
      <c r="NUB12" s="580"/>
      <c r="NUC12" s="580"/>
      <c r="NUD12" s="580"/>
      <c r="NUE12" s="580"/>
      <c r="NUF12" s="580"/>
      <c r="NUG12" s="580"/>
      <c r="NUH12" s="580"/>
      <c r="NUI12" s="580"/>
      <c r="NUJ12" s="580"/>
      <c r="NUK12" s="580"/>
      <c r="NUL12" s="580"/>
      <c r="NUM12" s="580"/>
      <c r="NUN12" s="580"/>
      <c r="NUO12" s="580"/>
      <c r="NUP12" s="580"/>
      <c r="NUQ12" s="580"/>
      <c r="NUR12" s="580"/>
      <c r="NUS12" s="580"/>
      <c r="NUT12" s="580"/>
      <c r="NUU12" s="580"/>
      <c r="NUV12" s="580"/>
      <c r="NUW12" s="580"/>
      <c r="NUX12" s="580"/>
      <c r="NUY12" s="580"/>
      <c r="NUZ12" s="580"/>
      <c r="NVA12" s="580"/>
      <c r="NVB12" s="580"/>
      <c r="NVC12" s="580"/>
      <c r="NVD12" s="580"/>
      <c r="NVE12" s="580"/>
      <c r="NVF12" s="580"/>
      <c r="NVG12" s="580"/>
      <c r="NVH12" s="580"/>
      <c r="NVI12" s="580"/>
      <c r="NVJ12" s="580"/>
      <c r="NVK12" s="580"/>
      <c r="NVL12" s="580"/>
      <c r="NVM12" s="580"/>
      <c r="NVN12" s="580"/>
      <c r="NVO12" s="580"/>
      <c r="NVP12" s="580"/>
      <c r="NVQ12" s="580"/>
      <c r="NVR12" s="580"/>
      <c r="NVS12" s="580"/>
      <c r="NVT12" s="580"/>
      <c r="NVU12" s="580"/>
      <c r="NVV12" s="580"/>
      <c r="NVW12" s="580"/>
      <c r="NVX12" s="580"/>
      <c r="NVY12" s="580"/>
      <c r="NVZ12" s="580"/>
      <c r="NWA12" s="580"/>
      <c r="NWB12" s="580"/>
      <c r="NWC12" s="580"/>
      <c r="NWD12" s="580"/>
      <c r="NWE12" s="580"/>
      <c r="NWF12" s="580"/>
      <c r="NWG12" s="580"/>
      <c r="NWH12" s="580"/>
      <c r="NWI12" s="580"/>
      <c r="NWJ12" s="580"/>
      <c r="NWK12" s="580"/>
      <c r="NWL12" s="580"/>
      <c r="NWM12" s="580"/>
      <c r="NWN12" s="580"/>
      <c r="NWO12" s="580"/>
      <c r="NWP12" s="580"/>
      <c r="NWQ12" s="580"/>
      <c r="NWR12" s="580"/>
      <c r="NWS12" s="580"/>
      <c r="NWT12" s="580"/>
      <c r="NWU12" s="580"/>
      <c r="NWV12" s="580"/>
      <c r="NWW12" s="580"/>
      <c r="NWX12" s="580"/>
      <c r="NWY12" s="580"/>
      <c r="NWZ12" s="580"/>
      <c r="NXA12" s="580"/>
      <c r="NXB12" s="580"/>
      <c r="NXC12" s="580"/>
      <c r="NXD12" s="580"/>
      <c r="NXE12" s="580"/>
      <c r="NXF12" s="580"/>
      <c r="NXG12" s="580"/>
      <c r="NXH12" s="580"/>
      <c r="NXI12" s="580"/>
      <c r="NXJ12" s="580"/>
      <c r="NXK12" s="580"/>
      <c r="NXL12" s="580"/>
      <c r="NXM12" s="580"/>
      <c r="NXN12" s="580"/>
      <c r="NXO12" s="580"/>
      <c r="NXP12" s="580"/>
      <c r="NXQ12" s="580"/>
      <c r="NXR12" s="580"/>
      <c r="NXS12" s="580"/>
      <c r="NXT12" s="580"/>
      <c r="NXU12" s="580"/>
      <c r="NXV12" s="580"/>
      <c r="NXW12" s="580"/>
      <c r="NXX12" s="580"/>
      <c r="NXY12" s="580"/>
      <c r="NXZ12" s="580"/>
      <c r="NYA12" s="580"/>
      <c r="NYB12" s="580"/>
      <c r="NYC12" s="580"/>
      <c r="NYD12" s="580"/>
      <c r="NYE12" s="580"/>
      <c r="NYF12" s="580"/>
      <c r="NYG12" s="580"/>
      <c r="NYH12" s="580"/>
      <c r="NYI12" s="580"/>
      <c r="NYJ12" s="580"/>
      <c r="NYK12" s="580"/>
      <c r="NYL12" s="580"/>
      <c r="NYM12" s="580"/>
      <c r="NYN12" s="580"/>
      <c r="NYO12" s="580"/>
      <c r="NYP12" s="580"/>
      <c r="NYQ12" s="580"/>
      <c r="NYR12" s="580"/>
      <c r="NYS12" s="580"/>
      <c r="NYT12" s="580"/>
      <c r="NYU12" s="580"/>
      <c r="NYV12" s="580"/>
      <c r="NYW12" s="580"/>
      <c r="NYX12" s="580"/>
      <c r="NYY12" s="580"/>
      <c r="NYZ12" s="580"/>
      <c r="NZA12" s="580"/>
      <c r="NZB12" s="580"/>
      <c r="NZC12" s="580"/>
      <c r="NZD12" s="580"/>
      <c r="NZE12" s="580"/>
      <c r="NZF12" s="580"/>
      <c r="NZG12" s="580"/>
      <c r="NZH12" s="580"/>
      <c r="NZI12" s="580"/>
      <c r="NZJ12" s="580"/>
      <c r="NZK12" s="580"/>
      <c r="NZL12" s="580"/>
      <c r="NZM12" s="580"/>
      <c r="NZN12" s="580"/>
      <c r="NZO12" s="580"/>
      <c r="NZP12" s="580"/>
      <c r="NZQ12" s="580"/>
      <c r="NZR12" s="580"/>
      <c r="NZS12" s="580"/>
      <c r="NZT12" s="580"/>
      <c r="NZU12" s="580"/>
      <c r="NZV12" s="580"/>
      <c r="NZW12" s="580"/>
      <c r="NZX12" s="580"/>
      <c r="NZY12" s="580"/>
      <c r="NZZ12" s="580"/>
      <c r="OAA12" s="580"/>
      <c r="OAB12" s="580"/>
      <c r="OAC12" s="580"/>
      <c r="OAD12" s="580"/>
      <c r="OAE12" s="580"/>
      <c r="OAF12" s="580"/>
      <c r="OAG12" s="580"/>
      <c r="OAH12" s="580"/>
      <c r="OAI12" s="580"/>
      <c r="OAJ12" s="580"/>
      <c r="OAK12" s="580"/>
      <c r="OAL12" s="580"/>
      <c r="OAM12" s="580"/>
      <c r="OAN12" s="580"/>
      <c r="OAO12" s="580"/>
      <c r="OAP12" s="580"/>
      <c r="OAQ12" s="580"/>
      <c r="OAR12" s="580"/>
      <c r="OAS12" s="580"/>
      <c r="OAT12" s="580"/>
      <c r="OAU12" s="580"/>
      <c r="OAV12" s="580"/>
      <c r="OAW12" s="580"/>
      <c r="OAX12" s="580"/>
      <c r="OAY12" s="580"/>
      <c r="OAZ12" s="580"/>
      <c r="OBA12" s="580"/>
      <c r="OBB12" s="580"/>
      <c r="OBC12" s="580"/>
      <c r="OBD12" s="580"/>
      <c r="OBE12" s="580"/>
      <c r="OBF12" s="580"/>
      <c r="OBG12" s="580"/>
      <c r="OBH12" s="580"/>
      <c r="OBI12" s="580"/>
      <c r="OBJ12" s="580"/>
      <c r="OBK12" s="580"/>
      <c r="OBL12" s="580"/>
      <c r="OBM12" s="580"/>
      <c r="OBN12" s="580"/>
      <c r="OBO12" s="580"/>
      <c r="OBP12" s="580"/>
      <c r="OBQ12" s="580"/>
      <c r="OBR12" s="580"/>
      <c r="OBS12" s="580"/>
      <c r="OBT12" s="580"/>
      <c r="OBU12" s="580"/>
      <c r="OBV12" s="580"/>
      <c r="OBW12" s="580"/>
      <c r="OBX12" s="580"/>
      <c r="OBY12" s="580"/>
      <c r="OBZ12" s="580"/>
      <c r="OCA12" s="580"/>
      <c r="OCB12" s="580"/>
      <c r="OCC12" s="580"/>
      <c r="OCD12" s="580"/>
      <c r="OCE12" s="580"/>
      <c r="OCF12" s="580"/>
      <c r="OCG12" s="580"/>
      <c r="OCH12" s="580"/>
      <c r="OCI12" s="580"/>
      <c r="OCJ12" s="580"/>
      <c r="OCK12" s="580"/>
      <c r="OCL12" s="580"/>
      <c r="OCM12" s="580"/>
      <c r="OCN12" s="580"/>
      <c r="OCO12" s="580"/>
      <c r="OCP12" s="580"/>
      <c r="OCQ12" s="580"/>
      <c r="OCR12" s="580"/>
      <c r="OCS12" s="580"/>
      <c r="OCT12" s="580"/>
      <c r="OCU12" s="580"/>
      <c r="OCV12" s="580"/>
      <c r="OCW12" s="580"/>
      <c r="OCX12" s="580"/>
      <c r="OCY12" s="580"/>
      <c r="OCZ12" s="580"/>
      <c r="ODA12" s="580"/>
      <c r="ODB12" s="580"/>
      <c r="ODC12" s="580"/>
      <c r="ODD12" s="580"/>
      <c r="ODE12" s="580"/>
      <c r="ODF12" s="580"/>
      <c r="ODG12" s="580"/>
      <c r="ODH12" s="580"/>
      <c r="ODI12" s="580"/>
      <c r="ODJ12" s="580"/>
      <c r="ODK12" s="580"/>
      <c r="ODL12" s="580"/>
      <c r="ODM12" s="580"/>
      <c r="ODN12" s="580"/>
      <c r="ODO12" s="580"/>
      <c r="ODP12" s="580"/>
      <c r="ODQ12" s="580"/>
      <c r="ODR12" s="580"/>
      <c r="ODS12" s="580"/>
      <c r="ODT12" s="580"/>
      <c r="ODU12" s="580"/>
      <c r="ODV12" s="580"/>
      <c r="ODW12" s="580"/>
      <c r="ODX12" s="580"/>
      <c r="ODY12" s="580"/>
      <c r="ODZ12" s="580"/>
      <c r="OEA12" s="580"/>
      <c r="OEB12" s="580"/>
      <c r="OEC12" s="580"/>
      <c r="OED12" s="580"/>
      <c r="OEE12" s="580"/>
      <c r="OEF12" s="580"/>
      <c r="OEG12" s="580"/>
      <c r="OEH12" s="580"/>
      <c r="OEI12" s="580"/>
      <c r="OEJ12" s="580"/>
      <c r="OEK12" s="580"/>
      <c r="OEL12" s="580"/>
      <c r="OEM12" s="580"/>
      <c r="OEN12" s="580"/>
      <c r="OEO12" s="580"/>
      <c r="OEP12" s="580"/>
      <c r="OEQ12" s="580"/>
      <c r="OER12" s="580"/>
      <c r="OES12" s="580"/>
      <c r="OET12" s="580"/>
      <c r="OEU12" s="580"/>
      <c r="OEV12" s="580"/>
      <c r="OEW12" s="580"/>
      <c r="OEX12" s="580"/>
      <c r="OEY12" s="580"/>
      <c r="OEZ12" s="580"/>
      <c r="OFA12" s="580"/>
      <c r="OFB12" s="580"/>
      <c r="OFC12" s="580"/>
      <c r="OFD12" s="580"/>
      <c r="OFE12" s="580"/>
      <c r="OFF12" s="580"/>
      <c r="OFG12" s="580"/>
      <c r="OFH12" s="580"/>
      <c r="OFI12" s="580"/>
      <c r="OFJ12" s="580"/>
      <c r="OFK12" s="580"/>
      <c r="OFL12" s="580"/>
      <c r="OFM12" s="580"/>
      <c r="OFN12" s="580"/>
      <c r="OFO12" s="580"/>
      <c r="OFP12" s="580"/>
      <c r="OFQ12" s="580"/>
      <c r="OFR12" s="580"/>
      <c r="OFS12" s="580"/>
      <c r="OFT12" s="580"/>
      <c r="OFU12" s="580"/>
      <c r="OFV12" s="580"/>
      <c r="OFW12" s="580"/>
      <c r="OFX12" s="580"/>
      <c r="OFY12" s="580"/>
      <c r="OFZ12" s="580"/>
      <c r="OGA12" s="580"/>
      <c r="OGB12" s="580"/>
      <c r="OGC12" s="580"/>
      <c r="OGD12" s="580"/>
      <c r="OGE12" s="580"/>
      <c r="OGF12" s="580"/>
      <c r="OGG12" s="580"/>
      <c r="OGH12" s="580"/>
      <c r="OGI12" s="580"/>
      <c r="OGJ12" s="580"/>
      <c r="OGK12" s="580"/>
      <c r="OGL12" s="580"/>
      <c r="OGM12" s="580"/>
      <c r="OGN12" s="580"/>
      <c r="OGO12" s="580"/>
      <c r="OGP12" s="580"/>
      <c r="OGQ12" s="580"/>
      <c r="OGR12" s="580"/>
      <c r="OGS12" s="580"/>
      <c r="OGT12" s="580"/>
      <c r="OGU12" s="580"/>
      <c r="OGV12" s="580"/>
      <c r="OGW12" s="580"/>
      <c r="OGX12" s="580"/>
      <c r="OGY12" s="580"/>
      <c r="OGZ12" s="580"/>
      <c r="OHA12" s="580"/>
      <c r="OHB12" s="580"/>
      <c r="OHC12" s="580"/>
      <c r="OHD12" s="580"/>
      <c r="OHE12" s="580"/>
      <c r="OHF12" s="580"/>
      <c r="OHG12" s="580"/>
      <c r="OHH12" s="580"/>
      <c r="OHI12" s="580"/>
      <c r="OHJ12" s="580"/>
      <c r="OHK12" s="580"/>
      <c r="OHL12" s="580"/>
      <c r="OHM12" s="580"/>
      <c r="OHN12" s="580"/>
      <c r="OHO12" s="580"/>
      <c r="OHP12" s="580"/>
      <c r="OHQ12" s="580"/>
      <c r="OHR12" s="580"/>
      <c r="OHS12" s="580"/>
      <c r="OHT12" s="580"/>
      <c r="OHU12" s="580"/>
      <c r="OHV12" s="580"/>
      <c r="OHW12" s="580"/>
      <c r="OHX12" s="580"/>
      <c r="OHY12" s="580"/>
      <c r="OHZ12" s="580"/>
      <c r="OIA12" s="580"/>
      <c r="OIB12" s="580"/>
      <c r="OIC12" s="580"/>
      <c r="OID12" s="580"/>
      <c r="OIE12" s="580"/>
      <c r="OIF12" s="580"/>
      <c r="OIG12" s="580"/>
      <c r="OIH12" s="580"/>
      <c r="OII12" s="580"/>
      <c r="OIJ12" s="580"/>
      <c r="OIK12" s="580"/>
      <c r="OIL12" s="580"/>
      <c r="OIM12" s="580"/>
      <c r="OIN12" s="580"/>
      <c r="OIO12" s="580"/>
      <c r="OIP12" s="580"/>
      <c r="OIQ12" s="580"/>
      <c r="OIR12" s="580"/>
      <c r="OIS12" s="580"/>
      <c r="OIT12" s="580"/>
      <c r="OIU12" s="580"/>
      <c r="OIV12" s="580"/>
      <c r="OIW12" s="580"/>
      <c r="OIX12" s="580"/>
      <c r="OIY12" s="580"/>
      <c r="OIZ12" s="580"/>
      <c r="OJA12" s="580"/>
      <c r="OJB12" s="580"/>
      <c r="OJC12" s="580"/>
      <c r="OJD12" s="580"/>
      <c r="OJE12" s="580"/>
      <c r="OJF12" s="580"/>
      <c r="OJG12" s="580"/>
      <c r="OJH12" s="580"/>
      <c r="OJI12" s="580"/>
      <c r="OJJ12" s="580"/>
      <c r="OJK12" s="580"/>
      <c r="OJL12" s="580"/>
      <c r="OJM12" s="580"/>
      <c r="OJN12" s="580"/>
      <c r="OJO12" s="580"/>
      <c r="OJP12" s="580"/>
      <c r="OJQ12" s="580"/>
      <c r="OJR12" s="580"/>
      <c r="OJS12" s="580"/>
      <c r="OJT12" s="580"/>
      <c r="OJU12" s="580"/>
      <c r="OJV12" s="580"/>
      <c r="OJW12" s="580"/>
      <c r="OJX12" s="580"/>
      <c r="OJY12" s="580"/>
      <c r="OJZ12" s="580"/>
      <c r="OKA12" s="580"/>
      <c r="OKB12" s="580"/>
      <c r="OKC12" s="580"/>
      <c r="OKD12" s="580"/>
      <c r="OKE12" s="580"/>
      <c r="OKF12" s="580"/>
      <c r="OKG12" s="580"/>
      <c r="OKH12" s="580"/>
      <c r="OKI12" s="580"/>
      <c r="OKJ12" s="580"/>
      <c r="OKK12" s="580"/>
      <c r="OKL12" s="580"/>
      <c r="OKM12" s="580"/>
      <c r="OKN12" s="580"/>
      <c r="OKO12" s="580"/>
      <c r="OKP12" s="580"/>
      <c r="OKQ12" s="580"/>
      <c r="OKR12" s="580"/>
      <c r="OKS12" s="580"/>
      <c r="OKT12" s="580"/>
      <c r="OKU12" s="580"/>
      <c r="OKV12" s="580"/>
      <c r="OKW12" s="580"/>
      <c r="OKX12" s="580"/>
      <c r="OKY12" s="580"/>
      <c r="OKZ12" s="580"/>
      <c r="OLA12" s="580"/>
      <c r="OLB12" s="580"/>
      <c r="OLC12" s="580"/>
      <c r="OLD12" s="580"/>
      <c r="OLE12" s="580"/>
      <c r="OLF12" s="580"/>
      <c r="OLG12" s="580"/>
      <c r="OLH12" s="580"/>
      <c r="OLI12" s="580"/>
      <c r="OLJ12" s="580"/>
      <c r="OLK12" s="580"/>
      <c r="OLL12" s="580"/>
      <c r="OLM12" s="580"/>
      <c r="OLN12" s="580"/>
      <c r="OLO12" s="580"/>
      <c r="OLP12" s="580"/>
      <c r="OLQ12" s="580"/>
      <c r="OLR12" s="580"/>
      <c r="OLS12" s="580"/>
      <c r="OLT12" s="580"/>
      <c r="OLU12" s="580"/>
      <c r="OLV12" s="580"/>
      <c r="OLW12" s="580"/>
      <c r="OLX12" s="580"/>
      <c r="OLY12" s="580"/>
      <c r="OLZ12" s="580"/>
      <c r="OMA12" s="580"/>
      <c r="OMB12" s="580"/>
      <c r="OMC12" s="580"/>
      <c r="OMD12" s="580"/>
      <c r="OME12" s="580"/>
      <c r="OMF12" s="580"/>
      <c r="OMG12" s="580"/>
      <c r="OMH12" s="580"/>
      <c r="OMI12" s="580"/>
      <c r="OMJ12" s="580"/>
      <c r="OMK12" s="580"/>
      <c r="OML12" s="580"/>
      <c r="OMM12" s="580"/>
      <c r="OMN12" s="580"/>
      <c r="OMO12" s="580"/>
      <c r="OMP12" s="580"/>
      <c r="OMQ12" s="580"/>
      <c r="OMR12" s="580"/>
      <c r="OMS12" s="580"/>
      <c r="OMT12" s="580"/>
      <c r="OMU12" s="580"/>
      <c r="OMV12" s="580"/>
      <c r="OMW12" s="580"/>
      <c r="OMX12" s="580"/>
      <c r="OMY12" s="580"/>
      <c r="OMZ12" s="580"/>
      <c r="ONA12" s="580"/>
      <c r="ONB12" s="580"/>
      <c r="ONC12" s="580"/>
      <c r="OND12" s="580"/>
      <c r="ONE12" s="580"/>
      <c r="ONF12" s="580"/>
      <c r="ONG12" s="580"/>
      <c r="ONH12" s="580"/>
      <c r="ONI12" s="580"/>
      <c r="ONJ12" s="580"/>
      <c r="ONK12" s="580"/>
      <c r="ONL12" s="580"/>
      <c r="ONM12" s="580"/>
      <c r="ONN12" s="580"/>
      <c r="ONO12" s="580"/>
      <c r="ONP12" s="580"/>
      <c r="ONQ12" s="580"/>
      <c r="ONR12" s="580"/>
      <c r="ONS12" s="580"/>
      <c r="ONT12" s="580"/>
      <c r="ONU12" s="580"/>
      <c r="ONV12" s="580"/>
      <c r="ONW12" s="580"/>
      <c r="ONX12" s="580"/>
      <c r="ONY12" s="580"/>
      <c r="ONZ12" s="580"/>
      <c r="OOA12" s="580"/>
      <c r="OOB12" s="580"/>
      <c r="OOC12" s="580"/>
      <c r="OOD12" s="580"/>
      <c r="OOE12" s="580"/>
      <c r="OOF12" s="580"/>
      <c r="OOG12" s="580"/>
      <c r="OOH12" s="580"/>
      <c r="OOI12" s="580"/>
      <c r="OOJ12" s="580"/>
      <c r="OOK12" s="580"/>
      <c r="OOL12" s="580"/>
      <c r="OOM12" s="580"/>
      <c r="OON12" s="580"/>
      <c r="OOO12" s="580"/>
      <c r="OOP12" s="580"/>
      <c r="OOQ12" s="580"/>
      <c r="OOR12" s="580"/>
      <c r="OOS12" s="580"/>
      <c r="OOT12" s="580"/>
      <c r="OOU12" s="580"/>
      <c r="OOV12" s="580"/>
      <c r="OOW12" s="580"/>
      <c r="OOX12" s="580"/>
      <c r="OOY12" s="580"/>
      <c r="OOZ12" s="580"/>
      <c r="OPA12" s="580"/>
      <c r="OPB12" s="580"/>
      <c r="OPC12" s="580"/>
      <c r="OPD12" s="580"/>
      <c r="OPE12" s="580"/>
      <c r="OPF12" s="580"/>
      <c r="OPG12" s="580"/>
      <c r="OPH12" s="580"/>
      <c r="OPI12" s="580"/>
      <c r="OPJ12" s="580"/>
      <c r="OPK12" s="580"/>
      <c r="OPL12" s="580"/>
      <c r="OPM12" s="580"/>
      <c r="OPN12" s="580"/>
      <c r="OPO12" s="580"/>
      <c r="OPP12" s="580"/>
      <c r="OPQ12" s="580"/>
      <c r="OPR12" s="580"/>
      <c r="OPS12" s="580"/>
      <c r="OPT12" s="580"/>
      <c r="OPU12" s="580"/>
      <c r="OPV12" s="580"/>
      <c r="OPW12" s="580"/>
      <c r="OPX12" s="580"/>
      <c r="OPY12" s="580"/>
      <c r="OPZ12" s="580"/>
      <c r="OQA12" s="580"/>
      <c r="OQB12" s="580"/>
      <c r="OQC12" s="580"/>
      <c r="OQD12" s="580"/>
      <c r="OQE12" s="580"/>
      <c r="OQF12" s="580"/>
      <c r="OQG12" s="580"/>
      <c r="OQH12" s="580"/>
      <c r="OQI12" s="580"/>
      <c r="OQJ12" s="580"/>
      <c r="OQK12" s="580"/>
      <c r="OQL12" s="580"/>
      <c r="OQM12" s="580"/>
      <c r="OQN12" s="580"/>
      <c r="OQO12" s="580"/>
      <c r="OQP12" s="580"/>
      <c r="OQQ12" s="580"/>
      <c r="OQR12" s="580"/>
      <c r="OQS12" s="580"/>
      <c r="OQT12" s="580"/>
      <c r="OQU12" s="580"/>
      <c r="OQV12" s="580"/>
      <c r="OQW12" s="580"/>
      <c r="OQX12" s="580"/>
      <c r="OQY12" s="580"/>
      <c r="OQZ12" s="580"/>
      <c r="ORA12" s="580"/>
      <c r="ORB12" s="580"/>
      <c r="ORC12" s="580"/>
      <c r="ORD12" s="580"/>
      <c r="ORE12" s="580"/>
      <c r="ORF12" s="580"/>
      <c r="ORG12" s="580"/>
      <c r="ORH12" s="580"/>
      <c r="ORI12" s="580"/>
      <c r="ORJ12" s="580"/>
      <c r="ORK12" s="580"/>
      <c r="ORL12" s="580"/>
      <c r="ORM12" s="580"/>
      <c r="ORN12" s="580"/>
      <c r="ORO12" s="580"/>
      <c r="ORP12" s="580"/>
      <c r="ORQ12" s="580"/>
      <c r="ORR12" s="580"/>
      <c r="ORS12" s="580"/>
      <c r="ORT12" s="580"/>
      <c r="ORU12" s="580"/>
      <c r="ORV12" s="580"/>
      <c r="ORW12" s="580"/>
      <c r="ORX12" s="580"/>
      <c r="ORY12" s="580"/>
      <c r="ORZ12" s="580"/>
      <c r="OSA12" s="580"/>
      <c r="OSB12" s="580"/>
      <c r="OSC12" s="580"/>
      <c r="OSD12" s="580"/>
      <c r="OSE12" s="580"/>
      <c r="OSF12" s="580"/>
      <c r="OSG12" s="580"/>
      <c r="OSH12" s="580"/>
      <c r="OSI12" s="580"/>
      <c r="OSJ12" s="580"/>
      <c r="OSK12" s="580"/>
      <c r="OSL12" s="580"/>
      <c r="OSM12" s="580"/>
      <c r="OSN12" s="580"/>
      <c r="OSO12" s="580"/>
      <c r="OSP12" s="580"/>
      <c r="OSQ12" s="580"/>
      <c r="OSR12" s="580"/>
      <c r="OSS12" s="580"/>
      <c r="OST12" s="580"/>
      <c r="OSU12" s="580"/>
      <c r="OSV12" s="580"/>
      <c r="OSW12" s="580"/>
      <c r="OSX12" s="580"/>
      <c r="OSY12" s="580"/>
      <c r="OSZ12" s="580"/>
      <c r="OTA12" s="580"/>
      <c r="OTB12" s="580"/>
      <c r="OTC12" s="580"/>
      <c r="OTD12" s="580"/>
      <c r="OTE12" s="580"/>
      <c r="OTF12" s="580"/>
      <c r="OTG12" s="580"/>
      <c r="OTH12" s="580"/>
      <c r="OTI12" s="580"/>
      <c r="OTJ12" s="580"/>
      <c r="OTK12" s="580"/>
      <c r="OTL12" s="580"/>
      <c r="OTM12" s="580"/>
      <c r="OTN12" s="580"/>
      <c r="OTO12" s="580"/>
      <c r="OTP12" s="580"/>
      <c r="OTQ12" s="580"/>
      <c r="OTR12" s="580"/>
      <c r="OTS12" s="580"/>
      <c r="OTT12" s="580"/>
      <c r="OTU12" s="580"/>
      <c r="OTV12" s="580"/>
      <c r="OTW12" s="580"/>
      <c r="OTX12" s="580"/>
      <c r="OTY12" s="580"/>
      <c r="OTZ12" s="580"/>
      <c r="OUA12" s="580"/>
      <c r="OUB12" s="580"/>
      <c r="OUC12" s="580"/>
      <c r="OUD12" s="580"/>
      <c r="OUE12" s="580"/>
      <c r="OUF12" s="580"/>
      <c r="OUG12" s="580"/>
      <c r="OUH12" s="580"/>
      <c r="OUI12" s="580"/>
      <c r="OUJ12" s="580"/>
      <c r="OUK12" s="580"/>
      <c r="OUL12" s="580"/>
      <c r="OUM12" s="580"/>
      <c r="OUN12" s="580"/>
      <c r="OUO12" s="580"/>
      <c r="OUP12" s="580"/>
      <c r="OUQ12" s="580"/>
      <c r="OUR12" s="580"/>
      <c r="OUS12" s="580"/>
      <c r="OUT12" s="580"/>
      <c r="OUU12" s="580"/>
      <c r="OUV12" s="580"/>
      <c r="OUW12" s="580"/>
      <c r="OUX12" s="580"/>
      <c r="OUY12" s="580"/>
      <c r="OUZ12" s="580"/>
      <c r="OVA12" s="580"/>
      <c r="OVB12" s="580"/>
      <c r="OVC12" s="580"/>
      <c r="OVD12" s="580"/>
      <c r="OVE12" s="580"/>
      <c r="OVF12" s="580"/>
      <c r="OVG12" s="580"/>
      <c r="OVH12" s="580"/>
      <c r="OVI12" s="580"/>
      <c r="OVJ12" s="580"/>
      <c r="OVK12" s="580"/>
      <c r="OVL12" s="580"/>
      <c r="OVM12" s="580"/>
      <c r="OVN12" s="580"/>
      <c r="OVO12" s="580"/>
      <c r="OVP12" s="580"/>
      <c r="OVQ12" s="580"/>
      <c r="OVR12" s="580"/>
      <c r="OVS12" s="580"/>
      <c r="OVT12" s="580"/>
      <c r="OVU12" s="580"/>
      <c r="OVV12" s="580"/>
      <c r="OVW12" s="580"/>
      <c r="OVX12" s="580"/>
      <c r="OVY12" s="580"/>
      <c r="OVZ12" s="580"/>
      <c r="OWA12" s="580"/>
      <c r="OWB12" s="580"/>
      <c r="OWC12" s="580"/>
      <c r="OWD12" s="580"/>
      <c r="OWE12" s="580"/>
      <c r="OWF12" s="580"/>
      <c r="OWG12" s="580"/>
      <c r="OWH12" s="580"/>
      <c r="OWI12" s="580"/>
      <c r="OWJ12" s="580"/>
      <c r="OWK12" s="580"/>
      <c r="OWL12" s="580"/>
      <c r="OWM12" s="580"/>
      <c r="OWN12" s="580"/>
      <c r="OWO12" s="580"/>
      <c r="OWP12" s="580"/>
      <c r="OWQ12" s="580"/>
      <c r="OWR12" s="580"/>
      <c r="OWS12" s="580"/>
      <c r="OWT12" s="580"/>
      <c r="OWU12" s="580"/>
      <c r="OWV12" s="580"/>
      <c r="OWW12" s="580"/>
      <c r="OWX12" s="580"/>
      <c r="OWY12" s="580"/>
      <c r="OWZ12" s="580"/>
      <c r="OXA12" s="580"/>
      <c r="OXB12" s="580"/>
      <c r="OXC12" s="580"/>
      <c r="OXD12" s="580"/>
      <c r="OXE12" s="580"/>
      <c r="OXF12" s="580"/>
      <c r="OXG12" s="580"/>
      <c r="OXH12" s="580"/>
      <c r="OXI12" s="580"/>
      <c r="OXJ12" s="580"/>
      <c r="OXK12" s="580"/>
      <c r="OXL12" s="580"/>
      <c r="OXM12" s="580"/>
      <c r="OXN12" s="580"/>
      <c r="OXO12" s="580"/>
      <c r="OXP12" s="580"/>
      <c r="OXQ12" s="580"/>
      <c r="OXR12" s="580"/>
      <c r="OXS12" s="580"/>
      <c r="OXT12" s="580"/>
      <c r="OXU12" s="580"/>
      <c r="OXV12" s="580"/>
      <c r="OXW12" s="580"/>
      <c r="OXX12" s="580"/>
      <c r="OXY12" s="580"/>
      <c r="OXZ12" s="580"/>
      <c r="OYA12" s="580"/>
      <c r="OYB12" s="580"/>
      <c r="OYC12" s="580"/>
      <c r="OYD12" s="580"/>
      <c r="OYE12" s="580"/>
      <c r="OYF12" s="580"/>
      <c r="OYG12" s="580"/>
      <c r="OYH12" s="580"/>
      <c r="OYI12" s="580"/>
      <c r="OYJ12" s="580"/>
      <c r="OYK12" s="580"/>
      <c r="OYL12" s="580"/>
      <c r="OYM12" s="580"/>
      <c r="OYN12" s="580"/>
      <c r="OYO12" s="580"/>
      <c r="OYP12" s="580"/>
      <c r="OYQ12" s="580"/>
      <c r="OYR12" s="580"/>
      <c r="OYS12" s="580"/>
      <c r="OYT12" s="580"/>
      <c r="OYU12" s="580"/>
      <c r="OYV12" s="580"/>
      <c r="OYW12" s="580"/>
      <c r="OYX12" s="580"/>
      <c r="OYY12" s="580"/>
      <c r="OYZ12" s="580"/>
      <c r="OZA12" s="580"/>
      <c r="OZB12" s="580"/>
      <c r="OZC12" s="580"/>
      <c r="OZD12" s="580"/>
      <c r="OZE12" s="580"/>
      <c r="OZF12" s="580"/>
      <c r="OZG12" s="580"/>
      <c r="OZH12" s="580"/>
      <c r="OZI12" s="580"/>
      <c r="OZJ12" s="580"/>
      <c r="OZK12" s="580"/>
      <c r="OZL12" s="580"/>
      <c r="OZM12" s="580"/>
      <c r="OZN12" s="580"/>
      <c r="OZO12" s="580"/>
      <c r="OZP12" s="580"/>
      <c r="OZQ12" s="580"/>
      <c r="OZR12" s="580"/>
      <c r="OZS12" s="580"/>
      <c r="OZT12" s="580"/>
      <c r="OZU12" s="580"/>
      <c r="OZV12" s="580"/>
      <c r="OZW12" s="580"/>
      <c r="OZX12" s="580"/>
      <c r="OZY12" s="580"/>
      <c r="OZZ12" s="580"/>
      <c r="PAA12" s="580"/>
      <c r="PAB12" s="580"/>
      <c r="PAC12" s="580"/>
      <c r="PAD12" s="580"/>
      <c r="PAE12" s="580"/>
      <c r="PAF12" s="580"/>
      <c r="PAG12" s="580"/>
      <c r="PAH12" s="580"/>
      <c r="PAI12" s="580"/>
      <c r="PAJ12" s="580"/>
      <c r="PAK12" s="580"/>
      <c r="PAL12" s="580"/>
      <c r="XEL12" s="147" t="s">
        <v>1181</v>
      </c>
      <c r="XEM12" s="260" t="s">
        <v>2817</v>
      </c>
      <c r="XEO12" s="191" t="s">
        <v>37</v>
      </c>
      <c r="XEP12" s="191"/>
      <c r="XEQ12" s="191"/>
      <c r="XER12" s="191"/>
      <c r="XES12" s="191" t="s">
        <v>464</v>
      </c>
      <c r="XET12" s="191" t="s">
        <v>464</v>
      </c>
      <c r="XEU12" s="191"/>
      <c r="XEV12" s="191" t="s">
        <v>1122</v>
      </c>
      <c r="XEW12" s="191"/>
      <c r="XEX12" s="191"/>
      <c r="XEY12" s="191"/>
      <c r="XEZ12" s="191"/>
      <c r="XFA12" s="191"/>
      <c r="XFB12" s="191" t="s">
        <v>1038</v>
      </c>
      <c r="XFC12" s="192" t="s">
        <v>1118</v>
      </c>
      <c r="XFD12" s="193" t="str">
        <f t="shared" si="0"/>
        <v>FJ: Fustal Joven</v>
      </c>
    </row>
    <row r="13" spans="1:10854 16366:16384" ht="12" customHeight="1">
      <c r="A13" s="522" t="s">
        <v>37</v>
      </c>
      <c r="B13" s="201">
        <v>615</v>
      </c>
      <c r="C13" s="389">
        <v>427.5</v>
      </c>
      <c r="D13" s="390">
        <v>63.55589200367789</v>
      </c>
      <c r="E13" s="202">
        <v>38.96924793544683</v>
      </c>
      <c r="F13" s="983">
        <v>36.273996823185279</v>
      </c>
      <c r="G13" s="984"/>
      <c r="H13" s="202">
        <v>34.068107738943773</v>
      </c>
      <c r="I13" s="397">
        <v>1</v>
      </c>
      <c r="J13" s="398">
        <v>1</v>
      </c>
      <c r="P13" s="529"/>
      <c r="U13" s="197">
        <f t="shared" si="1"/>
        <v>27.5</v>
      </c>
      <c r="V13" s="206">
        <v>25</v>
      </c>
      <c r="W13" s="207">
        <v>30</v>
      </c>
      <c r="X13" s="208">
        <v>27.5</v>
      </c>
      <c r="Y13" s="669">
        <v>30</v>
      </c>
      <c r="Z13" s="584">
        <v>20</v>
      </c>
      <c r="AA13" s="672">
        <v>1.7818720832079609</v>
      </c>
      <c r="AB13" s="589">
        <v>1.1879147221386406</v>
      </c>
      <c r="AC13" s="676"/>
      <c r="AD13" s="584"/>
      <c r="AE13" s="672"/>
      <c r="AF13" s="589"/>
      <c r="AG13" s="676"/>
      <c r="AH13" s="584"/>
      <c r="AI13" s="672"/>
      <c r="AJ13" s="589"/>
      <c r="AK13" s="676">
        <v>0</v>
      </c>
      <c r="AL13" s="584">
        <v>0</v>
      </c>
      <c r="AM13" s="672">
        <v>0</v>
      </c>
      <c r="AN13" s="589">
        <v>0</v>
      </c>
      <c r="AO13" s="606">
        <v>30</v>
      </c>
      <c r="AP13" s="584">
        <v>20</v>
      </c>
      <c r="AQ13" s="588">
        <v>1.7818720832079609</v>
      </c>
      <c r="AR13" s="589">
        <v>1.1879147221386406</v>
      </c>
      <c r="AS13" s="594"/>
      <c r="AT13" s="717"/>
      <c r="AU13" s="719"/>
      <c r="AV13" s="594"/>
      <c r="AW13" s="719"/>
      <c r="AX13" s="737"/>
      <c r="AY13" s="722"/>
      <c r="AZ13" s="724"/>
      <c r="BA13" s="724"/>
      <c r="BB13" s="740"/>
      <c r="BC13" s="580"/>
      <c r="BD13" s="735"/>
      <c r="BE13" s="731"/>
      <c r="BF13" s="754"/>
      <c r="BG13" s="755"/>
      <c r="BH13" s="580"/>
      <c r="BI13" s="747"/>
      <c r="BJ13" s="748"/>
      <c r="BK13" s="748"/>
      <c r="BL13" s="749"/>
      <c r="BM13" s="729">
        <v>0.39285714285714285</v>
      </c>
      <c r="BN13" s="730">
        <v>42.5</v>
      </c>
      <c r="BO13" s="727">
        <v>42.5</v>
      </c>
      <c r="BP13" s="728">
        <v>27.5</v>
      </c>
      <c r="BQ13" s="743">
        <v>70</v>
      </c>
      <c r="BR13" s="744"/>
      <c r="BS13" s="744"/>
      <c r="BT13" s="745">
        <v>0</v>
      </c>
      <c r="BU13" s="743">
        <v>42.5</v>
      </c>
      <c r="BV13" s="744"/>
      <c r="BW13" s="744"/>
      <c r="BX13" s="745">
        <v>0</v>
      </c>
      <c r="BY13" s="603"/>
      <c r="BZ13" s="596"/>
      <c r="CA13" s="596"/>
      <c r="CB13" s="604"/>
      <c r="CC13" s="594"/>
      <c r="CD13" s="594"/>
      <c r="CE13" s="604"/>
      <c r="CF13" s="598"/>
      <c r="CG13" s="594"/>
      <c r="CH13" s="594"/>
      <c r="CI13" s="597"/>
      <c r="CJ13" s="595"/>
      <c r="CK13" s="594"/>
      <c r="CL13" s="594"/>
      <c r="CM13" s="594"/>
      <c r="CN13" s="594"/>
      <c r="CO13" s="599"/>
      <c r="CP13" s="598"/>
      <c r="CQ13" s="594"/>
      <c r="CR13" s="600"/>
      <c r="CS13" s="605"/>
      <c r="CT13" s="598"/>
      <c r="CU13" s="594"/>
      <c r="CV13" s="599"/>
      <c r="CW13" s="580"/>
      <c r="CX13" s="580"/>
      <c r="CY13" s="580"/>
      <c r="CZ13" s="580"/>
      <c r="DA13" s="580"/>
      <c r="DB13" s="580"/>
      <c r="DC13" s="580"/>
      <c r="DD13" s="580"/>
      <c r="DE13" s="580"/>
      <c r="DF13" s="580"/>
      <c r="DG13" s="580"/>
      <c r="DH13" s="580"/>
      <c r="DI13" s="580"/>
      <c r="DJ13" s="580"/>
      <c r="DK13" s="580"/>
      <c r="DL13" s="580"/>
      <c r="DM13" s="580"/>
      <c r="DN13" s="580"/>
      <c r="DO13" s="580"/>
      <c r="DP13" s="580"/>
      <c r="DQ13" s="580"/>
      <c r="DR13" s="580"/>
      <c r="DS13" s="580"/>
      <c r="DT13" s="580"/>
      <c r="DU13" s="580"/>
      <c r="DV13" s="580"/>
      <c r="DW13" s="580"/>
      <c r="DX13" s="580"/>
      <c r="DY13" s="580"/>
      <c r="DZ13" s="580"/>
      <c r="EA13" s="580"/>
      <c r="EB13" s="580"/>
      <c r="EC13" s="580"/>
      <c r="ED13" s="580"/>
      <c r="EE13" s="580"/>
      <c r="EF13" s="580"/>
      <c r="EG13" s="580"/>
      <c r="EH13" s="580"/>
      <c r="EI13" s="580"/>
      <c r="EJ13" s="580"/>
      <c r="EK13" s="580"/>
      <c r="EL13" s="580"/>
      <c r="EM13" s="580"/>
      <c r="EN13" s="580"/>
      <c r="EO13" s="580"/>
      <c r="EP13" s="580"/>
      <c r="EQ13" s="580"/>
      <c r="ER13" s="580"/>
      <c r="ES13" s="580"/>
      <c r="ET13" s="580"/>
      <c r="EU13" s="580"/>
      <c r="EV13" s="580"/>
      <c r="EW13" s="580"/>
      <c r="EX13" s="580"/>
      <c r="EY13" s="580"/>
      <c r="EZ13" s="580"/>
      <c r="FA13" s="580"/>
      <c r="FB13" s="580"/>
      <c r="FC13" s="580"/>
      <c r="FD13" s="580"/>
      <c r="FE13" s="580"/>
      <c r="FF13" s="580"/>
      <c r="FG13" s="580"/>
      <c r="FH13" s="580"/>
      <c r="FI13" s="580"/>
      <c r="FJ13" s="580"/>
      <c r="FK13" s="580"/>
      <c r="FL13" s="580"/>
      <c r="FM13" s="580"/>
      <c r="FN13" s="580"/>
      <c r="FO13" s="580"/>
      <c r="FP13" s="580"/>
      <c r="FQ13" s="580"/>
      <c r="FR13" s="580"/>
      <c r="FS13" s="580"/>
      <c r="FT13" s="580"/>
      <c r="FU13" s="580"/>
      <c r="FV13" s="580"/>
      <c r="FW13" s="580"/>
      <c r="FX13" s="580"/>
      <c r="FY13" s="580"/>
      <c r="FZ13" s="580"/>
      <c r="GA13" s="580"/>
      <c r="GB13" s="580"/>
      <c r="GC13" s="580"/>
      <c r="GD13" s="580"/>
      <c r="GE13" s="580"/>
      <c r="GF13" s="580"/>
      <c r="GG13" s="580"/>
      <c r="GH13" s="580"/>
      <c r="GI13" s="580"/>
      <c r="GJ13" s="580"/>
      <c r="GK13" s="580"/>
      <c r="GL13" s="580"/>
      <c r="GM13" s="580"/>
      <c r="GN13" s="580"/>
      <c r="GO13" s="580"/>
      <c r="GP13" s="580"/>
      <c r="GQ13" s="580"/>
      <c r="GR13" s="580"/>
      <c r="GS13" s="580"/>
      <c r="GT13" s="580"/>
      <c r="GU13" s="580"/>
      <c r="GV13" s="580"/>
      <c r="GW13" s="580"/>
      <c r="GX13" s="580"/>
      <c r="GY13" s="580"/>
      <c r="GZ13" s="580"/>
      <c r="HA13" s="580"/>
      <c r="HB13" s="580"/>
      <c r="HC13" s="580"/>
      <c r="HD13" s="580"/>
      <c r="HE13" s="580"/>
      <c r="HF13" s="580"/>
      <c r="HG13" s="580"/>
      <c r="HH13" s="580"/>
      <c r="HI13" s="580"/>
      <c r="HJ13" s="580"/>
      <c r="HK13" s="580"/>
      <c r="HL13" s="580"/>
      <c r="HM13" s="580"/>
      <c r="HN13" s="580"/>
      <c r="HO13" s="580"/>
      <c r="HP13" s="580"/>
      <c r="HQ13" s="580"/>
      <c r="HR13" s="580"/>
      <c r="HS13" s="580"/>
      <c r="HT13" s="580"/>
      <c r="HU13" s="580"/>
      <c r="HV13" s="580"/>
      <c r="HW13" s="580"/>
      <c r="HX13" s="580"/>
      <c r="HY13" s="580"/>
      <c r="HZ13" s="580"/>
      <c r="IA13" s="580"/>
      <c r="IB13" s="580"/>
      <c r="IC13" s="580"/>
      <c r="ID13" s="580"/>
      <c r="IE13" s="580"/>
      <c r="IF13" s="580"/>
      <c r="IG13" s="580"/>
      <c r="IH13" s="580"/>
      <c r="II13" s="580"/>
      <c r="IJ13" s="580"/>
      <c r="IK13" s="580"/>
      <c r="IL13" s="580"/>
      <c r="IM13" s="580"/>
      <c r="IN13" s="580"/>
      <c r="IO13" s="580"/>
      <c r="IP13" s="580"/>
      <c r="IQ13" s="580"/>
      <c r="IR13" s="580"/>
      <c r="IS13" s="580"/>
      <c r="IT13" s="580"/>
      <c r="IU13" s="580"/>
      <c r="IV13" s="580"/>
      <c r="IW13" s="580"/>
      <c r="IX13" s="580"/>
      <c r="IY13" s="580"/>
      <c r="IZ13" s="580"/>
      <c r="JA13" s="580"/>
      <c r="JB13" s="580"/>
      <c r="JC13" s="580"/>
      <c r="JD13" s="580"/>
      <c r="JE13" s="580"/>
      <c r="JF13" s="580"/>
      <c r="JG13" s="580"/>
      <c r="JH13" s="580"/>
      <c r="JI13" s="580"/>
      <c r="JJ13" s="580"/>
      <c r="JK13" s="580"/>
      <c r="JL13" s="580"/>
      <c r="JM13" s="580"/>
      <c r="JN13" s="580"/>
      <c r="JO13" s="580"/>
      <c r="JP13" s="580"/>
      <c r="JQ13" s="580"/>
      <c r="JR13" s="580"/>
      <c r="JS13" s="580"/>
      <c r="JT13" s="580"/>
      <c r="JU13" s="580"/>
      <c r="JV13" s="580"/>
      <c r="JW13" s="580"/>
      <c r="JX13" s="580"/>
      <c r="JY13" s="580"/>
      <c r="JZ13" s="580"/>
      <c r="KA13" s="580"/>
      <c r="KB13" s="580"/>
      <c r="KC13" s="580"/>
      <c r="KD13" s="580"/>
      <c r="KE13" s="580"/>
      <c r="KF13" s="580"/>
      <c r="KG13" s="580"/>
      <c r="KH13" s="580"/>
      <c r="KI13" s="580"/>
      <c r="KJ13" s="580"/>
      <c r="KK13" s="580"/>
      <c r="KL13" s="580"/>
      <c r="KM13" s="580"/>
      <c r="KN13" s="580"/>
      <c r="KO13" s="580"/>
      <c r="KP13" s="580"/>
      <c r="KQ13" s="580"/>
      <c r="KR13" s="580"/>
      <c r="KS13" s="580"/>
      <c r="KT13" s="580"/>
      <c r="KU13" s="580"/>
      <c r="KV13" s="580"/>
      <c r="KW13" s="580"/>
      <c r="KX13" s="580"/>
      <c r="KY13" s="580"/>
      <c r="KZ13" s="580"/>
      <c r="LA13" s="580"/>
      <c r="LB13" s="580"/>
      <c r="LC13" s="580"/>
      <c r="LD13" s="580"/>
      <c r="LE13" s="580"/>
      <c r="LF13" s="580"/>
      <c r="LG13" s="580"/>
      <c r="LH13" s="580"/>
      <c r="LI13" s="580"/>
      <c r="LJ13" s="580"/>
      <c r="LK13" s="580"/>
      <c r="LL13" s="580"/>
      <c r="LM13" s="580"/>
      <c r="LN13" s="580"/>
      <c r="LO13" s="580"/>
      <c r="LP13" s="580"/>
      <c r="LQ13" s="580"/>
      <c r="LR13" s="580"/>
      <c r="LS13" s="580"/>
      <c r="LT13" s="580"/>
      <c r="LU13" s="580"/>
      <c r="LV13" s="580"/>
      <c r="LW13" s="580"/>
      <c r="LX13" s="580"/>
      <c r="LY13" s="580"/>
      <c r="LZ13" s="580"/>
      <c r="MA13" s="580"/>
      <c r="MB13" s="580"/>
      <c r="MC13" s="580"/>
      <c r="MD13" s="580"/>
      <c r="ME13" s="580"/>
      <c r="MF13" s="580"/>
      <c r="MG13" s="580"/>
      <c r="MH13" s="580"/>
      <c r="MI13" s="580"/>
      <c r="MJ13" s="580"/>
      <c r="MK13" s="580"/>
      <c r="ML13" s="580"/>
      <c r="MM13" s="580"/>
      <c r="MN13" s="580"/>
      <c r="MO13" s="580"/>
      <c r="MP13" s="580"/>
      <c r="MQ13" s="580"/>
      <c r="MR13" s="580"/>
      <c r="MS13" s="580"/>
      <c r="MT13" s="580"/>
      <c r="MU13" s="580"/>
      <c r="MV13" s="580"/>
      <c r="MW13" s="580"/>
      <c r="MX13" s="580"/>
      <c r="MY13" s="580"/>
      <c r="MZ13" s="580"/>
      <c r="NA13" s="580"/>
      <c r="NB13" s="580"/>
      <c r="NC13" s="580"/>
      <c r="ND13" s="580"/>
      <c r="NE13" s="580"/>
      <c r="NF13" s="580"/>
      <c r="NG13" s="580"/>
      <c r="NH13" s="580"/>
      <c r="NI13" s="580"/>
      <c r="NJ13" s="580"/>
      <c r="NK13" s="580"/>
      <c r="NL13" s="580"/>
      <c r="NM13" s="580"/>
      <c r="NN13" s="580"/>
      <c r="NO13" s="580"/>
      <c r="NP13" s="580"/>
      <c r="NQ13" s="580"/>
      <c r="NR13" s="580"/>
      <c r="NS13" s="580"/>
      <c r="NT13" s="580"/>
      <c r="NU13" s="580"/>
      <c r="NV13" s="580"/>
      <c r="NW13" s="580"/>
      <c r="NX13" s="580"/>
      <c r="NY13" s="580"/>
      <c r="NZ13" s="580"/>
      <c r="OA13" s="580"/>
      <c r="OB13" s="580"/>
      <c r="OC13" s="580"/>
      <c r="OD13" s="580"/>
      <c r="OE13" s="580"/>
      <c r="OF13" s="580"/>
      <c r="OG13" s="580"/>
      <c r="OH13" s="580"/>
      <c r="OI13" s="580"/>
      <c r="OJ13" s="580"/>
      <c r="OK13" s="580"/>
      <c r="OL13" s="580"/>
      <c r="OM13" s="580"/>
      <c r="ON13" s="580"/>
      <c r="OO13" s="580"/>
      <c r="OP13" s="580"/>
      <c r="OQ13" s="580"/>
      <c r="OR13" s="580"/>
      <c r="OS13" s="580"/>
      <c r="OT13" s="580"/>
      <c r="OU13" s="580"/>
      <c r="OV13" s="580"/>
      <c r="OW13" s="580"/>
      <c r="OX13" s="580"/>
      <c r="OY13" s="580"/>
      <c r="OZ13" s="580"/>
      <c r="PA13" s="580"/>
      <c r="PB13" s="580"/>
      <c r="PC13" s="580"/>
      <c r="PD13" s="580"/>
      <c r="PE13" s="580"/>
      <c r="PF13" s="580"/>
      <c r="PG13" s="580"/>
      <c r="PH13" s="580"/>
      <c r="PI13" s="580"/>
      <c r="PJ13" s="580"/>
      <c r="PK13" s="580"/>
      <c r="PL13" s="580"/>
      <c r="PM13" s="580"/>
      <c r="PN13" s="580"/>
      <c r="PO13" s="580"/>
      <c r="PP13" s="580"/>
      <c r="PQ13" s="580"/>
      <c r="PR13" s="580"/>
      <c r="PS13" s="580"/>
      <c r="PT13" s="580"/>
      <c r="PU13" s="580"/>
      <c r="PV13" s="580"/>
      <c r="PW13" s="580"/>
      <c r="PX13" s="580"/>
      <c r="PY13" s="580"/>
      <c r="PZ13" s="580"/>
      <c r="QA13" s="580"/>
      <c r="QB13" s="580"/>
      <c r="QC13" s="580"/>
      <c r="QD13" s="580"/>
      <c r="QE13" s="580"/>
      <c r="QF13" s="580"/>
      <c r="QG13" s="580"/>
      <c r="QH13" s="580"/>
      <c r="QI13" s="580"/>
      <c r="QJ13" s="580"/>
      <c r="QK13" s="580"/>
      <c r="QL13" s="580"/>
      <c r="QM13" s="580"/>
      <c r="QN13" s="580"/>
      <c r="QO13" s="580"/>
      <c r="QP13" s="580"/>
      <c r="QQ13" s="580"/>
      <c r="QR13" s="580"/>
      <c r="QS13" s="580"/>
      <c r="QT13" s="580"/>
      <c r="QU13" s="580"/>
      <c r="QV13" s="580"/>
      <c r="QW13" s="580"/>
      <c r="QX13" s="580"/>
      <c r="QY13" s="580"/>
      <c r="QZ13" s="580"/>
      <c r="RA13" s="580"/>
      <c r="RB13" s="580"/>
      <c r="RC13" s="580"/>
      <c r="RD13" s="580"/>
      <c r="RE13" s="580"/>
      <c r="RF13" s="580"/>
      <c r="RG13" s="580"/>
      <c r="RH13" s="580"/>
      <c r="RI13" s="580"/>
      <c r="RJ13" s="580"/>
      <c r="RK13" s="580"/>
      <c r="RL13" s="580"/>
      <c r="RM13" s="580"/>
      <c r="RN13" s="580"/>
      <c r="RO13" s="580"/>
      <c r="RP13" s="580"/>
      <c r="RQ13" s="580"/>
      <c r="RR13" s="580"/>
      <c r="RS13" s="580"/>
      <c r="RT13" s="580"/>
      <c r="RU13" s="580"/>
      <c r="RV13" s="580"/>
      <c r="RW13" s="580"/>
      <c r="RX13" s="580"/>
      <c r="RY13" s="580"/>
      <c r="RZ13" s="580"/>
      <c r="SA13" s="580"/>
      <c r="SB13" s="580"/>
      <c r="SC13" s="580"/>
      <c r="SD13" s="580"/>
      <c r="SE13" s="580"/>
      <c r="SF13" s="580"/>
      <c r="SG13" s="580"/>
      <c r="SH13" s="580"/>
      <c r="SI13" s="580"/>
      <c r="SJ13" s="580"/>
      <c r="SK13" s="580"/>
      <c r="SL13" s="580"/>
      <c r="SM13" s="580"/>
      <c r="SN13" s="580"/>
      <c r="SO13" s="580"/>
      <c r="SP13" s="580"/>
      <c r="SQ13" s="580"/>
      <c r="SR13" s="580"/>
      <c r="SS13" s="580"/>
      <c r="ST13" s="580"/>
      <c r="SU13" s="580"/>
      <c r="SV13" s="580"/>
      <c r="SW13" s="580"/>
      <c r="SX13" s="580"/>
      <c r="SY13" s="580"/>
      <c r="SZ13" s="580"/>
      <c r="TA13" s="580"/>
      <c r="TB13" s="580"/>
      <c r="TC13" s="580"/>
      <c r="TD13" s="580"/>
      <c r="TE13" s="580"/>
      <c r="TF13" s="580"/>
      <c r="TG13" s="580"/>
      <c r="TH13" s="580"/>
      <c r="TI13" s="580"/>
      <c r="TJ13" s="580"/>
      <c r="TK13" s="580"/>
      <c r="TL13" s="580"/>
      <c r="TM13" s="580"/>
      <c r="TN13" s="580"/>
      <c r="TO13" s="580"/>
      <c r="TP13" s="580"/>
      <c r="TQ13" s="580"/>
      <c r="TR13" s="580"/>
      <c r="TS13" s="580"/>
      <c r="TT13" s="580"/>
      <c r="TU13" s="580"/>
      <c r="TV13" s="580"/>
      <c r="TW13" s="580"/>
      <c r="TX13" s="580"/>
      <c r="TY13" s="580"/>
      <c r="TZ13" s="580"/>
      <c r="UA13" s="580"/>
      <c r="UB13" s="580"/>
      <c r="UC13" s="580"/>
      <c r="UD13" s="580"/>
      <c r="UE13" s="580"/>
      <c r="UF13" s="580"/>
      <c r="UG13" s="580"/>
      <c r="UH13" s="580"/>
      <c r="UI13" s="580"/>
      <c r="UJ13" s="580"/>
      <c r="UK13" s="580"/>
      <c r="UL13" s="580"/>
      <c r="UM13" s="580"/>
      <c r="UN13" s="580"/>
      <c r="UO13" s="580"/>
      <c r="UP13" s="580"/>
      <c r="UQ13" s="580"/>
      <c r="UR13" s="580"/>
      <c r="US13" s="580"/>
      <c r="UT13" s="580"/>
      <c r="UU13" s="580"/>
      <c r="UV13" s="580"/>
      <c r="UW13" s="580"/>
      <c r="UX13" s="580"/>
      <c r="UY13" s="580"/>
      <c r="UZ13" s="580"/>
      <c r="VA13" s="580"/>
      <c r="VB13" s="580"/>
      <c r="VC13" s="580"/>
      <c r="VD13" s="580"/>
      <c r="VE13" s="580"/>
      <c r="VF13" s="580"/>
      <c r="VG13" s="580"/>
      <c r="VH13" s="580"/>
      <c r="VI13" s="580"/>
      <c r="VJ13" s="580"/>
      <c r="VK13" s="580"/>
      <c r="VL13" s="580"/>
      <c r="VM13" s="580"/>
      <c r="VN13" s="580"/>
      <c r="VO13" s="580"/>
      <c r="VP13" s="580"/>
      <c r="VQ13" s="580"/>
      <c r="VR13" s="580"/>
      <c r="VS13" s="580"/>
      <c r="VT13" s="580"/>
      <c r="VU13" s="580"/>
      <c r="VV13" s="580"/>
      <c r="VW13" s="580"/>
      <c r="VX13" s="580"/>
      <c r="VY13" s="580"/>
      <c r="VZ13" s="580"/>
      <c r="WA13" s="580"/>
      <c r="WB13" s="580"/>
      <c r="WC13" s="580"/>
      <c r="WD13" s="580"/>
      <c r="WE13" s="580"/>
      <c r="WF13" s="580"/>
      <c r="WG13" s="580"/>
      <c r="WH13" s="580"/>
      <c r="WI13" s="580"/>
      <c r="WJ13" s="580"/>
      <c r="WK13" s="580"/>
      <c r="WL13" s="580"/>
      <c r="WM13" s="580"/>
      <c r="WN13" s="580"/>
      <c r="WO13" s="580"/>
      <c r="WP13" s="580"/>
      <c r="WQ13" s="580"/>
      <c r="WR13" s="580"/>
      <c r="WS13" s="580"/>
      <c r="WT13" s="580"/>
      <c r="WU13" s="580"/>
      <c r="WV13" s="580"/>
      <c r="WW13" s="580"/>
      <c r="WX13" s="580"/>
      <c r="WY13" s="580"/>
      <c r="WZ13" s="580"/>
      <c r="XA13" s="580"/>
      <c r="XB13" s="580"/>
      <c r="XC13" s="580"/>
      <c r="XD13" s="580"/>
      <c r="XE13" s="580"/>
      <c r="XF13" s="580"/>
      <c r="XG13" s="580"/>
      <c r="XH13" s="580"/>
      <c r="XI13" s="580"/>
      <c r="XJ13" s="580"/>
      <c r="XK13" s="580"/>
      <c r="XL13" s="580"/>
      <c r="XM13" s="580"/>
      <c r="XN13" s="580"/>
      <c r="XO13" s="580"/>
      <c r="XP13" s="580"/>
      <c r="XQ13" s="580"/>
      <c r="XR13" s="580"/>
      <c r="XS13" s="580"/>
      <c r="XT13" s="580"/>
      <c r="XU13" s="580"/>
      <c r="XV13" s="580"/>
      <c r="XW13" s="580"/>
      <c r="XX13" s="580"/>
      <c r="XY13" s="580"/>
      <c r="XZ13" s="580"/>
      <c r="YA13" s="580"/>
      <c r="YB13" s="580"/>
      <c r="YC13" s="580"/>
      <c r="YD13" s="580"/>
      <c r="YE13" s="580"/>
      <c r="YF13" s="580"/>
      <c r="YG13" s="580"/>
      <c r="YH13" s="580"/>
      <c r="YI13" s="580"/>
      <c r="YJ13" s="580"/>
      <c r="YK13" s="580"/>
      <c r="YL13" s="580"/>
      <c r="YM13" s="580"/>
      <c r="YN13" s="580"/>
      <c r="YO13" s="580"/>
      <c r="YP13" s="580"/>
      <c r="YQ13" s="580"/>
      <c r="YR13" s="580"/>
      <c r="YS13" s="580"/>
      <c r="YT13" s="580"/>
      <c r="YU13" s="580"/>
      <c r="YV13" s="580"/>
      <c r="YW13" s="580"/>
      <c r="YX13" s="580"/>
      <c r="YY13" s="580"/>
      <c r="YZ13" s="580"/>
      <c r="ZA13" s="580"/>
      <c r="ZB13" s="580"/>
      <c r="ZC13" s="580"/>
      <c r="ZD13" s="580"/>
      <c r="ZE13" s="580"/>
      <c r="ZF13" s="580"/>
      <c r="ZG13" s="580"/>
      <c r="ZH13" s="580"/>
      <c r="ZI13" s="580"/>
      <c r="ZJ13" s="580"/>
      <c r="ZK13" s="580"/>
      <c r="ZL13" s="580"/>
      <c r="ZM13" s="580"/>
      <c r="ZN13" s="580"/>
      <c r="ZO13" s="580"/>
      <c r="ZP13" s="580"/>
      <c r="ZQ13" s="580"/>
      <c r="ZR13" s="580"/>
      <c r="ZS13" s="580"/>
      <c r="ZT13" s="580"/>
      <c r="ZU13" s="580"/>
      <c r="ZV13" s="580"/>
      <c r="ZW13" s="580"/>
      <c r="ZX13" s="580"/>
      <c r="ZY13" s="580"/>
      <c r="ZZ13" s="580"/>
      <c r="AAA13" s="580"/>
      <c r="AAB13" s="580"/>
      <c r="AAC13" s="580"/>
      <c r="AAD13" s="580"/>
      <c r="AAE13" s="580"/>
      <c r="AAF13" s="580"/>
      <c r="AAG13" s="580"/>
      <c r="AAH13" s="580"/>
      <c r="AAI13" s="580"/>
      <c r="AAJ13" s="580"/>
      <c r="AAK13" s="580"/>
      <c r="AAL13" s="580"/>
      <c r="AAM13" s="580"/>
      <c r="AAN13" s="580"/>
      <c r="AAO13" s="580"/>
      <c r="AAP13" s="580"/>
      <c r="AAQ13" s="580"/>
      <c r="AAR13" s="580"/>
      <c r="AAS13" s="580"/>
      <c r="AAT13" s="580"/>
      <c r="AAU13" s="580"/>
      <c r="AAV13" s="580"/>
      <c r="AAW13" s="580"/>
      <c r="AAX13" s="580"/>
      <c r="AAY13" s="580"/>
      <c r="AAZ13" s="580"/>
      <c r="ABA13" s="580"/>
      <c r="ABB13" s="580"/>
      <c r="ABC13" s="580"/>
      <c r="ABD13" s="580"/>
      <c r="ABE13" s="580"/>
      <c r="ABF13" s="580"/>
      <c r="ABG13" s="580"/>
      <c r="ABH13" s="580"/>
      <c r="ABI13" s="580"/>
      <c r="ABJ13" s="580"/>
      <c r="ABK13" s="580"/>
      <c r="ABL13" s="580"/>
      <c r="ABM13" s="580"/>
      <c r="ABN13" s="580"/>
      <c r="ABO13" s="580"/>
      <c r="ABP13" s="580"/>
      <c r="ABQ13" s="580"/>
      <c r="ABR13" s="580"/>
      <c r="ABS13" s="580"/>
      <c r="ABT13" s="580"/>
      <c r="ABU13" s="580"/>
      <c r="ABV13" s="580"/>
      <c r="ABW13" s="580"/>
      <c r="ABX13" s="580"/>
      <c r="ABY13" s="580"/>
      <c r="ABZ13" s="580"/>
      <c r="ACA13" s="580"/>
      <c r="ACB13" s="580"/>
      <c r="ACC13" s="580"/>
      <c r="ACD13" s="580"/>
      <c r="ACE13" s="580"/>
      <c r="ACF13" s="580"/>
      <c r="ACG13" s="580"/>
      <c r="ACH13" s="580"/>
      <c r="ACI13" s="580"/>
      <c r="ACJ13" s="580"/>
      <c r="ACK13" s="580"/>
      <c r="ACL13" s="580"/>
      <c r="ACM13" s="580"/>
      <c r="ACN13" s="580"/>
      <c r="ACO13" s="580"/>
      <c r="ACP13" s="580"/>
      <c r="ACQ13" s="580"/>
      <c r="ACR13" s="580"/>
      <c r="ACS13" s="580"/>
      <c r="ACT13" s="580"/>
      <c r="ACU13" s="580"/>
      <c r="ACV13" s="580"/>
      <c r="ACW13" s="580"/>
      <c r="ACX13" s="580"/>
      <c r="ACY13" s="580"/>
      <c r="ACZ13" s="580"/>
      <c r="ADA13" s="580"/>
      <c r="ADB13" s="580"/>
      <c r="ADC13" s="580"/>
      <c r="ADD13" s="580"/>
      <c r="ADE13" s="580"/>
      <c r="ADF13" s="580"/>
      <c r="ADG13" s="580"/>
      <c r="ADH13" s="580"/>
      <c r="ADI13" s="580"/>
      <c r="ADJ13" s="580"/>
      <c r="ADK13" s="580"/>
      <c r="ADL13" s="580"/>
      <c r="ADM13" s="580"/>
      <c r="ADN13" s="580"/>
      <c r="ADO13" s="580"/>
      <c r="ADP13" s="580"/>
      <c r="ADQ13" s="580"/>
      <c r="ADR13" s="580"/>
      <c r="ADS13" s="580"/>
      <c r="ADT13" s="580"/>
      <c r="ADU13" s="580"/>
      <c r="ADV13" s="580"/>
      <c r="ADW13" s="580"/>
      <c r="ADX13" s="580"/>
      <c r="ADY13" s="580"/>
      <c r="ADZ13" s="580"/>
      <c r="AEA13" s="580"/>
      <c r="AEB13" s="580"/>
      <c r="AEC13" s="580"/>
      <c r="AED13" s="580"/>
      <c r="AEE13" s="580"/>
      <c r="AEF13" s="580"/>
      <c r="AEG13" s="580"/>
      <c r="AEH13" s="580"/>
      <c r="AEI13" s="580"/>
      <c r="AEJ13" s="580"/>
      <c r="AEK13" s="580"/>
      <c r="AEL13" s="580"/>
      <c r="AEM13" s="580"/>
      <c r="AEN13" s="580"/>
      <c r="AEO13" s="580"/>
      <c r="AEP13" s="580"/>
      <c r="AEQ13" s="580"/>
      <c r="AER13" s="580"/>
      <c r="AES13" s="580"/>
      <c r="AET13" s="580"/>
      <c r="AEU13" s="580"/>
      <c r="AEV13" s="580"/>
      <c r="AEW13" s="580"/>
      <c r="AEX13" s="580"/>
      <c r="AEY13" s="580"/>
      <c r="AEZ13" s="580"/>
      <c r="AFA13" s="580"/>
      <c r="AFB13" s="580"/>
      <c r="AFC13" s="580"/>
      <c r="AFD13" s="580"/>
      <c r="AFE13" s="580"/>
      <c r="AFF13" s="580"/>
      <c r="AFG13" s="580"/>
      <c r="AFH13" s="580"/>
      <c r="AFI13" s="580"/>
      <c r="AFJ13" s="580"/>
      <c r="AFK13" s="580"/>
      <c r="AFL13" s="580"/>
      <c r="AFM13" s="580"/>
      <c r="AFN13" s="580"/>
      <c r="AFO13" s="580"/>
      <c r="AFP13" s="580"/>
      <c r="AFQ13" s="580"/>
      <c r="AFR13" s="580"/>
      <c r="AFS13" s="580"/>
      <c r="AFT13" s="580"/>
      <c r="AFU13" s="580"/>
      <c r="AFV13" s="580"/>
      <c r="AFW13" s="580"/>
      <c r="AFX13" s="580"/>
      <c r="AFY13" s="580"/>
      <c r="AFZ13" s="580"/>
      <c r="AGA13" s="580"/>
      <c r="AGB13" s="580"/>
      <c r="AGC13" s="580"/>
      <c r="AGD13" s="580"/>
      <c r="AGE13" s="580"/>
      <c r="AGF13" s="580"/>
      <c r="AGG13" s="580"/>
      <c r="AGH13" s="580"/>
      <c r="AGI13" s="580"/>
      <c r="AGJ13" s="580"/>
      <c r="AGK13" s="580"/>
      <c r="AGL13" s="580"/>
      <c r="AGM13" s="580"/>
      <c r="AGN13" s="580"/>
      <c r="AGO13" s="580"/>
      <c r="AGP13" s="580"/>
      <c r="AGQ13" s="580"/>
      <c r="AGR13" s="580"/>
      <c r="AGS13" s="580"/>
      <c r="AGT13" s="580"/>
      <c r="AGU13" s="580"/>
      <c r="AGV13" s="580"/>
      <c r="AGW13" s="580"/>
      <c r="AGX13" s="580"/>
      <c r="AGY13" s="580"/>
      <c r="AGZ13" s="580"/>
      <c r="AHA13" s="580"/>
      <c r="AHB13" s="580"/>
      <c r="AHC13" s="580"/>
      <c r="AHD13" s="580"/>
      <c r="AHE13" s="580"/>
      <c r="AHF13" s="580"/>
      <c r="AHG13" s="580"/>
      <c r="AHH13" s="580"/>
      <c r="AHI13" s="580"/>
      <c r="AHJ13" s="580"/>
      <c r="AHK13" s="580"/>
      <c r="AHL13" s="580"/>
      <c r="AHM13" s="580"/>
      <c r="AHN13" s="580"/>
      <c r="AHO13" s="580"/>
      <c r="AHP13" s="580"/>
      <c r="AHQ13" s="580"/>
      <c r="AHR13" s="580"/>
      <c r="AHS13" s="580"/>
      <c r="AHT13" s="580"/>
      <c r="AHU13" s="580"/>
      <c r="AHV13" s="580"/>
      <c r="AHW13" s="580"/>
      <c r="AHX13" s="580"/>
      <c r="AHY13" s="580"/>
      <c r="AHZ13" s="580"/>
      <c r="AIA13" s="580"/>
      <c r="AIB13" s="580"/>
      <c r="AIC13" s="580"/>
      <c r="AID13" s="580"/>
      <c r="AIE13" s="580"/>
      <c r="AIF13" s="580"/>
      <c r="AIG13" s="580"/>
      <c r="AIH13" s="580"/>
      <c r="AII13" s="580"/>
      <c r="AIJ13" s="580"/>
      <c r="AIK13" s="580"/>
      <c r="AIL13" s="580"/>
      <c r="AIM13" s="580"/>
      <c r="AIN13" s="580"/>
      <c r="AIO13" s="580"/>
      <c r="AIP13" s="580"/>
      <c r="AIQ13" s="580"/>
      <c r="AIR13" s="580"/>
      <c r="AIS13" s="580"/>
      <c r="AIT13" s="580"/>
      <c r="AIU13" s="580"/>
      <c r="AIV13" s="580"/>
      <c r="AIW13" s="580"/>
      <c r="AIX13" s="580"/>
      <c r="AIY13" s="580"/>
      <c r="AIZ13" s="580"/>
      <c r="AJA13" s="580"/>
      <c r="AJB13" s="580"/>
      <c r="AJC13" s="580"/>
      <c r="AJD13" s="580"/>
      <c r="AJE13" s="580"/>
      <c r="AJF13" s="580"/>
      <c r="AJG13" s="580"/>
      <c r="AJH13" s="580"/>
      <c r="AJI13" s="580"/>
      <c r="AJJ13" s="580"/>
      <c r="AJK13" s="580"/>
      <c r="AJL13" s="580"/>
      <c r="AJM13" s="580"/>
      <c r="AJN13" s="580"/>
      <c r="AJO13" s="580"/>
      <c r="AJP13" s="580"/>
      <c r="AJQ13" s="580"/>
      <c r="AJR13" s="580"/>
      <c r="AJS13" s="580"/>
      <c r="AJT13" s="580"/>
      <c r="AJU13" s="580"/>
      <c r="AJV13" s="580"/>
      <c r="AJW13" s="580"/>
      <c r="AJX13" s="580"/>
      <c r="AJY13" s="580"/>
      <c r="AJZ13" s="580"/>
      <c r="AKA13" s="580"/>
      <c r="AKB13" s="580"/>
      <c r="AKC13" s="580"/>
      <c r="AKD13" s="580"/>
      <c r="AKE13" s="580"/>
      <c r="AKF13" s="580"/>
      <c r="AKG13" s="580"/>
      <c r="AKH13" s="580"/>
      <c r="AKI13" s="580"/>
      <c r="AKJ13" s="580"/>
      <c r="AKK13" s="580"/>
      <c r="AKL13" s="580"/>
      <c r="AKM13" s="580"/>
      <c r="AKN13" s="580"/>
      <c r="AKO13" s="580"/>
      <c r="AKP13" s="580"/>
      <c r="AKQ13" s="580"/>
      <c r="AKR13" s="580"/>
      <c r="AKS13" s="580"/>
      <c r="AKT13" s="580"/>
      <c r="AKU13" s="580"/>
      <c r="AKV13" s="580"/>
      <c r="AKW13" s="580"/>
      <c r="AKX13" s="580"/>
      <c r="AKY13" s="580"/>
      <c r="AKZ13" s="580"/>
      <c r="ALA13" s="580"/>
      <c r="ALB13" s="580"/>
      <c r="ALC13" s="580"/>
      <c r="ALD13" s="580"/>
      <c r="ALE13" s="580"/>
      <c r="ALF13" s="580"/>
      <c r="ALG13" s="580"/>
      <c r="ALH13" s="580"/>
      <c r="ALI13" s="580"/>
      <c r="ALJ13" s="580"/>
      <c r="ALK13" s="580"/>
      <c r="ALL13" s="580"/>
      <c r="ALM13" s="580"/>
      <c r="ALN13" s="580"/>
      <c r="ALO13" s="580"/>
      <c r="ALP13" s="580"/>
      <c r="ALQ13" s="580"/>
      <c r="ALR13" s="580"/>
      <c r="ALS13" s="580"/>
      <c r="ALT13" s="580"/>
      <c r="ALU13" s="580"/>
      <c r="ALV13" s="580"/>
      <c r="ALW13" s="580"/>
      <c r="ALX13" s="580"/>
      <c r="ALY13" s="580"/>
      <c r="ALZ13" s="580"/>
      <c r="AMA13" s="580"/>
      <c r="AMB13" s="580"/>
      <c r="AMC13" s="580"/>
      <c r="AMD13" s="580"/>
      <c r="AME13" s="580"/>
      <c r="AMF13" s="580"/>
      <c r="AMG13" s="580"/>
      <c r="AMH13" s="580"/>
      <c r="AMI13" s="580"/>
      <c r="AMJ13" s="580"/>
      <c r="AMK13" s="580"/>
      <c r="AML13" s="580"/>
      <c r="AMM13" s="580"/>
      <c r="AMN13" s="580"/>
      <c r="AMO13" s="580"/>
      <c r="AMP13" s="580"/>
      <c r="AMQ13" s="580"/>
      <c r="AMR13" s="580"/>
      <c r="AMS13" s="580"/>
      <c r="AMT13" s="580"/>
      <c r="AMU13" s="580"/>
      <c r="AMV13" s="580"/>
      <c r="AMW13" s="580"/>
      <c r="AMX13" s="580"/>
      <c r="AMY13" s="580"/>
      <c r="AMZ13" s="580"/>
      <c r="ANA13" s="580"/>
      <c r="ANB13" s="580"/>
      <c r="ANC13" s="580"/>
      <c r="AND13" s="580"/>
      <c r="ANE13" s="580"/>
      <c r="ANF13" s="580"/>
      <c r="ANG13" s="580"/>
      <c r="ANH13" s="580"/>
      <c r="ANI13" s="580"/>
      <c r="ANJ13" s="580"/>
      <c r="ANK13" s="580"/>
      <c r="ANL13" s="580"/>
      <c r="ANM13" s="580"/>
      <c r="ANN13" s="580"/>
      <c r="ANO13" s="580"/>
      <c r="ANP13" s="580"/>
      <c r="ANQ13" s="580"/>
      <c r="ANR13" s="580"/>
      <c r="ANS13" s="580"/>
      <c r="ANT13" s="580"/>
      <c r="ANU13" s="580"/>
      <c r="ANV13" s="580"/>
      <c r="ANW13" s="580"/>
      <c r="ANX13" s="580"/>
      <c r="ANY13" s="580"/>
      <c r="ANZ13" s="580"/>
      <c r="AOA13" s="580"/>
      <c r="AOB13" s="580"/>
      <c r="AOC13" s="580"/>
      <c r="AOD13" s="580"/>
      <c r="AOE13" s="580"/>
      <c r="AOF13" s="580"/>
      <c r="AOG13" s="580"/>
      <c r="AOH13" s="580"/>
      <c r="AOI13" s="580"/>
      <c r="AOJ13" s="580"/>
      <c r="AOK13" s="580"/>
      <c r="AOL13" s="580"/>
      <c r="AOM13" s="580"/>
      <c r="AON13" s="580"/>
      <c r="AOO13" s="580"/>
      <c r="AOP13" s="580"/>
      <c r="AOQ13" s="580"/>
      <c r="AOR13" s="580"/>
      <c r="AOS13" s="580"/>
      <c r="AOT13" s="580"/>
      <c r="AOU13" s="580"/>
      <c r="AOV13" s="580"/>
      <c r="AOW13" s="580"/>
      <c r="AOX13" s="580"/>
      <c r="AOY13" s="580"/>
      <c r="AOZ13" s="580"/>
      <c r="APA13" s="580"/>
      <c r="APB13" s="580"/>
      <c r="APC13" s="580"/>
      <c r="APD13" s="580"/>
      <c r="APE13" s="580"/>
      <c r="APF13" s="580"/>
      <c r="APG13" s="580"/>
      <c r="APH13" s="580"/>
      <c r="API13" s="580"/>
      <c r="APJ13" s="580"/>
      <c r="APK13" s="580"/>
      <c r="APL13" s="580"/>
      <c r="APM13" s="580"/>
      <c r="APN13" s="580"/>
      <c r="APO13" s="580"/>
      <c r="APP13" s="580"/>
      <c r="APQ13" s="580"/>
      <c r="APR13" s="580"/>
      <c r="APS13" s="580"/>
      <c r="APT13" s="580"/>
      <c r="APU13" s="580"/>
      <c r="APV13" s="580"/>
      <c r="APW13" s="580"/>
      <c r="APX13" s="580"/>
      <c r="APY13" s="580"/>
      <c r="APZ13" s="580"/>
      <c r="AQA13" s="580"/>
      <c r="AQB13" s="580"/>
      <c r="AQC13" s="580"/>
      <c r="AQD13" s="580"/>
      <c r="AQE13" s="580"/>
      <c r="AQF13" s="580"/>
      <c r="AQG13" s="580"/>
      <c r="AQH13" s="580"/>
      <c r="AQI13" s="580"/>
      <c r="AQJ13" s="580"/>
      <c r="AQK13" s="580"/>
      <c r="AQL13" s="580"/>
      <c r="AQM13" s="580"/>
      <c r="AQN13" s="580"/>
      <c r="AQO13" s="580"/>
      <c r="AQP13" s="580"/>
      <c r="AQQ13" s="580"/>
      <c r="AQR13" s="580"/>
      <c r="AQS13" s="580"/>
      <c r="AQT13" s="580"/>
      <c r="AQU13" s="580"/>
      <c r="AQV13" s="580"/>
      <c r="AQW13" s="580"/>
      <c r="AQX13" s="580"/>
      <c r="AQY13" s="580"/>
      <c r="AQZ13" s="580"/>
      <c r="ARA13" s="580"/>
      <c r="ARB13" s="580"/>
      <c r="ARC13" s="580"/>
      <c r="ARD13" s="580"/>
      <c r="ARE13" s="580"/>
      <c r="ARF13" s="580"/>
      <c r="ARG13" s="580"/>
      <c r="ARH13" s="580"/>
      <c r="ARI13" s="580"/>
      <c r="ARJ13" s="580"/>
      <c r="ARK13" s="580"/>
      <c r="ARL13" s="580"/>
      <c r="ARM13" s="580"/>
      <c r="ARN13" s="580"/>
      <c r="ARO13" s="580"/>
      <c r="ARP13" s="580"/>
      <c r="ARQ13" s="580"/>
      <c r="ARR13" s="580"/>
      <c r="ARS13" s="580"/>
      <c r="ART13" s="580"/>
      <c r="ARU13" s="580"/>
      <c r="ARV13" s="580"/>
      <c r="ARW13" s="580"/>
      <c r="ARX13" s="580"/>
      <c r="ARY13" s="580"/>
      <c r="ARZ13" s="580"/>
      <c r="ASA13" s="580"/>
      <c r="ASB13" s="580"/>
      <c r="ASC13" s="580"/>
      <c r="ASD13" s="580"/>
      <c r="ASE13" s="580"/>
      <c r="ASF13" s="580"/>
      <c r="ASG13" s="580"/>
      <c r="ASH13" s="580"/>
      <c r="ASI13" s="580"/>
      <c r="ASJ13" s="580"/>
      <c r="ASK13" s="580"/>
      <c r="ASL13" s="580"/>
      <c r="ASM13" s="580"/>
      <c r="ASN13" s="580"/>
      <c r="ASO13" s="580"/>
      <c r="ASP13" s="580"/>
      <c r="ASQ13" s="580"/>
      <c r="ASR13" s="580"/>
      <c r="ASS13" s="580"/>
      <c r="AST13" s="580"/>
      <c r="ASU13" s="580"/>
      <c r="ASV13" s="580"/>
      <c r="ASW13" s="580"/>
      <c r="ASX13" s="580"/>
      <c r="ASY13" s="580"/>
      <c r="ASZ13" s="580"/>
      <c r="ATA13" s="580"/>
      <c r="ATB13" s="580"/>
      <c r="ATC13" s="580"/>
      <c r="ATD13" s="580"/>
      <c r="ATE13" s="580"/>
      <c r="ATF13" s="580"/>
      <c r="ATG13" s="580"/>
      <c r="ATH13" s="580"/>
      <c r="ATI13" s="580"/>
      <c r="ATJ13" s="580"/>
      <c r="ATK13" s="580"/>
      <c r="ATL13" s="580"/>
      <c r="ATM13" s="580"/>
      <c r="ATN13" s="580"/>
      <c r="ATO13" s="580"/>
      <c r="ATP13" s="580"/>
      <c r="ATQ13" s="580"/>
      <c r="ATR13" s="580"/>
      <c r="ATS13" s="580"/>
      <c r="ATT13" s="580"/>
      <c r="ATU13" s="580"/>
      <c r="ATV13" s="580"/>
      <c r="ATW13" s="580"/>
      <c r="ATX13" s="580"/>
      <c r="ATY13" s="580"/>
      <c r="ATZ13" s="580"/>
      <c r="AUA13" s="580"/>
      <c r="AUB13" s="580"/>
      <c r="AUC13" s="580"/>
      <c r="AUD13" s="580"/>
      <c r="AUE13" s="580"/>
      <c r="AUF13" s="580"/>
      <c r="AUG13" s="580"/>
      <c r="AUH13" s="580"/>
      <c r="AUI13" s="580"/>
      <c r="AUJ13" s="580"/>
      <c r="AUK13" s="580"/>
      <c r="AUL13" s="580"/>
      <c r="AUM13" s="580"/>
      <c r="AUN13" s="580"/>
      <c r="AUO13" s="580"/>
      <c r="AUP13" s="580"/>
      <c r="AUQ13" s="580"/>
      <c r="AUR13" s="580"/>
      <c r="AUS13" s="580"/>
      <c r="AUT13" s="580"/>
      <c r="AUU13" s="580"/>
      <c r="AUV13" s="580"/>
      <c r="AUW13" s="580"/>
      <c r="AUX13" s="580"/>
      <c r="AUY13" s="580"/>
      <c r="AUZ13" s="580"/>
      <c r="AVA13" s="580"/>
      <c r="AVB13" s="580"/>
      <c r="AVC13" s="580"/>
      <c r="AVD13" s="580"/>
      <c r="AVE13" s="580"/>
      <c r="AVF13" s="580"/>
      <c r="AVG13" s="580"/>
      <c r="AVH13" s="580"/>
      <c r="AVI13" s="580"/>
      <c r="AVJ13" s="580"/>
      <c r="AVK13" s="580"/>
      <c r="AVL13" s="580"/>
      <c r="AVM13" s="580"/>
      <c r="AVN13" s="580"/>
      <c r="AVO13" s="580"/>
      <c r="AVP13" s="580"/>
      <c r="AVQ13" s="580"/>
      <c r="AVR13" s="580"/>
      <c r="AVS13" s="580"/>
      <c r="AVT13" s="580"/>
      <c r="AVU13" s="580"/>
      <c r="AVV13" s="580"/>
      <c r="AVW13" s="580"/>
      <c r="AVX13" s="580"/>
      <c r="AVY13" s="580"/>
      <c r="AVZ13" s="580"/>
      <c r="AWA13" s="580"/>
      <c r="AWB13" s="580"/>
      <c r="AWC13" s="580"/>
      <c r="AWD13" s="580"/>
      <c r="AWE13" s="580"/>
      <c r="AWF13" s="580"/>
      <c r="AWG13" s="580"/>
      <c r="AWH13" s="580"/>
      <c r="AWI13" s="580"/>
      <c r="AWJ13" s="580"/>
      <c r="AWK13" s="580"/>
      <c r="AWL13" s="580"/>
      <c r="AWM13" s="580"/>
      <c r="AWN13" s="580"/>
      <c r="AWO13" s="580"/>
      <c r="AWP13" s="580"/>
      <c r="AWQ13" s="580"/>
      <c r="AWR13" s="580"/>
      <c r="AWS13" s="580"/>
      <c r="AWT13" s="580"/>
      <c r="AWU13" s="580"/>
      <c r="AWV13" s="580"/>
      <c r="AWW13" s="580"/>
      <c r="AWX13" s="580"/>
      <c r="AWY13" s="580"/>
      <c r="AWZ13" s="580"/>
      <c r="AXA13" s="580"/>
      <c r="AXB13" s="580"/>
      <c r="AXC13" s="580"/>
      <c r="AXD13" s="580"/>
      <c r="AXE13" s="580"/>
      <c r="AXF13" s="580"/>
      <c r="AXG13" s="580"/>
      <c r="AXH13" s="580"/>
      <c r="AXI13" s="580"/>
      <c r="AXJ13" s="580"/>
      <c r="AXK13" s="580"/>
      <c r="AXL13" s="580"/>
      <c r="AXM13" s="580"/>
      <c r="AXN13" s="580"/>
      <c r="AXO13" s="580"/>
      <c r="AXP13" s="580"/>
      <c r="AXQ13" s="580"/>
      <c r="AXR13" s="580"/>
      <c r="AXS13" s="580"/>
      <c r="AXT13" s="580"/>
      <c r="AXU13" s="580"/>
      <c r="AXV13" s="580"/>
      <c r="AXW13" s="580"/>
      <c r="AXX13" s="580"/>
      <c r="AXY13" s="580"/>
      <c r="AXZ13" s="580"/>
      <c r="AYA13" s="580"/>
      <c r="AYB13" s="580"/>
      <c r="AYC13" s="580"/>
      <c r="AYD13" s="580"/>
      <c r="AYE13" s="580"/>
      <c r="AYF13" s="580"/>
      <c r="AYG13" s="580"/>
      <c r="AYH13" s="580"/>
      <c r="AYI13" s="580"/>
      <c r="AYJ13" s="580"/>
      <c r="AYK13" s="580"/>
      <c r="AYL13" s="580"/>
      <c r="AYM13" s="580"/>
      <c r="AYN13" s="580"/>
      <c r="AYO13" s="580"/>
      <c r="AYP13" s="580"/>
      <c r="AYQ13" s="580"/>
      <c r="AYR13" s="580"/>
      <c r="AYS13" s="580"/>
      <c r="AYT13" s="580"/>
      <c r="AYU13" s="580"/>
      <c r="AYV13" s="580"/>
      <c r="AYW13" s="580"/>
      <c r="AYX13" s="580"/>
      <c r="AYY13" s="580"/>
      <c r="AYZ13" s="580"/>
      <c r="AZA13" s="580"/>
      <c r="AZB13" s="580"/>
      <c r="AZC13" s="580"/>
      <c r="AZD13" s="580"/>
      <c r="AZE13" s="580"/>
      <c r="AZF13" s="580"/>
      <c r="AZG13" s="580"/>
      <c r="AZH13" s="580"/>
      <c r="AZI13" s="580"/>
      <c r="AZJ13" s="580"/>
      <c r="AZK13" s="580"/>
      <c r="AZL13" s="580"/>
      <c r="AZM13" s="580"/>
      <c r="AZN13" s="580"/>
      <c r="AZO13" s="580"/>
      <c r="AZP13" s="580"/>
      <c r="AZQ13" s="580"/>
      <c r="AZR13" s="580"/>
      <c r="AZS13" s="580"/>
      <c r="AZT13" s="580"/>
      <c r="AZU13" s="580"/>
      <c r="AZV13" s="580"/>
      <c r="AZW13" s="580"/>
      <c r="AZX13" s="580"/>
      <c r="AZY13" s="580"/>
      <c r="AZZ13" s="580"/>
      <c r="BAA13" s="580"/>
      <c r="BAB13" s="580"/>
      <c r="BAC13" s="580"/>
      <c r="BAD13" s="580"/>
      <c r="BAE13" s="580"/>
      <c r="BAF13" s="580"/>
      <c r="BAG13" s="580"/>
      <c r="BAH13" s="580"/>
      <c r="BAI13" s="580"/>
      <c r="BAJ13" s="580"/>
      <c r="BAK13" s="580"/>
      <c r="BAL13" s="580"/>
      <c r="BAM13" s="580"/>
      <c r="BAN13" s="580"/>
      <c r="BAO13" s="580"/>
      <c r="BAP13" s="580"/>
      <c r="BAQ13" s="580"/>
      <c r="BAR13" s="580"/>
      <c r="BAS13" s="580"/>
      <c r="BAT13" s="580"/>
      <c r="BAU13" s="580"/>
      <c r="BAV13" s="580"/>
      <c r="BAW13" s="580"/>
      <c r="BAX13" s="580"/>
      <c r="BAY13" s="580"/>
      <c r="BAZ13" s="580"/>
      <c r="BBA13" s="580"/>
      <c r="BBB13" s="580"/>
      <c r="BBC13" s="580"/>
      <c r="BBD13" s="580"/>
      <c r="BBE13" s="580"/>
      <c r="BBF13" s="580"/>
      <c r="BBG13" s="580"/>
      <c r="BBH13" s="580"/>
      <c r="BBI13" s="580"/>
      <c r="BBJ13" s="580"/>
      <c r="BBK13" s="580"/>
      <c r="BBL13" s="580"/>
      <c r="BBM13" s="580"/>
      <c r="BBN13" s="580"/>
      <c r="BBO13" s="580"/>
      <c r="BBP13" s="580"/>
      <c r="BBQ13" s="580"/>
      <c r="BBR13" s="580"/>
      <c r="BBS13" s="580"/>
      <c r="BBT13" s="580"/>
      <c r="BBU13" s="580"/>
      <c r="BBV13" s="580"/>
      <c r="BBW13" s="580"/>
      <c r="BBX13" s="580"/>
      <c r="BBY13" s="580"/>
      <c r="BBZ13" s="580"/>
      <c r="BCA13" s="580"/>
      <c r="BCB13" s="580"/>
      <c r="BCC13" s="580"/>
      <c r="BCD13" s="580"/>
      <c r="BCE13" s="580"/>
      <c r="BCF13" s="580"/>
      <c r="BCG13" s="580"/>
      <c r="BCH13" s="580"/>
      <c r="BCI13" s="580"/>
      <c r="BCJ13" s="580"/>
      <c r="BCK13" s="580"/>
      <c r="BCL13" s="580"/>
      <c r="BCM13" s="580"/>
      <c r="BCN13" s="580"/>
      <c r="BCO13" s="580"/>
      <c r="BCP13" s="580"/>
      <c r="BCQ13" s="580"/>
      <c r="BCR13" s="580"/>
      <c r="BCS13" s="580"/>
      <c r="BCT13" s="580"/>
      <c r="BCU13" s="580"/>
      <c r="BCV13" s="580"/>
      <c r="BCW13" s="580"/>
      <c r="BCX13" s="580"/>
      <c r="BCY13" s="580"/>
      <c r="BCZ13" s="580"/>
      <c r="BDA13" s="580"/>
      <c r="BDB13" s="580"/>
      <c r="BDC13" s="580"/>
      <c r="BDD13" s="580"/>
      <c r="BDE13" s="580"/>
      <c r="BDF13" s="580"/>
      <c r="BDG13" s="580"/>
      <c r="BDH13" s="580"/>
      <c r="BDI13" s="580"/>
      <c r="BDJ13" s="580"/>
      <c r="BDK13" s="580"/>
      <c r="BDL13" s="580"/>
      <c r="BDM13" s="580"/>
      <c r="BDN13" s="580"/>
      <c r="BDO13" s="580"/>
      <c r="BDP13" s="580"/>
      <c r="BDQ13" s="580"/>
      <c r="BDR13" s="580"/>
      <c r="BDS13" s="580"/>
      <c r="BDT13" s="580"/>
      <c r="BDU13" s="580"/>
      <c r="BDV13" s="580"/>
      <c r="BDW13" s="580"/>
      <c r="BDX13" s="580"/>
      <c r="BDY13" s="580"/>
      <c r="BDZ13" s="580"/>
      <c r="BEA13" s="580"/>
      <c r="BEB13" s="580"/>
      <c r="BEC13" s="580"/>
      <c r="BED13" s="580"/>
      <c r="BEE13" s="580"/>
      <c r="BEF13" s="580"/>
      <c r="BEG13" s="580"/>
      <c r="BEH13" s="580"/>
      <c r="BEI13" s="580"/>
      <c r="BEJ13" s="580"/>
      <c r="BEK13" s="580"/>
      <c r="BEL13" s="580"/>
      <c r="BEM13" s="580"/>
      <c r="BEN13" s="580"/>
      <c r="BEO13" s="580"/>
      <c r="BEP13" s="580"/>
      <c r="BEQ13" s="580"/>
      <c r="BER13" s="580"/>
      <c r="BES13" s="580"/>
      <c r="BET13" s="580"/>
      <c r="BEU13" s="580"/>
      <c r="BEV13" s="580"/>
      <c r="BEW13" s="580"/>
      <c r="BEX13" s="580"/>
      <c r="BEY13" s="580"/>
      <c r="BEZ13" s="580"/>
      <c r="BFA13" s="580"/>
      <c r="BFB13" s="580"/>
      <c r="BFC13" s="580"/>
      <c r="BFD13" s="580"/>
      <c r="BFE13" s="580"/>
      <c r="BFF13" s="580"/>
      <c r="BFG13" s="580"/>
      <c r="BFH13" s="580"/>
      <c r="BFI13" s="580"/>
      <c r="BFJ13" s="580"/>
      <c r="BFK13" s="580"/>
      <c r="BFL13" s="580"/>
      <c r="BFM13" s="580"/>
      <c r="BFN13" s="580"/>
      <c r="BFO13" s="580"/>
      <c r="BFP13" s="580"/>
      <c r="BFQ13" s="580"/>
      <c r="BFR13" s="580"/>
      <c r="BFS13" s="580"/>
      <c r="BFT13" s="580"/>
      <c r="BFU13" s="580"/>
      <c r="BFV13" s="580"/>
      <c r="BFW13" s="580"/>
      <c r="BFX13" s="580"/>
      <c r="BFY13" s="580"/>
      <c r="BFZ13" s="580"/>
      <c r="BGA13" s="580"/>
      <c r="BGB13" s="580"/>
      <c r="BGC13" s="580"/>
      <c r="BGD13" s="580"/>
      <c r="BGE13" s="580"/>
      <c r="BGF13" s="580"/>
      <c r="BGG13" s="580"/>
      <c r="BGH13" s="580"/>
      <c r="BGI13" s="580"/>
      <c r="BGJ13" s="580"/>
      <c r="BGK13" s="580"/>
      <c r="BGL13" s="580"/>
      <c r="BGM13" s="580"/>
      <c r="BGN13" s="580"/>
      <c r="BGO13" s="580"/>
      <c r="BGP13" s="580"/>
      <c r="BGQ13" s="580"/>
      <c r="BGR13" s="580"/>
      <c r="BGS13" s="580"/>
      <c r="BGT13" s="580"/>
      <c r="BGU13" s="580"/>
      <c r="BGV13" s="580"/>
      <c r="BGW13" s="580"/>
      <c r="BGX13" s="580"/>
      <c r="BGY13" s="580"/>
      <c r="BGZ13" s="580"/>
      <c r="BHA13" s="580"/>
      <c r="BHB13" s="580"/>
      <c r="BHC13" s="580"/>
      <c r="BHD13" s="580"/>
      <c r="BHE13" s="580"/>
      <c r="BHF13" s="580"/>
      <c r="BHG13" s="580"/>
      <c r="BHH13" s="580"/>
      <c r="BHI13" s="580"/>
      <c r="BHJ13" s="580"/>
      <c r="BHK13" s="580"/>
      <c r="BHL13" s="580"/>
      <c r="BHM13" s="580"/>
      <c r="BHN13" s="580"/>
      <c r="BHO13" s="580"/>
      <c r="BHP13" s="580"/>
      <c r="BHQ13" s="580"/>
      <c r="BHR13" s="580"/>
      <c r="BHS13" s="580"/>
      <c r="BHT13" s="580"/>
      <c r="BHU13" s="580"/>
      <c r="BHV13" s="580"/>
      <c r="BHW13" s="580"/>
      <c r="BHX13" s="580"/>
      <c r="BHY13" s="580"/>
      <c r="BHZ13" s="580"/>
      <c r="BIA13" s="580"/>
      <c r="BIB13" s="580"/>
      <c r="BIC13" s="580"/>
      <c r="BID13" s="580"/>
      <c r="BIE13" s="580"/>
      <c r="BIF13" s="580"/>
      <c r="BIG13" s="580"/>
      <c r="BIH13" s="580"/>
      <c r="BII13" s="580"/>
      <c r="BIJ13" s="580"/>
      <c r="BIK13" s="580"/>
      <c r="BIL13" s="580"/>
      <c r="BIM13" s="580"/>
      <c r="BIN13" s="580"/>
      <c r="BIO13" s="580"/>
      <c r="BIP13" s="580"/>
      <c r="BIQ13" s="580"/>
      <c r="BIR13" s="580"/>
      <c r="BIS13" s="580"/>
      <c r="BIT13" s="580"/>
      <c r="BIU13" s="580"/>
      <c r="BIV13" s="580"/>
      <c r="BIW13" s="580"/>
      <c r="BIX13" s="580"/>
      <c r="BIY13" s="580"/>
      <c r="BIZ13" s="580"/>
      <c r="BJA13" s="580"/>
      <c r="BJB13" s="580"/>
      <c r="BJC13" s="580"/>
      <c r="BJD13" s="580"/>
      <c r="BJE13" s="580"/>
      <c r="BJF13" s="580"/>
      <c r="BJG13" s="580"/>
      <c r="BJH13" s="580"/>
      <c r="BJI13" s="580"/>
      <c r="BJJ13" s="580"/>
      <c r="BJK13" s="580"/>
      <c r="BJL13" s="580"/>
      <c r="BJM13" s="580"/>
      <c r="BJN13" s="580"/>
      <c r="BJO13" s="580"/>
      <c r="BJP13" s="580"/>
      <c r="BJQ13" s="580"/>
      <c r="BJR13" s="580"/>
      <c r="BJS13" s="580"/>
      <c r="BJT13" s="580"/>
      <c r="BJU13" s="580"/>
      <c r="BJV13" s="580"/>
      <c r="BJW13" s="580"/>
      <c r="BJX13" s="580"/>
      <c r="BJY13" s="580"/>
      <c r="BJZ13" s="580"/>
      <c r="BKA13" s="580"/>
      <c r="BKB13" s="580"/>
      <c r="BKC13" s="580"/>
      <c r="BKD13" s="580"/>
      <c r="BKE13" s="580"/>
      <c r="BKF13" s="580"/>
      <c r="BKG13" s="580"/>
      <c r="BKH13" s="580"/>
      <c r="BKI13" s="580"/>
      <c r="BKJ13" s="580"/>
      <c r="BKK13" s="580"/>
      <c r="BKL13" s="580"/>
      <c r="BKM13" s="580"/>
      <c r="BKN13" s="580"/>
      <c r="BKO13" s="580"/>
      <c r="BKP13" s="580"/>
      <c r="BKQ13" s="580"/>
      <c r="BKR13" s="580"/>
      <c r="BKS13" s="580"/>
      <c r="BKT13" s="580"/>
      <c r="BKU13" s="580"/>
      <c r="BKV13" s="580"/>
      <c r="BKW13" s="580"/>
      <c r="BKX13" s="580"/>
      <c r="BKY13" s="580"/>
      <c r="BKZ13" s="580"/>
      <c r="BLA13" s="580"/>
      <c r="BLB13" s="580"/>
      <c r="BLC13" s="580"/>
      <c r="BLD13" s="580"/>
      <c r="BLE13" s="580"/>
      <c r="BLF13" s="580"/>
      <c r="BLG13" s="580"/>
      <c r="BLH13" s="580"/>
      <c r="BLI13" s="580"/>
      <c r="BLJ13" s="580"/>
      <c r="BLK13" s="580"/>
      <c r="BLL13" s="580"/>
      <c r="BLM13" s="580"/>
      <c r="BLN13" s="580"/>
      <c r="BLO13" s="580"/>
      <c r="BLP13" s="580"/>
      <c r="BLQ13" s="580"/>
      <c r="BLR13" s="580"/>
      <c r="BLS13" s="580"/>
      <c r="BLT13" s="580"/>
      <c r="BLU13" s="580"/>
      <c r="BLV13" s="580"/>
      <c r="BLW13" s="580"/>
      <c r="BLX13" s="580"/>
      <c r="BLY13" s="580"/>
      <c r="BLZ13" s="580"/>
      <c r="BMA13" s="580"/>
      <c r="BMB13" s="580"/>
      <c r="BMC13" s="580"/>
      <c r="BMD13" s="580"/>
      <c r="BME13" s="580"/>
      <c r="BMF13" s="580"/>
      <c r="BMG13" s="580"/>
      <c r="BMH13" s="580"/>
      <c r="BMI13" s="580"/>
      <c r="BMJ13" s="580"/>
      <c r="BMK13" s="580"/>
      <c r="BML13" s="580"/>
      <c r="BMM13" s="580"/>
      <c r="BMN13" s="580"/>
      <c r="BMO13" s="580"/>
      <c r="BMP13" s="580"/>
      <c r="BMQ13" s="580"/>
      <c r="BMR13" s="580"/>
      <c r="BMS13" s="580"/>
      <c r="BMT13" s="580"/>
      <c r="BMU13" s="580"/>
      <c r="BMV13" s="580"/>
      <c r="BMW13" s="580"/>
      <c r="BMX13" s="580"/>
      <c r="BMY13" s="580"/>
      <c r="BMZ13" s="580"/>
      <c r="BNA13" s="580"/>
      <c r="BNB13" s="580"/>
      <c r="BNC13" s="580"/>
      <c r="BND13" s="580"/>
      <c r="BNE13" s="580"/>
      <c r="BNF13" s="580"/>
      <c r="BNG13" s="580"/>
      <c r="BNH13" s="580"/>
      <c r="BNI13" s="580"/>
      <c r="BNJ13" s="580"/>
      <c r="BNK13" s="580"/>
      <c r="BNL13" s="580"/>
      <c r="BNM13" s="580"/>
      <c r="BNN13" s="580"/>
      <c r="BNO13" s="580"/>
      <c r="BNP13" s="580"/>
      <c r="BNQ13" s="580"/>
      <c r="BNR13" s="580"/>
      <c r="BNS13" s="580"/>
      <c r="BNT13" s="580"/>
      <c r="BNU13" s="580"/>
      <c r="BNV13" s="580"/>
      <c r="BNW13" s="580"/>
      <c r="BNX13" s="580"/>
      <c r="BNY13" s="580"/>
      <c r="BNZ13" s="580"/>
      <c r="BOA13" s="580"/>
      <c r="BOB13" s="580"/>
      <c r="BOC13" s="580"/>
      <c r="BOD13" s="580"/>
      <c r="BOE13" s="580"/>
      <c r="BOF13" s="580"/>
      <c r="BOG13" s="580"/>
      <c r="BOH13" s="580"/>
      <c r="BOI13" s="580"/>
      <c r="BOJ13" s="580"/>
      <c r="BOK13" s="580"/>
      <c r="BOL13" s="580"/>
      <c r="BOM13" s="580"/>
      <c r="BON13" s="580"/>
      <c r="BOO13" s="580"/>
      <c r="BOP13" s="580"/>
      <c r="BOQ13" s="580"/>
      <c r="BOR13" s="580"/>
      <c r="BOS13" s="580"/>
      <c r="BOT13" s="580"/>
      <c r="BOU13" s="580"/>
      <c r="BOV13" s="580"/>
      <c r="BOW13" s="580"/>
      <c r="BOX13" s="580"/>
      <c r="BOY13" s="580"/>
      <c r="BOZ13" s="580"/>
      <c r="BPA13" s="580"/>
      <c r="BPB13" s="580"/>
      <c r="BPC13" s="580"/>
      <c r="BPD13" s="580"/>
      <c r="BPE13" s="580"/>
      <c r="BPF13" s="580"/>
      <c r="BPG13" s="580"/>
      <c r="BPH13" s="580"/>
      <c r="BPI13" s="580"/>
      <c r="BPJ13" s="580"/>
      <c r="BPK13" s="580"/>
      <c r="BPL13" s="580"/>
      <c r="BPM13" s="580"/>
      <c r="BPN13" s="580"/>
      <c r="BPO13" s="580"/>
      <c r="BPP13" s="580"/>
      <c r="BPQ13" s="580"/>
      <c r="BPR13" s="580"/>
      <c r="BPS13" s="580"/>
      <c r="BPT13" s="580"/>
      <c r="BPU13" s="580"/>
      <c r="BPV13" s="580"/>
      <c r="BPW13" s="580"/>
      <c r="BPX13" s="580"/>
      <c r="BPY13" s="580"/>
      <c r="BPZ13" s="580"/>
      <c r="BQA13" s="580"/>
      <c r="BQB13" s="580"/>
      <c r="BQC13" s="580"/>
      <c r="BQD13" s="580"/>
      <c r="BQE13" s="580"/>
      <c r="BQF13" s="580"/>
      <c r="BQG13" s="580"/>
      <c r="BQH13" s="580"/>
      <c r="BQI13" s="580"/>
      <c r="BQJ13" s="580"/>
      <c r="BQK13" s="580"/>
      <c r="BQL13" s="580"/>
      <c r="BQM13" s="580"/>
      <c r="BQN13" s="580"/>
      <c r="BQO13" s="580"/>
      <c r="BQP13" s="580"/>
      <c r="BQQ13" s="580"/>
      <c r="BQR13" s="580"/>
      <c r="BQS13" s="580"/>
      <c r="BQT13" s="580"/>
      <c r="BQU13" s="580"/>
      <c r="BQV13" s="580"/>
      <c r="BQW13" s="580"/>
      <c r="BQX13" s="580"/>
      <c r="BQY13" s="580"/>
      <c r="BQZ13" s="580"/>
      <c r="BRA13" s="580"/>
      <c r="BRB13" s="580"/>
      <c r="BRC13" s="580"/>
      <c r="BRD13" s="580"/>
      <c r="BRE13" s="580"/>
      <c r="BRF13" s="580"/>
      <c r="BRG13" s="580"/>
      <c r="BRH13" s="580"/>
      <c r="BRI13" s="580"/>
      <c r="BRJ13" s="580"/>
      <c r="BRK13" s="580"/>
      <c r="BRL13" s="580"/>
      <c r="BRM13" s="580"/>
      <c r="BRN13" s="580"/>
      <c r="BRO13" s="580"/>
      <c r="BRP13" s="580"/>
      <c r="BRQ13" s="580"/>
      <c r="BRR13" s="580"/>
      <c r="BRS13" s="580"/>
      <c r="BRT13" s="580"/>
      <c r="BRU13" s="580"/>
      <c r="BRV13" s="580"/>
      <c r="BRW13" s="580"/>
      <c r="BRX13" s="580"/>
      <c r="BRY13" s="580"/>
      <c r="BRZ13" s="580"/>
      <c r="BSA13" s="580"/>
      <c r="BSB13" s="580"/>
      <c r="BSC13" s="580"/>
      <c r="BSD13" s="580"/>
      <c r="BSE13" s="580"/>
      <c r="BSF13" s="580"/>
      <c r="BSG13" s="580"/>
      <c r="BSH13" s="580"/>
      <c r="BSI13" s="580"/>
      <c r="BSJ13" s="580"/>
      <c r="BSK13" s="580"/>
      <c r="BSL13" s="580"/>
      <c r="BSM13" s="580"/>
      <c r="BSN13" s="580"/>
      <c r="BSO13" s="580"/>
      <c r="BSP13" s="580"/>
      <c r="BSQ13" s="580"/>
      <c r="BSR13" s="580"/>
      <c r="BSS13" s="580"/>
      <c r="BST13" s="580"/>
      <c r="BSU13" s="580"/>
      <c r="BSV13" s="580"/>
      <c r="BSW13" s="580"/>
      <c r="BSX13" s="580"/>
      <c r="BSY13" s="580"/>
      <c r="BSZ13" s="580"/>
      <c r="BTA13" s="580"/>
      <c r="BTB13" s="580"/>
      <c r="BTC13" s="580"/>
      <c r="BTD13" s="580"/>
      <c r="BTE13" s="580"/>
      <c r="BTF13" s="580"/>
      <c r="BTG13" s="580"/>
      <c r="BTH13" s="580"/>
      <c r="BTI13" s="580"/>
      <c r="BTJ13" s="580"/>
      <c r="BTK13" s="580"/>
      <c r="BTL13" s="580"/>
      <c r="BTM13" s="580"/>
      <c r="BTN13" s="580"/>
      <c r="BTO13" s="580"/>
      <c r="BTP13" s="580"/>
      <c r="BTQ13" s="580"/>
      <c r="BTR13" s="580"/>
      <c r="BTS13" s="580"/>
      <c r="BTT13" s="580"/>
      <c r="BTU13" s="580"/>
      <c r="BTV13" s="580"/>
      <c r="BTW13" s="580"/>
      <c r="BTX13" s="580"/>
      <c r="BTY13" s="580"/>
      <c r="BTZ13" s="580"/>
      <c r="BUA13" s="580"/>
      <c r="BUB13" s="580"/>
      <c r="BUC13" s="580"/>
      <c r="BUD13" s="580"/>
      <c r="BUE13" s="580"/>
      <c r="BUF13" s="580"/>
      <c r="BUG13" s="580"/>
      <c r="BUH13" s="580"/>
      <c r="BUI13" s="580"/>
      <c r="BUJ13" s="580"/>
      <c r="BUK13" s="580"/>
      <c r="BUL13" s="580"/>
      <c r="BUM13" s="580"/>
      <c r="BUN13" s="580"/>
      <c r="BUO13" s="580"/>
      <c r="BUP13" s="580"/>
      <c r="BUQ13" s="580"/>
      <c r="BUR13" s="580"/>
      <c r="BUS13" s="580"/>
      <c r="BUT13" s="580"/>
      <c r="BUU13" s="580"/>
      <c r="BUV13" s="580"/>
      <c r="BUW13" s="580"/>
      <c r="BUX13" s="580"/>
      <c r="BUY13" s="580"/>
      <c r="BUZ13" s="580"/>
      <c r="BVA13" s="580"/>
      <c r="BVB13" s="580"/>
      <c r="BVC13" s="580"/>
      <c r="BVD13" s="580"/>
      <c r="BVE13" s="580"/>
      <c r="BVF13" s="580"/>
      <c r="BVG13" s="580"/>
      <c r="BVH13" s="580"/>
      <c r="BVI13" s="580"/>
      <c r="BVJ13" s="580"/>
      <c r="BVK13" s="580"/>
      <c r="BVL13" s="580"/>
      <c r="BVM13" s="580"/>
      <c r="BVN13" s="580"/>
      <c r="BVO13" s="580"/>
      <c r="BVP13" s="580"/>
      <c r="BVQ13" s="580"/>
      <c r="BVR13" s="580"/>
      <c r="BVS13" s="580"/>
      <c r="BVT13" s="580"/>
      <c r="BVU13" s="580"/>
      <c r="BVV13" s="580"/>
      <c r="BVW13" s="580"/>
      <c r="BVX13" s="580"/>
      <c r="BVY13" s="580"/>
      <c r="BVZ13" s="580"/>
      <c r="BWA13" s="580"/>
      <c r="BWB13" s="580"/>
      <c r="BWC13" s="580"/>
      <c r="BWD13" s="580"/>
      <c r="BWE13" s="580"/>
      <c r="BWF13" s="580"/>
      <c r="BWG13" s="580"/>
      <c r="BWH13" s="580"/>
      <c r="BWI13" s="580"/>
      <c r="BWJ13" s="580"/>
      <c r="BWK13" s="580"/>
      <c r="BWL13" s="580"/>
      <c r="BWM13" s="580"/>
      <c r="BWN13" s="580"/>
      <c r="BWO13" s="580"/>
      <c r="BWP13" s="580"/>
      <c r="BWQ13" s="580"/>
      <c r="BWR13" s="580"/>
      <c r="BWS13" s="580"/>
      <c r="BWT13" s="580"/>
      <c r="BWU13" s="580"/>
      <c r="BWV13" s="580"/>
      <c r="BWW13" s="580"/>
      <c r="BWX13" s="580"/>
      <c r="BWY13" s="580"/>
      <c r="BWZ13" s="580"/>
      <c r="BXA13" s="580"/>
      <c r="BXB13" s="580"/>
      <c r="BXC13" s="580"/>
      <c r="BXD13" s="580"/>
      <c r="BXE13" s="580"/>
      <c r="BXF13" s="580"/>
      <c r="BXG13" s="580"/>
      <c r="BXH13" s="580"/>
      <c r="BXI13" s="580"/>
      <c r="BXJ13" s="580"/>
      <c r="BXK13" s="580"/>
      <c r="BXL13" s="580"/>
      <c r="BXM13" s="580"/>
      <c r="BXN13" s="580"/>
      <c r="BXO13" s="580"/>
      <c r="BXP13" s="580"/>
      <c r="BXQ13" s="580"/>
      <c r="BXR13" s="580"/>
      <c r="BXS13" s="580"/>
      <c r="BXT13" s="580"/>
      <c r="BXU13" s="580"/>
      <c r="BXV13" s="580"/>
      <c r="BXW13" s="580"/>
      <c r="BXX13" s="580"/>
      <c r="BXY13" s="580"/>
      <c r="BXZ13" s="580"/>
      <c r="BYA13" s="580"/>
      <c r="BYB13" s="580"/>
      <c r="BYC13" s="580"/>
      <c r="BYD13" s="580"/>
      <c r="BYE13" s="580"/>
      <c r="BYF13" s="580"/>
      <c r="BYG13" s="580"/>
      <c r="BYH13" s="580"/>
      <c r="BYI13" s="580"/>
      <c r="BYJ13" s="580"/>
      <c r="BYK13" s="580"/>
      <c r="BYL13" s="580"/>
      <c r="BYM13" s="580"/>
      <c r="BYN13" s="580"/>
      <c r="BYO13" s="580"/>
      <c r="BYP13" s="580"/>
      <c r="BYQ13" s="580"/>
      <c r="BYR13" s="580"/>
      <c r="BYS13" s="580"/>
      <c r="BYT13" s="580"/>
      <c r="BYU13" s="580"/>
      <c r="BYV13" s="580"/>
      <c r="BYW13" s="580"/>
      <c r="BYX13" s="580"/>
      <c r="BYY13" s="580"/>
      <c r="BYZ13" s="580"/>
      <c r="BZA13" s="580"/>
      <c r="BZB13" s="580"/>
      <c r="BZC13" s="580"/>
      <c r="BZD13" s="580"/>
      <c r="BZE13" s="580"/>
      <c r="BZF13" s="580"/>
      <c r="BZG13" s="580"/>
      <c r="BZH13" s="580"/>
      <c r="BZI13" s="580"/>
      <c r="BZJ13" s="580"/>
      <c r="BZK13" s="580"/>
      <c r="BZL13" s="580"/>
      <c r="BZM13" s="580"/>
      <c r="BZN13" s="580"/>
      <c r="BZO13" s="580"/>
      <c r="BZP13" s="580"/>
      <c r="BZQ13" s="580"/>
      <c r="BZR13" s="580"/>
      <c r="BZS13" s="580"/>
      <c r="BZT13" s="580"/>
      <c r="BZU13" s="580"/>
      <c r="BZV13" s="580"/>
      <c r="BZW13" s="580"/>
      <c r="BZX13" s="580"/>
      <c r="BZY13" s="580"/>
      <c r="BZZ13" s="580"/>
      <c r="CAA13" s="580"/>
      <c r="CAB13" s="580"/>
      <c r="CAC13" s="580"/>
      <c r="CAD13" s="580"/>
      <c r="CAE13" s="580"/>
      <c r="CAF13" s="580"/>
      <c r="CAG13" s="580"/>
      <c r="CAH13" s="580"/>
      <c r="CAI13" s="580"/>
      <c r="CAJ13" s="580"/>
      <c r="CAK13" s="580"/>
      <c r="CAL13" s="580"/>
      <c r="CAM13" s="580"/>
      <c r="CAN13" s="580"/>
      <c r="CAO13" s="580"/>
      <c r="CAP13" s="580"/>
      <c r="CAQ13" s="580"/>
      <c r="CAR13" s="580"/>
      <c r="CAS13" s="580"/>
      <c r="CAT13" s="580"/>
      <c r="CAU13" s="580"/>
      <c r="CAV13" s="580"/>
      <c r="CAW13" s="580"/>
      <c r="CAX13" s="580"/>
      <c r="CAY13" s="580"/>
      <c r="CAZ13" s="580"/>
      <c r="CBA13" s="580"/>
      <c r="CBB13" s="580"/>
      <c r="CBC13" s="580"/>
      <c r="CBD13" s="580"/>
      <c r="CBE13" s="580"/>
      <c r="CBF13" s="580"/>
      <c r="CBG13" s="580"/>
      <c r="CBH13" s="580"/>
      <c r="CBI13" s="580"/>
      <c r="CBJ13" s="580"/>
      <c r="CBK13" s="580"/>
      <c r="CBL13" s="580"/>
      <c r="CBM13" s="580"/>
      <c r="CBN13" s="580"/>
      <c r="CBO13" s="580"/>
      <c r="CBP13" s="580"/>
      <c r="CBQ13" s="580"/>
      <c r="CBR13" s="580"/>
      <c r="CBS13" s="580"/>
      <c r="CBT13" s="580"/>
      <c r="CBU13" s="580"/>
      <c r="CBV13" s="580"/>
      <c r="CBW13" s="580"/>
      <c r="CBX13" s="580"/>
      <c r="CBY13" s="580"/>
      <c r="CBZ13" s="580"/>
      <c r="CCA13" s="580"/>
      <c r="CCB13" s="580"/>
      <c r="CCC13" s="580"/>
      <c r="CCD13" s="580"/>
      <c r="CCE13" s="580"/>
      <c r="CCF13" s="580"/>
      <c r="CCG13" s="580"/>
      <c r="CCH13" s="580"/>
      <c r="CCI13" s="580"/>
      <c r="CCJ13" s="580"/>
      <c r="CCK13" s="580"/>
      <c r="CCL13" s="580"/>
      <c r="CCM13" s="580"/>
      <c r="CCN13" s="580"/>
      <c r="CCO13" s="580"/>
      <c r="CCP13" s="580"/>
      <c r="CCQ13" s="580"/>
      <c r="CCR13" s="580"/>
      <c r="CCS13" s="580"/>
      <c r="CCT13" s="580"/>
      <c r="CCU13" s="580"/>
      <c r="CCV13" s="580"/>
      <c r="CCW13" s="580"/>
      <c r="CCX13" s="580"/>
      <c r="CCY13" s="580"/>
      <c r="CCZ13" s="580"/>
      <c r="CDA13" s="580"/>
      <c r="CDB13" s="580"/>
      <c r="CDC13" s="580"/>
      <c r="CDD13" s="580"/>
      <c r="CDE13" s="580"/>
      <c r="CDF13" s="580"/>
      <c r="CDG13" s="580"/>
      <c r="CDH13" s="580"/>
      <c r="CDI13" s="580"/>
      <c r="CDJ13" s="580"/>
      <c r="CDK13" s="580"/>
      <c r="CDL13" s="580"/>
      <c r="CDM13" s="580"/>
      <c r="CDN13" s="580"/>
      <c r="CDO13" s="580"/>
      <c r="CDP13" s="580"/>
      <c r="CDQ13" s="580"/>
      <c r="CDR13" s="580"/>
      <c r="CDS13" s="580"/>
      <c r="CDT13" s="580"/>
      <c r="CDU13" s="580"/>
      <c r="CDV13" s="580"/>
      <c r="CDW13" s="580"/>
      <c r="CDX13" s="580"/>
      <c r="CDY13" s="580"/>
      <c r="CDZ13" s="580"/>
      <c r="CEA13" s="580"/>
      <c r="CEB13" s="580"/>
      <c r="CEC13" s="580"/>
      <c r="CED13" s="580"/>
      <c r="CEE13" s="580"/>
      <c r="CEF13" s="580"/>
      <c r="CEG13" s="580"/>
      <c r="CEH13" s="580"/>
      <c r="CEI13" s="580"/>
      <c r="CEJ13" s="580"/>
      <c r="CEK13" s="580"/>
      <c r="CEL13" s="580"/>
      <c r="CEM13" s="580"/>
      <c r="CEN13" s="580"/>
      <c r="CEO13" s="580"/>
      <c r="CEP13" s="580"/>
      <c r="CEQ13" s="580"/>
      <c r="CER13" s="580"/>
      <c r="CES13" s="580"/>
      <c r="CET13" s="580"/>
      <c r="CEU13" s="580"/>
      <c r="CEV13" s="580"/>
      <c r="CEW13" s="580"/>
      <c r="CEX13" s="580"/>
      <c r="CEY13" s="580"/>
      <c r="CEZ13" s="580"/>
      <c r="CFA13" s="580"/>
      <c r="CFB13" s="580"/>
      <c r="CFC13" s="580"/>
      <c r="CFD13" s="580"/>
      <c r="CFE13" s="580"/>
      <c r="CFF13" s="580"/>
      <c r="CFG13" s="580"/>
      <c r="CFH13" s="580"/>
      <c r="CFI13" s="580"/>
      <c r="CFJ13" s="580"/>
      <c r="CFK13" s="580"/>
      <c r="CFL13" s="580"/>
      <c r="CFM13" s="580"/>
      <c r="CFN13" s="580"/>
      <c r="CFO13" s="580"/>
      <c r="CFP13" s="580"/>
      <c r="CFQ13" s="580"/>
      <c r="CFR13" s="580"/>
      <c r="CFS13" s="580"/>
      <c r="CFT13" s="580"/>
      <c r="CFU13" s="580"/>
      <c r="CFV13" s="580"/>
      <c r="CFW13" s="580"/>
      <c r="CFX13" s="580"/>
      <c r="CFY13" s="580"/>
      <c r="CFZ13" s="580"/>
      <c r="CGA13" s="580"/>
      <c r="CGB13" s="580"/>
      <c r="CGC13" s="580"/>
      <c r="CGD13" s="580"/>
      <c r="CGE13" s="580"/>
      <c r="CGF13" s="580"/>
      <c r="CGG13" s="580"/>
      <c r="CGH13" s="580"/>
      <c r="CGI13" s="580"/>
      <c r="CGJ13" s="580"/>
      <c r="CGK13" s="580"/>
      <c r="CGL13" s="580"/>
      <c r="CGM13" s="580"/>
      <c r="CGN13" s="580"/>
      <c r="CGO13" s="580"/>
      <c r="CGP13" s="580"/>
      <c r="CGQ13" s="580"/>
      <c r="CGR13" s="580"/>
      <c r="CGS13" s="580"/>
      <c r="CGT13" s="580"/>
      <c r="CGU13" s="580"/>
      <c r="CGV13" s="580"/>
      <c r="CGW13" s="580"/>
      <c r="CGX13" s="580"/>
      <c r="CGY13" s="580"/>
      <c r="CGZ13" s="580"/>
      <c r="CHA13" s="580"/>
      <c r="CHB13" s="580"/>
      <c r="CHC13" s="580"/>
      <c r="CHD13" s="580"/>
      <c r="CHE13" s="580"/>
      <c r="CHF13" s="580"/>
      <c r="CHG13" s="580"/>
      <c r="CHH13" s="580"/>
      <c r="CHI13" s="580"/>
      <c r="CHJ13" s="580"/>
      <c r="CHK13" s="580"/>
      <c r="CHL13" s="580"/>
      <c r="CHM13" s="580"/>
      <c r="CHN13" s="580"/>
      <c r="CHO13" s="580"/>
      <c r="CHP13" s="580"/>
      <c r="CHQ13" s="580"/>
      <c r="CHR13" s="580"/>
      <c r="CHS13" s="580"/>
      <c r="CHT13" s="580"/>
      <c r="CHU13" s="580"/>
      <c r="CHV13" s="580"/>
      <c r="CHW13" s="580"/>
      <c r="CHX13" s="580"/>
      <c r="CHY13" s="580"/>
      <c r="CHZ13" s="580"/>
      <c r="CIA13" s="580"/>
      <c r="CIB13" s="580"/>
      <c r="CIC13" s="580"/>
      <c r="CID13" s="580"/>
      <c r="CIE13" s="580"/>
      <c r="CIF13" s="580"/>
      <c r="CIG13" s="580"/>
      <c r="CIH13" s="580"/>
      <c r="CII13" s="580"/>
      <c r="CIJ13" s="580"/>
      <c r="CIK13" s="580"/>
      <c r="CIL13" s="580"/>
      <c r="CIM13" s="580"/>
      <c r="CIN13" s="580"/>
      <c r="CIO13" s="580"/>
      <c r="CIP13" s="580"/>
      <c r="CIQ13" s="580"/>
      <c r="CIR13" s="580"/>
      <c r="CIS13" s="580"/>
      <c r="CIT13" s="580"/>
      <c r="CIU13" s="580"/>
      <c r="CIV13" s="580"/>
      <c r="CIW13" s="580"/>
      <c r="CIX13" s="580"/>
      <c r="CIY13" s="580"/>
      <c r="CIZ13" s="580"/>
      <c r="CJA13" s="580"/>
      <c r="CJB13" s="580"/>
      <c r="CJC13" s="580"/>
      <c r="CJD13" s="580"/>
      <c r="CJE13" s="580"/>
      <c r="CJF13" s="580"/>
      <c r="CJG13" s="580"/>
      <c r="CJH13" s="580"/>
      <c r="CJI13" s="580"/>
      <c r="CJJ13" s="580"/>
      <c r="CJK13" s="580"/>
      <c r="CJL13" s="580"/>
      <c r="CJM13" s="580"/>
      <c r="CJN13" s="580"/>
      <c r="CJO13" s="580"/>
      <c r="CJP13" s="580"/>
      <c r="CJQ13" s="580"/>
      <c r="CJR13" s="580"/>
      <c r="CJS13" s="580"/>
      <c r="CJT13" s="580"/>
      <c r="CJU13" s="580"/>
      <c r="CJV13" s="580"/>
      <c r="CJW13" s="580"/>
      <c r="CJX13" s="580"/>
      <c r="CJY13" s="580"/>
      <c r="CJZ13" s="580"/>
      <c r="CKA13" s="580"/>
      <c r="CKB13" s="580"/>
      <c r="CKC13" s="580"/>
      <c r="CKD13" s="580"/>
      <c r="CKE13" s="580"/>
      <c r="CKF13" s="580"/>
      <c r="CKG13" s="580"/>
      <c r="CKH13" s="580"/>
      <c r="CKI13" s="580"/>
      <c r="CKJ13" s="580"/>
      <c r="CKK13" s="580"/>
      <c r="CKL13" s="580"/>
      <c r="CKM13" s="580"/>
      <c r="CKN13" s="580"/>
      <c r="CKO13" s="580"/>
      <c r="CKP13" s="580"/>
      <c r="CKQ13" s="580"/>
      <c r="CKR13" s="580"/>
      <c r="CKS13" s="580"/>
      <c r="CKT13" s="580"/>
      <c r="CKU13" s="580"/>
      <c r="CKV13" s="580"/>
      <c r="CKW13" s="580"/>
      <c r="CKX13" s="580"/>
      <c r="CKY13" s="580"/>
      <c r="CKZ13" s="580"/>
      <c r="CLA13" s="580"/>
      <c r="CLB13" s="580"/>
      <c r="CLC13" s="580"/>
      <c r="CLD13" s="580"/>
      <c r="CLE13" s="580"/>
      <c r="CLF13" s="580"/>
      <c r="CLG13" s="580"/>
      <c r="CLH13" s="580"/>
      <c r="CLI13" s="580"/>
      <c r="CLJ13" s="580"/>
      <c r="CLK13" s="580"/>
      <c r="CLL13" s="580"/>
      <c r="CLM13" s="580"/>
      <c r="CLN13" s="580"/>
      <c r="CLO13" s="580"/>
      <c r="CLP13" s="580"/>
      <c r="CLQ13" s="580"/>
      <c r="CLR13" s="580"/>
      <c r="CLS13" s="580"/>
      <c r="CLT13" s="580"/>
      <c r="CLU13" s="580"/>
      <c r="CLV13" s="580"/>
      <c r="CLW13" s="580"/>
      <c r="CLX13" s="580"/>
      <c r="CLY13" s="580"/>
      <c r="CLZ13" s="580"/>
      <c r="CMA13" s="580"/>
      <c r="CMB13" s="580"/>
      <c r="CMC13" s="580"/>
      <c r="CMD13" s="580"/>
      <c r="CME13" s="580"/>
      <c r="CMF13" s="580"/>
      <c r="CMG13" s="580"/>
      <c r="CMH13" s="580"/>
      <c r="CMI13" s="580"/>
      <c r="CMJ13" s="580"/>
      <c r="CMK13" s="580"/>
      <c r="CML13" s="580"/>
      <c r="CMM13" s="580"/>
      <c r="CMN13" s="580"/>
      <c r="CMO13" s="580"/>
      <c r="CMP13" s="580"/>
      <c r="CMQ13" s="580"/>
      <c r="CMR13" s="580"/>
      <c r="CMS13" s="580"/>
      <c r="CMT13" s="580"/>
      <c r="CMU13" s="580"/>
      <c r="CMV13" s="580"/>
      <c r="CMW13" s="580"/>
      <c r="CMX13" s="580"/>
      <c r="CMY13" s="580"/>
      <c r="CMZ13" s="580"/>
      <c r="CNA13" s="580"/>
      <c r="CNB13" s="580"/>
      <c r="CNC13" s="580"/>
      <c r="CND13" s="580"/>
      <c r="CNE13" s="580"/>
      <c r="CNF13" s="580"/>
      <c r="CNG13" s="580"/>
      <c r="CNH13" s="580"/>
      <c r="CNI13" s="580"/>
      <c r="CNJ13" s="580"/>
      <c r="CNK13" s="580"/>
      <c r="CNL13" s="580"/>
      <c r="CNM13" s="580"/>
      <c r="CNN13" s="580"/>
      <c r="CNO13" s="580"/>
      <c r="CNP13" s="580"/>
      <c r="CNQ13" s="580"/>
      <c r="CNR13" s="580"/>
      <c r="CNS13" s="580"/>
      <c r="CNT13" s="580"/>
      <c r="CNU13" s="580"/>
      <c r="CNV13" s="580"/>
      <c r="CNW13" s="580"/>
      <c r="CNX13" s="580"/>
      <c r="CNY13" s="580"/>
      <c r="CNZ13" s="580"/>
      <c r="COA13" s="580"/>
      <c r="COB13" s="580"/>
      <c r="COC13" s="580"/>
      <c r="COD13" s="580"/>
      <c r="COE13" s="580"/>
      <c r="COF13" s="580"/>
      <c r="COG13" s="580"/>
      <c r="COH13" s="580"/>
      <c r="COI13" s="580"/>
      <c r="COJ13" s="580"/>
      <c r="COK13" s="580"/>
      <c r="COL13" s="580"/>
      <c r="COM13" s="580"/>
      <c r="CON13" s="580"/>
      <c r="COO13" s="580"/>
      <c r="COP13" s="580"/>
      <c r="COQ13" s="580"/>
      <c r="COR13" s="580"/>
      <c r="COS13" s="580"/>
      <c r="COT13" s="580"/>
      <c r="COU13" s="580"/>
      <c r="COV13" s="580"/>
      <c r="COW13" s="580"/>
      <c r="COX13" s="580"/>
      <c r="COY13" s="580"/>
      <c r="COZ13" s="580"/>
      <c r="CPA13" s="580"/>
      <c r="CPB13" s="580"/>
      <c r="CPC13" s="580"/>
      <c r="CPD13" s="580"/>
      <c r="CPE13" s="580"/>
      <c r="CPF13" s="580"/>
      <c r="CPG13" s="580"/>
      <c r="CPH13" s="580"/>
      <c r="CPI13" s="580"/>
      <c r="CPJ13" s="580"/>
      <c r="CPK13" s="580"/>
      <c r="CPL13" s="580"/>
      <c r="CPM13" s="580"/>
      <c r="CPN13" s="580"/>
      <c r="CPO13" s="580"/>
      <c r="CPP13" s="580"/>
      <c r="CPQ13" s="580"/>
      <c r="CPR13" s="580"/>
      <c r="CPS13" s="580"/>
      <c r="CPT13" s="580"/>
      <c r="CPU13" s="580"/>
      <c r="CPV13" s="580"/>
      <c r="CPW13" s="580"/>
      <c r="CPX13" s="580"/>
      <c r="CPY13" s="580"/>
      <c r="CPZ13" s="580"/>
      <c r="CQA13" s="580"/>
      <c r="CQB13" s="580"/>
      <c r="CQC13" s="580"/>
      <c r="CQD13" s="580"/>
      <c r="CQE13" s="580"/>
      <c r="CQF13" s="580"/>
      <c r="CQG13" s="580"/>
      <c r="CQH13" s="580"/>
      <c r="CQI13" s="580"/>
      <c r="CQJ13" s="580"/>
      <c r="CQK13" s="580"/>
      <c r="CQL13" s="580"/>
      <c r="CQM13" s="580"/>
      <c r="CQN13" s="580"/>
      <c r="CQO13" s="580"/>
      <c r="CQP13" s="580"/>
      <c r="CQQ13" s="580"/>
      <c r="CQR13" s="580"/>
      <c r="CQS13" s="580"/>
      <c r="CQT13" s="580"/>
      <c r="CQU13" s="580"/>
      <c r="CQV13" s="580"/>
      <c r="CQW13" s="580"/>
      <c r="CQX13" s="580"/>
      <c r="CQY13" s="580"/>
      <c r="CQZ13" s="580"/>
      <c r="CRA13" s="580"/>
      <c r="CRB13" s="580"/>
      <c r="CRC13" s="580"/>
      <c r="CRD13" s="580"/>
      <c r="CRE13" s="580"/>
      <c r="CRF13" s="580"/>
      <c r="CRG13" s="580"/>
      <c r="CRH13" s="580"/>
      <c r="CRI13" s="580"/>
      <c r="CRJ13" s="580"/>
      <c r="CRK13" s="580"/>
      <c r="CRL13" s="580"/>
      <c r="CRM13" s="580"/>
      <c r="CRN13" s="580"/>
      <c r="CRO13" s="580"/>
      <c r="CRP13" s="580"/>
      <c r="CRQ13" s="580"/>
      <c r="CRR13" s="580"/>
      <c r="CRS13" s="580"/>
      <c r="CRT13" s="580"/>
      <c r="CRU13" s="580"/>
      <c r="CRV13" s="580"/>
      <c r="CRW13" s="580"/>
      <c r="CRX13" s="580"/>
      <c r="CRY13" s="580"/>
      <c r="CRZ13" s="580"/>
      <c r="CSA13" s="580"/>
      <c r="CSB13" s="580"/>
      <c r="CSC13" s="580"/>
      <c r="CSD13" s="580"/>
      <c r="CSE13" s="580"/>
      <c r="CSF13" s="580"/>
      <c r="CSG13" s="580"/>
      <c r="CSH13" s="580"/>
      <c r="CSI13" s="580"/>
      <c r="CSJ13" s="580"/>
      <c r="CSK13" s="580"/>
      <c r="CSL13" s="580"/>
      <c r="CSM13" s="580"/>
      <c r="CSN13" s="580"/>
      <c r="CSO13" s="580"/>
      <c r="CSP13" s="580"/>
      <c r="CSQ13" s="580"/>
      <c r="CSR13" s="580"/>
      <c r="CSS13" s="580"/>
      <c r="CST13" s="580"/>
      <c r="CSU13" s="580"/>
      <c r="CSV13" s="580"/>
      <c r="CSW13" s="580"/>
      <c r="CSX13" s="580"/>
      <c r="CSY13" s="580"/>
      <c r="CSZ13" s="580"/>
      <c r="CTA13" s="580"/>
      <c r="CTB13" s="580"/>
      <c r="CTC13" s="580"/>
      <c r="CTD13" s="580"/>
      <c r="CTE13" s="580"/>
      <c r="CTF13" s="580"/>
      <c r="CTG13" s="580"/>
      <c r="CTH13" s="580"/>
      <c r="CTI13" s="580"/>
      <c r="CTJ13" s="580"/>
      <c r="CTK13" s="580"/>
      <c r="CTL13" s="580"/>
      <c r="CTM13" s="580"/>
      <c r="CTN13" s="580"/>
      <c r="CTO13" s="580"/>
      <c r="CTP13" s="580"/>
      <c r="CTQ13" s="580"/>
      <c r="CTR13" s="580"/>
      <c r="CTS13" s="580"/>
      <c r="CTT13" s="580"/>
      <c r="CTU13" s="580"/>
      <c r="CTV13" s="580"/>
      <c r="CTW13" s="580"/>
      <c r="CTX13" s="580"/>
      <c r="CTY13" s="580"/>
      <c r="CTZ13" s="580"/>
      <c r="CUA13" s="580"/>
      <c r="CUB13" s="580"/>
      <c r="CUC13" s="580"/>
      <c r="CUD13" s="580"/>
      <c r="CUE13" s="580"/>
      <c r="CUF13" s="580"/>
      <c r="CUG13" s="580"/>
      <c r="CUH13" s="580"/>
      <c r="CUI13" s="580"/>
      <c r="CUJ13" s="580"/>
      <c r="CUK13" s="580"/>
      <c r="CUL13" s="580"/>
      <c r="CUM13" s="580"/>
      <c r="CUN13" s="580"/>
      <c r="CUO13" s="580"/>
      <c r="CUP13" s="580"/>
      <c r="CUQ13" s="580"/>
      <c r="CUR13" s="580"/>
      <c r="CUS13" s="580"/>
      <c r="CUT13" s="580"/>
      <c r="CUU13" s="580"/>
      <c r="CUV13" s="580"/>
      <c r="CUW13" s="580"/>
      <c r="CUX13" s="580"/>
      <c r="CUY13" s="580"/>
      <c r="CUZ13" s="580"/>
      <c r="CVA13" s="580"/>
      <c r="CVB13" s="580"/>
      <c r="CVC13" s="580"/>
      <c r="CVD13" s="580"/>
      <c r="CVE13" s="580"/>
      <c r="CVF13" s="580"/>
      <c r="CVG13" s="580"/>
      <c r="CVH13" s="580"/>
      <c r="CVI13" s="580"/>
      <c r="CVJ13" s="580"/>
      <c r="CVK13" s="580"/>
      <c r="CVL13" s="580"/>
      <c r="CVM13" s="580"/>
      <c r="CVN13" s="580"/>
      <c r="CVO13" s="580"/>
      <c r="CVP13" s="580"/>
      <c r="CVQ13" s="580"/>
      <c r="CVR13" s="580"/>
      <c r="CVS13" s="580"/>
      <c r="CVT13" s="580"/>
      <c r="CVU13" s="580"/>
      <c r="CVV13" s="580"/>
      <c r="CVW13" s="580"/>
      <c r="CVX13" s="580"/>
      <c r="CVY13" s="580"/>
      <c r="CVZ13" s="580"/>
      <c r="CWA13" s="580"/>
      <c r="CWB13" s="580"/>
      <c r="CWC13" s="580"/>
      <c r="CWD13" s="580"/>
      <c r="CWE13" s="580"/>
      <c r="CWF13" s="580"/>
      <c r="CWG13" s="580"/>
      <c r="CWH13" s="580"/>
      <c r="CWI13" s="580"/>
      <c r="CWJ13" s="580"/>
      <c r="CWK13" s="580"/>
      <c r="CWL13" s="580"/>
      <c r="CWM13" s="580"/>
      <c r="CWN13" s="580"/>
      <c r="CWO13" s="580"/>
      <c r="CWP13" s="580"/>
      <c r="CWQ13" s="580"/>
      <c r="CWR13" s="580"/>
      <c r="CWS13" s="580"/>
      <c r="CWT13" s="580"/>
      <c r="CWU13" s="580"/>
      <c r="CWV13" s="580"/>
      <c r="CWW13" s="580"/>
      <c r="CWX13" s="580"/>
      <c r="CWY13" s="580"/>
      <c r="CWZ13" s="580"/>
      <c r="CXA13" s="580"/>
      <c r="CXB13" s="580"/>
      <c r="CXC13" s="580"/>
      <c r="CXD13" s="580"/>
      <c r="CXE13" s="580"/>
      <c r="CXF13" s="580"/>
      <c r="CXG13" s="580"/>
      <c r="CXH13" s="580"/>
      <c r="CXI13" s="580"/>
      <c r="CXJ13" s="580"/>
      <c r="CXK13" s="580"/>
      <c r="CXL13" s="580"/>
      <c r="CXM13" s="580"/>
      <c r="CXN13" s="580"/>
      <c r="CXO13" s="580"/>
      <c r="CXP13" s="580"/>
      <c r="CXQ13" s="580"/>
      <c r="CXR13" s="580"/>
      <c r="CXS13" s="580"/>
      <c r="CXT13" s="580"/>
      <c r="CXU13" s="580"/>
      <c r="CXV13" s="580"/>
      <c r="CXW13" s="580"/>
      <c r="CXX13" s="580"/>
      <c r="CXY13" s="580"/>
      <c r="CXZ13" s="580"/>
      <c r="CYA13" s="580"/>
      <c r="CYB13" s="580"/>
      <c r="CYC13" s="580"/>
      <c r="CYD13" s="580"/>
      <c r="CYE13" s="580"/>
      <c r="CYF13" s="580"/>
      <c r="CYG13" s="580"/>
      <c r="CYH13" s="580"/>
      <c r="CYI13" s="580"/>
      <c r="CYJ13" s="580"/>
      <c r="CYK13" s="580"/>
      <c r="CYL13" s="580"/>
      <c r="CYM13" s="580"/>
      <c r="CYN13" s="580"/>
      <c r="CYO13" s="580"/>
      <c r="CYP13" s="580"/>
      <c r="CYQ13" s="580"/>
      <c r="CYR13" s="580"/>
      <c r="CYS13" s="580"/>
      <c r="CYT13" s="580"/>
      <c r="CYU13" s="580"/>
      <c r="CYV13" s="580"/>
      <c r="CYW13" s="580"/>
      <c r="CYX13" s="580"/>
      <c r="CYY13" s="580"/>
      <c r="CYZ13" s="580"/>
      <c r="CZA13" s="580"/>
      <c r="CZB13" s="580"/>
      <c r="CZC13" s="580"/>
      <c r="CZD13" s="580"/>
      <c r="CZE13" s="580"/>
      <c r="CZF13" s="580"/>
      <c r="CZG13" s="580"/>
      <c r="CZH13" s="580"/>
      <c r="CZI13" s="580"/>
      <c r="CZJ13" s="580"/>
      <c r="CZK13" s="580"/>
      <c r="CZL13" s="580"/>
      <c r="CZM13" s="580"/>
      <c r="CZN13" s="580"/>
      <c r="CZO13" s="580"/>
      <c r="CZP13" s="580"/>
      <c r="CZQ13" s="580"/>
      <c r="CZR13" s="580"/>
      <c r="CZS13" s="580"/>
      <c r="CZT13" s="580"/>
      <c r="CZU13" s="580"/>
      <c r="CZV13" s="580"/>
      <c r="CZW13" s="580"/>
      <c r="CZX13" s="580"/>
      <c r="CZY13" s="580"/>
      <c r="CZZ13" s="580"/>
      <c r="DAA13" s="580"/>
      <c r="DAB13" s="580"/>
      <c r="DAC13" s="580"/>
      <c r="DAD13" s="580"/>
      <c r="DAE13" s="580"/>
      <c r="DAF13" s="580"/>
      <c r="DAG13" s="580"/>
      <c r="DAH13" s="580"/>
      <c r="DAI13" s="580"/>
      <c r="DAJ13" s="580"/>
      <c r="DAK13" s="580"/>
      <c r="DAL13" s="580"/>
      <c r="DAM13" s="580"/>
      <c r="DAN13" s="580"/>
      <c r="DAO13" s="580"/>
      <c r="DAP13" s="580"/>
      <c r="DAQ13" s="580"/>
      <c r="DAR13" s="580"/>
      <c r="DAS13" s="580"/>
      <c r="DAT13" s="580"/>
      <c r="DAU13" s="580"/>
      <c r="DAV13" s="580"/>
      <c r="DAW13" s="580"/>
      <c r="DAX13" s="580"/>
      <c r="DAY13" s="580"/>
      <c r="DAZ13" s="580"/>
      <c r="DBA13" s="580"/>
      <c r="DBB13" s="580"/>
      <c r="DBC13" s="580"/>
      <c r="DBD13" s="580"/>
      <c r="DBE13" s="580"/>
      <c r="DBF13" s="580"/>
      <c r="DBG13" s="580"/>
      <c r="DBH13" s="580"/>
      <c r="DBI13" s="580"/>
      <c r="DBJ13" s="580"/>
      <c r="DBK13" s="580"/>
      <c r="DBL13" s="580"/>
      <c r="DBM13" s="580"/>
      <c r="DBN13" s="580"/>
      <c r="DBO13" s="580"/>
      <c r="DBP13" s="580"/>
      <c r="DBQ13" s="580"/>
      <c r="DBR13" s="580"/>
      <c r="DBS13" s="580"/>
      <c r="DBT13" s="580"/>
      <c r="DBU13" s="580"/>
      <c r="DBV13" s="580"/>
      <c r="DBW13" s="580"/>
      <c r="DBX13" s="580"/>
      <c r="DBY13" s="580"/>
      <c r="DBZ13" s="580"/>
      <c r="DCA13" s="580"/>
      <c r="DCB13" s="580"/>
      <c r="DCC13" s="580"/>
      <c r="DCD13" s="580"/>
      <c r="DCE13" s="580"/>
      <c r="DCF13" s="580"/>
      <c r="DCG13" s="580"/>
      <c r="DCH13" s="580"/>
      <c r="DCI13" s="580"/>
      <c r="DCJ13" s="580"/>
      <c r="DCK13" s="580"/>
      <c r="DCL13" s="580"/>
      <c r="DCM13" s="580"/>
      <c r="DCN13" s="580"/>
      <c r="DCO13" s="580"/>
      <c r="DCP13" s="580"/>
      <c r="DCQ13" s="580"/>
      <c r="DCR13" s="580"/>
      <c r="DCS13" s="580"/>
      <c r="DCT13" s="580"/>
      <c r="DCU13" s="580"/>
      <c r="DCV13" s="580"/>
      <c r="DCW13" s="580"/>
      <c r="DCX13" s="580"/>
      <c r="DCY13" s="580"/>
      <c r="DCZ13" s="580"/>
      <c r="DDA13" s="580"/>
      <c r="DDB13" s="580"/>
      <c r="DDC13" s="580"/>
      <c r="DDD13" s="580"/>
      <c r="DDE13" s="580"/>
      <c r="DDF13" s="580"/>
      <c r="DDG13" s="580"/>
      <c r="DDH13" s="580"/>
      <c r="DDI13" s="580"/>
      <c r="DDJ13" s="580"/>
      <c r="DDK13" s="580"/>
      <c r="DDL13" s="580"/>
      <c r="DDM13" s="580"/>
      <c r="DDN13" s="580"/>
      <c r="DDO13" s="580"/>
      <c r="DDP13" s="580"/>
      <c r="DDQ13" s="580"/>
      <c r="DDR13" s="580"/>
      <c r="DDS13" s="580"/>
      <c r="DDT13" s="580"/>
      <c r="DDU13" s="580"/>
      <c r="DDV13" s="580"/>
      <c r="DDW13" s="580"/>
      <c r="DDX13" s="580"/>
      <c r="DDY13" s="580"/>
      <c r="DDZ13" s="580"/>
      <c r="DEA13" s="580"/>
      <c r="DEB13" s="580"/>
      <c r="DEC13" s="580"/>
      <c r="DED13" s="580"/>
      <c r="DEE13" s="580"/>
      <c r="DEF13" s="580"/>
      <c r="DEG13" s="580"/>
      <c r="DEH13" s="580"/>
      <c r="DEI13" s="580"/>
      <c r="DEJ13" s="580"/>
      <c r="DEK13" s="580"/>
      <c r="DEL13" s="580"/>
      <c r="DEM13" s="580"/>
      <c r="DEN13" s="580"/>
      <c r="DEO13" s="580"/>
      <c r="DEP13" s="580"/>
      <c r="DEQ13" s="580"/>
      <c r="DER13" s="580"/>
      <c r="DES13" s="580"/>
      <c r="DET13" s="580"/>
      <c r="DEU13" s="580"/>
      <c r="DEV13" s="580"/>
      <c r="DEW13" s="580"/>
      <c r="DEX13" s="580"/>
      <c r="DEY13" s="580"/>
      <c r="DEZ13" s="580"/>
      <c r="DFA13" s="580"/>
      <c r="DFB13" s="580"/>
      <c r="DFC13" s="580"/>
      <c r="DFD13" s="580"/>
      <c r="DFE13" s="580"/>
      <c r="DFF13" s="580"/>
      <c r="DFG13" s="580"/>
      <c r="DFH13" s="580"/>
      <c r="DFI13" s="580"/>
      <c r="DFJ13" s="580"/>
      <c r="DFK13" s="580"/>
      <c r="DFL13" s="580"/>
      <c r="DFM13" s="580"/>
      <c r="DFN13" s="580"/>
      <c r="DFO13" s="580"/>
      <c r="DFP13" s="580"/>
      <c r="DFQ13" s="580"/>
      <c r="DFR13" s="580"/>
      <c r="DFS13" s="580"/>
      <c r="DFT13" s="580"/>
      <c r="DFU13" s="580"/>
      <c r="DFV13" s="580"/>
      <c r="DFW13" s="580"/>
      <c r="DFX13" s="580"/>
      <c r="DFY13" s="580"/>
      <c r="DFZ13" s="580"/>
      <c r="DGA13" s="580"/>
      <c r="DGB13" s="580"/>
      <c r="DGC13" s="580"/>
      <c r="DGD13" s="580"/>
      <c r="DGE13" s="580"/>
      <c r="DGF13" s="580"/>
      <c r="DGG13" s="580"/>
      <c r="DGH13" s="580"/>
      <c r="DGI13" s="580"/>
      <c r="DGJ13" s="580"/>
      <c r="DGK13" s="580"/>
      <c r="DGL13" s="580"/>
      <c r="DGM13" s="580"/>
      <c r="DGN13" s="580"/>
      <c r="DGO13" s="580"/>
      <c r="DGP13" s="580"/>
      <c r="DGQ13" s="580"/>
      <c r="DGR13" s="580"/>
      <c r="DGS13" s="580"/>
      <c r="DGT13" s="580"/>
      <c r="DGU13" s="580"/>
      <c r="DGV13" s="580"/>
      <c r="DGW13" s="580"/>
      <c r="DGX13" s="580"/>
      <c r="DGY13" s="580"/>
      <c r="DGZ13" s="580"/>
      <c r="DHA13" s="580"/>
      <c r="DHB13" s="580"/>
      <c r="DHC13" s="580"/>
      <c r="DHD13" s="580"/>
      <c r="DHE13" s="580"/>
      <c r="DHF13" s="580"/>
      <c r="DHG13" s="580"/>
      <c r="DHH13" s="580"/>
      <c r="DHI13" s="580"/>
      <c r="DHJ13" s="580"/>
      <c r="DHK13" s="580"/>
      <c r="DHL13" s="580"/>
      <c r="DHM13" s="580"/>
      <c r="DHN13" s="580"/>
      <c r="DHO13" s="580"/>
      <c r="DHP13" s="580"/>
      <c r="DHQ13" s="580"/>
      <c r="DHR13" s="580"/>
      <c r="DHS13" s="580"/>
      <c r="DHT13" s="580"/>
      <c r="DHU13" s="580"/>
      <c r="DHV13" s="580"/>
      <c r="DHW13" s="580"/>
      <c r="DHX13" s="580"/>
      <c r="DHY13" s="580"/>
      <c r="DHZ13" s="580"/>
      <c r="DIA13" s="580"/>
      <c r="DIB13" s="580"/>
      <c r="DIC13" s="580"/>
      <c r="DID13" s="580"/>
      <c r="DIE13" s="580"/>
      <c r="DIF13" s="580"/>
      <c r="DIG13" s="580"/>
      <c r="DIH13" s="580"/>
      <c r="DII13" s="580"/>
      <c r="DIJ13" s="580"/>
      <c r="DIK13" s="580"/>
      <c r="DIL13" s="580"/>
      <c r="DIM13" s="580"/>
      <c r="DIN13" s="580"/>
      <c r="DIO13" s="580"/>
      <c r="DIP13" s="580"/>
      <c r="DIQ13" s="580"/>
      <c r="DIR13" s="580"/>
      <c r="DIS13" s="580"/>
      <c r="DIT13" s="580"/>
      <c r="DIU13" s="580"/>
      <c r="DIV13" s="580"/>
      <c r="DIW13" s="580"/>
      <c r="DIX13" s="580"/>
      <c r="DIY13" s="580"/>
      <c r="DIZ13" s="580"/>
      <c r="DJA13" s="580"/>
      <c r="DJB13" s="580"/>
      <c r="DJC13" s="580"/>
      <c r="DJD13" s="580"/>
      <c r="DJE13" s="580"/>
      <c r="DJF13" s="580"/>
      <c r="DJG13" s="580"/>
      <c r="DJH13" s="580"/>
      <c r="DJI13" s="580"/>
      <c r="DJJ13" s="580"/>
      <c r="DJK13" s="580"/>
      <c r="DJL13" s="580"/>
      <c r="DJM13" s="580"/>
      <c r="DJN13" s="580"/>
      <c r="DJO13" s="580"/>
      <c r="DJP13" s="580"/>
      <c r="DJQ13" s="580"/>
      <c r="DJR13" s="580"/>
      <c r="DJS13" s="580"/>
      <c r="DJT13" s="580"/>
      <c r="DJU13" s="580"/>
      <c r="DJV13" s="580"/>
      <c r="DJW13" s="580"/>
      <c r="DJX13" s="580"/>
      <c r="DJY13" s="580"/>
      <c r="DJZ13" s="580"/>
      <c r="DKA13" s="580"/>
      <c r="DKB13" s="580"/>
      <c r="DKC13" s="580"/>
      <c r="DKD13" s="580"/>
      <c r="DKE13" s="580"/>
      <c r="DKF13" s="580"/>
      <c r="DKG13" s="580"/>
      <c r="DKH13" s="580"/>
      <c r="DKI13" s="580"/>
      <c r="DKJ13" s="580"/>
      <c r="DKK13" s="580"/>
      <c r="DKL13" s="580"/>
      <c r="DKM13" s="580"/>
      <c r="DKN13" s="580"/>
      <c r="DKO13" s="580"/>
      <c r="DKP13" s="580"/>
      <c r="DKQ13" s="580"/>
      <c r="DKR13" s="580"/>
      <c r="DKS13" s="580"/>
      <c r="DKT13" s="580"/>
      <c r="DKU13" s="580"/>
      <c r="DKV13" s="580"/>
      <c r="DKW13" s="580"/>
      <c r="DKX13" s="580"/>
      <c r="DKY13" s="580"/>
      <c r="DKZ13" s="580"/>
      <c r="DLA13" s="580"/>
      <c r="DLB13" s="580"/>
      <c r="DLC13" s="580"/>
      <c r="DLD13" s="580"/>
      <c r="DLE13" s="580"/>
      <c r="DLF13" s="580"/>
      <c r="DLG13" s="580"/>
      <c r="DLH13" s="580"/>
      <c r="DLI13" s="580"/>
      <c r="DLJ13" s="580"/>
      <c r="DLK13" s="580"/>
      <c r="DLL13" s="580"/>
      <c r="DLM13" s="580"/>
      <c r="DLN13" s="580"/>
      <c r="DLO13" s="580"/>
      <c r="DLP13" s="580"/>
      <c r="DLQ13" s="580"/>
      <c r="DLR13" s="580"/>
      <c r="DLS13" s="580"/>
      <c r="DLT13" s="580"/>
      <c r="DLU13" s="580"/>
      <c r="DLV13" s="580"/>
      <c r="DLW13" s="580"/>
      <c r="DLX13" s="580"/>
      <c r="DLY13" s="580"/>
      <c r="DLZ13" s="580"/>
      <c r="DMA13" s="580"/>
      <c r="DMB13" s="580"/>
      <c r="DMC13" s="580"/>
      <c r="DMD13" s="580"/>
      <c r="DME13" s="580"/>
      <c r="DMF13" s="580"/>
      <c r="DMG13" s="580"/>
      <c r="DMH13" s="580"/>
      <c r="DMI13" s="580"/>
      <c r="DMJ13" s="580"/>
      <c r="DMK13" s="580"/>
      <c r="DML13" s="580"/>
      <c r="DMM13" s="580"/>
      <c r="DMN13" s="580"/>
      <c r="DMO13" s="580"/>
      <c r="DMP13" s="580"/>
      <c r="DMQ13" s="580"/>
      <c r="DMR13" s="580"/>
      <c r="DMS13" s="580"/>
      <c r="DMT13" s="580"/>
      <c r="DMU13" s="580"/>
      <c r="DMV13" s="580"/>
      <c r="DMW13" s="580"/>
      <c r="DMX13" s="580"/>
      <c r="DMY13" s="580"/>
      <c r="DMZ13" s="580"/>
      <c r="DNA13" s="580"/>
      <c r="DNB13" s="580"/>
      <c r="DNC13" s="580"/>
      <c r="DND13" s="580"/>
      <c r="DNE13" s="580"/>
      <c r="DNF13" s="580"/>
      <c r="DNG13" s="580"/>
      <c r="DNH13" s="580"/>
      <c r="DNI13" s="580"/>
      <c r="DNJ13" s="580"/>
      <c r="DNK13" s="580"/>
      <c r="DNL13" s="580"/>
      <c r="DNM13" s="580"/>
      <c r="DNN13" s="580"/>
      <c r="DNO13" s="580"/>
      <c r="DNP13" s="580"/>
      <c r="DNQ13" s="580"/>
      <c r="DNR13" s="580"/>
      <c r="DNS13" s="580"/>
      <c r="DNT13" s="580"/>
      <c r="DNU13" s="580"/>
      <c r="DNV13" s="580"/>
      <c r="DNW13" s="580"/>
      <c r="DNX13" s="580"/>
      <c r="DNY13" s="580"/>
      <c r="DNZ13" s="580"/>
      <c r="DOA13" s="580"/>
      <c r="DOB13" s="580"/>
      <c r="DOC13" s="580"/>
      <c r="DOD13" s="580"/>
      <c r="DOE13" s="580"/>
      <c r="DOF13" s="580"/>
      <c r="DOG13" s="580"/>
      <c r="DOH13" s="580"/>
      <c r="DOI13" s="580"/>
      <c r="DOJ13" s="580"/>
      <c r="DOK13" s="580"/>
      <c r="DOL13" s="580"/>
      <c r="DOM13" s="580"/>
      <c r="DON13" s="580"/>
      <c r="DOO13" s="580"/>
      <c r="DOP13" s="580"/>
      <c r="DOQ13" s="580"/>
      <c r="DOR13" s="580"/>
      <c r="DOS13" s="580"/>
      <c r="DOT13" s="580"/>
      <c r="DOU13" s="580"/>
      <c r="DOV13" s="580"/>
      <c r="DOW13" s="580"/>
      <c r="DOX13" s="580"/>
      <c r="DOY13" s="580"/>
      <c r="DOZ13" s="580"/>
      <c r="DPA13" s="580"/>
      <c r="DPB13" s="580"/>
      <c r="DPC13" s="580"/>
      <c r="DPD13" s="580"/>
      <c r="DPE13" s="580"/>
      <c r="DPF13" s="580"/>
      <c r="DPG13" s="580"/>
      <c r="DPH13" s="580"/>
      <c r="DPI13" s="580"/>
      <c r="DPJ13" s="580"/>
      <c r="DPK13" s="580"/>
      <c r="DPL13" s="580"/>
      <c r="DPM13" s="580"/>
      <c r="DPN13" s="580"/>
      <c r="DPO13" s="580"/>
      <c r="DPP13" s="580"/>
      <c r="DPQ13" s="580"/>
      <c r="DPR13" s="580"/>
      <c r="DPS13" s="580"/>
      <c r="DPT13" s="580"/>
      <c r="DPU13" s="580"/>
      <c r="DPV13" s="580"/>
      <c r="DPW13" s="580"/>
      <c r="DPX13" s="580"/>
      <c r="DPY13" s="580"/>
      <c r="DPZ13" s="580"/>
      <c r="DQA13" s="580"/>
      <c r="DQB13" s="580"/>
      <c r="DQC13" s="580"/>
      <c r="DQD13" s="580"/>
      <c r="DQE13" s="580"/>
      <c r="DQF13" s="580"/>
      <c r="DQG13" s="580"/>
      <c r="DQH13" s="580"/>
      <c r="DQI13" s="580"/>
      <c r="DQJ13" s="580"/>
      <c r="DQK13" s="580"/>
      <c r="DQL13" s="580"/>
      <c r="DQM13" s="580"/>
      <c r="DQN13" s="580"/>
      <c r="DQO13" s="580"/>
      <c r="DQP13" s="580"/>
      <c r="DQQ13" s="580"/>
      <c r="DQR13" s="580"/>
      <c r="DQS13" s="580"/>
      <c r="DQT13" s="580"/>
      <c r="DQU13" s="580"/>
      <c r="DQV13" s="580"/>
      <c r="DQW13" s="580"/>
      <c r="DQX13" s="580"/>
      <c r="DQY13" s="580"/>
      <c r="DQZ13" s="580"/>
      <c r="DRA13" s="580"/>
      <c r="DRB13" s="580"/>
      <c r="DRC13" s="580"/>
      <c r="DRD13" s="580"/>
      <c r="DRE13" s="580"/>
      <c r="DRF13" s="580"/>
      <c r="DRG13" s="580"/>
      <c r="DRH13" s="580"/>
      <c r="DRI13" s="580"/>
      <c r="DRJ13" s="580"/>
      <c r="DRK13" s="580"/>
      <c r="DRL13" s="580"/>
      <c r="DRM13" s="580"/>
      <c r="DRN13" s="580"/>
      <c r="DRO13" s="580"/>
      <c r="DRP13" s="580"/>
      <c r="DRQ13" s="580"/>
      <c r="DRR13" s="580"/>
      <c r="DRS13" s="580"/>
      <c r="DRT13" s="580"/>
      <c r="DRU13" s="580"/>
      <c r="DRV13" s="580"/>
      <c r="DRW13" s="580"/>
      <c r="DRX13" s="580"/>
      <c r="DRY13" s="580"/>
      <c r="DRZ13" s="580"/>
      <c r="DSA13" s="580"/>
      <c r="DSB13" s="580"/>
      <c r="DSC13" s="580"/>
      <c r="DSD13" s="580"/>
      <c r="DSE13" s="580"/>
      <c r="DSF13" s="580"/>
      <c r="DSG13" s="580"/>
      <c r="DSH13" s="580"/>
      <c r="DSI13" s="580"/>
      <c r="DSJ13" s="580"/>
      <c r="DSK13" s="580"/>
      <c r="DSL13" s="580"/>
      <c r="DSM13" s="580"/>
      <c r="DSN13" s="580"/>
      <c r="DSO13" s="580"/>
      <c r="DSP13" s="580"/>
      <c r="DSQ13" s="580"/>
      <c r="DSR13" s="580"/>
      <c r="DSS13" s="580"/>
      <c r="DST13" s="580"/>
      <c r="DSU13" s="580"/>
      <c r="DSV13" s="580"/>
      <c r="DSW13" s="580"/>
      <c r="DSX13" s="580"/>
      <c r="DSY13" s="580"/>
      <c r="DSZ13" s="580"/>
      <c r="DTA13" s="580"/>
      <c r="DTB13" s="580"/>
      <c r="DTC13" s="580"/>
      <c r="DTD13" s="580"/>
      <c r="DTE13" s="580"/>
      <c r="DTF13" s="580"/>
      <c r="DTG13" s="580"/>
      <c r="DTH13" s="580"/>
      <c r="DTI13" s="580"/>
      <c r="DTJ13" s="580"/>
      <c r="DTK13" s="580"/>
      <c r="DTL13" s="580"/>
      <c r="DTM13" s="580"/>
      <c r="DTN13" s="580"/>
      <c r="DTO13" s="580"/>
      <c r="DTP13" s="580"/>
      <c r="DTQ13" s="580"/>
      <c r="DTR13" s="580"/>
      <c r="DTS13" s="580"/>
      <c r="DTT13" s="580"/>
      <c r="DTU13" s="580"/>
      <c r="DTV13" s="580"/>
      <c r="DTW13" s="580"/>
      <c r="DTX13" s="580"/>
      <c r="DTY13" s="580"/>
      <c r="DTZ13" s="580"/>
      <c r="DUA13" s="580"/>
      <c r="DUB13" s="580"/>
      <c r="DUC13" s="580"/>
      <c r="DUD13" s="580"/>
      <c r="DUE13" s="580"/>
      <c r="DUF13" s="580"/>
      <c r="DUG13" s="580"/>
      <c r="DUH13" s="580"/>
      <c r="DUI13" s="580"/>
      <c r="DUJ13" s="580"/>
      <c r="DUK13" s="580"/>
      <c r="DUL13" s="580"/>
      <c r="DUM13" s="580"/>
      <c r="DUN13" s="580"/>
      <c r="DUO13" s="580"/>
      <c r="DUP13" s="580"/>
      <c r="DUQ13" s="580"/>
      <c r="DUR13" s="580"/>
      <c r="DUS13" s="580"/>
      <c r="DUT13" s="580"/>
      <c r="DUU13" s="580"/>
      <c r="DUV13" s="580"/>
      <c r="DUW13" s="580"/>
      <c r="DUX13" s="580"/>
      <c r="DUY13" s="580"/>
      <c r="DUZ13" s="580"/>
      <c r="DVA13" s="580"/>
      <c r="DVB13" s="580"/>
      <c r="DVC13" s="580"/>
      <c r="DVD13" s="580"/>
      <c r="DVE13" s="580"/>
      <c r="DVF13" s="580"/>
      <c r="DVG13" s="580"/>
      <c r="DVH13" s="580"/>
      <c r="DVI13" s="580"/>
      <c r="DVJ13" s="580"/>
      <c r="DVK13" s="580"/>
      <c r="DVL13" s="580"/>
      <c r="DVM13" s="580"/>
      <c r="DVN13" s="580"/>
      <c r="DVO13" s="580"/>
      <c r="DVP13" s="580"/>
      <c r="DVQ13" s="580"/>
      <c r="DVR13" s="580"/>
      <c r="DVS13" s="580"/>
      <c r="DVT13" s="580"/>
      <c r="DVU13" s="580"/>
      <c r="DVV13" s="580"/>
      <c r="DVW13" s="580"/>
      <c r="DVX13" s="580"/>
      <c r="DVY13" s="580"/>
      <c r="DVZ13" s="580"/>
      <c r="DWA13" s="580"/>
      <c r="DWB13" s="580"/>
      <c r="DWC13" s="580"/>
      <c r="DWD13" s="580"/>
      <c r="DWE13" s="580"/>
      <c r="DWF13" s="580"/>
      <c r="DWG13" s="580"/>
      <c r="DWH13" s="580"/>
      <c r="DWI13" s="580"/>
      <c r="DWJ13" s="580"/>
      <c r="DWK13" s="580"/>
      <c r="DWL13" s="580"/>
      <c r="DWM13" s="580"/>
      <c r="DWN13" s="580"/>
      <c r="DWO13" s="580"/>
      <c r="DWP13" s="580"/>
      <c r="DWQ13" s="580"/>
      <c r="DWR13" s="580"/>
      <c r="DWS13" s="580"/>
      <c r="DWT13" s="580"/>
      <c r="DWU13" s="580"/>
      <c r="DWV13" s="580"/>
      <c r="DWW13" s="580"/>
      <c r="DWX13" s="580"/>
      <c r="DWY13" s="580"/>
      <c r="DWZ13" s="580"/>
      <c r="DXA13" s="580"/>
      <c r="DXB13" s="580"/>
      <c r="DXC13" s="580"/>
      <c r="DXD13" s="580"/>
      <c r="DXE13" s="580"/>
      <c r="DXF13" s="580"/>
      <c r="DXG13" s="580"/>
      <c r="DXH13" s="580"/>
      <c r="DXI13" s="580"/>
      <c r="DXJ13" s="580"/>
      <c r="DXK13" s="580"/>
      <c r="DXL13" s="580"/>
      <c r="DXM13" s="580"/>
      <c r="DXN13" s="580"/>
      <c r="DXO13" s="580"/>
      <c r="DXP13" s="580"/>
      <c r="DXQ13" s="580"/>
      <c r="DXR13" s="580"/>
      <c r="DXS13" s="580"/>
      <c r="DXT13" s="580"/>
      <c r="DXU13" s="580"/>
      <c r="DXV13" s="580"/>
      <c r="DXW13" s="580"/>
      <c r="DXX13" s="580"/>
      <c r="DXY13" s="580"/>
      <c r="DXZ13" s="580"/>
      <c r="DYA13" s="580"/>
      <c r="DYB13" s="580"/>
      <c r="DYC13" s="580"/>
      <c r="DYD13" s="580"/>
      <c r="DYE13" s="580"/>
      <c r="DYF13" s="580"/>
      <c r="DYG13" s="580"/>
      <c r="DYH13" s="580"/>
      <c r="DYI13" s="580"/>
      <c r="DYJ13" s="580"/>
      <c r="DYK13" s="580"/>
      <c r="DYL13" s="580"/>
      <c r="DYM13" s="580"/>
      <c r="DYN13" s="580"/>
      <c r="DYO13" s="580"/>
      <c r="DYP13" s="580"/>
      <c r="DYQ13" s="580"/>
      <c r="DYR13" s="580"/>
      <c r="DYS13" s="580"/>
      <c r="DYT13" s="580"/>
      <c r="DYU13" s="580"/>
      <c r="DYV13" s="580"/>
      <c r="DYW13" s="580"/>
      <c r="DYX13" s="580"/>
      <c r="DYY13" s="580"/>
      <c r="DYZ13" s="580"/>
      <c r="DZA13" s="580"/>
      <c r="DZB13" s="580"/>
      <c r="DZC13" s="580"/>
      <c r="DZD13" s="580"/>
      <c r="DZE13" s="580"/>
      <c r="DZF13" s="580"/>
      <c r="DZG13" s="580"/>
      <c r="DZH13" s="580"/>
      <c r="DZI13" s="580"/>
      <c r="DZJ13" s="580"/>
      <c r="DZK13" s="580"/>
      <c r="DZL13" s="580"/>
      <c r="DZM13" s="580"/>
      <c r="DZN13" s="580"/>
      <c r="DZO13" s="580"/>
      <c r="DZP13" s="580"/>
      <c r="DZQ13" s="580"/>
      <c r="DZR13" s="580"/>
      <c r="DZS13" s="580"/>
      <c r="DZT13" s="580"/>
      <c r="DZU13" s="580"/>
      <c r="DZV13" s="580"/>
      <c r="DZW13" s="580"/>
      <c r="DZX13" s="580"/>
      <c r="DZY13" s="580"/>
      <c r="DZZ13" s="580"/>
      <c r="EAA13" s="580"/>
      <c r="EAB13" s="580"/>
      <c r="EAC13" s="580"/>
      <c r="EAD13" s="580"/>
      <c r="EAE13" s="580"/>
      <c r="EAF13" s="580"/>
      <c r="EAG13" s="580"/>
      <c r="EAH13" s="580"/>
      <c r="EAI13" s="580"/>
      <c r="EAJ13" s="580"/>
      <c r="EAK13" s="580"/>
      <c r="EAL13" s="580"/>
      <c r="EAM13" s="580"/>
      <c r="EAN13" s="580"/>
      <c r="EAO13" s="580"/>
      <c r="EAP13" s="580"/>
      <c r="EAQ13" s="580"/>
      <c r="EAR13" s="580"/>
      <c r="EAS13" s="580"/>
      <c r="EAT13" s="580"/>
      <c r="EAU13" s="580"/>
      <c r="EAV13" s="580"/>
      <c r="EAW13" s="580"/>
      <c r="EAX13" s="580"/>
      <c r="EAY13" s="580"/>
      <c r="EAZ13" s="580"/>
      <c r="EBA13" s="580"/>
      <c r="EBB13" s="580"/>
      <c r="EBC13" s="580"/>
      <c r="EBD13" s="580"/>
      <c r="EBE13" s="580"/>
      <c r="EBF13" s="580"/>
      <c r="EBG13" s="580"/>
      <c r="EBH13" s="580"/>
      <c r="EBI13" s="580"/>
      <c r="EBJ13" s="580"/>
      <c r="EBK13" s="580"/>
      <c r="EBL13" s="580"/>
      <c r="EBM13" s="580"/>
      <c r="EBN13" s="580"/>
      <c r="EBO13" s="580"/>
      <c r="EBP13" s="580"/>
      <c r="EBQ13" s="580"/>
      <c r="EBR13" s="580"/>
      <c r="EBS13" s="580"/>
      <c r="EBT13" s="580"/>
      <c r="EBU13" s="580"/>
      <c r="EBV13" s="580"/>
      <c r="EBW13" s="580"/>
      <c r="EBX13" s="580"/>
      <c r="EBY13" s="580"/>
      <c r="EBZ13" s="580"/>
      <c r="ECA13" s="580"/>
      <c r="ECB13" s="580"/>
      <c r="ECC13" s="580"/>
      <c r="ECD13" s="580"/>
      <c r="ECE13" s="580"/>
      <c r="ECF13" s="580"/>
      <c r="ECG13" s="580"/>
      <c r="ECH13" s="580"/>
      <c r="ECI13" s="580"/>
      <c r="ECJ13" s="580"/>
      <c r="ECK13" s="580"/>
      <c r="ECL13" s="580"/>
      <c r="ECM13" s="580"/>
      <c r="ECN13" s="580"/>
      <c r="ECO13" s="580"/>
      <c r="ECP13" s="580"/>
      <c r="ECQ13" s="580"/>
      <c r="ECR13" s="580"/>
      <c r="ECS13" s="580"/>
      <c r="ECT13" s="580"/>
      <c r="ECU13" s="580"/>
      <c r="ECV13" s="580"/>
      <c r="ECW13" s="580"/>
      <c r="ECX13" s="580"/>
      <c r="ECY13" s="580"/>
      <c r="ECZ13" s="580"/>
      <c r="EDA13" s="580"/>
      <c r="EDB13" s="580"/>
      <c r="EDC13" s="580"/>
      <c r="EDD13" s="580"/>
      <c r="EDE13" s="580"/>
      <c r="EDF13" s="580"/>
      <c r="EDG13" s="580"/>
      <c r="EDH13" s="580"/>
      <c r="EDI13" s="580"/>
      <c r="EDJ13" s="580"/>
      <c r="EDK13" s="580"/>
      <c r="EDL13" s="580"/>
      <c r="EDM13" s="580"/>
      <c r="EDN13" s="580"/>
      <c r="EDO13" s="580"/>
      <c r="EDP13" s="580"/>
      <c r="EDQ13" s="580"/>
      <c r="EDR13" s="580"/>
      <c r="EDS13" s="580"/>
      <c r="EDT13" s="580"/>
      <c r="EDU13" s="580"/>
      <c r="EDV13" s="580"/>
      <c r="EDW13" s="580"/>
      <c r="EDX13" s="580"/>
      <c r="EDY13" s="580"/>
      <c r="EDZ13" s="580"/>
      <c r="EEA13" s="580"/>
      <c r="EEB13" s="580"/>
      <c r="EEC13" s="580"/>
      <c r="EED13" s="580"/>
      <c r="EEE13" s="580"/>
      <c r="EEF13" s="580"/>
      <c r="EEG13" s="580"/>
      <c r="EEH13" s="580"/>
      <c r="EEI13" s="580"/>
      <c r="EEJ13" s="580"/>
      <c r="EEK13" s="580"/>
      <c r="EEL13" s="580"/>
      <c r="EEM13" s="580"/>
      <c r="EEN13" s="580"/>
      <c r="EEO13" s="580"/>
      <c r="EEP13" s="580"/>
      <c r="EEQ13" s="580"/>
      <c r="EER13" s="580"/>
      <c r="EES13" s="580"/>
      <c r="EET13" s="580"/>
      <c r="EEU13" s="580"/>
      <c r="EEV13" s="580"/>
      <c r="EEW13" s="580"/>
      <c r="EEX13" s="580"/>
      <c r="EEY13" s="580"/>
      <c r="EEZ13" s="580"/>
      <c r="EFA13" s="580"/>
      <c r="EFB13" s="580"/>
      <c r="EFC13" s="580"/>
      <c r="EFD13" s="580"/>
      <c r="EFE13" s="580"/>
      <c r="EFF13" s="580"/>
      <c r="EFG13" s="580"/>
      <c r="EFH13" s="580"/>
      <c r="EFI13" s="580"/>
      <c r="EFJ13" s="580"/>
      <c r="EFK13" s="580"/>
      <c r="EFL13" s="580"/>
      <c r="EFM13" s="580"/>
      <c r="EFN13" s="580"/>
      <c r="EFO13" s="580"/>
      <c r="EFP13" s="580"/>
      <c r="EFQ13" s="580"/>
      <c r="EFR13" s="580"/>
      <c r="EFS13" s="580"/>
      <c r="EFT13" s="580"/>
      <c r="EFU13" s="580"/>
      <c r="EFV13" s="580"/>
      <c r="EFW13" s="580"/>
      <c r="EFX13" s="580"/>
      <c r="EFY13" s="580"/>
      <c r="EFZ13" s="580"/>
      <c r="EGA13" s="580"/>
      <c r="EGB13" s="580"/>
      <c r="EGC13" s="580"/>
      <c r="EGD13" s="580"/>
      <c r="EGE13" s="580"/>
      <c r="EGF13" s="580"/>
      <c r="EGG13" s="580"/>
      <c r="EGH13" s="580"/>
      <c r="EGI13" s="580"/>
      <c r="EGJ13" s="580"/>
      <c r="EGK13" s="580"/>
      <c r="EGL13" s="580"/>
      <c r="EGM13" s="580"/>
      <c r="EGN13" s="580"/>
      <c r="EGO13" s="580"/>
      <c r="EGP13" s="580"/>
      <c r="EGQ13" s="580"/>
      <c r="EGR13" s="580"/>
      <c r="EGS13" s="580"/>
      <c r="EGT13" s="580"/>
      <c r="EGU13" s="580"/>
      <c r="EGV13" s="580"/>
      <c r="EGW13" s="580"/>
      <c r="EGX13" s="580"/>
      <c r="EGY13" s="580"/>
      <c r="EGZ13" s="580"/>
      <c r="EHA13" s="580"/>
      <c r="EHB13" s="580"/>
      <c r="EHC13" s="580"/>
      <c r="EHD13" s="580"/>
      <c r="EHE13" s="580"/>
      <c r="EHF13" s="580"/>
      <c r="EHG13" s="580"/>
      <c r="EHH13" s="580"/>
      <c r="EHI13" s="580"/>
      <c r="EHJ13" s="580"/>
      <c r="EHK13" s="580"/>
      <c r="EHL13" s="580"/>
      <c r="EHM13" s="580"/>
      <c r="EHN13" s="580"/>
      <c r="EHO13" s="580"/>
      <c r="EHP13" s="580"/>
      <c r="EHQ13" s="580"/>
      <c r="EHR13" s="580"/>
      <c r="EHS13" s="580"/>
      <c r="EHT13" s="580"/>
      <c r="EHU13" s="580"/>
      <c r="EHV13" s="580"/>
      <c r="EHW13" s="580"/>
      <c r="EHX13" s="580"/>
      <c r="EHY13" s="580"/>
      <c r="EHZ13" s="580"/>
      <c r="EIA13" s="580"/>
      <c r="EIB13" s="580"/>
      <c r="EIC13" s="580"/>
      <c r="EID13" s="580"/>
      <c r="EIE13" s="580"/>
      <c r="EIF13" s="580"/>
      <c r="EIG13" s="580"/>
      <c r="EIH13" s="580"/>
      <c r="EII13" s="580"/>
      <c r="EIJ13" s="580"/>
      <c r="EIK13" s="580"/>
      <c r="EIL13" s="580"/>
      <c r="EIM13" s="580"/>
      <c r="EIN13" s="580"/>
      <c r="EIO13" s="580"/>
      <c r="EIP13" s="580"/>
      <c r="EIQ13" s="580"/>
      <c r="EIR13" s="580"/>
      <c r="EIS13" s="580"/>
      <c r="EIT13" s="580"/>
      <c r="EIU13" s="580"/>
      <c r="EIV13" s="580"/>
      <c r="EIW13" s="580"/>
      <c r="EIX13" s="580"/>
      <c r="EIY13" s="580"/>
      <c r="EIZ13" s="580"/>
      <c r="EJA13" s="580"/>
      <c r="EJB13" s="580"/>
      <c r="EJC13" s="580"/>
      <c r="EJD13" s="580"/>
      <c r="EJE13" s="580"/>
      <c r="EJF13" s="580"/>
      <c r="EJG13" s="580"/>
      <c r="EJH13" s="580"/>
      <c r="EJI13" s="580"/>
      <c r="EJJ13" s="580"/>
      <c r="EJK13" s="580"/>
      <c r="EJL13" s="580"/>
      <c r="EJM13" s="580"/>
      <c r="EJN13" s="580"/>
      <c r="EJO13" s="580"/>
      <c r="EJP13" s="580"/>
      <c r="EJQ13" s="580"/>
      <c r="EJR13" s="580"/>
      <c r="EJS13" s="580"/>
      <c r="EJT13" s="580"/>
      <c r="EJU13" s="580"/>
      <c r="EJV13" s="580"/>
      <c r="EJW13" s="580"/>
      <c r="EJX13" s="580"/>
      <c r="EJY13" s="580"/>
      <c r="EJZ13" s="580"/>
      <c r="EKA13" s="580"/>
      <c r="EKB13" s="580"/>
      <c r="EKC13" s="580"/>
      <c r="EKD13" s="580"/>
      <c r="EKE13" s="580"/>
      <c r="EKF13" s="580"/>
      <c r="EKG13" s="580"/>
      <c r="EKH13" s="580"/>
      <c r="EKI13" s="580"/>
      <c r="EKJ13" s="580"/>
      <c r="EKK13" s="580"/>
      <c r="EKL13" s="580"/>
      <c r="EKM13" s="580"/>
      <c r="EKN13" s="580"/>
      <c r="EKO13" s="580"/>
      <c r="EKP13" s="580"/>
      <c r="EKQ13" s="580"/>
      <c r="EKR13" s="580"/>
      <c r="EKS13" s="580"/>
      <c r="EKT13" s="580"/>
      <c r="EKU13" s="580"/>
      <c r="EKV13" s="580"/>
      <c r="EKW13" s="580"/>
      <c r="EKX13" s="580"/>
      <c r="EKY13" s="580"/>
      <c r="EKZ13" s="580"/>
      <c r="ELA13" s="580"/>
      <c r="ELB13" s="580"/>
      <c r="ELC13" s="580"/>
      <c r="ELD13" s="580"/>
      <c r="ELE13" s="580"/>
      <c r="ELF13" s="580"/>
      <c r="ELG13" s="580"/>
      <c r="ELH13" s="580"/>
      <c r="ELI13" s="580"/>
      <c r="ELJ13" s="580"/>
      <c r="ELK13" s="580"/>
      <c r="ELL13" s="580"/>
      <c r="ELM13" s="580"/>
      <c r="ELN13" s="580"/>
      <c r="ELO13" s="580"/>
      <c r="ELP13" s="580"/>
      <c r="ELQ13" s="580"/>
      <c r="ELR13" s="580"/>
      <c r="ELS13" s="580"/>
      <c r="ELT13" s="580"/>
      <c r="ELU13" s="580"/>
      <c r="ELV13" s="580"/>
      <c r="ELW13" s="580"/>
      <c r="ELX13" s="580"/>
      <c r="ELY13" s="580"/>
      <c r="ELZ13" s="580"/>
      <c r="EMA13" s="580"/>
      <c r="EMB13" s="580"/>
      <c r="EMC13" s="580"/>
      <c r="EMD13" s="580"/>
      <c r="EME13" s="580"/>
      <c r="EMF13" s="580"/>
      <c r="EMG13" s="580"/>
      <c r="EMH13" s="580"/>
      <c r="EMI13" s="580"/>
      <c r="EMJ13" s="580"/>
      <c r="EMK13" s="580"/>
      <c r="EML13" s="580"/>
      <c r="EMM13" s="580"/>
      <c r="EMN13" s="580"/>
      <c r="EMO13" s="580"/>
      <c r="EMP13" s="580"/>
      <c r="EMQ13" s="580"/>
      <c r="EMR13" s="580"/>
      <c r="EMS13" s="580"/>
      <c r="EMT13" s="580"/>
      <c r="EMU13" s="580"/>
      <c r="EMV13" s="580"/>
      <c r="EMW13" s="580"/>
      <c r="EMX13" s="580"/>
      <c r="EMY13" s="580"/>
      <c r="EMZ13" s="580"/>
      <c r="ENA13" s="580"/>
      <c r="ENB13" s="580"/>
      <c r="ENC13" s="580"/>
      <c r="END13" s="580"/>
      <c r="ENE13" s="580"/>
      <c r="ENF13" s="580"/>
      <c r="ENG13" s="580"/>
      <c r="ENH13" s="580"/>
      <c r="ENI13" s="580"/>
      <c r="ENJ13" s="580"/>
      <c r="ENK13" s="580"/>
      <c r="ENL13" s="580"/>
      <c r="ENM13" s="580"/>
      <c r="ENN13" s="580"/>
      <c r="ENO13" s="580"/>
      <c r="ENP13" s="580"/>
      <c r="ENQ13" s="580"/>
      <c r="ENR13" s="580"/>
      <c r="ENS13" s="580"/>
      <c r="ENT13" s="580"/>
      <c r="ENU13" s="580"/>
      <c r="ENV13" s="580"/>
      <c r="ENW13" s="580"/>
      <c r="ENX13" s="580"/>
      <c r="ENY13" s="580"/>
      <c r="ENZ13" s="580"/>
      <c r="EOA13" s="580"/>
      <c r="EOB13" s="580"/>
      <c r="EOC13" s="580"/>
      <c r="EOD13" s="580"/>
      <c r="EOE13" s="580"/>
      <c r="EOF13" s="580"/>
      <c r="EOG13" s="580"/>
      <c r="EOH13" s="580"/>
      <c r="EOI13" s="580"/>
      <c r="EOJ13" s="580"/>
      <c r="EOK13" s="580"/>
      <c r="EOL13" s="580"/>
      <c r="EOM13" s="580"/>
      <c r="EON13" s="580"/>
      <c r="EOO13" s="580"/>
      <c r="EOP13" s="580"/>
      <c r="EOQ13" s="580"/>
      <c r="EOR13" s="580"/>
      <c r="EOS13" s="580"/>
      <c r="EOT13" s="580"/>
      <c r="EOU13" s="580"/>
      <c r="EOV13" s="580"/>
      <c r="EOW13" s="580"/>
      <c r="EOX13" s="580"/>
      <c r="EOY13" s="580"/>
      <c r="EOZ13" s="580"/>
      <c r="EPA13" s="580"/>
      <c r="EPB13" s="580"/>
      <c r="EPC13" s="580"/>
      <c r="EPD13" s="580"/>
      <c r="EPE13" s="580"/>
      <c r="EPF13" s="580"/>
      <c r="EPG13" s="580"/>
      <c r="EPH13" s="580"/>
      <c r="EPI13" s="580"/>
      <c r="EPJ13" s="580"/>
      <c r="EPK13" s="580"/>
      <c r="EPL13" s="580"/>
      <c r="EPM13" s="580"/>
      <c r="EPN13" s="580"/>
      <c r="EPO13" s="580"/>
      <c r="EPP13" s="580"/>
      <c r="EPQ13" s="580"/>
      <c r="EPR13" s="580"/>
      <c r="EPS13" s="580"/>
      <c r="EPT13" s="580"/>
      <c r="EPU13" s="580"/>
      <c r="EPV13" s="580"/>
      <c r="EPW13" s="580"/>
      <c r="EPX13" s="580"/>
      <c r="EPY13" s="580"/>
      <c r="EPZ13" s="580"/>
      <c r="EQA13" s="580"/>
      <c r="EQB13" s="580"/>
      <c r="EQC13" s="580"/>
      <c r="EQD13" s="580"/>
      <c r="EQE13" s="580"/>
      <c r="EQF13" s="580"/>
      <c r="EQG13" s="580"/>
      <c r="EQH13" s="580"/>
      <c r="EQI13" s="580"/>
      <c r="EQJ13" s="580"/>
      <c r="EQK13" s="580"/>
      <c r="EQL13" s="580"/>
      <c r="EQM13" s="580"/>
      <c r="EQN13" s="580"/>
      <c r="EQO13" s="580"/>
      <c r="EQP13" s="580"/>
      <c r="EQQ13" s="580"/>
      <c r="EQR13" s="580"/>
      <c r="EQS13" s="580"/>
      <c r="EQT13" s="580"/>
      <c r="EQU13" s="580"/>
      <c r="EQV13" s="580"/>
      <c r="EQW13" s="580"/>
      <c r="EQX13" s="580"/>
      <c r="EQY13" s="580"/>
      <c r="EQZ13" s="580"/>
      <c r="ERA13" s="580"/>
      <c r="ERB13" s="580"/>
      <c r="ERC13" s="580"/>
      <c r="ERD13" s="580"/>
      <c r="ERE13" s="580"/>
      <c r="ERF13" s="580"/>
      <c r="ERG13" s="580"/>
      <c r="ERH13" s="580"/>
      <c r="ERI13" s="580"/>
      <c r="ERJ13" s="580"/>
      <c r="ERK13" s="580"/>
      <c r="ERL13" s="580"/>
      <c r="ERM13" s="580"/>
      <c r="ERN13" s="580"/>
      <c r="ERO13" s="580"/>
      <c r="ERP13" s="580"/>
      <c r="ERQ13" s="580"/>
      <c r="ERR13" s="580"/>
      <c r="ERS13" s="580"/>
      <c r="ERT13" s="580"/>
      <c r="ERU13" s="580"/>
      <c r="ERV13" s="580"/>
      <c r="ERW13" s="580"/>
      <c r="ERX13" s="580"/>
      <c r="ERY13" s="580"/>
      <c r="ERZ13" s="580"/>
      <c r="ESA13" s="580"/>
      <c r="ESB13" s="580"/>
      <c r="ESC13" s="580"/>
      <c r="ESD13" s="580"/>
      <c r="ESE13" s="580"/>
      <c r="ESF13" s="580"/>
      <c r="ESG13" s="580"/>
      <c r="ESH13" s="580"/>
      <c r="ESI13" s="580"/>
      <c r="ESJ13" s="580"/>
      <c r="ESK13" s="580"/>
      <c r="ESL13" s="580"/>
      <c r="ESM13" s="580"/>
      <c r="ESN13" s="580"/>
      <c r="ESO13" s="580"/>
      <c r="ESP13" s="580"/>
      <c r="ESQ13" s="580"/>
      <c r="ESR13" s="580"/>
      <c r="ESS13" s="580"/>
      <c r="EST13" s="580"/>
      <c r="ESU13" s="580"/>
      <c r="ESV13" s="580"/>
      <c r="ESW13" s="580"/>
      <c r="ESX13" s="580"/>
      <c r="ESY13" s="580"/>
      <c r="ESZ13" s="580"/>
      <c r="ETA13" s="580"/>
      <c r="ETB13" s="580"/>
      <c r="ETC13" s="580"/>
      <c r="ETD13" s="580"/>
      <c r="ETE13" s="580"/>
      <c r="ETF13" s="580"/>
      <c r="ETG13" s="580"/>
      <c r="ETH13" s="580"/>
      <c r="ETI13" s="580"/>
      <c r="ETJ13" s="580"/>
      <c r="ETK13" s="580"/>
      <c r="ETL13" s="580"/>
      <c r="ETM13" s="580"/>
      <c r="ETN13" s="580"/>
      <c r="ETO13" s="580"/>
      <c r="ETP13" s="580"/>
      <c r="ETQ13" s="580"/>
      <c r="ETR13" s="580"/>
      <c r="ETS13" s="580"/>
      <c r="ETT13" s="580"/>
      <c r="ETU13" s="580"/>
      <c r="ETV13" s="580"/>
      <c r="ETW13" s="580"/>
      <c r="ETX13" s="580"/>
      <c r="ETY13" s="580"/>
      <c r="ETZ13" s="580"/>
      <c r="EUA13" s="580"/>
      <c r="EUB13" s="580"/>
      <c r="EUC13" s="580"/>
      <c r="EUD13" s="580"/>
      <c r="EUE13" s="580"/>
      <c r="EUF13" s="580"/>
      <c r="EUG13" s="580"/>
      <c r="EUH13" s="580"/>
      <c r="EUI13" s="580"/>
      <c r="EUJ13" s="580"/>
      <c r="EUK13" s="580"/>
      <c r="EUL13" s="580"/>
      <c r="EUM13" s="580"/>
      <c r="EUN13" s="580"/>
      <c r="EUO13" s="580"/>
      <c r="EUP13" s="580"/>
      <c r="EUQ13" s="580"/>
      <c r="EUR13" s="580"/>
      <c r="EUS13" s="580"/>
      <c r="EUT13" s="580"/>
      <c r="EUU13" s="580"/>
      <c r="EUV13" s="580"/>
      <c r="EUW13" s="580"/>
      <c r="EUX13" s="580"/>
      <c r="EUY13" s="580"/>
      <c r="EUZ13" s="580"/>
      <c r="EVA13" s="580"/>
      <c r="EVB13" s="580"/>
      <c r="EVC13" s="580"/>
      <c r="EVD13" s="580"/>
      <c r="EVE13" s="580"/>
      <c r="EVF13" s="580"/>
      <c r="EVG13" s="580"/>
      <c r="EVH13" s="580"/>
      <c r="EVI13" s="580"/>
      <c r="EVJ13" s="580"/>
      <c r="EVK13" s="580"/>
      <c r="EVL13" s="580"/>
      <c r="EVM13" s="580"/>
      <c r="EVN13" s="580"/>
      <c r="EVO13" s="580"/>
      <c r="EVP13" s="580"/>
      <c r="EVQ13" s="580"/>
      <c r="EVR13" s="580"/>
      <c r="EVS13" s="580"/>
      <c r="EVT13" s="580"/>
      <c r="EVU13" s="580"/>
      <c r="EVV13" s="580"/>
      <c r="EVW13" s="580"/>
      <c r="EVX13" s="580"/>
      <c r="EVY13" s="580"/>
      <c r="EVZ13" s="580"/>
      <c r="EWA13" s="580"/>
      <c r="EWB13" s="580"/>
      <c r="EWC13" s="580"/>
      <c r="EWD13" s="580"/>
      <c r="EWE13" s="580"/>
      <c r="EWF13" s="580"/>
      <c r="EWG13" s="580"/>
      <c r="EWH13" s="580"/>
      <c r="EWI13" s="580"/>
      <c r="EWJ13" s="580"/>
      <c r="EWK13" s="580"/>
      <c r="EWL13" s="580"/>
      <c r="EWM13" s="580"/>
      <c r="EWN13" s="580"/>
      <c r="EWO13" s="580"/>
      <c r="EWP13" s="580"/>
      <c r="EWQ13" s="580"/>
      <c r="EWR13" s="580"/>
      <c r="EWS13" s="580"/>
      <c r="EWT13" s="580"/>
      <c r="EWU13" s="580"/>
      <c r="EWV13" s="580"/>
      <c r="EWW13" s="580"/>
      <c r="EWX13" s="580"/>
      <c r="EWY13" s="580"/>
      <c r="EWZ13" s="580"/>
      <c r="EXA13" s="580"/>
      <c r="EXB13" s="580"/>
      <c r="EXC13" s="580"/>
      <c r="EXD13" s="580"/>
      <c r="EXE13" s="580"/>
      <c r="EXF13" s="580"/>
      <c r="EXG13" s="580"/>
      <c r="EXH13" s="580"/>
      <c r="EXI13" s="580"/>
      <c r="EXJ13" s="580"/>
      <c r="EXK13" s="580"/>
      <c r="EXL13" s="580"/>
      <c r="EXM13" s="580"/>
      <c r="EXN13" s="580"/>
      <c r="EXO13" s="580"/>
      <c r="EXP13" s="580"/>
      <c r="EXQ13" s="580"/>
      <c r="EXR13" s="580"/>
      <c r="EXS13" s="580"/>
      <c r="EXT13" s="580"/>
      <c r="EXU13" s="580"/>
      <c r="EXV13" s="580"/>
      <c r="EXW13" s="580"/>
      <c r="EXX13" s="580"/>
      <c r="EXY13" s="580"/>
      <c r="EXZ13" s="580"/>
      <c r="EYA13" s="580"/>
      <c r="EYB13" s="580"/>
      <c r="EYC13" s="580"/>
      <c r="EYD13" s="580"/>
      <c r="EYE13" s="580"/>
      <c r="EYF13" s="580"/>
      <c r="EYG13" s="580"/>
      <c r="EYH13" s="580"/>
      <c r="EYI13" s="580"/>
      <c r="EYJ13" s="580"/>
      <c r="EYK13" s="580"/>
      <c r="EYL13" s="580"/>
      <c r="EYM13" s="580"/>
      <c r="EYN13" s="580"/>
      <c r="EYO13" s="580"/>
      <c r="EYP13" s="580"/>
      <c r="EYQ13" s="580"/>
      <c r="EYR13" s="580"/>
      <c r="EYS13" s="580"/>
      <c r="EYT13" s="580"/>
      <c r="EYU13" s="580"/>
      <c r="EYV13" s="580"/>
      <c r="EYW13" s="580"/>
      <c r="EYX13" s="580"/>
      <c r="EYY13" s="580"/>
      <c r="EYZ13" s="580"/>
      <c r="EZA13" s="580"/>
      <c r="EZB13" s="580"/>
      <c r="EZC13" s="580"/>
      <c r="EZD13" s="580"/>
      <c r="EZE13" s="580"/>
      <c r="EZF13" s="580"/>
      <c r="EZG13" s="580"/>
      <c r="EZH13" s="580"/>
      <c r="EZI13" s="580"/>
      <c r="EZJ13" s="580"/>
      <c r="EZK13" s="580"/>
      <c r="EZL13" s="580"/>
      <c r="EZM13" s="580"/>
      <c r="EZN13" s="580"/>
      <c r="EZO13" s="580"/>
      <c r="EZP13" s="580"/>
      <c r="EZQ13" s="580"/>
      <c r="EZR13" s="580"/>
      <c r="EZS13" s="580"/>
      <c r="EZT13" s="580"/>
      <c r="EZU13" s="580"/>
      <c r="EZV13" s="580"/>
      <c r="EZW13" s="580"/>
      <c r="EZX13" s="580"/>
      <c r="EZY13" s="580"/>
      <c r="EZZ13" s="580"/>
      <c r="FAA13" s="580"/>
      <c r="FAB13" s="580"/>
      <c r="FAC13" s="580"/>
      <c r="FAD13" s="580"/>
      <c r="FAE13" s="580"/>
      <c r="FAF13" s="580"/>
      <c r="FAG13" s="580"/>
      <c r="FAH13" s="580"/>
      <c r="FAI13" s="580"/>
      <c r="FAJ13" s="580"/>
      <c r="FAK13" s="580"/>
      <c r="FAL13" s="580"/>
      <c r="FAM13" s="580"/>
      <c r="FAN13" s="580"/>
      <c r="FAO13" s="580"/>
      <c r="FAP13" s="580"/>
      <c r="FAQ13" s="580"/>
      <c r="FAR13" s="580"/>
      <c r="FAS13" s="580"/>
      <c r="FAT13" s="580"/>
      <c r="FAU13" s="580"/>
      <c r="FAV13" s="580"/>
      <c r="FAW13" s="580"/>
      <c r="FAX13" s="580"/>
      <c r="FAY13" s="580"/>
      <c r="FAZ13" s="580"/>
      <c r="FBA13" s="580"/>
      <c r="FBB13" s="580"/>
      <c r="FBC13" s="580"/>
      <c r="FBD13" s="580"/>
      <c r="FBE13" s="580"/>
      <c r="FBF13" s="580"/>
      <c r="FBG13" s="580"/>
      <c r="FBH13" s="580"/>
      <c r="FBI13" s="580"/>
      <c r="FBJ13" s="580"/>
      <c r="FBK13" s="580"/>
      <c r="FBL13" s="580"/>
      <c r="FBM13" s="580"/>
      <c r="FBN13" s="580"/>
      <c r="FBO13" s="580"/>
      <c r="FBP13" s="580"/>
      <c r="FBQ13" s="580"/>
      <c r="FBR13" s="580"/>
      <c r="FBS13" s="580"/>
      <c r="FBT13" s="580"/>
      <c r="FBU13" s="580"/>
      <c r="FBV13" s="580"/>
      <c r="FBW13" s="580"/>
      <c r="FBX13" s="580"/>
      <c r="FBY13" s="580"/>
      <c r="FBZ13" s="580"/>
      <c r="FCA13" s="580"/>
      <c r="FCB13" s="580"/>
      <c r="FCC13" s="580"/>
      <c r="FCD13" s="580"/>
      <c r="FCE13" s="580"/>
      <c r="FCF13" s="580"/>
      <c r="FCG13" s="580"/>
      <c r="FCH13" s="580"/>
      <c r="FCI13" s="580"/>
      <c r="FCJ13" s="580"/>
      <c r="FCK13" s="580"/>
      <c r="FCL13" s="580"/>
      <c r="FCM13" s="580"/>
      <c r="FCN13" s="580"/>
      <c r="FCO13" s="580"/>
      <c r="FCP13" s="580"/>
      <c r="FCQ13" s="580"/>
      <c r="FCR13" s="580"/>
      <c r="FCS13" s="580"/>
      <c r="FCT13" s="580"/>
      <c r="FCU13" s="580"/>
      <c r="FCV13" s="580"/>
      <c r="FCW13" s="580"/>
      <c r="FCX13" s="580"/>
      <c r="FCY13" s="580"/>
      <c r="FCZ13" s="580"/>
      <c r="FDA13" s="580"/>
      <c r="FDB13" s="580"/>
      <c r="FDC13" s="580"/>
      <c r="FDD13" s="580"/>
      <c r="FDE13" s="580"/>
      <c r="FDF13" s="580"/>
      <c r="FDG13" s="580"/>
      <c r="FDH13" s="580"/>
      <c r="FDI13" s="580"/>
      <c r="FDJ13" s="580"/>
      <c r="FDK13" s="580"/>
      <c r="FDL13" s="580"/>
      <c r="FDM13" s="580"/>
      <c r="FDN13" s="580"/>
      <c r="FDO13" s="580"/>
      <c r="FDP13" s="580"/>
      <c r="FDQ13" s="580"/>
      <c r="FDR13" s="580"/>
      <c r="FDS13" s="580"/>
      <c r="FDT13" s="580"/>
      <c r="FDU13" s="580"/>
      <c r="FDV13" s="580"/>
      <c r="FDW13" s="580"/>
      <c r="FDX13" s="580"/>
      <c r="FDY13" s="580"/>
      <c r="FDZ13" s="580"/>
      <c r="FEA13" s="580"/>
      <c r="FEB13" s="580"/>
      <c r="FEC13" s="580"/>
      <c r="FED13" s="580"/>
      <c r="FEE13" s="580"/>
      <c r="FEF13" s="580"/>
      <c r="FEG13" s="580"/>
      <c r="FEH13" s="580"/>
      <c r="FEI13" s="580"/>
      <c r="FEJ13" s="580"/>
      <c r="FEK13" s="580"/>
      <c r="FEL13" s="580"/>
      <c r="FEM13" s="580"/>
      <c r="FEN13" s="580"/>
      <c r="FEO13" s="580"/>
      <c r="FEP13" s="580"/>
      <c r="FEQ13" s="580"/>
      <c r="FER13" s="580"/>
      <c r="FES13" s="580"/>
      <c r="FET13" s="580"/>
      <c r="FEU13" s="580"/>
      <c r="FEV13" s="580"/>
      <c r="FEW13" s="580"/>
      <c r="FEX13" s="580"/>
      <c r="FEY13" s="580"/>
      <c r="FEZ13" s="580"/>
      <c r="FFA13" s="580"/>
      <c r="FFB13" s="580"/>
      <c r="FFC13" s="580"/>
      <c r="FFD13" s="580"/>
      <c r="FFE13" s="580"/>
      <c r="FFF13" s="580"/>
      <c r="FFG13" s="580"/>
      <c r="FFH13" s="580"/>
      <c r="FFI13" s="580"/>
      <c r="FFJ13" s="580"/>
      <c r="FFK13" s="580"/>
      <c r="FFL13" s="580"/>
      <c r="FFM13" s="580"/>
      <c r="FFN13" s="580"/>
      <c r="FFO13" s="580"/>
      <c r="FFP13" s="580"/>
      <c r="FFQ13" s="580"/>
      <c r="FFR13" s="580"/>
      <c r="FFS13" s="580"/>
      <c r="FFT13" s="580"/>
      <c r="FFU13" s="580"/>
      <c r="FFV13" s="580"/>
      <c r="FFW13" s="580"/>
      <c r="FFX13" s="580"/>
      <c r="FFY13" s="580"/>
      <c r="FFZ13" s="580"/>
      <c r="FGA13" s="580"/>
      <c r="FGB13" s="580"/>
      <c r="FGC13" s="580"/>
      <c r="FGD13" s="580"/>
      <c r="FGE13" s="580"/>
      <c r="FGF13" s="580"/>
      <c r="FGG13" s="580"/>
      <c r="FGH13" s="580"/>
      <c r="FGI13" s="580"/>
      <c r="FGJ13" s="580"/>
      <c r="FGK13" s="580"/>
      <c r="FGL13" s="580"/>
      <c r="FGM13" s="580"/>
      <c r="FGN13" s="580"/>
      <c r="FGO13" s="580"/>
      <c r="FGP13" s="580"/>
      <c r="FGQ13" s="580"/>
      <c r="FGR13" s="580"/>
      <c r="FGS13" s="580"/>
      <c r="FGT13" s="580"/>
      <c r="FGU13" s="580"/>
      <c r="FGV13" s="580"/>
      <c r="FGW13" s="580"/>
      <c r="FGX13" s="580"/>
      <c r="FGY13" s="580"/>
      <c r="FGZ13" s="580"/>
      <c r="FHA13" s="580"/>
      <c r="FHB13" s="580"/>
      <c r="FHC13" s="580"/>
      <c r="FHD13" s="580"/>
      <c r="FHE13" s="580"/>
      <c r="FHF13" s="580"/>
      <c r="FHG13" s="580"/>
      <c r="FHH13" s="580"/>
      <c r="FHI13" s="580"/>
      <c r="FHJ13" s="580"/>
      <c r="FHK13" s="580"/>
      <c r="FHL13" s="580"/>
      <c r="FHM13" s="580"/>
      <c r="FHN13" s="580"/>
      <c r="FHO13" s="580"/>
      <c r="FHP13" s="580"/>
      <c r="FHQ13" s="580"/>
      <c r="FHR13" s="580"/>
      <c r="FHS13" s="580"/>
      <c r="FHT13" s="580"/>
      <c r="FHU13" s="580"/>
      <c r="FHV13" s="580"/>
      <c r="FHW13" s="580"/>
      <c r="FHX13" s="580"/>
      <c r="FHY13" s="580"/>
      <c r="FHZ13" s="580"/>
      <c r="FIA13" s="580"/>
      <c r="FIB13" s="580"/>
      <c r="FIC13" s="580"/>
      <c r="FID13" s="580"/>
      <c r="FIE13" s="580"/>
      <c r="FIF13" s="580"/>
      <c r="FIG13" s="580"/>
      <c r="FIH13" s="580"/>
      <c r="FII13" s="580"/>
      <c r="FIJ13" s="580"/>
      <c r="FIK13" s="580"/>
      <c r="FIL13" s="580"/>
      <c r="FIM13" s="580"/>
      <c r="FIN13" s="580"/>
      <c r="FIO13" s="580"/>
      <c r="FIP13" s="580"/>
      <c r="FIQ13" s="580"/>
      <c r="FIR13" s="580"/>
      <c r="FIS13" s="580"/>
      <c r="FIT13" s="580"/>
      <c r="FIU13" s="580"/>
      <c r="FIV13" s="580"/>
      <c r="FIW13" s="580"/>
      <c r="FIX13" s="580"/>
      <c r="FIY13" s="580"/>
      <c r="FIZ13" s="580"/>
      <c r="FJA13" s="580"/>
      <c r="FJB13" s="580"/>
      <c r="FJC13" s="580"/>
      <c r="FJD13" s="580"/>
      <c r="FJE13" s="580"/>
      <c r="FJF13" s="580"/>
      <c r="FJG13" s="580"/>
      <c r="FJH13" s="580"/>
      <c r="FJI13" s="580"/>
      <c r="FJJ13" s="580"/>
      <c r="FJK13" s="580"/>
      <c r="FJL13" s="580"/>
      <c r="FJM13" s="580"/>
      <c r="FJN13" s="580"/>
      <c r="FJO13" s="580"/>
      <c r="FJP13" s="580"/>
      <c r="FJQ13" s="580"/>
      <c r="FJR13" s="580"/>
      <c r="FJS13" s="580"/>
      <c r="FJT13" s="580"/>
      <c r="FJU13" s="580"/>
      <c r="FJV13" s="580"/>
      <c r="FJW13" s="580"/>
      <c r="FJX13" s="580"/>
      <c r="FJY13" s="580"/>
      <c r="FJZ13" s="580"/>
      <c r="FKA13" s="580"/>
      <c r="FKB13" s="580"/>
      <c r="FKC13" s="580"/>
      <c r="FKD13" s="580"/>
      <c r="FKE13" s="580"/>
      <c r="FKF13" s="580"/>
      <c r="FKG13" s="580"/>
      <c r="FKH13" s="580"/>
      <c r="FKI13" s="580"/>
      <c r="FKJ13" s="580"/>
      <c r="FKK13" s="580"/>
      <c r="FKL13" s="580"/>
      <c r="FKM13" s="580"/>
      <c r="FKN13" s="580"/>
      <c r="FKO13" s="580"/>
      <c r="FKP13" s="580"/>
      <c r="FKQ13" s="580"/>
      <c r="FKR13" s="580"/>
      <c r="FKS13" s="580"/>
      <c r="FKT13" s="580"/>
      <c r="FKU13" s="580"/>
      <c r="FKV13" s="580"/>
      <c r="FKW13" s="580"/>
      <c r="FKX13" s="580"/>
      <c r="FKY13" s="580"/>
      <c r="FKZ13" s="580"/>
      <c r="FLA13" s="580"/>
      <c r="FLB13" s="580"/>
      <c r="FLC13" s="580"/>
      <c r="FLD13" s="580"/>
      <c r="FLE13" s="580"/>
      <c r="FLF13" s="580"/>
      <c r="FLG13" s="580"/>
      <c r="FLH13" s="580"/>
      <c r="FLI13" s="580"/>
      <c r="FLJ13" s="580"/>
      <c r="FLK13" s="580"/>
      <c r="FLL13" s="580"/>
      <c r="FLM13" s="580"/>
      <c r="FLN13" s="580"/>
      <c r="FLO13" s="580"/>
      <c r="FLP13" s="580"/>
      <c r="FLQ13" s="580"/>
      <c r="FLR13" s="580"/>
      <c r="FLS13" s="580"/>
      <c r="FLT13" s="580"/>
      <c r="FLU13" s="580"/>
      <c r="FLV13" s="580"/>
      <c r="FLW13" s="580"/>
      <c r="FLX13" s="580"/>
      <c r="FLY13" s="580"/>
      <c r="FLZ13" s="580"/>
      <c r="FMA13" s="580"/>
      <c r="FMB13" s="580"/>
      <c r="FMC13" s="580"/>
      <c r="FMD13" s="580"/>
      <c r="FME13" s="580"/>
      <c r="FMF13" s="580"/>
      <c r="FMG13" s="580"/>
      <c r="FMH13" s="580"/>
      <c r="FMI13" s="580"/>
      <c r="FMJ13" s="580"/>
      <c r="FMK13" s="580"/>
      <c r="FML13" s="580"/>
      <c r="FMM13" s="580"/>
      <c r="FMN13" s="580"/>
      <c r="FMO13" s="580"/>
      <c r="FMP13" s="580"/>
      <c r="FMQ13" s="580"/>
      <c r="FMR13" s="580"/>
      <c r="FMS13" s="580"/>
      <c r="FMT13" s="580"/>
      <c r="FMU13" s="580"/>
      <c r="FMV13" s="580"/>
      <c r="FMW13" s="580"/>
      <c r="FMX13" s="580"/>
      <c r="FMY13" s="580"/>
      <c r="FMZ13" s="580"/>
      <c r="FNA13" s="580"/>
      <c r="FNB13" s="580"/>
      <c r="FNC13" s="580"/>
      <c r="FND13" s="580"/>
      <c r="FNE13" s="580"/>
      <c r="FNF13" s="580"/>
      <c r="FNG13" s="580"/>
      <c r="FNH13" s="580"/>
      <c r="FNI13" s="580"/>
      <c r="FNJ13" s="580"/>
      <c r="FNK13" s="580"/>
      <c r="FNL13" s="580"/>
      <c r="FNM13" s="580"/>
      <c r="FNN13" s="580"/>
      <c r="FNO13" s="580"/>
      <c r="FNP13" s="580"/>
      <c r="FNQ13" s="580"/>
      <c r="FNR13" s="580"/>
      <c r="FNS13" s="580"/>
      <c r="FNT13" s="580"/>
      <c r="FNU13" s="580"/>
      <c r="FNV13" s="580"/>
      <c r="FNW13" s="580"/>
      <c r="FNX13" s="580"/>
      <c r="FNY13" s="580"/>
      <c r="FNZ13" s="580"/>
      <c r="FOA13" s="580"/>
      <c r="FOB13" s="580"/>
      <c r="FOC13" s="580"/>
      <c r="FOD13" s="580"/>
      <c r="FOE13" s="580"/>
      <c r="FOF13" s="580"/>
      <c r="FOG13" s="580"/>
      <c r="FOH13" s="580"/>
      <c r="FOI13" s="580"/>
      <c r="FOJ13" s="580"/>
      <c r="FOK13" s="580"/>
      <c r="FOL13" s="580"/>
      <c r="FOM13" s="580"/>
      <c r="FON13" s="580"/>
      <c r="FOO13" s="580"/>
      <c r="FOP13" s="580"/>
      <c r="FOQ13" s="580"/>
      <c r="FOR13" s="580"/>
      <c r="FOS13" s="580"/>
      <c r="FOT13" s="580"/>
      <c r="FOU13" s="580"/>
      <c r="FOV13" s="580"/>
      <c r="FOW13" s="580"/>
      <c r="FOX13" s="580"/>
      <c r="FOY13" s="580"/>
      <c r="FOZ13" s="580"/>
      <c r="FPA13" s="580"/>
      <c r="FPB13" s="580"/>
      <c r="FPC13" s="580"/>
      <c r="FPD13" s="580"/>
      <c r="FPE13" s="580"/>
      <c r="FPF13" s="580"/>
      <c r="FPG13" s="580"/>
      <c r="FPH13" s="580"/>
      <c r="FPI13" s="580"/>
      <c r="FPJ13" s="580"/>
      <c r="FPK13" s="580"/>
      <c r="FPL13" s="580"/>
      <c r="FPM13" s="580"/>
      <c r="FPN13" s="580"/>
      <c r="FPO13" s="580"/>
      <c r="FPP13" s="580"/>
      <c r="FPQ13" s="580"/>
      <c r="FPR13" s="580"/>
      <c r="FPS13" s="580"/>
      <c r="FPT13" s="580"/>
      <c r="FPU13" s="580"/>
      <c r="FPV13" s="580"/>
      <c r="FPW13" s="580"/>
      <c r="FPX13" s="580"/>
      <c r="FPY13" s="580"/>
      <c r="FPZ13" s="580"/>
      <c r="FQA13" s="580"/>
      <c r="FQB13" s="580"/>
      <c r="FQC13" s="580"/>
      <c r="FQD13" s="580"/>
      <c r="FQE13" s="580"/>
      <c r="FQF13" s="580"/>
      <c r="FQG13" s="580"/>
      <c r="FQH13" s="580"/>
      <c r="FQI13" s="580"/>
      <c r="FQJ13" s="580"/>
      <c r="FQK13" s="580"/>
      <c r="FQL13" s="580"/>
      <c r="FQM13" s="580"/>
      <c r="FQN13" s="580"/>
      <c r="FQO13" s="580"/>
      <c r="FQP13" s="580"/>
      <c r="FQQ13" s="580"/>
      <c r="FQR13" s="580"/>
      <c r="FQS13" s="580"/>
      <c r="FQT13" s="580"/>
      <c r="FQU13" s="580"/>
      <c r="FQV13" s="580"/>
      <c r="FQW13" s="580"/>
      <c r="FQX13" s="580"/>
      <c r="FQY13" s="580"/>
      <c r="FQZ13" s="580"/>
      <c r="FRA13" s="580"/>
      <c r="FRB13" s="580"/>
      <c r="FRC13" s="580"/>
      <c r="FRD13" s="580"/>
      <c r="FRE13" s="580"/>
      <c r="FRF13" s="580"/>
      <c r="FRG13" s="580"/>
      <c r="FRH13" s="580"/>
      <c r="FRI13" s="580"/>
      <c r="FRJ13" s="580"/>
      <c r="FRK13" s="580"/>
      <c r="FRL13" s="580"/>
      <c r="FRM13" s="580"/>
      <c r="FRN13" s="580"/>
      <c r="FRO13" s="580"/>
      <c r="FRP13" s="580"/>
      <c r="FRQ13" s="580"/>
      <c r="FRR13" s="580"/>
      <c r="FRS13" s="580"/>
      <c r="FRT13" s="580"/>
      <c r="FRU13" s="580"/>
      <c r="FRV13" s="580"/>
      <c r="FRW13" s="580"/>
      <c r="FRX13" s="580"/>
      <c r="FRY13" s="580"/>
      <c r="FRZ13" s="580"/>
      <c r="FSA13" s="580"/>
      <c r="FSB13" s="580"/>
      <c r="FSC13" s="580"/>
      <c r="FSD13" s="580"/>
      <c r="FSE13" s="580"/>
      <c r="FSF13" s="580"/>
      <c r="FSG13" s="580"/>
      <c r="FSH13" s="580"/>
      <c r="FSI13" s="580"/>
      <c r="FSJ13" s="580"/>
      <c r="FSK13" s="580"/>
      <c r="FSL13" s="580"/>
      <c r="FSM13" s="580"/>
      <c r="FSN13" s="580"/>
      <c r="FSO13" s="580"/>
      <c r="FSP13" s="580"/>
      <c r="FSQ13" s="580"/>
      <c r="FSR13" s="580"/>
      <c r="FSS13" s="580"/>
      <c r="FST13" s="580"/>
      <c r="FSU13" s="580"/>
      <c r="FSV13" s="580"/>
      <c r="FSW13" s="580"/>
      <c r="FSX13" s="580"/>
      <c r="FSY13" s="580"/>
      <c r="FSZ13" s="580"/>
      <c r="FTA13" s="580"/>
      <c r="FTB13" s="580"/>
      <c r="FTC13" s="580"/>
      <c r="FTD13" s="580"/>
      <c r="FTE13" s="580"/>
      <c r="FTF13" s="580"/>
      <c r="FTG13" s="580"/>
      <c r="FTH13" s="580"/>
      <c r="FTI13" s="580"/>
      <c r="FTJ13" s="580"/>
      <c r="FTK13" s="580"/>
      <c r="FTL13" s="580"/>
      <c r="FTM13" s="580"/>
      <c r="FTN13" s="580"/>
      <c r="FTO13" s="580"/>
      <c r="FTP13" s="580"/>
      <c r="FTQ13" s="580"/>
      <c r="FTR13" s="580"/>
      <c r="FTS13" s="580"/>
      <c r="FTT13" s="580"/>
      <c r="FTU13" s="580"/>
      <c r="FTV13" s="580"/>
      <c r="FTW13" s="580"/>
      <c r="FTX13" s="580"/>
      <c r="FTY13" s="580"/>
      <c r="FTZ13" s="580"/>
      <c r="FUA13" s="580"/>
      <c r="FUB13" s="580"/>
      <c r="FUC13" s="580"/>
      <c r="FUD13" s="580"/>
      <c r="FUE13" s="580"/>
      <c r="FUF13" s="580"/>
      <c r="FUG13" s="580"/>
      <c r="FUH13" s="580"/>
      <c r="FUI13" s="580"/>
      <c r="FUJ13" s="580"/>
      <c r="FUK13" s="580"/>
      <c r="FUL13" s="580"/>
      <c r="FUM13" s="580"/>
      <c r="FUN13" s="580"/>
      <c r="FUO13" s="580"/>
      <c r="FUP13" s="580"/>
      <c r="FUQ13" s="580"/>
      <c r="FUR13" s="580"/>
      <c r="FUS13" s="580"/>
      <c r="FUT13" s="580"/>
      <c r="FUU13" s="580"/>
      <c r="FUV13" s="580"/>
      <c r="FUW13" s="580"/>
      <c r="FUX13" s="580"/>
      <c r="FUY13" s="580"/>
      <c r="FUZ13" s="580"/>
      <c r="FVA13" s="580"/>
      <c r="FVB13" s="580"/>
      <c r="FVC13" s="580"/>
      <c r="FVD13" s="580"/>
      <c r="FVE13" s="580"/>
      <c r="FVF13" s="580"/>
      <c r="FVG13" s="580"/>
      <c r="FVH13" s="580"/>
      <c r="FVI13" s="580"/>
      <c r="FVJ13" s="580"/>
      <c r="FVK13" s="580"/>
      <c r="FVL13" s="580"/>
      <c r="FVM13" s="580"/>
      <c r="FVN13" s="580"/>
      <c r="FVO13" s="580"/>
      <c r="FVP13" s="580"/>
      <c r="FVQ13" s="580"/>
      <c r="FVR13" s="580"/>
      <c r="FVS13" s="580"/>
      <c r="FVT13" s="580"/>
      <c r="FVU13" s="580"/>
      <c r="FVV13" s="580"/>
      <c r="FVW13" s="580"/>
      <c r="FVX13" s="580"/>
      <c r="FVY13" s="580"/>
      <c r="FVZ13" s="580"/>
      <c r="FWA13" s="580"/>
      <c r="FWB13" s="580"/>
      <c r="FWC13" s="580"/>
      <c r="FWD13" s="580"/>
      <c r="FWE13" s="580"/>
      <c r="FWF13" s="580"/>
      <c r="FWG13" s="580"/>
      <c r="FWH13" s="580"/>
      <c r="FWI13" s="580"/>
      <c r="FWJ13" s="580"/>
      <c r="FWK13" s="580"/>
      <c r="FWL13" s="580"/>
      <c r="FWM13" s="580"/>
      <c r="FWN13" s="580"/>
      <c r="FWO13" s="580"/>
      <c r="FWP13" s="580"/>
      <c r="FWQ13" s="580"/>
      <c r="FWR13" s="580"/>
      <c r="FWS13" s="580"/>
      <c r="FWT13" s="580"/>
      <c r="FWU13" s="580"/>
      <c r="FWV13" s="580"/>
      <c r="FWW13" s="580"/>
      <c r="FWX13" s="580"/>
      <c r="FWY13" s="580"/>
      <c r="FWZ13" s="580"/>
      <c r="FXA13" s="580"/>
      <c r="FXB13" s="580"/>
      <c r="FXC13" s="580"/>
      <c r="FXD13" s="580"/>
      <c r="FXE13" s="580"/>
      <c r="FXF13" s="580"/>
      <c r="FXG13" s="580"/>
      <c r="FXH13" s="580"/>
      <c r="FXI13" s="580"/>
      <c r="FXJ13" s="580"/>
      <c r="FXK13" s="580"/>
      <c r="FXL13" s="580"/>
      <c r="FXM13" s="580"/>
      <c r="FXN13" s="580"/>
      <c r="FXO13" s="580"/>
      <c r="FXP13" s="580"/>
      <c r="FXQ13" s="580"/>
      <c r="FXR13" s="580"/>
      <c r="FXS13" s="580"/>
      <c r="FXT13" s="580"/>
      <c r="FXU13" s="580"/>
      <c r="FXV13" s="580"/>
      <c r="FXW13" s="580"/>
      <c r="FXX13" s="580"/>
      <c r="FXY13" s="580"/>
      <c r="FXZ13" s="580"/>
      <c r="FYA13" s="580"/>
      <c r="FYB13" s="580"/>
      <c r="FYC13" s="580"/>
      <c r="FYD13" s="580"/>
      <c r="FYE13" s="580"/>
      <c r="FYF13" s="580"/>
      <c r="FYG13" s="580"/>
      <c r="FYH13" s="580"/>
      <c r="FYI13" s="580"/>
      <c r="FYJ13" s="580"/>
      <c r="FYK13" s="580"/>
      <c r="FYL13" s="580"/>
      <c r="FYM13" s="580"/>
      <c r="FYN13" s="580"/>
      <c r="FYO13" s="580"/>
      <c r="FYP13" s="580"/>
      <c r="FYQ13" s="580"/>
      <c r="FYR13" s="580"/>
      <c r="FYS13" s="580"/>
      <c r="FYT13" s="580"/>
      <c r="FYU13" s="580"/>
      <c r="FYV13" s="580"/>
      <c r="FYW13" s="580"/>
      <c r="FYX13" s="580"/>
      <c r="FYY13" s="580"/>
      <c r="FYZ13" s="580"/>
      <c r="FZA13" s="580"/>
      <c r="FZB13" s="580"/>
      <c r="FZC13" s="580"/>
      <c r="FZD13" s="580"/>
      <c r="FZE13" s="580"/>
      <c r="FZF13" s="580"/>
      <c r="FZG13" s="580"/>
      <c r="FZH13" s="580"/>
      <c r="FZI13" s="580"/>
      <c r="FZJ13" s="580"/>
      <c r="FZK13" s="580"/>
      <c r="FZL13" s="580"/>
      <c r="FZM13" s="580"/>
      <c r="FZN13" s="580"/>
      <c r="FZO13" s="580"/>
      <c r="FZP13" s="580"/>
      <c r="FZQ13" s="580"/>
      <c r="FZR13" s="580"/>
      <c r="FZS13" s="580"/>
      <c r="FZT13" s="580"/>
      <c r="FZU13" s="580"/>
      <c r="FZV13" s="580"/>
      <c r="FZW13" s="580"/>
      <c r="FZX13" s="580"/>
      <c r="FZY13" s="580"/>
      <c r="FZZ13" s="580"/>
      <c r="GAA13" s="580"/>
      <c r="GAB13" s="580"/>
      <c r="GAC13" s="580"/>
      <c r="GAD13" s="580"/>
      <c r="GAE13" s="580"/>
      <c r="GAF13" s="580"/>
      <c r="GAG13" s="580"/>
      <c r="GAH13" s="580"/>
      <c r="GAI13" s="580"/>
      <c r="GAJ13" s="580"/>
      <c r="GAK13" s="580"/>
      <c r="GAL13" s="580"/>
      <c r="GAM13" s="580"/>
      <c r="GAN13" s="580"/>
      <c r="GAO13" s="580"/>
      <c r="GAP13" s="580"/>
      <c r="GAQ13" s="580"/>
      <c r="GAR13" s="580"/>
      <c r="GAS13" s="580"/>
      <c r="GAT13" s="580"/>
      <c r="GAU13" s="580"/>
      <c r="GAV13" s="580"/>
      <c r="GAW13" s="580"/>
      <c r="GAX13" s="580"/>
      <c r="GAY13" s="580"/>
      <c r="GAZ13" s="580"/>
      <c r="GBA13" s="580"/>
      <c r="GBB13" s="580"/>
      <c r="GBC13" s="580"/>
      <c r="GBD13" s="580"/>
      <c r="GBE13" s="580"/>
      <c r="GBF13" s="580"/>
      <c r="GBG13" s="580"/>
      <c r="GBH13" s="580"/>
      <c r="GBI13" s="580"/>
      <c r="GBJ13" s="580"/>
      <c r="GBK13" s="580"/>
      <c r="GBL13" s="580"/>
      <c r="GBM13" s="580"/>
      <c r="GBN13" s="580"/>
      <c r="GBO13" s="580"/>
      <c r="GBP13" s="580"/>
      <c r="GBQ13" s="580"/>
      <c r="GBR13" s="580"/>
      <c r="GBS13" s="580"/>
      <c r="GBT13" s="580"/>
      <c r="GBU13" s="580"/>
      <c r="GBV13" s="580"/>
      <c r="GBW13" s="580"/>
      <c r="GBX13" s="580"/>
      <c r="GBY13" s="580"/>
      <c r="GBZ13" s="580"/>
      <c r="GCA13" s="580"/>
      <c r="GCB13" s="580"/>
      <c r="GCC13" s="580"/>
      <c r="GCD13" s="580"/>
      <c r="GCE13" s="580"/>
      <c r="GCF13" s="580"/>
      <c r="GCG13" s="580"/>
      <c r="GCH13" s="580"/>
      <c r="GCI13" s="580"/>
      <c r="GCJ13" s="580"/>
      <c r="GCK13" s="580"/>
      <c r="GCL13" s="580"/>
      <c r="GCM13" s="580"/>
      <c r="GCN13" s="580"/>
      <c r="GCO13" s="580"/>
      <c r="GCP13" s="580"/>
      <c r="GCQ13" s="580"/>
      <c r="GCR13" s="580"/>
      <c r="GCS13" s="580"/>
      <c r="GCT13" s="580"/>
      <c r="GCU13" s="580"/>
      <c r="GCV13" s="580"/>
      <c r="GCW13" s="580"/>
      <c r="GCX13" s="580"/>
      <c r="GCY13" s="580"/>
      <c r="GCZ13" s="580"/>
      <c r="GDA13" s="580"/>
      <c r="GDB13" s="580"/>
      <c r="GDC13" s="580"/>
      <c r="GDD13" s="580"/>
      <c r="GDE13" s="580"/>
      <c r="GDF13" s="580"/>
      <c r="GDG13" s="580"/>
      <c r="GDH13" s="580"/>
      <c r="GDI13" s="580"/>
      <c r="GDJ13" s="580"/>
      <c r="GDK13" s="580"/>
      <c r="GDL13" s="580"/>
      <c r="GDM13" s="580"/>
      <c r="GDN13" s="580"/>
      <c r="GDO13" s="580"/>
      <c r="GDP13" s="580"/>
      <c r="GDQ13" s="580"/>
      <c r="GDR13" s="580"/>
      <c r="GDS13" s="580"/>
      <c r="GDT13" s="580"/>
      <c r="GDU13" s="580"/>
      <c r="GDV13" s="580"/>
      <c r="GDW13" s="580"/>
      <c r="GDX13" s="580"/>
      <c r="GDY13" s="580"/>
      <c r="GDZ13" s="580"/>
      <c r="GEA13" s="580"/>
      <c r="GEB13" s="580"/>
      <c r="GEC13" s="580"/>
      <c r="GED13" s="580"/>
      <c r="GEE13" s="580"/>
      <c r="GEF13" s="580"/>
      <c r="GEG13" s="580"/>
      <c r="GEH13" s="580"/>
      <c r="GEI13" s="580"/>
      <c r="GEJ13" s="580"/>
      <c r="GEK13" s="580"/>
      <c r="GEL13" s="580"/>
      <c r="GEM13" s="580"/>
      <c r="GEN13" s="580"/>
      <c r="GEO13" s="580"/>
      <c r="GEP13" s="580"/>
      <c r="GEQ13" s="580"/>
      <c r="GER13" s="580"/>
      <c r="GES13" s="580"/>
      <c r="GET13" s="580"/>
      <c r="GEU13" s="580"/>
      <c r="GEV13" s="580"/>
      <c r="GEW13" s="580"/>
      <c r="GEX13" s="580"/>
      <c r="GEY13" s="580"/>
      <c r="GEZ13" s="580"/>
      <c r="GFA13" s="580"/>
      <c r="GFB13" s="580"/>
      <c r="GFC13" s="580"/>
      <c r="GFD13" s="580"/>
      <c r="GFE13" s="580"/>
      <c r="GFF13" s="580"/>
      <c r="GFG13" s="580"/>
      <c r="GFH13" s="580"/>
      <c r="GFI13" s="580"/>
      <c r="GFJ13" s="580"/>
      <c r="GFK13" s="580"/>
      <c r="GFL13" s="580"/>
      <c r="GFM13" s="580"/>
      <c r="GFN13" s="580"/>
      <c r="GFO13" s="580"/>
      <c r="GFP13" s="580"/>
      <c r="GFQ13" s="580"/>
      <c r="GFR13" s="580"/>
      <c r="GFS13" s="580"/>
      <c r="GFT13" s="580"/>
      <c r="GFU13" s="580"/>
      <c r="GFV13" s="580"/>
      <c r="GFW13" s="580"/>
      <c r="GFX13" s="580"/>
      <c r="GFY13" s="580"/>
      <c r="GFZ13" s="580"/>
      <c r="GGA13" s="580"/>
      <c r="GGB13" s="580"/>
      <c r="GGC13" s="580"/>
      <c r="GGD13" s="580"/>
      <c r="GGE13" s="580"/>
      <c r="GGF13" s="580"/>
      <c r="GGG13" s="580"/>
      <c r="GGH13" s="580"/>
      <c r="GGI13" s="580"/>
      <c r="GGJ13" s="580"/>
      <c r="GGK13" s="580"/>
      <c r="GGL13" s="580"/>
      <c r="GGM13" s="580"/>
      <c r="GGN13" s="580"/>
      <c r="GGO13" s="580"/>
      <c r="GGP13" s="580"/>
      <c r="GGQ13" s="580"/>
      <c r="GGR13" s="580"/>
      <c r="GGS13" s="580"/>
      <c r="GGT13" s="580"/>
      <c r="GGU13" s="580"/>
      <c r="GGV13" s="580"/>
      <c r="GGW13" s="580"/>
      <c r="GGX13" s="580"/>
      <c r="GGY13" s="580"/>
      <c r="GGZ13" s="580"/>
      <c r="GHA13" s="580"/>
      <c r="GHB13" s="580"/>
      <c r="GHC13" s="580"/>
      <c r="GHD13" s="580"/>
      <c r="GHE13" s="580"/>
      <c r="GHF13" s="580"/>
      <c r="GHG13" s="580"/>
      <c r="GHH13" s="580"/>
      <c r="GHI13" s="580"/>
      <c r="GHJ13" s="580"/>
      <c r="GHK13" s="580"/>
      <c r="GHL13" s="580"/>
      <c r="GHM13" s="580"/>
      <c r="GHN13" s="580"/>
      <c r="GHO13" s="580"/>
      <c r="GHP13" s="580"/>
      <c r="GHQ13" s="580"/>
      <c r="GHR13" s="580"/>
      <c r="GHS13" s="580"/>
      <c r="GHT13" s="580"/>
      <c r="GHU13" s="580"/>
      <c r="GHV13" s="580"/>
      <c r="GHW13" s="580"/>
      <c r="GHX13" s="580"/>
      <c r="GHY13" s="580"/>
      <c r="GHZ13" s="580"/>
      <c r="GIA13" s="580"/>
      <c r="GIB13" s="580"/>
      <c r="GIC13" s="580"/>
      <c r="GID13" s="580"/>
      <c r="GIE13" s="580"/>
      <c r="GIF13" s="580"/>
      <c r="GIG13" s="580"/>
      <c r="GIH13" s="580"/>
      <c r="GII13" s="580"/>
      <c r="GIJ13" s="580"/>
      <c r="GIK13" s="580"/>
      <c r="GIL13" s="580"/>
      <c r="GIM13" s="580"/>
      <c r="GIN13" s="580"/>
      <c r="GIO13" s="580"/>
      <c r="GIP13" s="580"/>
      <c r="GIQ13" s="580"/>
      <c r="GIR13" s="580"/>
      <c r="GIS13" s="580"/>
      <c r="GIT13" s="580"/>
      <c r="GIU13" s="580"/>
      <c r="GIV13" s="580"/>
      <c r="GIW13" s="580"/>
      <c r="GIX13" s="580"/>
      <c r="GIY13" s="580"/>
      <c r="GIZ13" s="580"/>
      <c r="GJA13" s="580"/>
      <c r="GJB13" s="580"/>
      <c r="GJC13" s="580"/>
      <c r="GJD13" s="580"/>
      <c r="GJE13" s="580"/>
      <c r="GJF13" s="580"/>
      <c r="GJG13" s="580"/>
      <c r="GJH13" s="580"/>
      <c r="GJI13" s="580"/>
      <c r="GJJ13" s="580"/>
      <c r="GJK13" s="580"/>
      <c r="GJL13" s="580"/>
      <c r="GJM13" s="580"/>
      <c r="GJN13" s="580"/>
      <c r="GJO13" s="580"/>
      <c r="GJP13" s="580"/>
      <c r="GJQ13" s="580"/>
      <c r="GJR13" s="580"/>
      <c r="GJS13" s="580"/>
      <c r="GJT13" s="580"/>
      <c r="GJU13" s="580"/>
      <c r="GJV13" s="580"/>
      <c r="GJW13" s="580"/>
      <c r="GJX13" s="580"/>
      <c r="GJY13" s="580"/>
      <c r="GJZ13" s="580"/>
      <c r="GKA13" s="580"/>
      <c r="GKB13" s="580"/>
      <c r="GKC13" s="580"/>
      <c r="GKD13" s="580"/>
      <c r="GKE13" s="580"/>
      <c r="GKF13" s="580"/>
      <c r="GKG13" s="580"/>
      <c r="GKH13" s="580"/>
      <c r="GKI13" s="580"/>
      <c r="GKJ13" s="580"/>
      <c r="GKK13" s="580"/>
      <c r="GKL13" s="580"/>
      <c r="GKM13" s="580"/>
      <c r="GKN13" s="580"/>
      <c r="GKO13" s="580"/>
      <c r="GKP13" s="580"/>
      <c r="GKQ13" s="580"/>
      <c r="GKR13" s="580"/>
      <c r="GKS13" s="580"/>
      <c r="GKT13" s="580"/>
      <c r="GKU13" s="580"/>
      <c r="GKV13" s="580"/>
      <c r="GKW13" s="580"/>
      <c r="GKX13" s="580"/>
      <c r="GKY13" s="580"/>
      <c r="GKZ13" s="580"/>
      <c r="GLA13" s="580"/>
      <c r="GLB13" s="580"/>
      <c r="GLC13" s="580"/>
      <c r="GLD13" s="580"/>
      <c r="GLE13" s="580"/>
      <c r="GLF13" s="580"/>
      <c r="GLG13" s="580"/>
      <c r="GLH13" s="580"/>
      <c r="GLI13" s="580"/>
      <c r="GLJ13" s="580"/>
      <c r="GLK13" s="580"/>
      <c r="GLL13" s="580"/>
      <c r="GLM13" s="580"/>
      <c r="GLN13" s="580"/>
      <c r="GLO13" s="580"/>
      <c r="GLP13" s="580"/>
      <c r="GLQ13" s="580"/>
      <c r="GLR13" s="580"/>
      <c r="GLS13" s="580"/>
      <c r="GLT13" s="580"/>
      <c r="GLU13" s="580"/>
      <c r="GLV13" s="580"/>
      <c r="GLW13" s="580"/>
      <c r="GLX13" s="580"/>
      <c r="GLY13" s="580"/>
      <c r="GLZ13" s="580"/>
      <c r="GMA13" s="580"/>
      <c r="GMB13" s="580"/>
      <c r="GMC13" s="580"/>
      <c r="GMD13" s="580"/>
      <c r="GME13" s="580"/>
      <c r="GMF13" s="580"/>
      <c r="GMG13" s="580"/>
      <c r="GMH13" s="580"/>
      <c r="GMI13" s="580"/>
      <c r="GMJ13" s="580"/>
      <c r="GMK13" s="580"/>
      <c r="GML13" s="580"/>
      <c r="GMM13" s="580"/>
      <c r="GMN13" s="580"/>
      <c r="GMO13" s="580"/>
      <c r="GMP13" s="580"/>
      <c r="GMQ13" s="580"/>
      <c r="GMR13" s="580"/>
      <c r="GMS13" s="580"/>
      <c r="GMT13" s="580"/>
      <c r="GMU13" s="580"/>
      <c r="GMV13" s="580"/>
      <c r="GMW13" s="580"/>
      <c r="GMX13" s="580"/>
      <c r="GMY13" s="580"/>
      <c r="GMZ13" s="580"/>
      <c r="GNA13" s="580"/>
      <c r="GNB13" s="580"/>
      <c r="GNC13" s="580"/>
      <c r="GND13" s="580"/>
      <c r="GNE13" s="580"/>
      <c r="GNF13" s="580"/>
      <c r="GNG13" s="580"/>
      <c r="GNH13" s="580"/>
      <c r="GNI13" s="580"/>
      <c r="GNJ13" s="580"/>
      <c r="GNK13" s="580"/>
      <c r="GNL13" s="580"/>
      <c r="GNM13" s="580"/>
      <c r="GNN13" s="580"/>
      <c r="GNO13" s="580"/>
      <c r="GNP13" s="580"/>
      <c r="GNQ13" s="580"/>
      <c r="GNR13" s="580"/>
      <c r="GNS13" s="580"/>
      <c r="GNT13" s="580"/>
      <c r="GNU13" s="580"/>
      <c r="GNV13" s="580"/>
      <c r="GNW13" s="580"/>
      <c r="GNX13" s="580"/>
      <c r="GNY13" s="580"/>
      <c r="GNZ13" s="580"/>
      <c r="GOA13" s="580"/>
      <c r="GOB13" s="580"/>
      <c r="GOC13" s="580"/>
      <c r="GOD13" s="580"/>
      <c r="GOE13" s="580"/>
      <c r="GOF13" s="580"/>
      <c r="GOG13" s="580"/>
      <c r="GOH13" s="580"/>
      <c r="GOI13" s="580"/>
      <c r="GOJ13" s="580"/>
      <c r="GOK13" s="580"/>
      <c r="GOL13" s="580"/>
      <c r="GOM13" s="580"/>
      <c r="GON13" s="580"/>
      <c r="GOO13" s="580"/>
      <c r="GOP13" s="580"/>
      <c r="GOQ13" s="580"/>
      <c r="GOR13" s="580"/>
      <c r="GOS13" s="580"/>
      <c r="GOT13" s="580"/>
      <c r="GOU13" s="580"/>
      <c r="GOV13" s="580"/>
      <c r="GOW13" s="580"/>
      <c r="GOX13" s="580"/>
      <c r="GOY13" s="580"/>
      <c r="GOZ13" s="580"/>
      <c r="GPA13" s="580"/>
      <c r="GPB13" s="580"/>
      <c r="GPC13" s="580"/>
      <c r="GPD13" s="580"/>
      <c r="GPE13" s="580"/>
      <c r="GPF13" s="580"/>
      <c r="GPG13" s="580"/>
      <c r="GPH13" s="580"/>
      <c r="GPI13" s="580"/>
      <c r="GPJ13" s="580"/>
      <c r="GPK13" s="580"/>
      <c r="GPL13" s="580"/>
      <c r="GPM13" s="580"/>
      <c r="GPN13" s="580"/>
      <c r="GPO13" s="580"/>
      <c r="GPP13" s="580"/>
      <c r="GPQ13" s="580"/>
      <c r="GPR13" s="580"/>
      <c r="GPS13" s="580"/>
      <c r="GPT13" s="580"/>
      <c r="GPU13" s="580"/>
      <c r="GPV13" s="580"/>
      <c r="GPW13" s="580"/>
      <c r="GPX13" s="580"/>
      <c r="GPY13" s="580"/>
      <c r="GPZ13" s="580"/>
      <c r="GQA13" s="580"/>
      <c r="GQB13" s="580"/>
      <c r="GQC13" s="580"/>
      <c r="GQD13" s="580"/>
      <c r="GQE13" s="580"/>
      <c r="GQF13" s="580"/>
      <c r="GQG13" s="580"/>
      <c r="GQH13" s="580"/>
      <c r="GQI13" s="580"/>
      <c r="GQJ13" s="580"/>
      <c r="GQK13" s="580"/>
      <c r="GQL13" s="580"/>
      <c r="GQM13" s="580"/>
      <c r="GQN13" s="580"/>
      <c r="GQO13" s="580"/>
      <c r="GQP13" s="580"/>
      <c r="GQQ13" s="580"/>
      <c r="GQR13" s="580"/>
      <c r="GQS13" s="580"/>
      <c r="GQT13" s="580"/>
      <c r="GQU13" s="580"/>
      <c r="GQV13" s="580"/>
      <c r="GQW13" s="580"/>
      <c r="GQX13" s="580"/>
      <c r="GQY13" s="580"/>
      <c r="GQZ13" s="580"/>
      <c r="GRA13" s="580"/>
      <c r="GRB13" s="580"/>
      <c r="GRC13" s="580"/>
      <c r="GRD13" s="580"/>
      <c r="GRE13" s="580"/>
      <c r="GRF13" s="580"/>
      <c r="GRG13" s="580"/>
      <c r="GRH13" s="580"/>
      <c r="GRI13" s="580"/>
      <c r="GRJ13" s="580"/>
      <c r="GRK13" s="580"/>
      <c r="GRL13" s="580"/>
      <c r="GRM13" s="580"/>
      <c r="GRN13" s="580"/>
      <c r="GRO13" s="580"/>
      <c r="GRP13" s="580"/>
      <c r="GRQ13" s="580"/>
      <c r="GRR13" s="580"/>
      <c r="GRS13" s="580"/>
      <c r="GRT13" s="580"/>
      <c r="GRU13" s="580"/>
      <c r="GRV13" s="580"/>
      <c r="GRW13" s="580"/>
      <c r="GRX13" s="580"/>
      <c r="GRY13" s="580"/>
      <c r="GRZ13" s="580"/>
      <c r="GSA13" s="580"/>
      <c r="GSB13" s="580"/>
      <c r="GSC13" s="580"/>
      <c r="GSD13" s="580"/>
      <c r="GSE13" s="580"/>
      <c r="GSF13" s="580"/>
      <c r="GSG13" s="580"/>
      <c r="GSH13" s="580"/>
      <c r="GSI13" s="580"/>
      <c r="GSJ13" s="580"/>
      <c r="GSK13" s="580"/>
      <c r="GSL13" s="580"/>
      <c r="GSM13" s="580"/>
      <c r="GSN13" s="580"/>
      <c r="GSO13" s="580"/>
      <c r="GSP13" s="580"/>
      <c r="GSQ13" s="580"/>
      <c r="GSR13" s="580"/>
      <c r="GSS13" s="580"/>
      <c r="GST13" s="580"/>
      <c r="GSU13" s="580"/>
      <c r="GSV13" s="580"/>
      <c r="GSW13" s="580"/>
      <c r="GSX13" s="580"/>
      <c r="GSY13" s="580"/>
      <c r="GSZ13" s="580"/>
      <c r="GTA13" s="580"/>
      <c r="GTB13" s="580"/>
      <c r="GTC13" s="580"/>
      <c r="GTD13" s="580"/>
      <c r="GTE13" s="580"/>
      <c r="GTF13" s="580"/>
      <c r="GTG13" s="580"/>
      <c r="GTH13" s="580"/>
      <c r="GTI13" s="580"/>
      <c r="GTJ13" s="580"/>
      <c r="GTK13" s="580"/>
      <c r="GTL13" s="580"/>
      <c r="GTM13" s="580"/>
      <c r="GTN13" s="580"/>
      <c r="GTO13" s="580"/>
      <c r="GTP13" s="580"/>
      <c r="GTQ13" s="580"/>
      <c r="GTR13" s="580"/>
      <c r="GTS13" s="580"/>
      <c r="GTT13" s="580"/>
      <c r="GTU13" s="580"/>
      <c r="GTV13" s="580"/>
      <c r="GTW13" s="580"/>
      <c r="GTX13" s="580"/>
      <c r="GTY13" s="580"/>
      <c r="GTZ13" s="580"/>
      <c r="GUA13" s="580"/>
      <c r="GUB13" s="580"/>
      <c r="GUC13" s="580"/>
      <c r="GUD13" s="580"/>
      <c r="GUE13" s="580"/>
      <c r="GUF13" s="580"/>
      <c r="GUG13" s="580"/>
      <c r="GUH13" s="580"/>
      <c r="GUI13" s="580"/>
      <c r="GUJ13" s="580"/>
      <c r="GUK13" s="580"/>
      <c r="GUL13" s="580"/>
      <c r="GUM13" s="580"/>
      <c r="GUN13" s="580"/>
      <c r="GUO13" s="580"/>
      <c r="GUP13" s="580"/>
      <c r="GUQ13" s="580"/>
      <c r="GUR13" s="580"/>
      <c r="GUS13" s="580"/>
      <c r="GUT13" s="580"/>
      <c r="GUU13" s="580"/>
      <c r="GUV13" s="580"/>
      <c r="GUW13" s="580"/>
      <c r="GUX13" s="580"/>
      <c r="GUY13" s="580"/>
      <c r="GUZ13" s="580"/>
      <c r="GVA13" s="580"/>
      <c r="GVB13" s="580"/>
      <c r="GVC13" s="580"/>
      <c r="GVD13" s="580"/>
      <c r="GVE13" s="580"/>
      <c r="GVF13" s="580"/>
      <c r="GVG13" s="580"/>
      <c r="GVH13" s="580"/>
      <c r="GVI13" s="580"/>
      <c r="GVJ13" s="580"/>
      <c r="GVK13" s="580"/>
      <c r="GVL13" s="580"/>
      <c r="GVM13" s="580"/>
      <c r="GVN13" s="580"/>
      <c r="GVO13" s="580"/>
      <c r="GVP13" s="580"/>
      <c r="GVQ13" s="580"/>
      <c r="GVR13" s="580"/>
      <c r="GVS13" s="580"/>
      <c r="GVT13" s="580"/>
      <c r="GVU13" s="580"/>
      <c r="GVV13" s="580"/>
      <c r="GVW13" s="580"/>
      <c r="GVX13" s="580"/>
      <c r="GVY13" s="580"/>
      <c r="GVZ13" s="580"/>
      <c r="GWA13" s="580"/>
      <c r="GWB13" s="580"/>
      <c r="GWC13" s="580"/>
      <c r="GWD13" s="580"/>
      <c r="GWE13" s="580"/>
      <c r="GWF13" s="580"/>
      <c r="GWG13" s="580"/>
      <c r="GWH13" s="580"/>
      <c r="GWI13" s="580"/>
      <c r="GWJ13" s="580"/>
      <c r="GWK13" s="580"/>
      <c r="GWL13" s="580"/>
      <c r="GWM13" s="580"/>
      <c r="GWN13" s="580"/>
      <c r="GWO13" s="580"/>
      <c r="GWP13" s="580"/>
      <c r="GWQ13" s="580"/>
      <c r="GWR13" s="580"/>
      <c r="GWS13" s="580"/>
      <c r="GWT13" s="580"/>
      <c r="GWU13" s="580"/>
      <c r="GWV13" s="580"/>
      <c r="GWW13" s="580"/>
      <c r="GWX13" s="580"/>
      <c r="GWY13" s="580"/>
      <c r="GWZ13" s="580"/>
      <c r="GXA13" s="580"/>
      <c r="GXB13" s="580"/>
      <c r="GXC13" s="580"/>
      <c r="GXD13" s="580"/>
      <c r="GXE13" s="580"/>
      <c r="GXF13" s="580"/>
      <c r="GXG13" s="580"/>
      <c r="GXH13" s="580"/>
      <c r="GXI13" s="580"/>
      <c r="GXJ13" s="580"/>
      <c r="GXK13" s="580"/>
      <c r="GXL13" s="580"/>
      <c r="GXM13" s="580"/>
      <c r="GXN13" s="580"/>
      <c r="GXO13" s="580"/>
      <c r="GXP13" s="580"/>
      <c r="GXQ13" s="580"/>
      <c r="GXR13" s="580"/>
      <c r="GXS13" s="580"/>
      <c r="GXT13" s="580"/>
      <c r="GXU13" s="580"/>
      <c r="GXV13" s="580"/>
      <c r="GXW13" s="580"/>
      <c r="GXX13" s="580"/>
      <c r="GXY13" s="580"/>
      <c r="GXZ13" s="580"/>
      <c r="GYA13" s="580"/>
      <c r="GYB13" s="580"/>
      <c r="GYC13" s="580"/>
      <c r="GYD13" s="580"/>
      <c r="GYE13" s="580"/>
      <c r="GYF13" s="580"/>
      <c r="GYG13" s="580"/>
      <c r="GYH13" s="580"/>
      <c r="GYI13" s="580"/>
      <c r="GYJ13" s="580"/>
      <c r="GYK13" s="580"/>
      <c r="GYL13" s="580"/>
      <c r="GYM13" s="580"/>
      <c r="GYN13" s="580"/>
      <c r="GYO13" s="580"/>
      <c r="GYP13" s="580"/>
      <c r="GYQ13" s="580"/>
      <c r="GYR13" s="580"/>
      <c r="GYS13" s="580"/>
      <c r="GYT13" s="580"/>
      <c r="GYU13" s="580"/>
      <c r="GYV13" s="580"/>
      <c r="GYW13" s="580"/>
      <c r="GYX13" s="580"/>
      <c r="GYY13" s="580"/>
      <c r="GYZ13" s="580"/>
      <c r="GZA13" s="580"/>
      <c r="GZB13" s="580"/>
      <c r="GZC13" s="580"/>
      <c r="GZD13" s="580"/>
      <c r="GZE13" s="580"/>
      <c r="GZF13" s="580"/>
      <c r="GZG13" s="580"/>
      <c r="GZH13" s="580"/>
      <c r="GZI13" s="580"/>
      <c r="GZJ13" s="580"/>
      <c r="GZK13" s="580"/>
      <c r="GZL13" s="580"/>
      <c r="GZM13" s="580"/>
      <c r="GZN13" s="580"/>
      <c r="GZO13" s="580"/>
      <c r="GZP13" s="580"/>
      <c r="GZQ13" s="580"/>
      <c r="GZR13" s="580"/>
      <c r="GZS13" s="580"/>
      <c r="GZT13" s="580"/>
      <c r="GZU13" s="580"/>
      <c r="GZV13" s="580"/>
      <c r="GZW13" s="580"/>
      <c r="GZX13" s="580"/>
      <c r="GZY13" s="580"/>
      <c r="GZZ13" s="580"/>
      <c r="HAA13" s="580"/>
      <c r="HAB13" s="580"/>
      <c r="HAC13" s="580"/>
      <c r="HAD13" s="580"/>
      <c r="HAE13" s="580"/>
      <c r="HAF13" s="580"/>
      <c r="HAG13" s="580"/>
      <c r="HAH13" s="580"/>
      <c r="HAI13" s="580"/>
      <c r="HAJ13" s="580"/>
      <c r="HAK13" s="580"/>
      <c r="HAL13" s="580"/>
      <c r="HAM13" s="580"/>
      <c r="HAN13" s="580"/>
      <c r="HAO13" s="580"/>
      <c r="HAP13" s="580"/>
      <c r="HAQ13" s="580"/>
      <c r="HAR13" s="580"/>
      <c r="HAS13" s="580"/>
      <c r="HAT13" s="580"/>
      <c r="HAU13" s="580"/>
      <c r="HAV13" s="580"/>
      <c r="HAW13" s="580"/>
      <c r="HAX13" s="580"/>
      <c r="HAY13" s="580"/>
      <c r="HAZ13" s="580"/>
      <c r="HBA13" s="580"/>
      <c r="HBB13" s="580"/>
      <c r="HBC13" s="580"/>
      <c r="HBD13" s="580"/>
      <c r="HBE13" s="580"/>
      <c r="HBF13" s="580"/>
      <c r="HBG13" s="580"/>
      <c r="HBH13" s="580"/>
      <c r="HBI13" s="580"/>
      <c r="HBJ13" s="580"/>
      <c r="HBK13" s="580"/>
      <c r="HBL13" s="580"/>
      <c r="HBM13" s="580"/>
      <c r="HBN13" s="580"/>
      <c r="HBO13" s="580"/>
      <c r="HBP13" s="580"/>
      <c r="HBQ13" s="580"/>
      <c r="HBR13" s="580"/>
      <c r="HBS13" s="580"/>
      <c r="HBT13" s="580"/>
      <c r="HBU13" s="580"/>
      <c r="HBV13" s="580"/>
      <c r="HBW13" s="580"/>
      <c r="HBX13" s="580"/>
      <c r="HBY13" s="580"/>
      <c r="HBZ13" s="580"/>
      <c r="HCA13" s="580"/>
      <c r="HCB13" s="580"/>
      <c r="HCC13" s="580"/>
      <c r="HCD13" s="580"/>
      <c r="HCE13" s="580"/>
      <c r="HCF13" s="580"/>
      <c r="HCG13" s="580"/>
      <c r="HCH13" s="580"/>
      <c r="HCI13" s="580"/>
      <c r="HCJ13" s="580"/>
      <c r="HCK13" s="580"/>
      <c r="HCL13" s="580"/>
      <c r="HCM13" s="580"/>
      <c r="HCN13" s="580"/>
      <c r="HCO13" s="580"/>
      <c r="HCP13" s="580"/>
      <c r="HCQ13" s="580"/>
      <c r="HCR13" s="580"/>
      <c r="HCS13" s="580"/>
      <c r="HCT13" s="580"/>
      <c r="HCU13" s="580"/>
      <c r="HCV13" s="580"/>
      <c r="HCW13" s="580"/>
      <c r="HCX13" s="580"/>
      <c r="HCY13" s="580"/>
      <c r="HCZ13" s="580"/>
      <c r="HDA13" s="580"/>
      <c r="HDB13" s="580"/>
      <c r="HDC13" s="580"/>
      <c r="HDD13" s="580"/>
      <c r="HDE13" s="580"/>
      <c r="HDF13" s="580"/>
      <c r="HDG13" s="580"/>
      <c r="HDH13" s="580"/>
      <c r="HDI13" s="580"/>
      <c r="HDJ13" s="580"/>
      <c r="HDK13" s="580"/>
      <c r="HDL13" s="580"/>
      <c r="HDM13" s="580"/>
      <c r="HDN13" s="580"/>
      <c r="HDO13" s="580"/>
      <c r="HDP13" s="580"/>
      <c r="HDQ13" s="580"/>
      <c r="HDR13" s="580"/>
      <c r="HDS13" s="580"/>
      <c r="HDT13" s="580"/>
      <c r="HDU13" s="580"/>
      <c r="HDV13" s="580"/>
      <c r="HDW13" s="580"/>
      <c r="HDX13" s="580"/>
      <c r="HDY13" s="580"/>
      <c r="HDZ13" s="580"/>
      <c r="HEA13" s="580"/>
      <c r="HEB13" s="580"/>
      <c r="HEC13" s="580"/>
      <c r="HED13" s="580"/>
      <c r="HEE13" s="580"/>
      <c r="HEF13" s="580"/>
      <c r="HEG13" s="580"/>
      <c r="HEH13" s="580"/>
      <c r="HEI13" s="580"/>
      <c r="HEJ13" s="580"/>
      <c r="HEK13" s="580"/>
      <c r="HEL13" s="580"/>
      <c r="HEM13" s="580"/>
      <c r="HEN13" s="580"/>
      <c r="HEO13" s="580"/>
      <c r="HEP13" s="580"/>
      <c r="HEQ13" s="580"/>
      <c r="HER13" s="580"/>
      <c r="HES13" s="580"/>
      <c r="HET13" s="580"/>
      <c r="HEU13" s="580"/>
      <c r="HEV13" s="580"/>
      <c r="HEW13" s="580"/>
      <c r="HEX13" s="580"/>
      <c r="HEY13" s="580"/>
      <c r="HEZ13" s="580"/>
      <c r="HFA13" s="580"/>
      <c r="HFB13" s="580"/>
      <c r="HFC13" s="580"/>
      <c r="HFD13" s="580"/>
      <c r="HFE13" s="580"/>
      <c r="HFF13" s="580"/>
      <c r="HFG13" s="580"/>
      <c r="HFH13" s="580"/>
      <c r="HFI13" s="580"/>
      <c r="HFJ13" s="580"/>
      <c r="HFK13" s="580"/>
      <c r="HFL13" s="580"/>
      <c r="HFM13" s="580"/>
      <c r="HFN13" s="580"/>
      <c r="HFO13" s="580"/>
      <c r="HFP13" s="580"/>
      <c r="HFQ13" s="580"/>
      <c r="HFR13" s="580"/>
      <c r="HFS13" s="580"/>
      <c r="HFT13" s="580"/>
      <c r="HFU13" s="580"/>
      <c r="HFV13" s="580"/>
      <c r="HFW13" s="580"/>
      <c r="HFX13" s="580"/>
      <c r="HFY13" s="580"/>
      <c r="HFZ13" s="580"/>
      <c r="HGA13" s="580"/>
      <c r="HGB13" s="580"/>
      <c r="HGC13" s="580"/>
      <c r="HGD13" s="580"/>
      <c r="HGE13" s="580"/>
      <c r="HGF13" s="580"/>
      <c r="HGG13" s="580"/>
      <c r="HGH13" s="580"/>
      <c r="HGI13" s="580"/>
      <c r="HGJ13" s="580"/>
      <c r="HGK13" s="580"/>
      <c r="HGL13" s="580"/>
      <c r="HGM13" s="580"/>
      <c r="HGN13" s="580"/>
      <c r="HGO13" s="580"/>
      <c r="HGP13" s="580"/>
      <c r="HGQ13" s="580"/>
      <c r="HGR13" s="580"/>
      <c r="HGS13" s="580"/>
      <c r="HGT13" s="580"/>
      <c r="HGU13" s="580"/>
      <c r="HGV13" s="580"/>
      <c r="HGW13" s="580"/>
      <c r="HGX13" s="580"/>
      <c r="HGY13" s="580"/>
      <c r="HGZ13" s="580"/>
      <c r="HHA13" s="580"/>
      <c r="HHB13" s="580"/>
      <c r="HHC13" s="580"/>
      <c r="HHD13" s="580"/>
      <c r="HHE13" s="580"/>
      <c r="HHF13" s="580"/>
      <c r="HHG13" s="580"/>
      <c r="HHH13" s="580"/>
      <c r="HHI13" s="580"/>
      <c r="HHJ13" s="580"/>
      <c r="HHK13" s="580"/>
      <c r="HHL13" s="580"/>
      <c r="HHM13" s="580"/>
      <c r="HHN13" s="580"/>
      <c r="HHO13" s="580"/>
      <c r="HHP13" s="580"/>
      <c r="HHQ13" s="580"/>
      <c r="HHR13" s="580"/>
      <c r="HHS13" s="580"/>
      <c r="HHT13" s="580"/>
      <c r="HHU13" s="580"/>
      <c r="HHV13" s="580"/>
      <c r="HHW13" s="580"/>
      <c r="HHX13" s="580"/>
      <c r="HHY13" s="580"/>
      <c r="HHZ13" s="580"/>
      <c r="HIA13" s="580"/>
      <c r="HIB13" s="580"/>
      <c r="HIC13" s="580"/>
      <c r="HID13" s="580"/>
      <c r="HIE13" s="580"/>
      <c r="HIF13" s="580"/>
      <c r="HIG13" s="580"/>
      <c r="HIH13" s="580"/>
      <c r="HII13" s="580"/>
      <c r="HIJ13" s="580"/>
      <c r="HIK13" s="580"/>
      <c r="HIL13" s="580"/>
      <c r="HIM13" s="580"/>
      <c r="HIN13" s="580"/>
      <c r="HIO13" s="580"/>
      <c r="HIP13" s="580"/>
      <c r="HIQ13" s="580"/>
      <c r="HIR13" s="580"/>
      <c r="HIS13" s="580"/>
      <c r="HIT13" s="580"/>
      <c r="HIU13" s="580"/>
      <c r="HIV13" s="580"/>
      <c r="HIW13" s="580"/>
      <c r="HIX13" s="580"/>
      <c r="HIY13" s="580"/>
      <c r="HIZ13" s="580"/>
      <c r="HJA13" s="580"/>
      <c r="HJB13" s="580"/>
      <c r="HJC13" s="580"/>
      <c r="HJD13" s="580"/>
      <c r="HJE13" s="580"/>
      <c r="HJF13" s="580"/>
      <c r="HJG13" s="580"/>
      <c r="HJH13" s="580"/>
      <c r="HJI13" s="580"/>
      <c r="HJJ13" s="580"/>
      <c r="HJK13" s="580"/>
      <c r="HJL13" s="580"/>
      <c r="HJM13" s="580"/>
      <c r="HJN13" s="580"/>
      <c r="HJO13" s="580"/>
      <c r="HJP13" s="580"/>
      <c r="HJQ13" s="580"/>
      <c r="HJR13" s="580"/>
      <c r="HJS13" s="580"/>
      <c r="HJT13" s="580"/>
      <c r="HJU13" s="580"/>
      <c r="HJV13" s="580"/>
      <c r="HJW13" s="580"/>
      <c r="HJX13" s="580"/>
      <c r="HJY13" s="580"/>
      <c r="HJZ13" s="580"/>
      <c r="HKA13" s="580"/>
      <c r="HKB13" s="580"/>
      <c r="HKC13" s="580"/>
      <c r="HKD13" s="580"/>
      <c r="HKE13" s="580"/>
      <c r="HKF13" s="580"/>
      <c r="HKG13" s="580"/>
      <c r="HKH13" s="580"/>
      <c r="HKI13" s="580"/>
      <c r="HKJ13" s="580"/>
      <c r="HKK13" s="580"/>
      <c r="HKL13" s="580"/>
      <c r="HKM13" s="580"/>
      <c r="HKN13" s="580"/>
      <c r="HKO13" s="580"/>
      <c r="HKP13" s="580"/>
      <c r="HKQ13" s="580"/>
      <c r="HKR13" s="580"/>
      <c r="HKS13" s="580"/>
      <c r="HKT13" s="580"/>
      <c r="HKU13" s="580"/>
      <c r="HKV13" s="580"/>
      <c r="HKW13" s="580"/>
      <c r="HKX13" s="580"/>
      <c r="HKY13" s="580"/>
      <c r="HKZ13" s="580"/>
      <c r="HLA13" s="580"/>
      <c r="HLB13" s="580"/>
      <c r="HLC13" s="580"/>
      <c r="HLD13" s="580"/>
      <c r="HLE13" s="580"/>
      <c r="HLF13" s="580"/>
      <c r="HLG13" s="580"/>
      <c r="HLH13" s="580"/>
      <c r="HLI13" s="580"/>
      <c r="HLJ13" s="580"/>
      <c r="HLK13" s="580"/>
      <c r="HLL13" s="580"/>
      <c r="HLM13" s="580"/>
      <c r="HLN13" s="580"/>
      <c r="HLO13" s="580"/>
      <c r="HLP13" s="580"/>
      <c r="HLQ13" s="580"/>
      <c r="HLR13" s="580"/>
      <c r="HLS13" s="580"/>
      <c r="HLT13" s="580"/>
      <c r="HLU13" s="580"/>
      <c r="HLV13" s="580"/>
      <c r="HLW13" s="580"/>
      <c r="HLX13" s="580"/>
      <c r="HLY13" s="580"/>
      <c r="HLZ13" s="580"/>
      <c r="HMA13" s="580"/>
      <c r="HMB13" s="580"/>
      <c r="HMC13" s="580"/>
      <c r="HMD13" s="580"/>
      <c r="HME13" s="580"/>
      <c r="HMF13" s="580"/>
      <c r="HMG13" s="580"/>
      <c r="HMH13" s="580"/>
      <c r="HMI13" s="580"/>
      <c r="HMJ13" s="580"/>
      <c r="HMK13" s="580"/>
      <c r="HML13" s="580"/>
      <c r="HMM13" s="580"/>
      <c r="HMN13" s="580"/>
      <c r="HMO13" s="580"/>
      <c r="HMP13" s="580"/>
      <c r="HMQ13" s="580"/>
      <c r="HMR13" s="580"/>
      <c r="HMS13" s="580"/>
      <c r="HMT13" s="580"/>
      <c r="HMU13" s="580"/>
      <c r="HMV13" s="580"/>
      <c r="HMW13" s="580"/>
      <c r="HMX13" s="580"/>
      <c r="HMY13" s="580"/>
      <c r="HMZ13" s="580"/>
      <c r="HNA13" s="580"/>
      <c r="HNB13" s="580"/>
      <c r="HNC13" s="580"/>
      <c r="HND13" s="580"/>
      <c r="HNE13" s="580"/>
      <c r="HNF13" s="580"/>
      <c r="HNG13" s="580"/>
      <c r="HNH13" s="580"/>
      <c r="HNI13" s="580"/>
      <c r="HNJ13" s="580"/>
      <c r="HNK13" s="580"/>
      <c r="HNL13" s="580"/>
      <c r="HNM13" s="580"/>
      <c r="HNN13" s="580"/>
      <c r="HNO13" s="580"/>
      <c r="HNP13" s="580"/>
      <c r="HNQ13" s="580"/>
      <c r="HNR13" s="580"/>
      <c r="HNS13" s="580"/>
      <c r="HNT13" s="580"/>
      <c r="HNU13" s="580"/>
      <c r="HNV13" s="580"/>
      <c r="HNW13" s="580"/>
      <c r="HNX13" s="580"/>
      <c r="HNY13" s="580"/>
      <c r="HNZ13" s="580"/>
      <c r="HOA13" s="580"/>
      <c r="HOB13" s="580"/>
      <c r="HOC13" s="580"/>
      <c r="HOD13" s="580"/>
      <c r="HOE13" s="580"/>
      <c r="HOF13" s="580"/>
      <c r="HOG13" s="580"/>
      <c r="HOH13" s="580"/>
      <c r="HOI13" s="580"/>
      <c r="HOJ13" s="580"/>
      <c r="HOK13" s="580"/>
      <c r="HOL13" s="580"/>
      <c r="HOM13" s="580"/>
      <c r="HON13" s="580"/>
      <c r="HOO13" s="580"/>
      <c r="HOP13" s="580"/>
      <c r="HOQ13" s="580"/>
      <c r="HOR13" s="580"/>
      <c r="HOS13" s="580"/>
      <c r="HOT13" s="580"/>
      <c r="HOU13" s="580"/>
      <c r="HOV13" s="580"/>
      <c r="HOW13" s="580"/>
      <c r="HOX13" s="580"/>
      <c r="HOY13" s="580"/>
      <c r="HOZ13" s="580"/>
      <c r="HPA13" s="580"/>
      <c r="HPB13" s="580"/>
      <c r="HPC13" s="580"/>
      <c r="HPD13" s="580"/>
      <c r="HPE13" s="580"/>
      <c r="HPF13" s="580"/>
      <c r="HPG13" s="580"/>
      <c r="HPH13" s="580"/>
      <c r="HPI13" s="580"/>
      <c r="HPJ13" s="580"/>
      <c r="HPK13" s="580"/>
      <c r="HPL13" s="580"/>
      <c r="HPM13" s="580"/>
      <c r="HPN13" s="580"/>
      <c r="HPO13" s="580"/>
      <c r="HPP13" s="580"/>
      <c r="HPQ13" s="580"/>
      <c r="HPR13" s="580"/>
      <c r="HPS13" s="580"/>
      <c r="HPT13" s="580"/>
      <c r="HPU13" s="580"/>
      <c r="HPV13" s="580"/>
      <c r="HPW13" s="580"/>
      <c r="HPX13" s="580"/>
      <c r="HPY13" s="580"/>
      <c r="HPZ13" s="580"/>
      <c r="HQA13" s="580"/>
      <c r="HQB13" s="580"/>
      <c r="HQC13" s="580"/>
      <c r="HQD13" s="580"/>
      <c r="HQE13" s="580"/>
      <c r="HQF13" s="580"/>
      <c r="HQG13" s="580"/>
      <c r="HQH13" s="580"/>
      <c r="HQI13" s="580"/>
      <c r="HQJ13" s="580"/>
      <c r="HQK13" s="580"/>
      <c r="HQL13" s="580"/>
      <c r="HQM13" s="580"/>
      <c r="HQN13" s="580"/>
      <c r="HQO13" s="580"/>
      <c r="HQP13" s="580"/>
      <c r="HQQ13" s="580"/>
      <c r="HQR13" s="580"/>
      <c r="HQS13" s="580"/>
      <c r="HQT13" s="580"/>
      <c r="HQU13" s="580"/>
      <c r="HQV13" s="580"/>
      <c r="HQW13" s="580"/>
      <c r="HQX13" s="580"/>
      <c r="HQY13" s="580"/>
      <c r="HQZ13" s="580"/>
      <c r="HRA13" s="580"/>
      <c r="HRB13" s="580"/>
      <c r="HRC13" s="580"/>
      <c r="HRD13" s="580"/>
      <c r="HRE13" s="580"/>
      <c r="HRF13" s="580"/>
      <c r="HRG13" s="580"/>
      <c r="HRH13" s="580"/>
      <c r="HRI13" s="580"/>
      <c r="HRJ13" s="580"/>
      <c r="HRK13" s="580"/>
      <c r="HRL13" s="580"/>
      <c r="HRM13" s="580"/>
      <c r="HRN13" s="580"/>
      <c r="HRO13" s="580"/>
      <c r="HRP13" s="580"/>
      <c r="HRQ13" s="580"/>
      <c r="HRR13" s="580"/>
      <c r="HRS13" s="580"/>
      <c r="HRT13" s="580"/>
      <c r="HRU13" s="580"/>
      <c r="HRV13" s="580"/>
      <c r="HRW13" s="580"/>
      <c r="HRX13" s="580"/>
      <c r="HRY13" s="580"/>
      <c r="HRZ13" s="580"/>
      <c r="HSA13" s="580"/>
      <c r="HSB13" s="580"/>
      <c r="HSC13" s="580"/>
      <c r="HSD13" s="580"/>
      <c r="HSE13" s="580"/>
      <c r="HSF13" s="580"/>
      <c r="HSG13" s="580"/>
      <c r="HSH13" s="580"/>
      <c r="HSI13" s="580"/>
      <c r="HSJ13" s="580"/>
      <c r="HSK13" s="580"/>
      <c r="HSL13" s="580"/>
      <c r="HSM13" s="580"/>
      <c r="HSN13" s="580"/>
      <c r="HSO13" s="580"/>
      <c r="HSP13" s="580"/>
      <c r="HSQ13" s="580"/>
      <c r="HSR13" s="580"/>
      <c r="HSS13" s="580"/>
      <c r="HST13" s="580"/>
      <c r="HSU13" s="580"/>
      <c r="HSV13" s="580"/>
      <c r="HSW13" s="580"/>
      <c r="HSX13" s="580"/>
      <c r="HSY13" s="580"/>
      <c r="HSZ13" s="580"/>
      <c r="HTA13" s="580"/>
      <c r="HTB13" s="580"/>
      <c r="HTC13" s="580"/>
      <c r="HTD13" s="580"/>
      <c r="HTE13" s="580"/>
      <c r="HTF13" s="580"/>
      <c r="HTG13" s="580"/>
      <c r="HTH13" s="580"/>
      <c r="HTI13" s="580"/>
      <c r="HTJ13" s="580"/>
      <c r="HTK13" s="580"/>
      <c r="HTL13" s="580"/>
      <c r="HTM13" s="580"/>
      <c r="HTN13" s="580"/>
      <c r="HTO13" s="580"/>
      <c r="HTP13" s="580"/>
      <c r="HTQ13" s="580"/>
      <c r="HTR13" s="580"/>
      <c r="HTS13" s="580"/>
      <c r="HTT13" s="580"/>
      <c r="HTU13" s="580"/>
      <c r="HTV13" s="580"/>
      <c r="HTW13" s="580"/>
      <c r="HTX13" s="580"/>
      <c r="HTY13" s="580"/>
      <c r="HTZ13" s="580"/>
      <c r="HUA13" s="580"/>
      <c r="HUB13" s="580"/>
      <c r="HUC13" s="580"/>
      <c r="HUD13" s="580"/>
      <c r="HUE13" s="580"/>
      <c r="HUF13" s="580"/>
      <c r="HUG13" s="580"/>
      <c r="HUH13" s="580"/>
      <c r="HUI13" s="580"/>
      <c r="HUJ13" s="580"/>
      <c r="HUK13" s="580"/>
      <c r="HUL13" s="580"/>
      <c r="HUM13" s="580"/>
      <c r="HUN13" s="580"/>
      <c r="HUO13" s="580"/>
      <c r="HUP13" s="580"/>
      <c r="HUQ13" s="580"/>
      <c r="HUR13" s="580"/>
      <c r="HUS13" s="580"/>
      <c r="HUT13" s="580"/>
      <c r="HUU13" s="580"/>
      <c r="HUV13" s="580"/>
      <c r="HUW13" s="580"/>
      <c r="HUX13" s="580"/>
      <c r="HUY13" s="580"/>
      <c r="HUZ13" s="580"/>
      <c r="HVA13" s="580"/>
      <c r="HVB13" s="580"/>
      <c r="HVC13" s="580"/>
      <c r="HVD13" s="580"/>
      <c r="HVE13" s="580"/>
      <c r="HVF13" s="580"/>
      <c r="HVG13" s="580"/>
      <c r="HVH13" s="580"/>
      <c r="HVI13" s="580"/>
      <c r="HVJ13" s="580"/>
      <c r="HVK13" s="580"/>
      <c r="HVL13" s="580"/>
      <c r="HVM13" s="580"/>
      <c r="HVN13" s="580"/>
      <c r="HVO13" s="580"/>
      <c r="HVP13" s="580"/>
      <c r="HVQ13" s="580"/>
      <c r="HVR13" s="580"/>
      <c r="HVS13" s="580"/>
      <c r="HVT13" s="580"/>
      <c r="HVU13" s="580"/>
      <c r="HVV13" s="580"/>
      <c r="HVW13" s="580"/>
      <c r="HVX13" s="580"/>
      <c r="HVY13" s="580"/>
      <c r="HVZ13" s="580"/>
      <c r="HWA13" s="580"/>
      <c r="HWB13" s="580"/>
      <c r="HWC13" s="580"/>
      <c r="HWD13" s="580"/>
      <c r="HWE13" s="580"/>
      <c r="HWF13" s="580"/>
      <c r="HWG13" s="580"/>
      <c r="HWH13" s="580"/>
      <c r="HWI13" s="580"/>
      <c r="HWJ13" s="580"/>
      <c r="HWK13" s="580"/>
      <c r="HWL13" s="580"/>
      <c r="HWM13" s="580"/>
      <c r="HWN13" s="580"/>
      <c r="HWO13" s="580"/>
      <c r="HWP13" s="580"/>
      <c r="HWQ13" s="580"/>
      <c r="HWR13" s="580"/>
      <c r="HWS13" s="580"/>
      <c r="HWT13" s="580"/>
      <c r="HWU13" s="580"/>
      <c r="HWV13" s="580"/>
      <c r="HWW13" s="580"/>
      <c r="HWX13" s="580"/>
      <c r="HWY13" s="580"/>
      <c r="HWZ13" s="580"/>
      <c r="HXA13" s="580"/>
      <c r="HXB13" s="580"/>
      <c r="HXC13" s="580"/>
      <c r="HXD13" s="580"/>
      <c r="HXE13" s="580"/>
      <c r="HXF13" s="580"/>
      <c r="HXG13" s="580"/>
      <c r="HXH13" s="580"/>
      <c r="HXI13" s="580"/>
      <c r="HXJ13" s="580"/>
      <c r="HXK13" s="580"/>
      <c r="HXL13" s="580"/>
      <c r="HXM13" s="580"/>
      <c r="HXN13" s="580"/>
      <c r="HXO13" s="580"/>
      <c r="HXP13" s="580"/>
      <c r="HXQ13" s="580"/>
      <c r="HXR13" s="580"/>
      <c r="HXS13" s="580"/>
      <c r="HXT13" s="580"/>
      <c r="HXU13" s="580"/>
      <c r="HXV13" s="580"/>
      <c r="HXW13" s="580"/>
      <c r="HXX13" s="580"/>
      <c r="HXY13" s="580"/>
      <c r="HXZ13" s="580"/>
      <c r="HYA13" s="580"/>
      <c r="HYB13" s="580"/>
      <c r="HYC13" s="580"/>
      <c r="HYD13" s="580"/>
      <c r="HYE13" s="580"/>
      <c r="HYF13" s="580"/>
      <c r="HYG13" s="580"/>
      <c r="HYH13" s="580"/>
      <c r="HYI13" s="580"/>
      <c r="HYJ13" s="580"/>
      <c r="HYK13" s="580"/>
      <c r="HYL13" s="580"/>
      <c r="HYM13" s="580"/>
      <c r="HYN13" s="580"/>
      <c r="HYO13" s="580"/>
      <c r="HYP13" s="580"/>
      <c r="HYQ13" s="580"/>
      <c r="HYR13" s="580"/>
      <c r="HYS13" s="580"/>
      <c r="HYT13" s="580"/>
      <c r="HYU13" s="580"/>
      <c r="HYV13" s="580"/>
      <c r="HYW13" s="580"/>
      <c r="HYX13" s="580"/>
      <c r="HYY13" s="580"/>
      <c r="HYZ13" s="580"/>
      <c r="HZA13" s="580"/>
      <c r="HZB13" s="580"/>
      <c r="HZC13" s="580"/>
      <c r="HZD13" s="580"/>
      <c r="HZE13" s="580"/>
      <c r="HZF13" s="580"/>
      <c r="HZG13" s="580"/>
      <c r="HZH13" s="580"/>
      <c r="HZI13" s="580"/>
      <c r="HZJ13" s="580"/>
      <c r="HZK13" s="580"/>
      <c r="HZL13" s="580"/>
      <c r="HZM13" s="580"/>
      <c r="HZN13" s="580"/>
      <c r="HZO13" s="580"/>
      <c r="HZP13" s="580"/>
      <c r="HZQ13" s="580"/>
      <c r="HZR13" s="580"/>
      <c r="HZS13" s="580"/>
      <c r="HZT13" s="580"/>
      <c r="HZU13" s="580"/>
      <c r="HZV13" s="580"/>
      <c r="HZW13" s="580"/>
      <c r="HZX13" s="580"/>
      <c r="HZY13" s="580"/>
      <c r="HZZ13" s="580"/>
      <c r="IAA13" s="580"/>
      <c r="IAB13" s="580"/>
      <c r="IAC13" s="580"/>
      <c r="IAD13" s="580"/>
      <c r="IAE13" s="580"/>
      <c r="IAF13" s="580"/>
      <c r="IAG13" s="580"/>
      <c r="IAH13" s="580"/>
      <c r="IAI13" s="580"/>
      <c r="IAJ13" s="580"/>
      <c r="IAK13" s="580"/>
      <c r="IAL13" s="580"/>
      <c r="IAM13" s="580"/>
      <c r="IAN13" s="580"/>
      <c r="IAO13" s="580"/>
      <c r="IAP13" s="580"/>
      <c r="IAQ13" s="580"/>
      <c r="IAR13" s="580"/>
      <c r="IAS13" s="580"/>
      <c r="IAT13" s="580"/>
      <c r="IAU13" s="580"/>
      <c r="IAV13" s="580"/>
      <c r="IAW13" s="580"/>
      <c r="IAX13" s="580"/>
      <c r="IAY13" s="580"/>
      <c r="IAZ13" s="580"/>
      <c r="IBA13" s="580"/>
      <c r="IBB13" s="580"/>
      <c r="IBC13" s="580"/>
      <c r="IBD13" s="580"/>
      <c r="IBE13" s="580"/>
      <c r="IBF13" s="580"/>
      <c r="IBG13" s="580"/>
      <c r="IBH13" s="580"/>
      <c r="IBI13" s="580"/>
      <c r="IBJ13" s="580"/>
      <c r="IBK13" s="580"/>
      <c r="IBL13" s="580"/>
      <c r="IBM13" s="580"/>
      <c r="IBN13" s="580"/>
      <c r="IBO13" s="580"/>
      <c r="IBP13" s="580"/>
      <c r="IBQ13" s="580"/>
      <c r="IBR13" s="580"/>
      <c r="IBS13" s="580"/>
      <c r="IBT13" s="580"/>
      <c r="IBU13" s="580"/>
      <c r="IBV13" s="580"/>
      <c r="IBW13" s="580"/>
      <c r="IBX13" s="580"/>
      <c r="IBY13" s="580"/>
      <c r="IBZ13" s="580"/>
      <c r="ICA13" s="580"/>
      <c r="ICB13" s="580"/>
      <c r="ICC13" s="580"/>
      <c r="ICD13" s="580"/>
      <c r="ICE13" s="580"/>
      <c r="ICF13" s="580"/>
      <c r="ICG13" s="580"/>
      <c r="ICH13" s="580"/>
      <c r="ICI13" s="580"/>
      <c r="ICJ13" s="580"/>
      <c r="ICK13" s="580"/>
      <c r="ICL13" s="580"/>
      <c r="ICM13" s="580"/>
      <c r="ICN13" s="580"/>
      <c r="ICO13" s="580"/>
      <c r="ICP13" s="580"/>
      <c r="ICQ13" s="580"/>
      <c r="ICR13" s="580"/>
      <c r="ICS13" s="580"/>
      <c r="ICT13" s="580"/>
      <c r="ICU13" s="580"/>
      <c r="ICV13" s="580"/>
      <c r="ICW13" s="580"/>
      <c r="ICX13" s="580"/>
      <c r="ICY13" s="580"/>
      <c r="ICZ13" s="580"/>
      <c r="IDA13" s="580"/>
      <c r="IDB13" s="580"/>
      <c r="IDC13" s="580"/>
      <c r="IDD13" s="580"/>
      <c r="IDE13" s="580"/>
      <c r="IDF13" s="580"/>
      <c r="IDG13" s="580"/>
      <c r="IDH13" s="580"/>
      <c r="IDI13" s="580"/>
      <c r="IDJ13" s="580"/>
      <c r="IDK13" s="580"/>
      <c r="IDL13" s="580"/>
      <c r="IDM13" s="580"/>
      <c r="IDN13" s="580"/>
      <c r="IDO13" s="580"/>
      <c r="IDP13" s="580"/>
      <c r="IDQ13" s="580"/>
      <c r="IDR13" s="580"/>
      <c r="IDS13" s="580"/>
      <c r="IDT13" s="580"/>
      <c r="IDU13" s="580"/>
      <c r="IDV13" s="580"/>
      <c r="IDW13" s="580"/>
      <c r="IDX13" s="580"/>
      <c r="IDY13" s="580"/>
      <c r="IDZ13" s="580"/>
      <c r="IEA13" s="580"/>
      <c r="IEB13" s="580"/>
      <c r="IEC13" s="580"/>
      <c r="IED13" s="580"/>
      <c r="IEE13" s="580"/>
      <c r="IEF13" s="580"/>
      <c r="IEG13" s="580"/>
      <c r="IEH13" s="580"/>
      <c r="IEI13" s="580"/>
      <c r="IEJ13" s="580"/>
      <c r="IEK13" s="580"/>
      <c r="IEL13" s="580"/>
      <c r="IEM13" s="580"/>
      <c r="IEN13" s="580"/>
      <c r="IEO13" s="580"/>
      <c r="IEP13" s="580"/>
      <c r="IEQ13" s="580"/>
      <c r="IER13" s="580"/>
      <c r="IES13" s="580"/>
      <c r="IET13" s="580"/>
      <c r="IEU13" s="580"/>
      <c r="IEV13" s="580"/>
      <c r="IEW13" s="580"/>
      <c r="IEX13" s="580"/>
      <c r="IEY13" s="580"/>
      <c r="IEZ13" s="580"/>
      <c r="IFA13" s="580"/>
      <c r="IFB13" s="580"/>
      <c r="IFC13" s="580"/>
      <c r="IFD13" s="580"/>
      <c r="IFE13" s="580"/>
      <c r="IFF13" s="580"/>
      <c r="IFG13" s="580"/>
      <c r="IFH13" s="580"/>
      <c r="IFI13" s="580"/>
      <c r="IFJ13" s="580"/>
      <c r="IFK13" s="580"/>
      <c r="IFL13" s="580"/>
      <c r="IFM13" s="580"/>
      <c r="IFN13" s="580"/>
      <c r="IFO13" s="580"/>
      <c r="IFP13" s="580"/>
      <c r="IFQ13" s="580"/>
      <c r="IFR13" s="580"/>
      <c r="IFS13" s="580"/>
      <c r="IFT13" s="580"/>
      <c r="IFU13" s="580"/>
      <c r="IFV13" s="580"/>
      <c r="IFW13" s="580"/>
      <c r="IFX13" s="580"/>
      <c r="IFY13" s="580"/>
      <c r="IFZ13" s="580"/>
      <c r="IGA13" s="580"/>
      <c r="IGB13" s="580"/>
      <c r="IGC13" s="580"/>
      <c r="IGD13" s="580"/>
      <c r="IGE13" s="580"/>
      <c r="IGF13" s="580"/>
      <c r="IGG13" s="580"/>
      <c r="IGH13" s="580"/>
      <c r="IGI13" s="580"/>
      <c r="IGJ13" s="580"/>
      <c r="IGK13" s="580"/>
      <c r="IGL13" s="580"/>
      <c r="IGM13" s="580"/>
      <c r="IGN13" s="580"/>
      <c r="IGO13" s="580"/>
      <c r="IGP13" s="580"/>
      <c r="IGQ13" s="580"/>
      <c r="IGR13" s="580"/>
      <c r="IGS13" s="580"/>
      <c r="IGT13" s="580"/>
      <c r="IGU13" s="580"/>
      <c r="IGV13" s="580"/>
      <c r="IGW13" s="580"/>
      <c r="IGX13" s="580"/>
      <c r="IGY13" s="580"/>
      <c r="IGZ13" s="580"/>
      <c r="IHA13" s="580"/>
      <c r="IHB13" s="580"/>
      <c r="IHC13" s="580"/>
      <c r="IHD13" s="580"/>
      <c r="IHE13" s="580"/>
      <c r="IHF13" s="580"/>
      <c r="IHG13" s="580"/>
      <c r="IHH13" s="580"/>
      <c r="IHI13" s="580"/>
      <c r="IHJ13" s="580"/>
      <c r="IHK13" s="580"/>
      <c r="IHL13" s="580"/>
      <c r="IHM13" s="580"/>
      <c r="IHN13" s="580"/>
      <c r="IHO13" s="580"/>
      <c r="IHP13" s="580"/>
      <c r="IHQ13" s="580"/>
      <c r="IHR13" s="580"/>
      <c r="IHS13" s="580"/>
      <c r="IHT13" s="580"/>
      <c r="IHU13" s="580"/>
      <c r="IHV13" s="580"/>
      <c r="IHW13" s="580"/>
      <c r="IHX13" s="580"/>
      <c r="IHY13" s="580"/>
      <c r="IHZ13" s="580"/>
      <c r="IIA13" s="580"/>
      <c r="IIB13" s="580"/>
      <c r="IIC13" s="580"/>
      <c r="IID13" s="580"/>
      <c r="IIE13" s="580"/>
      <c r="IIF13" s="580"/>
      <c r="IIG13" s="580"/>
      <c r="IIH13" s="580"/>
      <c r="III13" s="580"/>
      <c r="IIJ13" s="580"/>
      <c r="IIK13" s="580"/>
      <c r="IIL13" s="580"/>
      <c r="IIM13" s="580"/>
      <c r="IIN13" s="580"/>
      <c r="IIO13" s="580"/>
      <c r="IIP13" s="580"/>
      <c r="IIQ13" s="580"/>
      <c r="IIR13" s="580"/>
      <c r="IIS13" s="580"/>
      <c r="IIT13" s="580"/>
      <c r="IIU13" s="580"/>
      <c r="IIV13" s="580"/>
      <c r="IIW13" s="580"/>
      <c r="IIX13" s="580"/>
      <c r="IIY13" s="580"/>
      <c r="IIZ13" s="580"/>
      <c r="IJA13" s="580"/>
      <c r="IJB13" s="580"/>
      <c r="IJC13" s="580"/>
      <c r="IJD13" s="580"/>
      <c r="IJE13" s="580"/>
      <c r="IJF13" s="580"/>
      <c r="IJG13" s="580"/>
      <c r="IJH13" s="580"/>
      <c r="IJI13" s="580"/>
      <c r="IJJ13" s="580"/>
      <c r="IJK13" s="580"/>
      <c r="IJL13" s="580"/>
      <c r="IJM13" s="580"/>
      <c r="IJN13" s="580"/>
      <c r="IJO13" s="580"/>
      <c r="IJP13" s="580"/>
      <c r="IJQ13" s="580"/>
      <c r="IJR13" s="580"/>
      <c r="IJS13" s="580"/>
      <c r="IJT13" s="580"/>
      <c r="IJU13" s="580"/>
      <c r="IJV13" s="580"/>
      <c r="IJW13" s="580"/>
      <c r="IJX13" s="580"/>
      <c r="IJY13" s="580"/>
      <c r="IJZ13" s="580"/>
      <c r="IKA13" s="580"/>
      <c r="IKB13" s="580"/>
      <c r="IKC13" s="580"/>
      <c r="IKD13" s="580"/>
      <c r="IKE13" s="580"/>
      <c r="IKF13" s="580"/>
      <c r="IKG13" s="580"/>
      <c r="IKH13" s="580"/>
      <c r="IKI13" s="580"/>
      <c r="IKJ13" s="580"/>
      <c r="IKK13" s="580"/>
      <c r="IKL13" s="580"/>
      <c r="IKM13" s="580"/>
      <c r="IKN13" s="580"/>
      <c r="IKO13" s="580"/>
      <c r="IKP13" s="580"/>
      <c r="IKQ13" s="580"/>
      <c r="IKR13" s="580"/>
      <c r="IKS13" s="580"/>
      <c r="IKT13" s="580"/>
      <c r="IKU13" s="580"/>
      <c r="IKV13" s="580"/>
      <c r="IKW13" s="580"/>
      <c r="IKX13" s="580"/>
      <c r="IKY13" s="580"/>
      <c r="IKZ13" s="580"/>
      <c r="ILA13" s="580"/>
      <c r="ILB13" s="580"/>
      <c r="ILC13" s="580"/>
      <c r="ILD13" s="580"/>
      <c r="ILE13" s="580"/>
      <c r="ILF13" s="580"/>
      <c r="ILG13" s="580"/>
      <c r="ILH13" s="580"/>
      <c r="ILI13" s="580"/>
      <c r="ILJ13" s="580"/>
      <c r="ILK13" s="580"/>
      <c r="ILL13" s="580"/>
      <c r="ILM13" s="580"/>
      <c r="ILN13" s="580"/>
      <c r="ILO13" s="580"/>
      <c r="ILP13" s="580"/>
      <c r="ILQ13" s="580"/>
      <c r="ILR13" s="580"/>
      <c r="ILS13" s="580"/>
      <c r="ILT13" s="580"/>
      <c r="ILU13" s="580"/>
      <c r="ILV13" s="580"/>
      <c r="ILW13" s="580"/>
      <c r="ILX13" s="580"/>
      <c r="ILY13" s="580"/>
      <c r="ILZ13" s="580"/>
      <c r="IMA13" s="580"/>
      <c r="IMB13" s="580"/>
      <c r="IMC13" s="580"/>
      <c r="IMD13" s="580"/>
      <c r="IME13" s="580"/>
      <c r="IMF13" s="580"/>
      <c r="IMG13" s="580"/>
      <c r="IMH13" s="580"/>
      <c r="IMI13" s="580"/>
      <c r="IMJ13" s="580"/>
      <c r="IMK13" s="580"/>
      <c r="IML13" s="580"/>
      <c r="IMM13" s="580"/>
      <c r="IMN13" s="580"/>
      <c r="IMO13" s="580"/>
      <c r="IMP13" s="580"/>
      <c r="IMQ13" s="580"/>
      <c r="IMR13" s="580"/>
      <c r="IMS13" s="580"/>
      <c r="IMT13" s="580"/>
      <c r="IMU13" s="580"/>
      <c r="IMV13" s="580"/>
      <c r="IMW13" s="580"/>
      <c r="IMX13" s="580"/>
      <c r="IMY13" s="580"/>
      <c r="IMZ13" s="580"/>
      <c r="INA13" s="580"/>
      <c r="INB13" s="580"/>
      <c r="INC13" s="580"/>
      <c r="IND13" s="580"/>
      <c r="INE13" s="580"/>
      <c r="INF13" s="580"/>
      <c r="ING13" s="580"/>
      <c r="INH13" s="580"/>
      <c r="INI13" s="580"/>
      <c r="INJ13" s="580"/>
      <c r="INK13" s="580"/>
      <c r="INL13" s="580"/>
      <c r="INM13" s="580"/>
      <c r="INN13" s="580"/>
      <c r="INO13" s="580"/>
      <c r="INP13" s="580"/>
      <c r="INQ13" s="580"/>
      <c r="INR13" s="580"/>
      <c r="INS13" s="580"/>
      <c r="INT13" s="580"/>
      <c r="INU13" s="580"/>
      <c r="INV13" s="580"/>
      <c r="INW13" s="580"/>
      <c r="INX13" s="580"/>
      <c r="INY13" s="580"/>
      <c r="INZ13" s="580"/>
      <c r="IOA13" s="580"/>
      <c r="IOB13" s="580"/>
      <c r="IOC13" s="580"/>
      <c r="IOD13" s="580"/>
      <c r="IOE13" s="580"/>
      <c r="IOF13" s="580"/>
      <c r="IOG13" s="580"/>
      <c r="IOH13" s="580"/>
      <c r="IOI13" s="580"/>
      <c r="IOJ13" s="580"/>
      <c r="IOK13" s="580"/>
      <c r="IOL13" s="580"/>
      <c r="IOM13" s="580"/>
      <c r="ION13" s="580"/>
      <c r="IOO13" s="580"/>
      <c r="IOP13" s="580"/>
      <c r="IOQ13" s="580"/>
      <c r="IOR13" s="580"/>
      <c r="IOS13" s="580"/>
      <c r="IOT13" s="580"/>
      <c r="IOU13" s="580"/>
      <c r="IOV13" s="580"/>
      <c r="IOW13" s="580"/>
      <c r="IOX13" s="580"/>
      <c r="IOY13" s="580"/>
      <c r="IOZ13" s="580"/>
      <c r="IPA13" s="580"/>
      <c r="IPB13" s="580"/>
      <c r="IPC13" s="580"/>
      <c r="IPD13" s="580"/>
      <c r="IPE13" s="580"/>
      <c r="IPF13" s="580"/>
      <c r="IPG13" s="580"/>
      <c r="IPH13" s="580"/>
      <c r="IPI13" s="580"/>
      <c r="IPJ13" s="580"/>
      <c r="IPK13" s="580"/>
      <c r="IPL13" s="580"/>
      <c r="IPM13" s="580"/>
      <c r="IPN13" s="580"/>
      <c r="IPO13" s="580"/>
      <c r="IPP13" s="580"/>
      <c r="IPQ13" s="580"/>
      <c r="IPR13" s="580"/>
      <c r="IPS13" s="580"/>
      <c r="IPT13" s="580"/>
      <c r="IPU13" s="580"/>
      <c r="IPV13" s="580"/>
      <c r="IPW13" s="580"/>
      <c r="IPX13" s="580"/>
      <c r="IPY13" s="580"/>
      <c r="IPZ13" s="580"/>
      <c r="IQA13" s="580"/>
      <c r="IQB13" s="580"/>
      <c r="IQC13" s="580"/>
      <c r="IQD13" s="580"/>
      <c r="IQE13" s="580"/>
      <c r="IQF13" s="580"/>
      <c r="IQG13" s="580"/>
      <c r="IQH13" s="580"/>
      <c r="IQI13" s="580"/>
      <c r="IQJ13" s="580"/>
      <c r="IQK13" s="580"/>
      <c r="IQL13" s="580"/>
      <c r="IQM13" s="580"/>
      <c r="IQN13" s="580"/>
      <c r="IQO13" s="580"/>
      <c r="IQP13" s="580"/>
      <c r="IQQ13" s="580"/>
      <c r="IQR13" s="580"/>
      <c r="IQS13" s="580"/>
      <c r="IQT13" s="580"/>
      <c r="IQU13" s="580"/>
      <c r="IQV13" s="580"/>
      <c r="IQW13" s="580"/>
      <c r="IQX13" s="580"/>
      <c r="IQY13" s="580"/>
      <c r="IQZ13" s="580"/>
      <c r="IRA13" s="580"/>
      <c r="IRB13" s="580"/>
      <c r="IRC13" s="580"/>
      <c r="IRD13" s="580"/>
      <c r="IRE13" s="580"/>
      <c r="IRF13" s="580"/>
      <c r="IRG13" s="580"/>
      <c r="IRH13" s="580"/>
      <c r="IRI13" s="580"/>
      <c r="IRJ13" s="580"/>
      <c r="IRK13" s="580"/>
      <c r="IRL13" s="580"/>
      <c r="IRM13" s="580"/>
      <c r="IRN13" s="580"/>
      <c r="IRO13" s="580"/>
      <c r="IRP13" s="580"/>
      <c r="IRQ13" s="580"/>
      <c r="IRR13" s="580"/>
      <c r="IRS13" s="580"/>
      <c r="IRT13" s="580"/>
      <c r="IRU13" s="580"/>
      <c r="IRV13" s="580"/>
      <c r="IRW13" s="580"/>
      <c r="IRX13" s="580"/>
      <c r="IRY13" s="580"/>
      <c r="IRZ13" s="580"/>
      <c r="ISA13" s="580"/>
      <c r="ISB13" s="580"/>
      <c r="ISC13" s="580"/>
      <c r="ISD13" s="580"/>
      <c r="ISE13" s="580"/>
      <c r="ISF13" s="580"/>
      <c r="ISG13" s="580"/>
      <c r="ISH13" s="580"/>
      <c r="ISI13" s="580"/>
      <c r="ISJ13" s="580"/>
      <c r="ISK13" s="580"/>
      <c r="ISL13" s="580"/>
      <c r="ISM13" s="580"/>
      <c r="ISN13" s="580"/>
      <c r="ISO13" s="580"/>
      <c r="ISP13" s="580"/>
      <c r="ISQ13" s="580"/>
      <c r="ISR13" s="580"/>
      <c r="ISS13" s="580"/>
      <c r="IST13" s="580"/>
      <c r="ISU13" s="580"/>
      <c r="ISV13" s="580"/>
      <c r="ISW13" s="580"/>
      <c r="ISX13" s="580"/>
      <c r="ISY13" s="580"/>
      <c r="ISZ13" s="580"/>
      <c r="ITA13" s="580"/>
      <c r="ITB13" s="580"/>
      <c r="ITC13" s="580"/>
      <c r="ITD13" s="580"/>
      <c r="ITE13" s="580"/>
      <c r="ITF13" s="580"/>
      <c r="ITG13" s="580"/>
      <c r="ITH13" s="580"/>
      <c r="ITI13" s="580"/>
      <c r="ITJ13" s="580"/>
      <c r="ITK13" s="580"/>
      <c r="ITL13" s="580"/>
      <c r="ITM13" s="580"/>
      <c r="ITN13" s="580"/>
      <c r="ITO13" s="580"/>
      <c r="ITP13" s="580"/>
      <c r="ITQ13" s="580"/>
      <c r="ITR13" s="580"/>
      <c r="ITS13" s="580"/>
      <c r="ITT13" s="580"/>
      <c r="ITU13" s="580"/>
      <c r="ITV13" s="580"/>
      <c r="ITW13" s="580"/>
      <c r="ITX13" s="580"/>
      <c r="ITY13" s="580"/>
      <c r="ITZ13" s="580"/>
      <c r="IUA13" s="580"/>
      <c r="IUB13" s="580"/>
      <c r="IUC13" s="580"/>
      <c r="IUD13" s="580"/>
      <c r="IUE13" s="580"/>
      <c r="IUF13" s="580"/>
      <c r="IUG13" s="580"/>
      <c r="IUH13" s="580"/>
      <c r="IUI13" s="580"/>
      <c r="IUJ13" s="580"/>
      <c r="IUK13" s="580"/>
      <c r="IUL13" s="580"/>
      <c r="IUM13" s="580"/>
      <c r="IUN13" s="580"/>
      <c r="IUO13" s="580"/>
      <c r="IUP13" s="580"/>
      <c r="IUQ13" s="580"/>
      <c r="IUR13" s="580"/>
      <c r="IUS13" s="580"/>
      <c r="IUT13" s="580"/>
      <c r="IUU13" s="580"/>
      <c r="IUV13" s="580"/>
      <c r="IUW13" s="580"/>
      <c r="IUX13" s="580"/>
      <c r="IUY13" s="580"/>
      <c r="IUZ13" s="580"/>
      <c r="IVA13" s="580"/>
      <c r="IVB13" s="580"/>
      <c r="IVC13" s="580"/>
      <c r="IVD13" s="580"/>
      <c r="IVE13" s="580"/>
      <c r="IVF13" s="580"/>
      <c r="IVG13" s="580"/>
      <c r="IVH13" s="580"/>
      <c r="IVI13" s="580"/>
      <c r="IVJ13" s="580"/>
      <c r="IVK13" s="580"/>
      <c r="IVL13" s="580"/>
      <c r="IVM13" s="580"/>
      <c r="IVN13" s="580"/>
      <c r="IVO13" s="580"/>
      <c r="IVP13" s="580"/>
      <c r="IVQ13" s="580"/>
      <c r="IVR13" s="580"/>
      <c r="IVS13" s="580"/>
      <c r="IVT13" s="580"/>
      <c r="IVU13" s="580"/>
      <c r="IVV13" s="580"/>
      <c r="IVW13" s="580"/>
      <c r="IVX13" s="580"/>
      <c r="IVY13" s="580"/>
      <c r="IVZ13" s="580"/>
      <c r="IWA13" s="580"/>
      <c r="IWB13" s="580"/>
      <c r="IWC13" s="580"/>
      <c r="IWD13" s="580"/>
      <c r="IWE13" s="580"/>
      <c r="IWF13" s="580"/>
      <c r="IWG13" s="580"/>
      <c r="IWH13" s="580"/>
      <c r="IWI13" s="580"/>
      <c r="IWJ13" s="580"/>
      <c r="IWK13" s="580"/>
      <c r="IWL13" s="580"/>
      <c r="IWM13" s="580"/>
      <c r="IWN13" s="580"/>
      <c r="IWO13" s="580"/>
      <c r="IWP13" s="580"/>
      <c r="IWQ13" s="580"/>
      <c r="IWR13" s="580"/>
      <c r="IWS13" s="580"/>
      <c r="IWT13" s="580"/>
      <c r="IWU13" s="580"/>
      <c r="IWV13" s="580"/>
      <c r="IWW13" s="580"/>
      <c r="IWX13" s="580"/>
      <c r="IWY13" s="580"/>
      <c r="IWZ13" s="580"/>
      <c r="IXA13" s="580"/>
      <c r="IXB13" s="580"/>
      <c r="IXC13" s="580"/>
      <c r="IXD13" s="580"/>
      <c r="IXE13" s="580"/>
      <c r="IXF13" s="580"/>
      <c r="IXG13" s="580"/>
      <c r="IXH13" s="580"/>
      <c r="IXI13" s="580"/>
      <c r="IXJ13" s="580"/>
      <c r="IXK13" s="580"/>
      <c r="IXL13" s="580"/>
      <c r="IXM13" s="580"/>
      <c r="IXN13" s="580"/>
      <c r="IXO13" s="580"/>
      <c r="IXP13" s="580"/>
      <c r="IXQ13" s="580"/>
      <c r="IXR13" s="580"/>
      <c r="IXS13" s="580"/>
      <c r="IXT13" s="580"/>
      <c r="IXU13" s="580"/>
      <c r="IXV13" s="580"/>
      <c r="IXW13" s="580"/>
      <c r="IXX13" s="580"/>
      <c r="IXY13" s="580"/>
      <c r="IXZ13" s="580"/>
      <c r="IYA13" s="580"/>
      <c r="IYB13" s="580"/>
      <c r="IYC13" s="580"/>
      <c r="IYD13" s="580"/>
      <c r="IYE13" s="580"/>
      <c r="IYF13" s="580"/>
      <c r="IYG13" s="580"/>
      <c r="IYH13" s="580"/>
      <c r="IYI13" s="580"/>
      <c r="IYJ13" s="580"/>
      <c r="IYK13" s="580"/>
      <c r="IYL13" s="580"/>
      <c r="IYM13" s="580"/>
      <c r="IYN13" s="580"/>
      <c r="IYO13" s="580"/>
      <c r="IYP13" s="580"/>
      <c r="IYQ13" s="580"/>
      <c r="IYR13" s="580"/>
      <c r="IYS13" s="580"/>
      <c r="IYT13" s="580"/>
      <c r="IYU13" s="580"/>
      <c r="IYV13" s="580"/>
      <c r="IYW13" s="580"/>
      <c r="IYX13" s="580"/>
      <c r="IYY13" s="580"/>
      <c r="IYZ13" s="580"/>
      <c r="IZA13" s="580"/>
      <c r="IZB13" s="580"/>
      <c r="IZC13" s="580"/>
      <c r="IZD13" s="580"/>
      <c r="IZE13" s="580"/>
      <c r="IZF13" s="580"/>
      <c r="IZG13" s="580"/>
      <c r="IZH13" s="580"/>
      <c r="IZI13" s="580"/>
      <c r="IZJ13" s="580"/>
      <c r="IZK13" s="580"/>
      <c r="IZL13" s="580"/>
      <c r="IZM13" s="580"/>
      <c r="IZN13" s="580"/>
      <c r="IZO13" s="580"/>
      <c r="IZP13" s="580"/>
      <c r="IZQ13" s="580"/>
      <c r="IZR13" s="580"/>
      <c r="IZS13" s="580"/>
      <c r="IZT13" s="580"/>
      <c r="IZU13" s="580"/>
      <c r="IZV13" s="580"/>
      <c r="IZW13" s="580"/>
      <c r="IZX13" s="580"/>
      <c r="IZY13" s="580"/>
      <c r="IZZ13" s="580"/>
      <c r="JAA13" s="580"/>
      <c r="JAB13" s="580"/>
      <c r="JAC13" s="580"/>
      <c r="JAD13" s="580"/>
      <c r="JAE13" s="580"/>
      <c r="JAF13" s="580"/>
      <c r="JAG13" s="580"/>
      <c r="JAH13" s="580"/>
      <c r="JAI13" s="580"/>
      <c r="JAJ13" s="580"/>
      <c r="JAK13" s="580"/>
      <c r="JAL13" s="580"/>
      <c r="JAM13" s="580"/>
      <c r="JAN13" s="580"/>
      <c r="JAO13" s="580"/>
      <c r="JAP13" s="580"/>
      <c r="JAQ13" s="580"/>
      <c r="JAR13" s="580"/>
      <c r="JAS13" s="580"/>
      <c r="JAT13" s="580"/>
      <c r="JAU13" s="580"/>
      <c r="JAV13" s="580"/>
      <c r="JAW13" s="580"/>
      <c r="JAX13" s="580"/>
      <c r="JAY13" s="580"/>
      <c r="JAZ13" s="580"/>
      <c r="JBA13" s="580"/>
      <c r="JBB13" s="580"/>
      <c r="JBC13" s="580"/>
      <c r="JBD13" s="580"/>
      <c r="JBE13" s="580"/>
      <c r="JBF13" s="580"/>
      <c r="JBG13" s="580"/>
      <c r="JBH13" s="580"/>
      <c r="JBI13" s="580"/>
      <c r="JBJ13" s="580"/>
      <c r="JBK13" s="580"/>
      <c r="JBL13" s="580"/>
      <c r="JBM13" s="580"/>
      <c r="JBN13" s="580"/>
      <c r="JBO13" s="580"/>
      <c r="JBP13" s="580"/>
      <c r="JBQ13" s="580"/>
      <c r="JBR13" s="580"/>
      <c r="JBS13" s="580"/>
      <c r="JBT13" s="580"/>
      <c r="JBU13" s="580"/>
      <c r="JBV13" s="580"/>
      <c r="JBW13" s="580"/>
      <c r="JBX13" s="580"/>
      <c r="JBY13" s="580"/>
      <c r="JBZ13" s="580"/>
      <c r="JCA13" s="580"/>
      <c r="JCB13" s="580"/>
      <c r="JCC13" s="580"/>
      <c r="JCD13" s="580"/>
      <c r="JCE13" s="580"/>
      <c r="JCF13" s="580"/>
      <c r="JCG13" s="580"/>
      <c r="JCH13" s="580"/>
      <c r="JCI13" s="580"/>
      <c r="JCJ13" s="580"/>
      <c r="JCK13" s="580"/>
      <c r="JCL13" s="580"/>
      <c r="JCM13" s="580"/>
      <c r="JCN13" s="580"/>
      <c r="JCO13" s="580"/>
      <c r="JCP13" s="580"/>
      <c r="JCQ13" s="580"/>
      <c r="JCR13" s="580"/>
      <c r="JCS13" s="580"/>
      <c r="JCT13" s="580"/>
      <c r="JCU13" s="580"/>
      <c r="JCV13" s="580"/>
      <c r="JCW13" s="580"/>
      <c r="JCX13" s="580"/>
      <c r="JCY13" s="580"/>
      <c r="JCZ13" s="580"/>
      <c r="JDA13" s="580"/>
      <c r="JDB13" s="580"/>
      <c r="JDC13" s="580"/>
      <c r="JDD13" s="580"/>
      <c r="JDE13" s="580"/>
      <c r="JDF13" s="580"/>
      <c r="JDG13" s="580"/>
      <c r="JDH13" s="580"/>
      <c r="JDI13" s="580"/>
      <c r="JDJ13" s="580"/>
      <c r="JDK13" s="580"/>
      <c r="JDL13" s="580"/>
      <c r="JDM13" s="580"/>
      <c r="JDN13" s="580"/>
      <c r="JDO13" s="580"/>
      <c r="JDP13" s="580"/>
      <c r="JDQ13" s="580"/>
      <c r="JDR13" s="580"/>
      <c r="JDS13" s="580"/>
      <c r="JDT13" s="580"/>
      <c r="JDU13" s="580"/>
      <c r="JDV13" s="580"/>
      <c r="JDW13" s="580"/>
      <c r="JDX13" s="580"/>
      <c r="JDY13" s="580"/>
      <c r="JDZ13" s="580"/>
      <c r="JEA13" s="580"/>
      <c r="JEB13" s="580"/>
      <c r="JEC13" s="580"/>
      <c r="JED13" s="580"/>
      <c r="JEE13" s="580"/>
      <c r="JEF13" s="580"/>
      <c r="JEG13" s="580"/>
      <c r="JEH13" s="580"/>
      <c r="JEI13" s="580"/>
      <c r="JEJ13" s="580"/>
      <c r="JEK13" s="580"/>
      <c r="JEL13" s="580"/>
      <c r="JEM13" s="580"/>
      <c r="JEN13" s="580"/>
      <c r="JEO13" s="580"/>
      <c r="JEP13" s="580"/>
      <c r="JEQ13" s="580"/>
      <c r="JER13" s="580"/>
      <c r="JES13" s="580"/>
      <c r="JET13" s="580"/>
      <c r="JEU13" s="580"/>
      <c r="JEV13" s="580"/>
      <c r="JEW13" s="580"/>
      <c r="JEX13" s="580"/>
      <c r="JEY13" s="580"/>
      <c r="JEZ13" s="580"/>
      <c r="JFA13" s="580"/>
      <c r="JFB13" s="580"/>
      <c r="JFC13" s="580"/>
      <c r="JFD13" s="580"/>
      <c r="JFE13" s="580"/>
      <c r="JFF13" s="580"/>
      <c r="JFG13" s="580"/>
      <c r="JFH13" s="580"/>
      <c r="JFI13" s="580"/>
      <c r="JFJ13" s="580"/>
      <c r="JFK13" s="580"/>
      <c r="JFL13" s="580"/>
      <c r="JFM13" s="580"/>
      <c r="JFN13" s="580"/>
      <c r="JFO13" s="580"/>
      <c r="JFP13" s="580"/>
      <c r="JFQ13" s="580"/>
      <c r="JFR13" s="580"/>
      <c r="JFS13" s="580"/>
      <c r="JFT13" s="580"/>
      <c r="JFU13" s="580"/>
      <c r="JFV13" s="580"/>
      <c r="JFW13" s="580"/>
      <c r="JFX13" s="580"/>
      <c r="JFY13" s="580"/>
      <c r="JFZ13" s="580"/>
      <c r="JGA13" s="580"/>
      <c r="JGB13" s="580"/>
      <c r="JGC13" s="580"/>
      <c r="JGD13" s="580"/>
      <c r="JGE13" s="580"/>
      <c r="JGF13" s="580"/>
      <c r="JGG13" s="580"/>
      <c r="JGH13" s="580"/>
      <c r="JGI13" s="580"/>
      <c r="JGJ13" s="580"/>
      <c r="JGK13" s="580"/>
      <c r="JGL13" s="580"/>
      <c r="JGM13" s="580"/>
      <c r="JGN13" s="580"/>
      <c r="JGO13" s="580"/>
      <c r="JGP13" s="580"/>
      <c r="JGQ13" s="580"/>
      <c r="JGR13" s="580"/>
      <c r="JGS13" s="580"/>
      <c r="JGT13" s="580"/>
      <c r="JGU13" s="580"/>
      <c r="JGV13" s="580"/>
      <c r="JGW13" s="580"/>
      <c r="JGX13" s="580"/>
      <c r="JGY13" s="580"/>
      <c r="JGZ13" s="580"/>
      <c r="JHA13" s="580"/>
      <c r="JHB13" s="580"/>
      <c r="JHC13" s="580"/>
      <c r="JHD13" s="580"/>
      <c r="JHE13" s="580"/>
      <c r="JHF13" s="580"/>
      <c r="JHG13" s="580"/>
      <c r="JHH13" s="580"/>
      <c r="JHI13" s="580"/>
      <c r="JHJ13" s="580"/>
      <c r="JHK13" s="580"/>
      <c r="JHL13" s="580"/>
      <c r="JHM13" s="580"/>
      <c r="JHN13" s="580"/>
      <c r="JHO13" s="580"/>
      <c r="JHP13" s="580"/>
      <c r="JHQ13" s="580"/>
      <c r="JHR13" s="580"/>
      <c r="JHS13" s="580"/>
      <c r="JHT13" s="580"/>
      <c r="JHU13" s="580"/>
      <c r="JHV13" s="580"/>
      <c r="JHW13" s="580"/>
      <c r="JHX13" s="580"/>
      <c r="JHY13" s="580"/>
      <c r="JHZ13" s="580"/>
      <c r="JIA13" s="580"/>
      <c r="JIB13" s="580"/>
      <c r="JIC13" s="580"/>
      <c r="JID13" s="580"/>
      <c r="JIE13" s="580"/>
      <c r="JIF13" s="580"/>
      <c r="JIG13" s="580"/>
      <c r="JIH13" s="580"/>
      <c r="JII13" s="580"/>
      <c r="JIJ13" s="580"/>
      <c r="JIK13" s="580"/>
      <c r="JIL13" s="580"/>
      <c r="JIM13" s="580"/>
      <c r="JIN13" s="580"/>
      <c r="JIO13" s="580"/>
      <c r="JIP13" s="580"/>
      <c r="JIQ13" s="580"/>
      <c r="JIR13" s="580"/>
      <c r="JIS13" s="580"/>
      <c r="JIT13" s="580"/>
      <c r="JIU13" s="580"/>
      <c r="JIV13" s="580"/>
      <c r="JIW13" s="580"/>
      <c r="JIX13" s="580"/>
      <c r="JIY13" s="580"/>
      <c r="JIZ13" s="580"/>
      <c r="JJA13" s="580"/>
      <c r="JJB13" s="580"/>
      <c r="JJC13" s="580"/>
      <c r="JJD13" s="580"/>
      <c r="JJE13" s="580"/>
      <c r="JJF13" s="580"/>
      <c r="JJG13" s="580"/>
      <c r="JJH13" s="580"/>
      <c r="JJI13" s="580"/>
      <c r="JJJ13" s="580"/>
      <c r="JJK13" s="580"/>
      <c r="JJL13" s="580"/>
      <c r="JJM13" s="580"/>
      <c r="JJN13" s="580"/>
      <c r="JJO13" s="580"/>
      <c r="JJP13" s="580"/>
      <c r="JJQ13" s="580"/>
      <c r="JJR13" s="580"/>
      <c r="JJS13" s="580"/>
      <c r="JJT13" s="580"/>
      <c r="JJU13" s="580"/>
      <c r="JJV13" s="580"/>
      <c r="JJW13" s="580"/>
      <c r="JJX13" s="580"/>
      <c r="JJY13" s="580"/>
      <c r="JJZ13" s="580"/>
      <c r="JKA13" s="580"/>
      <c r="JKB13" s="580"/>
      <c r="JKC13" s="580"/>
      <c r="JKD13" s="580"/>
      <c r="JKE13" s="580"/>
      <c r="JKF13" s="580"/>
      <c r="JKG13" s="580"/>
      <c r="JKH13" s="580"/>
      <c r="JKI13" s="580"/>
      <c r="JKJ13" s="580"/>
      <c r="JKK13" s="580"/>
      <c r="JKL13" s="580"/>
      <c r="JKM13" s="580"/>
      <c r="JKN13" s="580"/>
      <c r="JKO13" s="580"/>
      <c r="JKP13" s="580"/>
      <c r="JKQ13" s="580"/>
      <c r="JKR13" s="580"/>
      <c r="JKS13" s="580"/>
      <c r="JKT13" s="580"/>
      <c r="JKU13" s="580"/>
      <c r="JKV13" s="580"/>
      <c r="JKW13" s="580"/>
      <c r="JKX13" s="580"/>
      <c r="JKY13" s="580"/>
      <c r="JKZ13" s="580"/>
      <c r="JLA13" s="580"/>
      <c r="JLB13" s="580"/>
      <c r="JLC13" s="580"/>
      <c r="JLD13" s="580"/>
      <c r="JLE13" s="580"/>
      <c r="JLF13" s="580"/>
      <c r="JLG13" s="580"/>
      <c r="JLH13" s="580"/>
      <c r="JLI13" s="580"/>
      <c r="JLJ13" s="580"/>
      <c r="JLK13" s="580"/>
      <c r="JLL13" s="580"/>
      <c r="JLM13" s="580"/>
      <c r="JLN13" s="580"/>
      <c r="JLO13" s="580"/>
      <c r="JLP13" s="580"/>
      <c r="JLQ13" s="580"/>
      <c r="JLR13" s="580"/>
      <c r="JLS13" s="580"/>
      <c r="JLT13" s="580"/>
      <c r="JLU13" s="580"/>
      <c r="JLV13" s="580"/>
      <c r="JLW13" s="580"/>
      <c r="JLX13" s="580"/>
      <c r="JLY13" s="580"/>
      <c r="JLZ13" s="580"/>
      <c r="JMA13" s="580"/>
      <c r="JMB13" s="580"/>
      <c r="JMC13" s="580"/>
      <c r="JMD13" s="580"/>
      <c r="JME13" s="580"/>
      <c r="JMF13" s="580"/>
      <c r="JMG13" s="580"/>
      <c r="JMH13" s="580"/>
      <c r="JMI13" s="580"/>
      <c r="JMJ13" s="580"/>
      <c r="JMK13" s="580"/>
      <c r="JML13" s="580"/>
      <c r="JMM13" s="580"/>
      <c r="JMN13" s="580"/>
      <c r="JMO13" s="580"/>
      <c r="JMP13" s="580"/>
      <c r="JMQ13" s="580"/>
      <c r="JMR13" s="580"/>
      <c r="JMS13" s="580"/>
      <c r="JMT13" s="580"/>
      <c r="JMU13" s="580"/>
      <c r="JMV13" s="580"/>
      <c r="JMW13" s="580"/>
      <c r="JMX13" s="580"/>
      <c r="JMY13" s="580"/>
      <c r="JMZ13" s="580"/>
      <c r="JNA13" s="580"/>
      <c r="JNB13" s="580"/>
      <c r="JNC13" s="580"/>
      <c r="JND13" s="580"/>
      <c r="JNE13" s="580"/>
      <c r="JNF13" s="580"/>
      <c r="JNG13" s="580"/>
      <c r="JNH13" s="580"/>
      <c r="JNI13" s="580"/>
      <c r="JNJ13" s="580"/>
      <c r="JNK13" s="580"/>
      <c r="JNL13" s="580"/>
      <c r="JNM13" s="580"/>
      <c r="JNN13" s="580"/>
      <c r="JNO13" s="580"/>
      <c r="JNP13" s="580"/>
      <c r="JNQ13" s="580"/>
      <c r="JNR13" s="580"/>
      <c r="JNS13" s="580"/>
      <c r="JNT13" s="580"/>
      <c r="JNU13" s="580"/>
      <c r="JNV13" s="580"/>
      <c r="JNW13" s="580"/>
      <c r="JNX13" s="580"/>
      <c r="JNY13" s="580"/>
      <c r="JNZ13" s="580"/>
      <c r="JOA13" s="580"/>
      <c r="JOB13" s="580"/>
      <c r="JOC13" s="580"/>
      <c r="JOD13" s="580"/>
      <c r="JOE13" s="580"/>
      <c r="JOF13" s="580"/>
      <c r="JOG13" s="580"/>
      <c r="JOH13" s="580"/>
      <c r="JOI13" s="580"/>
      <c r="JOJ13" s="580"/>
      <c r="JOK13" s="580"/>
      <c r="JOL13" s="580"/>
      <c r="JOM13" s="580"/>
      <c r="JON13" s="580"/>
      <c r="JOO13" s="580"/>
      <c r="JOP13" s="580"/>
      <c r="JOQ13" s="580"/>
      <c r="JOR13" s="580"/>
      <c r="JOS13" s="580"/>
      <c r="JOT13" s="580"/>
      <c r="JOU13" s="580"/>
      <c r="JOV13" s="580"/>
      <c r="JOW13" s="580"/>
      <c r="JOX13" s="580"/>
      <c r="JOY13" s="580"/>
      <c r="JOZ13" s="580"/>
      <c r="JPA13" s="580"/>
      <c r="JPB13" s="580"/>
      <c r="JPC13" s="580"/>
      <c r="JPD13" s="580"/>
      <c r="JPE13" s="580"/>
      <c r="JPF13" s="580"/>
      <c r="JPG13" s="580"/>
      <c r="JPH13" s="580"/>
      <c r="JPI13" s="580"/>
      <c r="JPJ13" s="580"/>
      <c r="JPK13" s="580"/>
      <c r="JPL13" s="580"/>
      <c r="JPM13" s="580"/>
      <c r="JPN13" s="580"/>
      <c r="JPO13" s="580"/>
      <c r="JPP13" s="580"/>
      <c r="JPQ13" s="580"/>
      <c r="JPR13" s="580"/>
      <c r="JPS13" s="580"/>
      <c r="JPT13" s="580"/>
      <c r="JPU13" s="580"/>
      <c r="JPV13" s="580"/>
      <c r="JPW13" s="580"/>
      <c r="JPX13" s="580"/>
      <c r="JPY13" s="580"/>
      <c r="JPZ13" s="580"/>
      <c r="JQA13" s="580"/>
      <c r="JQB13" s="580"/>
      <c r="JQC13" s="580"/>
      <c r="JQD13" s="580"/>
      <c r="JQE13" s="580"/>
      <c r="JQF13" s="580"/>
      <c r="JQG13" s="580"/>
      <c r="JQH13" s="580"/>
      <c r="JQI13" s="580"/>
      <c r="JQJ13" s="580"/>
      <c r="JQK13" s="580"/>
      <c r="JQL13" s="580"/>
      <c r="JQM13" s="580"/>
      <c r="JQN13" s="580"/>
      <c r="JQO13" s="580"/>
      <c r="JQP13" s="580"/>
      <c r="JQQ13" s="580"/>
      <c r="JQR13" s="580"/>
      <c r="JQS13" s="580"/>
      <c r="JQT13" s="580"/>
      <c r="JQU13" s="580"/>
      <c r="JQV13" s="580"/>
      <c r="JQW13" s="580"/>
      <c r="JQX13" s="580"/>
      <c r="JQY13" s="580"/>
      <c r="JQZ13" s="580"/>
      <c r="JRA13" s="580"/>
      <c r="JRB13" s="580"/>
      <c r="JRC13" s="580"/>
      <c r="JRD13" s="580"/>
      <c r="JRE13" s="580"/>
      <c r="JRF13" s="580"/>
      <c r="JRG13" s="580"/>
      <c r="JRH13" s="580"/>
      <c r="JRI13" s="580"/>
      <c r="JRJ13" s="580"/>
      <c r="JRK13" s="580"/>
      <c r="JRL13" s="580"/>
      <c r="JRM13" s="580"/>
      <c r="JRN13" s="580"/>
      <c r="JRO13" s="580"/>
      <c r="JRP13" s="580"/>
      <c r="JRQ13" s="580"/>
      <c r="JRR13" s="580"/>
      <c r="JRS13" s="580"/>
      <c r="JRT13" s="580"/>
      <c r="JRU13" s="580"/>
      <c r="JRV13" s="580"/>
      <c r="JRW13" s="580"/>
      <c r="JRX13" s="580"/>
      <c r="JRY13" s="580"/>
      <c r="JRZ13" s="580"/>
      <c r="JSA13" s="580"/>
      <c r="JSB13" s="580"/>
      <c r="JSC13" s="580"/>
      <c r="JSD13" s="580"/>
      <c r="JSE13" s="580"/>
      <c r="JSF13" s="580"/>
      <c r="JSG13" s="580"/>
      <c r="JSH13" s="580"/>
      <c r="JSI13" s="580"/>
      <c r="JSJ13" s="580"/>
      <c r="JSK13" s="580"/>
      <c r="JSL13" s="580"/>
      <c r="JSM13" s="580"/>
      <c r="JSN13" s="580"/>
      <c r="JSO13" s="580"/>
      <c r="JSP13" s="580"/>
      <c r="JSQ13" s="580"/>
      <c r="JSR13" s="580"/>
      <c r="JSS13" s="580"/>
      <c r="JST13" s="580"/>
      <c r="JSU13" s="580"/>
      <c r="JSV13" s="580"/>
      <c r="JSW13" s="580"/>
      <c r="JSX13" s="580"/>
      <c r="JSY13" s="580"/>
      <c r="JSZ13" s="580"/>
      <c r="JTA13" s="580"/>
      <c r="JTB13" s="580"/>
      <c r="JTC13" s="580"/>
      <c r="JTD13" s="580"/>
      <c r="JTE13" s="580"/>
      <c r="JTF13" s="580"/>
      <c r="JTG13" s="580"/>
      <c r="JTH13" s="580"/>
      <c r="JTI13" s="580"/>
      <c r="JTJ13" s="580"/>
      <c r="JTK13" s="580"/>
      <c r="JTL13" s="580"/>
      <c r="JTM13" s="580"/>
      <c r="JTN13" s="580"/>
      <c r="JTO13" s="580"/>
      <c r="JTP13" s="580"/>
      <c r="JTQ13" s="580"/>
      <c r="JTR13" s="580"/>
      <c r="JTS13" s="580"/>
      <c r="JTT13" s="580"/>
      <c r="JTU13" s="580"/>
      <c r="JTV13" s="580"/>
      <c r="JTW13" s="580"/>
      <c r="JTX13" s="580"/>
      <c r="JTY13" s="580"/>
      <c r="JTZ13" s="580"/>
      <c r="JUA13" s="580"/>
      <c r="JUB13" s="580"/>
      <c r="JUC13" s="580"/>
      <c r="JUD13" s="580"/>
      <c r="JUE13" s="580"/>
      <c r="JUF13" s="580"/>
      <c r="JUG13" s="580"/>
      <c r="JUH13" s="580"/>
      <c r="JUI13" s="580"/>
      <c r="JUJ13" s="580"/>
      <c r="JUK13" s="580"/>
      <c r="JUL13" s="580"/>
      <c r="JUM13" s="580"/>
      <c r="JUN13" s="580"/>
      <c r="JUO13" s="580"/>
      <c r="JUP13" s="580"/>
      <c r="JUQ13" s="580"/>
      <c r="JUR13" s="580"/>
      <c r="JUS13" s="580"/>
      <c r="JUT13" s="580"/>
      <c r="JUU13" s="580"/>
      <c r="JUV13" s="580"/>
      <c r="JUW13" s="580"/>
      <c r="JUX13" s="580"/>
      <c r="JUY13" s="580"/>
      <c r="JUZ13" s="580"/>
      <c r="JVA13" s="580"/>
      <c r="JVB13" s="580"/>
      <c r="JVC13" s="580"/>
      <c r="JVD13" s="580"/>
      <c r="JVE13" s="580"/>
      <c r="JVF13" s="580"/>
      <c r="JVG13" s="580"/>
      <c r="JVH13" s="580"/>
      <c r="JVI13" s="580"/>
      <c r="JVJ13" s="580"/>
      <c r="JVK13" s="580"/>
      <c r="JVL13" s="580"/>
      <c r="JVM13" s="580"/>
      <c r="JVN13" s="580"/>
      <c r="JVO13" s="580"/>
      <c r="JVP13" s="580"/>
      <c r="JVQ13" s="580"/>
      <c r="JVR13" s="580"/>
      <c r="JVS13" s="580"/>
      <c r="JVT13" s="580"/>
      <c r="JVU13" s="580"/>
      <c r="JVV13" s="580"/>
      <c r="JVW13" s="580"/>
      <c r="JVX13" s="580"/>
      <c r="JVY13" s="580"/>
      <c r="JVZ13" s="580"/>
      <c r="JWA13" s="580"/>
      <c r="JWB13" s="580"/>
      <c r="JWC13" s="580"/>
      <c r="JWD13" s="580"/>
      <c r="JWE13" s="580"/>
      <c r="JWF13" s="580"/>
      <c r="JWG13" s="580"/>
      <c r="JWH13" s="580"/>
      <c r="JWI13" s="580"/>
      <c r="JWJ13" s="580"/>
      <c r="JWK13" s="580"/>
      <c r="JWL13" s="580"/>
      <c r="JWM13" s="580"/>
      <c r="JWN13" s="580"/>
      <c r="JWO13" s="580"/>
      <c r="JWP13" s="580"/>
      <c r="JWQ13" s="580"/>
      <c r="JWR13" s="580"/>
      <c r="JWS13" s="580"/>
      <c r="JWT13" s="580"/>
      <c r="JWU13" s="580"/>
      <c r="JWV13" s="580"/>
      <c r="JWW13" s="580"/>
      <c r="JWX13" s="580"/>
      <c r="JWY13" s="580"/>
      <c r="JWZ13" s="580"/>
      <c r="JXA13" s="580"/>
      <c r="JXB13" s="580"/>
      <c r="JXC13" s="580"/>
      <c r="JXD13" s="580"/>
      <c r="JXE13" s="580"/>
      <c r="JXF13" s="580"/>
      <c r="JXG13" s="580"/>
      <c r="JXH13" s="580"/>
      <c r="JXI13" s="580"/>
      <c r="JXJ13" s="580"/>
      <c r="JXK13" s="580"/>
      <c r="JXL13" s="580"/>
      <c r="JXM13" s="580"/>
      <c r="JXN13" s="580"/>
      <c r="JXO13" s="580"/>
      <c r="JXP13" s="580"/>
      <c r="JXQ13" s="580"/>
      <c r="JXR13" s="580"/>
      <c r="JXS13" s="580"/>
      <c r="JXT13" s="580"/>
      <c r="JXU13" s="580"/>
      <c r="JXV13" s="580"/>
      <c r="JXW13" s="580"/>
      <c r="JXX13" s="580"/>
      <c r="JXY13" s="580"/>
      <c r="JXZ13" s="580"/>
      <c r="JYA13" s="580"/>
      <c r="JYB13" s="580"/>
      <c r="JYC13" s="580"/>
      <c r="JYD13" s="580"/>
      <c r="JYE13" s="580"/>
      <c r="JYF13" s="580"/>
      <c r="JYG13" s="580"/>
      <c r="JYH13" s="580"/>
      <c r="JYI13" s="580"/>
      <c r="JYJ13" s="580"/>
      <c r="JYK13" s="580"/>
      <c r="JYL13" s="580"/>
      <c r="JYM13" s="580"/>
      <c r="JYN13" s="580"/>
      <c r="JYO13" s="580"/>
      <c r="JYP13" s="580"/>
      <c r="JYQ13" s="580"/>
      <c r="JYR13" s="580"/>
      <c r="JYS13" s="580"/>
      <c r="JYT13" s="580"/>
      <c r="JYU13" s="580"/>
      <c r="JYV13" s="580"/>
      <c r="JYW13" s="580"/>
      <c r="JYX13" s="580"/>
      <c r="JYY13" s="580"/>
      <c r="JYZ13" s="580"/>
      <c r="JZA13" s="580"/>
      <c r="JZB13" s="580"/>
      <c r="JZC13" s="580"/>
      <c r="JZD13" s="580"/>
      <c r="JZE13" s="580"/>
      <c r="JZF13" s="580"/>
      <c r="JZG13" s="580"/>
      <c r="JZH13" s="580"/>
      <c r="JZI13" s="580"/>
      <c r="JZJ13" s="580"/>
      <c r="JZK13" s="580"/>
      <c r="JZL13" s="580"/>
      <c r="JZM13" s="580"/>
      <c r="JZN13" s="580"/>
      <c r="JZO13" s="580"/>
      <c r="JZP13" s="580"/>
      <c r="JZQ13" s="580"/>
      <c r="JZR13" s="580"/>
      <c r="JZS13" s="580"/>
      <c r="JZT13" s="580"/>
      <c r="JZU13" s="580"/>
      <c r="JZV13" s="580"/>
      <c r="JZW13" s="580"/>
      <c r="JZX13" s="580"/>
      <c r="JZY13" s="580"/>
      <c r="JZZ13" s="580"/>
      <c r="KAA13" s="580"/>
      <c r="KAB13" s="580"/>
      <c r="KAC13" s="580"/>
      <c r="KAD13" s="580"/>
      <c r="KAE13" s="580"/>
      <c r="KAF13" s="580"/>
      <c r="KAG13" s="580"/>
      <c r="KAH13" s="580"/>
      <c r="KAI13" s="580"/>
      <c r="KAJ13" s="580"/>
      <c r="KAK13" s="580"/>
      <c r="KAL13" s="580"/>
      <c r="KAM13" s="580"/>
      <c r="KAN13" s="580"/>
      <c r="KAO13" s="580"/>
      <c r="KAP13" s="580"/>
      <c r="KAQ13" s="580"/>
      <c r="KAR13" s="580"/>
      <c r="KAS13" s="580"/>
      <c r="KAT13" s="580"/>
      <c r="KAU13" s="580"/>
      <c r="KAV13" s="580"/>
      <c r="KAW13" s="580"/>
      <c r="KAX13" s="580"/>
      <c r="KAY13" s="580"/>
      <c r="KAZ13" s="580"/>
      <c r="KBA13" s="580"/>
      <c r="KBB13" s="580"/>
      <c r="KBC13" s="580"/>
      <c r="KBD13" s="580"/>
      <c r="KBE13" s="580"/>
      <c r="KBF13" s="580"/>
      <c r="KBG13" s="580"/>
      <c r="KBH13" s="580"/>
      <c r="KBI13" s="580"/>
      <c r="KBJ13" s="580"/>
      <c r="KBK13" s="580"/>
      <c r="KBL13" s="580"/>
      <c r="KBM13" s="580"/>
      <c r="KBN13" s="580"/>
      <c r="KBO13" s="580"/>
      <c r="KBP13" s="580"/>
      <c r="KBQ13" s="580"/>
      <c r="KBR13" s="580"/>
      <c r="KBS13" s="580"/>
      <c r="KBT13" s="580"/>
      <c r="KBU13" s="580"/>
      <c r="KBV13" s="580"/>
      <c r="KBW13" s="580"/>
      <c r="KBX13" s="580"/>
      <c r="KBY13" s="580"/>
      <c r="KBZ13" s="580"/>
      <c r="KCA13" s="580"/>
      <c r="KCB13" s="580"/>
      <c r="KCC13" s="580"/>
      <c r="KCD13" s="580"/>
      <c r="KCE13" s="580"/>
      <c r="KCF13" s="580"/>
      <c r="KCG13" s="580"/>
      <c r="KCH13" s="580"/>
      <c r="KCI13" s="580"/>
      <c r="KCJ13" s="580"/>
      <c r="KCK13" s="580"/>
      <c r="KCL13" s="580"/>
      <c r="KCM13" s="580"/>
      <c r="KCN13" s="580"/>
      <c r="KCO13" s="580"/>
      <c r="KCP13" s="580"/>
      <c r="KCQ13" s="580"/>
      <c r="KCR13" s="580"/>
      <c r="KCS13" s="580"/>
      <c r="KCT13" s="580"/>
      <c r="KCU13" s="580"/>
      <c r="KCV13" s="580"/>
      <c r="KCW13" s="580"/>
      <c r="KCX13" s="580"/>
      <c r="KCY13" s="580"/>
      <c r="KCZ13" s="580"/>
      <c r="KDA13" s="580"/>
      <c r="KDB13" s="580"/>
      <c r="KDC13" s="580"/>
      <c r="KDD13" s="580"/>
      <c r="KDE13" s="580"/>
      <c r="KDF13" s="580"/>
      <c r="KDG13" s="580"/>
      <c r="KDH13" s="580"/>
      <c r="KDI13" s="580"/>
      <c r="KDJ13" s="580"/>
      <c r="KDK13" s="580"/>
      <c r="KDL13" s="580"/>
      <c r="KDM13" s="580"/>
      <c r="KDN13" s="580"/>
      <c r="KDO13" s="580"/>
      <c r="KDP13" s="580"/>
      <c r="KDQ13" s="580"/>
      <c r="KDR13" s="580"/>
      <c r="KDS13" s="580"/>
      <c r="KDT13" s="580"/>
      <c r="KDU13" s="580"/>
      <c r="KDV13" s="580"/>
      <c r="KDW13" s="580"/>
      <c r="KDX13" s="580"/>
      <c r="KDY13" s="580"/>
      <c r="KDZ13" s="580"/>
      <c r="KEA13" s="580"/>
      <c r="KEB13" s="580"/>
      <c r="KEC13" s="580"/>
      <c r="KED13" s="580"/>
      <c r="KEE13" s="580"/>
      <c r="KEF13" s="580"/>
      <c r="KEG13" s="580"/>
      <c r="KEH13" s="580"/>
      <c r="KEI13" s="580"/>
      <c r="KEJ13" s="580"/>
      <c r="KEK13" s="580"/>
      <c r="KEL13" s="580"/>
      <c r="KEM13" s="580"/>
      <c r="KEN13" s="580"/>
      <c r="KEO13" s="580"/>
      <c r="KEP13" s="580"/>
      <c r="KEQ13" s="580"/>
      <c r="KER13" s="580"/>
      <c r="KES13" s="580"/>
      <c r="KET13" s="580"/>
      <c r="KEU13" s="580"/>
      <c r="KEV13" s="580"/>
      <c r="KEW13" s="580"/>
      <c r="KEX13" s="580"/>
      <c r="KEY13" s="580"/>
      <c r="KEZ13" s="580"/>
      <c r="KFA13" s="580"/>
      <c r="KFB13" s="580"/>
      <c r="KFC13" s="580"/>
      <c r="KFD13" s="580"/>
      <c r="KFE13" s="580"/>
      <c r="KFF13" s="580"/>
      <c r="KFG13" s="580"/>
      <c r="KFH13" s="580"/>
      <c r="KFI13" s="580"/>
      <c r="KFJ13" s="580"/>
      <c r="KFK13" s="580"/>
      <c r="KFL13" s="580"/>
      <c r="KFM13" s="580"/>
      <c r="KFN13" s="580"/>
      <c r="KFO13" s="580"/>
      <c r="KFP13" s="580"/>
      <c r="KFQ13" s="580"/>
      <c r="KFR13" s="580"/>
      <c r="KFS13" s="580"/>
      <c r="KFT13" s="580"/>
      <c r="KFU13" s="580"/>
      <c r="KFV13" s="580"/>
      <c r="KFW13" s="580"/>
      <c r="KFX13" s="580"/>
      <c r="KFY13" s="580"/>
      <c r="KFZ13" s="580"/>
      <c r="KGA13" s="580"/>
      <c r="KGB13" s="580"/>
      <c r="KGC13" s="580"/>
      <c r="KGD13" s="580"/>
      <c r="KGE13" s="580"/>
      <c r="KGF13" s="580"/>
      <c r="KGG13" s="580"/>
      <c r="KGH13" s="580"/>
      <c r="KGI13" s="580"/>
      <c r="KGJ13" s="580"/>
      <c r="KGK13" s="580"/>
      <c r="KGL13" s="580"/>
      <c r="KGM13" s="580"/>
      <c r="KGN13" s="580"/>
      <c r="KGO13" s="580"/>
      <c r="KGP13" s="580"/>
      <c r="KGQ13" s="580"/>
      <c r="KGR13" s="580"/>
      <c r="KGS13" s="580"/>
      <c r="KGT13" s="580"/>
      <c r="KGU13" s="580"/>
      <c r="KGV13" s="580"/>
      <c r="KGW13" s="580"/>
      <c r="KGX13" s="580"/>
      <c r="KGY13" s="580"/>
      <c r="KGZ13" s="580"/>
      <c r="KHA13" s="580"/>
      <c r="KHB13" s="580"/>
      <c r="KHC13" s="580"/>
      <c r="KHD13" s="580"/>
      <c r="KHE13" s="580"/>
      <c r="KHF13" s="580"/>
      <c r="KHG13" s="580"/>
      <c r="KHH13" s="580"/>
      <c r="KHI13" s="580"/>
      <c r="KHJ13" s="580"/>
      <c r="KHK13" s="580"/>
      <c r="KHL13" s="580"/>
      <c r="KHM13" s="580"/>
      <c r="KHN13" s="580"/>
      <c r="KHO13" s="580"/>
      <c r="KHP13" s="580"/>
      <c r="KHQ13" s="580"/>
      <c r="KHR13" s="580"/>
      <c r="KHS13" s="580"/>
      <c r="KHT13" s="580"/>
      <c r="KHU13" s="580"/>
      <c r="KHV13" s="580"/>
      <c r="KHW13" s="580"/>
      <c r="KHX13" s="580"/>
      <c r="KHY13" s="580"/>
      <c r="KHZ13" s="580"/>
      <c r="KIA13" s="580"/>
      <c r="KIB13" s="580"/>
      <c r="KIC13" s="580"/>
      <c r="KID13" s="580"/>
      <c r="KIE13" s="580"/>
      <c r="KIF13" s="580"/>
      <c r="KIG13" s="580"/>
      <c r="KIH13" s="580"/>
      <c r="KII13" s="580"/>
      <c r="KIJ13" s="580"/>
      <c r="KIK13" s="580"/>
      <c r="KIL13" s="580"/>
      <c r="KIM13" s="580"/>
      <c r="KIN13" s="580"/>
      <c r="KIO13" s="580"/>
      <c r="KIP13" s="580"/>
      <c r="KIQ13" s="580"/>
      <c r="KIR13" s="580"/>
      <c r="KIS13" s="580"/>
      <c r="KIT13" s="580"/>
      <c r="KIU13" s="580"/>
      <c r="KIV13" s="580"/>
      <c r="KIW13" s="580"/>
      <c r="KIX13" s="580"/>
      <c r="KIY13" s="580"/>
      <c r="KIZ13" s="580"/>
      <c r="KJA13" s="580"/>
      <c r="KJB13" s="580"/>
      <c r="KJC13" s="580"/>
      <c r="KJD13" s="580"/>
      <c r="KJE13" s="580"/>
      <c r="KJF13" s="580"/>
      <c r="KJG13" s="580"/>
      <c r="KJH13" s="580"/>
      <c r="KJI13" s="580"/>
      <c r="KJJ13" s="580"/>
      <c r="KJK13" s="580"/>
      <c r="KJL13" s="580"/>
      <c r="KJM13" s="580"/>
      <c r="KJN13" s="580"/>
      <c r="KJO13" s="580"/>
      <c r="KJP13" s="580"/>
      <c r="KJQ13" s="580"/>
      <c r="KJR13" s="580"/>
      <c r="KJS13" s="580"/>
      <c r="KJT13" s="580"/>
      <c r="KJU13" s="580"/>
      <c r="KJV13" s="580"/>
      <c r="KJW13" s="580"/>
      <c r="KJX13" s="580"/>
      <c r="KJY13" s="580"/>
      <c r="KJZ13" s="580"/>
      <c r="KKA13" s="580"/>
      <c r="KKB13" s="580"/>
      <c r="KKC13" s="580"/>
      <c r="KKD13" s="580"/>
      <c r="KKE13" s="580"/>
      <c r="KKF13" s="580"/>
      <c r="KKG13" s="580"/>
      <c r="KKH13" s="580"/>
      <c r="KKI13" s="580"/>
      <c r="KKJ13" s="580"/>
      <c r="KKK13" s="580"/>
      <c r="KKL13" s="580"/>
      <c r="KKM13" s="580"/>
      <c r="KKN13" s="580"/>
      <c r="KKO13" s="580"/>
      <c r="KKP13" s="580"/>
      <c r="KKQ13" s="580"/>
      <c r="KKR13" s="580"/>
      <c r="KKS13" s="580"/>
      <c r="KKT13" s="580"/>
      <c r="KKU13" s="580"/>
      <c r="KKV13" s="580"/>
      <c r="KKW13" s="580"/>
      <c r="KKX13" s="580"/>
      <c r="KKY13" s="580"/>
      <c r="KKZ13" s="580"/>
      <c r="KLA13" s="580"/>
      <c r="KLB13" s="580"/>
      <c r="KLC13" s="580"/>
      <c r="KLD13" s="580"/>
      <c r="KLE13" s="580"/>
      <c r="KLF13" s="580"/>
      <c r="KLG13" s="580"/>
      <c r="KLH13" s="580"/>
      <c r="KLI13" s="580"/>
      <c r="KLJ13" s="580"/>
      <c r="KLK13" s="580"/>
      <c r="KLL13" s="580"/>
      <c r="KLM13" s="580"/>
      <c r="KLN13" s="580"/>
      <c r="KLO13" s="580"/>
      <c r="KLP13" s="580"/>
      <c r="KLQ13" s="580"/>
      <c r="KLR13" s="580"/>
      <c r="KLS13" s="580"/>
      <c r="KLT13" s="580"/>
      <c r="KLU13" s="580"/>
      <c r="KLV13" s="580"/>
      <c r="KLW13" s="580"/>
      <c r="KLX13" s="580"/>
      <c r="KLY13" s="580"/>
      <c r="KLZ13" s="580"/>
      <c r="KMA13" s="580"/>
      <c r="KMB13" s="580"/>
      <c r="KMC13" s="580"/>
      <c r="KMD13" s="580"/>
      <c r="KME13" s="580"/>
      <c r="KMF13" s="580"/>
      <c r="KMG13" s="580"/>
      <c r="KMH13" s="580"/>
      <c r="KMI13" s="580"/>
      <c r="KMJ13" s="580"/>
      <c r="KMK13" s="580"/>
      <c r="KML13" s="580"/>
      <c r="KMM13" s="580"/>
      <c r="KMN13" s="580"/>
      <c r="KMO13" s="580"/>
      <c r="KMP13" s="580"/>
      <c r="KMQ13" s="580"/>
      <c r="KMR13" s="580"/>
      <c r="KMS13" s="580"/>
      <c r="KMT13" s="580"/>
      <c r="KMU13" s="580"/>
      <c r="KMV13" s="580"/>
      <c r="KMW13" s="580"/>
      <c r="KMX13" s="580"/>
      <c r="KMY13" s="580"/>
      <c r="KMZ13" s="580"/>
      <c r="KNA13" s="580"/>
      <c r="KNB13" s="580"/>
      <c r="KNC13" s="580"/>
      <c r="KND13" s="580"/>
      <c r="KNE13" s="580"/>
      <c r="KNF13" s="580"/>
      <c r="KNG13" s="580"/>
      <c r="KNH13" s="580"/>
      <c r="KNI13" s="580"/>
      <c r="KNJ13" s="580"/>
      <c r="KNK13" s="580"/>
      <c r="KNL13" s="580"/>
      <c r="KNM13" s="580"/>
      <c r="KNN13" s="580"/>
      <c r="KNO13" s="580"/>
      <c r="KNP13" s="580"/>
      <c r="KNQ13" s="580"/>
      <c r="KNR13" s="580"/>
      <c r="KNS13" s="580"/>
      <c r="KNT13" s="580"/>
      <c r="KNU13" s="580"/>
      <c r="KNV13" s="580"/>
      <c r="KNW13" s="580"/>
      <c r="KNX13" s="580"/>
      <c r="KNY13" s="580"/>
      <c r="KNZ13" s="580"/>
      <c r="KOA13" s="580"/>
      <c r="KOB13" s="580"/>
      <c r="KOC13" s="580"/>
      <c r="KOD13" s="580"/>
      <c r="KOE13" s="580"/>
      <c r="KOF13" s="580"/>
      <c r="KOG13" s="580"/>
      <c r="KOH13" s="580"/>
      <c r="KOI13" s="580"/>
      <c r="KOJ13" s="580"/>
      <c r="KOK13" s="580"/>
      <c r="KOL13" s="580"/>
      <c r="KOM13" s="580"/>
      <c r="KON13" s="580"/>
      <c r="KOO13" s="580"/>
      <c r="KOP13" s="580"/>
      <c r="KOQ13" s="580"/>
      <c r="KOR13" s="580"/>
      <c r="KOS13" s="580"/>
      <c r="KOT13" s="580"/>
      <c r="KOU13" s="580"/>
      <c r="KOV13" s="580"/>
      <c r="KOW13" s="580"/>
      <c r="KOX13" s="580"/>
      <c r="KOY13" s="580"/>
      <c r="KOZ13" s="580"/>
      <c r="KPA13" s="580"/>
      <c r="KPB13" s="580"/>
      <c r="KPC13" s="580"/>
      <c r="KPD13" s="580"/>
      <c r="KPE13" s="580"/>
      <c r="KPF13" s="580"/>
      <c r="KPG13" s="580"/>
      <c r="KPH13" s="580"/>
      <c r="KPI13" s="580"/>
      <c r="KPJ13" s="580"/>
      <c r="KPK13" s="580"/>
      <c r="KPL13" s="580"/>
      <c r="KPM13" s="580"/>
      <c r="KPN13" s="580"/>
      <c r="KPO13" s="580"/>
      <c r="KPP13" s="580"/>
      <c r="KPQ13" s="580"/>
      <c r="KPR13" s="580"/>
      <c r="KPS13" s="580"/>
      <c r="KPT13" s="580"/>
      <c r="KPU13" s="580"/>
      <c r="KPV13" s="580"/>
      <c r="KPW13" s="580"/>
      <c r="KPX13" s="580"/>
      <c r="KPY13" s="580"/>
      <c r="KPZ13" s="580"/>
      <c r="KQA13" s="580"/>
      <c r="KQB13" s="580"/>
      <c r="KQC13" s="580"/>
      <c r="KQD13" s="580"/>
      <c r="KQE13" s="580"/>
      <c r="KQF13" s="580"/>
      <c r="KQG13" s="580"/>
      <c r="KQH13" s="580"/>
      <c r="KQI13" s="580"/>
      <c r="KQJ13" s="580"/>
      <c r="KQK13" s="580"/>
      <c r="KQL13" s="580"/>
      <c r="KQM13" s="580"/>
      <c r="KQN13" s="580"/>
      <c r="KQO13" s="580"/>
      <c r="KQP13" s="580"/>
      <c r="KQQ13" s="580"/>
      <c r="KQR13" s="580"/>
      <c r="KQS13" s="580"/>
      <c r="KQT13" s="580"/>
      <c r="KQU13" s="580"/>
      <c r="KQV13" s="580"/>
      <c r="KQW13" s="580"/>
      <c r="KQX13" s="580"/>
      <c r="KQY13" s="580"/>
      <c r="KQZ13" s="580"/>
      <c r="KRA13" s="580"/>
      <c r="KRB13" s="580"/>
      <c r="KRC13" s="580"/>
      <c r="KRD13" s="580"/>
      <c r="KRE13" s="580"/>
      <c r="KRF13" s="580"/>
      <c r="KRG13" s="580"/>
      <c r="KRH13" s="580"/>
      <c r="KRI13" s="580"/>
      <c r="KRJ13" s="580"/>
      <c r="KRK13" s="580"/>
      <c r="KRL13" s="580"/>
      <c r="KRM13" s="580"/>
      <c r="KRN13" s="580"/>
      <c r="KRO13" s="580"/>
      <c r="KRP13" s="580"/>
      <c r="KRQ13" s="580"/>
      <c r="KRR13" s="580"/>
      <c r="KRS13" s="580"/>
      <c r="KRT13" s="580"/>
      <c r="KRU13" s="580"/>
      <c r="KRV13" s="580"/>
      <c r="KRW13" s="580"/>
      <c r="KRX13" s="580"/>
      <c r="KRY13" s="580"/>
      <c r="KRZ13" s="580"/>
      <c r="KSA13" s="580"/>
      <c r="KSB13" s="580"/>
      <c r="KSC13" s="580"/>
      <c r="KSD13" s="580"/>
      <c r="KSE13" s="580"/>
      <c r="KSF13" s="580"/>
      <c r="KSG13" s="580"/>
      <c r="KSH13" s="580"/>
      <c r="KSI13" s="580"/>
      <c r="KSJ13" s="580"/>
      <c r="KSK13" s="580"/>
      <c r="KSL13" s="580"/>
      <c r="KSM13" s="580"/>
      <c r="KSN13" s="580"/>
      <c r="KSO13" s="580"/>
      <c r="KSP13" s="580"/>
      <c r="KSQ13" s="580"/>
      <c r="KSR13" s="580"/>
      <c r="KSS13" s="580"/>
      <c r="KST13" s="580"/>
      <c r="KSU13" s="580"/>
      <c r="KSV13" s="580"/>
      <c r="KSW13" s="580"/>
      <c r="KSX13" s="580"/>
      <c r="KSY13" s="580"/>
      <c r="KSZ13" s="580"/>
      <c r="KTA13" s="580"/>
      <c r="KTB13" s="580"/>
      <c r="KTC13" s="580"/>
      <c r="KTD13" s="580"/>
      <c r="KTE13" s="580"/>
      <c r="KTF13" s="580"/>
      <c r="KTG13" s="580"/>
      <c r="KTH13" s="580"/>
      <c r="KTI13" s="580"/>
      <c r="KTJ13" s="580"/>
      <c r="KTK13" s="580"/>
      <c r="KTL13" s="580"/>
      <c r="KTM13" s="580"/>
      <c r="KTN13" s="580"/>
      <c r="KTO13" s="580"/>
      <c r="KTP13" s="580"/>
      <c r="KTQ13" s="580"/>
      <c r="KTR13" s="580"/>
      <c r="KTS13" s="580"/>
      <c r="KTT13" s="580"/>
      <c r="KTU13" s="580"/>
      <c r="KTV13" s="580"/>
      <c r="KTW13" s="580"/>
      <c r="KTX13" s="580"/>
      <c r="KTY13" s="580"/>
      <c r="KTZ13" s="580"/>
      <c r="KUA13" s="580"/>
      <c r="KUB13" s="580"/>
      <c r="KUC13" s="580"/>
      <c r="KUD13" s="580"/>
      <c r="KUE13" s="580"/>
      <c r="KUF13" s="580"/>
      <c r="KUG13" s="580"/>
      <c r="KUH13" s="580"/>
      <c r="KUI13" s="580"/>
      <c r="KUJ13" s="580"/>
      <c r="KUK13" s="580"/>
      <c r="KUL13" s="580"/>
      <c r="KUM13" s="580"/>
      <c r="KUN13" s="580"/>
      <c r="KUO13" s="580"/>
      <c r="KUP13" s="580"/>
      <c r="KUQ13" s="580"/>
      <c r="KUR13" s="580"/>
      <c r="KUS13" s="580"/>
      <c r="KUT13" s="580"/>
      <c r="KUU13" s="580"/>
      <c r="KUV13" s="580"/>
      <c r="KUW13" s="580"/>
      <c r="KUX13" s="580"/>
      <c r="KUY13" s="580"/>
      <c r="KUZ13" s="580"/>
      <c r="KVA13" s="580"/>
      <c r="KVB13" s="580"/>
      <c r="KVC13" s="580"/>
      <c r="KVD13" s="580"/>
      <c r="KVE13" s="580"/>
      <c r="KVF13" s="580"/>
      <c r="KVG13" s="580"/>
      <c r="KVH13" s="580"/>
      <c r="KVI13" s="580"/>
      <c r="KVJ13" s="580"/>
      <c r="KVK13" s="580"/>
      <c r="KVL13" s="580"/>
      <c r="KVM13" s="580"/>
      <c r="KVN13" s="580"/>
      <c r="KVO13" s="580"/>
      <c r="KVP13" s="580"/>
      <c r="KVQ13" s="580"/>
      <c r="KVR13" s="580"/>
      <c r="KVS13" s="580"/>
      <c r="KVT13" s="580"/>
      <c r="KVU13" s="580"/>
      <c r="KVV13" s="580"/>
      <c r="KVW13" s="580"/>
      <c r="KVX13" s="580"/>
      <c r="KVY13" s="580"/>
      <c r="KVZ13" s="580"/>
      <c r="KWA13" s="580"/>
      <c r="KWB13" s="580"/>
      <c r="KWC13" s="580"/>
      <c r="KWD13" s="580"/>
      <c r="KWE13" s="580"/>
      <c r="KWF13" s="580"/>
      <c r="KWG13" s="580"/>
      <c r="KWH13" s="580"/>
      <c r="KWI13" s="580"/>
      <c r="KWJ13" s="580"/>
      <c r="KWK13" s="580"/>
      <c r="KWL13" s="580"/>
      <c r="KWM13" s="580"/>
      <c r="KWN13" s="580"/>
      <c r="KWO13" s="580"/>
      <c r="KWP13" s="580"/>
      <c r="KWQ13" s="580"/>
      <c r="KWR13" s="580"/>
      <c r="KWS13" s="580"/>
      <c r="KWT13" s="580"/>
      <c r="KWU13" s="580"/>
      <c r="KWV13" s="580"/>
      <c r="KWW13" s="580"/>
      <c r="KWX13" s="580"/>
      <c r="KWY13" s="580"/>
      <c r="KWZ13" s="580"/>
      <c r="KXA13" s="580"/>
      <c r="KXB13" s="580"/>
      <c r="KXC13" s="580"/>
      <c r="KXD13" s="580"/>
      <c r="KXE13" s="580"/>
      <c r="KXF13" s="580"/>
      <c r="KXG13" s="580"/>
      <c r="KXH13" s="580"/>
      <c r="KXI13" s="580"/>
      <c r="KXJ13" s="580"/>
      <c r="KXK13" s="580"/>
      <c r="KXL13" s="580"/>
      <c r="KXM13" s="580"/>
      <c r="KXN13" s="580"/>
      <c r="KXO13" s="580"/>
      <c r="KXP13" s="580"/>
      <c r="KXQ13" s="580"/>
      <c r="KXR13" s="580"/>
      <c r="KXS13" s="580"/>
      <c r="KXT13" s="580"/>
      <c r="KXU13" s="580"/>
      <c r="KXV13" s="580"/>
      <c r="KXW13" s="580"/>
      <c r="KXX13" s="580"/>
      <c r="KXY13" s="580"/>
      <c r="KXZ13" s="580"/>
      <c r="KYA13" s="580"/>
      <c r="KYB13" s="580"/>
      <c r="KYC13" s="580"/>
      <c r="KYD13" s="580"/>
      <c r="KYE13" s="580"/>
      <c r="KYF13" s="580"/>
      <c r="KYG13" s="580"/>
      <c r="KYH13" s="580"/>
      <c r="KYI13" s="580"/>
      <c r="KYJ13" s="580"/>
      <c r="KYK13" s="580"/>
      <c r="KYL13" s="580"/>
      <c r="KYM13" s="580"/>
      <c r="KYN13" s="580"/>
      <c r="KYO13" s="580"/>
      <c r="KYP13" s="580"/>
      <c r="KYQ13" s="580"/>
      <c r="KYR13" s="580"/>
      <c r="KYS13" s="580"/>
      <c r="KYT13" s="580"/>
      <c r="KYU13" s="580"/>
      <c r="KYV13" s="580"/>
      <c r="KYW13" s="580"/>
      <c r="KYX13" s="580"/>
      <c r="KYY13" s="580"/>
      <c r="KYZ13" s="580"/>
      <c r="KZA13" s="580"/>
      <c r="KZB13" s="580"/>
      <c r="KZC13" s="580"/>
      <c r="KZD13" s="580"/>
      <c r="KZE13" s="580"/>
      <c r="KZF13" s="580"/>
      <c r="KZG13" s="580"/>
      <c r="KZH13" s="580"/>
      <c r="KZI13" s="580"/>
      <c r="KZJ13" s="580"/>
      <c r="KZK13" s="580"/>
      <c r="KZL13" s="580"/>
      <c r="KZM13" s="580"/>
      <c r="KZN13" s="580"/>
      <c r="KZO13" s="580"/>
      <c r="KZP13" s="580"/>
      <c r="KZQ13" s="580"/>
      <c r="KZR13" s="580"/>
      <c r="KZS13" s="580"/>
      <c r="KZT13" s="580"/>
      <c r="KZU13" s="580"/>
      <c r="KZV13" s="580"/>
      <c r="KZW13" s="580"/>
      <c r="KZX13" s="580"/>
      <c r="KZY13" s="580"/>
      <c r="KZZ13" s="580"/>
      <c r="LAA13" s="580"/>
      <c r="LAB13" s="580"/>
      <c r="LAC13" s="580"/>
      <c r="LAD13" s="580"/>
      <c r="LAE13" s="580"/>
      <c r="LAF13" s="580"/>
      <c r="LAG13" s="580"/>
      <c r="LAH13" s="580"/>
      <c r="LAI13" s="580"/>
      <c r="LAJ13" s="580"/>
      <c r="LAK13" s="580"/>
      <c r="LAL13" s="580"/>
      <c r="LAM13" s="580"/>
      <c r="LAN13" s="580"/>
      <c r="LAO13" s="580"/>
      <c r="LAP13" s="580"/>
      <c r="LAQ13" s="580"/>
      <c r="LAR13" s="580"/>
      <c r="LAS13" s="580"/>
      <c r="LAT13" s="580"/>
      <c r="LAU13" s="580"/>
      <c r="LAV13" s="580"/>
      <c r="LAW13" s="580"/>
      <c r="LAX13" s="580"/>
      <c r="LAY13" s="580"/>
      <c r="LAZ13" s="580"/>
      <c r="LBA13" s="580"/>
      <c r="LBB13" s="580"/>
      <c r="LBC13" s="580"/>
      <c r="LBD13" s="580"/>
      <c r="LBE13" s="580"/>
      <c r="LBF13" s="580"/>
      <c r="LBG13" s="580"/>
      <c r="LBH13" s="580"/>
      <c r="LBI13" s="580"/>
      <c r="LBJ13" s="580"/>
      <c r="LBK13" s="580"/>
      <c r="LBL13" s="580"/>
      <c r="LBM13" s="580"/>
      <c r="LBN13" s="580"/>
      <c r="LBO13" s="580"/>
      <c r="LBP13" s="580"/>
      <c r="LBQ13" s="580"/>
      <c r="LBR13" s="580"/>
      <c r="LBS13" s="580"/>
      <c r="LBT13" s="580"/>
      <c r="LBU13" s="580"/>
      <c r="LBV13" s="580"/>
      <c r="LBW13" s="580"/>
      <c r="LBX13" s="580"/>
      <c r="LBY13" s="580"/>
      <c r="LBZ13" s="580"/>
      <c r="LCA13" s="580"/>
      <c r="LCB13" s="580"/>
      <c r="LCC13" s="580"/>
      <c r="LCD13" s="580"/>
      <c r="LCE13" s="580"/>
      <c r="LCF13" s="580"/>
      <c r="LCG13" s="580"/>
      <c r="LCH13" s="580"/>
      <c r="LCI13" s="580"/>
      <c r="LCJ13" s="580"/>
      <c r="LCK13" s="580"/>
      <c r="LCL13" s="580"/>
      <c r="LCM13" s="580"/>
      <c r="LCN13" s="580"/>
      <c r="LCO13" s="580"/>
      <c r="LCP13" s="580"/>
      <c r="LCQ13" s="580"/>
      <c r="LCR13" s="580"/>
      <c r="LCS13" s="580"/>
      <c r="LCT13" s="580"/>
      <c r="LCU13" s="580"/>
      <c r="LCV13" s="580"/>
      <c r="LCW13" s="580"/>
      <c r="LCX13" s="580"/>
      <c r="LCY13" s="580"/>
      <c r="LCZ13" s="580"/>
      <c r="LDA13" s="580"/>
      <c r="LDB13" s="580"/>
      <c r="LDC13" s="580"/>
      <c r="LDD13" s="580"/>
      <c r="LDE13" s="580"/>
      <c r="LDF13" s="580"/>
      <c r="LDG13" s="580"/>
      <c r="LDH13" s="580"/>
      <c r="LDI13" s="580"/>
      <c r="LDJ13" s="580"/>
      <c r="LDK13" s="580"/>
      <c r="LDL13" s="580"/>
      <c r="LDM13" s="580"/>
      <c r="LDN13" s="580"/>
      <c r="LDO13" s="580"/>
      <c r="LDP13" s="580"/>
      <c r="LDQ13" s="580"/>
      <c r="LDR13" s="580"/>
      <c r="LDS13" s="580"/>
      <c r="LDT13" s="580"/>
      <c r="LDU13" s="580"/>
      <c r="LDV13" s="580"/>
      <c r="LDW13" s="580"/>
      <c r="LDX13" s="580"/>
      <c r="LDY13" s="580"/>
      <c r="LDZ13" s="580"/>
      <c r="LEA13" s="580"/>
      <c r="LEB13" s="580"/>
      <c r="LEC13" s="580"/>
      <c r="LED13" s="580"/>
      <c r="LEE13" s="580"/>
      <c r="LEF13" s="580"/>
      <c r="LEG13" s="580"/>
      <c r="LEH13" s="580"/>
      <c r="LEI13" s="580"/>
      <c r="LEJ13" s="580"/>
      <c r="LEK13" s="580"/>
      <c r="LEL13" s="580"/>
      <c r="LEM13" s="580"/>
      <c r="LEN13" s="580"/>
      <c r="LEO13" s="580"/>
      <c r="LEP13" s="580"/>
      <c r="LEQ13" s="580"/>
      <c r="LER13" s="580"/>
      <c r="LES13" s="580"/>
      <c r="LET13" s="580"/>
      <c r="LEU13" s="580"/>
      <c r="LEV13" s="580"/>
      <c r="LEW13" s="580"/>
      <c r="LEX13" s="580"/>
      <c r="LEY13" s="580"/>
      <c r="LEZ13" s="580"/>
      <c r="LFA13" s="580"/>
      <c r="LFB13" s="580"/>
      <c r="LFC13" s="580"/>
      <c r="LFD13" s="580"/>
      <c r="LFE13" s="580"/>
      <c r="LFF13" s="580"/>
      <c r="LFG13" s="580"/>
      <c r="LFH13" s="580"/>
      <c r="LFI13" s="580"/>
      <c r="LFJ13" s="580"/>
      <c r="LFK13" s="580"/>
      <c r="LFL13" s="580"/>
      <c r="LFM13" s="580"/>
      <c r="LFN13" s="580"/>
      <c r="LFO13" s="580"/>
      <c r="LFP13" s="580"/>
      <c r="LFQ13" s="580"/>
      <c r="LFR13" s="580"/>
      <c r="LFS13" s="580"/>
      <c r="LFT13" s="580"/>
      <c r="LFU13" s="580"/>
      <c r="LFV13" s="580"/>
      <c r="LFW13" s="580"/>
      <c r="LFX13" s="580"/>
      <c r="LFY13" s="580"/>
      <c r="LFZ13" s="580"/>
      <c r="LGA13" s="580"/>
      <c r="LGB13" s="580"/>
      <c r="LGC13" s="580"/>
      <c r="LGD13" s="580"/>
      <c r="LGE13" s="580"/>
      <c r="LGF13" s="580"/>
      <c r="LGG13" s="580"/>
      <c r="LGH13" s="580"/>
      <c r="LGI13" s="580"/>
      <c r="LGJ13" s="580"/>
      <c r="LGK13" s="580"/>
      <c r="LGL13" s="580"/>
      <c r="LGM13" s="580"/>
      <c r="LGN13" s="580"/>
      <c r="LGO13" s="580"/>
      <c r="LGP13" s="580"/>
      <c r="LGQ13" s="580"/>
      <c r="LGR13" s="580"/>
      <c r="LGS13" s="580"/>
      <c r="LGT13" s="580"/>
      <c r="LGU13" s="580"/>
      <c r="LGV13" s="580"/>
      <c r="LGW13" s="580"/>
      <c r="LGX13" s="580"/>
      <c r="LGY13" s="580"/>
      <c r="LGZ13" s="580"/>
      <c r="LHA13" s="580"/>
      <c r="LHB13" s="580"/>
      <c r="LHC13" s="580"/>
      <c r="LHD13" s="580"/>
      <c r="LHE13" s="580"/>
      <c r="LHF13" s="580"/>
      <c r="LHG13" s="580"/>
      <c r="LHH13" s="580"/>
      <c r="LHI13" s="580"/>
      <c r="LHJ13" s="580"/>
      <c r="LHK13" s="580"/>
      <c r="LHL13" s="580"/>
      <c r="LHM13" s="580"/>
      <c r="LHN13" s="580"/>
      <c r="LHO13" s="580"/>
      <c r="LHP13" s="580"/>
      <c r="LHQ13" s="580"/>
      <c r="LHR13" s="580"/>
      <c r="LHS13" s="580"/>
      <c r="LHT13" s="580"/>
      <c r="LHU13" s="580"/>
      <c r="LHV13" s="580"/>
      <c r="LHW13" s="580"/>
      <c r="LHX13" s="580"/>
      <c r="LHY13" s="580"/>
      <c r="LHZ13" s="580"/>
      <c r="LIA13" s="580"/>
      <c r="LIB13" s="580"/>
      <c r="LIC13" s="580"/>
      <c r="LID13" s="580"/>
      <c r="LIE13" s="580"/>
      <c r="LIF13" s="580"/>
      <c r="LIG13" s="580"/>
      <c r="LIH13" s="580"/>
      <c r="LII13" s="580"/>
      <c r="LIJ13" s="580"/>
      <c r="LIK13" s="580"/>
      <c r="LIL13" s="580"/>
      <c r="LIM13" s="580"/>
      <c r="LIN13" s="580"/>
      <c r="LIO13" s="580"/>
      <c r="LIP13" s="580"/>
      <c r="LIQ13" s="580"/>
      <c r="LIR13" s="580"/>
      <c r="LIS13" s="580"/>
      <c r="LIT13" s="580"/>
      <c r="LIU13" s="580"/>
      <c r="LIV13" s="580"/>
      <c r="LIW13" s="580"/>
      <c r="LIX13" s="580"/>
      <c r="LIY13" s="580"/>
      <c r="LIZ13" s="580"/>
      <c r="LJA13" s="580"/>
      <c r="LJB13" s="580"/>
      <c r="LJC13" s="580"/>
      <c r="LJD13" s="580"/>
      <c r="LJE13" s="580"/>
      <c r="LJF13" s="580"/>
      <c r="LJG13" s="580"/>
      <c r="LJH13" s="580"/>
      <c r="LJI13" s="580"/>
      <c r="LJJ13" s="580"/>
      <c r="LJK13" s="580"/>
      <c r="LJL13" s="580"/>
      <c r="LJM13" s="580"/>
      <c r="LJN13" s="580"/>
      <c r="LJO13" s="580"/>
      <c r="LJP13" s="580"/>
      <c r="LJQ13" s="580"/>
      <c r="LJR13" s="580"/>
      <c r="LJS13" s="580"/>
      <c r="LJT13" s="580"/>
      <c r="LJU13" s="580"/>
      <c r="LJV13" s="580"/>
      <c r="LJW13" s="580"/>
      <c r="LJX13" s="580"/>
      <c r="LJY13" s="580"/>
      <c r="LJZ13" s="580"/>
      <c r="LKA13" s="580"/>
      <c r="LKB13" s="580"/>
      <c r="LKC13" s="580"/>
      <c r="LKD13" s="580"/>
      <c r="LKE13" s="580"/>
      <c r="LKF13" s="580"/>
      <c r="LKG13" s="580"/>
      <c r="LKH13" s="580"/>
      <c r="LKI13" s="580"/>
      <c r="LKJ13" s="580"/>
      <c r="LKK13" s="580"/>
      <c r="LKL13" s="580"/>
      <c r="LKM13" s="580"/>
      <c r="LKN13" s="580"/>
      <c r="LKO13" s="580"/>
      <c r="LKP13" s="580"/>
      <c r="LKQ13" s="580"/>
      <c r="LKR13" s="580"/>
      <c r="LKS13" s="580"/>
      <c r="LKT13" s="580"/>
      <c r="LKU13" s="580"/>
      <c r="LKV13" s="580"/>
      <c r="LKW13" s="580"/>
      <c r="LKX13" s="580"/>
      <c r="LKY13" s="580"/>
      <c r="LKZ13" s="580"/>
      <c r="LLA13" s="580"/>
      <c r="LLB13" s="580"/>
      <c r="LLC13" s="580"/>
      <c r="LLD13" s="580"/>
      <c r="LLE13" s="580"/>
      <c r="LLF13" s="580"/>
      <c r="LLG13" s="580"/>
      <c r="LLH13" s="580"/>
      <c r="LLI13" s="580"/>
      <c r="LLJ13" s="580"/>
      <c r="LLK13" s="580"/>
      <c r="LLL13" s="580"/>
      <c r="LLM13" s="580"/>
      <c r="LLN13" s="580"/>
      <c r="LLO13" s="580"/>
      <c r="LLP13" s="580"/>
      <c r="LLQ13" s="580"/>
      <c r="LLR13" s="580"/>
      <c r="LLS13" s="580"/>
      <c r="LLT13" s="580"/>
      <c r="LLU13" s="580"/>
      <c r="LLV13" s="580"/>
      <c r="LLW13" s="580"/>
      <c r="LLX13" s="580"/>
      <c r="LLY13" s="580"/>
      <c r="LLZ13" s="580"/>
      <c r="LMA13" s="580"/>
      <c r="LMB13" s="580"/>
      <c r="LMC13" s="580"/>
      <c r="LMD13" s="580"/>
      <c r="LME13" s="580"/>
      <c r="LMF13" s="580"/>
      <c r="LMG13" s="580"/>
      <c r="LMH13" s="580"/>
      <c r="LMI13" s="580"/>
      <c r="LMJ13" s="580"/>
      <c r="LMK13" s="580"/>
      <c r="LML13" s="580"/>
      <c r="LMM13" s="580"/>
      <c r="LMN13" s="580"/>
      <c r="LMO13" s="580"/>
      <c r="LMP13" s="580"/>
      <c r="LMQ13" s="580"/>
      <c r="LMR13" s="580"/>
      <c r="LMS13" s="580"/>
      <c r="LMT13" s="580"/>
      <c r="LMU13" s="580"/>
      <c r="LMV13" s="580"/>
      <c r="LMW13" s="580"/>
      <c r="LMX13" s="580"/>
      <c r="LMY13" s="580"/>
      <c r="LMZ13" s="580"/>
      <c r="LNA13" s="580"/>
      <c r="LNB13" s="580"/>
      <c r="LNC13" s="580"/>
      <c r="LND13" s="580"/>
      <c r="LNE13" s="580"/>
      <c r="LNF13" s="580"/>
      <c r="LNG13" s="580"/>
      <c r="LNH13" s="580"/>
      <c r="LNI13" s="580"/>
      <c r="LNJ13" s="580"/>
      <c r="LNK13" s="580"/>
      <c r="LNL13" s="580"/>
      <c r="LNM13" s="580"/>
      <c r="LNN13" s="580"/>
      <c r="LNO13" s="580"/>
      <c r="LNP13" s="580"/>
      <c r="LNQ13" s="580"/>
      <c r="LNR13" s="580"/>
      <c r="LNS13" s="580"/>
      <c r="LNT13" s="580"/>
      <c r="LNU13" s="580"/>
      <c r="LNV13" s="580"/>
      <c r="LNW13" s="580"/>
      <c r="LNX13" s="580"/>
      <c r="LNY13" s="580"/>
      <c r="LNZ13" s="580"/>
      <c r="LOA13" s="580"/>
      <c r="LOB13" s="580"/>
      <c r="LOC13" s="580"/>
      <c r="LOD13" s="580"/>
      <c r="LOE13" s="580"/>
      <c r="LOF13" s="580"/>
      <c r="LOG13" s="580"/>
      <c r="LOH13" s="580"/>
      <c r="LOI13" s="580"/>
      <c r="LOJ13" s="580"/>
      <c r="LOK13" s="580"/>
      <c r="LOL13" s="580"/>
      <c r="LOM13" s="580"/>
      <c r="LON13" s="580"/>
      <c r="LOO13" s="580"/>
      <c r="LOP13" s="580"/>
      <c r="LOQ13" s="580"/>
      <c r="LOR13" s="580"/>
      <c r="LOS13" s="580"/>
      <c r="LOT13" s="580"/>
      <c r="LOU13" s="580"/>
      <c r="LOV13" s="580"/>
      <c r="LOW13" s="580"/>
      <c r="LOX13" s="580"/>
      <c r="LOY13" s="580"/>
      <c r="LOZ13" s="580"/>
      <c r="LPA13" s="580"/>
      <c r="LPB13" s="580"/>
      <c r="LPC13" s="580"/>
      <c r="LPD13" s="580"/>
      <c r="LPE13" s="580"/>
      <c r="LPF13" s="580"/>
      <c r="LPG13" s="580"/>
      <c r="LPH13" s="580"/>
      <c r="LPI13" s="580"/>
      <c r="LPJ13" s="580"/>
      <c r="LPK13" s="580"/>
      <c r="LPL13" s="580"/>
      <c r="LPM13" s="580"/>
      <c r="LPN13" s="580"/>
      <c r="LPO13" s="580"/>
      <c r="LPP13" s="580"/>
      <c r="LPQ13" s="580"/>
      <c r="LPR13" s="580"/>
      <c r="LPS13" s="580"/>
      <c r="LPT13" s="580"/>
      <c r="LPU13" s="580"/>
      <c r="LPV13" s="580"/>
      <c r="LPW13" s="580"/>
      <c r="LPX13" s="580"/>
      <c r="LPY13" s="580"/>
      <c r="LPZ13" s="580"/>
      <c r="LQA13" s="580"/>
      <c r="LQB13" s="580"/>
      <c r="LQC13" s="580"/>
      <c r="LQD13" s="580"/>
      <c r="LQE13" s="580"/>
      <c r="LQF13" s="580"/>
      <c r="LQG13" s="580"/>
      <c r="LQH13" s="580"/>
      <c r="LQI13" s="580"/>
      <c r="LQJ13" s="580"/>
      <c r="LQK13" s="580"/>
      <c r="LQL13" s="580"/>
      <c r="LQM13" s="580"/>
      <c r="LQN13" s="580"/>
      <c r="LQO13" s="580"/>
      <c r="LQP13" s="580"/>
      <c r="LQQ13" s="580"/>
      <c r="LQR13" s="580"/>
      <c r="LQS13" s="580"/>
      <c r="LQT13" s="580"/>
      <c r="LQU13" s="580"/>
      <c r="LQV13" s="580"/>
      <c r="LQW13" s="580"/>
      <c r="LQX13" s="580"/>
      <c r="LQY13" s="580"/>
      <c r="LQZ13" s="580"/>
      <c r="LRA13" s="580"/>
      <c r="LRB13" s="580"/>
      <c r="LRC13" s="580"/>
      <c r="LRD13" s="580"/>
      <c r="LRE13" s="580"/>
      <c r="LRF13" s="580"/>
      <c r="LRG13" s="580"/>
      <c r="LRH13" s="580"/>
      <c r="LRI13" s="580"/>
      <c r="LRJ13" s="580"/>
      <c r="LRK13" s="580"/>
      <c r="LRL13" s="580"/>
      <c r="LRM13" s="580"/>
      <c r="LRN13" s="580"/>
      <c r="LRO13" s="580"/>
      <c r="LRP13" s="580"/>
      <c r="LRQ13" s="580"/>
      <c r="LRR13" s="580"/>
      <c r="LRS13" s="580"/>
      <c r="LRT13" s="580"/>
      <c r="LRU13" s="580"/>
      <c r="LRV13" s="580"/>
      <c r="LRW13" s="580"/>
      <c r="LRX13" s="580"/>
      <c r="LRY13" s="580"/>
      <c r="LRZ13" s="580"/>
      <c r="LSA13" s="580"/>
      <c r="LSB13" s="580"/>
      <c r="LSC13" s="580"/>
      <c r="LSD13" s="580"/>
      <c r="LSE13" s="580"/>
      <c r="LSF13" s="580"/>
      <c r="LSG13" s="580"/>
      <c r="LSH13" s="580"/>
      <c r="LSI13" s="580"/>
      <c r="LSJ13" s="580"/>
      <c r="LSK13" s="580"/>
      <c r="LSL13" s="580"/>
      <c r="LSM13" s="580"/>
      <c r="LSN13" s="580"/>
      <c r="LSO13" s="580"/>
      <c r="LSP13" s="580"/>
      <c r="LSQ13" s="580"/>
      <c r="LSR13" s="580"/>
      <c r="LSS13" s="580"/>
      <c r="LST13" s="580"/>
      <c r="LSU13" s="580"/>
      <c r="LSV13" s="580"/>
      <c r="LSW13" s="580"/>
      <c r="LSX13" s="580"/>
      <c r="LSY13" s="580"/>
      <c r="LSZ13" s="580"/>
      <c r="LTA13" s="580"/>
      <c r="LTB13" s="580"/>
      <c r="LTC13" s="580"/>
      <c r="LTD13" s="580"/>
      <c r="LTE13" s="580"/>
      <c r="LTF13" s="580"/>
      <c r="LTG13" s="580"/>
      <c r="LTH13" s="580"/>
      <c r="LTI13" s="580"/>
      <c r="LTJ13" s="580"/>
      <c r="LTK13" s="580"/>
      <c r="LTL13" s="580"/>
      <c r="LTM13" s="580"/>
      <c r="LTN13" s="580"/>
      <c r="LTO13" s="580"/>
      <c r="LTP13" s="580"/>
      <c r="LTQ13" s="580"/>
      <c r="LTR13" s="580"/>
      <c r="LTS13" s="580"/>
      <c r="LTT13" s="580"/>
      <c r="LTU13" s="580"/>
      <c r="LTV13" s="580"/>
      <c r="LTW13" s="580"/>
      <c r="LTX13" s="580"/>
      <c r="LTY13" s="580"/>
      <c r="LTZ13" s="580"/>
      <c r="LUA13" s="580"/>
      <c r="LUB13" s="580"/>
      <c r="LUC13" s="580"/>
      <c r="LUD13" s="580"/>
      <c r="LUE13" s="580"/>
      <c r="LUF13" s="580"/>
      <c r="LUG13" s="580"/>
      <c r="LUH13" s="580"/>
      <c r="LUI13" s="580"/>
      <c r="LUJ13" s="580"/>
      <c r="LUK13" s="580"/>
      <c r="LUL13" s="580"/>
      <c r="LUM13" s="580"/>
      <c r="LUN13" s="580"/>
      <c r="LUO13" s="580"/>
      <c r="LUP13" s="580"/>
      <c r="LUQ13" s="580"/>
      <c r="LUR13" s="580"/>
      <c r="LUS13" s="580"/>
      <c r="LUT13" s="580"/>
      <c r="LUU13" s="580"/>
      <c r="LUV13" s="580"/>
      <c r="LUW13" s="580"/>
      <c r="LUX13" s="580"/>
      <c r="LUY13" s="580"/>
      <c r="LUZ13" s="580"/>
      <c r="LVA13" s="580"/>
      <c r="LVB13" s="580"/>
      <c r="LVC13" s="580"/>
      <c r="LVD13" s="580"/>
      <c r="LVE13" s="580"/>
      <c r="LVF13" s="580"/>
      <c r="LVG13" s="580"/>
      <c r="LVH13" s="580"/>
      <c r="LVI13" s="580"/>
      <c r="LVJ13" s="580"/>
      <c r="LVK13" s="580"/>
      <c r="LVL13" s="580"/>
      <c r="LVM13" s="580"/>
      <c r="LVN13" s="580"/>
      <c r="LVO13" s="580"/>
      <c r="LVP13" s="580"/>
      <c r="LVQ13" s="580"/>
      <c r="LVR13" s="580"/>
      <c r="LVS13" s="580"/>
      <c r="LVT13" s="580"/>
      <c r="LVU13" s="580"/>
      <c r="LVV13" s="580"/>
      <c r="LVW13" s="580"/>
      <c r="LVX13" s="580"/>
      <c r="LVY13" s="580"/>
      <c r="LVZ13" s="580"/>
      <c r="LWA13" s="580"/>
      <c r="LWB13" s="580"/>
      <c r="LWC13" s="580"/>
      <c r="LWD13" s="580"/>
      <c r="LWE13" s="580"/>
      <c r="LWF13" s="580"/>
      <c r="LWG13" s="580"/>
      <c r="LWH13" s="580"/>
      <c r="LWI13" s="580"/>
      <c r="LWJ13" s="580"/>
      <c r="LWK13" s="580"/>
      <c r="LWL13" s="580"/>
      <c r="LWM13" s="580"/>
      <c r="LWN13" s="580"/>
      <c r="LWO13" s="580"/>
      <c r="LWP13" s="580"/>
      <c r="LWQ13" s="580"/>
      <c r="LWR13" s="580"/>
      <c r="LWS13" s="580"/>
      <c r="LWT13" s="580"/>
      <c r="LWU13" s="580"/>
      <c r="LWV13" s="580"/>
      <c r="LWW13" s="580"/>
      <c r="LWX13" s="580"/>
      <c r="LWY13" s="580"/>
      <c r="LWZ13" s="580"/>
      <c r="LXA13" s="580"/>
      <c r="LXB13" s="580"/>
      <c r="LXC13" s="580"/>
      <c r="LXD13" s="580"/>
      <c r="LXE13" s="580"/>
      <c r="LXF13" s="580"/>
      <c r="LXG13" s="580"/>
      <c r="LXH13" s="580"/>
      <c r="LXI13" s="580"/>
      <c r="LXJ13" s="580"/>
      <c r="LXK13" s="580"/>
      <c r="LXL13" s="580"/>
      <c r="LXM13" s="580"/>
      <c r="LXN13" s="580"/>
      <c r="LXO13" s="580"/>
      <c r="LXP13" s="580"/>
      <c r="LXQ13" s="580"/>
      <c r="LXR13" s="580"/>
      <c r="LXS13" s="580"/>
      <c r="LXT13" s="580"/>
      <c r="LXU13" s="580"/>
      <c r="LXV13" s="580"/>
      <c r="LXW13" s="580"/>
      <c r="LXX13" s="580"/>
      <c r="LXY13" s="580"/>
      <c r="LXZ13" s="580"/>
      <c r="LYA13" s="580"/>
      <c r="LYB13" s="580"/>
      <c r="LYC13" s="580"/>
      <c r="LYD13" s="580"/>
      <c r="LYE13" s="580"/>
      <c r="LYF13" s="580"/>
      <c r="LYG13" s="580"/>
      <c r="LYH13" s="580"/>
      <c r="LYI13" s="580"/>
      <c r="LYJ13" s="580"/>
      <c r="LYK13" s="580"/>
      <c r="LYL13" s="580"/>
      <c r="LYM13" s="580"/>
      <c r="LYN13" s="580"/>
      <c r="LYO13" s="580"/>
      <c r="LYP13" s="580"/>
      <c r="LYQ13" s="580"/>
      <c r="LYR13" s="580"/>
      <c r="LYS13" s="580"/>
      <c r="LYT13" s="580"/>
      <c r="LYU13" s="580"/>
      <c r="LYV13" s="580"/>
      <c r="LYW13" s="580"/>
      <c r="LYX13" s="580"/>
      <c r="LYY13" s="580"/>
      <c r="LYZ13" s="580"/>
      <c r="LZA13" s="580"/>
      <c r="LZB13" s="580"/>
      <c r="LZC13" s="580"/>
      <c r="LZD13" s="580"/>
      <c r="LZE13" s="580"/>
      <c r="LZF13" s="580"/>
      <c r="LZG13" s="580"/>
      <c r="LZH13" s="580"/>
      <c r="LZI13" s="580"/>
      <c r="LZJ13" s="580"/>
      <c r="LZK13" s="580"/>
      <c r="LZL13" s="580"/>
      <c r="LZM13" s="580"/>
      <c r="LZN13" s="580"/>
      <c r="LZO13" s="580"/>
      <c r="LZP13" s="580"/>
      <c r="LZQ13" s="580"/>
      <c r="LZR13" s="580"/>
      <c r="LZS13" s="580"/>
      <c r="LZT13" s="580"/>
      <c r="LZU13" s="580"/>
      <c r="LZV13" s="580"/>
      <c r="LZW13" s="580"/>
      <c r="LZX13" s="580"/>
      <c r="LZY13" s="580"/>
      <c r="LZZ13" s="580"/>
      <c r="MAA13" s="580"/>
      <c r="MAB13" s="580"/>
      <c r="MAC13" s="580"/>
      <c r="MAD13" s="580"/>
      <c r="MAE13" s="580"/>
      <c r="MAF13" s="580"/>
      <c r="MAG13" s="580"/>
      <c r="MAH13" s="580"/>
      <c r="MAI13" s="580"/>
      <c r="MAJ13" s="580"/>
      <c r="MAK13" s="580"/>
      <c r="MAL13" s="580"/>
      <c r="MAM13" s="580"/>
      <c r="MAN13" s="580"/>
      <c r="MAO13" s="580"/>
      <c r="MAP13" s="580"/>
      <c r="MAQ13" s="580"/>
      <c r="MAR13" s="580"/>
      <c r="MAS13" s="580"/>
      <c r="MAT13" s="580"/>
      <c r="MAU13" s="580"/>
      <c r="MAV13" s="580"/>
      <c r="MAW13" s="580"/>
      <c r="MAX13" s="580"/>
      <c r="MAY13" s="580"/>
      <c r="MAZ13" s="580"/>
      <c r="MBA13" s="580"/>
      <c r="MBB13" s="580"/>
      <c r="MBC13" s="580"/>
      <c r="MBD13" s="580"/>
      <c r="MBE13" s="580"/>
      <c r="MBF13" s="580"/>
      <c r="MBG13" s="580"/>
      <c r="MBH13" s="580"/>
      <c r="MBI13" s="580"/>
      <c r="MBJ13" s="580"/>
      <c r="MBK13" s="580"/>
      <c r="MBL13" s="580"/>
      <c r="MBM13" s="580"/>
      <c r="MBN13" s="580"/>
      <c r="MBO13" s="580"/>
      <c r="MBP13" s="580"/>
      <c r="MBQ13" s="580"/>
      <c r="MBR13" s="580"/>
      <c r="MBS13" s="580"/>
      <c r="MBT13" s="580"/>
      <c r="MBU13" s="580"/>
      <c r="MBV13" s="580"/>
      <c r="MBW13" s="580"/>
      <c r="MBX13" s="580"/>
      <c r="MBY13" s="580"/>
      <c r="MBZ13" s="580"/>
      <c r="MCA13" s="580"/>
      <c r="MCB13" s="580"/>
      <c r="MCC13" s="580"/>
      <c r="MCD13" s="580"/>
      <c r="MCE13" s="580"/>
      <c r="MCF13" s="580"/>
      <c r="MCG13" s="580"/>
      <c r="MCH13" s="580"/>
      <c r="MCI13" s="580"/>
      <c r="MCJ13" s="580"/>
      <c r="MCK13" s="580"/>
      <c r="MCL13" s="580"/>
      <c r="MCM13" s="580"/>
      <c r="MCN13" s="580"/>
      <c r="MCO13" s="580"/>
      <c r="MCP13" s="580"/>
      <c r="MCQ13" s="580"/>
      <c r="MCR13" s="580"/>
      <c r="MCS13" s="580"/>
      <c r="MCT13" s="580"/>
      <c r="MCU13" s="580"/>
      <c r="MCV13" s="580"/>
      <c r="MCW13" s="580"/>
      <c r="MCX13" s="580"/>
      <c r="MCY13" s="580"/>
      <c r="MCZ13" s="580"/>
      <c r="MDA13" s="580"/>
      <c r="MDB13" s="580"/>
      <c r="MDC13" s="580"/>
      <c r="MDD13" s="580"/>
      <c r="MDE13" s="580"/>
      <c r="MDF13" s="580"/>
      <c r="MDG13" s="580"/>
      <c r="MDH13" s="580"/>
      <c r="MDI13" s="580"/>
      <c r="MDJ13" s="580"/>
      <c r="MDK13" s="580"/>
      <c r="MDL13" s="580"/>
      <c r="MDM13" s="580"/>
      <c r="MDN13" s="580"/>
      <c r="MDO13" s="580"/>
      <c r="MDP13" s="580"/>
      <c r="MDQ13" s="580"/>
      <c r="MDR13" s="580"/>
      <c r="MDS13" s="580"/>
      <c r="MDT13" s="580"/>
      <c r="MDU13" s="580"/>
      <c r="MDV13" s="580"/>
      <c r="MDW13" s="580"/>
      <c r="MDX13" s="580"/>
      <c r="MDY13" s="580"/>
      <c r="MDZ13" s="580"/>
      <c r="MEA13" s="580"/>
      <c r="MEB13" s="580"/>
      <c r="MEC13" s="580"/>
      <c r="MED13" s="580"/>
      <c r="MEE13" s="580"/>
      <c r="MEF13" s="580"/>
      <c r="MEG13" s="580"/>
      <c r="MEH13" s="580"/>
      <c r="MEI13" s="580"/>
      <c r="MEJ13" s="580"/>
      <c r="MEK13" s="580"/>
      <c r="MEL13" s="580"/>
      <c r="MEM13" s="580"/>
      <c r="MEN13" s="580"/>
      <c r="MEO13" s="580"/>
      <c r="MEP13" s="580"/>
      <c r="MEQ13" s="580"/>
      <c r="MER13" s="580"/>
      <c r="MES13" s="580"/>
      <c r="MET13" s="580"/>
      <c r="MEU13" s="580"/>
      <c r="MEV13" s="580"/>
      <c r="MEW13" s="580"/>
      <c r="MEX13" s="580"/>
      <c r="MEY13" s="580"/>
      <c r="MEZ13" s="580"/>
      <c r="MFA13" s="580"/>
      <c r="MFB13" s="580"/>
      <c r="MFC13" s="580"/>
      <c r="MFD13" s="580"/>
      <c r="MFE13" s="580"/>
      <c r="MFF13" s="580"/>
      <c r="MFG13" s="580"/>
      <c r="MFH13" s="580"/>
      <c r="MFI13" s="580"/>
      <c r="MFJ13" s="580"/>
      <c r="MFK13" s="580"/>
      <c r="MFL13" s="580"/>
      <c r="MFM13" s="580"/>
      <c r="MFN13" s="580"/>
      <c r="MFO13" s="580"/>
      <c r="MFP13" s="580"/>
      <c r="MFQ13" s="580"/>
      <c r="MFR13" s="580"/>
      <c r="MFS13" s="580"/>
      <c r="MFT13" s="580"/>
      <c r="MFU13" s="580"/>
      <c r="MFV13" s="580"/>
      <c r="MFW13" s="580"/>
      <c r="MFX13" s="580"/>
      <c r="MFY13" s="580"/>
      <c r="MFZ13" s="580"/>
      <c r="MGA13" s="580"/>
      <c r="MGB13" s="580"/>
      <c r="MGC13" s="580"/>
      <c r="MGD13" s="580"/>
      <c r="MGE13" s="580"/>
      <c r="MGF13" s="580"/>
      <c r="MGG13" s="580"/>
      <c r="MGH13" s="580"/>
      <c r="MGI13" s="580"/>
      <c r="MGJ13" s="580"/>
      <c r="MGK13" s="580"/>
      <c r="MGL13" s="580"/>
      <c r="MGM13" s="580"/>
      <c r="MGN13" s="580"/>
      <c r="MGO13" s="580"/>
      <c r="MGP13" s="580"/>
      <c r="MGQ13" s="580"/>
      <c r="MGR13" s="580"/>
      <c r="MGS13" s="580"/>
      <c r="MGT13" s="580"/>
      <c r="MGU13" s="580"/>
      <c r="MGV13" s="580"/>
      <c r="MGW13" s="580"/>
      <c r="MGX13" s="580"/>
      <c r="MGY13" s="580"/>
      <c r="MGZ13" s="580"/>
      <c r="MHA13" s="580"/>
      <c r="MHB13" s="580"/>
      <c r="MHC13" s="580"/>
      <c r="MHD13" s="580"/>
      <c r="MHE13" s="580"/>
      <c r="MHF13" s="580"/>
      <c r="MHG13" s="580"/>
      <c r="MHH13" s="580"/>
      <c r="MHI13" s="580"/>
      <c r="MHJ13" s="580"/>
      <c r="MHK13" s="580"/>
      <c r="MHL13" s="580"/>
      <c r="MHM13" s="580"/>
      <c r="MHN13" s="580"/>
      <c r="MHO13" s="580"/>
      <c r="MHP13" s="580"/>
      <c r="MHQ13" s="580"/>
      <c r="MHR13" s="580"/>
      <c r="MHS13" s="580"/>
      <c r="MHT13" s="580"/>
      <c r="MHU13" s="580"/>
      <c r="MHV13" s="580"/>
      <c r="MHW13" s="580"/>
      <c r="MHX13" s="580"/>
      <c r="MHY13" s="580"/>
      <c r="MHZ13" s="580"/>
      <c r="MIA13" s="580"/>
      <c r="MIB13" s="580"/>
      <c r="MIC13" s="580"/>
      <c r="MID13" s="580"/>
      <c r="MIE13" s="580"/>
      <c r="MIF13" s="580"/>
      <c r="MIG13" s="580"/>
      <c r="MIH13" s="580"/>
      <c r="MII13" s="580"/>
      <c r="MIJ13" s="580"/>
      <c r="MIK13" s="580"/>
      <c r="MIL13" s="580"/>
      <c r="MIM13" s="580"/>
      <c r="MIN13" s="580"/>
      <c r="MIO13" s="580"/>
      <c r="MIP13" s="580"/>
      <c r="MIQ13" s="580"/>
      <c r="MIR13" s="580"/>
      <c r="MIS13" s="580"/>
      <c r="MIT13" s="580"/>
      <c r="MIU13" s="580"/>
      <c r="MIV13" s="580"/>
      <c r="MIW13" s="580"/>
      <c r="MIX13" s="580"/>
      <c r="MIY13" s="580"/>
      <c r="MIZ13" s="580"/>
      <c r="MJA13" s="580"/>
      <c r="MJB13" s="580"/>
      <c r="MJC13" s="580"/>
      <c r="MJD13" s="580"/>
      <c r="MJE13" s="580"/>
      <c r="MJF13" s="580"/>
      <c r="MJG13" s="580"/>
      <c r="MJH13" s="580"/>
      <c r="MJI13" s="580"/>
      <c r="MJJ13" s="580"/>
      <c r="MJK13" s="580"/>
      <c r="MJL13" s="580"/>
      <c r="MJM13" s="580"/>
      <c r="MJN13" s="580"/>
      <c r="MJO13" s="580"/>
      <c r="MJP13" s="580"/>
      <c r="MJQ13" s="580"/>
      <c r="MJR13" s="580"/>
      <c r="MJS13" s="580"/>
      <c r="MJT13" s="580"/>
      <c r="MJU13" s="580"/>
      <c r="MJV13" s="580"/>
      <c r="MJW13" s="580"/>
      <c r="MJX13" s="580"/>
      <c r="MJY13" s="580"/>
      <c r="MJZ13" s="580"/>
      <c r="MKA13" s="580"/>
      <c r="MKB13" s="580"/>
      <c r="MKC13" s="580"/>
      <c r="MKD13" s="580"/>
      <c r="MKE13" s="580"/>
      <c r="MKF13" s="580"/>
      <c r="MKG13" s="580"/>
      <c r="MKH13" s="580"/>
      <c r="MKI13" s="580"/>
      <c r="MKJ13" s="580"/>
      <c r="MKK13" s="580"/>
      <c r="MKL13" s="580"/>
      <c r="MKM13" s="580"/>
      <c r="MKN13" s="580"/>
      <c r="MKO13" s="580"/>
      <c r="MKP13" s="580"/>
      <c r="MKQ13" s="580"/>
      <c r="MKR13" s="580"/>
      <c r="MKS13" s="580"/>
      <c r="MKT13" s="580"/>
      <c r="MKU13" s="580"/>
      <c r="MKV13" s="580"/>
      <c r="MKW13" s="580"/>
      <c r="MKX13" s="580"/>
      <c r="MKY13" s="580"/>
      <c r="MKZ13" s="580"/>
      <c r="MLA13" s="580"/>
      <c r="MLB13" s="580"/>
      <c r="MLC13" s="580"/>
      <c r="MLD13" s="580"/>
      <c r="MLE13" s="580"/>
      <c r="MLF13" s="580"/>
      <c r="MLG13" s="580"/>
      <c r="MLH13" s="580"/>
      <c r="MLI13" s="580"/>
      <c r="MLJ13" s="580"/>
      <c r="MLK13" s="580"/>
      <c r="MLL13" s="580"/>
      <c r="MLM13" s="580"/>
      <c r="MLN13" s="580"/>
      <c r="MLO13" s="580"/>
      <c r="MLP13" s="580"/>
      <c r="MLQ13" s="580"/>
      <c r="MLR13" s="580"/>
      <c r="MLS13" s="580"/>
      <c r="MLT13" s="580"/>
      <c r="MLU13" s="580"/>
      <c r="MLV13" s="580"/>
      <c r="MLW13" s="580"/>
      <c r="MLX13" s="580"/>
      <c r="MLY13" s="580"/>
      <c r="MLZ13" s="580"/>
      <c r="MMA13" s="580"/>
      <c r="MMB13" s="580"/>
      <c r="MMC13" s="580"/>
      <c r="MMD13" s="580"/>
      <c r="MME13" s="580"/>
      <c r="MMF13" s="580"/>
      <c r="MMG13" s="580"/>
      <c r="MMH13" s="580"/>
      <c r="MMI13" s="580"/>
      <c r="MMJ13" s="580"/>
      <c r="MMK13" s="580"/>
      <c r="MML13" s="580"/>
      <c r="MMM13" s="580"/>
      <c r="MMN13" s="580"/>
      <c r="MMO13" s="580"/>
      <c r="MMP13" s="580"/>
      <c r="MMQ13" s="580"/>
      <c r="MMR13" s="580"/>
      <c r="MMS13" s="580"/>
      <c r="MMT13" s="580"/>
      <c r="MMU13" s="580"/>
      <c r="MMV13" s="580"/>
      <c r="MMW13" s="580"/>
      <c r="MMX13" s="580"/>
      <c r="MMY13" s="580"/>
      <c r="MMZ13" s="580"/>
      <c r="MNA13" s="580"/>
      <c r="MNB13" s="580"/>
      <c r="MNC13" s="580"/>
      <c r="MND13" s="580"/>
      <c r="MNE13" s="580"/>
      <c r="MNF13" s="580"/>
      <c r="MNG13" s="580"/>
      <c r="MNH13" s="580"/>
      <c r="MNI13" s="580"/>
      <c r="MNJ13" s="580"/>
      <c r="MNK13" s="580"/>
      <c r="MNL13" s="580"/>
      <c r="MNM13" s="580"/>
      <c r="MNN13" s="580"/>
      <c r="MNO13" s="580"/>
      <c r="MNP13" s="580"/>
      <c r="MNQ13" s="580"/>
      <c r="MNR13" s="580"/>
      <c r="MNS13" s="580"/>
      <c r="MNT13" s="580"/>
      <c r="MNU13" s="580"/>
      <c r="MNV13" s="580"/>
      <c r="MNW13" s="580"/>
      <c r="MNX13" s="580"/>
      <c r="MNY13" s="580"/>
      <c r="MNZ13" s="580"/>
      <c r="MOA13" s="580"/>
      <c r="MOB13" s="580"/>
      <c r="MOC13" s="580"/>
      <c r="MOD13" s="580"/>
      <c r="MOE13" s="580"/>
      <c r="MOF13" s="580"/>
      <c r="MOG13" s="580"/>
      <c r="MOH13" s="580"/>
      <c r="MOI13" s="580"/>
      <c r="MOJ13" s="580"/>
      <c r="MOK13" s="580"/>
      <c r="MOL13" s="580"/>
      <c r="MOM13" s="580"/>
      <c r="MON13" s="580"/>
      <c r="MOO13" s="580"/>
      <c r="MOP13" s="580"/>
      <c r="MOQ13" s="580"/>
      <c r="MOR13" s="580"/>
      <c r="MOS13" s="580"/>
      <c r="MOT13" s="580"/>
      <c r="MOU13" s="580"/>
      <c r="MOV13" s="580"/>
      <c r="MOW13" s="580"/>
      <c r="MOX13" s="580"/>
      <c r="MOY13" s="580"/>
      <c r="MOZ13" s="580"/>
      <c r="MPA13" s="580"/>
      <c r="MPB13" s="580"/>
      <c r="MPC13" s="580"/>
      <c r="MPD13" s="580"/>
      <c r="MPE13" s="580"/>
      <c r="MPF13" s="580"/>
      <c r="MPG13" s="580"/>
      <c r="MPH13" s="580"/>
      <c r="MPI13" s="580"/>
      <c r="MPJ13" s="580"/>
      <c r="MPK13" s="580"/>
      <c r="MPL13" s="580"/>
      <c r="MPM13" s="580"/>
      <c r="MPN13" s="580"/>
      <c r="MPO13" s="580"/>
      <c r="MPP13" s="580"/>
      <c r="MPQ13" s="580"/>
      <c r="MPR13" s="580"/>
      <c r="MPS13" s="580"/>
      <c r="MPT13" s="580"/>
      <c r="MPU13" s="580"/>
      <c r="MPV13" s="580"/>
      <c r="MPW13" s="580"/>
      <c r="MPX13" s="580"/>
      <c r="MPY13" s="580"/>
      <c r="MPZ13" s="580"/>
      <c r="MQA13" s="580"/>
      <c r="MQB13" s="580"/>
      <c r="MQC13" s="580"/>
      <c r="MQD13" s="580"/>
      <c r="MQE13" s="580"/>
      <c r="MQF13" s="580"/>
      <c r="MQG13" s="580"/>
      <c r="MQH13" s="580"/>
      <c r="MQI13" s="580"/>
      <c r="MQJ13" s="580"/>
      <c r="MQK13" s="580"/>
      <c r="MQL13" s="580"/>
      <c r="MQM13" s="580"/>
      <c r="MQN13" s="580"/>
      <c r="MQO13" s="580"/>
      <c r="MQP13" s="580"/>
      <c r="MQQ13" s="580"/>
      <c r="MQR13" s="580"/>
      <c r="MQS13" s="580"/>
      <c r="MQT13" s="580"/>
      <c r="MQU13" s="580"/>
      <c r="MQV13" s="580"/>
      <c r="MQW13" s="580"/>
      <c r="MQX13" s="580"/>
      <c r="MQY13" s="580"/>
      <c r="MQZ13" s="580"/>
      <c r="MRA13" s="580"/>
      <c r="MRB13" s="580"/>
      <c r="MRC13" s="580"/>
      <c r="MRD13" s="580"/>
      <c r="MRE13" s="580"/>
      <c r="MRF13" s="580"/>
      <c r="MRG13" s="580"/>
      <c r="MRH13" s="580"/>
      <c r="MRI13" s="580"/>
      <c r="MRJ13" s="580"/>
      <c r="MRK13" s="580"/>
      <c r="MRL13" s="580"/>
      <c r="MRM13" s="580"/>
      <c r="MRN13" s="580"/>
      <c r="MRO13" s="580"/>
      <c r="MRP13" s="580"/>
      <c r="MRQ13" s="580"/>
      <c r="MRR13" s="580"/>
      <c r="MRS13" s="580"/>
      <c r="MRT13" s="580"/>
      <c r="MRU13" s="580"/>
      <c r="MRV13" s="580"/>
      <c r="MRW13" s="580"/>
      <c r="MRX13" s="580"/>
      <c r="MRY13" s="580"/>
      <c r="MRZ13" s="580"/>
      <c r="MSA13" s="580"/>
      <c r="MSB13" s="580"/>
      <c r="MSC13" s="580"/>
      <c r="MSD13" s="580"/>
      <c r="MSE13" s="580"/>
      <c r="MSF13" s="580"/>
      <c r="MSG13" s="580"/>
      <c r="MSH13" s="580"/>
      <c r="MSI13" s="580"/>
      <c r="MSJ13" s="580"/>
      <c r="MSK13" s="580"/>
      <c r="MSL13" s="580"/>
      <c r="MSM13" s="580"/>
      <c r="MSN13" s="580"/>
      <c r="MSO13" s="580"/>
      <c r="MSP13" s="580"/>
      <c r="MSQ13" s="580"/>
      <c r="MSR13" s="580"/>
      <c r="MSS13" s="580"/>
      <c r="MST13" s="580"/>
      <c r="MSU13" s="580"/>
      <c r="MSV13" s="580"/>
      <c r="MSW13" s="580"/>
      <c r="MSX13" s="580"/>
      <c r="MSY13" s="580"/>
      <c r="MSZ13" s="580"/>
      <c r="MTA13" s="580"/>
      <c r="MTB13" s="580"/>
      <c r="MTC13" s="580"/>
      <c r="MTD13" s="580"/>
      <c r="MTE13" s="580"/>
      <c r="MTF13" s="580"/>
      <c r="MTG13" s="580"/>
      <c r="MTH13" s="580"/>
      <c r="MTI13" s="580"/>
      <c r="MTJ13" s="580"/>
      <c r="MTK13" s="580"/>
      <c r="MTL13" s="580"/>
      <c r="MTM13" s="580"/>
      <c r="MTN13" s="580"/>
      <c r="MTO13" s="580"/>
      <c r="MTP13" s="580"/>
      <c r="MTQ13" s="580"/>
      <c r="MTR13" s="580"/>
      <c r="MTS13" s="580"/>
      <c r="MTT13" s="580"/>
      <c r="MTU13" s="580"/>
      <c r="MTV13" s="580"/>
      <c r="MTW13" s="580"/>
      <c r="MTX13" s="580"/>
      <c r="MTY13" s="580"/>
      <c r="MTZ13" s="580"/>
      <c r="MUA13" s="580"/>
      <c r="MUB13" s="580"/>
      <c r="MUC13" s="580"/>
      <c r="MUD13" s="580"/>
      <c r="MUE13" s="580"/>
      <c r="MUF13" s="580"/>
      <c r="MUG13" s="580"/>
      <c r="MUH13" s="580"/>
      <c r="MUI13" s="580"/>
      <c r="MUJ13" s="580"/>
      <c r="MUK13" s="580"/>
      <c r="MUL13" s="580"/>
      <c r="MUM13" s="580"/>
      <c r="MUN13" s="580"/>
      <c r="MUO13" s="580"/>
      <c r="MUP13" s="580"/>
      <c r="MUQ13" s="580"/>
      <c r="MUR13" s="580"/>
      <c r="MUS13" s="580"/>
      <c r="MUT13" s="580"/>
      <c r="MUU13" s="580"/>
      <c r="MUV13" s="580"/>
      <c r="MUW13" s="580"/>
      <c r="MUX13" s="580"/>
      <c r="MUY13" s="580"/>
      <c r="MUZ13" s="580"/>
      <c r="MVA13" s="580"/>
      <c r="MVB13" s="580"/>
      <c r="MVC13" s="580"/>
      <c r="MVD13" s="580"/>
      <c r="MVE13" s="580"/>
      <c r="MVF13" s="580"/>
      <c r="MVG13" s="580"/>
      <c r="MVH13" s="580"/>
      <c r="MVI13" s="580"/>
      <c r="MVJ13" s="580"/>
      <c r="MVK13" s="580"/>
      <c r="MVL13" s="580"/>
      <c r="MVM13" s="580"/>
      <c r="MVN13" s="580"/>
      <c r="MVO13" s="580"/>
      <c r="MVP13" s="580"/>
      <c r="MVQ13" s="580"/>
      <c r="MVR13" s="580"/>
      <c r="MVS13" s="580"/>
      <c r="MVT13" s="580"/>
      <c r="MVU13" s="580"/>
      <c r="MVV13" s="580"/>
      <c r="MVW13" s="580"/>
      <c r="MVX13" s="580"/>
      <c r="MVY13" s="580"/>
      <c r="MVZ13" s="580"/>
      <c r="MWA13" s="580"/>
      <c r="MWB13" s="580"/>
      <c r="MWC13" s="580"/>
      <c r="MWD13" s="580"/>
      <c r="MWE13" s="580"/>
      <c r="MWF13" s="580"/>
      <c r="MWG13" s="580"/>
      <c r="MWH13" s="580"/>
      <c r="MWI13" s="580"/>
      <c r="MWJ13" s="580"/>
      <c r="MWK13" s="580"/>
      <c r="MWL13" s="580"/>
      <c r="MWM13" s="580"/>
      <c r="MWN13" s="580"/>
      <c r="MWO13" s="580"/>
      <c r="MWP13" s="580"/>
      <c r="MWQ13" s="580"/>
      <c r="MWR13" s="580"/>
      <c r="MWS13" s="580"/>
      <c r="MWT13" s="580"/>
      <c r="MWU13" s="580"/>
      <c r="MWV13" s="580"/>
      <c r="MWW13" s="580"/>
      <c r="MWX13" s="580"/>
      <c r="MWY13" s="580"/>
      <c r="MWZ13" s="580"/>
      <c r="MXA13" s="580"/>
      <c r="MXB13" s="580"/>
      <c r="MXC13" s="580"/>
      <c r="MXD13" s="580"/>
      <c r="MXE13" s="580"/>
      <c r="MXF13" s="580"/>
      <c r="MXG13" s="580"/>
      <c r="MXH13" s="580"/>
      <c r="MXI13" s="580"/>
      <c r="MXJ13" s="580"/>
      <c r="MXK13" s="580"/>
      <c r="MXL13" s="580"/>
      <c r="MXM13" s="580"/>
      <c r="MXN13" s="580"/>
      <c r="MXO13" s="580"/>
      <c r="MXP13" s="580"/>
      <c r="MXQ13" s="580"/>
      <c r="MXR13" s="580"/>
      <c r="MXS13" s="580"/>
      <c r="MXT13" s="580"/>
      <c r="MXU13" s="580"/>
      <c r="MXV13" s="580"/>
      <c r="MXW13" s="580"/>
      <c r="MXX13" s="580"/>
      <c r="MXY13" s="580"/>
      <c r="MXZ13" s="580"/>
      <c r="MYA13" s="580"/>
      <c r="MYB13" s="580"/>
      <c r="MYC13" s="580"/>
      <c r="MYD13" s="580"/>
      <c r="MYE13" s="580"/>
      <c r="MYF13" s="580"/>
      <c r="MYG13" s="580"/>
      <c r="MYH13" s="580"/>
      <c r="MYI13" s="580"/>
      <c r="MYJ13" s="580"/>
      <c r="MYK13" s="580"/>
      <c r="MYL13" s="580"/>
      <c r="MYM13" s="580"/>
      <c r="MYN13" s="580"/>
      <c r="MYO13" s="580"/>
      <c r="MYP13" s="580"/>
      <c r="MYQ13" s="580"/>
      <c r="MYR13" s="580"/>
      <c r="MYS13" s="580"/>
      <c r="MYT13" s="580"/>
      <c r="MYU13" s="580"/>
      <c r="MYV13" s="580"/>
      <c r="MYW13" s="580"/>
      <c r="MYX13" s="580"/>
      <c r="MYY13" s="580"/>
      <c r="MYZ13" s="580"/>
      <c r="MZA13" s="580"/>
      <c r="MZB13" s="580"/>
      <c r="MZC13" s="580"/>
      <c r="MZD13" s="580"/>
      <c r="MZE13" s="580"/>
      <c r="MZF13" s="580"/>
      <c r="MZG13" s="580"/>
      <c r="MZH13" s="580"/>
      <c r="MZI13" s="580"/>
      <c r="MZJ13" s="580"/>
      <c r="MZK13" s="580"/>
      <c r="MZL13" s="580"/>
      <c r="MZM13" s="580"/>
      <c r="MZN13" s="580"/>
      <c r="MZO13" s="580"/>
      <c r="MZP13" s="580"/>
      <c r="MZQ13" s="580"/>
      <c r="MZR13" s="580"/>
      <c r="MZS13" s="580"/>
      <c r="MZT13" s="580"/>
      <c r="MZU13" s="580"/>
      <c r="MZV13" s="580"/>
      <c r="MZW13" s="580"/>
      <c r="MZX13" s="580"/>
      <c r="MZY13" s="580"/>
      <c r="MZZ13" s="580"/>
      <c r="NAA13" s="580"/>
      <c r="NAB13" s="580"/>
      <c r="NAC13" s="580"/>
      <c r="NAD13" s="580"/>
      <c r="NAE13" s="580"/>
      <c r="NAF13" s="580"/>
      <c r="NAG13" s="580"/>
      <c r="NAH13" s="580"/>
      <c r="NAI13" s="580"/>
      <c r="NAJ13" s="580"/>
      <c r="NAK13" s="580"/>
      <c r="NAL13" s="580"/>
      <c r="NAM13" s="580"/>
      <c r="NAN13" s="580"/>
      <c r="NAO13" s="580"/>
      <c r="NAP13" s="580"/>
      <c r="NAQ13" s="580"/>
      <c r="NAR13" s="580"/>
      <c r="NAS13" s="580"/>
      <c r="NAT13" s="580"/>
      <c r="NAU13" s="580"/>
      <c r="NAV13" s="580"/>
      <c r="NAW13" s="580"/>
      <c r="NAX13" s="580"/>
      <c r="NAY13" s="580"/>
      <c r="NAZ13" s="580"/>
      <c r="NBA13" s="580"/>
      <c r="NBB13" s="580"/>
      <c r="NBC13" s="580"/>
      <c r="NBD13" s="580"/>
      <c r="NBE13" s="580"/>
      <c r="NBF13" s="580"/>
      <c r="NBG13" s="580"/>
      <c r="NBH13" s="580"/>
      <c r="NBI13" s="580"/>
      <c r="NBJ13" s="580"/>
      <c r="NBK13" s="580"/>
      <c r="NBL13" s="580"/>
      <c r="NBM13" s="580"/>
      <c r="NBN13" s="580"/>
      <c r="NBO13" s="580"/>
      <c r="NBP13" s="580"/>
      <c r="NBQ13" s="580"/>
      <c r="NBR13" s="580"/>
      <c r="NBS13" s="580"/>
      <c r="NBT13" s="580"/>
      <c r="NBU13" s="580"/>
      <c r="NBV13" s="580"/>
      <c r="NBW13" s="580"/>
      <c r="NBX13" s="580"/>
      <c r="NBY13" s="580"/>
      <c r="NBZ13" s="580"/>
      <c r="NCA13" s="580"/>
      <c r="NCB13" s="580"/>
      <c r="NCC13" s="580"/>
      <c r="NCD13" s="580"/>
      <c r="NCE13" s="580"/>
      <c r="NCF13" s="580"/>
      <c r="NCG13" s="580"/>
      <c r="NCH13" s="580"/>
      <c r="NCI13" s="580"/>
      <c r="NCJ13" s="580"/>
      <c r="NCK13" s="580"/>
      <c r="NCL13" s="580"/>
      <c r="NCM13" s="580"/>
      <c r="NCN13" s="580"/>
      <c r="NCO13" s="580"/>
      <c r="NCP13" s="580"/>
      <c r="NCQ13" s="580"/>
      <c r="NCR13" s="580"/>
      <c r="NCS13" s="580"/>
      <c r="NCT13" s="580"/>
      <c r="NCU13" s="580"/>
      <c r="NCV13" s="580"/>
      <c r="NCW13" s="580"/>
      <c r="NCX13" s="580"/>
      <c r="NCY13" s="580"/>
      <c r="NCZ13" s="580"/>
      <c r="NDA13" s="580"/>
      <c r="NDB13" s="580"/>
      <c r="NDC13" s="580"/>
      <c r="NDD13" s="580"/>
      <c r="NDE13" s="580"/>
      <c r="NDF13" s="580"/>
      <c r="NDG13" s="580"/>
      <c r="NDH13" s="580"/>
      <c r="NDI13" s="580"/>
      <c r="NDJ13" s="580"/>
      <c r="NDK13" s="580"/>
      <c r="NDL13" s="580"/>
      <c r="NDM13" s="580"/>
      <c r="NDN13" s="580"/>
      <c r="NDO13" s="580"/>
      <c r="NDP13" s="580"/>
      <c r="NDQ13" s="580"/>
      <c r="NDR13" s="580"/>
      <c r="NDS13" s="580"/>
      <c r="NDT13" s="580"/>
      <c r="NDU13" s="580"/>
      <c r="NDV13" s="580"/>
      <c r="NDW13" s="580"/>
      <c r="NDX13" s="580"/>
      <c r="NDY13" s="580"/>
      <c r="NDZ13" s="580"/>
      <c r="NEA13" s="580"/>
      <c r="NEB13" s="580"/>
      <c r="NEC13" s="580"/>
      <c r="NED13" s="580"/>
      <c r="NEE13" s="580"/>
      <c r="NEF13" s="580"/>
      <c r="NEG13" s="580"/>
      <c r="NEH13" s="580"/>
      <c r="NEI13" s="580"/>
      <c r="NEJ13" s="580"/>
      <c r="NEK13" s="580"/>
      <c r="NEL13" s="580"/>
      <c r="NEM13" s="580"/>
      <c r="NEN13" s="580"/>
      <c r="NEO13" s="580"/>
      <c r="NEP13" s="580"/>
      <c r="NEQ13" s="580"/>
      <c r="NER13" s="580"/>
      <c r="NES13" s="580"/>
      <c r="NET13" s="580"/>
      <c r="NEU13" s="580"/>
      <c r="NEV13" s="580"/>
      <c r="NEW13" s="580"/>
      <c r="NEX13" s="580"/>
      <c r="NEY13" s="580"/>
      <c r="NEZ13" s="580"/>
      <c r="NFA13" s="580"/>
      <c r="NFB13" s="580"/>
      <c r="NFC13" s="580"/>
      <c r="NFD13" s="580"/>
      <c r="NFE13" s="580"/>
      <c r="NFF13" s="580"/>
      <c r="NFG13" s="580"/>
      <c r="NFH13" s="580"/>
      <c r="NFI13" s="580"/>
      <c r="NFJ13" s="580"/>
      <c r="NFK13" s="580"/>
      <c r="NFL13" s="580"/>
      <c r="NFM13" s="580"/>
      <c r="NFN13" s="580"/>
      <c r="NFO13" s="580"/>
      <c r="NFP13" s="580"/>
      <c r="NFQ13" s="580"/>
      <c r="NFR13" s="580"/>
      <c r="NFS13" s="580"/>
      <c r="NFT13" s="580"/>
      <c r="NFU13" s="580"/>
      <c r="NFV13" s="580"/>
      <c r="NFW13" s="580"/>
      <c r="NFX13" s="580"/>
      <c r="NFY13" s="580"/>
      <c r="NFZ13" s="580"/>
      <c r="NGA13" s="580"/>
      <c r="NGB13" s="580"/>
      <c r="NGC13" s="580"/>
      <c r="NGD13" s="580"/>
      <c r="NGE13" s="580"/>
      <c r="NGF13" s="580"/>
      <c r="NGG13" s="580"/>
      <c r="NGH13" s="580"/>
      <c r="NGI13" s="580"/>
      <c r="NGJ13" s="580"/>
      <c r="NGK13" s="580"/>
      <c r="NGL13" s="580"/>
      <c r="NGM13" s="580"/>
      <c r="NGN13" s="580"/>
      <c r="NGO13" s="580"/>
      <c r="NGP13" s="580"/>
      <c r="NGQ13" s="580"/>
      <c r="NGR13" s="580"/>
      <c r="NGS13" s="580"/>
      <c r="NGT13" s="580"/>
      <c r="NGU13" s="580"/>
      <c r="NGV13" s="580"/>
      <c r="NGW13" s="580"/>
      <c r="NGX13" s="580"/>
      <c r="NGY13" s="580"/>
      <c r="NGZ13" s="580"/>
      <c r="NHA13" s="580"/>
      <c r="NHB13" s="580"/>
      <c r="NHC13" s="580"/>
      <c r="NHD13" s="580"/>
      <c r="NHE13" s="580"/>
      <c r="NHF13" s="580"/>
      <c r="NHG13" s="580"/>
      <c r="NHH13" s="580"/>
      <c r="NHI13" s="580"/>
      <c r="NHJ13" s="580"/>
      <c r="NHK13" s="580"/>
      <c r="NHL13" s="580"/>
      <c r="NHM13" s="580"/>
      <c r="NHN13" s="580"/>
      <c r="NHO13" s="580"/>
      <c r="NHP13" s="580"/>
      <c r="NHQ13" s="580"/>
      <c r="NHR13" s="580"/>
      <c r="NHS13" s="580"/>
      <c r="NHT13" s="580"/>
      <c r="NHU13" s="580"/>
      <c r="NHV13" s="580"/>
      <c r="NHW13" s="580"/>
      <c r="NHX13" s="580"/>
      <c r="NHY13" s="580"/>
      <c r="NHZ13" s="580"/>
      <c r="NIA13" s="580"/>
      <c r="NIB13" s="580"/>
      <c r="NIC13" s="580"/>
      <c r="NID13" s="580"/>
      <c r="NIE13" s="580"/>
      <c r="NIF13" s="580"/>
      <c r="NIG13" s="580"/>
      <c r="NIH13" s="580"/>
      <c r="NII13" s="580"/>
      <c r="NIJ13" s="580"/>
      <c r="NIK13" s="580"/>
      <c r="NIL13" s="580"/>
      <c r="NIM13" s="580"/>
      <c r="NIN13" s="580"/>
      <c r="NIO13" s="580"/>
      <c r="NIP13" s="580"/>
      <c r="NIQ13" s="580"/>
      <c r="NIR13" s="580"/>
      <c r="NIS13" s="580"/>
      <c r="NIT13" s="580"/>
      <c r="NIU13" s="580"/>
      <c r="NIV13" s="580"/>
      <c r="NIW13" s="580"/>
      <c r="NIX13" s="580"/>
      <c r="NIY13" s="580"/>
      <c r="NIZ13" s="580"/>
      <c r="NJA13" s="580"/>
      <c r="NJB13" s="580"/>
      <c r="NJC13" s="580"/>
      <c r="NJD13" s="580"/>
      <c r="NJE13" s="580"/>
      <c r="NJF13" s="580"/>
      <c r="NJG13" s="580"/>
      <c r="NJH13" s="580"/>
      <c r="NJI13" s="580"/>
      <c r="NJJ13" s="580"/>
      <c r="NJK13" s="580"/>
      <c r="NJL13" s="580"/>
      <c r="NJM13" s="580"/>
      <c r="NJN13" s="580"/>
      <c r="NJO13" s="580"/>
      <c r="NJP13" s="580"/>
      <c r="NJQ13" s="580"/>
      <c r="NJR13" s="580"/>
      <c r="NJS13" s="580"/>
      <c r="NJT13" s="580"/>
      <c r="NJU13" s="580"/>
      <c r="NJV13" s="580"/>
      <c r="NJW13" s="580"/>
      <c r="NJX13" s="580"/>
      <c r="NJY13" s="580"/>
      <c r="NJZ13" s="580"/>
      <c r="NKA13" s="580"/>
      <c r="NKB13" s="580"/>
      <c r="NKC13" s="580"/>
      <c r="NKD13" s="580"/>
      <c r="NKE13" s="580"/>
      <c r="NKF13" s="580"/>
      <c r="NKG13" s="580"/>
      <c r="NKH13" s="580"/>
      <c r="NKI13" s="580"/>
      <c r="NKJ13" s="580"/>
      <c r="NKK13" s="580"/>
      <c r="NKL13" s="580"/>
      <c r="NKM13" s="580"/>
      <c r="NKN13" s="580"/>
      <c r="NKO13" s="580"/>
      <c r="NKP13" s="580"/>
      <c r="NKQ13" s="580"/>
      <c r="NKR13" s="580"/>
      <c r="NKS13" s="580"/>
      <c r="NKT13" s="580"/>
      <c r="NKU13" s="580"/>
      <c r="NKV13" s="580"/>
      <c r="NKW13" s="580"/>
      <c r="NKX13" s="580"/>
      <c r="NKY13" s="580"/>
      <c r="NKZ13" s="580"/>
      <c r="NLA13" s="580"/>
      <c r="NLB13" s="580"/>
      <c r="NLC13" s="580"/>
      <c r="NLD13" s="580"/>
      <c r="NLE13" s="580"/>
      <c r="NLF13" s="580"/>
      <c r="NLG13" s="580"/>
      <c r="NLH13" s="580"/>
      <c r="NLI13" s="580"/>
      <c r="NLJ13" s="580"/>
      <c r="NLK13" s="580"/>
      <c r="NLL13" s="580"/>
      <c r="NLM13" s="580"/>
      <c r="NLN13" s="580"/>
      <c r="NLO13" s="580"/>
      <c r="NLP13" s="580"/>
      <c r="NLQ13" s="580"/>
      <c r="NLR13" s="580"/>
      <c r="NLS13" s="580"/>
      <c r="NLT13" s="580"/>
      <c r="NLU13" s="580"/>
      <c r="NLV13" s="580"/>
      <c r="NLW13" s="580"/>
      <c r="NLX13" s="580"/>
      <c r="NLY13" s="580"/>
      <c r="NLZ13" s="580"/>
      <c r="NMA13" s="580"/>
      <c r="NMB13" s="580"/>
      <c r="NMC13" s="580"/>
      <c r="NMD13" s="580"/>
      <c r="NME13" s="580"/>
      <c r="NMF13" s="580"/>
      <c r="NMG13" s="580"/>
      <c r="NMH13" s="580"/>
      <c r="NMI13" s="580"/>
      <c r="NMJ13" s="580"/>
      <c r="NMK13" s="580"/>
      <c r="NML13" s="580"/>
      <c r="NMM13" s="580"/>
      <c r="NMN13" s="580"/>
      <c r="NMO13" s="580"/>
      <c r="NMP13" s="580"/>
      <c r="NMQ13" s="580"/>
      <c r="NMR13" s="580"/>
      <c r="NMS13" s="580"/>
      <c r="NMT13" s="580"/>
      <c r="NMU13" s="580"/>
      <c r="NMV13" s="580"/>
      <c r="NMW13" s="580"/>
      <c r="NMX13" s="580"/>
      <c r="NMY13" s="580"/>
      <c r="NMZ13" s="580"/>
      <c r="NNA13" s="580"/>
      <c r="NNB13" s="580"/>
      <c r="NNC13" s="580"/>
      <c r="NND13" s="580"/>
      <c r="NNE13" s="580"/>
      <c r="NNF13" s="580"/>
      <c r="NNG13" s="580"/>
      <c r="NNH13" s="580"/>
      <c r="NNI13" s="580"/>
      <c r="NNJ13" s="580"/>
      <c r="NNK13" s="580"/>
      <c r="NNL13" s="580"/>
      <c r="NNM13" s="580"/>
      <c r="NNN13" s="580"/>
      <c r="NNO13" s="580"/>
      <c r="NNP13" s="580"/>
      <c r="NNQ13" s="580"/>
      <c r="NNR13" s="580"/>
      <c r="NNS13" s="580"/>
      <c r="NNT13" s="580"/>
      <c r="NNU13" s="580"/>
      <c r="NNV13" s="580"/>
      <c r="NNW13" s="580"/>
      <c r="NNX13" s="580"/>
      <c r="NNY13" s="580"/>
      <c r="NNZ13" s="580"/>
      <c r="NOA13" s="580"/>
      <c r="NOB13" s="580"/>
      <c r="NOC13" s="580"/>
      <c r="NOD13" s="580"/>
      <c r="NOE13" s="580"/>
      <c r="NOF13" s="580"/>
      <c r="NOG13" s="580"/>
      <c r="NOH13" s="580"/>
      <c r="NOI13" s="580"/>
      <c r="NOJ13" s="580"/>
      <c r="NOK13" s="580"/>
      <c r="NOL13" s="580"/>
      <c r="NOM13" s="580"/>
      <c r="NON13" s="580"/>
      <c r="NOO13" s="580"/>
      <c r="NOP13" s="580"/>
      <c r="NOQ13" s="580"/>
      <c r="NOR13" s="580"/>
      <c r="NOS13" s="580"/>
      <c r="NOT13" s="580"/>
      <c r="NOU13" s="580"/>
      <c r="NOV13" s="580"/>
      <c r="NOW13" s="580"/>
      <c r="NOX13" s="580"/>
      <c r="NOY13" s="580"/>
      <c r="NOZ13" s="580"/>
      <c r="NPA13" s="580"/>
      <c r="NPB13" s="580"/>
      <c r="NPC13" s="580"/>
      <c r="NPD13" s="580"/>
      <c r="NPE13" s="580"/>
      <c r="NPF13" s="580"/>
      <c r="NPG13" s="580"/>
      <c r="NPH13" s="580"/>
      <c r="NPI13" s="580"/>
      <c r="NPJ13" s="580"/>
      <c r="NPK13" s="580"/>
      <c r="NPL13" s="580"/>
      <c r="NPM13" s="580"/>
      <c r="NPN13" s="580"/>
      <c r="NPO13" s="580"/>
      <c r="NPP13" s="580"/>
      <c r="NPQ13" s="580"/>
      <c r="NPR13" s="580"/>
      <c r="NPS13" s="580"/>
      <c r="NPT13" s="580"/>
      <c r="NPU13" s="580"/>
      <c r="NPV13" s="580"/>
      <c r="NPW13" s="580"/>
      <c r="NPX13" s="580"/>
      <c r="NPY13" s="580"/>
      <c r="NPZ13" s="580"/>
      <c r="NQA13" s="580"/>
      <c r="NQB13" s="580"/>
      <c r="NQC13" s="580"/>
      <c r="NQD13" s="580"/>
      <c r="NQE13" s="580"/>
      <c r="NQF13" s="580"/>
      <c r="NQG13" s="580"/>
      <c r="NQH13" s="580"/>
      <c r="NQI13" s="580"/>
      <c r="NQJ13" s="580"/>
      <c r="NQK13" s="580"/>
      <c r="NQL13" s="580"/>
      <c r="NQM13" s="580"/>
      <c r="NQN13" s="580"/>
      <c r="NQO13" s="580"/>
      <c r="NQP13" s="580"/>
      <c r="NQQ13" s="580"/>
      <c r="NQR13" s="580"/>
      <c r="NQS13" s="580"/>
      <c r="NQT13" s="580"/>
      <c r="NQU13" s="580"/>
      <c r="NQV13" s="580"/>
      <c r="NQW13" s="580"/>
      <c r="NQX13" s="580"/>
      <c r="NQY13" s="580"/>
      <c r="NQZ13" s="580"/>
      <c r="NRA13" s="580"/>
      <c r="NRB13" s="580"/>
      <c r="NRC13" s="580"/>
      <c r="NRD13" s="580"/>
      <c r="NRE13" s="580"/>
      <c r="NRF13" s="580"/>
      <c r="NRG13" s="580"/>
      <c r="NRH13" s="580"/>
      <c r="NRI13" s="580"/>
      <c r="NRJ13" s="580"/>
      <c r="NRK13" s="580"/>
      <c r="NRL13" s="580"/>
      <c r="NRM13" s="580"/>
      <c r="NRN13" s="580"/>
      <c r="NRO13" s="580"/>
      <c r="NRP13" s="580"/>
      <c r="NRQ13" s="580"/>
      <c r="NRR13" s="580"/>
      <c r="NRS13" s="580"/>
      <c r="NRT13" s="580"/>
      <c r="NRU13" s="580"/>
      <c r="NRV13" s="580"/>
      <c r="NRW13" s="580"/>
      <c r="NRX13" s="580"/>
      <c r="NRY13" s="580"/>
      <c r="NRZ13" s="580"/>
      <c r="NSA13" s="580"/>
      <c r="NSB13" s="580"/>
      <c r="NSC13" s="580"/>
      <c r="NSD13" s="580"/>
      <c r="NSE13" s="580"/>
      <c r="NSF13" s="580"/>
      <c r="NSG13" s="580"/>
      <c r="NSH13" s="580"/>
      <c r="NSI13" s="580"/>
      <c r="NSJ13" s="580"/>
      <c r="NSK13" s="580"/>
      <c r="NSL13" s="580"/>
      <c r="NSM13" s="580"/>
      <c r="NSN13" s="580"/>
      <c r="NSO13" s="580"/>
      <c r="NSP13" s="580"/>
      <c r="NSQ13" s="580"/>
      <c r="NSR13" s="580"/>
      <c r="NSS13" s="580"/>
      <c r="NST13" s="580"/>
      <c r="NSU13" s="580"/>
      <c r="NSV13" s="580"/>
      <c r="NSW13" s="580"/>
      <c r="NSX13" s="580"/>
      <c r="NSY13" s="580"/>
      <c r="NSZ13" s="580"/>
      <c r="NTA13" s="580"/>
      <c r="NTB13" s="580"/>
      <c r="NTC13" s="580"/>
      <c r="NTD13" s="580"/>
      <c r="NTE13" s="580"/>
      <c r="NTF13" s="580"/>
      <c r="NTG13" s="580"/>
      <c r="NTH13" s="580"/>
      <c r="NTI13" s="580"/>
      <c r="NTJ13" s="580"/>
      <c r="NTK13" s="580"/>
      <c r="NTL13" s="580"/>
      <c r="NTM13" s="580"/>
      <c r="NTN13" s="580"/>
      <c r="NTO13" s="580"/>
      <c r="NTP13" s="580"/>
      <c r="NTQ13" s="580"/>
      <c r="NTR13" s="580"/>
      <c r="NTS13" s="580"/>
      <c r="NTT13" s="580"/>
      <c r="NTU13" s="580"/>
      <c r="NTV13" s="580"/>
      <c r="NTW13" s="580"/>
      <c r="NTX13" s="580"/>
      <c r="NTY13" s="580"/>
      <c r="NTZ13" s="580"/>
      <c r="NUA13" s="580"/>
      <c r="NUB13" s="580"/>
      <c r="NUC13" s="580"/>
      <c r="NUD13" s="580"/>
      <c r="NUE13" s="580"/>
      <c r="NUF13" s="580"/>
      <c r="NUG13" s="580"/>
      <c r="NUH13" s="580"/>
      <c r="NUI13" s="580"/>
      <c r="NUJ13" s="580"/>
      <c r="NUK13" s="580"/>
      <c r="NUL13" s="580"/>
      <c r="NUM13" s="580"/>
      <c r="NUN13" s="580"/>
      <c r="NUO13" s="580"/>
      <c r="NUP13" s="580"/>
      <c r="NUQ13" s="580"/>
      <c r="NUR13" s="580"/>
      <c r="NUS13" s="580"/>
      <c r="NUT13" s="580"/>
      <c r="NUU13" s="580"/>
      <c r="NUV13" s="580"/>
      <c r="NUW13" s="580"/>
      <c r="NUX13" s="580"/>
      <c r="NUY13" s="580"/>
      <c r="NUZ13" s="580"/>
      <c r="NVA13" s="580"/>
      <c r="NVB13" s="580"/>
      <c r="NVC13" s="580"/>
      <c r="NVD13" s="580"/>
      <c r="NVE13" s="580"/>
      <c r="NVF13" s="580"/>
      <c r="NVG13" s="580"/>
      <c r="NVH13" s="580"/>
      <c r="NVI13" s="580"/>
      <c r="NVJ13" s="580"/>
      <c r="NVK13" s="580"/>
      <c r="NVL13" s="580"/>
      <c r="NVM13" s="580"/>
      <c r="NVN13" s="580"/>
      <c r="NVO13" s="580"/>
      <c r="NVP13" s="580"/>
      <c r="NVQ13" s="580"/>
      <c r="NVR13" s="580"/>
      <c r="NVS13" s="580"/>
      <c r="NVT13" s="580"/>
      <c r="NVU13" s="580"/>
      <c r="NVV13" s="580"/>
      <c r="NVW13" s="580"/>
      <c r="NVX13" s="580"/>
      <c r="NVY13" s="580"/>
      <c r="NVZ13" s="580"/>
      <c r="NWA13" s="580"/>
      <c r="NWB13" s="580"/>
      <c r="NWC13" s="580"/>
      <c r="NWD13" s="580"/>
      <c r="NWE13" s="580"/>
      <c r="NWF13" s="580"/>
      <c r="NWG13" s="580"/>
      <c r="NWH13" s="580"/>
      <c r="NWI13" s="580"/>
      <c r="NWJ13" s="580"/>
      <c r="NWK13" s="580"/>
      <c r="NWL13" s="580"/>
      <c r="NWM13" s="580"/>
      <c r="NWN13" s="580"/>
      <c r="NWO13" s="580"/>
      <c r="NWP13" s="580"/>
      <c r="NWQ13" s="580"/>
      <c r="NWR13" s="580"/>
      <c r="NWS13" s="580"/>
      <c r="NWT13" s="580"/>
      <c r="NWU13" s="580"/>
      <c r="NWV13" s="580"/>
      <c r="NWW13" s="580"/>
      <c r="NWX13" s="580"/>
      <c r="NWY13" s="580"/>
      <c r="NWZ13" s="580"/>
      <c r="NXA13" s="580"/>
      <c r="NXB13" s="580"/>
      <c r="NXC13" s="580"/>
      <c r="NXD13" s="580"/>
      <c r="NXE13" s="580"/>
      <c r="NXF13" s="580"/>
      <c r="NXG13" s="580"/>
      <c r="NXH13" s="580"/>
      <c r="NXI13" s="580"/>
      <c r="NXJ13" s="580"/>
      <c r="NXK13" s="580"/>
      <c r="NXL13" s="580"/>
      <c r="NXM13" s="580"/>
      <c r="NXN13" s="580"/>
      <c r="NXO13" s="580"/>
      <c r="NXP13" s="580"/>
      <c r="NXQ13" s="580"/>
      <c r="NXR13" s="580"/>
      <c r="NXS13" s="580"/>
      <c r="NXT13" s="580"/>
      <c r="NXU13" s="580"/>
      <c r="NXV13" s="580"/>
      <c r="NXW13" s="580"/>
      <c r="NXX13" s="580"/>
      <c r="NXY13" s="580"/>
      <c r="NXZ13" s="580"/>
      <c r="NYA13" s="580"/>
      <c r="NYB13" s="580"/>
      <c r="NYC13" s="580"/>
      <c r="NYD13" s="580"/>
      <c r="NYE13" s="580"/>
      <c r="NYF13" s="580"/>
      <c r="NYG13" s="580"/>
      <c r="NYH13" s="580"/>
      <c r="NYI13" s="580"/>
      <c r="NYJ13" s="580"/>
      <c r="NYK13" s="580"/>
      <c r="NYL13" s="580"/>
      <c r="NYM13" s="580"/>
      <c r="NYN13" s="580"/>
      <c r="NYO13" s="580"/>
      <c r="NYP13" s="580"/>
      <c r="NYQ13" s="580"/>
      <c r="NYR13" s="580"/>
      <c r="NYS13" s="580"/>
      <c r="NYT13" s="580"/>
      <c r="NYU13" s="580"/>
      <c r="NYV13" s="580"/>
      <c r="NYW13" s="580"/>
      <c r="NYX13" s="580"/>
      <c r="NYY13" s="580"/>
      <c r="NYZ13" s="580"/>
      <c r="NZA13" s="580"/>
      <c r="NZB13" s="580"/>
      <c r="NZC13" s="580"/>
      <c r="NZD13" s="580"/>
      <c r="NZE13" s="580"/>
      <c r="NZF13" s="580"/>
      <c r="NZG13" s="580"/>
      <c r="NZH13" s="580"/>
      <c r="NZI13" s="580"/>
      <c r="NZJ13" s="580"/>
      <c r="NZK13" s="580"/>
      <c r="NZL13" s="580"/>
      <c r="NZM13" s="580"/>
      <c r="NZN13" s="580"/>
      <c r="NZO13" s="580"/>
      <c r="NZP13" s="580"/>
      <c r="NZQ13" s="580"/>
      <c r="NZR13" s="580"/>
      <c r="NZS13" s="580"/>
      <c r="NZT13" s="580"/>
      <c r="NZU13" s="580"/>
      <c r="NZV13" s="580"/>
      <c r="NZW13" s="580"/>
      <c r="NZX13" s="580"/>
      <c r="NZY13" s="580"/>
      <c r="NZZ13" s="580"/>
      <c r="OAA13" s="580"/>
      <c r="OAB13" s="580"/>
      <c r="OAC13" s="580"/>
      <c r="OAD13" s="580"/>
      <c r="OAE13" s="580"/>
      <c r="OAF13" s="580"/>
      <c r="OAG13" s="580"/>
      <c r="OAH13" s="580"/>
      <c r="OAI13" s="580"/>
      <c r="OAJ13" s="580"/>
      <c r="OAK13" s="580"/>
      <c r="OAL13" s="580"/>
      <c r="OAM13" s="580"/>
      <c r="OAN13" s="580"/>
      <c r="OAO13" s="580"/>
      <c r="OAP13" s="580"/>
      <c r="OAQ13" s="580"/>
      <c r="OAR13" s="580"/>
      <c r="OAS13" s="580"/>
      <c r="OAT13" s="580"/>
      <c r="OAU13" s="580"/>
      <c r="OAV13" s="580"/>
      <c r="OAW13" s="580"/>
      <c r="OAX13" s="580"/>
      <c r="OAY13" s="580"/>
      <c r="OAZ13" s="580"/>
      <c r="OBA13" s="580"/>
      <c r="OBB13" s="580"/>
      <c r="OBC13" s="580"/>
      <c r="OBD13" s="580"/>
      <c r="OBE13" s="580"/>
      <c r="OBF13" s="580"/>
      <c r="OBG13" s="580"/>
      <c r="OBH13" s="580"/>
      <c r="OBI13" s="580"/>
      <c r="OBJ13" s="580"/>
      <c r="OBK13" s="580"/>
      <c r="OBL13" s="580"/>
      <c r="OBM13" s="580"/>
      <c r="OBN13" s="580"/>
      <c r="OBO13" s="580"/>
      <c r="OBP13" s="580"/>
      <c r="OBQ13" s="580"/>
      <c r="OBR13" s="580"/>
      <c r="OBS13" s="580"/>
      <c r="OBT13" s="580"/>
      <c r="OBU13" s="580"/>
      <c r="OBV13" s="580"/>
      <c r="OBW13" s="580"/>
      <c r="OBX13" s="580"/>
      <c r="OBY13" s="580"/>
      <c r="OBZ13" s="580"/>
      <c r="OCA13" s="580"/>
      <c r="OCB13" s="580"/>
      <c r="OCC13" s="580"/>
      <c r="OCD13" s="580"/>
      <c r="OCE13" s="580"/>
      <c r="OCF13" s="580"/>
      <c r="OCG13" s="580"/>
      <c r="OCH13" s="580"/>
      <c r="OCI13" s="580"/>
      <c r="OCJ13" s="580"/>
      <c r="OCK13" s="580"/>
      <c r="OCL13" s="580"/>
      <c r="OCM13" s="580"/>
      <c r="OCN13" s="580"/>
      <c r="OCO13" s="580"/>
      <c r="OCP13" s="580"/>
      <c r="OCQ13" s="580"/>
      <c r="OCR13" s="580"/>
      <c r="OCS13" s="580"/>
      <c r="OCT13" s="580"/>
      <c r="OCU13" s="580"/>
      <c r="OCV13" s="580"/>
      <c r="OCW13" s="580"/>
      <c r="OCX13" s="580"/>
      <c r="OCY13" s="580"/>
      <c r="OCZ13" s="580"/>
      <c r="ODA13" s="580"/>
      <c r="ODB13" s="580"/>
      <c r="ODC13" s="580"/>
      <c r="ODD13" s="580"/>
      <c r="ODE13" s="580"/>
      <c r="ODF13" s="580"/>
      <c r="ODG13" s="580"/>
      <c r="ODH13" s="580"/>
      <c r="ODI13" s="580"/>
      <c r="ODJ13" s="580"/>
      <c r="ODK13" s="580"/>
      <c r="ODL13" s="580"/>
      <c r="ODM13" s="580"/>
      <c r="ODN13" s="580"/>
      <c r="ODO13" s="580"/>
      <c r="ODP13" s="580"/>
      <c r="ODQ13" s="580"/>
      <c r="ODR13" s="580"/>
      <c r="ODS13" s="580"/>
      <c r="ODT13" s="580"/>
      <c r="ODU13" s="580"/>
      <c r="ODV13" s="580"/>
      <c r="ODW13" s="580"/>
      <c r="ODX13" s="580"/>
      <c r="ODY13" s="580"/>
      <c r="ODZ13" s="580"/>
      <c r="OEA13" s="580"/>
      <c r="OEB13" s="580"/>
      <c r="OEC13" s="580"/>
      <c r="OED13" s="580"/>
      <c r="OEE13" s="580"/>
      <c r="OEF13" s="580"/>
      <c r="OEG13" s="580"/>
      <c r="OEH13" s="580"/>
      <c r="OEI13" s="580"/>
      <c r="OEJ13" s="580"/>
      <c r="OEK13" s="580"/>
      <c r="OEL13" s="580"/>
      <c r="OEM13" s="580"/>
      <c r="OEN13" s="580"/>
      <c r="OEO13" s="580"/>
      <c r="OEP13" s="580"/>
      <c r="OEQ13" s="580"/>
      <c r="OER13" s="580"/>
      <c r="OES13" s="580"/>
      <c r="OET13" s="580"/>
      <c r="OEU13" s="580"/>
      <c r="OEV13" s="580"/>
      <c r="OEW13" s="580"/>
      <c r="OEX13" s="580"/>
      <c r="OEY13" s="580"/>
      <c r="OEZ13" s="580"/>
      <c r="OFA13" s="580"/>
      <c r="OFB13" s="580"/>
      <c r="OFC13" s="580"/>
      <c r="OFD13" s="580"/>
      <c r="OFE13" s="580"/>
      <c r="OFF13" s="580"/>
      <c r="OFG13" s="580"/>
      <c r="OFH13" s="580"/>
      <c r="OFI13" s="580"/>
      <c r="OFJ13" s="580"/>
      <c r="OFK13" s="580"/>
      <c r="OFL13" s="580"/>
      <c r="OFM13" s="580"/>
      <c r="OFN13" s="580"/>
      <c r="OFO13" s="580"/>
      <c r="OFP13" s="580"/>
      <c r="OFQ13" s="580"/>
      <c r="OFR13" s="580"/>
      <c r="OFS13" s="580"/>
      <c r="OFT13" s="580"/>
      <c r="OFU13" s="580"/>
      <c r="OFV13" s="580"/>
      <c r="OFW13" s="580"/>
      <c r="OFX13" s="580"/>
      <c r="OFY13" s="580"/>
      <c r="OFZ13" s="580"/>
      <c r="OGA13" s="580"/>
      <c r="OGB13" s="580"/>
      <c r="OGC13" s="580"/>
      <c r="OGD13" s="580"/>
      <c r="OGE13" s="580"/>
      <c r="OGF13" s="580"/>
      <c r="OGG13" s="580"/>
      <c r="OGH13" s="580"/>
      <c r="OGI13" s="580"/>
      <c r="OGJ13" s="580"/>
      <c r="OGK13" s="580"/>
      <c r="OGL13" s="580"/>
      <c r="OGM13" s="580"/>
      <c r="OGN13" s="580"/>
      <c r="OGO13" s="580"/>
      <c r="OGP13" s="580"/>
      <c r="OGQ13" s="580"/>
      <c r="OGR13" s="580"/>
      <c r="OGS13" s="580"/>
      <c r="OGT13" s="580"/>
      <c r="OGU13" s="580"/>
      <c r="OGV13" s="580"/>
      <c r="OGW13" s="580"/>
      <c r="OGX13" s="580"/>
      <c r="OGY13" s="580"/>
      <c r="OGZ13" s="580"/>
      <c r="OHA13" s="580"/>
      <c r="OHB13" s="580"/>
      <c r="OHC13" s="580"/>
      <c r="OHD13" s="580"/>
      <c r="OHE13" s="580"/>
      <c r="OHF13" s="580"/>
      <c r="OHG13" s="580"/>
      <c r="OHH13" s="580"/>
      <c r="OHI13" s="580"/>
      <c r="OHJ13" s="580"/>
      <c r="OHK13" s="580"/>
      <c r="OHL13" s="580"/>
      <c r="OHM13" s="580"/>
      <c r="OHN13" s="580"/>
      <c r="OHO13" s="580"/>
      <c r="OHP13" s="580"/>
      <c r="OHQ13" s="580"/>
      <c r="OHR13" s="580"/>
      <c r="OHS13" s="580"/>
      <c r="OHT13" s="580"/>
      <c r="OHU13" s="580"/>
      <c r="OHV13" s="580"/>
      <c r="OHW13" s="580"/>
      <c r="OHX13" s="580"/>
      <c r="OHY13" s="580"/>
      <c r="OHZ13" s="580"/>
      <c r="OIA13" s="580"/>
      <c r="OIB13" s="580"/>
      <c r="OIC13" s="580"/>
      <c r="OID13" s="580"/>
      <c r="OIE13" s="580"/>
      <c r="OIF13" s="580"/>
      <c r="OIG13" s="580"/>
      <c r="OIH13" s="580"/>
      <c r="OII13" s="580"/>
      <c r="OIJ13" s="580"/>
      <c r="OIK13" s="580"/>
      <c r="OIL13" s="580"/>
      <c r="OIM13" s="580"/>
      <c r="OIN13" s="580"/>
      <c r="OIO13" s="580"/>
      <c r="OIP13" s="580"/>
      <c r="OIQ13" s="580"/>
      <c r="OIR13" s="580"/>
      <c r="OIS13" s="580"/>
      <c r="OIT13" s="580"/>
      <c r="OIU13" s="580"/>
      <c r="OIV13" s="580"/>
      <c r="OIW13" s="580"/>
      <c r="OIX13" s="580"/>
      <c r="OIY13" s="580"/>
      <c r="OIZ13" s="580"/>
      <c r="OJA13" s="580"/>
      <c r="OJB13" s="580"/>
      <c r="OJC13" s="580"/>
      <c r="OJD13" s="580"/>
      <c r="OJE13" s="580"/>
      <c r="OJF13" s="580"/>
      <c r="OJG13" s="580"/>
      <c r="OJH13" s="580"/>
      <c r="OJI13" s="580"/>
      <c r="OJJ13" s="580"/>
      <c r="OJK13" s="580"/>
      <c r="OJL13" s="580"/>
      <c r="OJM13" s="580"/>
      <c r="OJN13" s="580"/>
      <c r="OJO13" s="580"/>
      <c r="OJP13" s="580"/>
      <c r="OJQ13" s="580"/>
      <c r="OJR13" s="580"/>
      <c r="OJS13" s="580"/>
      <c r="OJT13" s="580"/>
      <c r="OJU13" s="580"/>
      <c r="OJV13" s="580"/>
      <c r="OJW13" s="580"/>
      <c r="OJX13" s="580"/>
      <c r="OJY13" s="580"/>
      <c r="OJZ13" s="580"/>
      <c r="OKA13" s="580"/>
      <c r="OKB13" s="580"/>
      <c r="OKC13" s="580"/>
      <c r="OKD13" s="580"/>
      <c r="OKE13" s="580"/>
      <c r="OKF13" s="580"/>
      <c r="OKG13" s="580"/>
      <c r="OKH13" s="580"/>
      <c r="OKI13" s="580"/>
      <c r="OKJ13" s="580"/>
      <c r="OKK13" s="580"/>
      <c r="OKL13" s="580"/>
      <c r="OKM13" s="580"/>
      <c r="OKN13" s="580"/>
      <c r="OKO13" s="580"/>
      <c r="OKP13" s="580"/>
      <c r="OKQ13" s="580"/>
      <c r="OKR13" s="580"/>
      <c r="OKS13" s="580"/>
      <c r="OKT13" s="580"/>
      <c r="OKU13" s="580"/>
      <c r="OKV13" s="580"/>
      <c r="OKW13" s="580"/>
      <c r="OKX13" s="580"/>
      <c r="OKY13" s="580"/>
      <c r="OKZ13" s="580"/>
      <c r="OLA13" s="580"/>
      <c r="OLB13" s="580"/>
      <c r="OLC13" s="580"/>
      <c r="OLD13" s="580"/>
      <c r="OLE13" s="580"/>
      <c r="OLF13" s="580"/>
      <c r="OLG13" s="580"/>
      <c r="OLH13" s="580"/>
      <c r="OLI13" s="580"/>
      <c r="OLJ13" s="580"/>
      <c r="OLK13" s="580"/>
      <c r="OLL13" s="580"/>
      <c r="OLM13" s="580"/>
      <c r="OLN13" s="580"/>
      <c r="OLO13" s="580"/>
      <c r="OLP13" s="580"/>
      <c r="OLQ13" s="580"/>
      <c r="OLR13" s="580"/>
      <c r="OLS13" s="580"/>
      <c r="OLT13" s="580"/>
      <c r="OLU13" s="580"/>
      <c r="OLV13" s="580"/>
      <c r="OLW13" s="580"/>
      <c r="OLX13" s="580"/>
      <c r="OLY13" s="580"/>
      <c r="OLZ13" s="580"/>
      <c r="OMA13" s="580"/>
      <c r="OMB13" s="580"/>
      <c r="OMC13" s="580"/>
      <c r="OMD13" s="580"/>
      <c r="OME13" s="580"/>
      <c r="OMF13" s="580"/>
      <c r="OMG13" s="580"/>
      <c r="OMH13" s="580"/>
      <c r="OMI13" s="580"/>
      <c r="OMJ13" s="580"/>
      <c r="OMK13" s="580"/>
      <c r="OML13" s="580"/>
      <c r="OMM13" s="580"/>
      <c r="OMN13" s="580"/>
      <c r="OMO13" s="580"/>
      <c r="OMP13" s="580"/>
      <c r="OMQ13" s="580"/>
      <c r="OMR13" s="580"/>
      <c r="OMS13" s="580"/>
      <c r="OMT13" s="580"/>
      <c r="OMU13" s="580"/>
      <c r="OMV13" s="580"/>
      <c r="OMW13" s="580"/>
      <c r="OMX13" s="580"/>
      <c r="OMY13" s="580"/>
      <c r="OMZ13" s="580"/>
      <c r="ONA13" s="580"/>
      <c r="ONB13" s="580"/>
      <c r="ONC13" s="580"/>
      <c r="OND13" s="580"/>
      <c r="ONE13" s="580"/>
      <c r="ONF13" s="580"/>
      <c r="ONG13" s="580"/>
      <c r="ONH13" s="580"/>
      <c r="ONI13" s="580"/>
      <c r="ONJ13" s="580"/>
      <c r="ONK13" s="580"/>
      <c r="ONL13" s="580"/>
      <c r="ONM13" s="580"/>
      <c r="ONN13" s="580"/>
      <c r="ONO13" s="580"/>
      <c r="ONP13" s="580"/>
      <c r="ONQ13" s="580"/>
      <c r="ONR13" s="580"/>
      <c r="ONS13" s="580"/>
      <c r="ONT13" s="580"/>
      <c r="ONU13" s="580"/>
      <c r="ONV13" s="580"/>
      <c r="ONW13" s="580"/>
      <c r="ONX13" s="580"/>
      <c r="ONY13" s="580"/>
      <c r="ONZ13" s="580"/>
      <c r="OOA13" s="580"/>
      <c r="OOB13" s="580"/>
      <c r="OOC13" s="580"/>
      <c r="OOD13" s="580"/>
      <c r="OOE13" s="580"/>
      <c r="OOF13" s="580"/>
      <c r="OOG13" s="580"/>
      <c r="OOH13" s="580"/>
      <c r="OOI13" s="580"/>
      <c r="OOJ13" s="580"/>
      <c r="OOK13" s="580"/>
      <c r="OOL13" s="580"/>
      <c r="OOM13" s="580"/>
      <c r="OON13" s="580"/>
      <c r="OOO13" s="580"/>
      <c r="OOP13" s="580"/>
      <c r="OOQ13" s="580"/>
      <c r="OOR13" s="580"/>
      <c r="OOS13" s="580"/>
      <c r="OOT13" s="580"/>
      <c r="OOU13" s="580"/>
      <c r="OOV13" s="580"/>
      <c r="OOW13" s="580"/>
      <c r="OOX13" s="580"/>
      <c r="OOY13" s="580"/>
      <c r="OOZ13" s="580"/>
      <c r="OPA13" s="580"/>
      <c r="OPB13" s="580"/>
      <c r="OPC13" s="580"/>
      <c r="OPD13" s="580"/>
      <c r="OPE13" s="580"/>
      <c r="OPF13" s="580"/>
      <c r="OPG13" s="580"/>
      <c r="OPH13" s="580"/>
      <c r="OPI13" s="580"/>
      <c r="OPJ13" s="580"/>
      <c r="OPK13" s="580"/>
      <c r="OPL13" s="580"/>
      <c r="OPM13" s="580"/>
      <c r="OPN13" s="580"/>
      <c r="OPO13" s="580"/>
      <c r="OPP13" s="580"/>
      <c r="OPQ13" s="580"/>
      <c r="OPR13" s="580"/>
      <c r="OPS13" s="580"/>
      <c r="OPT13" s="580"/>
      <c r="OPU13" s="580"/>
      <c r="OPV13" s="580"/>
      <c r="OPW13" s="580"/>
      <c r="OPX13" s="580"/>
      <c r="OPY13" s="580"/>
      <c r="OPZ13" s="580"/>
      <c r="OQA13" s="580"/>
      <c r="OQB13" s="580"/>
      <c r="OQC13" s="580"/>
      <c r="OQD13" s="580"/>
      <c r="OQE13" s="580"/>
      <c r="OQF13" s="580"/>
      <c r="OQG13" s="580"/>
      <c r="OQH13" s="580"/>
      <c r="OQI13" s="580"/>
      <c r="OQJ13" s="580"/>
      <c r="OQK13" s="580"/>
      <c r="OQL13" s="580"/>
      <c r="OQM13" s="580"/>
      <c r="OQN13" s="580"/>
      <c r="OQO13" s="580"/>
      <c r="OQP13" s="580"/>
      <c r="OQQ13" s="580"/>
      <c r="OQR13" s="580"/>
      <c r="OQS13" s="580"/>
      <c r="OQT13" s="580"/>
      <c r="OQU13" s="580"/>
      <c r="OQV13" s="580"/>
      <c r="OQW13" s="580"/>
      <c r="OQX13" s="580"/>
      <c r="OQY13" s="580"/>
      <c r="OQZ13" s="580"/>
      <c r="ORA13" s="580"/>
      <c r="ORB13" s="580"/>
      <c r="ORC13" s="580"/>
      <c r="ORD13" s="580"/>
      <c r="ORE13" s="580"/>
      <c r="ORF13" s="580"/>
      <c r="ORG13" s="580"/>
      <c r="ORH13" s="580"/>
      <c r="ORI13" s="580"/>
      <c r="ORJ13" s="580"/>
      <c r="ORK13" s="580"/>
      <c r="ORL13" s="580"/>
      <c r="ORM13" s="580"/>
      <c r="ORN13" s="580"/>
      <c r="ORO13" s="580"/>
      <c r="ORP13" s="580"/>
      <c r="ORQ13" s="580"/>
      <c r="ORR13" s="580"/>
      <c r="ORS13" s="580"/>
      <c r="ORT13" s="580"/>
      <c r="ORU13" s="580"/>
      <c r="ORV13" s="580"/>
      <c r="ORW13" s="580"/>
      <c r="ORX13" s="580"/>
      <c r="ORY13" s="580"/>
      <c r="ORZ13" s="580"/>
      <c r="OSA13" s="580"/>
      <c r="OSB13" s="580"/>
      <c r="OSC13" s="580"/>
      <c r="OSD13" s="580"/>
      <c r="OSE13" s="580"/>
      <c r="OSF13" s="580"/>
      <c r="OSG13" s="580"/>
      <c r="OSH13" s="580"/>
      <c r="OSI13" s="580"/>
      <c r="OSJ13" s="580"/>
      <c r="OSK13" s="580"/>
      <c r="OSL13" s="580"/>
      <c r="OSM13" s="580"/>
      <c r="OSN13" s="580"/>
      <c r="OSO13" s="580"/>
      <c r="OSP13" s="580"/>
      <c r="OSQ13" s="580"/>
      <c r="OSR13" s="580"/>
      <c r="OSS13" s="580"/>
      <c r="OST13" s="580"/>
      <c r="OSU13" s="580"/>
      <c r="OSV13" s="580"/>
      <c r="OSW13" s="580"/>
      <c r="OSX13" s="580"/>
      <c r="OSY13" s="580"/>
      <c r="OSZ13" s="580"/>
      <c r="OTA13" s="580"/>
      <c r="OTB13" s="580"/>
      <c r="OTC13" s="580"/>
      <c r="OTD13" s="580"/>
      <c r="OTE13" s="580"/>
      <c r="OTF13" s="580"/>
      <c r="OTG13" s="580"/>
      <c r="OTH13" s="580"/>
      <c r="OTI13" s="580"/>
      <c r="OTJ13" s="580"/>
      <c r="OTK13" s="580"/>
      <c r="OTL13" s="580"/>
      <c r="OTM13" s="580"/>
      <c r="OTN13" s="580"/>
      <c r="OTO13" s="580"/>
      <c r="OTP13" s="580"/>
      <c r="OTQ13" s="580"/>
      <c r="OTR13" s="580"/>
      <c r="OTS13" s="580"/>
      <c r="OTT13" s="580"/>
      <c r="OTU13" s="580"/>
      <c r="OTV13" s="580"/>
      <c r="OTW13" s="580"/>
      <c r="OTX13" s="580"/>
      <c r="OTY13" s="580"/>
      <c r="OTZ13" s="580"/>
      <c r="OUA13" s="580"/>
      <c r="OUB13" s="580"/>
      <c r="OUC13" s="580"/>
      <c r="OUD13" s="580"/>
      <c r="OUE13" s="580"/>
      <c r="OUF13" s="580"/>
      <c r="OUG13" s="580"/>
      <c r="OUH13" s="580"/>
      <c r="OUI13" s="580"/>
      <c r="OUJ13" s="580"/>
      <c r="OUK13" s="580"/>
      <c r="OUL13" s="580"/>
      <c r="OUM13" s="580"/>
      <c r="OUN13" s="580"/>
      <c r="OUO13" s="580"/>
      <c r="OUP13" s="580"/>
      <c r="OUQ13" s="580"/>
      <c r="OUR13" s="580"/>
      <c r="OUS13" s="580"/>
      <c r="OUT13" s="580"/>
      <c r="OUU13" s="580"/>
      <c r="OUV13" s="580"/>
      <c r="OUW13" s="580"/>
      <c r="OUX13" s="580"/>
      <c r="OUY13" s="580"/>
      <c r="OUZ13" s="580"/>
      <c r="OVA13" s="580"/>
      <c r="OVB13" s="580"/>
      <c r="OVC13" s="580"/>
      <c r="OVD13" s="580"/>
      <c r="OVE13" s="580"/>
      <c r="OVF13" s="580"/>
      <c r="OVG13" s="580"/>
      <c r="OVH13" s="580"/>
      <c r="OVI13" s="580"/>
      <c r="OVJ13" s="580"/>
      <c r="OVK13" s="580"/>
      <c r="OVL13" s="580"/>
      <c r="OVM13" s="580"/>
      <c r="OVN13" s="580"/>
      <c r="OVO13" s="580"/>
      <c r="OVP13" s="580"/>
      <c r="OVQ13" s="580"/>
      <c r="OVR13" s="580"/>
      <c r="OVS13" s="580"/>
      <c r="OVT13" s="580"/>
      <c r="OVU13" s="580"/>
      <c r="OVV13" s="580"/>
      <c r="OVW13" s="580"/>
      <c r="OVX13" s="580"/>
      <c r="OVY13" s="580"/>
      <c r="OVZ13" s="580"/>
      <c r="OWA13" s="580"/>
      <c r="OWB13" s="580"/>
      <c r="OWC13" s="580"/>
      <c r="OWD13" s="580"/>
      <c r="OWE13" s="580"/>
      <c r="OWF13" s="580"/>
      <c r="OWG13" s="580"/>
      <c r="OWH13" s="580"/>
      <c r="OWI13" s="580"/>
      <c r="OWJ13" s="580"/>
      <c r="OWK13" s="580"/>
      <c r="OWL13" s="580"/>
      <c r="OWM13" s="580"/>
      <c r="OWN13" s="580"/>
      <c r="OWO13" s="580"/>
      <c r="OWP13" s="580"/>
      <c r="OWQ13" s="580"/>
      <c r="OWR13" s="580"/>
      <c r="OWS13" s="580"/>
      <c r="OWT13" s="580"/>
      <c r="OWU13" s="580"/>
      <c r="OWV13" s="580"/>
      <c r="OWW13" s="580"/>
      <c r="OWX13" s="580"/>
      <c r="OWY13" s="580"/>
      <c r="OWZ13" s="580"/>
      <c r="OXA13" s="580"/>
      <c r="OXB13" s="580"/>
      <c r="OXC13" s="580"/>
      <c r="OXD13" s="580"/>
      <c r="OXE13" s="580"/>
      <c r="OXF13" s="580"/>
      <c r="OXG13" s="580"/>
      <c r="OXH13" s="580"/>
      <c r="OXI13" s="580"/>
      <c r="OXJ13" s="580"/>
      <c r="OXK13" s="580"/>
      <c r="OXL13" s="580"/>
      <c r="OXM13" s="580"/>
      <c r="OXN13" s="580"/>
      <c r="OXO13" s="580"/>
      <c r="OXP13" s="580"/>
      <c r="OXQ13" s="580"/>
      <c r="OXR13" s="580"/>
      <c r="OXS13" s="580"/>
      <c r="OXT13" s="580"/>
      <c r="OXU13" s="580"/>
      <c r="OXV13" s="580"/>
      <c r="OXW13" s="580"/>
      <c r="OXX13" s="580"/>
      <c r="OXY13" s="580"/>
      <c r="OXZ13" s="580"/>
      <c r="OYA13" s="580"/>
      <c r="OYB13" s="580"/>
      <c r="OYC13" s="580"/>
      <c r="OYD13" s="580"/>
      <c r="OYE13" s="580"/>
      <c r="OYF13" s="580"/>
      <c r="OYG13" s="580"/>
      <c r="OYH13" s="580"/>
      <c r="OYI13" s="580"/>
      <c r="OYJ13" s="580"/>
      <c r="OYK13" s="580"/>
      <c r="OYL13" s="580"/>
      <c r="OYM13" s="580"/>
      <c r="OYN13" s="580"/>
      <c r="OYO13" s="580"/>
      <c r="OYP13" s="580"/>
      <c r="OYQ13" s="580"/>
      <c r="OYR13" s="580"/>
      <c r="OYS13" s="580"/>
      <c r="OYT13" s="580"/>
      <c r="OYU13" s="580"/>
      <c r="OYV13" s="580"/>
      <c r="OYW13" s="580"/>
      <c r="OYX13" s="580"/>
      <c r="OYY13" s="580"/>
      <c r="OYZ13" s="580"/>
      <c r="OZA13" s="580"/>
      <c r="OZB13" s="580"/>
      <c r="OZC13" s="580"/>
      <c r="OZD13" s="580"/>
      <c r="OZE13" s="580"/>
      <c r="OZF13" s="580"/>
      <c r="OZG13" s="580"/>
      <c r="OZH13" s="580"/>
      <c r="OZI13" s="580"/>
      <c r="OZJ13" s="580"/>
      <c r="OZK13" s="580"/>
      <c r="OZL13" s="580"/>
      <c r="OZM13" s="580"/>
      <c r="OZN13" s="580"/>
      <c r="OZO13" s="580"/>
      <c r="OZP13" s="580"/>
      <c r="OZQ13" s="580"/>
      <c r="OZR13" s="580"/>
      <c r="OZS13" s="580"/>
      <c r="OZT13" s="580"/>
      <c r="OZU13" s="580"/>
      <c r="OZV13" s="580"/>
      <c r="OZW13" s="580"/>
      <c r="OZX13" s="580"/>
      <c r="OZY13" s="580"/>
      <c r="OZZ13" s="580"/>
      <c r="PAA13" s="580"/>
      <c r="PAB13" s="580"/>
      <c r="PAC13" s="580"/>
      <c r="PAD13" s="580"/>
      <c r="PAE13" s="580"/>
      <c r="PAF13" s="580"/>
      <c r="PAG13" s="580"/>
      <c r="PAH13" s="580"/>
      <c r="PAI13" s="580"/>
      <c r="PAJ13" s="580"/>
      <c r="PAK13" s="580"/>
      <c r="PAL13" s="580"/>
      <c r="XEL13" s="147" t="s">
        <v>1182</v>
      </c>
      <c r="XEM13" s="345" t="s">
        <v>2818</v>
      </c>
      <c r="XEO13" s="191" t="s">
        <v>43</v>
      </c>
      <c r="XEP13" s="191"/>
      <c r="XEQ13" s="191"/>
      <c r="XER13" s="191"/>
      <c r="XES13" s="191"/>
      <c r="XET13" s="191"/>
      <c r="XEU13" s="191"/>
      <c r="XEV13" s="191" t="s">
        <v>1123</v>
      </c>
      <c r="XEW13" s="191"/>
      <c r="XEX13" s="191"/>
      <c r="XEY13" s="191"/>
      <c r="XEZ13" s="191"/>
      <c r="XFA13" s="191"/>
      <c r="XFB13" s="191" t="s">
        <v>1039</v>
      </c>
      <c r="XFC13" s="192" t="s">
        <v>1111</v>
      </c>
      <c r="XFD13" s="193" t="str">
        <f t="shared" si="0"/>
        <v>F: Fustal</v>
      </c>
    </row>
    <row r="14" spans="1:10854 16366:16384" ht="12" customHeight="1">
      <c r="A14" s="523"/>
      <c r="B14" s="209"/>
      <c r="C14" s="391"/>
      <c r="D14" s="392"/>
      <c r="E14" s="210"/>
      <c r="F14" s="974"/>
      <c r="G14" s="975"/>
      <c r="H14" s="210"/>
      <c r="I14" s="399"/>
      <c r="J14" s="400"/>
      <c r="P14" s="529"/>
      <c r="U14" s="197">
        <f t="shared" si="1"/>
        <v>32.5</v>
      </c>
      <c r="V14" s="206">
        <v>30</v>
      </c>
      <c r="W14" s="207">
        <v>35</v>
      </c>
      <c r="X14" s="208">
        <v>32.5</v>
      </c>
      <c r="Y14" s="669">
        <v>70</v>
      </c>
      <c r="Z14" s="584">
        <v>47.5</v>
      </c>
      <c r="AA14" s="672">
        <v>5.8070376706198834</v>
      </c>
      <c r="AB14" s="589">
        <v>3.9404898479206354</v>
      </c>
      <c r="AC14" s="676"/>
      <c r="AD14" s="584"/>
      <c r="AE14" s="672"/>
      <c r="AF14" s="589"/>
      <c r="AG14" s="676"/>
      <c r="AH14" s="584"/>
      <c r="AI14" s="672"/>
      <c r="AJ14" s="589"/>
      <c r="AK14" s="676">
        <v>0</v>
      </c>
      <c r="AL14" s="584">
        <v>0</v>
      </c>
      <c r="AM14" s="672">
        <v>0</v>
      </c>
      <c r="AN14" s="589">
        <v>0</v>
      </c>
      <c r="AO14" s="606">
        <v>70</v>
      </c>
      <c r="AP14" s="584">
        <v>47.5</v>
      </c>
      <c r="AQ14" s="588">
        <v>5.8070376706198834</v>
      </c>
      <c r="AR14" s="589">
        <v>3.9404898479206354</v>
      </c>
      <c r="AS14" s="594"/>
      <c r="AT14" s="717"/>
      <c r="AU14" s="719"/>
      <c r="AV14" s="594"/>
      <c r="AW14" s="719"/>
      <c r="AX14" s="737"/>
      <c r="AY14" s="722"/>
      <c r="AZ14" s="724"/>
      <c r="BA14" s="724"/>
      <c r="BB14" s="740"/>
      <c r="BC14" s="580"/>
      <c r="BD14" s="735"/>
      <c r="BE14" s="731"/>
      <c r="BF14" s="754"/>
      <c r="BG14" s="755"/>
      <c r="BH14" s="580"/>
      <c r="BI14" s="747"/>
      <c r="BJ14" s="748"/>
      <c r="BK14" s="748"/>
      <c r="BL14" s="749"/>
      <c r="BM14" s="729">
        <v>0.42857142857142855</v>
      </c>
      <c r="BN14" s="730">
        <v>47.5</v>
      </c>
      <c r="BO14" s="727">
        <v>20</v>
      </c>
      <c r="BP14" s="728">
        <v>15</v>
      </c>
      <c r="BQ14" s="743">
        <v>35</v>
      </c>
      <c r="BR14" s="744"/>
      <c r="BS14" s="744"/>
      <c r="BT14" s="745">
        <v>0</v>
      </c>
      <c r="BU14" s="743">
        <v>20</v>
      </c>
      <c r="BV14" s="744"/>
      <c r="BW14" s="744"/>
      <c r="BX14" s="745">
        <v>0</v>
      </c>
      <c r="BY14" s="603"/>
      <c r="BZ14" s="596"/>
      <c r="CA14" s="596"/>
      <c r="CB14" s="604"/>
      <c r="CC14" s="594"/>
      <c r="CD14" s="594"/>
      <c r="CE14" s="604"/>
      <c r="CF14" s="598"/>
      <c r="CG14" s="594"/>
      <c r="CH14" s="594"/>
      <c r="CI14" s="597"/>
      <c r="CJ14" s="595"/>
      <c r="CK14" s="594"/>
      <c r="CL14" s="594"/>
      <c r="CM14" s="594"/>
      <c r="CN14" s="594"/>
      <c r="CO14" s="599"/>
      <c r="CP14" s="598"/>
      <c r="CQ14" s="594"/>
      <c r="CR14" s="600"/>
      <c r="CS14" s="605"/>
      <c r="CT14" s="598"/>
      <c r="CU14" s="594"/>
      <c r="CV14" s="599"/>
      <c r="CW14" s="580"/>
      <c r="CX14" s="580"/>
      <c r="CY14" s="580"/>
      <c r="CZ14" s="580"/>
      <c r="DA14" s="580"/>
      <c r="DB14" s="580"/>
      <c r="DC14" s="580"/>
      <c r="DD14" s="580"/>
      <c r="DE14" s="580"/>
      <c r="DF14" s="580"/>
      <c r="DG14" s="580"/>
      <c r="DH14" s="580"/>
      <c r="DI14" s="580"/>
      <c r="DJ14" s="580"/>
      <c r="DK14" s="580"/>
      <c r="DL14" s="580"/>
      <c r="DM14" s="580"/>
      <c r="DN14" s="580"/>
      <c r="DO14" s="580"/>
      <c r="DP14" s="580"/>
      <c r="DQ14" s="580"/>
      <c r="DR14" s="580"/>
      <c r="DS14" s="580"/>
      <c r="DT14" s="580"/>
      <c r="DU14" s="580"/>
      <c r="DV14" s="580"/>
      <c r="DW14" s="580"/>
      <c r="DX14" s="580"/>
      <c r="DY14" s="580"/>
      <c r="DZ14" s="580"/>
      <c r="EA14" s="580"/>
      <c r="EB14" s="580"/>
      <c r="EC14" s="580"/>
      <c r="ED14" s="580"/>
      <c r="EE14" s="580"/>
      <c r="EF14" s="580"/>
      <c r="EG14" s="580"/>
      <c r="EH14" s="580"/>
      <c r="EI14" s="580"/>
      <c r="EJ14" s="580"/>
      <c r="EK14" s="580"/>
      <c r="EL14" s="580"/>
      <c r="EM14" s="580"/>
      <c r="EN14" s="580"/>
      <c r="EO14" s="580"/>
      <c r="EP14" s="580"/>
      <c r="EQ14" s="580"/>
      <c r="ER14" s="580"/>
      <c r="ES14" s="580"/>
      <c r="ET14" s="580"/>
      <c r="EU14" s="580"/>
      <c r="EV14" s="580"/>
      <c r="EW14" s="580"/>
      <c r="EX14" s="580"/>
      <c r="EY14" s="580"/>
      <c r="EZ14" s="580"/>
      <c r="FA14" s="580"/>
      <c r="FB14" s="580"/>
      <c r="FC14" s="580"/>
      <c r="FD14" s="580"/>
      <c r="FE14" s="580"/>
      <c r="FF14" s="580"/>
      <c r="FG14" s="580"/>
      <c r="FH14" s="580"/>
      <c r="FI14" s="580"/>
      <c r="FJ14" s="580"/>
      <c r="FK14" s="580"/>
      <c r="FL14" s="580"/>
      <c r="FM14" s="580"/>
      <c r="FN14" s="580"/>
      <c r="FO14" s="580"/>
      <c r="FP14" s="580"/>
      <c r="FQ14" s="580"/>
      <c r="FR14" s="580"/>
      <c r="FS14" s="580"/>
      <c r="FT14" s="580"/>
      <c r="FU14" s="580"/>
      <c r="FV14" s="580"/>
      <c r="FW14" s="580"/>
      <c r="FX14" s="580"/>
      <c r="FY14" s="580"/>
      <c r="FZ14" s="580"/>
      <c r="GA14" s="580"/>
      <c r="GB14" s="580"/>
      <c r="GC14" s="580"/>
      <c r="GD14" s="580"/>
      <c r="GE14" s="580"/>
      <c r="GF14" s="580"/>
      <c r="GG14" s="580"/>
      <c r="GH14" s="580"/>
      <c r="GI14" s="580"/>
      <c r="GJ14" s="580"/>
      <c r="GK14" s="580"/>
      <c r="GL14" s="580"/>
      <c r="GM14" s="580"/>
      <c r="GN14" s="580"/>
      <c r="GO14" s="580"/>
      <c r="GP14" s="580"/>
      <c r="GQ14" s="580"/>
      <c r="GR14" s="580"/>
      <c r="GS14" s="580"/>
      <c r="GT14" s="580"/>
      <c r="GU14" s="580"/>
      <c r="GV14" s="580"/>
      <c r="GW14" s="580"/>
      <c r="GX14" s="580"/>
      <c r="GY14" s="580"/>
      <c r="GZ14" s="580"/>
      <c r="HA14" s="580"/>
      <c r="HB14" s="580"/>
      <c r="HC14" s="580"/>
      <c r="HD14" s="580"/>
      <c r="HE14" s="580"/>
      <c r="HF14" s="580"/>
      <c r="HG14" s="580"/>
      <c r="HH14" s="580"/>
      <c r="HI14" s="580"/>
      <c r="HJ14" s="580"/>
      <c r="HK14" s="580"/>
      <c r="HL14" s="580"/>
      <c r="HM14" s="580"/>
      <c r="HN14" s="580"/>
      <c r="HO14" s="580"/>
      <c r="HP14" s="580"/>
      <c r="HQ14" s="580"/>
      <c r="HR14" s="580"/>
      <c r="HS14" s="580"/>
      <c r="HT14" s="580"/>
      <c r="HU14" s="580"/>
      <c r="HV14" s="580"/>
      <c r="HW14" s="580"/>
      <c r="HX14" s="580"/>
      <c r="HY14" s="580"/>
      <c r="HZ14" s="580"/>
      <c r="IA14" s="580"/>
      <c r="IB14" s="580"/>
      <c r="IC14" s="580"/>
      <c r="ID14" s="580"/>
      <c r="IE14" s="580"/>
      <c r="IF14" s="580"/>
      <c r="IG14" s="580"/>
      <c r="IH14" s="580"/>
      <c r="II14" s="580"/>
      <c r="IJ14" s="580"/>
      <c r="IK14" s="580"/>
      <c r="IL14" s="580"/>
      <c r="IM14" s="580"/>
      <c r="IN14" s="580"/>
      <c r="IO14" s="580"/>
      <c r="IP14" s="580"/>
      <c r="IQ14" s="580"/>
      <c r="IR14" s="580"/>
      <c r="IS14" s="580"/>
      <c r="IT14" s="580"/>
      <c r="IU14" s="580"/>
      <c r="IV14" s="580"/>
      <c r="IW14" s="580"/>
      <c r="IX14" s="580"/>
      <c r="IY14" s="580"/>
      <c r="IZ14" s="580"/>
      <c r="JA14" s="580"/>
      <c r="JB14" s="580"/>
      <c r="JC14" s="580"/>
      <c r="JD14" s="580"/>
      <c r="JE14" s="580"/>
      <c r="JF14" s="580"/>
      <c r="JG14" s="580"/>
      <c r="JH14" s="580"/>
      <c r="JI14" s="580"/>
      <c r="JJ14" s="580"/>
      <c r="JK14" s="580"/>
      <c r="JL14" s="580"/>
      <c r="JM14" s="580"/>
      <c r="JN14" s="580"/>
      <c r="JO14" s="580"/>
      <c r="JP14" s="580"/>
      <c r="JQ14" s="580"/>
      <c r="JR14" s="580"/>
      <c r="JS14" s="580"/>
      <c r="JT14" s="580"/>
      <c r="JU14" s="580"/>
      <c r="JV14" s="580"/>
      <c r="JW14" s="580"/>
      <c r="JX14" s="580"/>
      <c r="JY14" s="580"/>
      <c r="JZ14" s="580"/>
      <c r="KA14" s="580"/>
      <c r="KB14" s="580"/>
      <c r="KC14" s="580"/>
      <c r="KD14" s="580"/>
      <c r="KE14" s="580"/>
      <c r="KF14" s="580"/>
      <c r="KG14" s="580"/>
      <c r="KH14" s="580"/>
      <c r="KI14" s="580"/>
      <c r="KJ14" s="580"/>
      <c r="KK14" s="580"/>
      <c r="KL14" s="580"/>
      <c r="KM14" s="580"/>
      <c r="KN14" s="580"/>
      <c r="KO14" s="580"/>
      <c r="KP14" s="580"/>
      <c r="KQ14" s="580"/>
      <c r="KR14" s="580"/>
      <c r="KS14" s="580"/>
      <c r="KT14" s="580"/>
      <c r="KU14" s="580"/>
      <c r="KV14" s="580"/>
      <c r="KW14" s="580"/>
      <c r="KX14" s="580"/>
      <c r="KY14" s="580"/>
      <c r="KZ14" s="580"/>
      <c r="LA14" s="580"/>
      <c r="LB14" s="580"/>
      <c r="LC14" s="580"/>
      <c r="LD14" s="580"/>
      <c r="LE14" s="580"/>
      <c r="LF14" s="580"/>
      <c r="LG14" s="580"/>
      <c r="LH14" s="580"/>
      <c r="LI14" s="580"/>
      <c r="LJ14" s="580"/>
      <c r="LK14" s="580"/>
      <c r="LL14" s="580"/>
      <c r="LM14" s="580"/>
      <c r="LN14" s="580"/>
      <c r="LO14" s="580"/>
      <c r="LP14" s="580"/>
      <c r="LQ14" s="580"/>
      <c r="LR14" s="580"/>
      <c r="LS14" s="580"/>
      <c r="LT14" s="580"/>
      <c r="LU14" s="580"/>
      <c r="LV14" s="580"/>
      <c r="LW14" s="580"/>
      <c r="LX14" s="580"/>
      <c r="LY14" s="580"/>
      <c r="LZ14" s="580"/>
      <c r="MA14" s="580"/>
      <c r="MB14" s="580"/>
      <c r="MC14" s="580"/>
      <c r="MD14" s="580"/>
      <c r="ME14" s="580"/>
      <c r="MF14" s="580"/>
      <c r="MG14" s="580"/>
      <c r="MH14" s="580"/>
      <c r="MI14" s="580"/>
      <c r="MJ14" s="580"/>
      <c r="MK14" s="580"/>
      <c r="ML14" s="580"/>
      <c r="MM14" s="580"/>
      <c r="MN14" s="580"/>
      <c r="MO14" s="580"/>
      <c r="MP14" s="580"/>
      <c r="MQ14" s="580"/>
      <c r="MR14" s="580"/>
      <c r="MS14" s="580"/>
      <c r="MT14" s="580"/>
      <c r="MU14" s="580"/>
      <c r="MV14" s="580"/>
      <c r="MW14" s="580"/>
      <c r="MX14" s="580"/>
      <c r="MY14" s="580"/>
      <c r="MZ14" s="580"/>
      <c r="NA14" s="580"/>
      <c r="NB14" s="580"/>
      <c r="NC14" s="580"/>
      <c r="ND14" s="580"/>
      <c r="NE14" s="580"/>
      <c r="NF14" s="580"/>
      <c r="NG14" s="580"/>
      <c r="NH14" s="580"/>
      <c r="NI14" s="580"/>
      <c r="NJ14" s="580"/>
      <c r="NK14" s="580"/>
      <c r="NL14" s="580"/>
      <c r="NM14" s="580"/>
      <c r="NN14" s="580"/>
      <c r="NO14" s="580"/>
      <c r="NP14" s="580"/>
      <c r="NQ14" s="580"/>
      <c r="NR14" s="580"/>
      <c r="NS14" s="580"/>
      <c r="NT14" s="580"/>
      <c r="NU14" s="580"/>
      <c r="NV14" s="580"/>
      <c r="NW14" s="580"/>
      <c r="NX14" s="580"/>
      <c r="NY14" s="580"/>
      <c r="NZ14" s="580"/>
      <c r="OA14" s="580"/>
      <c r="OB14" s="580"/>
      <c r="OC14" s="580"/>
      <c r="OD14" s="580"/>
      <c r="OE14" s="580"/>
      <c r="OF14" s="580"/>
      <c r="OG14" s="580"/>
      <c r="OH14" s="580"/>
      <c r="OI14" s="580"/>
      <c r="OJ14" s="580"/>
      <c r="OK14" s="580"/>
      <c r="OL14" s="580"/>
      <c r="OM14" s="580"/>
      <c r="ON14" s="580"/>
      <c r="OO14" s="580"/>
      <c r="OP14" s="580"/>
      <c r="OQ14" s="580"/>
      <c r="OR14" s="580"/>
      <c r="OS14" s="580"/>
      <c r="OT14" s="580"/>
      <c r="OU14" s="580"/>
      <c r="OV14" s="580"/>
      <c r="OW14" s="580"/>
      <c r="OX14" s="580"/>
      <c r="OY14" s="580"/>
      <c r="OZ14" s="580"/>
      <c r="PA14" s="580"/>
      <c r="PB14" s="580"/>
      <c r="PC14" s="580"/>
      <c r="PD14" s="580"/>
      <c r="PE14" s="580"/>
      <c r="PF14" s="580"/>
      <c r="PG14" s="580"/>
      <c r="PH14" s="580"/>
      <c r="PI14" s="580"/>
      <c r="PJ14" s="580"/>
      <c r="PK14" s="580"/>
      <c r="PL14" s="580"/>
      <c r="PM14" s="580"/>
      <c r="PN14" s="580"/>
      <c r="PO14" s="580"/>
      <c r="PP14" s="580"/>
      <c r="PQ14" s="580"/>
      <c r="PR14" s="580"/>
      <c r="PS14" s="580"/>
      <c r="PT14" s="580"/>
      <c r="PU14" s="580"/>
      <c r="PV14" s="580"/>
      <c r="PW14" s="580"/>
      <c r="PX14" s="580"/>
      <c r="PY14" s="580"/>
      <c r="PZ14" s="580"/>
      <c r="QA14" s="580"/>
      <c r="QB14" s="580"/>
      <c r="QC14" s="580"/>
      <c r="QD14" s="580"/>
      <c r="QE14" s="580"/>
      <c r="QF14" s="580"/>
      <c r="QG14" s="580"/>
      <c r="QH14" s="580"/>
      <c r="QI14" s="580"/>
      <c r="QJ14" s="580"/>
      <c r="QK14" s="580"/>
      <c r="QL14" s="580"/>
      <c r="QM14" s="580"/>
      <c r="QN14" s="580"/>
      <c r="QO14" s="580"/>
      <c r="QP14" s="580"/>
      <c r="QQ14" s="580"/>
      <c r="QR14" s="580"/>
      <c r="QS14" s="580"/>
      <c r="QT14" s="580"/>
      <c r="QU14" s="580"/>
      <c r="QV14" s="580"/>
      <c r="QW14" s="580"/>
      <c r="QX14" s="580"/>
      <c r="QY14" s="580"/>
      <c r="QZ14" s="580"/>
      <c r="RA14" s="580"/>
      <c r="RB14" s="580"/>
      <c r="RC14" s="580"/>
      <c r="RD14" s="580"/>
      <c r="RE14" s="580"/>
      <c r="RF14" s="580"/>
      <c r="RG14" s="580"/>
      <c r="RH14" s="580"/>
      <c r="RI14" s="580"/>
      <c r="RJ14" s="580"/>
      <c r="RK14" s="580"/>
      <c r="RL14" s="580"/>
      <c r="RM14" s="580"/>
      <c r="RN14" s="580"/>
      <c r="RO14" s="580"/>
      <c r="RP14" s="580"/>
      <c r="RQ14" s="580"/>
      <c r="RR14" s="580"/>
      <c r="RS14" s="580"/>
      <c r="RT14" s="580"/>
      <c r="RU14" s="580"/>
      <c r="RV14" s="580"/>
      <c r="RW14" s="580"/>
      <c r="RX14" s="580"/>
      <c r="RY14" s="580"/>
      <c r="RZ14" s="580"/>
      <c r="SA14" s="580"/>
      <c r="SB14" s="580"/>
      <c r="SC14" s="580"/>
      <c r="SD14" s="580"/>
      <c r="SE14" s="580"/>
      <c r="SF14" s="580"/>
      <c r="SG14" s="580"/>
      <c r="SH14" s="580"/>
      <c r="SI14" s="580"/>
      <c r="SJ14" s="580"/>
      <c r="SK14" s="580"/>
      <c r="SL14" s="580"/>
      <c r="SM14" s="580"/>
      <c r="SN14" s="580"/>
      <c r="SO14" s="580"/>
      <c r="SP14" s="580"/>
      <c r="SQ14" s="580"/>
      <c r="SR14" s="580"/>
      <c r="SS14" s="580"/>
      <c r="ST14" s="580"/>
      <c r="SU14" s="580"/>
      <c r="SV14" s="580"/>
      <c r="SW14" s="580"/>
      <c r="SX14" s="580"/>
      <c r="SY14" s="580"/>
      <c r="SZ14" s="580"/>
      <c r="TA14" s="580"/>
      <c r="TB14" s="580"/>
      <c r="TC14" s="580"/>
      <c r="TD14" s="580"/>
      <c r="TE14" s="580"/>
      <c r="TF14" s="580"/>
      <c r="TG14" s="580"/>
      <c r="TH14" s="580"/>
      <c r="TI14" s="580"/>
      <c r="TJ14" s="580"/>
      <c r="TK14" s="580"/>
      <c r="TL14" s="580"/>
      <c r="TM14" s="580"/>
      <c r="TN14" s="580"/>
      <c r="TO14" s="580"/>
      <c r="TP14" s="580"/>
      <c r="TQ14" s="580"/>
      <c r="TR14" s="580"/>
      <c r="TS14" s="580"/>
      <c r="TT14" s="580"/>
      <c r="TU14" s="580"/>
      <c r="TV14" s="580"/>
      <c r="TW14" s="580"/>
      <c r="TX14" s="580"/>
      <c r="TY14" s="580"/>
      <c r="TZ14" s="580"/>
      <c r="UA14" s="580"/>
      <c r="UB14" s="580"/>
      <c r="UC14" s="580"/>
      <c r="UD14" s="580"/>
      <c r="UE14" s="580"/>
      <c r="UF14" s="580"/>
      <c r="UG14" s="580"/>
      <c r="UH14" s="580"/>
      <c r="UI14" s="580"/>
      <c r="UJ14" s="580"/>
      <c r="UK14" s="580"/>
      <c r="UL14" s="580"/>
      <c r="UM14" s="580"/>
      <c r="UN14" s="580"/>
      <c r="UO14" s="580"/>
      <c r="UP14" s="580"/>
      <c r="UQ14" s="580"/>
      <c r="UR14" s="580"/>
      <c r="US14" s="580"/>
      <c r="UT14" s="580"/>
      <c r="UU14" s="580"/>
      <c r="UV14" s="580"/>
      <c r="UW14" s="580"/>
      <c r="UX14" s="580"/>
      <c r="UY14" s="580"/>
      <c r="UZ14" s="580"/>
      <c r="VA14" s="580"/>
      <c r="VB14" s="580"/>
      <c r="VC14" s="580"/>
      <c r="VD14" s="580"/>
      <c r="VE14" s="580"/>
      <c r="VF14" s="580"/>
      <c r="VG14" s="580"/>
      <c r="VH14" s="580"/>
      <c r="VI14" s="580"/>
      <c r="VJ14" s="580"/>
      <c r="VK14" s="580"/>
      <c r="VL14" s="580"/>
      <c r="VM14" s="580"/>
      <c r="VN14" s="580"/>
      <c r="VO14" s="580"/>
      <c r="VP14" s="580"/>
      <c r="VQ14" s="580"/>
      <c r="VR14" s="580"/>
      <c r="VS14" s="580"/>
      <c r="VT14" s="580"/>
      <c r="VU14" s="580"/>
      <c r="VV14" s="580"/>
      <c r="VW14" s="580"/>
      <c r="VX14" s="580"/>
      <c r="VY14" s="580"/>
      <c r="VZ14" s="580"/>
      <c r="WA14" s="580"/>
      <c r="WB14" s="580"/>
      <c r="WC14" s="580"/>
      <c r="WD14" s="580"/>
      <c r="WE14" s="580"/>
      <c r="WF14" s="580"/>
      <c r="WG14" s="580"/>
      <c r="WH14" s="580"/>
      <c r="WI14" s="580"/>
      <c r="WJ14" s="580"/>
      <c r="WK14" s="580"/>
      <c r="WL14" s="580"/>
      <c r="WM14" s="580"/>
      <c r="WN14" s="580"/>
      <c r="WO14" s="580"/>
      <c r="WP14" s="580"/>
      <c r="WQ14" s="580"/>
      <c r="WR14" s="580"/>
      <c r="WS14" s="580"/>
      <c r="WT14" s="580"/>
      <c r="WU14" s="580"/>
      <c r="WV14" s="580"/>
      <c r="WW14" s="580"/>
      <c r="WX14" s="580"/>
      <c r="WY14" s="580"/>
      <c r="WZ14" s="580"/>
      <c r="XA14" s="580"/>
      <c r="XB14" s="580"/>
      <c r="XC14" s="580"/>
      <c r="XD14" s="580"/>
      <c r="XE14" s="580"/>
      <c r="XF14" s="580"/>
      <c r="XG14" s="580"/>
      <c r="XH14" s="580"/>
      <c r="XI14" s="580"/>
      <c r="XJ14" s="580"/>
      <c r="XK14" s="580"/>
      <c r="XL14" s="580"/>
      <c r="XM14" s="580"/>
      <c r="XN14" s="580"/>
      <c r="XO14" s="580"/>
      <c r="XP14" s="580"/>
      <c r="XQ14" s="580"/>
      <c r="XR14" s="580"/>
      <c r="XS14" s="580"/>
      <c r="XT14" s="580"/>
      <c r="XU14" s="580"/>
      <c r="XV14" s="580"/>
      <c r="XW14" s="580"/>
      <c r="XX14" s="580"/>
      <c r="XY14" s="580"/>
      <c r="XZ14" s="580"/>
      <c r="YA14" s="580"/>
      <c r="YB14" s="580"/>
      <c r="YC14" s="580"/>
      <c r="YD14" s="580"/>
      <c r="YE14" s="580"/>
      <c r="YF14" s="580"/>
      <c r="YG14" s="580"/>
      <c r="YH14" s="580"/>
      <c r="YI14" s="580"/>
      <c r="YJ14" s="580"/>
      <c r="YK14" s="580"/>
      <c r="YL14" s="580"/>
      <c r="YM14" s="580"/>
      <c r="YN14" s="580"/>
      <c r="YO14" s="580"/>
      <c r="YP14" s="580"/>
      <c r="YQ14" s="580"/>
      <c r="YR14" s="580"/>
      <c r="YS14" s="580"/>
      <c r="YT14" s="580"/>
      <c r="YU14" s="580"/>
      <c r="YV14" s="580"/>
      <c r="YW14" s="580"/>
      <c r="YX14" s="580"/>
      <c r="YY14" s="580"/>
      <c r="YZ14" s="580"/>
      <c r="ZA14" s="580"/>
      <c r="ZB14" s="580"/>
      <c r="ZC14" s="580"/>
      <c r="ZD14" s="580"/>
      <c r="ZE14" s="580"/>
      <c r="ZF14" s="580"/>
      <c r="ZG14" s="580"/>
      <c r="ZH14" s="580"/>
      <c r="ZI14" s="580"/>
      <c r="ZJ14" s="580"/>
      <c r="ZK14" s="580"/>
      <c r="ZL14" s="580"/>
      <c r="ZM14" s="580"/>
      <c r="ZN14" s="580"/>
      <c r="ZO14" s="580"/>
      <c r="ZP14" s="580"/>
      <c r="ZQ14" s="580"/>
      <c r="ZR14" s="580"/>
      <c r="ZS14" s="580"/>
      <c r="ZT14" s="580"/>
      <c r="ZU14" s="580"/>
      <c r="ZV14" s="580"/>
      <c r="ZW14" s="580"/>
      <c r="ZX14" s="580"/>
      <c r="ZY14" s="580"/>
      <c r="ZZ14" s="580"/>
      <c r="AAA14" s="580"/>
      <c r="AAB14" s="580"/>
      <c r="AAC14" s="580"/>
      <c r="AAD14" s="580"/>
      <c r="AAE14" s="580"/>
      <c r="AAF14" s="580"/>
      <c r="AAG14" s="580"/>
      <c r="AAH14" s="580"/>
      <c r="AAI14" s="580"/>
      <c r="AAJ14" s="580"/>
      <c r="AAK14" s="580"/>
      <c r="AAL14" s="580"/>
      <c r="AAM14" s="580"/>
      <c r="AAN14" s="580"/>
      <c r="AAO14" s="580"/>
      <c r="AAP14" s="580"/>
      <c r="AAQ14" s="580"/>
      <c r="AAR14" s="580"/>
      <c r="AAS14" s="580"/>
      <c r="AAT14" s="580"/>
      <c r="AAU14" s="580"/>
      <c r="AAV14" s="580"/>
      <c r="AAW14" s="580"/>
      <c r="AAX14" s="580"/>
      <c r="AAY14" s="580"/>
      <c r="AAZ14" s="580"/>
      <c r="ABA14" s="580"/>
      <c r="ABB14" s="580"/>
      <c r="ABC14" s="580"/>
      <c r="ABD14" s="580"/>
      <c r="ABE14" s="580"/>
      <c r="ABF14" s="580"/>
      <c r="ABG14" s="580"/>
      <c r="ABH14" s="580"/>
      <c r="ABI14" s="580"/>
      <c r="ABJ14" s="580"/>
      <c r="ABK14" s="580"/>
      <c r="ABL14" s="580"/>
      <c r="ABM14" s="580"/>
      <c r="ABN14" s="580"/>
      <c r="ABO14" s="580"/>
      <c r="ABP14" s="580"/>
      <c r="ABQ14" s="580"/>
      <c r="ABR14" s="580"/>
      <c r="ABS14" s="580"/>
      <c r="ABT14" s="580"/>
      <c r="ABU14" s="580"/>
      <c r="ABV14" s="580"/>
      <c r="ABW14" s="580"/>
      <c r="ABX14" s="580"/>
      <c r="ABY14" s="580"/>
      <c r="ABZ14" s="580"/>
      <c r="ACA14" s="580"/>
      <c r="ACB14" s="580"/>
      <c r="ACC14" s="580"/>
      <c r="ACD14" s="580"/>
      <c r="ACE14" s="580"/>
      <c r="ACF14" s="580"/>
      <c r="ACG14" s="580"/>
      <c r="ACH14" s="580"/>
      <c r="ACI14" s="580"/>
      <c r="ACJ14" s="580"/>
      <c r="ACK14" s="580"/>
      <c r="ACL14" s="580"/>
      <c r="ACM14" s="580"/>
      <c r="ACN14" s="580"/>
      <c r="ACO14" s="580"/>
      <c r="ACP14" s="580"/>
      <c r="ACQ14" s="580"/>
      <c r="ACR14" s="580"/>
      <c r="ACS14" s="580"/>
      <c r="ACT14" s="580"/>
      <c r="ACU14" s="580"/>
      <c r="ACV14" s="580"/>
      <c r="ACW14" s="580"/>
      <c r="ACX14" s="580"/>
      <c r="ACY14" s="580"/>
      <c r="ACZ14" s="580"/>
      <c r="ADA14" s="580"/>
      <c r="ADB14" s="580"/>
      <c r="ADC14" s="580"/>
      <c r="ADD14" s="580"/>
      <c r="ADE14" s="580"/>
      <c r="ADF14" s="580"/>
      <c r="ADG14" s="580"/>
      <c r="ADH14" s="580"/>
      <c r="ADI14" s="580"/>
      <c r="ADJ14" s="580"/>
      <c r="ADK14" s="580"/>
      <c r="ADL14" s="580"/>
      <c r="ADM14" s="580"/>
      <c r="ADN14" s="580"/>
      <c r="ADO14" s="580"/>
      <c r="ADP14" s="580"/>
      <c r="ADQ14" s="580"/>
      <c r="ADR14" s="580"/>
      <c r="ADS14" s="580"/>
      <c r="ADT14" s="580"/>
      <c r="ADU14" s="580"/>
      <c r="ADV14" s="580"/>
      <c r="ADW14" s="580"/>
      <c r="ADX14" s="580"/>
      <c r="ADY14" s="580"/>
      <c r="ADZ14" s="580"/>
      <c r="AEA14" s="580"/>
      <c r="AEB14" s="580"/>
      <c r="AEC14" s="580"/>
      <c r="AED14" s="580"/>
      <c r="AEE14" s="580"/>
      <c r="AEF14" s="580"/>
      <c r="AEG14" s="580"/>
      <c r="AEH14" s="580"/>
      <c r="AEI14" s="580"/>
      <c r="AEJ14" s="580"/>
      <c r="AEK14" s="580"/>
      <c r="AEL14" s="580"/>
      <c r="AEM14" s="580"/>
      <c r="AEN14" s="580"/>
      <c r="AEO14" s="580"/>
      <c r="AEP14" s="580"/>
      <c r="AEQ14" s="580"/>
      <c r="AER14" s="580"/>
      <c r="AES14" s="580"/>
      <c r="AET14" s="580"/>
      <c r="AEU14" s="580"/>
      <c r="AEV14" s="580"/>
      <c r="AEW14" s="580"/>
      <c r="AEX14" s="580"/>
      <c r="AEY14" s="580"/>
      <c r="AEZ14" s="580"/>
      <c r="AFA14" s="580"/>
      <c r="AFB14" s="580"/>
      <c r="AFC14" s="580"/>
      <c r="AFD14" s="580"/>
      <c r="AFE14" s="580"/>
      <c r="AFF14" s="580"/>
      <c r="AFG14" s="580"/>
      <c r="AFH14" s="580"/>
      <c r="AFI14" s="580"/>
      <c r="AFJ14" s="580"/>
      <c r="AFK14" s="580"/>
      <c r="AFL14" s="580"/>
      <c r="AFM14" s="580"/>
      <c r="AFN14" s="580"/>
      <c r="AFO14" s="580"/>
      <c r="AFP14" s="580"/>
      <c r="AFQ14" s="580"/>
      <c r="AFR14" s="580"/>
      <c r="AFS14" s="580"/>
      <c r="AFT14" s="580"/>
      <c r="AFU14" s="580"/>
      <c r="AFV14" s="580"/>
      <c r="AFW14" s="580"/>
      <c r="AFX14" s="580"/>
      <c r="AFY14" s="580"/>
      <c r="AFZ14" s="580"/>
      <c r="AGA14" s="580"/>
      <c r="AGB14" s="580"/>
      <c r="AGC14" s="580"/>
      <c r="AGD14" s="580"/>
      <c r="AGE14" s="580"/>
      <c r="AGF14" s="580"/>
      <c r="AGG14" s="580"/>
      <c r="AGH14" s="580"/>
      <c r="AGI14" s="580"/>
      <c r="AGJ14" s="580"/>
      <c r="AGK14" s="580"/>
      <c r="AGL14" s="580"/>
      <c r="AGM14" s="580"/>
      <c r="AGN14" s="580"/>
      <c r="AGO14" s="580"/>
      <c r="AGP14" s="580"/>
      <c r="AGQ14" s="580"/>
      <c r="AGR14" s="580"/>
      <c r="AGS14" s="580"/>
      <c r="AGT14" s="580"/>
      <c r="AGU14" s="580"/>
      <c r="AGV14" s="580"/>
      <c r="AGW14" s="580"/>
      <c r="AGX14" s="580"/>
      <c r="AGY14" s="580"/>
      <c r="AGZ14" s="580"/>
      <c r="AHA14" s="580"/>
      <c r="AHB14" s="580"/>
      <c r="AHC14" s="580"/>
      <c r="AHD14" s="580"/>
      <c r="AHE14" s="580"/>
      <c r="AHF14" s="580"/>
      <c r="AHG14" s="580"/>
      <c r="AHH14" s="580"/>
      <c r="AHI14" s="580"/>
      <c r="AHJ14" s="580"/>
      <c r="AHK14" s="580"/>
      <c r="AHL14" s="580"/>
      <c r="AHM14" s="580"/>
      <c r="AHN14" s="580"/>
      <c r="AHO14" s="580"/>
      <c r="AHP14" s="580"/>
      <c r="AHQ14" s="580"/>
      <c r="AHR14" s="580"/>
      <c r="AHS14" s="580"/>
      <c r="AHT14" s="580"/>
      <c r="AHU14" s="580"/>
      <c r="AHV14" s="580"/>
      <c r="AHW14" s="580"/>
      <c r="AHX14" s="580"/>
      <c r="AHY14" s="580"/>
      <c r="AHZ14" s="580"/>
      <c r="AIA14" s="580"/>
      <c r="AIB14" s="580"/>
      <c r="AIC14" s="580"/>
      <c r="AID14" s="580"/>
      <c r="AIE14" s="580"/>
      <c r="AIF14" s="580"/>
      <c r="AIG14" s="580"/>
      <c r="AIH14" s="580"/>
      <c r="AII14" s="580"/>
      <c r="AIJ14" s="580"/>
      <c r="AIK14" s="580"/>
      <c r="AIL14" s="580"/>
      <c r="AIM14" s="580"/>
      <c r="AIN14" s="580"/>
      <c r="AIO14" s="580"/>
      <c r="AIP14" s="580"/>
      <c r="AIQ14" s="580"/>
      <c r="AIR14" s="580"/>
      <c r="AIS14" s="580"/>
      <c r="AIT14" s="580"/>
      <c r="AIU14" s="580"/>
      <c r="AIV14" s="580"/>
      <c r="AIW14" s="580"/>
      <c r="AIX14" s="580"/>
      <c r="AIY14" s="580"/>
      <c r="AIZ14" s="580"/>
      <c r="AJA14" s="580"/>
      <c r="AJB14" s="580"/>
      <c r="AJC14" s="580"/>
      <c r="AJD14" s="580"/>
      <c r="AJE14" s="580"/>
      <c r="AJF14" s="580"/>
      <c r="AJG14" s="580"/>
      <c r="AJH14" s="580"/>
      <c r="AJI14" s="580"/>
      <c r="AJJ14" s="580"/>
      <c r="AJK14" s="580"/>
      <c r="AJL14" s="580"/>
      <c r="AJM14" s="580"/>
      <c r="AJN14" s="580"/>
      <c r="AJO14" s="580"/>
      <c r="AJP14" s="580"/>
      <c r="AJQ14" s="580"/>
      <c r="AJR14" s="580"/>
      <c r="AJS14" s="580"/>
      <c r="AJT14" s="580"/>
      <c r="AJU14" s="580"/>
      <c r="AJV14" s="580"/>
      <c r="AJW14" s="580"/>
      <c r="AJX14" s="580"/>
      <c r="AJY14" s="580"/>
      <c r="AJZ14" s="580"/>
      <c r="AKA14" s="580"/>
      <c r="AKB14" s="580"/>
      <c r="AKC14" s="580"/>
      <c r="AKD14" s="580"/>
      <c r="AKE14" s="580"/>
      <c r="AKF14" s="580"/>
      <c r="AKG14" s="580"/>
      <c r="AKH14" s="580"/>
      <c r="AKI14" s="580"/>
      <c r="AKJ14" s="580"/>
      <c r="AKK14" s="580"/>
      <c r="AKL14" s="580"/>
      <c r="AKM14" s="580"/>
      <c r="AKN14" s="580"/>
      <c r="AKO14" s="580"/>
      <c r="AKP14" s="580"/>
      <c r="AKQ14" s="580"/>
      <c r="AKR14" s="580"/>
      <c r="AKS14" s="580"/>
      <c r="AKT14" s="580"/>
      <c r="AKU14" s="580"/>
      <c r="AKV14" s="580"/>
      <c r="AKW14" s="580"/>
      <c r="AKX14" s="580"/>
      <c r="AKY14" s="580"/>
      <c r="AKZ14" s="580"/>
      <c r="ALA14" s="580"/>
      <c r="ALB14" s="580"/>
      <c r="ALC14" s="580"/>
      <c r="ALD14" s="580"/>
      <c r="ALE14" s="580"/>
      <c r="ALF14" s="580"/>
      <c r="ALG14" s="580"/>
      <c r="ALH14" s="580"/>
      <c r="ALI14" s="580"/>
      <c r="ALJ14" s="580"/>
      <c r="ALK14" s="580"/>
      <c r="ALL14" s="580"/>
      <c r="ALM14" s="580"/>
      <c r="ALN14" s="580"/>
      <c r="ALO14" s="580"/>
      <c r="ALP14" s="580"/>
      <c r="ALQ14" s="580"/>
      <c r="ALR14" s="580"/>
      <c r="ALS14" s="580"/>
      <c r="ALT14" s="580"/>
      <c r="ALU14" s="580"/>
      <c r="ALV14" s="580"/>
      <c r="ALW14" s="580"/>
      <c r="ALX14" s="580"/>
      <c r="ALY14" s="580"/>
      <c r="ALZ14" s="580"/>
      <c r="AMA14" s="580"/>
      <c r="AMB14" s="580"/>
      <c r="AMC14" s="580"/>
      <c r="AMD14" s="580"/>
      <c r="AME14" s="580"/>
      <c r="AMF14" s="580"/>
      <c r="AMG14" s="580"/>
      <c r="AMH14" s="580"/>
      <c r="AMI14" s="580"/>
      <c r="AMJ14" s="580"/>
      <c r="AMK14" s="580"/>
      <c r="AML14" s="580"/>
      <c r="AMM14" s="580"/>
      <c r="AMN14" s="580"/>
      <c r="AMO14" s="580"/>
      <c r="AMP14" s="580"/>
      <c r="AMQ14" s="580"/>
      <c r="AMR14" s="580"/>
      <c r="AMS14" s="580"/>
      <c r="AMT14" s="580"/>
      <c r="AMU14" s="580"/>
      <c r="AMV14" s="580"/>
      <c r="AMW14" s="580"/>
      <c r="AMX14" s="580"/>
      <c r="AMY14" s="580"/>
      <c r="AMZ14" s="580"/>
      <c r="ANA14" s="580"/>
      <c r="ANB14" s="580"/>
      <c r="ANC14" s="580"/>
      <c r="AND14" s="580"/>
      <c r="ANE14" s="580"/>
      <c r="ANF14" s="580"/>
      <c r="ANG14" s="580"/>
      <c r="ANH14" s="580"/>
      <c r="ANI14" s="580"/>
      <c r="ANJ14" s="580"/>
      <c r="ANK14" s="580"/>
      <c r="ANL14" s="580"/>
      <c r="ANM14" s="580"/>
      <c r="ANN14" s="580"/>
      <c r="ANO14" s="580"/>
      <c r="ANP14" s="580"/>
      <c r="ANQ14" s="580"/>
      <c r="ANR14" s="580"/>
      <c r="ANS14" s="580"/>
      <c r="ANT14" s="580"/>
      <c r="ANU14" s="580"/>
      <c r="ANV14" s="580"/>
      <c r="ANW14" s="580"/>
      <c r="ANX14" s="580"/>
      <c r="ANY14" s="580"/>
      <c r="ANZ14" s="580"/>
      <c r="AOA14" s="580"/>
      <c r="AOB14" s="580"/>
      <c r="AOC14" s="580"/>
      <c r="AOD14" s="580"/>
      <c r="AOE14" s="580"/>
      <c r="AOF14" s="580"/>
      <c r="AOG14" s="580"/>
      <c r="AOH14" s="580"/>
      <c r="AOI14" s="580"/>
      <c r="AOJ14" s="580"/>
      <c r="AOK14" s="580"/>
      <c r="AOL14" s="580"/>
      <c r="AOM14" s="580"/>
      <c r="AON14" s="580"/>
      <c r="AOO14" s="580"/>
      <c r="AOP14" s="580"/>
      <c r="AOQ14" s="580"/>
      <c r="AOR14" s="580"/>
      <c r="AOS14" s="580"/>
      <c r="AOT14" s="580"/>
      <c r="AOU14" s="580"/>
      <c r="AOV14" s="580"/>
      <c r="AOW14" s="580"/>
      <c r="AOX14" s="580"/>
      <c r="AOY14" s="580"/>
      <c r="AOZ14" s="580"/>
      <c r="APA14" s="580"/>
      <c r="APB14" s="580"/>
      <c r="APC14" s="580"/>
      <c r="APD14" s="580"/>
      <c r="APE14" s="580"/>
      <c r="APF14" s="580"/>
      <c r="APG14" s="580"/>
      <c r="APH14" s="580"/>
      <c r="API14" s="580"/>
      <c r="APJ14" s="580"/>
      <c r="APK14" s="580"/>
      <c r="APL14" s="580"/>
      <c r="APM14" s="580"/>
      <c r="APN14" s="580"/>
      <c r="APO14" s="580"/>
      <c r="APP14" s="580"/>
      <c r="APQ14" s="580"/>
      <c r="APR14" s="580"/>
      <c r="APS14" s="580"/>
      <c r="APT14" s="580"/>
      <c r="APU14" s="580"/>
      <c r="APV14" s="580"/>
      <c r="APW14" s="580"/>
      <c r="APX14" s="580"/>
      <c r="APY14" s="580"/>
      <c r="APZ14" s="580"/>
      <c r="AQA14" s="580"/>
      <c r="AQB14" s="580"/>
      <c r="AQC14" s="580"/>
      <c r="AQD14" s="580"/>
      <c r="AQE14" s="580"/>
      <c r="AQF14" s="580"/>
      <c r="AQG14" s="580"/>
      <c r="AQH14" s="580"/>
      <c r="AQI14" s="580"/>
      <c r="AQJ14" s="580"/>
      <c r="AQK14" s="580"/>
      <c r="AQL14" s="580"/>
      <c r="AQM14" s="580"/>
      <c r="AQN14" s="580"/>
      <c r="AQO14" s="580"/>
      <c r="AQP14" s="580"/>
      <c r="AQQ14" s="580"/>
      <c r="AQR14" s="580"/>
      <c r="AQS14" s="580"/>
      <c r="AQT14" s="580"/>
      <c r="AQU14" s="580"/>
      <c r="AQV14" s="580"/>
      <c r="AQW14" s="580"/>
      <c r="AQX14" s="580"/>
      <c r="AQY14" s="580"/>
      <c r="AQZ14" s="580"/>
      <c r="ARA14" s="580"/>
      <c r="ARB14" s="580"/>
      <c r="ARC14" s="580"/>
      <c r="ARD14" s="580"/>
      <c r="ARE14" s="580"/>
      <c r="ARF14" s="580"/>
      <c r="ARG14" s="580"/>
      <c r="ARH14" s="580"/>
      <c r="ARI14" s="580"/>
      <c r="ARJ14" s="580"/>
      <c r="ARK14" s="580"/>
      <c r="ARL14" s="580"/>
      <c r="ARM14" s="580"/>
      <c r="ARN14" s="580"/>
      <c r="ARO14" s="580"/>
      <c r="ARP14" s="580"/>
      <c r="ARQ14" s="580"/>
      <c r="ARR14" s="580"/>
      <c r="ARS14" s="580"/>
      <c r="ART14" s="580"/>
      <c r="ARU14" s="580"/>
      <c r="ARV14" s="580"/>
      <c r="ARW14" s="580"/>
      <c r="ARX14" s="580"/>
      <c r="ARY14" s="580"/>
      <c r="ARZ14" s="580"/>
      <c r="ASA14" s="580"/>
      <c r="ASB14" s="580"/>
      <c r="ASC14" s="580"/>
      <c r="ASD14" s="580"/>
      <c r="ASE14" s="580"/>
      <c r="ASF14" s="580"/>
      <c r="ASG14" s="580"/>
      <c r="ASH14" s="580"/>
      <c r="ASI14" s="580"/>
      <c r="ASJ14" s="580"/>
      <c r="ASK14" s="580"/>
      <c r="ASL14" s="580"/>
      <c r="ASM14" s="580"/>
      <c r="ASN14" s="580"/>
      <c r="ASO14" s="580"/>
      <c r="ASP14" s="580"/>
      <c r="ASQ14" s="580"/>
      <c r="ASR14" s="580"/>
      <c r="ASS14" s="580"/>
      <c r="AST14" s="580"/>
      <c r="ASU14" s="580"/>
      <c r="ASV14" s="580"/>
      <c r="ASW14" s="580"/>
      <c r="ASX14" s="580"/>
      <c r="ASY14" s="580"/>
      <c r="ASZ14" s="580"/>
      <c r="ATA14" s="580"/>
      <c r="ATB14" s="580"/>
      <c r="ATC14" s="580"/>
      <c r="ATD14" s="580"/>
      <c r="ATE14" s="580"/>
      <c r="ATF14" s="580"/>
      <c r="ATG14" s="580"/>
      <c r="ATH14" s="580"/>
      <c r="ATI14" s="580"/>
      <c r="ATJ14" s="580"/>
      <c r="ATK14" s="580"/>
      <c r="ATL14" s="580"/>
      <c r="ATM14" s="580"/>
      <c r="ATN14" s="580"/>
      <c r="ATO14" s="580"/>
      <c r="ATP14" s="580"/>
      <c r="ATQ14" s="580"/>
      <c r="ATR14" s="580"/>
      <c r="ATS14" s="580"/>
      <c r="ATT14" s="580"/>
      <c r="ATU14" s="580"/>
      <c r="ATV14" s="580"/>
      <c r="ATW14" s="580"/>
      <c r="ATX14" s="580"/>
      <c r="ATY14" s="580"/>
      <c r="ATZ14" s="580"/>
      <c r="AUA14" s="580"/>
      <c r="AUB14" s="580"/>
      <c r="AUC14" s="580"/>
      <c r="AUD14" s="580"/>
      <c r="AUE14" s="580"/>
      <c r="AUF14" s="580"/>
      <c r="AUG14" s="580"/>
      <c r="AUH14" s="580"/>
      <c r="AUI14" s="580"/>
      <c r="AUJ14" s="580"/>
      <c r="AUK14" s="580"/>
      <c r="AUL14" s="580"/>
      <c r="AUM14" s="580"/>
      <c r="AUN14" s="580"/>
      <c r="AUO14" s="580"/>
      <c r="AUP14" s="580"/>
      <c r="AUQ14" s="580"/>
      <c r="AUR14" s="580"/>
      <c r="AUS14" s="580"/>
      <c r="AUT14" s="580"/>
      <c r="AUU14" s="580"/>
      <c r="AUV14" s="580"/>
      <c r="AUW14" s="580"/>
      <c r="AUX14" s="580"/>
      <c r="AUY14" s="580"/>
      <c r="AUZ14" s="580"/>
      <c r="AVA14" s="580"/>
      <c r="AVB14" s="580"/>
      <c r="AVC14" s="580"/>
      <c r="AVD14" s="580"/>
      <c r="AVE14" s="580"/>
      <c r="AVF14" s="580"/>
      <c r="AVG14" s="580"/>
      <c r="AVH14" s="580"/>
      <c r="AVI14" s="580"/>
      <c r="AVJ14" s="580"/>
      <c r="AVK14" s="580"/>
      <c r="AVL14" s="580"/>
      <c r="AVM14" s="580"/>
      <c r="AVN14" s="580"/>
      <c r="AVO14" s="580"/>
      <c r="AVP14" s="580"/>
      <c r="AVQ14" s="580"/>
      <c r="AVR14" s="580"/>
      <c r="AVS14" s="580"/>
      <c r="AVT14" s="580"/>
      <c r="AVU14" s="580"/>
      <c r="AVV14" s="580"/>
      <c r="AVW14" s="580"/>
      <c r="AVX14" s="580"/>
      <c r="AVY14" s="580"/>
      <c r="AVZ14" s="580"/>
      <c r="AWA14" s="580"/>
      <c r="AWB14" s="580"/>
      <c r="AWC14" s="580"/>
      <c r="AWD14" s="580"/>
      <c r="AWE14" s="580"/>
      <c r="AWF14" s="580"/>
      <c r="AWG14" s="580"/>
      <c r="AWH14" s="580"/>
      <c r="AWI14" s="580"/>
      <c r="AWJ14" s="580"/>
      <c r="AWK14" s="580"/>
      <c r="AWL14" s="580"/>
      <c r="AWM14" s="580"/>
      <c r="AWN14" s="580"/>
      <c r="AWO14" s="580"/>
      <c r="AWP14" s="580"/>
      <c r="AWQ14" s="580"/>
      <c r="AWR14" s="580"/>
      <c r="AWS14" s="580"/>
      <c r="AWT14" s="580"/>
      <c r="AWU14" s="580"/>
      <c r="AWV14" s="580"/>
      <c r="AWW14" s="580"/>
      <c r="AWX14" s="580"/>
      <c r="AWY14" s="580"/>
      <c r="AWZ14" s="580"/>
      <c r="AXA14" s="580"/>
      <c r="AXB14" s="580"/>
      <c r="AXC14" s="580"/>
      <c r="AXD14" s="580"/>
      <c r="AXE14" s="580"/>
      <c r="AXF14" s="580"/>
      <c r="AXG14" s="580"/>
      <c r="AXH14" s="580"/>
      <c r="AXI14" s="580"/>
      <c r="AXJ14" s="580"/>
      <c r="AXK14" s="580"/>
      <c r="AXL14" s="580"/>
      <c r="AXM14" s="580"/>
      <c r="AXN14" s="580"/>
      <c r="AXO14" s="580"/>
      <c r="AXP14" s="580"/>
      <c r="AXQ14" s="580"/>
      <c r="AXR14" s="580"/>
      <c r="AXS14" s="580"/>
      <c r="AXT14" s="580"/>
      <c r="AXU14" s="580"/>
      <c r="AXV14" s="580"/>
      <c r="AXW14" s="580"/>
      <c r="AXX14" s="580"/>
      <c r="AXY14" s="580"/>
      <c r="AXZ14" s="580"/>
      <c r="AYA14" s="580"/>
      <c r="AYB14" s="580"/>
      <c r="AYC14" s="580"/>
      <c r="AYD14" s="580"/>
      <c r="AYE14" s="580"/>
      <c r="AYF14" s="580"/>
      <c r="AYG14" s="580"/>
      <c r="AYH14" s="580"/>
      <c r="AYI14" s="580"/>
      <c r="AYJ14" s="580"/>
      <c r="AYK14" s="580"/>
      <c r="AYL14" s="580"/>
      <c r="AYM14" s="580"/>
      <c r="AYN14" s="580"/>
      <c r="AYO14" s="580"/>
      <c r="AYP14" s="580"/>
      <c r="AYQ14" s="580"/>
      <c r="AYR14" s="580"/>
      <c r="AYS14" s="580"/>
      <c r="AYT14" s="580"/>
      <c r="AYU14" s="580"/>
      <c r="AYV14" s="580"/>
      <c r="AYW14" s="580"/>
      <c r="AYX14" s="580"/>
      <c r="AYY14" s="580"/>
      <c r="AYZ14" s="580"/>
      <c r="AZA14" s="580"/>
      <c r="AZB14" s="580"/>
      <c r="AZC14" s="580"/>
      <c r="AZD14" s="580"/>
      <c r="AZE14" s="580"/>
      <c r="AZF14" s="580"/>
      <c r="AZG14" s="580"/>
      <c r="AZH14" s="580"/>
      <c r="AZI14" s="580"/>
      <c r="AZJ14" s="580"/>
      <c r="AZK14" s="580"/>
      <c r="AZL14" s="580"/>
      <c r="AZM14" s="580"/>
      <c r="AZN14" s="580"/>
      <c r="AZO14" s="580"/>
      <c r="AZP14" s="580"/>
      <c r="AZQ14" s="580"/>
      <c r="AZR14" s="580"/>
      <c r="AZS14" s="580"/>
      <c r="AZT14" s="580"/>
      <c r="AZU14" s="580"/>
      <c r="AZV14" s="580"/>
      <c r="AZW14" s="580"/>
      <c r="AZX14" s="580"/>
      <c r="AZY14" s="580"/>
      <c r="AZZ14" s="580"/>
      <c r="BAA14" s="580"/>
      <c r="BAB14" s="580"/>
      <c r="BAC14" s="580"/>
      <c r="BAD14" s="580"/>
      <c r="BAE14" s="580"/>
      <c r="BAF14" s="580"/>
      <c r="BAG14" s="580"/>
      <c r="BAH14" s="580"/>
      <c r="BAI14" s="580"/>
      <c r="BAJ14" s="580"/>
      <c r="BAK14" s="580"/>
      <c r="BAL14" s="580"/>
      <c r="BAM14" s="580"/>
      <c r="BAN14" s="580"/>
      <c r="BAO14" s="580"/>
      <c r="BAP14" s="580"/>
      <c r="BAQ14" s="580"/>
      <c r="BAR14" s="580"/>
      <c r="BAS14" s="580"/>
      <c r="BAT14" s="580"/>
      <c r="BAU14" s="580"/>
      <c r="BAV14" s="580"/>
      <c r="BAW14" s="580"/>
      <c r="BAX14" s="580"/>
      <c r="BAY14" s="580"/>
      <c r="BAZ14" s="580"/>
      <c r="BBA14" s="580"/>
      <c r="BBB14" s="580"/>
      <c r="BBC14" s="580"/>
      <c r="BBD14" s="580"/>
      <c r="BBE14" s="580"/>
      <c r="BBF14" s="580"/>
      <c r="BBG14" s="580"/>
      <c r="BBH14" s="580"/>
      <c r="BBI14" s="580"/>
      <c r="BBJ14" s="580"/>
      <c r="BBK14" s="580"/>
      <c r="BBL14" s="580"/>
      <c r="BBM14" s="580"/>
      <c r="BBN14" s="580"/>
      <c r="BBO14" s="580"/>
      <c r="BBP14" s="580"/>
      <c r="BBQ14" s="580"/>
      <c r="BBR14" s="580"/>
      <c r="BBS14" s="580"/>
      <c r="BBT14" s="580"/>
      <c r="BBU14" s="580"/>
      <c r="BBV14" s="580"/>
      <c r="BBW14" s="580"/>
      <c r="BBX14" s="580"/>
      <c r="BBY14" s="580"/>
      <c r="BBZ14" s="580"/>
      <c r="BCA14" s="580"/>
      <c r="BCB14" s="580"/>
      <c r="BCC14" s="580"/>
      <c r="BCD14" s="580"/>
      <c r="BCE14" s="580"/>
      <c r="BCF14" s="580"/>
      <c r="BCG14" s="580"/>
      <c r="BCH14" s="580"/>
      <c r="BCI14" s="580"/>
      <c r="BCJ14" s="580"/>
      <c r="BCK14" s="580"/>
      <c r="BCL14" s="580"/>
      <c r="BCM14" s="580"/>
      <c r="BCN14" s="580"/>
      <c r="BCO14" s="580"/>
      <c r="BCP14" s="580"/>
      <c r="BCQ14" s="580"/>
      <c r="BCR14" s="580"/>
      <c r="BCS14" s="580"/>
      <c r="BCT14" s="580"/>
      <c r="BCU14" s="580"/>
      <c r="BCV14" s="580"/>
      <c r="BCW14" s="580"/>
      <c r="BCX14" s="580"/>
      <c r="BCY14" s="580"/>
      <c r="BCZ14" s="580"/>
      <c r="BDA14" s="580"/>
      <c r="BDB14" s="580"/>
      <c r="BDC14" s="580"/>
      <c r="BDD14" s="580"/>
      <c r="BDE14" s="580"/>
      <c r="BDF14" s="580"/>
      <c r="BDG14" s="580"/>
      <c r="BDH14" s="580"/>
      <c r="BDI14" s="580"/>
      <c r="BDJ14" s="580"/>
      <c r="BDK14" s="580"/>
      <c r="BDL14" s="580"/>
      <c r="BDM14" s="580"/>
      <c r="BDN14" s="580"/>
      <c r="BDO14" s="580"/>
      <c r="BDP14" s="580"/>
      <c r="BDQ14" s="580"/>
      <c r="BDR14" s="580"/>
      <c r="BDS14" s="580"/>
      <c r="BDT14" s="580"/>
      <c r="BDU14" s="580"/>
      <c r="BDV14" s="580"/>
      <c r="BDW14" s="580"/>
      <c r="BDX14" s="580"/>
      <c r="BDY14" s="580"/>
      <c r="BDZ14" s="580"/>
      <c r="BEA14" s="580"/>
      <c r="BEB14" s="580"/>
      <c r="BEC14" s="580"/>
      <c r="BED14" s="580"/>
      <c r="BEE14" s="580"/>
      <c r="BEF14" s="580"/>
      <c r="BEG14" s="580"/>
      <c r="BEH14" s="580"/>
      <c r="BEI14" s="580"/>
      <c r="BEJ14" s="580"/>
      <c r="BEK14" s="580"/>
      <c r="BEL14" s="580"/>
      <c r="BEM14" s="580"/>
      <c r="BEN14" s="580"/>
      <c r="BEO14" s="580"/>
      <c r="BEP14" s="580"/>
      <c r="BEQ14" s="580"/>
      <c r="BER14" s="580"/>
      <c r="BES14" s="580"/>
      <c r="BET14" s="580"/>
      <c r="BEU14" s="580"/>
      <c r="BEV14" s="580"/>
      <c r="BEW14" s="580"/>
      <c r="BEX14" s="580"/>
      <c r="BEY14" s="580"/>
      <c r="BEZ14" s="580"/>
      <c r="BFA14" s="580"/>
      <c r="BFB14" s="580"/>
      <c r="BFC14" s="580"/>
      <c r="BFD14" s="580"/>
      <c r="BFE14" s="580"/>
      <c r="BFF14" s="580"/>
      <c r="BFG14" s="580"/>
      <c r="BFH14" s="580"/>
      <c r="BFI14" s="580"/>
      <c r="BFJ14" s="580"/>
      <c r="BFK14" s="580"/>
      <c r="BFL14" s="580"/>
      <c r="BFM14" s="580"/>
      <c r="BFN14" s="580"/>
      <c r="BFO14" s="580"/>
      <c r="BFP14" s="580"/>
      <c r="BFQ14" s="580"/>
      <c r="BFR14" s="580"/>
      <c r="BFS14" s="580"/>
      <c r="BFT14" s="580"/>
      <c r="BFU14" s="580"/>
      <c r="BFV14" s="580"/>
      <c r="BFW14" s="580"/>
      <c r="BFX14" s="580"/>
      <c r="BFY14" s="580"/>
      <c r="BFZ14" s="580"/>
      <c r="BGA14" s="580"/>
      <c r="BGB14" s="580"/>
      <c r="BGC14" s="580"/>
      <c r="BGD14" s="580"/>
      <c r="BGE14" s="580"/>
      <c r="BGF14" s="580"/>
      <c r="BGG14" s="580"/>
      <c r="BGH14" s="580"/>
      <c r="BGI14" s="580"/>
      <c r="BGJ14" s="580"/>
      <c r="BGK14" s="580"/>
      <c r="BGL14" s="580"/>
      <c r="BGM14" s="580"/>
      <c r="BGN14" s="580"/>
      <c r="BGO14" s="580"/>
      <c r="BGP14" s="580"/>
      <c r="BGQ14" s="580"/>
      <c r="BGR14" s="580"/>
      <c r="BGS14" s="580"/>
      <c r="BGT14" s="580"/>
      <c r="BGU14" s="580"/>
      <c r="BGV14" s="580"/>
      <c r="BGW14" s="580"/>
      <c r="BGX14" s="580"/>
      <c r="BGY14" s="580"/>
      <c r="BGZ14" s="580"/>
      <c r="BHA14" s="580"/>
      <c r="BHB14" s="580"/>
      <c r="BHC14" s="580"/>
      <c r="BHD14" s="580"/>
      <c r="BHE14" s="580"/>
      <c r="BHF14" s="580"/>
      <c r="BHG14" s="580"/>
      <c r="BHH14" s="580"/>
      <c r="BHI14" s="580"/>
      <c r="BHJ14" s="580"/>
      <c r="BHK14" s="580"/>
      <c r="BHL14" s="580"/>
      <c r="BHM14" s="580"/>
      <c r="BHN14" s="580"/>
      <c r="BHO14" s="580"/>
      <c r="BHP14" s="580"/>
      <c r="BHQ14" s="580"/>
      <c r="BHR14" s="580"/>
      <c r="BHS14" s="580"/>
      <c r="BHT14" s="580"/>
      <c r="BHU14" s="580"/>
      <c r="BHV14" s="580"/>
      <c r="BHW14" s="580"/>
      <c r="BHX14" s="580"/>
      <c r="BHY14" s="580"/>
      <c r="BHZ14" s="580"/>
      <c r="BIA14" s="580"/>
      <c r="BIB14" s="580"/>
      <c r="BIC14" s="580"/>
      <c r="BID14" s="580"/>
      <c r="BIE14" s="580"/>
      <c r="BIF14" s="580"/>
      <c r="BIG14" s="580"/>
      <c r="BIH14" s="580"/>
      <c r="BII14" s="580"/>
      <c r="BIJ14" s="580"/>
      <c r="BIK14" s="580"/>
      <c r="BIL14" s="580"/>
      <c r="BIM14" s="580"/>
      <c r="BIN14" s="580"/>
      <c r="BIO14" s="580"/>
      <c r="BIP14" s="580"/>
      <c r="BIQ14" s="580"/>
      <c r="BIR14" s="580"/>
      <c r="BIS14" s="580"/>
      <c r="BIT14" s="580"/>
      <c r="BIU14" s="580"/>
      <c r="BIV14" s="580"/>
      <c r="BIW14" s="580"/>
      <c r="BIX14" s="580"/>
      <c r="BIY14" s="580"/>
      <c r="BIZ14" s="580"/>
      <c r="BJA14" s="580"/>
      <c r="BJB14" s="580"/>
      <c r="BJC14" s="580"/>
      <c r="BJD14" s="580"/>
      <c r="BJE14" s="580"/>
      <c r="BJF14" s="580"/>
      <c r="BJG14" s="580"/>
      <c r="BJH14" s="580"/>
      <c r="BJI14" s="580"/>
      <c r="BJJ14" s="580"/>
      <c r="BJK14" s="580"/>
      <c r="BJL14" s="580"/>
      <c r="BJM14" s="580"/>
      <c r="BJN14" s="580"/>
      <c r="BJO14" s="580"/>
      <c r="BJP14" s="580"/>
      <c r="BJQ14" s="580"/>
      <c r="BJR14" s="580"/>
      <c r="BJS14" s="580"/>
      <c r="BJT14" s="580"/>
      <c r="BJU14" s="580"/>
      <c r="BJV14" s="580"/>
      <c r="BJW14" s="580"/>
      <c r="BJX14" s="580"/>
      <c r="BJY14" s="580"/>
      <c r="BJZ14" s="580"/>
      <c r="BKA14" s="580"/>
      <c r="BKB14" s="580"/>
      <c r="BKC14" s="580"/>
      <c r="BKD14" s="580"/>
      <c r="BKE14" s="580"/>
      <c r="BKF14" s="580"/>
      <c r="BKG14" s="580"/>
      <c r="BKH14" s="580"/>
      <c r="BKI14" s="580"/>
      <c r="BKJ14" s="580"/>
      <c r="BKK14" s="580"/>
      <c r="BKL14" s="580"/>
      <c r="BKM14" s="580"/>
      <c r="BKN14" s="580"/>
      <c r="BKO14" s="580"/>
      <c r="BKP14" s="580"/>
      <c r="BKQ14" s="580"/>
      <c r="BKR14" s="580"/>
      <c r="BKS14" s="580"/>
      <c r="BKT14" s="580"/>
      <c r="BKU14" s="580"/>
      <c r="BKV14" s="580"/>
      <c r="BKW14" s="580"/>
      <c r="BKX14" s="580"/>
      <c r="BKY14" s="580"/>
      <c r="BKZ14" s="580"/>
      <c r="BLA14" s="580"/>
      <c r="BLB14" s="580"/>
      <c r="BLC14" s="580"/>
      <c r="BLD14" s="580"/>
      <c r="BLE14" s="580"/>
      <c r="BLF14" s="580"/>
      <c r="BLG14" s="580"/>
      <c r="BLH14" s="580"/>
      <c r="BLI14" s="580"/>
      <c r="BLJ14" s="580"/>
      <c r="BLK14" s="580"/>
      <c r="BLL14" s="580"/>
      <c r="BLM14" s="580"/>
      <c r="BLN14" s="580"/>
      <c r="BLO14" s="580"/>
      <c r="BLP14" s="580"/>
      <c r="BLQ14" s="580"/>
      <c r="BLR14" s="580"/>
      <c r="BLS14" s="580"/>
      <c r="BLT14" s="580"/>
      <c r="BLU14" s="580"/>
      <c r="BLV14" s="580"/>
      <c r="BLW14" s="580"/>
      <c r="BLX14" s="580"/>
      <c r="BLY14" s="580"/>
      <c r="BLZ14" s="580"/>
      <c r="BMA14" s="580"/>
      <c r="BMB14" s="580"/>
      <c r="BMC14" s="580"/>
      <c r="BMD14" s="580"/>
      <c r="BME14" s="580"/>
      <c r="BMF14" s="580"/>
      <c r="BMG14" s="580"/>
      <c r="BMH14" s="580"/>
      <c r="BMI14" s="580"/>
      <c r="BMJ14" s="580"/>
      <c r="BMK14" s="580"/>
      <c r="BML14" s="580"/>
      <c r="BMM14" s="580"/>
      <c r="BMN14" s="580"/>
      <c r="BMO14" s="580"/>
      <c r="BMP14" s="580"/>
      <c r="BMQ14" s="580"/>
      <c r="BMR14" s="580"/>
      <c r="BMS14" s="580"/>
      <c r="BMT14" s="580"/>
      <c r="BMU14" s="580"/>
      <c r="BMV14" s="580"/>
      <c r="BMW14" s="580"/>
      <c r="BMX14" s="580"/>
      <c r="BMY14" s="580"/>
      <c r="BMZ14" s="580"/>
      <c r="BNA14" s="580"/>
      <c r="BNB14" s="580"/>
      <c r="BNC14" s="580"/>
      <c r="BND14" s="580"/>
      <c r="BNE14" s="580"/>
      <c r="BNF14" s="580"/>
      <c r="BNG14" s="580"/>
      <c r="BNH14" s="580"/>
      <c r="BNI14" s="580"/>
      <c r="BNJ14" s="580"/>
      <c r="BNK14" s="580"/>
      <c r="BNL14" s="580"/>
      <c r="BNM14" s="580"/>
      <c r="BNN14" s="580"/>
      <c r="BNO14" s="580"/>
      <c r="BNP14" s="580"/>
      <c r="BNQ14" s="580"/>
      <c r="BNR14" s="580"/>
      <c r="BNS14" s="580"/>
      <c r="BNT14" s="580"/>
      <c r="BNU14" s="580"/>
      <c r="BNV14" s="580"/>
      <c r="BNW14" s="580"/>
      <c r="BNX14" s="580"/>
      <c r="BNY14" s="580"/>
      <c r="BNZ14" s="580"/>
      <c r="BOA14" s="580"/>
      <c r="BOB14" s="580"/>
      <c r="BOC14" s="580"/>
      <c r="BOD14" s="580"/>
      <c r="BOE14" s="580"/>
      <c r="BOF14" s="580"/>
      <c r="BOG14" s="580"/>
      <c r="BOH14" s="580"/>
      <c r="BOI14" s="580"/>
      <c r="BOJ14" s="580"/>
      <c r="BOK14" s="580"/>
      <c r="BOL14" s="580"/>
      <c r="BOM14" s="580"/>
      <c r="BON14" s="580"/>
      <c r="BOO14" s="580"/>
      <c r="BOP14" s="580"/>
      <c r="BOQ14" s="580"/>
      <c r="BOR14" s="580"/>
      <c r="BOS14" s="580"/>
      <c r="BOT14" s="580"/>
      <c r="BOU14" s="580"/>
      <c r="BOV14" s="580"/>
      <c r="BOW14" s="580"/>
      <c r="BOX14" s="580"/>
      <c r="BOY14" s="580"/>
      <c r="BOZ14" s="580"/>
      <c r="BPA14" s="580"/>
      <c r="BPB14" s="580"/>
      <c r="BPC14" s="580"/>
      <c r="BPD14" s="580"/>
      <c r="BPE14" s="580"/>
      <c r="BPF14" s="580"/>
      <c r="BPG14" s="580"/>
      <c r="BPH14" s="580"/>
      <c r="BPI14" s="580"/>
      <c r="BPJ14" s="580"/>
      <c r="BPK14" s="580"/>
      <c r="BPL14" s="580"/>
      <c r="BPM14" s="580"/>
      <c r="BPN14" s="580"/>
      <c r="BPO14" s="580"/>
      <c r="BPP14" s="580"/>
      <c r="BPQ14" s="580"/>
      <c r="BPR14" s="580"/>
      <c r="BPS14" s="580"/>
      <c r="BPT14" s="580"/>
      <c r="BPU14" s="580"/>
      <c r="BPV14" s="580"/>
      <c r="BPW14" s="580"/>
      <c r="BPX14" s="580"/>
      <c r="BPY14" s="580"/>
      <c r="BPZ14" s="580"/>
      <c r="BQA14" s="580"/>
      <c r="BQB14" s="580"/>
      <c r="BQC14" s="580"/>
      <c r="BQD14" s="580"/>
      <c r="BQE14" s="580"/>
      <c r="BQF14" s="580"/>
      <c r="BQG14" s="580"/>
      <c r="BQH14" s="580"/>
      <c r="BQI14" s="580"/>
      <c r="BQJ14" s="580"/>
      <c r="BQK14" s="580"/>
      <c r="BQL14" s="580"/>
      <c r="BQM14" s="580"/>
      <c r="BQN14" s="580"/>
      <c r="BQO14" s="580"/>
      <c r="BQP14" s="580"/>
      <c r="BQQ14" s="580"/>
      <c r="BQR14" s="580"/>
      <c r="BQS14" s="580"/>
      <c r="BQT14" s="580"/>
      <c r="BQU14" s="580"/>
      <c r="BQV14" s="580"/>
      <c r="BQW14" s="580"/>
      <c r="BQX14" s="580"/>
      <c r="BQY14" s="580"/>
      <c r="BQZ14" s="580"/>
      <c r="BRA14" s="580"/>
      <c r="BRB14" s="580"/>
      <c r="BRC14" s="580"/>
      <c r="BRD14" s="580"/>
      <c r="BRE14" s="580"/>
      <c r="BRF14" s="580"/>
      <c r="BRG14" s="580"/>
      <c r="BRH14" s="580"/>
      <c r="BRI14" s="580"/>
      <c r="BRJ14" s="580"/>
      <c r="BRK14" s="580"/>
      <c r="BRL14" s="580"/>
      <c r="BRM14" s="580"/>
      <c r="BRN14" s="580"/>
      <c r="BRO14" s="580"/>
      <c r="BRP14" s="580"/>
      <c r="BRQ14" s="580"/>
      <c r="BRR14" s="580"/>
      <c r="BRS14" s="580"/>
      <c r="BRT14" s="580"/>
      <c r="BRU14" s="580"/>
      <c r="BRV14" s="580"/>
      <c r="BRW14" s="580"/>
      <c r="BRX14" s="580"/>
      <c r="BRY14" s="580"/>
      <c r="BRZ14" s="580"/>
      <c r="BSA14" s="580"/>
      <c r="BSB14" s="580"/>
      <c r="BSC14" s="580"/>
      <c r="BSD14" s="580"/>
      <c r="BSE14" s="580"/>
      <c r="BSF14" s="580"/>
      <c r="BSG14" s="580"/>
      <c r="BSH14" s="580"/>
      <c r="BSI14" s="580"/>
      <c r="BSJ14" s="580"/>
      <c r="BSK14" s="580"/>
      <c r="BSL14" s="580"/>
      <c r="BSM14" s="580"/>
      <c r="BSN14" s="580"/>
      <c r="BSO14" s="580"/>
      <c r="BSP14" s="580"/>
      <c r="BSQ14" s="580"/>
      <c r="BSR14" s="580"/>
      <c r="BSS14" s="580"/>
      <c r="BST14" s="580"/>
      <c r="BSU14" s="580"/>
      <c r="BSV14" s="580"/>
      <c r="BSW14" s="580"/>
      <c r="BSX14" s="580"/>
      <c r="BSY14" s="580"/>
      <c r="BSZ14" s="580"/>
      <c r="BTA14" s="580"/>
      <c r="BTB14" s="580"/>
      <c r="BTC14" s="580"/>
      <c r="BTD14" s="580"/>
      <c r="BTE14" s="580"/>
      <c r="BTF14" s="580"/>
      <c r="BTG14" s="580"/>
      <c r="BTH14" s="580"/>
      <c r="BTI14" s="580"/>
      <c r="BTJ14" s="580"/>
      <c r="BTK14" s="580"/>
      <c r="BTL14" s="580"/>
      <c r="BTM14" s="580"/>
      <c r="BTN14" s="580"/>
      <c r="BTO14" s="580"/>
      <c r="BTP14" s="580"/>
      <c r="BTQ14" s="580"/>
      <c r="BTR14" s="580"/>
      <c r="BTS14" s="580"/>
      <c r="BTT14" s="580"/>
      <c r="BTU14" s="580"/>
      <c r="BTV14" s="580"/>
      <c r="BTW14" s="580"/>
      <c r="BTX14" s="580"/>
      <c r="BTY14" s="580"/>
      <c r="BTZ14" s="580"/>
      <c r="BUA14" s="580"/>
      <c r="BUB14" s="580"/>
      <c r="BUC14" s="580"/>
      <c r="BUD14" s="580"/>
      <c r="BUE14" s="580"/>
      <c r="BUF14" s="580"/>
      <c r="BUG14" s="580"/>
      <c r="BUH14" s="580"/>
      <c r="BUI14" s="580"/>
      <c r="BUJ14" s="580"/>
      <c r="BUK14" s="580"/>
      <c r="BUL14" s="580"/>
      <c r="BUM14" s="580"/>
      <c r="BUN14" s="580"/>
      <c r="BUO14" s="580"/>
      <c r="BUP14" s="580"/>
      <c r="BUQ14" s="580"/>
      <c r="BUR14" s="580"/>
      <c r="BUS14" s="580"/>
      <c r="BUT14" s="580"/>
      <c r="BUU14" s="580"/>
      <c r="BUV14" s="580"/>
      <c r="BUW14" s="580"/>
      <c r="BUX14" s="580"/>
      <c r="BUY14" s="580"/>
      <c r="BUZ14" s="580"/>
      <c r="BVA14" s="580"/>
      <c r="BVB14" s="580"/>
      <c r="BVC14" s="580"/>
      <c r="BVD14" s="580"/>
      <c r="BVE14" s="580"/>
      <c r="BVF14" s="580"/>
      <c r="BVG14" s="580"/>
      <c r="BVH14" s="580"/>
      <c r="BVI14" s="580"/>
      <c r="BVJ14" s="580"/>
      <c r="BVK14" s="580"/>
      <c r="BVL14" s="580"/>
      <c r="BVM14" s="580"/>
      <c r="BVN14" s="580"/>
      <c r="BVO14" s="580"/>
      <c r="BVP14" s="580"/>
      <c r="BVQ14" s="580"/>
      <c r="BVR14" s="580"/>
      <c r="BVS14" s="580"/>
      <c r="BVT14" s="580"/>
      <c r="BVU14" s="580"/>
      <c r="BVV14" s="580"/>
      <c r="BVW14" s="580"/>
      <c r="BVX14" s="580"/>
      <c r="BVY14" s="580"/>
      <c r="BVZ14" s="580"/>
      <c r="BWA14" s="580"/>
      <c r="BWB14" s="580"/>
      <c r="BWC14" s="580"/>
      <c r="BWD14" s="580"/>
      <c r="BWE14" s="580"/>
      <c r="BWF14" s="580"/>
      <c r="BWG14" s="580"/>
      <c r="BWH14" s="580"/>
      <c r="BWI14" s="580"/>
      <c r="BWJ14" s="580"/>
      <c r="BWK14" s="580"/>
      <c r="BWL14" s="580"/>
      <c r="BWM14" s="580"/>
      <c r="BWN14" s="580"/>
      <c r="BWO14" s="580"/>
      <c r="BWP14" s="580"/>
      <c r="BWQ14" s="580"/>
      <c r="BWR14" s="580"/>
      <c r="BWS14" s="580"/>
      <c r="BWT14" s="580"/>
      <c r="BWU14" s="580"/>
      <c r="BWV14" s="580"/>
      <c r="BWW14" s="580"/>
      <c r="BWX14" s="580"/>
      <c r="BWY14" s="580"/>
      <c r="BWZ14" s="580"/>
      <c r="BXA14" s="580"/>
      <c r="BXB14" s="580"/>
      <c r="BXC14" s="580"/>
      <c r="BXD14" s="580"/>
      <c r="BXE14" s="580"/>
      <c r="BXF14" s="580"/>
      <c r="BXG14" s="580"/>
      <c r="BXH14" s="580"/>
      <c r="BXI14" s="580"/>
      <c r="BXJ14" s="580"/>
      <c r="BXK14" s="580"/>
      <c r="BXL14" s="580"/>
      <c r="BXM14" s="580"/>
      <c r="BXN14" s="580"/>
      <c r="BXO14" s="580"/>
      <c r="BXP14" s="580"/>
      <c r="BXQ14" s="580"/>
      <c r="BXR14" s="580"/>
      <c r="BXS14" s="580"/>
      <c r="BXT14" s="580"/>
      <c r="BXU14" s="580"/>
      <c r="BXV14" s="580"/>
      <c r="BXW14" s="580"/>
      <c r="BXX14" s="580"/>
      <c r="BXY14" s="580"/>
      <c r="BXZ14" s="580"/>
      <c r="BYA14" s="580"/>
      <c r="BYB14" s="580"/>
      <c r="BYC14" s="580"/>
      <c r="BYD14" s="580"/>
      <c r="BYE14" s="580"/>
      <c r="BYF14" s="580"/>
      <c r="BYG14" s="580"/>
      <c r="BYH14" s="580"/>
      <c r="BYI14" s="580"/>
      <c r="BYJ14" s="580"/>
      <c r="BYK14" s="580"/>
      <c r="BYL14" s="580"/>
      <c r="BYM14" s="580"/>
      <c r="BYN14" s="580"/>
      <c r="BYO14" s="580"/>
      <c r="BYP14" s="580"/>
      <c r="BYQ14" s="580"/>
      <c r="BYR14" s="580"/>
      <c r="BYS14" s="580"/>
      <c r="BYT14" s="580"/>
      <c r="BYU14" s="580"/>
      <c r="BYV14" s="580"/>
      <c r="BYW14" s="580"/>
      <c r="BYX14" s="580"/>
      <c r="BYY14" s="580"/>
      <c r="BYZ14" s="580"/>
      <c r="BZA14" s="580"/>
      <c r="BZB14" s="580"/>
      <c r="BZC14" s="580"/>
      <c r="BZD14" s="580"/>
      <c r="BZE14" s="580"/>
      <c r="BZF14" s="580"/>
      <c r="BZG14" s="580"/>
      <c r="BZH14" s="580"/>
      <c r="BZI14" s="580"/>
      <c r="BZJ14" s="580"/>
      <c r="BZK14" s="580"/>
      <c r="BZL14" s="580"/>
      <c r="BZM14" s="580"/>
      <c r="BZN14" s="580"/>
      <c r="BZO14" s="580"/>
      <c r="BZP14" s="580"/>
      <c r="BZQ14" s="580"/>
      <c r="BZR14" s="580"/>
      <c r="BZS14" s="580"/>
      <c r="BZT14" s="580"/>
      <c r="BZU14" s="580"/>
      <c r="BZV14" s="580"/>
      <c r="BZW14" s="580"/>
      <c r="BZX14" s="580"/>
      <c r="BZY14" s="580"/>
      <c r="BZZ14" s="580"/>
      <c r="CAA14" s="580"/>
      <c r="CAB14" s="580"/>
      <c r="CAC14" s="580"/>
      <c r="CAD14" s="580"/>
      <c r="CAE14" s="580"/>
      <c r="CAF14" s="580"/>
      <c r="CAG14" s="580"/>
      <c r="CAH14" s="580"/>
      <c r="CAI14" s="580"/>
      <c r="CAJ14" s="580"/>
      <c r="CAK14" s="580"/>
      <c r="CAL14" s="580"/>
      <c r="CAM14" s="580"/>
      <c r="CAN14" s="580"/>
      <c r="CAO14" s="580"/>
      <c r="CAP14" s="580"/>
      <c r="CAQ14" s="580"/>
      <c r="CAR14" s="580"/>
      <c r="CAS14" s="580"/>
      <c r="CAT14" s="580"/>
      <c r="CAU14" s="580"/>
      <c r="CAV14" s="580"/>
      <c r="CAW14" s="580"/>
      <c r="CAX14" s="580"/>
      <c r="CAY14" s="580"/>
      <c r="CAZ14" s="580"/>
      <c r="CBA14" s="580"/>
      <c r="CBB14" s="580"/>
      <c r="CBC14" s="580"/>
      <c r="CBD14" s="580"/>
      <c r="CBE14" s="580"/>
      <c r="CBF14" s="580"/>
      <c r="CBG14" s="580"/>
      <c r="CBH14" s="580"/>
      <c r="CBI14" s="580"/>
      <c r="CBJ14" s="580"/>
      <c r="CBK14" s="580"/>
      <c r="CBL14" s="580"/>
      <c r="CBM14" s="580"/>
      <c r="CBN14" s="580"/>
      <c r="CBO14" s="580"/>
      <c r="CBP14" s="580"/>
      <c r="CBQ14" s="580"/>
      <c r="CBR14" s="580"/>
      <c r="CBS14" s="580"/>
      <c r="CBT14" s="580"/>
      <c r="CBU14" s="580"/>
      <c r="CBV14" s="580"/>
      <c r="CBW14" s="580"/>
      <c r="CBX14" s="580"/>
      <c r="CBY14" s="580"/>
      <c r="CBZ14" s="580"/>
      <c r="CCA14" s="580"/>
      <c r="CCB14" s="580"/>
      <c r="CCC14" s="580"/>
      <c r="CCD14" s="580"/>
      <c r="CCE14" s="580"/>
      <c r="CCF14" s="580"/>
      <c r="CCG14" s="580"/>
      <c r="CCH14" s="580"/>
      <c r="CCI14" s="580"/>
      <c r="CCJ14" s="580"/>
      <c r="CCK14" s="580"/>
      <c r="CCL14" s="580"/>
      <c r="CCM14" s="580"/>
      <c r="CCN14" s="580"/>
      <c r="CCO14" s="580"/>
      <c r="CCP14" s="580"/>
      <c r="CCQ14" s="580"/>
      <c r="CCR14" s="580"/>
      <c r="CCS14" s="580"/>
      <c r="CCT14" s="580"/>
      <c r="CCU14" s="580"/>
      <c r="CCV14" s="580"/>
      <c r="CCW14" s="580"/>
      <c r="CCX14" s="580"/>
      <c r="CCY14" s="580"/>
      <c r="CCZ14" s="580"/>
      <c r="CDA14" s="580"/>
      <c r="CDB14" s="580"/>
      <c r="CDC14" s="580"/>
      <c r="CDD14" s="580"/>
      <c r="CDE14" s="580"/>
      <c r="CDF14" s="580"/>
      <c r="CDG14" s="580"/>
      <c r="CDH14" s="580"/>
      <c r="CDI14" s="580"/>
      <c r="CDJ14" s="580"/>
      <c r="CDK14" s="580"/>
      <c r="CDL14" s="580"/>
      <c r="CDM14" s="580"/>
      <c r="CDN14" s="580"/>
      <c r="CDO14" s="580"/>
      <c r="CDP14" s="580"/>
      <c r="CDQ14" s="580"/>
      <c r="CDR14" s="580"/>
      <c r="CDS14" s="580"/>
      <c r="CDT14" s="580"/>
      <c r="CDU14" s="580"/>
      <c r="CDV14" s="580"/>
      <c r="CDW14" s="580"/>
      <c r="CDX14" s="580"/>
      <c r="CDY14" s="580"/>
      <c r="CDZ14" s="580"/>
      <c r="CEA14" s="580"/>
      <c r="CEB14" s="580"/>
      <c r="CEC14" s="580"/>
      <c r="CED14" s="580"/>
      <c r="CEE14" s="580"/>
      <c r="CEF14" s="580"/>
      <c r="CEG14" s="580"/>
      <c r="CEH14" s="580"/>
      <c r="CEI14" s="580"/>
      <c r="CEJ14" s="580"/>
      <c r="CEK14" s="580"/>
      <c r="CEL14" s="580"/>
      <c r="CEM14" s="580"/>
      <c r="CEN14" s="580"/>
      <c r="CEO14" s="580"/>
      <c r="CEP14" s="580"/>
      <c r="CEQ14" s="580"/>
      <c r="CER14" s="580"/>
      <c r="CES14" s="580"/>
      <c r="CET14" s="580"/>
      <c r="CEU14" s="580"/>
      <c r="CEV14" s="580"/>
      <c r="CEW14" s="580"/>
      <c r="CEX14" s="580"/>
      <c r="CEY14" s="580"/>
      <c r="CEZ14" s="580"/>
      <c r="CFA14" s="580"/>
      <c r="CFB14" s="580"/>
      <c r="CFC14" s="580"/>
      <c r="CFD14" s="580"/>
      <c r="CFE14" s="580"/>
      <c r="CFF14" s="580"/>
      <c r="CFG14" s="580"/>
      <c r="CFH14" s="580"/>
      <c r="CFI14" s="580"/>
      <c r="CFJ14" s="580"/>
      <c r="CFK14" s="580"/>
      <c r="CFL14" s="580"/>
      <c r="CFM14" s="580"/>
      <c r="CFN14" s="580"/>
      <c r="CFO14" s="580"/>
      <c r="CFP14" s="580"/>
      <c r="CFQ14" s="580"/>
      <c r="CFR14" s="580"/>
      <c r="CFS14" s="580"/>
      <c r="CFT14" s="580"/>
      <c r="CFU14" s="580"/>
      <c r="CFV14" s="580"/>
      <c r="CFW14" s="580"/>
      <c r="CFX14" s="580"/>
      <c r="CFY14" s="580"/>
      <c r="CFZ14" s="580"/>
      <c r="CGA14" s="580"/>
      <c r="CGB14" s="580"/>
      <c r="CGC14" s="580"/>
      <c r="CGD14" s="580"/>
      <c r="CGE14" s="580"/>
      <c r="CGF14" s="580"/>
      <c r="CGG14" s="580"/>
      <c r="CGH14" s="580"/>
      <c r="CGI14" s="580"/>
      <c r="CGJ14" s="580"/>
      <c r="CGK14" s="580"/>
      <c r="CGL14" s="580"/>
      <c r="CGM14" s="580"/>
      <c r="CGN14" s="580"/>
      <c r="CGO14" s="580"/>
      <c r="CGP14" s="580"/>
      <c r="CGQ14" s="580"/>
      <c r="CGR14" s="580"/>
      <c r="CGS14" s="580"/>
      <c r="CGT14" s="580"/>
      <c r="CGU14" s="580"/>
      <c r="CGV14" s="580"/>
      <c r="CGW14" s="580"/>
      <c r="CGX14" s="580"/>
      <c r="CGY14" s="580"/>
      <c r="CGZ14" s="580"/>
      <c r="CHA14" s="580"/>
      <c r="CHB14" s="580"/>
      <c r="CHC14" s="580"/>
      <c r="CHD14" s="580"/>
      <c r="CHE14" s="580"/>
      <c r="CHF14" s="580"/>
      <c r="CHG14" s="580"/>
      <c r="CHH14" s="580"/>
      <c r="CHI14" s="580"/>
      <c r="CHJ14" s="580"/>
      <c r="CHK14" s="580"/>
      <c r="CHL14" s="580"/>
      <c r="CHM14" s="580"/>
      <c r="CHN14" s="580"/>
      <c r="CHO14" s="580"/>
      <c r="CHP14" s="580"/>
      <c r="CHQ14" s="580"/>
      <c r="CHR14" s="580"/>
      <c r="CHS14" s="580"/>
      <c r="CHT14" s="580"/>
      <c r="CHU14" s="580"/>
      <c r="CHV14" s="580"/>
      <c r="CHW14" s="580"/>
      <c r="CHX14" s="580"/>
      <c r="CHY14" s="580"/>
      <c r="CHZ14" s="580"/>
      <c r="CIA14" s="580"/>
      <c r="CIB14" s="580"/>
      <c r="CIC14" s="580"/>
      <c r="CID14" s="580"/>
      <c r="CIE14" s="580"/>
      <c r="CIF14" s="580"/>
      <c r="CIG14" s="580"/>
      <c r="CIH14" s="580"/>
      <c r="CII14" s="580"/>
      <c r="CIJ14" s="580"/>
      <c r="CIK14" s="580"/>
      <c r="CIL14" s="580"/>
      <c r="CIM14" s="580"/>
      <c r="CIN14" s="580"/>
      <c r="CIO14" s="580"/>
      <c r="CIP14" s="580"/>
      <c r="CIQ14" s="580"/>
      <c r="CIR14" s="580"/>
      <c r="CIS14" s="580"/>
      <c r="CIT14" s="580"/>
      <c r="CIU14" s="580"/>
      <c r="CIV14" s="580"/>
      <c r="CIW14" s="580"/>
      <c r="CIX14" s="580"/>
      <c r="CIY14" s="580"/>
      <c r="CIZ14" s="580"/>
      <c r="CJA14" s="580"/>
      <c r="CJB14" s="580"/>
      <c r="CJC14" s="580"/>
      <c r="CJD14" s="580"/>
      <c r="CJE14" s="580"/>
      <c r="CJF14" s="580"/>
      <c r="CJG14" s="580"/>
      <c r="CJH14" s="580"/>
      <c r="CJI14" s="580"/>
      <c r="CJJ14" s="580"/>
      <c r="CJK14" s="580"/>
      <c r="CJL14" s="580"/>
      <c r="CJM14" s="580"/>
      <c r="CJN14" s="580"/>
      <c r="CJO14" s="580"/>
      <c r="CJP14" s="580"/>
      <c r="CJQ14" s="580"/>
      <c r="CJR14" s="580"/>
      <c r="CJS14" s="580"/>
      <c r="CJT14" s="580"/>
      <c r="CJU14" s="580"/>
      <c r="CJV14" s="580"/>
      <c r="CJW14" s="580"/>
      <c r="CJX14" s="580"/>
      <c r="CJY14" s="580"/>
      <c r="CJZ14" s="580"/>
      <c r="CKA14" s="580"/>
      <c r="CKB14" s="580"/>
      <c r="CKC14" s="580"/>
      <c r="CKD14" s="580"/>
      <c r="CKE14" s="580"/>
      <c r="CKF14" s="580"/>
      <c r="CKG14" s="580"/>
      <c r="CKH14" s="580"/>
      <c r="CKI14" s="580"/>
      <c r="CKJ14" s="580"/>
      <c r="CKK14" s="580"/>
      <c r="CKL14" s="580"/>
      <c r="CKM14" s="580"/>
      <c r="CKN14" s="580"/>
      <c r="CKO14" s="580"/>
      <c r="CKP14" s="580"/>
      <c r="CKQ14" s="580"/>
      <c r="CKR14" s="580"/>
      <c r="CKS14" s="580"/>
      <c r="CKT14" s="580"/>
      <c r="CKU14" s="580"/>
      <c r="CKV14" s="580"/>
      <c r="CKW14" s="580"/>
      <c r="CKX14" s="580"/>
      <c r="CKY14" s="580"/>
      <c r="CKZ14" s="580"/>
      <c r="CLA14" s="580"/>
      <c r="CLB14" s="580"/>
      <c r="CLC14" s="580"/>
      <c r="CLD14" s="580"/>
      <c r="CLE14" s="580"/>
      <c r="CLF14" s="580"/>
      <c r="CLG14" s="580"/>
      <c r="CLH14" s="580"/>
      <c r="CLI14" s="580"/>
      <c r="CLJ14" s="580"/>
      <c r="CLK14" s="580"/>
      <c r="CLL14" s="580"/>
      <c r="CLM14" s="580"/>
      <c r="CLN14" s="580"/>
      <c r="CLO14" s="580"/>
      <c r="CLP14" s="580"/>
      <c r="CLQ14" s="580"/>
      <c r="CLR14" s="580"/>
      <c r="CLS14" s="580"/>
      <c r="CLT14" s="580"/>
      <c r="CLU14" s="580"/>
      <c r="CLV14" s="580"/>
      <c r="CLW14" s="580"/>
      <c r="CLX14" s="580"/>
      <c r="CLY14" s="580"/>
      <c r="CLZ14" s="580"/>
      <c r="CMA14" s="580"/>
      <c r="CMB14" s="580"/>
      <c r="CMC14" s="580"/>
      <c r="CMD14" s="580"/>
      <c r="CME14" s="580"/>
      <c r="CMF14" s="580"/>
      <c r="CMG14" s="580"/>
      <c r="CMH14" s="580"/>
      <c r="CMI14" s="580"/>
      <c r="CMJ14" s="580"/>
      <c r="CMK14" s="580"/>
      <c r="CML14" s="580"/>
      <c r="CMM14" s="580"/>
      <c r="CMN14" s="580"/>
      <c r="CMO14" s="580"/>
      <c r="CMP14" s="580"/>
      <c r="CMQ14" s="580"/>
      <c r="CMR14" s="580"/>
      <c r="CMS14" s="580"/>
      <c r="CMT14" s="580"/>
      <c r="CMU14" s="580"/>
      <c r="CMV14" s="580"/>
      <c r="CMW14" s="580"/>
      <c r="CMX14" s="580"/>
      <c r="CMY14" s="580"/>
      <c r="CMZ14" s="580"/>
      <c r="CNA14" s="580"/>
      <c r="CNB14" s="580"/>
      <c r="CNC14" s="580"/>
      <c r="CND14" s="580"/>
      <c r="CNE14" s="580"/>
      <c r="CNF14" s="580"/>
      <c r="CNG14" s="580"/>
      <c r="CNH14" s="580"/>
      <c r="CNI14" s="580"/>
      <c r="CNJ14" s="580"/>
      <c r="CNK14" s="580"/>
      <c r="CNL14" s="580"/>
      <c r="CNM14" s="580"/>
      <c r="CNN14" s="580"/>
      <c r="CNO14" s="580"/>
      <c r="CNP14" s="580"/>
      <c r="CNQ14" s="580"/>
      <c r="CNR14" s="580"/>
      <c r="CNS14" s="580"/>
      <c r="CNT14" s="580"/>
      <c r="CNU14" s="580"/>
      <c r="CNV14" s="580"/>
      <c r="CNW14" s="580"/>
      <c r="CNX14" s="580"/>
      <c r="CNY14" s="580"/>
      <c r="CNZ14" s="580"/>
      <c r="COA14" s="580"/>
      <c r="COB14" s="580"/>
      <c r="COC14" s="580"/>
      <c r="COD14" s="580"/>
      <c r="COE14" s="580"/>
      <c r="COF14" s="580"/>
      <c r="COG14" s="580"/>
      <c r="COH14" s="580"/>
      <c r="COI14" s="580"/>
      <c r="COJ14" s="580"/>
      <c r="COK14" s="580"/>
      <c r="COL14" s="580"/>
      <c r="COM14" s="580"/>
      <c r="CON14" s="580"/>
      <c r="COO14" s="580"/>
      <c r="COP14" s="580"/>
      <c r="COQ14" s="580"/>
      <c r="COR14" s="580"/>
      <c r="COS14" s="580"/>
      <c r="COT14" s="580"/>
      <c r="COU14" s="580"/>
      <c r="COV14" s="580"/>
      <c r="COW14" s="580"/>
      <c r="COX14" s="580"/>
      <c r="COY14" s="580"/>
      <c r="COZ14" s="580"/>
      <c r="CPA14" s="580"/>
      <c r="CPB14" s="580"/>
      <c r="CPC14" s="580"/>
      <c r="CPD14" s="580"/>
      <c r="CPE14" s="580"/>
      <c r="CPF14" s="580"/>
      <c r="CPG14" s="580"/>
      <c r="CPH14" s="580"/>
      <c r="CPI14" s="580"/>
      <c r="CPJ14" s="580"/>
      <c r="CPK14" s="580"/>
      <c r="CPL14" s="580"/>
      <c r="CPM14" s="580"/>
      <c r="CPN14" s="580"/>
      <c r="CPO14" s="580"/>
      <c r="CPP14" s="580"/>
      <c r="CPQ14" s="580"/>
      <c r="CPR14" s="580"/>
      <c r="CPS14" s="580"/>
      <c r="CPT14" s="580"/>
      <c r="CPU14" s="580"/>
      <c r="CPV14" s="580"/>
      <c r="CPW14" s="580"/>
      <c r="CPX14" s="580"/>
      <c r="CPY14" s="580"/>
      <c r="CPZ14" s="580"/>
      <c r="CQA14" s="580"/>
      <c r="CQB14" s="580"/>
      <c r="CQC14" s="580"/>
      <c r="CQD14" s="580"/>
      <c r="CQE14" s="580"/>
      <c r="CQF14" s="580"/>
      <c r="CQG14" s="580"/>
      <c r="CQH14" s="580"/>
      <c r="CQI14" s="580"/>
      <c r="CQJ14" s="580"/>
      <c r="CQK14" s="580"/>
      <c r="CQL14" s="580"/>
      <c r="CQM14" s="580"/>
      <c r="CQN14" s="580"/>
      <c r="CQO14" s="580"/>
      <c r="CQP14" s="580"/>
      <c r="CQQ14" s="580"/>
      <c r="CQR14" s="580"/>
      <c r="CQS14" s="580"/>
      <c r="CQT14" s="580"/>
      <c r="CQU14" s="580"/>
      <c r="CQV14" s="580"/>
      <c r="CQW14" s="580"/>
      <c r="CQX14" s="580"/>
      <c r="CQY14" s="580"/>
      <c r="CQZ14" s="580"/>
      <c r="CRA14" s="580"/>
      <c r="CRB14" s="580"/>
      <c r="CRC14" s="580"/>
      <c r="CRD14" s="580"/>
      <c r="CRE14" s="580"/>
      <c r="CRF14" s="580"/>
      <c r="CRG14" s="580"/>
      <c r="CRH14" s="580"/>
      <c r="CRI14" s="580"/>
      <c r="CRJ14" s="580"/>
      <c r="CRK14" s="580"/>
      <c r="CRL14" s="580"/>
      <c r="CRM14" s="580"/>
      <c r="CRN14" s="580"/>
      <c r="CRO14" s="580"/>
      <c r="CRP14" s="580"/>
      <c r="CRQ14" s="580"/>
      <c r="CRR14" s="580"/>
      <c r="CRS14" s="580"/>
      <c r="CRT14" s="580"/>
      <c r="CRU14" s="580"/>
      <c r="CRV14" s="580"/>
      <c r="CRW14" s="580"/>
      <c r="CRX14" s="580"/>
      <c r="CRY14" s="580"/>
      <c r="CRZ14" s="580"/>
      <c r="CSA14" s="580"/>
      <c r="CSB14" s="580"/>
      <c r="CSC14" s="580"/>
      <c r="CSD14" s="580"/>
      <c r="CSE14" s="580"/>
      <c r="CSF14" s="580"/>
      <c r="CSG14" s="580"/>
      <c r="CSH14" s="580"/>
      <c r="CSI14" s="580"/>
      <c r="CSJ14" s="580"/>
      <c r="CSK14" s="580"/>
      <c r="CSL14" s="580"/>
      <c r="CSM14" s="580"/>
      <c r="CSN14" s="580"/>
      <c r="CSO14" s="580"/>
      <c r="CSP14" s="580"/>
      <c r="CSQ14" s="580"/>
      <c r="CSR14" s="580"/>
      <c r="CSS14" s="580"/>
      <c r="CST14" s="580"/>
      <c r="CSU14" s="580"/>
      <c r="CSV14" s="580"/>
      <c r="CSW14" s="580"/>
      <c r="CSX14" s="580"/>
      <c r="CSY14" s="580"/>
      <c r="CSZ14" s="580"/>
      <c r="CTA14" s="580"/>
      <c r="CTB14" s="580"/>
      <c r="CTC14" s="580"/>
      <c r="CTD14" s="580"/>
      <c r="CTE14" s="580"/>
      <c r="CTF14" s="580"/>
      <c r="CTG14" s="580"/>
      <c r="CTH14" s="580"/>
      <c r="CTI14" s="580"/>
      <c r="CTJ14" s="580"/>
      <c r="CTK14" s="580"/>
      <c r="CTL14" s="580"/>
      <c r="CTM14" s="580"/>
      <c r="CTN14" s="580"/>
      <c r="CTO14" s="580"/>
      <c r="CTP14" s="580"/>
      <c r="CTQ14" s="580"/>
      <c r="CTR14" s="580"/>
      <c r="CTS14" s="580"/>
      <c r="CTT14" s="580"/>
      <c r="CTU14" s="580"/>
      <c r="CTV14" s="580"/>
      <c r="CTW14" s="580"/>
      <c r="CTX14" s="580"/>
      <c r="CTY14" s="580"/>
      <c r="CTZ14" s="580"/>
      <c r="CUA14" s="580"/>
      <c r="CUB14" s="580"/>
      <c r="CUC14" s="580"/>
      <c r="CUD14" s="580"/>
      <c r="CUE14" s="580"/>
      <c r="CUF14" s="580"/>
      <c r="CUG14" s="580"/>
      <c r="CUH14" s="580"/>
      <c r="CUI14" s="580"/>
      <c r="CUJ14" s="580"/>
      <c r="CUK14" s="580"/>
      <c r="CUL14" s="580"/>
      <c r="CUM14" s="580"/>
      <c r="CUN14" s="580"/>
      <c r="CUO14" s="580"/>
      <c r="CUP14" s="580"/>
      <c r="CUQ14" s="580"/>
      <c r="CUR14" s="580"/>
      <c r="CUS14" s="580"/>
      <c r="CUT14" s="580"/>
      <c r="CUU14" s="580"/>
      <c r="CUV14" s="580"/>
      <c r="CUW14" s="580"/>
      <c r="CUX14" s="580"/>
      <c r="CUY14" s="580"/>
      <c r="CUZ14" s="580"/>
      <c r="CVA14" s="580"/>
      <c r="CVB14" s="580"/>
      <c r="CVC14" s="580"/>
      <c r="CVD14" s="580"/>
      <c r="CVE14" s="580"/>
      <c r="CVF14" s="580"/>
      <c r="CVG14" s="580"/>
      <c r="CVH14" s="580"/>
      <c r="CVI14" s="580"/>
      <c r="CVJ14" s="580"/>
      <c r="CVK14" s="580"/>
      <c r="CVL14" s="580"/>
      <c r="CVM14" s="580"/>
      <c r="CVN14" s="580"/>
      <c r="CVO14" s="580"/>
      <c r="CVP14" s="580"/>
      <c r="CVQ14" s="580"/>
      <c r="CVR14" s="580"/>
      <c r="CVS14" s="580"/>
      <c r="CVT14" s="580"/>
      <c r="CVU14" s="580"/>
      <c r="CVV14" s="580"/>
      <c r="CVW14" s="580"/>
      <c r="CVX14" s="580"/>
      <c r="CVY14" s="580"/>
      <c r="CVZ14" s="580"/>
      <c r="CWA14" s="580"/>
      <c r="CWB14" s="580"/>
      <c r="CWC14" s="580"/>
      <c r="CWD14" s="580"/>
      <c r="CWE14" s="580"/>
      <c r="CWF14" s="580"/>
      <c r="CWG14" s="580"/>
      <c r="CWH14" s="580"/>
      <c r="CWI14" s="580"/>
      <c r="CWJ14" s="580"/>
      <c r="CWK14" s="580"/>
      <c r="CWL14" s="580"/>
      <c r="CWM14" s="580"/>
      <c r="CWN14" s="580"/>
      <c r="CWO14" s="580"/>
      <c r="CWP14" s="580"/>
      <c r="CWQ14" s="580"/>
      <c r="CWR14" s="580"/>
      <c r="CWS14" s="580"/>
      <c r="CWT14" s="580"/>
      <c r="CWU14" s="580"/>
      <c r="CWV14" s="580"/>
      <c r="CWW14" s="580"/>
      <c r="CWX14" s="580"/>
      <c r="CWY14" s="580"/>
      <c r="CWZ14" s="580"/>
      <c r="CXA14" s="580"/>
      <c r="CXB14" s="580"/>
      <c r="CXC14" s="580"/>
      <c r="CXD14" s="580"/>
      <c r="CXE14" s="580"/>
      <c r="CXF14" s="580"/>
      <c r="CXG14" s="580"/>
      <c r="CXH14" s="580"/>
      <c r="CXI14" s="580"/>
      <c r="CXJ14" s="580"/>
      <c r="CXK14" s="580"/>
      <c r="CXL14" s="580"/>
      <c r="CXM14" s="580"/>
      <c r="CXN14" s="580"/>
      <c r="CXO14" s="580"/>
      <c r="CXP14" s="580"/>
      <c r="CXQ14" s="580"/>
      <c r="CXR14" s="580"/>
      <c r="CXS14" s="580"/>
      <c r="CXT14" s="580"/>
      <c r="CXU14" s="580"/>
      <c r="CXV14" s="580"/>
      <c r="CXW14" s="580"/>
      <c r="CXX14" s="580"/>
      <c r="CXY14" s="580"/>
      <c r="CXZ14" s="580"/>
      <c r="CYA14" s="580"/>
      <c r="CYB14" s="580"/>
      <c r="CYC14" s="580"/>
      <c r="CYD14" s="580"/>
      <c r="CYE14" s="580"/>
      <c r="CYF14" s="580"/>
      <c r="CYG14" s="580"/>
      <c r="CYH14" s="580"/>
      <c r="CYI14" s="580"/>
      <c r="CYJ14" s="580"/>
      <c r="CYK14" s="580"/>
      <c r="CYL14" s="580"/>
      <c r="CYM14" s="580"/>
      <c r="CYN14" s="580"/>
      <c r="CYO14" s="580"/>
      <c r="CYP14" s="580"/>
      <c r="CYQ14" s="580"/>
      <c r="CYR14" s="580"/>
      <c r="CYS14" s="580"/>
      <c r="CYT14" s="580"/>
      <c r="CYU14" s="580"/>
      <c r="CYV14" s="580"/>
      <c r="CYW14" s="580"/>
      <c r="CYX14" s="580"/>
      <c r="CYY14" s="580"/>
      <c r="CYZ14" s="580"/>
      <c r="CZA14" s="580"/>
      <c r="CZB14" s="580"/>
      <c r="CZC14" s="580"/>
      <c r="CZD14" s="580"/>
      <c r="CZE14" s="580"/>
      <c r="CZF14" s="580"/>
      <c r="CZG14" s="580"/>
      <c r="CZH14" s="580"/>
      <c r="CZI14" s="580"/>
      <c r="CZJ14" s="580"/>
      <c r="CZK14" s="580"/>
      <c r="CZL14" s="580"/>
      <c r="CZM14" s="580"/>
      <c r="CZN14" s="580"/>
      <c r="CZO14" s="580"/>
      <c r="CZP14" s="580"/>
      <c r="CZQ14" s="580"/>
      <c r="CZR14" s="580"/>
      <c r="CZS14" s="580"/>
      <c r="CZT14" s="580"/>
      <c r="CZU14" s="580"/>
      <c r="CZV14" s="580"/>
      <c r="CZW14" s="580"/>
      <c r="CZX14" s="580"/>
      <c r="CZY14" s="580"/>
      <c r="CZZ14" s="580"/>
      <c r="DAA14" s="580"/>
      <c r="DAB14" s="580"/>
      <c r="DAC14" s="580"/>
      <c r="DAD14" s="580"/>
      <c r="DAE14" s="580"/>
      <c r="DAF14" s="580"/>
      <c r="DAG14" s="580"/>
      <c r="DAH14" s="580"/>
      <c r="DAI14" s="580"/>
      <c r="DAJ14" s="580"/>
      <c r="DAK14" s="580"/>
      <c r="DAL14" s="580"/>
      <c r="DAM14" s="580"/>
      <c r="DAN14" s="580"/>
      <c r="DAO14" s="580"/>
      <c r="DAP14" s="580"/>
      <c r="DAQ14" s="580"/>
      <c r="DAR14" s="580"/>
      <c r="DAS14" s="580"/>
      <c r="DAT14" s="580"/>
      <c r="DAU14" s="580"/>
      <c r="DAV14" s="580"/>
      <c r="DAW14" s="580"/>
      <c r="DAX14" s="580"/>
      <c r="DAY14" s="580"/>
      <c r="DAZ14" s="580"/>
      <c r="DBA14" s="580"/>
      <c r="DBB14" s="580"/>
      <c r="DBC14" s="580"/>
      <c r="DBD14" s="580"/>
      <c r="DBE14" s="580"/>
      <c r="DBF14" s="580"/>
      <c r="DBG14" s="580"/>
      <c r="DBH14" s="580"/>
      <c r="DBI14" s="580"/>
      <c r="DBJ14" s="580"/>
      <c r="DBK14" s="580"/>
      <c r="DBL14" s="580"/>
      <c r="DBM14" s="580"/>
      <c r="DBN14" s="580"/>
      <c r="DBO14" s="580"/>
      <c r="DBP14" s="580"/>
      <c r="DBQ14" s="580"/>
      <c r="DBR14" s="580"/>
      <c r="DBS14" s="580"/>
      <c r="DBT14" s="580"/>
      <c r="DBU14" s="580"/>
      <c r="DBV14" s="580"/>
      <c r="DBW14" s="580"/>
      <c r="DBX14" s="580"/>
      <c r="DBY14" s="580"/>
      <c r="DBZ14" s="580"/>
      <c r="DCA14" s="580"/>
      <c r="DCB14" s="580"/>
      <c r="DCC14" s="580"/>
      <c r="DCD14" s="580"/>
      <c r="DCE14" s="580"/>
      <c r="DCF14" s="580"/>
      <c r="DCG14" s="580"/>
      <c r="DCH14" s="580"/>
      <c r="DCI14" s="580"/>
      <c r="DCJ14" s="580"/>
      <c r="DCK14" s="580"/>
      <c r="DCL14" s="580"/>
      <c r="DCM14" s="580"/>
      <c r="DCN14" s="580"/>
      <c r="DCO14" s="580"/>
      <c r="DCP14" s="580"/>
      <c r="DCQ14" s="580"/>
      <c r="DCR14" s="580"/>
      <c r="DCS14" s="580"/>
      <c r="DCT14" s="580"/>
      <c r="DCU14" s="580"/>
      <c r="DCV14" s="580"/>
      <c r="DCW14" s="580"/>
      <c r="DCX14" s="580"/>
      <c r="DCY14" s="580"/>
      <c r="DCZ14" s="580"/>
      <c r="DDA14" s="580"/>
      <c r="DDB14" s="580"/>
      <c r="DDC14" s="580"/>
      <c r="DDD14" s="580"/>
      <c r="DDE14" s="580"/>
      <c r="DDF14" s="580"/>
      <c r="DDG14" s="580"/>
      <c r="DDH14" s="580"/>
      <c r="DDI14" s="580"/>
      <c r="DDJ14" s="580"/>
      <c r="DDK14" s="580"/>
      <c r="DDL14" s="580"/>
      <c r="DDM14" s="580"/>
      <c r="DDN14" s="580"/>
      <c r="DDO14" s="580"/>
      <c r="DDP14" s="580"/>
      <c r="DDQ14" s="580"/>
      <c r="DDR14" s="580"/>
      <c r="DDS14" s="580"/>
      <c r="DDT14" s="580"/>
      <c r="DDU14" s="580"/>
      <c r="DDV14" s="580"/>
      <c r="DDW14" s="580"/>
      <c r="DDX14" s="580"/>
      <c r="DDY14" s="580"/>
      <c r="DDZ14" s="580"/>
      <c r="DEA14" s="580"/>
      <c r="DEB14" s="580"/>
      <c r="DEC14" s="580"/>
      <c r="DED14" s="580"/>
      <c r="DEE14" s="580"/>
      <c r="DEF14" s="580"/>
      <c r="DEG14" s="580"/>
      <c r="DEH14" s="580"/>
      <c r="DEI14" s="580"/>
      <c r="DEJ14" s="580"/>
      <c r="DEK14" s="580"/>
      <c r="DEL14" s="580"/>
      <c r="DEM14" s="580"/>
      <c r="DEN14" s="580"/>
      <c r="DEO14" s="580"/>
      <c r="DEP14" s="580"/>
      <c r="DEQ14" s="580"/>
      <c r="DER14" s="580"/>
      <c r="DES14" s="580"/>
      <c r="DET14" s="580"/>
      <c r="DEU14" s="580"/>
      <c r="DEV14" s="580"/>
      <c r="DEW14" s="580"/>
      <c r="DEX14" s="580"/>
      <c r="DEY14" s="580"/>
      <c r="DEZ14" s="580"/>
      <c r="DFA14" s="580"/>
      <c r="DFB14" s="580"/>
      <c r="DFC14" s="580"/>
      <c r="DFD14" s="580"/>
      <c r="DFE14" s="580"/>
      <c r="DFF14" s="580"/>
      <c r="DFG14" s="580"/>
      <c r="DFH14" s="580"/>
      <c r="DFI14" s="580"/>
      <c r="DFJ14" s="580"/>
      <c r="DFK14" s="580"/>
      <c r="DFL14" s="580"/>
      <c r="DFM14" s="580"/>
      <c r="DFN14" s="580"/>
      <c r="DFO14" s="580"/>
      <c r="DFP14" s="580"/>
      <c r="DFQ14" s="580"/>
      <c r="DFR14" s="580"/>
      <c r="DFS14" s="580"/>
      <c r="DFT14" s="580"/>
      <c r="DFU14" s="580"/>
      <c r="DFV14" s="580"/>
      <c r="DFW14" s="580"/>
      <c r="DFX14" s="580"/>
      <c r="DFY14" s="580"/>
      <c r="DFZ14" s="580"/>
      <c r="DGA14" s="580"/>
      <c r="DGB14" s="580"/>
      <c r="DGC14" s="580"/>
      <c r="DGD14" s="580"/>
      <c r="DGE14" s="580"/>
      <c r="DGF14" s="580"/>
      <c r="DGG14" s="580"/>
      <c r="DGH14" s="580"/>
      <c r="DGI14" s="580"/>
      <c r="DGJ14" s="580"/>
      <c r="DGK14" s="580"/>
      <c r="DGL14" s="580"/>
      <c r="DGM14" s="580"/>
      <c r="DGN14" s="580"/>
      <c r="DGO14" s="580"/>
      <c r="DGP14" s="580"/>
      <c r="DGQ14" s="580"/>
      <c r="DGR14" s="580"/>
      <c r="DGS14" s="580"/>
      <c r="DGT14" s="580"/>
      <c r="DGU14" s="580"/>
      <c r="DGV14" s="580"/>
      <c r="DGW14" s="580"/>
      <c r="DGX14" s="580"/>
      <c r="DGY14" s="580"/>
      <c r="DGZ14" s="580"/>
      <c r="DHA14" s="580"/>
      <c r="DHB14" s="580"/>
      <c r="DHC14" s="580"/>
      <c r="DHD14" s="580"/>
      <c r="DHE14" s="580"/>
      <c r="DHF14" s="580"/>
      <c r="DHG14" s="580"/>
      <c r="DHH14" s="580"/>
      <c r="DHI14" s="580"/>
      <c r="DHJ14" s="580"/>
      <c r="DHK14" s="580"/>
      <c r="DHL14" s="580"/>
      <c r="DHM14" s="580"/>
      <c r="DHN14" s="580"/>
      <c r="DHO14" s="580"/>
      <c r="DHP14" s="580"/>
      <c r="DHQ14" s="580"/>
      <c r="DHR14" s="580"/>
      <c r="DHS14" s="580"/>
      <c r="DHT14" s="580"/>
      <c r="DHU14" s="580"/>
      <c r="DHV14" s="580"/>
      <c r="DHW14" s="580"/>
      <c r="DHX14" s="580"/>
      <c r="DHY14" s="580"/>
      <c r="DHZ14" s="580"/>
      <c r="DIA14" s="580"/>
      <c r="DIB14" s="580"/>
      <c r="DIC14" s="580"/>
      <c r="DID14" s="580"/>
      <c r="DIE14" s="580"/>
      <c r="DIF14" s="580"/>
      <c r="DIG14" s="580"/>
      <c r="DIH14" s="580"/>
      <c r="DII14" s="580"/>
      <c r="DIJ14" s="580"/>
      <c r="DIK14" s="580"/>
      <c r="DIL14" s="580"/>
      <c r="DIM14" s="580"/>
      <c r="DIN14" s="580"/>
      <c r="DIO14" s="580"/>
      <c r="DIP14" s="580"/>
      <c r="DIQ14" s="580"/>
      <c r="DIR14" s="580"/>
      <c r="DIS14" s="580"/>
      <c r="DIT14" s="580"/>
      <c r="DIU14" s="580"/>
      <c r="DIV14" s="580"/>
      <c r="DIW14" s="580"/>
      <c r="DIX14" s="580"/>
      <c r="DIY14" s="580"/>
      <c r="DIZ14" s="580"/>
      <c r="DJA14" s="580"/>
      <c r="DJB14" s="580"/>
      <c r="DJC14" s="580"/>
      <c r="DJD14" s="580"/>
      <c r="DJE14" s="580"/>
      <c r="DJF14" s="580"/>
      <c r="DJG14" s="580"/>
      <c r="DJH14" s="580"/>
      <c r="DJI14" s="580"/>
      <c r="DJJ14" s="580"/>
      <c r="DJK14" s="580"/>
      <c r="DJL14" s="580"/>
      <c r="DJM14" s="580"/>
      <c r="DJN14" s="580"/>
      <c r="DJO14" s="580"/>
      <c r="DJP14" s="580"/>
      <c r="DJQ14" s="580"/>
      <c r="DJR14" s="580"/>
      <c r="DJS14" s="580"/>
      <c r="DJT14" s="580"/>
      <c r="DJU14" s="580"/>
      <c r="DJV14" s="580"/>
      <c r="DJW14" s="580"/>
      <c r="DJX14" s="580"/>
      <c r="DJY14" s="580"/>
      <c r="DJZ14" s="580"/>
      <c r="DKA14" s="580"/>
      <c r="DKB14" s="580"/>
      <c r="DKC14" s="580"/>
      <c r="DKD14" s="580"/>
      <c r="DKE14" s="580"/>
      <c r="DKF14" s="580"/>
      <c r="DKG14" s="580"/>
      <c r="DKH14" s="580"/>
      <c r="DKI14" s="580"/>
      <c r="DKJ14" s="580"/>
      <c r="DKK14" s="580"/>
      <c r="DKL14" s="580"/>
      <c r="DKM14" s="580"/>
      <c r="DKN14" s="580"/>
      <c r="DKO14" s="580"/>
      <c r="DKP14" s="580"/>
      <c r="DKQ14" s="580"/>
      <c r="DKR14" s="580"/>
      <c r="DKS14" s="580"/>
      <c r="DKT14" s="580"/>
      <c r="DKU14" s="580"/>
      <c r="DKV14" s="580"/>
      <c r="DKW14" s="580"/>
      <c r="DKX14" s="580"/>
      <c r="DKY14" s="580"/>
      <c r="DKZ14" s="580"/>
      <c r="DLA14" s="580"/>
      <c r="DLB14" s="580"/>
      <c r="DLC14" s="580"/>
      <c r="DLD14" s="580"/>
      <c r="DLE14" s="580"/>
      <c r="DLF14" s="580"/>
      <c r="DLG14" s="580"/>
      <c r="DLH14" s="580"/>
      <c r="DLI14" s="580"/>
      <c r="DLJ14" s="580"/>
      <c r="DLK14" s="580"/>
      <c r="DLL14" s="580"/>
      <c r="DLM14" s="580"/>
      <c r="DLN14" s="580"/>
      <c r="DLO14" s="580"/>
      <c r="DLP14" s="580"/>
      <c r="DLQ14" s="580"/>
      <c r="DLR14" s="580"/>
      <c r="DLS14" s="580"/>
      <c r="DLT14" s="580"/>
      <c r="DLU14" s="580"/>
      <c r="DLV14" s="580"/>
      <c r="DLW14" s="580"/>
      <c r="DLX14" s="580"/>
      <c r="DLY14" s="580"/>
      <c r="DLZ14" s="580"/>
      <c r="DMA14" s="580"/>
      <c r="DMB14" s="580"/>
      <c r="DMC14" s="580"/>
      <c r="DMD14" s="580"/>
      <c r="DME14" s="580"/>
      <c r="DMF14" s="580"/>
      <c r="DMG14" s="580"/>
      <c r="DMH14" s="580"/>
      <c r="DMI14" s="580"/>
      <c r="DMJ14" s="580"/>
      <c r="DMK14" s="580"/>
      <c r="DML14" s="580"/>
      <c r="DMM14" s="580"/>
      <c r="DMN14" s="580"/>
      <c r="DMO14" s="580"/>
      <c r="DMP14" s="580"/>
      <c r="DMQ14" s="580"/>
      <c r="DMR14" s="580"/>
      <c r="DMS14" s="580"/>
      <c r="DMT14" s="580"/>
      <c r="DMU14" s="580"/>
      <c r="DMV14" s="580"/>
      <c r="DMW14" s="580"/>
      <c r="DMX14" s="580"/>
      <c r="DMY14" s="580"/>
      <c r="DMZ14" s="580"/>
      <c r="DNA14" s="580"/>
      <c r="DNB14" s="580"/>
      <c r="DNC14" s="580"/>
      <c r="DND14" s="580"/>
      <c r="DNE14" s="580"/>
      <c r="DNF14" s="580"/>
      <c r="DNG14" s="580"/>
      <c r="DNH14" s="580"/>
      <c r="DNI14" s="580"/>
      <c r="DNJ14" s="580"/>
      <c r="DNK14" s="580"/>
      <c r="DNL14" s="580"/>
      <c r="DNM14" s="580"/>
      <c r="DNN14" s="580"/>
      <c r="DNO14" s="580"/>
      <c r="DNP14" s="580"/>
      <c r="DNQ14" s="580"/>
      <c r="DNR14" s="580"/>
      <c r="DNS14" s="580"/>
      <c r="DNT14" s="580"/>
      <c r="DNU14" s="580"/>
      <c r="DNV14" s="580"/>
      <c r="DNW14" s="580"/>
      <c r="DNX14" s="580"/>
      <c r="DNY14" s="580"/>
      <c r="DNZ14" s="580"/>
      <c r="DOA14" s="580"/>
      <c r="DOB14" s="580"/>
      <c r="DOC14" s="580"/>
      <c r="DOD14" s="580"/>
      <c r="DOE14" s="580"/>
      <c r="DOF14" s="580"/>
      <c r="DOG14" s="580"/>
      <c r="DOH14" s="580"/>
      <c r="DOI14" s="580"/>
      <c r="DOJ14" s="580"/>
      <c r="DOK14" s="580"/>
      <c r="DOL14" s="580"/>
      <c r="DOM14" s="580"/>
      <c r="DON14" s="580"/>
      <c r="DOO14" s="580"/>
      <c r="DOP14" s="580"/>
      <c r="DOQ14" s="580"/>
      <c r="DOR14" s="580"/>
      <c r="DOS14" s="580"/>
      <c r="DOT14" s="580"/>
      <c r="DOU14" s="580"/>
      <c r="DOV14" s="580"/>
      <c r="DOW14" s="580"/>
      <c r="DOX14" s="580"/>
      <c r="DOY14" s="580"/>
      <c r="DOZ14" s="580"/>
      <c r="DPA14" s="580"/>
      <c r="DPB14" s="580"/>
      <c r="DPC14" s="580"/>
      <c r="DPD14" s="580"/>
      <c r="DPE14" s="580"/>
      <c r="DPF14" s="580"/>
      <c r="DPG14" s="580"/>
      <c r="DPH14" s="580"/>
      <c r="DPI14" s="580"/>
      <c r="DPJ14" s="580"/>
      <c r="DPK14" s="580"/>
      <c r="DPL14" s="580"/>
      <c r="DPM14" s="580"/>
      <c r="DPN14" s="580"/>
      <c r="DPO14" s="580"/>
      <c r="DPP14" s="580"/>
      <c r="DPQ14" s="580"/>
      <c r="DPR14" s="580"/>
      <c r="DPS14" s="580"/>
      <c r="DPT14" s="580"/>
      <c r="DPU14" s="580"/>
      <c r="DPV14" s="580"/>
      <c r="DPW14" s="580"/>
      <c r="DPX14" s="580"/>
      <c r="DPY14" s="580"/>
      <c r="DPZ14" s="580"/>
      <c r="DQA14" s="580"/>
      <c r="DQB14" s="580"/>
      <c r="DQC14" s="580"/>
      <c r="DQD14" s="580"/>
      <c r="DQE14" s="580"/>
      <c r="DQF14" s="580"/>
      <c r="DQG14" s="580"/>
      <c r="DQH14" s="580"/>
      <c r="DQI14" s="580"/>
      <c r="DQJ14" s="580"/>
      <c r="DQK14" s="580"/>
      <c r="DQL14" s="580"/>
      <c r="DQM14" s="580"/>
      <c r="DQN14" s="580"/>
      <c r="DQO14" s="580"/>
      <c r="DQP14" s="580"/>
      <c r="DQQ14" s="580"/>
      <c r="DQR14" s="580"/>
      <c r="DQS14" s="580"/>
      <c r="DQT14" s="580"/>
      <c r="DQU14" s="580"/>
      <c r="DQV14" s="580"/>
      <c r="DQW14" s="580"/>
      <c r="DQX14" s="580"/>
      <c r="DQY14" s="580"/>
      <c r="DQZ14" s="580"/>
      <c r="DRA14" s="580"/>
      <c r="DRB14" s="580"/>
      <c r="DRC14" s="580"/>
      <c r="DRD14" s="580"/>
      <c r="DRE14" s="580"/>
      <c r="DRF14" s="580"/>
      <c r="DRG14" s="580"/>
      <c r="DRH14" s="580"/>
      <c r="DRI14" s="580"/>
      <c r="DRJ14" s="580"/>
      <c r="DRK14" s="580"/>
      <c r="DRL14" s="580"/>
      <c r="DRM14" s="580"/>
      <c r="DRN14" s="580"/>
      <c r="DRO14" s="580"/>
      <c r="DRP14" s="580"/>
      <c r="DRQ14" s="580"/>
      <c r="DRR14" s="580"/>
      <c r="DRS14" s="580"/>
      <c r="DRT14" s="580"/>
      <c r="DRU14" s="580"/>
      <c r="DRV14" s="580"/>
      <c r="DRW14" s="580"/>
      <c r="DRX14" s="580"/>
      <c r="DRY14" s="580"/>
      <c r="DRZ14" s="580"/>
      <c r="DSA14" s="580"/>
      <c r="DSB14" s="580"/>
      <c r="DSC14" s="580"/>
      <c r="DSD14" s="580"/>
      <c r="DSE14" s="580"/>
      <c r="DSF14" s="580"/>
      <c r="DSG14" s="580"/>
      <c r="DSH14" s="580"/>
      <c r="DSI14" s="580"/>
      <c r="DSJ14" s="580"/>
      <c r="DSK14" s="580"/>
      <c r="DSL14" s="580"/>
      <c r="DSM14" s="580"/>
      <c r="DSN14" s="580"/>
      <c r="DSO14" s="580"/>
      <c r="DSP14" s="580"/>
      <c r="DSQ14" s="580"/>
      <c r="DSR14" s="580"/>
      <c r="DSS14" s="580"/>
      <c r="DST14" s="580"/>
      <c r="DSU14" s="580"/>
      <c r="DSV14" s="580"/>
      <c r="DSW14" s="580"/>
      <c r="DSX14" s="580"/>
      <c r="DSY14" s="580"/>
      <c r="DSZ14" s="580"/>
      <c r="DTA14" s="580"/>
      <c r="DTB14" s="580"/>
      <c r="DTC14" s="580"/>
      <c r="DTD14" s="580"/>
      <c r="DTE14" s="580"/>
      <c r="DTF14" s="580"/>
      <c r="DTG14" s="580"/>
      <c r="DTH14" s="580"/>
      <c r="DTI14" s="580"/>
      <c r="DTJ14" s="580"/>
      <c r="DTK14" s="580"/>
      <c r="DTL14" s="580"/>
      <c r="DTM14" s="580"/>
      <c r="DTN14" s="580"/>
      <c r="DTO14" s="580"/>
      <c r="DTP14" s="580"/>
      <c r="DTQ14" s="580"/>
      <c r="DTR14" s="580"/>
      <c r="DTS14" s="580"/>
      <c r="DTT14" s="580"/>
      <c r="DTU14" s="580"/>
      <c r="DTV14" s="580"/>
      <c r="DTW14" s="580"/>
      <c r="DTX14" s="580"/>
      <c r="DTY14" s="580"/>
      <c r="DTZ14" s="580"/>
      <c r="DUA14" s="580"/>
      <c r="DUB14" s="580"/>
      <c r="DUC14" s="580"/>
      <c r="DUD14" s="580"/>
      <c r="DUE14" s="580"/>
      <c r="DUF14" s="580"/>
      <c r="DUG14" s="580"/>
      <c r="DUH14" s="580"/>
      <c r="DUI14" s="580"/>
      <c r="DUJ14" s="580"/>
      <c r="DUK14" s="580"/>
      <c r="DUL14" s="580"/>
      <c r="DUM14" s="580"/>
      <c r="DUN14" s="580"/>
      <c r="DUO14" s="580"/>
      <c r="DUP14" s="580"/>
      <c r="DUQ14" s="580"/>
      <c r="DUR14" s="580"/>
      <c r="DUS14" s="580"/>
      <c r="DUT14" s="580"/>
      <c r="DUU14" s="580"/>
      <c r="DUV14" s="580"/>
      <c r="DUW14" s="580"/>
      <c r="DUX14" s="580"/>
      <c r="DUY14" s="580"/>
      <c r="DUZ14" s="580"/>
      <c r="DVA14" s="580"/>
      <c r="DVB14" s="580"/>
      <c r="DVC14" s="580"/>
      <c r="DVD14" s="580"/>
      <c r="DVE14" s="580"/>
      <c r="DVF14" s="580"/>
      <c r="DVG14" s="580"/>
      <c r="DVH14" s="580"/>
      <c r="DVI14" s="580"/>
      <c r="DVJ14" s="580"/>
      <c r="DVK14" s="580"/>
      <c r="DVL14" s="580"/>
      <c r="DVM14" s="580"/>
      <c r="DVN14" s="580"/>
      <c r="DVO14" s="580"/>
      <c r="DVP14" s="580"/>
      <c r="DVQ14" s="580"/>
      <c r="DVR14" s="580"/>
      <c r="DVS14" s="580"/>
      <c r="DVT14" s="580"/>
      <c r="DVU14" s="580"/>
      <c r="DVV14" s="580"/>
      <c r="DVW14" s="580"/>
      <c r="DVX14" s="580"/>
      <c r="DVY14" s="580"/>
      <c r="DVZ14" s="580"/>
      <c r="DWA14" s="580"/>
      <c r="DWB14" s="580"/>
      <c r="DWC14" s="580"/>
      <c r="DWD14" s="580"/>
      <c r="DWE14" s="580"/>
      <c r="DWF14" s="580"/>
      <c r="DWG14" s="580"/>
      <c r="DWH14" s="580"/>
      <c r="DWI14" s="580"/>
      <c r="DWJ14" s="580"/>
      <c r="DWK14" s="580"/>
      <c r="DWL14" s="580"/>
      <c r="DWM14" s="580"/>
      <c r="DWN14" s="580"/>
      <c r="DWO14" s="580"/>
      <c r="DWP14" s="580"/>
      <c r="DWQ14" s="580"/>
      <c r="DWR14" s="580"/>
      <c r="DWS14" s="580"/>
      <c r="DWT14" s="580"/>
      <c r="DWU14" s="580"/>
      <c r="DWV14" s="580"/>
      <c r="DWW14" s="580"/>
      <c r="DWX14" s="580"/>
      <c r="DWY14" s="580"/>
      <c r="DWZ14" s="580"/>
      <c r="DXA14" s="580"/>
      <c r="DXB14" s="580"/>
      <c r="DXC14" s="580"/>
      <c r="DXD14" s="580"/>
      <c r="DXE14" s="580"/>
      <c r="DXF14" s="580"/>
      <c r="DXG14" s="580"/>
      <c r="DXH14" s="580"/>
      <c r="DXI14" s="580"/>
      <c r="DXJ14" s="580"/>
      <c r="DXK14" s="580"/>
      <c r="DXL14" s="580"/>
      <c r="DXM14" s="580"/>
      <c r="DXN14" s="580"/>
      <c r="DXO14" s="580"/>
      <c r="DXP14" s="580"/>
      <c r="DXQ14" s="580"/>
      <c r="DXR14" s="580"/>
      <c r="DXS14" s="580"/>
      <c r="DXT14" s="580"/>
      <c r="DXU14" s="580"/>
      <c r="DXV14" s="580"/>
      <c r="DXW14" s="580"/>
      <c r="DXX14" s="580"/>
      <c r="DXY14" s="580"/>
      <c r="DXZ14" s="580"/>
      <c r="DYA14" s="580"/>
      <c r="DYB14" s="580"/>
      <c r="DYC14" s="580"/>
      <c r="DYD14" s="580"/>
      <c r="DYE14" s="580"/>
      <c r="DYF14" s="580"/>
      <c r="DYG14" s="580"/>
      <c r="DYH14" s="580"/>
      <c r="DYI14" s="580"/>
      <c r="DYJ14" s="580"/>
      <c r="DYK14" s="580"/>
      <c r="DYL14" s="580"/>
      <c r="DYM14" s="580"/>
      <c r="DYN14" s="580"/>
      <c r="DYO14" s="580"/>
      <c r="DYP14" s="580"/>
      <c r="DYQ14" s="580"/>
      <c r="DYR14" s="580"/>
      <c r="DYS14" s="580"/>
      <c r="DYT14" s="580"/>
      <c r="DYU14" s="580"/>
      <c r="DYV14" s="580"/>
      <c r="DYW14" s="580"/>
      <c r="DYX14" s="580"/>
      <c r="DYY14" s="580"/>
      <c r="DYZ14" s="580"/>
      <c r="DZA14" s="580"/>
      <c r="DZB14" s="580"/>
      <c r="DZC14" s="580"/>
      <c r="DZD14" s="580"/>
      <c r="DZE14" s="580"/>
      <c r="DZF14" s="580"/>
      <c r="DZG14" s="580"/>
      <c r="DZH14" s="580"/>
      <c r="DZI14" s="580"/>
      <c r="DZJ14" s="580"/>
      <c r="DZK14" s="580"/>
      <c r="DZL14" s="580"/>
      <c r="DZM14" s="580"/>
      <c r="DZN14" s="580"/>
      <c r="DZO14" s="580"/>
      <c r="DZP14" s="580"/>
      <c r="DZQ14" s="580"/>
      <c r="DZR14" s="580"/>
      <c r="DZS14" s="580"/>
      <c r="DZT14" s="580"/>
      <c r="DZU14" s="580"/>
      <c r="DZV14" s="580"/>
      <c r="DZW14" s="580"/>
      <c r="DZX14" s="580"/>
      <c r="DZY14" s="580"/>
      <c r="DZZ14" s="580"/>
      <c r="EAA14" s="580"/>
      <c r="EAB14" s="580"/>
      <c r="EAC14" s="580"/>
      <c r="EAD14" s="580"/>
      <c r="EAE14" s="580"/>
      <c r="EAF14" s="580"/>
      <c r="EAG14" s="580"/>
      <c r="EAH14" s="580"/>
      <c r="EAI14" s="580"/>
      <c r="EAJ14" s="580"/>
      <c r="EAK14" s="580"/>
      <c r="EAL14" s="580"/>
      <c r="EAM14" s="580"/>
      <c r="EAN14" s="580"/>
      <c r="EAO14" s="580"/>
      <c r="EAP14" s="580"/>
      <c r="EAQ14" s="580"/>
      <c r="EAR14" s="580"/>
      <c r="EAS14" s="580"/>
      <c r="EAT14" s="580"/>
      <c r="EAU14" s="580"/>
      <c r="EAV14" s="580"/>
      <c r="EAW14" s="580"/>
      <c r="EAX14" s="580"/>
      <c r="EAY14" s="580"/>
      <c r="EAZ14" s="580"/>
      <c r="EBA14" s="580"/>
      <c r="EBB14" s="580"/>
      <c r="EBC14" s="580"/>
      <c r="EBD14" s="580"/>
      <c r="EBE14" s="580"/>
      <c r="EBF14" s="580"/>
      <c r="EBG14" s="580"/>
      <c r="EBH14" s="580"/>
      <c r="EBI14" s="580"/>
      <c r="EBJ14" s="580"/>
      <c r="EBK14" s="580"/>
      <c r="EBL14" s="580"/>
      <c r="EBM14" s="580"/>
      <c r="EBN14" s="580"/>
      <c r="EBO14" s="580"/>
      <c r="EBP14" s="580"/>
      <c r="EBQ14" s="580"/>
      <c r="EBR14" s="580"/>
      <c r="EBS14" s="580"/>
      <c r="EBT14" s="580"/>
      <c r="EBU14" s="580"/>
      <c r="EBV14" s="580"/>
      <c r="EBW14" s="580"/>
      <c r="EBX14" s="580"/>
      <c r="EBY14" s="580"/>
      <c r="EBZ14" s="580"/>
      <c r="ECA14" s="580"/>
      <c r="ECB14" s="580"/>
      <c r="ECC14" s="580"/>
      <c r="ECD14" s="580"/>
      <c r="ECE14" s="580"/>
      <c r="ECF14" s="580"/>
      <c r="ECG14" s="580"/>
      <c r="ECH14" s="580"/>
      <c r="ECI14" s="580"/>
      <c r="ECJ14" s="580"/>
      <c r="ECK14" s="580"/>
      <c r="ECL14" s="580"/>
      <c r="ECM14" s="580"/>
      <c r="ECN14" s="580"/>
      <c r="ECO14" s="580"/>
      <c r="ECP14" s="580"/>
      <c r="ECQ14" s="580"/>
      <c r="ECR14" s="580"/>
      <c r="ECS14" s="580"/>
      <c r="ECT14" s="580"/>
      <c r="ECU14" s="580"/>
      <c r="ECV14" s="580"/>
      <c r="ECW14" s="580"/>
      <c r="ECX14" s="580"/>
      <c r="ECY14" s="580"/>
      <c r="ECZ14" s="580"/>
      <c r="EDA14" s="580"/>
      <c r="EDB14" s="580"/>
      <c r="EDC14" s="580"/>
      <c r="EDD14" s="580"/>
      <c r="EDE14" s="580"/>
      <c r="EDF14" s="580"/>
      <c r="EDG14" s="580"/>
      <c r="EDH14" s="580"/>
      <c r="EDI14" s="580"/>
      <c r="EDJ14" s="580"/>
      <c r="EDK14" s="580"/>
      <c r="EDL14" s="580"/>
      <c r="EDM14" s="580"/>
      <c r="EDN14" s="580"/>
      <c r="EDO14" s="580"/>
      <c r="EDP14" s="580"/>
      <c r="EDQ14" s="580"/>
      <c r="EDR14" s="580"/>
      <c r="EDS14" s="580"/>
      <c r="EDT14" s="580"/>
      <c r="EDU14" s="580"/>
      <c r="EDV14" s="580"/>
      <c r="EDW14" s="580"/>
      <c r="EDX14" s="580"/>
      <c r="EDY14" s="580"/>
      <c r="EDZ14" s="580"/>
      <c r="EEA14" s="580"/>
      <c r="EEB14" s="580"/>
      <c r="EEC14" s="580"/>
      <c r="EED14" s="580"/>
      <c r="EEE14" s="580"/>
      <c r="EEF14" s="580"/>
      <c r="EEG14" s="580"/>
      <c r="EEH14" s="580"/>
      <c r="EEI14" s="580"/>
      <c r="EEJ14" s="580"/>
      <c r="EEK14" s="580"/>
      <c r="EEL14" s="580"/>
      <c r="EEM14" s="580"/>
      <c r="EEN14" s="580"/>
      <c r="EEO14" s="580"/>
      <c r="EEP14" s="580"/>
      <c r="EEQ14" s="580"/>
      <c r="EER14" s="580"/>
      <c r="EES14" s="580"/>
      <c r="EET14" s="580"/>
      <c r="EEU14" s="580"/>
      <c r="EEV14" s="580"/>
      <c r="EEW14" s="580"/>
      <c r="EEX14" s="580"/>
      <c r="EEY14" s="580"/>
      <c r="EEZ14" s="580"/>
      <c r="EFA14" s="580"/>
      <c r="EFB14" s="580"/>
      <c r="EFC14" s="580"/>
      <c r="EFD14" s="580"/>
      <c r="EFE14" s="580"/>
      <c r="EFF14" s="580"/>
      <c r="EFG14" s="580"/>
      <c r="EFH14" s="580"/>
      <c r="EFI14" s="580"/>
      <c r="EFJ14" s="580"/>
      <c r="EFK14" s="580"/>
      <c r="EFL14" s="580"/>
      <c r="EFM14" s="580"/>
      <c r="EFN14" s="580"/>
      <c r="EFO14" s="580"/>
      <c r="EFP14" s="580"/>
      <c r="EFQ14" s="580"/>
      <c r="EFR14" s="580"/>
      <c r="EFS14" s="580"/>
      <c r="EFT14" s="580"/>
      <c r="EFU14" s="580"/>
      <c r="EFV14" s="580"/>
      <c r="EFW14" s="580"/>
      <c r="EFX14" s="580"/>
      <c r="EFY14" s="580"/>
      <c r="EFZ14" s="580"/>
      <c r="EGA14" s="580"/>
      <c r="EGB14" s="580"/>
      <c r="EGC14" s="580"/>
      <c r="EGD14" s="580"/>
      <c r="EGE14" s="580"/>
      <c r="EGF14" s="580"/>
      <c r="EGG14" s="580"/>
      <c r="EGH14" s="580"/>
      <c r="EGI14" s="580"/>
      <c r="EGJ14" s="580"/>
      <c r="EGK14" s="580"/>
      <c r="EGL14" s="580"/>
      <c r="EGM14" s="580"/>
      <c r="EGN14" s="580"/>
      <c r="EGO14" s="580"/>
      <c r="EGP14" s="580"/>
      <c r="EGQ14" s="580"/>
      <c r="EGR14" s="580"/>
      <c r="EGS14" s="580"/>
      <c r="EGT14" s="580"/>
      <c r="EGU14" s="580"/>
      <c r="EGV14" s="580"/>
      <c r="EGW14" s="580"/>
      <c r="EGX14" s="580"/>
      <c r="EGY14" s="580"/>
      <c r="EGZ14" s="580"/>
      <c r="EHA14" s="580"/>
      <c r="EHB14" s="580"/>
      <c r="EHC14" s="580"/>
      <c r="EHD14" s="580"/>
      <c r="EHE14" s="580"/>
      <c r="EHF14" s="580"/>
      <c r="EHG14" s="580"/>
      <c r="EHH14" s="580"/>
      <c r="EHI14" s="580"/>
      <c r="EHJ14" s="580"/>
      <c r="EHK14" s="580"/>
      <c r="EHL14" s="580"/>
      <c r="EHM14" s="580"/>
      <c r="EHN14" s="580"/>
      <c r="EHO14" s="580"/>
      <c r="EHP14" s="580"/>
      <c r="EHQ14" s="580"/>
      <c r="EHR14" s="580"/>
      <c r="EHS14" s="580"/>
      <c r="EHT14" s="580"/>
      <c r="EHU14" s="580"/>
      <c r="EHV14" s="580"/>
      <c r="EHW14" s="580"/>
      <c r="EHX14" s="580"/>
      <c r="EHY14" s="580"/>
      <c r="EHZ14" s="580"/>
      <c r="EIA14" s="580"/>
      <c r="EIB14" s="580"/>
      <c r="EIC14" s="580"/>
      <c r="EID14" s="580"/>
      <c r="EIE14" s="580"/>
      <c r="EIF14" s="580"/>
      <c r="EIG14" s="580"/>
      <c r="EIH14" s="580"/>
      <c r="EII14" s="580"/>
      <c r="EIJ14" s="580"/>
      <c r="EIK14" s="580"/>
      <c r="EIL14" s="580"/>
      <c r="EIM14" s="580"/>
      <c r="EIN14" s="580"/>
      <c r="EIO14" s="580"/>
      <c r="EIP14" s="580"/>
      <c r="EIQ14" s="580"/>
      <c r="EIR14" s="580"/>
      <c r="EIS14" s="580"/>
      <c r="EIT14" s="580"/>
      <c r="EIU14" s="580"/>
      <c r="EIV14" s="580"/>
      <c r="EIW14" s="580"/>
      <c r="EIX14" s="580"/>
      <c r="EIY14" s="580"/>
      <c r="EIZ14" s="580"/>
      <c r="EJA14" s="580"/>
      <c r="EJB14" s="580"/>
      <c r="EJC14" s="580"/>
      <c r="EJD14" s="580"/>
      <c r="EJE14" s="580"/>
      <c r="EJF14" s="580"/>
      <c r="EJG14" s="580"/>
      <c r="EJH14" s="580"/>
      <c r="EJI14" s="580"/>
      <c r="EJJ14" s="580"/>
      <c r="EJK14" s="580"/>
      <c r="EJL14" s="580"/>
      <c r="EJM14" s="580"/>
      <c r="EJN14" s="580"/>
      <c r="EJO14" s="580"/>
      <c r="EJP14" s="580"/>
      <c r="EJQ14" s="580"/>
      <c r="EJR14" s="580"/>
      <c r="EJS14" s="580"/>
      <c r="EJT14" s="580"/>
      <c r="EJU14" s="580"/>
      <c r="EJV14" s="580"/>
      <c r="EJW14" s="580"/>
      <c r="EJX14" s="580"/>
      <c r="EJY14" s="580"/>
      <c r="EJZ14" s="580"/>
      <c r="EKA14" s="580"/>
      <c r="EKB14" s="580"/>
      <c r="EKC14" s="580"/>
      <c r="EKD14" s="580"/>
      <c r="EKE14" s="580"/>
      <c r="EKF14" s="580"/>
      <c r="EKG14" s="580"/>
      <c r="EKH14" s="580"/>
      <c r="EKI14" s="580"/>
      <c r="EKJ14" s="580"/>
      <c r="EKK14" s="580"/>
      <c r="EKL14" s="580"/>
      <c r="EKM14" s="580"/>
      <c r="EKN14" s="580"/>
      <c r="EKO14" s="580"/>
      <c r="EKP14" s="580"/>
      <c r="EKQ14" s="580"/>
      <c r="EKR14" s="580"/>
      <c r="EKS14" s="580"/>
      <c r="EKT14" s="580"/>
      <c r="EKU14" s="580"/>
      <c r="EKV14" s="580"/>
      <c r="EKW14" s="580"/>
      <c r="EKX14" s="580"/>
      <c r="EKY14" s="580"/>
      <c r="EKZ14" s="580"/>
      <c r="ELA14" s="580"/>
      <c r="ELB14" s="580"/>
      <c r="ELC14" s="580"/>
      <c r="ELD14" s="580"/>
      <c r="ELE14" s="580"/>
      <c r="ELF14" s="580"/>
      <c r="ELG14" s="580"/>
      <c r="ELH14" s="580"/>
      <c r="ELI14" s="580"/>
      <c r="ELJ14" s="580"/>
      <c r="ELK14" s="580"/>
      <c r="ELL14" s="580"/>
      <c r="ELM14" s="580"/>
      <c r="ELN14" s="580"/>
      <c r="ELO14" s="580"/>
      <c r="ELP14" s="580"/>
      <c r="ELQ14" s="580"/>
      <c r="ELR14" s="580"/>
      <c r="ELS14" s="580"/>
      <c r="ELT14" s="580"/>
      <c r="ELU14" s="580"/>
      <c r="ELV14" s="580"/>
      <c r="ELW14" s="580"/>
      <c r="ELX14" s="580"/>
      <c r="ELY14" s="580"/>
      <c r="ELZ14" s="580"/>
      <c r="EMA14" s="580"/>
      <c r="EMB14" s="580"/>
      <c r="EMC14" s="580"/>
      <c r="EMD14" s="580"/>
      <c r="EME14" s="580"/>
      <c r="EMF14" s="580"/>
      <c r="EMG14" s="580"/>
      <c r="EMH14" s="580"/>
      <c r="EMI14" s="580"/>
      <c r="EMJ14" s="580"/>
      <c r="EMK14" s="580"/>
      <c r="EML14" s="580"/>
      <c r="EMM14" s="580"/>
      <c r="EMN14" s="580"/>
      <c r="EMO14" s="580"/>
      <c r="EMP14" s="580"/>
      <c r="EMQ14" s="580"/>
      <c r="EMR14" s="580"/>
      <c r="EMS14" s="580"/>
      <c r="EMT14" s="580"/>
      <c r="EMU14" s="580"/>
      <c r="EMV14" s="580"/>
      <c r="EMW14" s="580"/>
      <c r="EMX14" s="580"/>
      <c r="EMY14" s="580"/>
      <c r="EMZ14" s="580"/>
      <c r="ENA14" s="580"/>
      <c r="ENB14" s="580"/>
      <c r="ENC14" s="580"/>
      <c r="END14" s="580"/>
      <c r="ENE14" s="580"/>
      <c r="ENF14" s="580"/>
      <c r="ENG14" s="580"/>
      <c r="ENH14" s="580"/>
      <c r="ENI14" s="580"/>
      <c r="ENJ14" s="580"/>
      <c r="ENK14" s="580"/>
      <c r="ENL14" s="580"/>
      <c r="ENM14" s="580"/>
      <c r="ENN14" s="580"/>
      <c r="ENO14" s="580"/>
      <c r="ENP14" s="580"/>
      <c r="ENQ14" s="580"/>
      <c r="ENR14" s="580"/>
      <c r="ENS14" s="580"/>
      <c r="ENT14" s="580"/>
      <c r="ENU14" s="580"/>
      <c r="ENV14" s="580"/>
      <c r="ENW14" s="580"/>
      <c r="ENX14" s="580"/>
      <c r="ENY14" s="580"/>
      <c r="ENZ14" s="580"/>
      <c r="EOA14" s="580"/>
      <c r="EOB14" s="580"/>
      <c r="EOC14" s="580"/>
      <c r="EOD14" s="580"/>
      <c r="EOE14" s="580"/>
      <c r="EOF14" s="580"/>
      <c r="EOG14" s="580"/>
      <c r="EOH14" s="580"/>
      <c r="EOI14" s="580"/>
      <c r="EOJ14" s="580"/>
      <c r="EOK14" s="580"/>
      <c r="EOL14" s="580"/>
      <c r="EOM14" s="580"/>
      <c r="EON14" s="580"/>
      <c r="EOO14" s="580"/>
      <c r="EOP14" s="580"/>
      <c r="EOQ14" s="580"/>
      <c r="EOR14" s="580"/>
      <c r="EOS14" s="580"/>
      <c r="EOT14" s="580"/>
      <c r="EOU14" s="580"/>
      <c r="EOV14" s="580"/>
      <c r="EOW14" s="580"/>
      <c r="EOX14" s="580"/>
      <c r="EOY14" s="580"/>
      <c r="EOZ14" s="580"/>
      <c r="EPA14" s="580"/>
      <c r="EPB14" s="580"/>
      <c r="EPC14" s="580"/>
      <c r="EPD14" s="580"/>
      <c r="EPE14" s="580"/>
      <c r="EPF14" s="580"/>
      <c r="EPG14" s="580"/>
      <c r="EPH14" s="580"/>
      <c r="EPI14" s="580"/>
      <c r="EPJ14" s="580"/>
      <c r="EPK14" s="580"/>
      <c r="EPL14" s="580"/>
      <c r="EPM14" s="580"/>
      <c r="EPN14" s="580"/>
      <c r="EPO14" s="580"/>
      <c r="EPP14" s="580"/>
      <c r="EPQ14" s="580"/>
      <c r="EPR14" s="580"/>
      <c r="EPS14" s="580"/>
      <c r="EPT14" s="580"/>
      <c r="EPU14" s="580"/>
      <c r="EPV14" s="580"/>
      <c r="EPW14" s="580"/>
      <c r="EPX14" s="580"/>
      <c r="EPY14" s="580"/>
      <c r="EPZ14" s="580"/>
      <c r="EQA14" s="580"/>
      <c r="EQB14" s="580"/>
      <c r="EQC14" s="580"/>
      <c r="EQD14" s="580"/>
      <c r="EQE14" s="580"/>
      <c r="EQF14" s="580"/>
      <c r="EQG14" s="580"/>
      <c r="EQH14" s="580"/>
      <c r="EQI14" s="580"/>
      <c r="EQJ14" s="580"/>
      <c r="EQK14" s="580"/>
      <c r="EQL14" s="580"/>
      <c r="EQM14" s="580"/>
      <c r="EQN14" s="580"/>
      <c r="EQO14" s="580"/>
      <c r="EQP14" s="580"/>
      <c r="EQQ14" s="580"/>
      <c r="EQR14" s="580"/>
      <c r="EQS14" s="580"/>
      <c r="EQT14" s="580"/>
      <c r="EQU14" s="580"/>
      <c r="EQV14" s="580"/>
      <c r="EQW14" s="580"/>
      <c r="EQX14" s="580"/>
      <c r="EQY14" s="580"/>
      <c r="EQZ14" s="580"/>
      <c r="ERA14" s="580"/>
      <c r="ERB14" s="580"/>
      <c r="ERC14" s="580"/>
      <c r="ERD14" s="580"/>
      <c r="ERE14" s="580"/>
      <c r="ERF14" s="580"/>
      <c r="ERG14" s="580"/>
      <c r="ERH14" s="580"/>
      <c r="ERI14" s="580"/>
      <c r="ERJ14" s="580"/>
      <c r="ERK14" s="580"/>
      <c r="ERL14" s="580"/>
      <c r="ERM14" s="580"/>
      <c r="ERN14" s="580"/>
      <c r="ERO14" s="580"/>
      <c r="ERP14" s="580"/>
      <c r="ERQ14" s="580"/>
      <c r="ERR14" s="580"/>
      <c r="ERS14" s="580"/>
      <c r="ERT14" s="580"/>
      <c r="ERU14" s="580"/>
      <c r="ERV14" s="580"/>
      <c r="ERW14" s="580"/>
      <c r="ERX14" s="580"/>
      <c r="ERY14" s="580"/>
      <c r="ERZ14" s="580"/>
      <c r="ESA14" s="580"/>
      <c r="ESB14" s="580"/>
      <c r="ESC14" s="580"/>
      <c r="ESD14" s="580"/>
      <c r="ESE14" s="580"/>
      <c r="ESF14" s="580"/>
      <c r="ESG14" s="580"/>
      <c r="ESH14" s="580"/>
      <c r="ESI14" s="580"/>
      <c r="ESJ14" s="580"/>
      <c r="ESK14" s="580"/>
      <c r="ESL14" s="580"/>
      <c r="ESM14" s="580"/>
      <c r="ESN14" s="580"/>
      <c r="ESO14" s="580"/>
      <c r="ESP14" s="580"/>
      <c r="ESQ14" s="580"/>
      <c r="ESR14" s="580"/>
      <c r="ESS14" s="580"/>
      <c r="EST14" s="580"/>
      <c r="ESU14" s="580"/>
      <c r="ESV14" s="580"/>
      <c r="ESW14" s="580"/>
      <c r="ESX14" s="580"/>
      <c r="ESY14" s="580"/>
      <c r="ESZ14" s="580"/>
      <c r="ETA14" s="580"/>
      <c r="ETB14" s="580"/>
      <c r="ETC14" s="580"/>
      <c r="ETD14" s="580"/>
      <c r="ETE14" s="580"/>
      <c r="ETF14" s="580"/>
      <c r="ETG14" s="580"/>
      <c r="ETH14" s="580"/>
      <c r="ETI14" s="580"/>
      <c r="ETJ14" s="580"/>
      <c r="ETK14" s="580"/>
      <c r="ETL14" s="580"/>
      <c r="ETM14" s="580"/>
      <c r="ETN14" s="580"/>
      <c r="ETO14" s="580"/>
      <c r="ETP14" s="580"/>
      <c r="ETQ14" s="580"/>
      <c r="ETR14" s="580"/>
      <c r="ETS14" s="580"/>
      <c r="ETT14" s="580"/>
      <c r="ETU14" s="580"/>
      <c r="ETV14" s="580"/>
      <c r="ETW14" s="580"/>
      <c r="ETX14" s="580"/>
      <c r="ETY14" s="580"/>
      <c r="ETZ14" s="580"/>
      <c r="EUA14" s="580"/>
      <c r="EUB14" s="580"/>
      <c r="EUC14" s="580"/>
      <c r="EUD14" s="580"/>
      <c r="EUE14" s="580"/>
      <c r="EUF14" s="580"/>
      <c r="EUG14" s="580"/>
      <c r="EUH14" s="580"/>
      <c r="EUI14" s="580"/>
      <c r="EUJ14" s="580"/>
      <c r="EUK14" s="580"/>
      <c r="EUL14" s="580"/>
      <c r="EUM14" s="580"/>
      <c r="EUN14" s="580"/>
      <c r="EUO14" s="580"/>
      <c r="EUP14" s="580"/>
      <c r="EUQ14" s="580"/>
      <c r="EUR14" s="580"/>
      <c r="EUS14" s="580"/>
      <c r="EUT14" s="580"/>
      <c r="EUU14" s="580"/>
      <c r="EUV14" s="580"/>
      <c r="EUW14" s="580"/>
      <c r="EUX14" s="580"/>
      <c r="EUY14" s="580"/>
      <c r="EUZ14" s="580"/>
      <c r="EVA14" s="580"/>
      <c r="EVB14" s="580"/>
      <c r="EVC14" s="580"/>
      <c r="EVD14" s="580"/>
      <c r="EVE14" s="580"/>
      <c r="EVF14" s="580"/>
      <c r="EVG14" s="580"/>
      <c r="EVH14" s="580"/>
      <c r="EVI14" s="580"/>
      <c r="EVJ14" s="580"/>
      <c r="EVK14" s="580"/>
      <c r="EVL14" s="580"/>
      <c r="EVM14" s="580"/>
      <c r="EVN14" s="580"/>
      <c r="EVO14" s="580"/>
      <c r="EVP14" s="580"/>
      <c r="EVQ14" s="580"/>
      <c r="EVR14" s="580"/>
      <c r="EVS14" s="580"/>
      <c r="EVT14" s="580"/>
      <c r="EVU14" s="580"/>
      <c r="EVV14" s="580"/>
      <c r="EVW14" s="580"/>
      <c r="EVX14" s="580"/>
      <c r="EVY14" s="580"/>
      <c r="EVZ14" s="580"/>
      <c r="EWA14" s="580"/>
      <c r="EWB14" s="580"/>
      <c r="EWC14" s="580"/>
      <c r="EWD14" s="580"/>
      <c r="EWE14" s="580"/>
      <c r="EWF14" s="580"/>
      <c r="EWG14" s="580"/>
      <c r="EWH14" s="580"/>
      <c r="EWI14" s="580"/>
      <c r="EWJ14" s="580"/>
      <c r="EWK14" s="580"/>
      <c r="EWL14" s="580"/>
      <c r="EWM14" s="580"/>
      <c r="EWN14" s="580"/>
      <c r="EWO14" s="580"/>
      <c r="EWP14" s="580"/>
      <c r="EWQ14" s="580"/>
      <c r="EWR14" s="580"/>
      <c r="EWS14" s="580"/>
      <c r="EWT14" s="580"/>
      <c r="EWU14" s="580"/>
      <c r="EWV14" s="580"/>
      <c r="EWW14" s="580"/>
      <c r="EWX14" s="580"/>
      <c r="EWY14" s="580"/>
      <c r="EWZ14" s="580"/>
      <c r="EXA14" s="580"/>
      <c r="EXB14" s="580"/>
      <c r="EXC14" s="580"/>
      <c r="EXD14" s="580"/>
      <c r="EXE14" s="580"/>
      <c r="EXF14" s="580"/>
      <c r="EXG14" s="580"/>
      <c r="EXH14" s="580"/>
      <c r="EXI14" s="580"/>
      <c r="EXJ14" s="580"/>
      <c r="EXK14" s="580"/>
      <c r="EXL14" s="580"/>
      <c r="EXM14" s="580"/>
      <c r="EXN14" s="580"/>
      <c r="EXO14" s="580"/>
      <c r="EXP14" s="580"/>
      <c r="EXQ14" s="580"/>
      <c r="EXR14" s="580"/>
      <c r="EXS14" s="580"/>
      <c r="EXT14" s="580"/>
      <c r="EXU14" s="580"/>
      <c r="EXV14" s="580"/>
      <c r="EXW14" s="580"/>
      <c r="EXX14" s="580"/>
      <c r="EXY14" s="580"/>
      <c r="EXZ14" s="580"/>
      <c r="EYA14" s="580"/>
      <c r="EYB14" s="580"/>
      <c r="EYC14" s="580"/>
      <c r="EYD14" s="580"/>
      <c r="EYE14" s="580"/>
      <c r="EYF14" s="580"/>
      <c r="EYG14" s="580"/>
      <c r="EYH14" s="580"/>
      <c r="EYI14" s="580"/>
      <c r="EYJ14" s="580"/>
      <c r="EYK14" s="580"/>
      <c r="EYL14" s="580"/>
      <c r="EYM14" s="580"/>
      <c r="EYN14" s="580"/>
      <c r="EYO14" s="580"/>
      <c r="EYP14" s="580"/>
      <c r="EYQ14" s="580"/>
      <c r="EYR14" s="580"/>
      <c r="EYS14" s="580"/>
      <c r="EYT14" s="580"/>
      <c r="EYU14" s="580"/>
      <c r="EYV14" s="580"/>
      <c r="EYW14" s="580"/>
      <c r="EYX14" s="580"/>
      <c r="EYY14" s="580"/>
      <c r="EYZ14" s="580"/>
      <c r="EZA14" s="580"/>
      <c r="EZB14" s="580"/>
      <c r="EZC14" s="580"/>
      <c r="EZD14" s="580"/>
      <c r="EZE14" s="580"/>
      <c r="EZF14" s="580"/>
      <c r="EZG14" s="580"/>
      <c r="EZH14" s="580"/>
      <c r="EZI14" s="580"/>
      <c r="EZJ14" s="580"/>
      <c r="EZK14" s="580"/>
      <c r="EZL14" s="580"/>
      <c r="EZM14" s="580"/>
      <c r="EZN14" s="580"/>
      <c r="EZO14" s="580"/>
      <c r="EZP14" s="580"/>
      <c r="EZQ14" s="580"/>
      <c r="EZR14" s="580"/>
      <c r="EZS14" s="580"/>
      <c r="EZT14" s="580"/>
      <c r="EZU14" s="580"/>
      <c r="EZV14" s="580"/>
      <c r="EZW14" s="580"/>
      <c r="EZX14" s="580"/>
      <c r="EZY14" s="580"/>
      <c r="EZZ14" s="580"/>
      <c r="FAA14" s="580"/>
      <c r="FAB14" s="580"/>
      <c r="FAC14" s="580"/>
      <c r="FAD14" s="580"/>
      <c r="FAE14" s="580"/>
      <c r="FAF14" s="580"/>
      <c r="FAG14" s="580"/>
      <c r="FAH14" s="580"/>
      <c r="FAI14" s="580"/>
      <c r="FAJ14" s="580"/>
      <c r="FAK14" s="580"/>
      <c r="FAL14" s="580"/>
      <c r="FAM14" s="580"/>
      <c r="FAN14" s="580"/>
      <c r="FAO14" s="580"/>
      <c r="FAP14" s="580"/>
      <c r="FAQ14" s="580"/>
      <c r="FAR14" s="580"/>
      <c r="FAS14" s="580"/>
      <c r="FAT14" s="580"/>
      <c r="FAU14" s="580"/>
      <c r="FAV14" s="580"/>
      <c r="FAW14" s="580"/>
      <c r="FAX14" s="580"/>
      <c r="FAY14" s="580"/>
      <c r="FAZ14" s="580"/>
      <c r="FBA14" s="580"/>
      <c r="FBB14" s="580"/>
      <c r="FBC14" s="580"/>
      <c r="FBD14" s="580"/>
      <c r="FBE14" s="580"/>
      <c r="FBF14" s="580"/>
      <c r="FBG14" s="580"/>
      <c r="FBH14" s="580"/>
      <c r="FBI14" s="580"/>
      <c r="FBJ14" s="580"/>
      <c r="FBK14" s="580"/>
      <c r="FBL14" s="580"/>
      <c r="FBM14" s="580"/>
      <c r="FBN14" s="580"/>
      <c r="FBO14" s="580"/>
      <c r="FBP14" s="580"/>
      <c r="FBQ14" s="580"/>
      <c r="FBR14" s="580"/>
      <c r="FBS14" s="580"/>
      <c r="FBT14" s="580"/>
      <c r="FBU14" s="580"/>
      <c r="FBV14" s="580"/>
      <c r="FBW14" s="580"/>
      <c r="FBX14" s="580"/>
      <c r="FBY14" s="580"/>
      <c r="FBZ14" s="580"/>
      <c r="FCA14" s="580"/>
      <c r="FCB14" s="580"/>
      <c r="FCC14" s="580"/>
      <c r="FCD14" s="580"/>
      <c r="FCE14" s="580"/>
      <c r="FCF14" s="580"/>
      <c r="FCG14" s="580"/>
      <c r="FCH14" s="580"/>
      <c r="FCI14" s="580"/>
      <c r="FCJ14" s="580"/>
      <c r="FCK14" s="580"/>
      <c r="FCL14" s="580"/>
      <c r="FCM14" s="580"/>
      <c r="FCN14" s="580"/>
      <c r="FCO14" s="580"/>
      <c r="FCP14" s="580"/>
      <c r="FCQ14" s="580"/>
      <c r="FCR14" s="580"/>
      <c r="FCS14" s="580"/>
      <c r="FCT14" s="580"/>
      <c r="FCU14" s="580"/>
      <c r="FCV14" s="580"/>
      <c r="FCW14" s="580"/>
      <c r="FCX14" s="580"/>
      <c r="FCY14" s="580"/>
      <c r="FCZ14" s="580"/>
      <c r="FDA14" s="580"/>
      <c r="FDB14" s="580"/>
      <c r="FDC14" s="580"/>
      <c r="FDD14" s="580"/>
      <c r="FDE14" s="580"/>
      <c r="FDF14" s="580"/>
      <c r="FDG14" s="580"/>
      <c r="FDH14" s="580"/>
      <c r="FDI14" s="580"/>
      <c r="FDJ14" s="580"/>
      <c r="FDK14" s="580"/>
      <c r="FDL14" s="580"/>
      <c r="FDM14" s="580"/>
      <c r="FDN14" s="580"/>
      <c r="FDO14" s="580"/>
      <c r="FDP14" s="580"/>
      <c r="FDQ14" s="580"/>
      <c r="FDR14" s="580"/>
      <c r="FDS14" s="580"/>
      <c r="FDT14" s="580"/>
      <c r="FDU14" s="580"/>
      <c r="FDV14" s="580"/>
      <c r="FDW14" s="580"/>
      <c r="FDX14" s="580"/>
      <c r="FDY14" s="580"/>
      <c r="FDZ14" s="580"/>
      <c r="FEA14" s="580"/>
      <c r="FEB14" s="580"/>
      <c r="FEC14" s="580"/>
      <c r="FED14" s="580"/>
      <c r="FEE14" s="580"/>
      <c r="FEF14" s="580"/>
      <c r="FEG14" s="580"/>
      <c r="FEH14" s="580"/>
      <c r="FEI14" s="580"/>
      <c r="FEJ14" s="580"/>
      <c r="FEK14" s="580"/>
      <c r="FEL14" s="580"/>
      <c r="FEM14" s="580"/>
      <c r="FEN14" s="580"/>
      <c r="FEO14" s="580"/>
      <c r="FEP14" s="580"/>
      <c r="FEQ14" s="580"/>
      <c r="FER14" s="580"/>
      <c r="FES14" s="580"/>
      <c r="FET14" s="580"/>
      <c r="FEU14" s="580"/>
      <c r="FEV14" s="580"/>
      <c r="FEW14" s="580"/>
      <c r="FEX14" s="580"/>
      <c r="FEY14" s="580"/>
      <c r="FEZ14" s="580"/>
      <c r="FFA14" s="580"/>
      <c r="FFB14" s="580"/>
      <c r="FFC14" s="580"/>
      <c r="FFD14" s="580"/>
      <c r="FFE14" s="580"/>
      <c r="FFF14" s="580"/>
      <c r="FFG14" s="580"/>
      <c r="FFH14" s="580"/>
      <c r="FFI14" s="580"/>
      <c r="FFJ14" s="580"/>
      <c r="FFK14" s="580"/>
      <c r="FFL14" s="580"/>
      <c r="FFM14" s="580"/>
      <c r="FFN14" s="580"/>
      <c r="FFO14" s="580"/>
      <c r="FFP14" s="580"/>
      <c r="FFQ14" s="580"/>
      <c r="FFR14" s="580"/>
      <c r="FFS14" s="580"/>
      <c r="FFT14" s="580"/>
      <c r="FFU14" s="580"/>
      <c r="FFV14" s="580"/>
      <c r="FFW14" s="580"/>
      <c r="FFX14" s="580"/>
      <c r="FFY14" s="580"/>
      <c r="FFZ14" s="580"/>
      <c r="FGA14" s="580"/>
      <c r="FGB14" s="580"/>
      <c r="FGC14" s="580"/>
      <c r="FGD14" s="580"/>
      <c r="FGE14" s="580"/>
      <c r="FGF14" s="580"/>
      <c r="FGG14" s="580"/>
      <c r="FGH14" s="580"/>
      <c r="FGI14" s="580"/>
      <c r="FGJ14" s="580"/>
      <c r="FGK14" s="580"/>
      <c r="FGL14" s="580"/>
      <c r="FGM14" s="580"/>
      <c r="FGN14" s="580"/>
      <c r="FGO14" s="580"/>
      <c r="FGP14" s="580"/>
      <c r="FGQ14" s="580"/>
      <c r="FGR14" s="580"/>
      <c r="FGS14" s="580"/>
      <c r="FGT14" s="580"/>
      <c r="FGU14" s="580"/>
      <c r="FGV14" s="580"/>
      <c r="FGW14" s="580"/>
      <c r="FGX14" s="580"/>
      <c r="FGY14" s="580"/>
      <c r="FGZ14" s="580"/>
      <c r="FHA14" s="580"/>
      <c r="FHB14" s="580"/>
      <c r="FHC14" s="580"/>
      <c r="FHD14" s="580"/>
      <c r="FHE14" s="580"/>
      <c r="FHF14" s="580"/>
      <c r="FHG14" s="580"/>
      <c r="FHH14" s="580"/>
      <c r="FHI14" s="580"/>
      <c r="FHJ14" s="580"/>
      <c r="FHK14" s="580"/>
      <c r="FHL14" s="580"/>
      <c r="FHM14" s="580"/>
      <c r="FHN14" s="580"/>
      <c r="FHO14" s="580"/>
      <c r="FHP14" s="580"/>
      <c r="FHQ14" s="580"/>
      <c r="FHR14" s="580"/>
      <c r="FHS14" s="580"/>
      <c r="FHT14" s="580"/>
      <c r="FHU14" s="580"/>
      <c r="FHV14" s="580"/>
      <c r="FHW14" s="580"/>
      <c r="FHX14" s="580"/>
      <c r="FHY14" s="580"/>
      <c r="FHZ14" s="580"/>
      <c r="FIA14" s="580"/>
      <c r="FIB14" s="580"/>
      <c r="FIC14" s="580"/>
      <c r="FID14" s="580"/>
      <c r="FIE14" s="580"/>
      <c r="FIF14" s="580"/>
      <c r="FIG14" s="580"/>
      <c r="FIH14" s="580"/>
      <c r="FII14" s="580"/>
      <c r="FIJ14" s="580"/>
      <c r="FIK14" s="580"/>
      <c r="FIL14" s="580"/>
      <c r="FIM14" s="580"/>
      <c r="FIN14" s="580"/>
      <c r="FIO14" s="580"/>
      <c r="FIP14" s="580"/>
      <c r="FIQ14" s="580"/>
      <c r="FIR14" s="580"/>
      <c r="FIS14" s="580"/>
      <c r="FIT14" s="580"/>
      <c r="FIU14" s="580"/>
      <c r="FIV14" s="580"/>
      <c r="FIW14" s="580"/>
      <c r="FIX14" s="580"/>
      <c r="FIY14" s="580"/>
      <c r="FIZ14" s="580"/>
      <c r="FJA14" s="580"/>
      <c r="FJB14" s="580"/>
      <c r="FJC14" s="580"/>
      <c r="FJD14" s="580"/>
      <c r="FJE14" s="580"/>
      <c r="FJF14" s="580"/>
      <c r="FJG14" s="580"/>
      <c r="FJH14" s="580"/>
      <c r="FJI14" s="580"/>
      <c r="FJJ14" s="580"/>
      <c r="FJK14" s="580"/>
      <c r="FJL14" s="580"/>
      <c r="FJM14" s="580"/>
      <c r="FJN14" s="580"/>
      <c r="FJO14" s="580"/>
      <c r="FJP14" s="580"/>
      <c r="FJQ14" s="580"/>
      <c r="FJR14" s="580"/>
      <c r="FJS14" s="580"/>
      <c r="FJT14" s="580"/>
      <c r="FJU14" s="580"/>
      <c r="FJV14" s="580"/>
      <c r="FJW14" s="580"/>
      <c r="FJX14" s="580"/>
      <c r="FJY14" s="580"/>
      <c r="FJZ14" s="580"/>
      <c r="FKA14" s="580"/>
      <c r="FKB14" s="580"/>
      <c r="FKC14" s="580"/>
      <c r="FKD14" s="580"/>
      <c r="FKE14" s="580"/>
      <c r="FKF14" s="580"/>
      <c r="FKG14" s="580"/>
      <c r="FKH14" s="580"/>
      <c r="FKI14" s="580"/>
      <c r="FKJ14" s="580"/>
      <c r="FKK14" s="580"/>
      <c r="FKL14" s="580"/>
      <c r="FKM14" s="580"/>
      <c r="FKN14" s="580"/>
      <c r="FKO14" s="580"/>
      <c r="FKP14" s="580"/>
      <c r="FKQ14" s="580"/>
      <c r="FKR14" s="580"/>
      <c r="FKS14" s="580"/>
      <c r="FKT14" s="580"/>
      <c r="FKU14" s="580"/>
      <c r="FKV14" s="580"/>
      <c r="FKW14" s="580"/>
      <c r="FKX14" s="580"/>
      <c r="FKY14" s="580"/>
      <c r="FKZ14" s="580"/>
      <c r="FLA14" s="580"/>
      <c r="FLB14" s="580"/>
      <c r="FLC14" s="580"/>
      <c r="FLD14" s="580"/>
      <c r="FLE14" s="580"/>
      <c r="FLF14" s="580"/>
      <c r="FLG14" s="580"/>
      <c r="FLH14" s="580"/>
      <c r="FLI14" s="580"/>
      <c r="FLJ14" s="580"/>
      <c r="FLK14" s="580"/>
      <c r="FLL14" s="580"/>
      <c r="FLM14" s="580"/>
      <c r="FLN14" s="580"/>
      <c r="FLO14" s="580"/>
      <c r="FLP14" s="580"/>
      <c r="FLQ14" s="580"/>
      <c r="FLR14" s="580"/>
      <c r="FLS14" s="580"/>
      <c r="FLT14" s="580"/>
      <c r="FLU14" s="580"/>
      <c r="FLV14" s="580"/>
      <c r="FLW14" s="580"/>
      <c r="FLX14" s="580"/>
      <c r="FLY14" s="580"/>
      <c r="FLZ14" s="580"/>
      <c r="FMA14" s="580"/>
      <c r="FMB14" s="580"/>
      <c r="FMC14" s="580"/>
      <c r="FMD14" s="580"/>
      <c r="FME14" s="580"/>
      <c r="FMF14" s="580"/>
      <c r="FMG14" s="580"/>
      <c r="FMH14" s="580"/>
      <c r="FMI14" s="580"/>
      <c r="FMJ14" s="580"/>
      <c r="FMK14" s="580"/>
      <c r="FML14" s="580"/>
      <c r="FMM14" s="580"/>
      <c r="FMN14" s="580"/>
      <c r="FMO14" s="580"/>
      <c r="FMP14" s="580"/>
      <c r="FMQ14" s="580"/>
      <c r="FMR14" s="580"/>
      <c r="FMS14" s="580"/>
      <c r="FMT14" s="580"/>
      <c r="FMU14" s="580"/>
      <c r="FMV14" s="580"/>
      <c r="FMW14" s="580"/>
      <c r="FMX14" s="580"/>
      <c r="FMY14" s="580"/>
      <c r="FMZ14" s="580"/>
      <c r="FNA14" s="580"/>
      <c r="FNB14" s="580"/>
      <c r="FNC14" s="580"/>
      <c r="FND14" s="580"/>
      <c r="FNE14" s="580"/>
      <c r="FNF14" s="580"/>
      <c r="FNG14" s="580"/>
      <c r="FNH14" s="580"/>
      <c r="FNI14" s="580"/>
      <c r="FNJ14" s="580"/>
      <c r="FNK14" s="580"/>
      <c r="FNL14" s="580"/>
      <c r="FNM14" s="580"/>
      <c r="FNN14" s="580"/>
      <c r="FNO14" s="580"/>
      <c r="FNP14" s="580"/>
      <c r="FNQ14" s="580"/>
      <c r="FNR14" s="580"/>
      <c r="FNS14" s="580"/>
      <c r="FNT14" s="580"/>
      <c r="FNU14" s="580"/>
      <c r="FNV14" s="580"/>
      <c r="FNW14" s="580"/>
      <c r="FNX14" s="580"/>
      <c r="FNY14" s="580"/>
      <c r="FNZ14" s="580"/>
      <c r="FOA14" s="580"/>
      <c r="FOB14" s="580"/>
      <c r="FOC14" s="580"/>
      <c r="FOD14" s="580"/>
      <c r="FOE14" s="580"/>
      <c r="FOF14" s="580"/>
      <c r="FOG14" s="580"/>
      <c r="FOH14" s="580"/>
      <c r="FOI14" s="580"/>
      <c r="FOJ14" s="580"/>
      <c r="FOK14" s="580"/>
      <c r="FOL14" s="580"/>
      <c r="FOM14" s="580"/>
      <c r="FON14" s="580"/>
      <c r="FOO14" s="580"/>
      <c r="FOP14" s="580"/>
      <c r="FOQ14" s="580"/>
      <c r="FOR14" s="580"/>
      <c r="FOS14" s="580"/>
      <c r="FOT14" s="580"/>
      <c r="FOU14" s="580"/>
      <c r="FOV14" s="580"/>
      <c r="FOW14" s="580"/>
      <c r="FOX14" s="580"/>
      <c r="FOY14" s="580"/>
      <c r="FOZ14" s="580"/>
      <c r="FPA14" s="580"/>
      <c r="FPB14" s="580"/>
      <c r="FPC14" s="580"/>
      <c r="FPD14" s="580"/>
      <c r="FPE14" s="580"/>
      <c r="FPF14" s="580"/>
      <c r="FPG14" s="580"/>
      <c r="FPH14" s="580"/>
      <c r="FPI14" s="580"/>
      <c r="FPJ14" s="580"/>
      <c r="FPK14" s="580"/>
      <c r="FPL14" s="580"/>
      <c r="FPM14" s="580"/>
      <c r="FPN14" s="580"/>
      <c r="FPO14" s="580"/>
      <c r="FPP14" s="580"/>
      <c r="FPQ14" s="580"/>
      <c r="FPR14" s="580"/>
      <c r="FPS14" s="580"/>
      <c r="FPT14" s="580"/>
      <c r="FPU14" s="580"/>
      <c r="FPV14" s="580"/>
      <c r="FPW14" s="580"/>
      <c r="FPX14" s="580"/>
      <c r="FPY14" s="580"/>
      <c r="FPZ14" s="580"/>
      <c r="FQA14" s="580"/>
      <c r="FQB14" s="580"/>
      <c r="FQC14" s="580"/>
      <c r="FQD14" s="580"/>
      <c r="FQE14" s="580"/>
      <c r="FQF14" s="580"/>
      <c r="FQG14" s="580"/>
      <c r="FQH14" s="580"/>
      <c r="FQI14" s="580"/>
      <c r="FQJ14" s="580"/>
      <c r="FQK14" s="580"/>
      <c r="FQL14" s="580"/>
      <c r="FQM14" s="580"/>
      <c r="FQN14" s="580"/>
      <c r="FQO14" s="580"/>
      <c r="FQP14" s="580"/>
      <c r="FQQ14" s="580"/>
      <c r="FQR14" s="580"/>
      <c r="FQS14" s="580"/>
      <c r="FQT14" s="580"/>
      <c r="FQU14" s="580"/>
      <c r="FQV14" s="580"/>
      <c r="FQW14" s="580"/>
      <c r="FQX14" s="580"/>
      <c r="FQY14" s="580"/>
      <c r="FQZ14" s="580"/>
      <c r="FRA14" s="580"/>
      <c r="FRB14" s="580"/>
      <c r="FRC14" s="580"/>
      <c r="FRD14" s="580"/>
      <c r="FRE14" s="580"/>
      <c r="FRF14" s="580"/>
      <c r="FRG14" s="580"/>
      <c r="FRH14" s="580"/>
      <c r="FRI14" s="580"/>
      <c r="FRJ14" s="580"/>
      <c r="FRK14" s="580"/>
      <c r="FRL14" s="580"/>
      <c r="FRM14" s="580"/>
      <c r="FRN14" s="580"/>
      <c r="FRO14" s="580"/>
      <c r="FRP14" s="580"/>
      <c r="FRQ14" s="580"/>
      <c r="FRR14" s="580"/>
      <c r="FRS14" s="580"/>
      <c r="FRT14" s="580"/>
      <c r="FRU14" s="580"/>
      <c r="FRV14" s="580"/>
      <c r="FRW14" s="580"/>
      <c r="FRX14" s="580"/>
      <c r="FRY14" s="580"/>
      <c r="FRZ14" s="580"/>
      <c r="FSA14" s="580"/>
      <c r="FSB14" s="580"/>
      <c r="FSC14" s="580"/>
      <c r="FSD14" s="580"/>
      <c r="FSE14" s="580"/>
      <c r="FSF14" s="580"/>
      <c r="FSG14" s="580"/>
      <c r="FSH14" s="580"/>
      <c r="FSI14" s="580"/>
      <c r="FSJ14" s="580"/>
      <c r="FSK14" s="580"/>
      <c r="FSL14" s="580"/>
      <c r="FSM14" s="580"/>
      <c r="FSN14" s="580"/>
      <c r="FSO14" s="580"/>
      <c r="FSP14" s="580"/>
      <c r="FSQ14" s="580"/>
      <c r="FSR14" s="580"/>
      <c r="FSS14" s="580"/>
      <c r="FST14" s="580"/>
      <c r="FSU14" s="580"/>
      <c r="FSV14" s="580"/>
      <c r="FSW14" s="580"/>
      <c r="FSX14" s="580"/>
      <c r="FSY14" s="580"/>
      <c r="FSZ14" s="580"/>
      <c r="FTA14" s="580"/>
      <c r="FTB14" s="580"/>
      <c r="FTC14" s="580"/>
      <c r="FTD14" s="580"/>
      <c r="FTE14" s="580"/>
      <c r="FTF14" s="580"/>
      <c r="FTG14" s="580"/>
      <c r="FTH14" s="580"/>
      <c r="FTI14" s="580"/>
      <c r="FTJ14" s="580"/>
      <c r="FTK14" s="580"/>
      <c r="FTL14" s="580"/>
      <c r="FTM14" s="580"/>
      <c r="FTN14" s="580"/>
      <c r="FTO14" s="580"/>
      <c r="FTP14" s="580"/>
      <c r="FTQ14" s="580"/>
      <c r="FTR14" s="580"/>
      <c r="FTS14" s="580"/>
      <c r="FTT14" s="580"/>
      <c r="FTU14" s="580"/>
      <c r="FTV14" s="580"/>
      <c r="FTW14" s="580"/>
      <c r="FTX14" s="580"/>
      <c r="FTY14" s="580"/>
      <c r="FTZ14" s="580"/>
      <c r="FUA14" s="580"/>
      <c r="FUB14" s="580"/>
      <c r="FUC14" s="580"/>
      <c r="FUD14" s="580"/>
      <c r="FUE14" s="580"/>
      <c r="FUF14" s="580"/>
      <c r="FUG14" s="580"/>
      <c r="FUH14" s="580"/>
      <c r="FUI14" s="580"/>
      <c r="FUJ14" s="580"/>
      <c r="FUK14" s="580"/>
      <c r="FUL14" s="580"/>
      <c r="FUM14" s="580"/>
      <c r="FUN14" s="580"/>
      <c r="FUO14" s="580"/>
      <c r="FUP14" s="580"/>
      <c r="FUQ14" s="580"/>
      <c r="FUR14" s="580"/>
      <c r="FUS14" s="580"/>
      <c r="FUT14" s="580"/>
      <c r="FUU14" s="580"/>
      <c r="FUV14" s="580"/>
      <c r="FUW14" s="580"/>
      <c r="FUX14" s="580"/>
      <c r="FUY14" s="580"/>
      <c r="FUZ14" s="580"/>
      <c r="FVA14" s="580"/>
      <c r="FVB14" s="580"/>
      <c r="FVC14" s="580"/>
      <c r="FVD14" s="580"/>
      <c r="FVE14" s="580"/>
      <c r="FVF14" s="580"/>
      <c r="FVG14" s="580"/>
      <c r="FVH14" s="580"/>
      <c r="FVI14" s="580"/>
      <c r="FVJ14" s="580"/>
      <c r="FVK14" s="580"/>
      <c r="FVL14" s="580"/>
      <c r="FVM14" s="580"/>
      <c r="FVN14" s="580"/>
      <c r="FVO14" s="580"/>
      <c r="FVP14" s="580"/>
      <c r="FVQ14" s="580"/>
      <c r="FVR14" s="580"/>
      <c r="FVS14" s="580"/>
      <c r="FVT14" s="580"/>
      <c r="FVU14" s="580"/>
      <c r="FVV14" s="580"/>
      <c r="FVW14" s="580"/>
      <c r="FVX14" s="580"/>
      <c r="FVY14" s="580"/>
      <c r="FVZ14" s="580"/>
      <c r="FWA14" s="580"/>
      <c r="FWB14" s="580"/>
      <c r="FWC14" s="580"/>
      <c r="FWD14" s="580"/>
      <c r="FWE14" s="580"/>
      <c r="FWF14" s="580"/>
      <c r="FWG14" s="580"/>
      <c r="FWH14" s="580"/>
      <c r="FWI14" s="580"/>
      <c r="FWJ14" s="580"/>
      <c r="FWK14" s="580"/>
      <c r="FWL14" s="580"/>
      <c r="FWM14" s="580"/>
      <c r="FWN14" s="580"/>
      <c r="FWO14" s="580"/>
      <c r="FWP14" s="580"/>
      <c r="FWQ14" s="580"/>
      <c r="FWR14" s="580"/>
      <c r="FWS14" s="580"/>
      <c r="FWT14" s="580"/>
      <c r="FWU14" s="580"/>
      <c r="FWV14" s="580"/>
      <c r="FWW14" s="580"/>
      <c r="FWX14" s="580"/>
      <c r="FWY14" s="580"/>
      <c r="FWZ14" s="580"/>
      <c r="FXA14" s="580"/>
      <c r="FXB14" s="580"/>
      <c r="FXC14" s="580"/>
      <c r="FXD14" s="580"/>
      <c r="FXE14" s="580"/>
      <c r="FXF14" s="580"/>
      <c r="FXG14" s="580"/>
      <c r="FXH14" s="580"/>
      <c r="FXI14" s="580"/>
      <c r="FXJ14" s="580"/>
      <c r="FXK14" s="580"/>
      <c r="FXL14" s="580"/>
      <c r="FXM14" s="580"/>
      <c r="FXN14" s="580"/>
      <c r="FXO14" s="580"/>
      <c r="FXP14" s="580"/>
      <c r="FXQ14" s="580"/>
      <c r="FXR14" s="580"/>
      <c r="FXS14" s="580"/>
      <c r="FXT14" s="580"/>
      <c r="FXU14" s="580"/>
      <c r="FXV14" s="580"/>
      <c r="FXW14" s="580"/>
      <c r="FXX14" s="580"/>
      <c r="FXY14" s="580"/>
      <c r="FXZ14" s="580"/>
      <c r="FYA14" s="580"/>
      <c r="FYB14" s="580"/>
      <c r="FYC14" s="580"/>
      <c r="FYD14" s="580"/>
      <c r="FYE14" s="580"/>
      <c r="FYF14" s="580"/>
      <c r="FYG14" s="580"/>
      <c r="FYH14" s="580"/>
      <c r="FYI14" s="580"/>
      <c r="FYJ14" s="580"/>
      <c r="FYK14" s="580"/>
      <c r="FYL14" s="580"/>
      <c r="FYM14" s="580"/>
      <c r="FYN14" s="580"/>
      <c r="FYO14" s="580"/>
      <c r="FYP14" s="580"/>
      <c r="FYQ14" s="580"/>
      <c r="FYR14" s="580"/>
      <c r="FYS14" s="580"/>
      <c r="FYT14" s="580"/>
      <c r="FYU14" s="580"/>
      <c r="FYV14" s="580"/>
      <c r="FYW14" s="580"/>
      <c r="FYX14" s="580"/>
      <c r="FYY14" s="580"/>
      <c r="FYZ14" s="580"/>
      <c r="FZA14" s="580"/>
      <c r="FZB14" s="580"/>
      <c r="FZC14" s="580"/>
      <c r="FZD14" s="580"/>
      <c r="FZE14" s="580"/>
      <c r="FZF14" s="580"/>
      <c r="FZG14" s="580"/>
      <c r="FZH14" s="580"/>
      <c r="FZI14" s="580"/>
      <c r="FZJ14" s="580"/>
      <c r="FZK14" s="580"/>
      <c r="FZL14" s="580"/>
      <c r="FZM14" s="580"/>
      <c r="FZN14" s="580"/>
      <c r="FZO14" s="580"/>
      <c r="FZP14" s="580"/>
      <c r="FZQ14" s="580"/>
      <c r="FZR14" s="580"/>
      <c r="FZS14" s="580"/>
      <c r="FZT14" s="580"/>
      <c r="FZU14" s="580"/>
      <c r="FZV14" s="580"/>
      <c r="FZW14" s="580"/>
      <c r="FZX14" s="580"/>
      <c r="FZY14" s="580"/>
      <c r="FZZ14" s="580"/>
      <c r="GAA14" s="580"/>
      <c r="GAB14" s="580"/>
      <c r="GAC14" s="580"/>
      <c r="GAD14" s="580"/>
      <c r="GAE14" s="580"/>
      <c r="GAF14" s="580"/>
      <c r="GAG14" s="580"/>
      <c r="GAH14" s="580"/>
      <c r="GAI14" s="580"/>
      <c r="GAJ14" s="580"/>
      <c r="GAK14" s="580"/>
      <c r="GAL14" s="580"/>
      <c r="GAM14" s="580"/>
      <c r="GAN14" s="580"/>
      <c r="GAO14" s="580"/>
      <c r="GAP14" s="580"/>
      <c r="GAQ14" s="580"/>
      <c r="GAR14" s="580"/>
      <c r="GAS14" s="580"/>
      <c r="GAT14" s="580"/>
      <c r="GAU14" s="580"/>
      <c r="GAV14" s="580"/>
      <c r="GAW14" s="580"/>
      <c r="GAX14" s="580"/>
      <c r="GAY14" s="580"/>
      <c r="GAZ14" s="580"/>
      <c r="GBA14" s="580"/>
      <c r="GBB14" s="580"/>
      <c r="GBC14" s="580"/>
      <c r="GBD14" s="580"/>
      <c r="GBE14" s="580"/>
      <c r="GBF14" s="580"/>
      <c r="GBG14" s="580"/>
      <c r="GBH14" s="580"/>
      <c r="GBI14" s="580"/>
      <c r="GBJ14" s="580"/>
      <c r="GBK14" s="580"/>
      <c r="GBL14" s="580"/>
      <c r="GBM14" s="580"/>
      <c r="GBN14" s="580"/>
      <c r="GBO14" s="580"/>
      <c r="GBP14" s="580"/>
      <c r="GBQ14" s="580"/>
      <c r="GBR14" s="580"/>
      <c r="GBS14" s="580"/>
      <c r="GBT14" s="580"/>
      <c r="GBU14" s="580"/>
      <c r="GBV14" s="580"/>
      <c r="GBW14" s="580"/>
      <c r="GBX14" s="580"/>
      <c r="GBY14" s="580"/>
      <c r="GBZ14" s="580"/>
      <c r="GCA14" s="580"/>
      <c r="GCB14" s="580"/>
      <c r="GCC14" s="580"/>
      <c r="GCD14" s="580"/>
      <c r="GCE14" s="580"/>
      <c r="GCF14" s="580"/>
      <c r="GCG14" s="580"/>
      <c r="GCH14" s="580"/>
      <c r="GCI14" s="580"/>
      <c r="GCJ14" s="580"/>
      <c r="GCK14" s="580"/>
      <c r="GCL14" s="580"/>
      <c r="GCM14" s="580"/>
      <c r="GCN14" s="580"/>
      <c r="GCO14" s="580"/>
      <c r="GCP14" s="580"/>
      <c r="GCQ14" s="580"/>
      <c r="GCR14" s="580"/>
      <c r="GCS14" s="580"/>
      <c r="GCT14" s="580"/>
      <c r="GCU14" s="580"/>
      <c r="GCV14" s="580"/>
      <c r="GCW14" s="580"/>
      <c r="GCX14" s="580"/>
      <c r="GCY14" s="580"/>
      <c r="GCZ14" s="580"/>
      <c r="GDA14" s="580"/>
      <c r="GDB14" s="580"/>
      <c r="GDC14" s="580"/>
      <c r="GDD14" s="580"/>
      <c r="GDE14" s="580"/>
      <c r="GDF14" s="580"/>
      <c r="GDG14" s="580"/>
      <c r="GDH14" s="580"/>
      <c r="GDI14" s="580"/>
      <c r="GDJ14" s="580"/>
      <c r="GDK14" s="580"/>
      <c r="GDL14" s="580"/>
      <c r="GDM14" s="580"/>
      <c r="GDN14" s="580"/>
      <c r="GDO14" s="580"/>
      <c r="GDP14" s="580"/>
      <c r="GDQ14" s="580"/>
      <c r="GDR14" s="580"/>
      <c r="GDS14" s="580"/>
      <c r="GDT14" s="580"/>
      <c r="GDU14" s="580"/>
      <c r="GDV14" s="580"/>
      <c r="GDW14" s="580"/>
      <c r="GDX14" s="580"/>
      <c r="GDY14" s="580"/>
      <c r="GDZ14" s="580"/>
      <c r="GEA14" s="580"/>
      <c r="GEB14" s="580"/>
      <c r="GEC14" s="580"/>
      <c r="GED14" s="580"/>
      <c r="GEE14" s="580"/>
      <c r="GEF14" s="580"/>
      <c r="GEG14" s="580"/>
      <c r="GEH14" s="580"/>
      <c r="GEI14" s="580"/>
      <c r="GEJ14" s="580"/>
      <c r="GEK14" s="580"/>
      <c r="GEL14" s="580"/>
      <c r="GEM14" s="580"/>
      <c r="GEN14" s="580"/>
      <c r="GEO14" s="580"/>
      <c r="GEP14" s="580"/>
      <c r="GEQ14" s="580"/>
      <c r="GER14" s="580"/>
      <c r="GES14" s="580"/>
      <c r="GET14" s="580"/>
      <c r="GEU14" s="580"/>
      <c r="GEV14" s="580"/>
      <c r="GEW14" s="580"/>
      <c r="GEX14" s="580"/>
      <c r="GEY14" s="580"/>
      <c r="GEZ14" s="580"/>
      <c r="GFA14" s="580"/>
      <c r="GFB14" s="580"/>
      <c r="GFC14" s="580"/>
      <c r="GFD14" s="580"/>
      <c r="GFE14" s="580"/>
      <c r="GFF14" s="580"/>
      <c r="GFG14" s="580"/>
      <c r="GFH14" s="580"/>
      <c r="GFI14" s="580"/>
      <c r="GFJ14" s="580"/>
      <c r="GFK14" s="580"/>
      <c r="GFL14" s="580"/>
      <c r="GFM14" s="580"/>
      <c r="GFN14" s="580"/>
      <c r="GFO14" s="580"/>
      <c r="GFP14" s="580"/>
      <c r="GFQ14" s="580"/>
      <c r="GFR14" s="580"/>
      <c r="GFS14" s="580"/>
      <c r="GFT14" s="580"/>
      <c r="GFU14" s="580"/>
      <c r="GFV14" s="580"/>
      <c r="GFW14" s="580"/>
      <c r="GFX14" s="580"/>
      <c r="GFY14" s="580"/>
      <c r="GFZ14" s="580"/>
      <c r="GGA14" s="580"/>
      <c r="GGB14" s="580"/>
      <c r="GGC14" s="580"/>
      <c r="GGD14" s="580"/>
      <c r="GGE14" s="580"/>
      <c r="GGF14" s="580"/>
      <c r="GGG14" s="580"/>
      <c r="GGH14" s="580"/>
      <c r="GGI14" s="580"/>
      <c r="GGJ14" s="580"/>
      <c r="GGK14" s="580"/>
      <c r="GGL14" s="580"/>
      <c r="GGM14" s="580"/>
      <c r="GGN14" s="580"/>
      <c r="GGO14" s="580"/>
      <c r="GGP14" s="580"/>
      <c r="GGQ14" s="580"/>
      <c r="GGR14" s="580"/>
      <c r="GGS14" s="580"/>
      <c r="GGT14" s="580"/>
      <c r="GGU14" s="580"/>
      <c r="GGV14" s="580"/>
      <c r="GGW14" s="580"/>
      <c r="GGX14" s="580"/>
      <c r="GGY14" s="580"/>
      <c r="GGZ14" s="580"/>
      <c r="GHA14" s="580"/>
      <c r="GHB14" s="580"/>
      <c r="GHC14" s="580"/>
      <c r="GHD14" s="580"/>
      <c r="GHE14" s="580"/>
      <c r="GHF14" s="580"/>
      <c r="GHG14" s="580"/>
      <c r="GHH14" s="580"/>
      <c r="GHI14" s="580"/>
      <c r="GHJ14" s="580"/>
      <c r="GHK14" s="580"/>
      <c r="GHL14" s="580"/>
      <c r="GHM14" s="580"/>
      <c r="GHN14" s="580"/>
      <c r="GHO14" s="580"/>
      <c r="GHP14" s="580"/>
      <c r="GHQ14" s="580"/>
      <c r="GHR14" s="580"/>
      <c r="GHS14" s="580"/>
      <c r="GHT14" s="580"/>
      <c r="GHU14" s="580"/>
      <c r="GHV14" s="580"/>
      <c r="GHW14" s="580"/>
      <c r="GHX14" s="580"/>
      <c r="GHY14" s="580"/>
      <c r="GHZ14" s="580"/>
      <c r="GIA14" s="580"/>
      <c r="GIB14" s="580"/>
      <c r="GIC14" s="580"/>
      <c r="GID14" s="580"/>
      <c r="GIE14" s="580"/>
      <c r="GIF14" s="580"/>
      <c r="GIG14" s="580"/>
      <c r="GIH14" s="580"/>
      <c r="GII14" s="580"/>
      <c r="GIJ14" s="580"/>
      <c r="GIK14" s="580"/>
      <c r="GIL14" s="580"/>
      <c r="GIM14" s="580"/>
      <c r="GIN14" s="580"/>
      <c r="GIO14" s="580"/>
      <c r="GIP14" s="580"/>
      <c r="GIQ14" s="580"/>
      <c r="GIR14" s="580"/>
      <c r="GIS14" s="580"/>
      <c r="GIT14" s="580"/>
      <c r="GIU14" s="580"/>
      <c r="GIV14" s="580"/>
      <c r="GIW14" s="580"/>
      <c r="GIX14" s="580"/>
      <c r="GIY14" s="580"/>
      <c r="GIZ14" s="580"/>
      <c r="GJA14" s="580"/>
      <c r="GJB14" s="580"/>
      <c r="GJC14" s="580"/>
      <c r="GJD14" s="580"/>
      <c r="GJE14" s="580"/>
      <c r="GJF14" s="580"/>
      <c r="GJG14" s="580"/>
      <c r="GJH14" s="580"/>
      <c r="GJI14" s="580"/>
      <c r="GJJ14" s="580"/>
      <c r="GJK14" s="580"/>
      <c r="GJL14" s="580"/>
      <c r="GJM14" s="580"/>
      <c r="GJN14" s="580"/>
      <c r="GJO14" s="580"/>
      <c r="GJP14" s="580"/>
      <c r="GJQ14" s="580"/>
      <c r="GJR14" s="580"/>
      <c r="GJS14" s="580"/>
      <c r="GJT14" s="580"/>
      <c r="GJU14" s="580"/>
      <c r="GJV14" s="580"/>
      <c r="GJW14" s="580"/>
      <c r="GJX14" s="580"/>
      <c r="GJY14" s="580"/>
      <c r="GJZ14" s="580"/>
      <c r="GKA14" s="580"/>
      <c r="GKB14" s="580"/>
      <c r="GKC14" s="580"/>
      <c r="GKD14" s="580"/>
      <c r="GKE14" s="580"/>
      <c r="GKF14" s="580"/>
      <c r="GKG14" s="580"/>
      <c r="GKH14" s="580"/>
      <c r="GKI14" s="580"/>
      <c r="GKJ14" s="580"/>
      <c r="GKK14" s="580"/>
      <c r="GKL14" s="580"/>
      <c r="GKM14" s="580"/>
      <c r="GKN14" s="580"/>
      <c r="GKO14" s="580"/>
      <c r="GKP14" s="580"/>
      <c r="GKQ14" s="580"/>
      <c r="GKR14" s="580"/>
      <c r="GKS14" s="580"/>
      <c r="GKT14" s="580"/>
      <c r="GKU14" s="580"/>
      <c r="GKV14" s="580"/>
      <c r="GKW14" s="580"/>
      <c r="GKX14" s="580"/>
      <c r="GKY14" s="580"/>
      <c r="GKZ14" s="580"/>
      <c r="GLA14" s="580"/>
      <c r="GLB14" s="580"/>
      <c r="GLC14" s="580"/>
      <c r="GLD14" s="580"/>
      <c r="GLE14" s="580"/>
      <c r="GLF14" s="580"/>
      <c r="GLG14" s="580"/>
      <c r="GLH14" s="580"/>
      <c r="GLI14" s="580"/>
      <c r="GLJ14" s="580"/>
      <c r="GLK14" s="580"/>
      <c r="GLL14" s="580"/>
      <c r="GLM14" s="580"/>
      <c r="GLN14" s="580"/>
      <c r="GLO14" s="580"/>
      <c r="GLP14" s="580"/>
      <c r="GLQ14" s="580"/>
      <c r="GLR14" s="580"/>
      <c r="GLS14" s="580"/>
      <c r="GLT14" s="580"/>
      <c r="GLU14" s="580"/>
      <c r="GLV14" s="580"/>
      <c r="GLW14" s="580"/>
      <c r="GLX14" s="580"/>
      <c r="GLY14" s="580"/>
      <c r="GLZ14" s="580"/>
      <c r="GMA14" s="580"/>
      <c r="GMB14" s="580"/>
      <c r="GMC14" s="580"/>
      <c r="GMD14" s="580"/>
      <c r="GME14" s="580"/>
      <c r="GMF14" s="580"/>
      <c r="GMG14" s="580"/>
      <c r="GMH14" s="580"/>
      <c r="GMI14" s="580"/>
      <c r="GMJ14" s="580"/>
      <c r="GMK14" s="580"/>
      <c r="GML14" s="580"/>
      <c r="GMM14" s="580"/>
      <c r="GMN14" s="580"/>
      <c r="GMO14" s="580"/>
      <c r="GMP14" s="580"/>
      <c r="GMQ14" s="580"/>
      <c r="GMR14" s="580"/>
      <c r="GMS14" s="580"/>
      <c r="GMT14" s="580"/>
      <c r="GMU14" s="580"/>
      <c r="GMV14" s="580"/>
      <c r="GMW14" s="580"/>
      <c r="GMX14" s="580"/>
      <c r="GMY14" s="580"/>
      <c r="GMZ14" s="580"/>
      <c r="GNA14" s="580"/>
      <c r="GNB14" s="580"/>
      <c r="GNC14" s="580"/>
      <c r="GND14" s="580"/>
      <c r="GNE14" s="580"/>
      <c r="GNF14" s="580"/>
      <c r="GNG14" s="580"/>
      <c r="GNH14" s="580"/>
      <c r="GNI14" s="580"/>
      <c r="GNJ14" s="580"/>
      <c r="GNK14" s="580"/>
      <c r="GNL14" s="580"/>
      <c r="GNM14" s="580"/>
      <c r="GNN14" s="580"/>
      <c r="GNO14" s="580"/>
      <c r="GNP14" s="580"/>
      <c r="GNQ14" s="580"/>
      <c r="GNR14" s="580"/>
      <c r="GNS14" s="580"/>
      <c r="GNT14" s="580"/>
      <c r="GNU14" s="580"/>
      <c r="GNV14" s="580"/>
      <c r="GNW14" s="580"/>
      <c r="GNX14" s="580"/>
      <c r="GNY14" s="580"/>
      <c r="GNZ14" s="580"/>
      <c r="GOA14" s="580"/>
      <c r="GOB14" s="580"/>
      <c r="GOC14" s="580"/>
      <c r="GOD14" s="580"/>
      <c r="GOE14" s="580"/>
      <c r="GOF14" s="580"/>
      <c r="GOG14" s="580"/>
      <c r="GOH14" s="580"/>
      <c r="GOI14" s="580"/>
      <c r="GOJ14" s="580"/>
      <c r="GOK14" s="580"/>
      <c r="GOL14" s="580"/>
      <c r="GOM14" s="580"/>
      <c r="GON14" s="580"/>
      <c r="GOO14" s="580"/>
      <c r="GOP14" s="580"/>
      <c r="GOQ14" s="580"/>
      <c r="GOR14" s="580"/>
      <c r="GOS14" s="580"/>
      <c r="GOT14" s="580"/>
      <c r="GOU14" s="580"/>
      <c r="GOV14" s="580"/>
      <c r="GOW14" s="580"/>
      <c r="GOX14" s="580"/>
      <c r="GOY14" s="580"/>
      <c r="GOZ14" s="580"/>
      <c r="GPA14" s="580"/>
      <c r="GPB14" s="580"/>
      <c r="GPC14" s="580"/>
      <c r="GPD14" s="580"/>
      <c r="GPE14" s="580"/>
      <c r="GPF14" s="580"/>
      <c r="GPG14" s="580"/>
      <c r="GPH14" s="580"/>
      <c r="GPI14" s="580"/>
      <c r="GPJ14" s="580"/>
      <c r="GPK14" s="580"/>
      <c r="GPL14" s="580"/>
      <c r="GPM14" s="580"/>
      <c r="GPN14" s="580"/>
      <c r="GPO14" s="580"/>
      <c r="GPP14" s="580"/>
      <c r="GPQ14" s="580"/>
      <c r="GPR14" s="580"/>
      <c r="GPS14" s="580"/>
      <c r="GPT14" s="580"/>
      <c r="GPU14" s="580"/>
      <c r="GPV14" s="580"/>
      <c r="GPW14" s="580"/>
      <c r="GPX14" s="580"/>
      <c r="GPY14" s="580"/>
      <c r="GPZ14" s="580"/>
      <c r="GQA14" s="580"/>
      <c r="GQB14" s="580"/>
      <c r="GQC14" s="580"/>
      <c r="GQD14" s="580"/>
      <c r="GQE14" s="580"/>
      <c r="GQF14" s="580"/>
      <c r="GQG14" s="580"/>
      <c r="GQH14" s="580"/>
      <c r="GQI14" s="580"/>
      <c r="GQJ14" s="580"/>
      <c r="GQK14" s="580"/>
      <c r="GQL14" s="580"/>
      <c r="GQM14" s="580"/>
      <c r="GQN14" s="580"/>
      <c r="GQO14" s="580"/>
      <c r="GQP14" s="580"/>
      <c r="GQQ14" s="580"/>
      <c r="GQR14" s="580"/>
      <c r="GQS14" s="580"/>
      <c r="GQT14" s="580"/>
      <c r="GQU14" s="580"/>
      <c r="GQV14" s="580"/>
      <c r="GQW14" s="580"/>
      <c r="GQX14" s="580"/>
      <c r="GQY14" s="580"/>
      <c r="GQZ14" s="580"/>
      <c r="GRA14" s="580"/>
      <c r="GRB14" s="580"/>
      <c r="GRC14" s="580"/>
      <c r="GRD14" s="580"/>
      <c r="GRE14" s="580"/>
      <c r="GRF14" s="580"/>
      <c r="GRG14" s="580"/>
      <c r="GRH14" s="580"/>
      <c r="GRI14" s="580"/>
      <c r="GRJ14" s="580"/>
      <c r="GRK14" s="580"/>
      <c r="GRL14" s="580"/>
      <c r="GRM14" s="580"/>
      <c r="GRN14" s="580"/>
      <c r="GRO14" s="580"/>
      <c r="GRP14" s="580"/>
      <c r="GRQ14" s="580"/>
      <c r="GRR14" s="580"/>
      <c r="GRS14" s="580"/>
      <c r="GRT14" s="580"/>
      <c r="GRU14" s="580"/>
      <c r="GRV14" s="580"/>
      <c r="GRW14" s="580"/>
      <c r="GRX14" s="580"/>
      <c r="GRY14" s="580"/>
      <c r="GRZ14" s="580"/>
      <c r="GSA14" s="580"/>
      <c r="GSB14" s="580"/>
      <c r="GSC14" s="580"/>
      <c r="GSD14" s="580"/>
      <c r="GSE14" s="580"/>
      <c r="GSF14" s="580"/>
      <c r="GSG14" s="580"/>
      <c r="GSH14" s="580"/>
      <c r="GSI14" s="580"/>
      <c r="GSJ14" s="580"/>
      <c r="GSK14" s="580"/>
      <c r="GSL14" s="580"/>
      <c r="GSM14" s="580"/>
      <c r="GSN14" s="580"/>
      <c r="GSO14" s="580"/>
      <c r="GSP14" s="580"/>
      <c r="GSQ14" s="580"/>
      <c r="GSR14" s="580"/>
      <c r="GSS14" s="580"/>
      <c r="GST14" s="580"/>
      <c r="GSU14" s="580"/>
      <c r="GSV14" s="580"/>
      <c r="GSW14" s="580"/>
      <c r="GSX14" s="580"/>
      <c r="GSY14" s="580"/>
      <c r="GSZ14" s="580"/>
      <c r="GTA14" s="580"/>
      <c r="GTB14" s="580"/>
      <c r="GTC14" s="580"/>
      <c r="GTD14" s="580"/>
      <c r="GTE14" s="580"/>
      <c r="GTF14" s="580"/>
      <c r="GTG14" s="580"/>
      <c r="GTH14" s="580"/>
      <c r="GTI14" s="580"/>
      <c r="GTJ14" s="580"/>
      <c r="GTK14" s="580"/>
      <c r="GTL14" s="580"/>
      <c r="GTM14" s="580"/>
      <c r="GTN14" s="580"/>
      <c r="GTO14" s="580"/>
      <c r="GTP14" s="580"/>
      <c r="GTQ14" s="580"/>
      <c r="GTR14" s="580"/>
      <c r="GTS14" s="580"/>
      <c r="GTT14" s="580"/>
      <c r="GTU14" s="580"/>
      <c r="GTV14" s="580"/>
      <c r="GTW14" s="580"/>
      <c r="GTX14" s="580"/>
      <c r="GTY14" s="580"/>
      <c r="GTZ14" s="580"/>
      <c r="GUA14" s="580"/>
      <c r="GUB14" s="580"/>
      <c r="GUC14" s="580"/>
      <c r="GUD14" s="580"/>
      <c r="GUE14" s="580"/>
      <c r="GUF14" s="580"/>
      <c r="GUG14" s="580"/>
      <c r="GUH14" s="580"/>
      <c r="GUI14" s="580"/>
      <c r="GUJ14" s="580"/>
      <c r="GUK14" s="580"/>
      <c r="GUL14" s="580"/>
      <c r="GUM14" s="580"/>
      <c r="GUN14" s="580"/>
      <c r="GUO14" s="580"/>
      <c r="GUP14" s="580"/>
      <c r="GUQ14" s="580"/>
      <c r="GUR14" s="580"/>
      <c r="GUS14" s="580"/>
      <c r="GUT14" s="580"/>
      <c r="GUU14" s="580"/>
      <c r="GUV14" s="580"/>
      <c r="GUW14" s="580"/>
      <c r="GUX14" s="580"/>
      <c r="GUY14" s="580"/>
      <c r="GUZ14" s="580"/>
      <c r="GVA14" s="580"/>
      <c r="GVB14" s="580"/>
      <c r="GVC14" s="580"/>
      <c r="GVD14" s="580"/>
      <c r="GVE14" s="580"/>
      <c r="GVF14" s="580"/>
      <c r="GVG14" s="580"/>
      <c r="GVH14" s="580"/>
      <c r="GVI14" s="580"/>
      <c r="GVJ14" s="580"/>
      <c r="GVK14" s="580"/>
      <c r="GVL14" s="580"/>
      <c r="GVM14" s="580"/>
      <c r="GVN14" s="580"/>
      <c r="GVO14" s="580"/>
      <c r="GVP14" s="580"/>
      <c r="GVQ14" s="580"/>
      <c r="GVR14" s="580"/>
      <c r="GVS14" s="580"/>
      <c r="GVT14" s="580"/>
      <c r="GVU14" s="580"/>
      <c r="GVV14" s="580"/>
      <c r="GVW14" s="580"/>
      <c r="GVX14" s="580"/>
      <c r="GVY14" s="580"/>
      <c r="GVZ14" s="580"/>
      <c r="GWA14" s="580"/>
      <c r="GWB14" s="580"/>
      <c r="GWC14" s="580"/>
      <c r="GWD14" s="580"/>
      <c r="GWE14" s="580"/>
      <c r="GWF14" s="580"/>
      <c r="GWG14" s="580"/>
      <c r="GWH14" s="580"/>
      <c r="GWI14" s="580"/>
      <c r="GWJ14" s="580"/>
      <c r="GWK14" s="580"/>
      <c r="GWL14" s="580"/>
      <c r="GWM14" s="580"/>
      <c r="GWN14" s="580"/>
      <c r="GWO14" s="580"/>
      <c r="GWP14" s="580"/>
      <c r="GWQ14" s="580"/>
      <c r="GWR14" s="580"/>
      <c r="GWS14" s="580"/>
      <c r="GWT14" s="580"/>
      <c r="GWU14" s="580"/>
      <c r="GWV14" s="580"/>
      <c r="GWW14" s="580"/>
      <c r="GWX14" s="580"/>
      <c r="GWY14" s="580"/>
      <c r="GWZ14" s="580"/>
      <c r="GXA14" s="580"/>
      <c r="GXB14" s="580"/>
      <c r="GXC14" s="580"/>
      <c r="GXD14" s="580"/>
      <c r="GXE14" s="580"/>
      <c r="GXF14" s="580"/>
      <c r="GXG14" s="580"/>
      <c r="GXH14" s="580"/>
      <c r="GXI14" s="580"/>
      <c r="GXJ14" s="580"/>
      <c r="GXK14" s="580"/>
      <c r="GXL14" s="580"/>
      <c r="GXM14" s="580"/>
      <c r="GXN14" s="580"/>
      <c r="GXO14" s="580"/>
      <c r="GXP14" s="580"/>
      <c r="GXQ14" s="580"/>
      <c r="GXR14" s="580"/>
      <c r="GXS14" s="580"/>
      <c r="GXT14" s="580"/>
      <c r="GXU14" s="580"/>
      <c r="GXV14" s="580"/>
      <c r="GXW14" s="580"/>
      <c r="GXX14" s="580"/>
      <c r="GXY14" s="580"/>
      <c r="GXZ14" s="580"/>
      <c r="GYA14" s="580"/>
      <c r="GYB14" s="580"/>
      <c r="GYC14" s="580"/>
      <c r="GYD14" s="580"/>
      <c r="GYE14" s="580"/>
      <c r="GYF14" s="580"/>
      <c r="GYG14" s="580"/>
      <c r="GYH14" s="580"/>
      <c r="GYI14" s="580"/>
      <c r="GYJ14" s="580"/>
      <c r="GYK14" s="580"/>
      <c r="GYL14" s="580"/>
      <c r="GYM14" s="580"/>
      <c r="GYN14" s="580"/>
      <c r="GYO14" s="580"/>
      <c r="GYP14" s="580"/>
      <c r="GYQ14" s="580"/>
      <c r="GYR14" s="580"/>
      <c r="GYS14" s="580"/>
      <c r="GYT14" s="580"/>
      <c r="GYU14" s="580"/>
      <c r="GYV14" s="580"/>
      <c r="GYW14" s="580"/>
      <c r="GYX14" s="580"/>
      <c r="GYY14" s="580"/>
      <c r="GYZ14" s="580"/>
      <c r="GZA14" s="580"/>
      <c r="GZB14" s="580"/>
      <c r="GZC14" s="580"/>
      <c r="GZD14" s="580"/>
      <c r="GZE14" s="580"/>
      <c r="GZF14" s="580"/>
      <c r="GZG14" s="580"/>
      <c r="GZH14" s="580"/>
      <c r="GZI14" s="580"/>
      <c r="GZJ14" s="580"/>
      <c r="GZK14" s="580"/>
      <c r="GZL14" s="580"/>
      <c r="GZM14" s="580"/>
      <c r="GZN14" s="580"/>
      <c r="GZO14" s="580"/>
      <c r="GZP14" s="580"/>
      <c r="GZQ14" s="580"/>
      <c r="GZR14" s="580"/>
      <c r="GZS14" s="580"/>
      <c r="GZT14" s="580"/>
      <c r="GZU14" s="580"/>
      <c r="GZV14" s="580"/>
      <c r="GZW14" s="580"/>
      <c r="GZX14" s="580"/>
      <c r="GZY14" s="580"/>
      <c r="GZZ14" s="580"/>
      <c r="HAA14" s="580"/>
      <c r="HAB14" s="580"/>
      <c r="HAC14" s="580"/>
      <c r="HAD14" s="580"/>
      <c r="HAE14" s="580"/>
      <c r="HAF14" s="580"/>
      <c r="HAG14" s="580"/>
      <c r="HAH14" s="580"/>
      <c r="HAI14" s="580"/>
      <c r="HAJ14" s="580"/>
      <c r="HAK14" s="580"/>
      <c r="HAL14" s="580"/>
      <c r="HAM14" s="580"/>
      <c r="HAN14" s="580"/>
      <c r="HAO14" s="580"/>
      <c r="HAP14" s="580"/>
      <c r="HAQ14" s="580"/>
      <c r="HAR14" s="580"/>
      <c r="HAS14" s="580"/>
      <c r="HAT14" s="580"/>
      <c r="HAU14" s="580"/>
      <c r="HAV14" s="580"/>
      <c r="HAW14" s="580"/>
      <c r="HAX14" s="580"/>
      <c r="HAY14" s="580"/>
      <c r="HAZ14" s="580"/>
      <c r="HBA14" s="580"/>
      <c r="HBB14" s="580"/>
      <c r="HBC14" s="580"/>
      <c r="HBD14" s="580"/>
      <c r="HBE14" s="580"/>
      <c r="HBF14" s="580"/>
      <c r="HBG14" s="580"/>
      <c r="HBH14" s="580"/>
      <c r="HBI14" s="580"/>
      <c r="HBJ14" s="580"/>
      <c r="HBK14" s="580"/>
      <c r="HBL14" s="580"/>
      <c r="HBM14" s="580"/>
      <c r="HBN14" s="580"/>
      <c r="HBO14" s="580"/>
      <c r="HBP14" s="580"/>
      <c r="HBQ14" s="580"/>
      <c r="HBR14" s="580"/>
      <c r="HBS14" s="580"/>
      <c r="HBT14" s="580"/>
      <c r="HBU14" s="580"/>
      <c r="HBV14" s="580"/>
      <c r="HBW14" s="580"/>
      <c r="HBX14" s="580"/>
      <c r="HBY14" s="580"/>
      <c r="HBZ14" s="580"/>
      <c r="HCA14" s="580"/>
      <c r="HCB14" s="580"/>
      <c r="HCC14" s="580"/>
      <c r="HCD14" s="580"/>
      <c r="HCE14" s="580"/>
      <c r="HCF14" s="580"/>
      <c r="HCG14" s="580"/>
      <c r="HCH14" s="580"/>
      <c r="HCI14" s="580"/>
      <c r="HCJ14" s="580"/>
      <c r="HCK14" s="580"/>
      <c r="HCL14" s="580"/>
      <c r="HCM14" s="580"/>
      <c r="HCN14" s="580"/>
      <c r="HCO14" s="580"/>
      <c r="HCP14" s="580"/>
      <c r="HCQ14" s="580"/>
      <c r="HCR14" s="580"/>
      <c r="HCS14" s="580"/>
      <c r="HCT14" s="580"/>
      <c r="HCU14" s="580"/>
      <c r="HCV14" s="580"/>
      <c r="HCW14" s="580"/>
      <c r="HCX14" s="580"/>
      <c r="HCY14" s="580"/>
      <c r="HCZ14" s="580"/>
      <c r="HDA14" s="580"/>
      <c r="HDB14" s="580"/>
      <c r="HDC14" s="580"/>
      <c r="HDD14" s="580"/>
      <c r="HDE14" s="580"/>
      <c r="HDF14" s="580"/>
      <c r="HDG14" s="580"/>
      <c r="HDH14" s="580"/>
      <c r="HDI14" s="580"/>
      <c r="HDJ14" s="580"/>
      <c r="HDK14" s="580"/>
      <c r="HDL14" s="580"/>
      <c r="HDM14" s="580"/>
      <c r="HDN14" s="580"/>
      <c r="HDO14" s="580"/>
      <c r="HDP14" s="580"/>
      <c r="HDQ14" s="580"/>
      <c r="HDR14" s="580"/>
      <c r="HDS14" s="580"/>
      <c r="HDT14" s="580"/>
      <c r="HDU14" s="580"/>
      <c r="HDV14" s="580"/>
      <c r="HDW14" s="580"/>
      <c r="HDX14" s="580"/>
      <c r="HDY14" s="580"/>
      <c r="HDZ14" s="580"/>
      <c r="HEA14" s="580"/>
      <c r="HEB14" s="580"/>
      <c r="HEC14" s="580"/>
      <c r="HED14" s="580"/>
      <c r="HEE14" s="580"/>
      <c r="HEF14" s="580"/>
      <c r="HEG14" s="580"/>
      <c r="HEH14" s="580"/>
      <c r="HEI14" s="580"/>
      <c r="HEJ14" s="580"/>
      <c r="HEK14" s="580"/>
      <c r="HEL14" s="580"/>
      <c r="HEM14" s="580"/>
      <c r="HEN14" s="580"/>
      <c r="HEO14" s="580"/>
      <c r="HEP14" s="580"/>
      <c r="HEQ14" s="580"/>
      <c r="HER14" s="580"/>
      <c r="HES14" s="580"/>
      <c r="HET14" s="580"/>
      <c r="HEU14" s="580"/>
      <c r="HEV14" s="580"/>
      <c r="HEW14" s="580"/>
      <c r="HEX14" s="580"/>
      <c r="HEY14" s="580"/>
      <c r="HEZ14" s="580"/>
      <c r="HFA14" s="580"/>
      <c r="HFB14" s="580"/>
      <c r="HFC14" s="580"/>
      <c r="HFD14" s="580"/>
      <c r="HFE14" s="580"/>
      <c r="HFF14" s="580"/>
      <c r="HFG14" s="580"/>
      <c r="HFH14" s="580"/>
      <c r="HFI14" s="580"/>
      <c r="HFJ14" s="580"/>
      <c r="HFK14" s="580"/>
      <c r="HFL14" s="580"/>
      <c r="HFM14" s="580"/>
      <c r="HFN14" s="580"/>
      <c r="HFO14" s="580"/>
      <c r="HFP14" s="580"/>
      <c r="HFQ14" s="580"/>
      <c r="HFR14" s="580"/>
      <c r="HFS14" s="580"/>
      <c r="HFT14" s="580"/>
      <c r="HFU14" s="580"/>
      <c r="HFV14" s="580"/>
      <c r="HFW14" s="580"/>
      <c r="HFX14" s="580"/>
      <c r="HFY14" s="580"/>
      <c r="HFZ14" s="580"/>
      <c r="HGA14" s="580"/>
      <c r="HGB14" s="580"/>
      <c r="HGC14" s="580"/>
      <c r="HGD14" s="580"/>
      <c r="HGE14" s="580"/>
      <c r="HGF14" s="580"/>
      <c r="HGG14" s="580"/>
      <c r="HGH14" s="580"/>
      <c r="HGI14" s="580"/>
      <c r="HGJ14" s="580"/>
      <c r="HGK14" s="580"/>
      <c r="HGL14" s="580"/>
      <c r="HGM14" s="580"/>
      <c r="HGN14" s="580"/>
      <c r="HGO14" s="580"/>
      <c r="HGP14" s="580"/>
      <c r="HGQ14" s="580"/>
      <c r="HGR14" s="580"/>
      <c r="HGS14" s="580"/>
      <c r="HGT14" s="580"/>
      <c r="HGU14" s="580"/>
      <c r="HGV14" s="580"/>
      <c r="HGW14" s="580"/>
      <c r="HGX14" s="580"/>
      <c r="HGY14" s="580"/>
      <c r="HGZ14" s="580"/>
      <c r="HHA14" s="580"/>
      <c r="HHB14" s="580"/>
      <c r="HHC14" s="580"/>
      <c r="HHD14" s="580"/>
      <c r="HHE14" s="580"/>
      <c r="HHF14" s="580"/>
      <c r="HHG14" s="580"/>
      <c r="HHH14" s="580"/>
      <c r="HHI14" s="580"/>
      <c r="HHJ14" s="580"/>
      <c r="HHK14" s="580"/>
      <c r="HHL14" s="580"/>
      <c r="HHM14" s="580"/>
      <c r="HHN14" s="580"/>
      <c r="HHO14" s="580"/>
      <c r="HHP14" s="580"/>
      <c r="HHQ14" s="580"/>
      <c r="HHR14" s="580"/>
      <c r="HHS14" s="580"/>
      <c r="HHT14" s="580"/>
      <c r="HHU14" s="580"/>
      <c r="HHV14" s="580"/>
      <c r="HHW14" s="580"/>
      <c r="HHX14" s="580"/>
      <c r="HHY14" s="580"/>
      <c r="HHZ14" s="580"/>
      <c r="HIA14" s="580"/>
      <c r="HIB14" s="580"/>
      <c r="HIC14" s="580"/>
      <c r="HID14" s="580"/>
      <c r="HIE14" s="580"/>
      <c r="HIF14" s="580"/>
      <c r="HIG14" s="580"/>
      <c r="HIH14" s="580"/>
      <c r="HII14" s="580"/>
      <c r="HIJ14" s="580"/>
      <c r="HIK14" s="580"/>
      <c r="HIL14" s="580"/>
      <c r="HIM14" s="580"/>
      <c r="HIN14" s="580"/>
      <c r="HIO14" s="580"/>
      <c r="HIP14" s="580"/>
      <c r="HIQ14" s="580"/>
      <c r="HIR14" s="580"/>
      <c r="HIS14" s="580"/>
      <c r="HIT14" s="580"/>
      <c r="HIU14" s="580"/>
      <c r="HIV14" s="580"/>
      <c r="HIW14" s="580"/>
      <c r="HIX14" s="580"/>
      <c r="HIY14" s="580"/>
      <c r="HIZ14" s="580"/>
      <c r="HJA14" s="580"/>
      <c r="HJB14" s="580"/>
      <c r="HJC14" s="580"/>
      <c r="HJD14" s="580"/>
      <c r="HJE14" s="580"/>
      <c r="HJF14" s="580"/>
      <c r="HJG14" s="580"/>
      <c r="HJH14" s="580"/>
      <c r="HJI14" s="580"/>
      <c r="HJJ14" s="580"/>
      <c r="HJK14" s="580"/>
      <c r="HJL14" s="580"/>
      <c r="HJM14" s="580"/>
      <c r="HJN14" s="580"/>
      <c r="HJO14" s="580"/>
      <c r="HJP14" s="580"/>
      <c r="HJQ14" s="580"/>
      <c r="HJR14" s="580"/>
      <c r="HJS14" s="580"/>
      <c r="HJT14" s="580"/>
      <c r="HJU14" s="580"/>
      <c r="HJV14" s="580"/>
      <c r="HJW14" s="580"/>
      <c r="HJX14" s="580"/>
      <c r="HJY14" s="580"/>
      <c r="HJZ14" s="580"/>
      <c r="HKA14" s="580"/>
      <c r="HKB14" s="580"/>
      <c r="HKC14" s="580"/>
      <c r="HKD14" s="580"/>
      <c r="HKE14" s="580"/>
      <c r="HKF14" s="580"/>
      <c r="HKG14" s="580"/>
      <c r="HKH14" s="580"/>
      <c r="HKI14" s="580"/>
      <c r="HKJ14" s="580"/>
      <c r="HKK14" s="580"/>
      <c r="HKL14" s="580"/>
      <c r="HKM14" s="580"/>
      <c r="HKN14" s="580"/>
      <c r="HKO14" s="580"/>
      <c r="HKP14" s="580"/>
      <c r="HKQ14" s="580"/>
      <c r="HKR14" s="580"/>
      <c r="HKS14" s="580"/>
      <c r="HKT14" s="580"/>
      <c r="HKU14" s="580"/>
      <c r="HKV14" s="580"/>
      <c r="HKW14" s="580"/>
      <c r="HKX14" s="580"/>
      <c r="HKY14" s="580"/>
      <c r="HKZ14" s="580"/>
      <c r="HLA14" s="580"/>
      <c r="HLB14" s="580"/>
      <c r="HLC14" s="580"/>
      <c r="HLD14" s="580"/>
      <c r="HLE14" s="580"/>
      <c r="HLF14" s="580"/>
      <c r="HLG14" s="580"/>
      <c r="HLH14" s="580"/>
      <c r="HLI14" s="580"/>
      <c r="HLJ14" s="580"/>
      <c r="HLK14" s="580"/>
      <c r="HLL14" s="580"/>
      <c r="HLM14" s="580"/>
      <c r="HLN14" s="580"/>
      <c r="HLO14" s="580"/>
      <c r="HLP14" s="580"/>
      <c r="HLQ14" s="580"/>
      <c r="HLR14" s="580"/>
      <c r="HLS14" s="580"/>
      <c r="HLT14" s="580"/>
      <c r="HLU14" s="580"/>
      <c r="HLV14" s="580"/>
      <c r="HLW14" s="580"/>
      <c r="HLX14" s="580"/>
      <c r="HLY14" s="580"/>
      <c r="HLZ14" s="580"/>
      <c r="HMA14" s="580"/>
      <c r="HMB14" s="580"/>
      <c r="HMC14" s="580"/>
      <c r="HMD14" s="580"/>
      <c r="HME14" s="580"/>
      <c r="HMF14" s="580"/>
      <c r="HMG14" s="580"/>
      <c r="HMH14" s="580"/>
      <c r="HMI14" s="580"/>
      <c r="HMJ14" s="580"/>
      <c r="HMK14" s="580"/>
      <c r="HML14" s="580"/>
      <c r="HMM14" s="580"/>
      <c r="HMN14" s="580"/>
      <c r="HMO14" s="580"/>
      <c r="HMP14" s="580"/>
      <c r="HMQ14" s="580"/>
      <c r="HMR14" s="580"/>
      <c r="HMS14" s="580"/>
      <c r="HMT14" s="580"/>
      <c r="HMU14" s="580"/>
      <c r="HMV14" s="580"/>
      <c r="HMW14" s="580"/>
      <c r="HMX14" s="580"/>
      <c r="HMY14" s="580"/>
      <c r="HMZ14" s="580"/>
      <c r="HNA14" s="580"/>
      <c r="HNB14" s="580"/>
      <c r="HNC14" s="580"/>
      <c r="HND14" s="580"/>
      <c r="HNE14" s="580"/>
      <c r="HNF14" s="580"/>
      <c r="HNG14" s="580"/>
      <c r="HNH14" s="580"/>
      <c r="HNI14" s="580"/>
      <c r="HNJ14" s="580"/>
      <c r="HNK14" s="580"/>
      <c r="HNL14" s="580"/>
      <c r="HNM14" s="580"/>
      <c r="HNN14" s="580"/>
      <c r="HNO14" s="580"/>
      <c r="HNP14" s="580"/>
      <c r="HNQ14" s="580"/>
      <c r="HNR14" s="580"/>
      <c r="HNS14" s="580"/>
      <c r="HNT14" s="580"/>
      <c r="HNU14" s="580"/>
      <c r="HNV14" s="580"/>
      <c r="HNW14" s="580"/>
      <c r="HNX14" s="580"/>
      <c r="HNY14" s="580"/>
      <c r="HNZ14" s="580"/>
      <c r="HOA14" s="580"/>
      <c r="HOB14" s="580"/>
      <c r="HOC14" s="580"/>
      <c r="HOD14" s="580"/>
      <c r="HOE14" s="580"/>
      <c r="HOF14" s="580"/>
      <c r="HOG14" s="580"/>
      <c r="HOH14" s="580"/>
      <c r="HOI14" s="580"/>
      <c r="HOJ14" s="580"/>
      <c r="HOK14" s="580"/>
      <c r="HOL14" s="580"/>
      <c r="HOM14" s="580"/>
      <c r="HON14" s="580"/>
      <c r="HOO14" s="580"/>
      <c r="HOP14" s="580"/>
      <c r="HOQ14" s="580"/>
      <c r="HOR14" s="580"/>
      <c r="HOS14" s="580"/>
      <c r="HOT14" s="580"/>
      <c r="HOU14" s="580"/>
      <c r="HOV14" s="580"/>
      <c r="HOW14" s="580"/>
      <c r="HOX14" s="580"/>
      <c r="HOY14" s="580"/>
      <c r="HOZ14" s="580"/>
      <c r="HPA14" s="580"/>
      <c r="HPB14" s="580"/>
      <c r="HPC14" s="580"/>
      <c r="HPD14" s="580"/>
      <c r="HPE14" s="580"/>
      <c r="HPF14" s="580"/>
      <c r="HPG14" s="580"/>
      <c r="HPH14" s="580"/>
      <c r="HPI14" s="580"/>
      <c r="HPJ14" s="580"/>
      <c r="HPK14" s="580"/>
      <c r="HPL14" s="580"/>
      <c r="HPM14" s="580"/>
      <c r="HPN14" s="580"/>
      <c r="HPO14" s="580"/>
      <c r="HPP14" s="580"/>
      <c r="HPQ14" s="580"/>
      <c r="HPR14" s="580"/>
      <c r="HPS14" s="580"/>
      <c r="HPT14" s="580"/>
      <c r="HPU14" s="580"/>
      <c r="HPV14" s="580"/>
      <c r="HPW14" s="580"/>
      <c r="HPX14" s="580"/>
      <c r="HPY14" s="580"/>
      <c r="HPZ14" s="580"/>
      <c r="HQA14" s="580"/>
      <c r="HQB14" s="580"/>
      <c r="HQC14" s="580"/>
      <c r="HQD14" s="580"/>
      <c r="HQE14" s="580"/>
      <c r="HQF14" s="580"/>
      <c r="HQG14" s="580"/>
      <c r="HQH14" s="580"/>
      <c r="HQI14" s="580"/>
      <c r="HQJ14" s="580"/>
      <c r="HQK14" s="580"/>
      <c r="HQL14" s="580"/>
      <c r="HQM14" s="580"/>
      <c r="HQN14" s="580"/>
      <c r="HQO14" s="580"/>
      <c r="HQP14" s="580"/>
      <c r="HQQ14" s="580"/>
      <c r="HQR14" s="580"/>
      <c r="HQS14" s="580"/>
      <c r="HQT14" s="580"/>
      <c r="HQU14" s="580"/>
      <c r="HQV14" s="580"/>
      <c r="HQW14" s="580"/>
      <c r="HQX14" s="580"/>
      <c r="HQY14" s="580"/>
      <c r="HQZ14" s="580"/>
      <c r="HRA14" s="580"/>
      <c r="HRB14" s="580"/>
      <c r="HRC14" s="580"/>
      <c r="HRD14" s="580"/>
      <c r="HRE14" s="580"/>
      <c r="HRF14" s="580"/>
      <c r="HRG14" s="580"/>
      <c r="HRH14" s="580"/>
      <c r="HRI14" s="580"/>
      <c r="HRJ14" s="580"/>
      <c r="HRK14" s="580"/>
      <c r="HRL14" s="580"/>
      <c r="HRM14" s="580"/>
      <c r="HRN14" s="580"/>
      <c r="HRO14" s="580"/>
      <c r="HRP14" s="580"/>
      <c r="HRQ14" s="580"/>
      <c r="HRR14" s="580"/>
      <c r="HRS14" s="580"/>
      <c r="HRT14" s="580"/>
      <c r="HRU14" s="580"/>
      <c r="HRV14" s="580"/>
      <c r="HRW14" s="580"/>
      <c r="HRX14" s="580"/>
      <c r="HRY14" s="580"/>
      <c r="HRZ14" s="580"/>
      <c r="HSA14" s="580"/>
      <c r="HSB14" s="580"/>
      <c r="HSC14" s="580"/>
      <c r="HSD14" s="580"/>
      <c r="HSE14" s="580"/>
      <c r="HSF14" s="580"/>
      <c r="HSG14" s="580"/>
      <c r="HSH14" s="580"/>
      <c r="HSI14" s="580"/>
      <c r="HSJ14" s="580"/>
      <c r="HSK14" s="580"/>
      <c r="HSL14" s="580"/>
      <c r="HSM14" s="580"/>
      <c r="HSN14" s="580"/>
      <c r="HSO14" s="580"/>
      <c r="HSP14" s="580"/>
      <c r="HSQ14" s="580"/>
      <c r="HSR14" s="580"/>
      <c r="HSS14" s="580"/>
      <c r="HST14" s="580"/>
      <c r="HSU14" s="580"/>
      <c r="HSV14" s="580"/>
      <c r="HSW14" s="580"/>
      <c r="HSX14" s="580"/>
      <c r="HSY14" s="580"/>
      <c r="HSZ14" s="580"/>
      <c r="HTA14" s="580"/>
      <c r="HTB14" s="580"/>
      <c r="HTC14" s="580"/>
      <c r="HTD14" s="580"/>
      <c r="HTE14" s="580"/>
      <c r="HTF14" s="580"/>
      <c r="HTG14" s="580"/>
      <c r="HTH14" s="580"/>
      <c r="HTI14" s="580"/>
      <c r="HTJ14" s="580"/>
      <c r="HTK14" s="580"/>
      <c r="HTL14" s="580"/>
      <c r="HTM14" s="580"/>
      <c r="HTN14" s="580"/>
      <c r="HTO14" s="580"/>
      <c r="HTP14" s="580"/>
      <c r="HTQ14" s="580"/>
      <c r="HTR14" s="580"/>
      <c r="HTS14" s="580"/>
      <c r="HTT14" s="580"/>
      <c r="HTU14" s="580"/>
      <c r="HTV14" s="580"/>
      <c r="HTW14" s="580"/>
      <c r="HTX14" s="580"/>
      <c r="HTY14" s="580"/>
      <c r="HTZ14" s="580"/>
      <c r="HUA14" s="580"/>
      <c r="HUB14" s="580"/>
      <c r="HUC14" s="580"/>
      <c r="HUD14" s="580"/>
      <c r="HUE14" s="580"/>
      <c r="HUF14" s="580"/>
      <c r="HUG14" s="580"/>
      <c r="HUH14" s="580"/>
      <c r="HUI14" s="580"/>
      <c r="HUJ14" s="580"/>
      <c r="HUK14" s="580"/>
      <c r="HUL14" s="580"/>
      <c r="HUM14" s="580"/>
      <c r="HUN14" s="580"/>
      <c r="HUO14" s="580"/>
      <c r="HUP14" s="580"/>
      <c r="HUQ14" s="580"/>
      <c r="HUR14" s="580"/>
      <c r="HUS14" s="580"/>
      <c r="HUT14" s="580"/>
      <c r="HUU14" s="580"/>
      <c r="HUV14" s="580"/>
      <c r="HUW14" s="580"/>
      <c r="HUX14" s="580"/>
      <c r="HUY14" s="580"/>
      <c r="HUZ14" s="580"/>
      <c r="HVA14" s="580"/>
      <c r="HVB14" s="580"/>
      <c r="HVC14" s="580"/>
      <c r="HVD14" s="580"/>
      <c r="HVE14" s="580"/>
      <c r="HVF14" s="580"/>
      <c r="HVG14" s="580"/>
      <c r="HVH14" s="580"/>
      <c r="HVI14" s="580"/>
      <c r="HVJ14" s="580"/>
      <c r="HVK14" s="580"/>
      <c r="HVL14" s="580"/>
      <c r="HVM14" s="580"/>
      <c r="HVN14" s="580"/>
      <c r="HVO14" s="580"/>
      <c r="HVP14" s="580"/>
      <c r="HVQ14" s="580"/>
      <c r="HVR14" s="580"/>
      <c r="HVS14" s="580"/>
      <c r="HVT14" s="580"/>
      <c r="HVU14" s="580"/>
      <c r="HVV14" s="580"/>
      <c r="HVW14" s="580"/>
      <c r="HVX14" s="580"/>
      <c r="HVY14" s="580"/>
      <c r="HVZ14" s="580"/>
      <c r="HWA14" s="580"/>
      <c r="HWB14" s="580"/>
      <c r="HWC14" s="580"/>
      <c r="HWD14" s="580"/>
      <c r="HWE14" s="580"/>
      <c r="HWF14" s="580"/>
      <c r="HWG14" s="580"/>
      <c r="HWH14" s="580"/>
      <c r="HWI14" s="580"/>
      <c r="HWJ14" s="580"/>
      <c r="HWK14" s="580"/>
      <c r="HWL14" s="580"/>
      <c r="HWM14" s="580"/>
      <c r="HWN14" s="580"/>
      <c r="HWO14" s="580"/>
      <c r="HWP14" s="580"/>
      <c r="HWQ14" s="580"/>
      <c r="HWR14" s="580"/>
      <c r="HWS14" s="580"/>
      <c r="HWT14" s="580"/>
      <c r="HWU14" s="580"/>
      <c r="HWV14" s="580"/>
      <c r="HWW14" s="580"/>
      <c r="HWX14" s="580"/>
      <c r="HWY14" s="580"/>
      <c r="HWZ14" s="580"/>
      <c r="HXA14" s="580"/>
      <c r="HXB14" s="580"/>
      <c r="HXC14" s="580"/>
      <c r="HXD14" s="580"/>
      <c r="HXE14" s="580"/>
      <c r="HXF14" s="580"/>
      <c r="HXG14" s="580"/>
      <c r="HXH14" s="580"/>
      <c r="HXI14" s="580"/>
      <c r="HXJ14" s="580"/>
      <c r="HXK14" s="580"/>
      <c r="HXL14" s="580"/>
      <c r="HXM14" s="580"/>
      <c r="HXN14" s="580"/>
      <c r="HXO14" s="580"/>
      <c r="HXP14" s="580"/>
      <c r="HXQ14" s="580"/>
      <c r="HXR14" s="580"/>
      <c r="HXS14" s="580"/>
      <c r="HXT14" s="580"/>
      <c r="HXU14" s="580"/>
      <c r="HXV14" s="580"/>
      <c r="HXW14" s="580"/>
      <c r="HXX14" s="580"/>
      <c r="HXY14" s="580"/>
      <c r="HXZ14" s="580"/>
      <c r="HYA14" s="580"/>
      <c r="HYB14" s="580"/>
      <c r="HYC14" s="580"/>
      <c r="HYD14" s="580"/>
      <c r="HYE14" s="580"/>
      <c r="HYF14" s="580"/>
      <c r="HYG14" s="580"/>
      <c r="HYH14" s="580"/>
      <c r="HYI14" s="580"/>
      <c r="HYJ14" s="580"/>
      <c r="HYK14" s="580"/>
      <c r="HYL14" s="580"/>
      <c r="HYM14" s="580"/>
      <c r="HYN14" s="580"/>
      <c r="HYO14" s="580"/>
      <c r="HYP14" s="580"/>
      <c r="HYQ14" s="580"/>
      <c r="HYR14" s="580"/>
      <c r="HYS14" s="580"/>
      <c r="HYT14" s="580"/>
      <c r="HYU14" s="580"/>
      <c r="HYV14" s="580"/>
      <c r="HYW14" s="580"/>
      <c r="HYX14" s="580"/>
      <c r="HYY14" s="580"/>
      <c r="HYZ14" s="580"/>
      <c r="HZA14" s="580"/>
      <c r="HZB14" s="580"/>
      <c r="HZC14" s="580"/>
      <c r="HZD14" s="580"/>
      <c r="HZE14" s="580"/>
      <c r="HZF14" s="580"/>
      <c r="HZG14" s="580"/>
      <c r="HZH14" s="580"/>
      <c r="HZI14" s="580"/>
      <c r="HZJ14" s="580"/>
      <c r="HZK14" s="580"/>
      <c r="HZL14" s="580"/>
      <c r="HZM14" s="580"/>
      <c r="HZN14" s="580"/>
      <c r="HZO14" s="580"/>
      <c r="HZP14" s="580"/>
      <c r="HZQ14" s="580"/>
      <c r="HZR14" s="580"/>
      <c r="HZS14" s="580"/>
      <c r="HZT14" s="580"/>
      <c r="HZU14" s="580"/>
      <c r="HZV14" s="580"/>
      <c r="HZW14" s="580"/>
      <c r="HZX14" s="580"/>
      <c r="HZY14" s="580"/>
      <c r="HZZ14" s="580"/>
      <c r="IAA14" s="580"/>
      <c r="IAB14" s="580"/>
      <c r="IAC14" s="580"/>
      <c r="IAD14" s="580"/>
      <c r="IAE14" s="580"/>
      <c r="IAF14" s="580"/>
      <c r="IAG14" s="580"/>
      <c r="IAH14" s="580"/>
      <c r="IAI14" s="580"/>
      <c r="IAJ14" s="580"/>
      <c r="IAK14" s="580"/>
      <c r="IAL14" s="580"/>
      <c r="IAM14" s="580"/>
      <c r="IAN14" s="580"/>
      <c r="IAO14" s="580"/>
      <c r="IAP14" s="580"/>
      <c r="IAQ14" s="580"/>
      <c r="IAR14" s="580"/>
      <c r="IAS14" s="580"/>
      <c r="IAT14" s="580"/>
      <c r="IAU14" s="580"/>
      <c r="IAV14" s="580"/>
      <c r="IAW14" s="580"/>
      <c r="IAX14" s="580"/>
      <c r="IAY14" s="580"/>
      <c r="IAZ14" s="580"/>
      <c r="IBA14" s="580"/>
      <c r="IBB14" s="580"/>
      <c r="IBC14" s="580"/>
      <c r="IBD14" s="580"/>
      <c r="IBE14" s="580"/>
      <c r="IBF14" s="580"/>
      <c r="IBG14" s="580"/>
      <c r="IBH14" s="580"/>
      <c r="IBI14" s="580"/>
      <c r="IBJ14" s="580"/>
      <c r="IBK14" s="580"/>
      <c r="IBL14" s="580"/>
      <c r="IBM14" s="580"/>
      <c r="IBN14" s="580"/>
      <c r="IBO14" s="580"/>
      <c r="IBP14" s="580"/>
      <c r="IBQ14" s="580"/>
      <c r="IBR14" s="580"/>
      <c r="IBS14" s="580"/>
      <c r="IBT14" s="580"/>
      <c r="IBU14" s="580"/>
      <c r="IBV14" s="580"/>
      <c r="IBW14" s="580"/>
      <c r="IBX14" s="580"/>
      <c r="IBY14" s="580"/>
      <c r="IBZ14" s="580"/>
      <c r="ICA14" s="580"/>
      <c r="ICB14" s="580"/>
      <c r="ICC14" s="580"/>
      <c r="ICD14" s="580"/>
      <c r="ICE14" s="580"/>
      <c r="ICF14" s="580"/>
      <c r="ICG14" s="580"/>
      <c r="ICH14" s="580"/>
      <c r="ICI14" s="580"/>
      <c r="ICJ14" s="580"/>
      <c r="ICK14" s="580"/>
      <c r="ICL14" s="580"/>
      <c r="ICM14" s="580"/>
      <c r="ICN14" s="580"/>
      <c r="ICO14" s="580"/>
      <c r="ICP14" s="580"/>
      <c r="ICQ14" s="580"/>
      <c r="ICR14" s="580"/>
      <c r="ICS14" s="580"/>
      <c r="ICT14" s="580"/>
      <c r="ICU14" s="580"/>
      <c r="ICV14" s="580"/>
      <c r="ICW14" s="580"/>
      <c r="ICX14" s="580"/>
      <c r="ICY14" s="580"/>
      <c r="ICZ14" s="580"/>
      <c r="IDA14" s="580"/>
      <c r="IDB14" s="580"/>
      <c r="IDC14" s="580"/>
      <c r="IDD14" s="580"/>
      <c r="IDE14" s="580"/>
      <c r="IDF14" s="580"/>
      <c r="IDG14" s="580"/>
      <c r="IDH14" s="580"/>
      <c r="IDI14" s="580"/>
      <c r="IDJ14" s="580"/>
      <c r="IDK14" s="580"/>
      <c r="IDL14" s="580"/>
      <c r="IDM14" s="580"/>
      <c r="IDN14" s="580"/>
      <c r="IDO14" s="580"/>
      <c r="IDP14" s="580"/>
      <c r="IDQ14" s="580"/>
      <c r="IDR14" s="580"/>
      <c r="IDS14" s="580"/>
      <c r="IDT14" s="580"/>
      <c r="IDU14" s="580"/>
      <c r="IDV14" s="580"/>
      <c r="IDW14" s="580"/>
      <c r="IDX14" s="580"/>
      <c r="IDY14" s="580"/>
      <c r="IDZ14" s="580"/>
      <c r="IEA14" s="580"/>
      <c r="IEB14" s="580"/>
      <c r="IEC14" s="580"/>
      <c r="IED14" s="580"/>
      <c r="IEE14" s="580"/>
      <c r="IEF14" s="580"/>
      <c r="IEG14" s="580"/>
      <c r="IEH14" s="580"/>
      <c r="IEI14" s="580"/>
      <c r="IEJ14" s="580"/>
      <c r="IEK14" s="580"/>
      <c r="IEL14" s="580"/>
      <c r="IEM14" s="580"/>
      <c r="IEN14" s="580"/>
      <c r="IEO14" s="580"/>
      <c r="IEP14" s="580"/>
      <c r="IEQ14" s="580"/>
      <c r="IER14" s="580"/>
      <c r="IES14" s="580"/>
      <c r="IET14" s="580"/>
      <c r="IEU14" s="580"/>
      <c r="IEV14" s="580"/>
      <c r="IEW14" s="580"/>
      <c r="IEX14" s="580"/>
      <c r="IEY14" s="580"/>
      <c r="IEZ14" s="580"/>
      <c r="IFA14" s="580"/>
      <c r="IFB14" s="580"/>
      <c r="IFC14" s="580"/>
      <c r="IFD14" s="580"/>
      <c r="IFE14" s="580"/>
      <c r="IFF14" s="580"/>
      <c r="IFG14" s="580"/>
      <c r="IFH14" s="580"/>
      <c r="IFI14" s="580"/>
      <c r="IFJ14" s="580"/>
      <c r="IFK14" s="580"/>
      <c r="IFL14" s="580"/>
      <c r="IFM14" s="580"/>
      <c r="IFN14" s="580"/>
      <c r="IFO14" s="580"/>
      <c r="IFP14" s="580"/>
      <c r="IFQ14" s="580"/>
      <c r="IFR14" s="580"/>
      <c r="IFS14" s="580"/>
      <c r="IFT14" s="580"/>
      <c r="IFU14" s="580"/>
      <c r="IFV14" s="580"/>
      <c r="IFW14" s="580"/>
      <c r="IFX14" s="580"/>
      <c r="IFY14" s="580"/>
      <c r="IFZ14" s="580"/>
      <c r="IGA14" s="580"/>
      <c r="IGB14" s="580"/>
      <c r="IGC14" s="580"/>
      <c r="IGD14" s="580"/>
      <c r="IGE14" s="580"/>
      <c r="IGF14" s="580"/>
      <c r="IGG14" s="580"/>
      <c r="IGH14" s="580"/>
      <c r="IGI14" s="580"/>
      <c r="IGJ14" s="580"/>
      <c r="IGK14" s="580"/>
      <c r="IGL14" s="580"/>
      <c r="IGM14" s="580"/>
      <c r="IGN14" s="580"/>
      <c r="IGO14" s="580"/>
      <c r="IGP14" s="580"/>
      <c r="IGQ14" s="580"/>
      <c r="IGR14" s="580"/>
      <c r="IGS14" s="580"/>
      <c r="IGT14" s="580"/>
      <c r="IGU14" s="580"/>
      <c r="IGV14" s="580"/>
      <c r="IGW14" s="580"/>
      <c r="IGX14" s="580"/>
      <c r="IGY14" s="580"/>
      <c r="IGZ14" s="580"/>
      <c r="IHA14" s="580"/>
      <c r="IHB14" s="580"/>
      <c r="IHC14" s="580"/>
      <c r="IHD14" s="580"/>
      <c r="IHE14" s="580"/>
      <c r="IHF14" s="580"/>
      <c r="IHG14" s="580"/>
      <c r="IHH14" s="580"/>
      <c r="IHI14" s="580"/>
      <c r="IHJ14" s="580"/>
      <c r="IHK14" s="580"/>
      <c r="IHL14" s="580"/>
      <c r="IHM14" s="580"/>
      <c r="IHN14" s="580"/>
      <c r="IHO14" s="580"/>
      <c r="IHP14" s="580"/>
      <c r="IHQ14" s="580"/>
      <c r="IHR14" s="580"/>
      <c r="IHS14" s="580"/>
      <c r="IHT14" s="580"/>
      <c r="IHU14" s="580"/>
      <c r="IHV14" s="580"/>
      <c r="IHW14" s="580"/>
      <c r="IHX14" s="580"/>
      <c r="IHY14" s="580"/>
      <c r="IHZ14" s="580"/>
      <c r="IIA14" s="580"/>
      <c r="IIB14" s="580"/>
      <c r="IIC14" s="580"/>
      <c r="IID14" s="580"/>
      <c r="IIE14" s="580"/>
      <c r="IIF14" s="580"/>
      <c r="IIG14" s="580"/>
      <c r="IIH14" s="580"/>
      <c r="III14" s="580"/>
      <c r="IIJ14" s="580"/>
      <c r="IIK14" s="580"/>
      <c r="IIL14" s="580"/>
      <c r="IIM14" s="580"/>
      <c r="IIN14" s="580"/>
      <c r="IIO14" s="580"/>
      <c r="IIP14" s="580"/>
      <c r="IIQ14" s="580"/>
      <c r="IIR14" s="580"/>
      <c r="IIS14" s="580"/>
      <c r="IIT14" s="580"/>
      <c r="IIU14" s="580"/>
      <c r="IIV14" s="580"/>
      <c r="IIW14" s="580"/>
      <c r="IIX14" s="580"/>
      <c r="IIY14" s="580"/>
      <c r="IIZ14" s="580"/>
      <c r="IJA14" s="580"/>
      <c r="IJB14" s="580"/>
      <c r="IJC14" s="580"/>
      <c r="IJD14" s="580"/>
      <c r="IJE14" s="580"/>
      <c r="IJF14" s="580"/>
      <c r="IJG14" s="580"/>
      <c r="IJH14" s="580"/>
      <c r="IJI14" s="580"/>
      <c r="IJJ14" s="580"/>
      <c r="IJK14" s="580"/>
      <c r="IJL14" s="580"/>
      <c r="IJM14" s="580"/>
      <c r="IJN14" s="580"/>
      <c r="IJO14" s="580"/>
      <c r="IJP14" s="580"/>
      <c r="IJQ14" s="580"/>
      <c r="IJR14" s="580"/>
      <c r="IJS14" s="580"/>
      <c r="IJT14" s="580"/>
      <c r="IJU14" s="580"/>
      <c r="IJV14" s="580"/>
      <c r="IJW14" s="580"/>
      <c r="IJX14" s="580"/>
      <c r="IJY14" s="580"/>
      <c r="IJZ14" s="580"/>
      <c r="IKA14" s="580"/>
      <c r="IKB14" s="580"/>
      <c r="IKC14" s="580"/>
      <c r="IKD14" s="580"/>
      <c r="IKE14" s="580"/>
      <c r="IKF14" s="580"/>
      <c r="IKG14" s="580"/>
      <c r="IKH14" s="580"/>
      <c r="IKI14" s="580"/>
      <c r="IKJ14" s="580"/>
      <c r="IKK14" s="580"/>
      <c r="IKL14" s="580"/>
      <c r="IKM14" s="580"/>
      <c r="IKN14" s="580"/>
      <c r="IKO14" s="580"/>
      <c r="IKP14" s="580"/>
      <c r="IKQ14" s="580"/>
      <c r="IKR14" s="580"/>
      <c r="IKS14" s="580"/>
      <c r="IKT14" s="580"/>
      <c r="IKU14" s="580"/>
      <c r="IKV14" s="580"/>
      <c r="IKW14" s="580"/>
      <c r="IKX14" s="580"/>
      <c r="IKY14" s="580"/>
      <c r="IKZ14" s="580"/>
      <c r="ILA14" s="580"/>
      <c r="ILB14" s="580"/>
      <c r="ILC14" s="580"/>
      <c r="ILD14" s="580"/>
      <c r="ILE14" s="580"/>
      <c r="ILF14" s="580"/>
      <c r="ILG14" s="580"/>
      <c r="ILH14" s="580"/>
      <c r="ILI14" s="580"/>
      <c r="ILJ14" s="580"/>
      <c r="ILK14" s="580"/>
      <c r="ILL14" s="580"/>
      <c r="ILM14" s="580"/>
      <c r="ILN14" s="580"/>
      <c r="ILO14" s="580"/>
      <c r="ILP14" s="580"/>
      <c r="ILQ14" s="580"/>
      <c r="ILR14" s="580"/>
      <c r="ILS14" s="580"/>
      <c r="ILT14" s="580"/>
      <c r="ILU14" s="580"/>
      <c r="ILV14" s="580"/>
      <c r="ILW14" s="580"/>
      <c r="ILX14" s="580"/>
      <c r="ILY14" s="580"/>
      <c r="ILZ14" s="580"/>
      <c r="IMA14" s="580"/>
      <c r="IMB14" s="580"/>
      <c r="IMC14" s="580"/>
      <c r="IMD14" s="580"/>
      <c r="IME14" s="580"/>
      <c r="IMF14" s="580"/>
      <c r="IMG14" s="580"/>
      <c r="IMH14" s="580"/>
      <c r="IMI14" s="580"/>
      <c r="IMJ14" s="580"/>
      <c r="IMK14" s="580"/>
      <c r="IML14" s="580"/>
      <c r="IMM14" s="580"/>
      <c r="IMN14" s="580"/>
      <c r="IMO14" s="580"/>
      <c r="IMP14" s="580"/>
      <c r="IMQ14" s="580"/>
      <c r="IMR14" s="580"/>
      <c r="IMS14" s="580"/>
      <c r="IMT14" s="580"/>
      <c r="IMU14" s="580"/>
      <c r="IMV14" s="580"/>
      <c r="IMW14" s="580"/>
      <c r="IMX14" s="580"/>
      <c r="IMY14" s="580"/>
      <c r="IMZ14" s="580"/>
      <c r="INA14" s="580"/>
      <c r="INB14" s="580"/>
      <c r="INC14" s="580"/>
      <c r="IND14" s="580"/>
      <c r="INE14" s="580"/>
      <c r="INF14" s="580"/>
      <c r="ING14" s="580"/>
      <c r="INH14" s="580"/>
      <c r="INI14" s="580"/>
      <c r="INJ14" s="580"/>
      <c r="INK14" s="580"/>
      <c r="INL14" s="580"/>
      <c r="INM14" s="580"/>
      <c r="INN14" s="580"/>
      <c r="INO14" s="580"/>
      <c r="INP14" s="580"/>
      <c r="INQ14" s="580"/>
      <c r="INR14" s="580"/>
      <c r="INS14" s="580"/>
      <c r="INT14" s="580"/>
      <c r="INU14" s="580"/>
      <c r="INV14" s="580"/>
      <c r="INW14" s="580"/>
      <c r="INX14" s="580"/>
      <c r="INY14" s="580"/>
      <c r="INZ14" s="580"/>
      <c r="IOA14" s="580"/>
      <c r="IOB14" s="580"/>
      <c r="IOC14" s="580"/>
      <c r="IOD14" s="580"/>
      <c r="IOE14" s="580"/>
      <c r="IOF14" s="580"/>
      <c r="IOG14" s="580"/>
      <c r="IOH14" s="580"/>
      <c r="IOI14" s="580"/>
      <c r="IOJ14" s="580"/>
      <c r="IOK14" s="580"/>
      <c r="IOL14" s="580"/>
      <c r="IOM14" s="580"/>
      <c r="ION14" s="580"/>
      <c r="IOO14" s="580"/>
      <c r="IOP14" s="580"/>
      <c r="IOQ14" s="580"/>
      <c r="IOR14" s="580"/>
      <c r="IOS14" s="580"/>
      <c r="IOT14" s="580"/>
      <c r="IOU14" s="580"/>
      <c r="IOV14" s="580"/>
      <c r="IOW14" s="580"/>
      <c r="IOX14" s="580"/>
      <c r="IOY14" s="580"/>
      <c r="IOZ14" s="580"/>
      <c r="IPA14" s="580"/>
      <c r="IPB14" s="580"/>
      <c r="IPC14" s="580"/>
      <c r="IPD14" s="580"/>
      <c r="IPE14" s="580"/>
      <c r="IPF14" s="580"/>
      <c r="IPG14" s="580"/>
      <c r="IPH14" s="580"/>
      <c r="IPI14" s="580"/>
      <c r="IPJ14" s="580"/>
      <c r="IPK14" s="580"/>
      <c r="IPL14" s="580"/>
      <c r="IPM14" s="580"/>
      <c r="IPN14" s="580"/>
      <c r="IPO14" s="580"/>
      <c r="IPP14" s="580"/>
      <c r="IPQ14" s="580"/>
      <c r="IPR14" s="580"/>
      <c r="IPS14" s="580"/>
      <c r="IPT14" s="580"/>
      <c r="IPU14" s="580"/>
      <c r="IPV14" s="580"/>
      <c r="IPW14" s="580"/>
      <c r="IPX14" s="580"/>
      <c r="IPY14" s="580"/>
      <c r="IPZ14" s="580"/>
      <c r="IQA14" s="580"/>
      <c r="IQB14" s="580"/>
      <c r="IQC14" s="580"/>
      <c r="IQD14" s="580"/>
      <c r="IQE14" s="580"/>
      <c r="IQF14" s="580"/>
      <c r="IQG14" s="580"/>
      <c r="IQH14" s="580"/>
      <c r="IQI14" s="580"/>
      <c r="IQJ14" s="580"/>
      <c r="IQK14" s="580"/>
      <c r="IQL14" s="580"/>
      <c r="IQM14" s="580"/>
      <c r="IQN14" s="580"/>
      <c r="IQO14" s="580"/>
      <c r="IQP14" s="580"/>
      <c r="IQQ14" s="580"/>
      <c r="IQR14" s="580"/>
      <c r="IQS14" s="580"/>
      <c r="IQT14" s="580"/>
      <c r="IQU14" s="580"/>
      <c r="IQV14" s="580"/>
      <c r="IQW14" s="580"/>
      <c r="IQX14" s="580"/>
      <c r="IQY14" s="580"/>
      <c r="IQZ14" s="580"/>
      <c r="IRA14" s="580"/>
      <c r="IRB14" s="580"/>
      <c r="IRC14" s="580"/>
      <c r="IRD14" s="580"/>
      <c r="IRE14" s="580"/>
      <c r="IRF14" s="580"/>
      <c r="IRG14" s="580"/>
      <c r="IRH14" s="580"/>
      <c r="IRI14" s="580"/>
      <c r="IRJ14" s="580"/>
      <c r="IRK14" s="580"/>
      <c r="IRL14" s="580"/>
      <c r="IRM14" s="580"/>
      <c r="IRN14" s="580"/>
      <c r="IRO14" s="580"/>
      <c r="IRP14" s="580"/>
      <c r="IRQ14" s="580"/>
      <c r="IRR14" s="580"/>
      <c r="IRS14" s="580"/>
      <c r="IRT14" s="580"/>
      <c r="IRU14" s="580"/>
      <c r="IRV14" s="580"/>
      <c r="IRW14" s="580"/>
      <c r="IRX14" s="580"/>
      <c r="IRY14" s="580"/>
      <c r="IRZ14" s="580"/>
      <c r="ISA14" s="580"/>
      <c r="ISB14" s="580"/>
      <c r="ISC14" s="580"/>
      <c r="ISD14" s="580"/>
      <c r="ISE14" s="580"/>
      <c r="ISF14" s="580"/>
      <c r="ISG14" s="580"/>
      <c r="ISH14" s="580"/>
      <c r="ISI14" s="580"/>
      <c r="ISJ14" s="580"/>
      <c r="ISK14" s="580"/>
      <c r="ISL14" s="580"/>
      <c r="ISM14" s="580"/>
      <c r="ISN14" s="580"/>
      <c r="ISO14" s="580"/>
      <c r="ISP14" s="580"/>
      <c r="ISQ14" s="580"/>
      <c r="ISR14" s="580"/>
      <c r="ISS14" s="580"/>
      <c r="IST14" s="580"/>
      <c r="ISU14" s="580"/>
      <c r="ISV14" s="580"/>
      <c r="ISW14" s="580"/>
      <c r="ISX14" s="580"/>
      <c r="ISY14" s="580"/>
      <c r="ISZ14" s="580"/>
      <c r="ITA14" s="580"/>
      <c r="ITB14" s="580"/>
      <c r="ITC14" s="580"/>
      <c r="ITD14" s="580"/>
      <c r="ITE14" s="580"/>
      <c r="ITF14" s="580"/>
      <c r="ITG14" s="580"/>
      <c r="ITH14" s="580"/>
      <c r="ITI14" s="580"/>
      <c r="ITJ14" s="580"/>
      <c r="ITK14" s="580"/>
      <c r="ITL14" s="580"/>
      <c r="ITM14" s="580"/>
      <c r="ITN14" s="580"/>
      <c r="ITO14" s="580"/>
      <c r="ITP14" s="580"/>
      <c r="ITQ14" s="580"/>
      <c r="ITR14" s="580"/>
      <c r="ITS14" s="580"/>
      <c r="ITT14" s="580"/>
      <c r="ITU14" s="580"/>
      <c r="ITV14" s="580"/>
      <c r="ITW14" s="580"/>
      <c r="ITX14" s="580"/>
      <c r="ITY14" s="580"/>
      <c r="ITZ14" s="580"/>
      <c r="IUA14" s="580"/>
      <c r="IUB14" s="580"/>
      <c r="IUC14" s="580"/>
      <c r="IUD14" s="580"/>
      <c r="IUE14" s="580"/>
      <c r="IUF14" s="580"/>
      <c r="IUG14" s="580"/>
      <c r="IUH14" s="580"/>
      <c r="IUI14" s="580"/>
      <c r="IUJ14" s="580"/>
      <c r="IUK14" s="580"/>
      <c r="IUL14" s="580"/>
      <c r="IUM14" s="580"/>
      <c r="IUN14" s="580"/>
      <c r="IUO14" s="580"/>
      <c r="IUP14" s="580"/>
      <c r="IUQ14" s="580"/>
      <c r="IUR14" s="580"/>
      <c r="IUS14" s="580"/>
      <c r="IUT14" s="580"/>
      <c r="IUU14" s="580"/>
      <c r="IUV14" s="580"/>
      <c r="IUW14" s="580"/>
      <c r="IUX14" s="580"/>
      <c r="IUY14" s="580"/>
      <c r="IUZ14" s="580"/>
      <c r="IVA14" s="580"/>
      <c r="IVB14" s="580"/>
      <c r="IVC14" s="580"/>
      <c r="IVD14" s="580"/>
      <c r="IVE14" s="580"/>
      <c r="IVF14" s="580"/>
      <c r="IVG14" s="580"/>
      <c r="IVH14" s="580"/>
      <c r="IVI14" s="580"/>
      <c r="IVJ14" s="580"/>
      <c r="IVK14" s="580"/>
      <c r="IVL14" s="580"/>
      <c r="IVM14" s="580"/>
      <c r="IVN14" s="580"/>
      <c r="IVO14" s="580"/>
      <c r="IVP14" s="580"/>
      <c r="IVQ14" s="580"/>
      <c r="IVR14" s="580"/>
      <c r="IVS14" s="580"/>
      <c r="IVT14" s="580"/>
      <c r="IVU14" s="580"/>
      <c r="IVV14" s="580"/>
      <c r="IVW14" s="580"/>
      <c r="IVX14" s="580"/>
      <c r="IVY14" s="580"/>
      <c r="IVZ14" s="580"/>
      <c r="IWA14" s="580"/>
      <c r="IWB14" s="580"/>
      <c r="IWC14" s="580"/>
      <c r="IWD14" s="580"/>
      <c r="IWE14" s="580"/>
      <c r="IWF14" s="580"/>
      <c r="IWG14" s="580"/>
      <c r="IWH14" s="580"/>
      <c r="IWI14" s="580"/>
      <c r="IWJ14" s="580"/>
      <c r="IWK14" s="580"/>
      <c r="IWL14" s="580"/>
      <c r="IWM14" s="580"/>
      <c r="IWN14" s="580"/>
      <c r="IWO14" s="580"/>
      <c r="IWP14" s="580"/>
      <c r="IWQ14" s="580"/>
      <c r="IWR14" s="580"/>
      <c r="IWS14" s="580"/>
      <c r="IWT14" s="580"/>
      <c r="IWU14" s="580"/>
      <c r="IWV14" s="580"/>
      <c r="IWW14" s="580"/>
      <c r="IWX14" s="580"/>
      <c r="IWY14" s="580"/>
      <c r="IWZ14" s="580"/>
      <c r="IXA14" s="580"/>
      <c r="IXB14" s="580"/>
      <c r="IXC14" s="580"/>
      <c r="IXD14" s="580"/>
      <c r="IXE14" s="580"/>
      <c r="IXF14" s="580"/>
      <c r="IXG14" s="580"/>
      <c r="IXH14" s="580"/>
      <c r="IXI14" s="580"/>
      <c r="IXJ14" s="580"/>
      <c r="IXK14" s="580"/>
      <c r="IXL14" s="580"/>
      <c r="IXM14" s="580"/>
      <c r="IXN14" s="580"/>
      <c r="IXO14" s="580"/>
      <c r="IXP14" s="580"/>
      <c r="IXQ14" s="580"/>
      <c r="IXR14" s="580"/>
      <c r="IXS14" s="580"/>
      <c r="IXT14" s="580"/>
      <c r="IXU14" s="580"/>
      <c r="IXV14" s="580"/>
      <c r="IXW14" s="580"/>
      <c r="IXX14" s="580"/>
      <c r="IXY14" s="580"/>
      <c r="IXZ14" s="580"/>
      <c r="IYA14" s="580"/>
      <c r="IYB14" s="580"/>
      <c r="IYC14" s="580"/>
      <c r="IYD14" s="580"/>
      <c r="IYE14" s="580"/>
      <c r="IYF14" s="580"/>
      <c r="IYG14" s="580"/>
      <c r="IYH14" s="580"/>
      <c r="IYI14" s="580"/>
      <c r="IYJ14" s="580"/>
      <c r="IYK14" s="580"/>
      <c r="IYL14" s="580"/>
      <c r="IYM14" s="580"/>
      <c r="IYN14" s="580"/>
      <c r="IYO14" s="580"/>
      <c r="IYP14" s="580"/>
      <c r="IYQ14" s="580"/>
      <c r="IYR14" s="580"/>
      <c r="IYS14" s="580"/>
      <c r="IYT14" s="580"/>
      <c r="IYU14" s="580"/>
      <c r="IYV14" s="580"/>
      <c r="IYW14" s="580"/>
      <c r="IYX14" s="580"/>
      <c r="IYY14" s="580"/>
      <c r="IYZ14" s="580"/>
      <c r="IZA14" s="580"/>
      <c r="IZB14" s="580"/>
      <c r="IZC14" s="580"/>
      <c r="IZD14" s="580"/>
      <c r="IZE14" s="580"/>
      <c r="IZF14" s="580"/>
      <c r="IZG14" s="580"/>
      <c r="IZH14" s="580"/>
      <c r="IZI14" s="580"/>
      <c r="IZJ14" s="580"/>
      <c r="IZK14" s="580"/>
      <c r="IZL14" s="580"/>
      <c r="IZM14" s="580"/>
      <c r="IZN14" s="580"/>
      <c r="IZO14" s="580"/>
      <c r="IZP14" s="580"/>
      <c r="IZQ14" s="580"/>
      <c r="IZR14" s="580"/>
      <c r="IZS14" s="580"/>
      <c r="IZT14" s="580"/>
      <c r="IZU14" s="580"/>
      <c r="IZV14" s="580"/>
      <c r="IZW14" s="580"/>
      <c r="IZX14" s="580"/>
      <c r="IZY14" s="580"/>
      <c r="IZZ14" s="580"/>
      <c r="JAA14" s="580"/>
      <c r="JAB14" s="580"/>
      <c r="JAC14" s="580"/>
      <c r="JAD14" s="580"/>
      <c r="JAE14" s="580"/>
      <c r="JAF14" s="580"/>
      <c r="JAG14" s="580"/>
      <c r="JAH14" s="580"/>
      <c r="JAI14" s="580"/>
      <c r="JAJ14" s="580"/>
      <c r="JAK14" s="580"/>
      <c r="JAL14" s="580"/>
      <c r="JAM14" s="580"/>
      <c r="JAN14" s="580"/>
      <c r="JAO14" s="580"/>
      <c r="JAP14" s="580"/>
      <c r="JAQ14" s="580"/>
      <c r="JAR14" s="580"/>
      <c r="JAS14" s="580"/>
      <c r="JAT14" s="580"/>
      <c r="JAU14" s="580"/>
      <c r="JAV14" s="580"/>
      <c r="JAW14" s="580"/>
      <c r="JAX14" s="580"/>
      <c r="JAY14" s="580"/>
      <c r="JAZ14" s="580"/>
      <c r="JBA14" s="580"/>
      <c r="JBB14" s="580"/>
      <c r="JBC14" s="580"/>
      <c r="JBD14" s="580"/>
      <c r="JBE14" s="580"/>
      <c r="JBF14" s="580"/>
      <c r="JBG14" s="580"/>
      <c r="JBH14" s="580"/>
      <c r="JBI14" s="580"/>
      <c r="JBJ14" s="580"/>
      <c r="JBK14" s="580"/>
      <c r="JBL14" s="580"/>
      <c r="JBM14" s="580"/>
      <c r="JBN14" s="580"/>
      <c r="JBO14" s="580"/>
      <c r="JBP14" s="580"/>
      <c r="JBQ14" s="580"/>
      <c r="JBR14" s="580"/>
      <c r="JBS14" s="580"/>
      <c r="JBT14" s="580"/>
      <c r="JBU14" s="580"/>
      <c r="JBV14" s="580"/>
      <c r="JBW14" s="580"/>
      <c r="JBX14" s="580"/>
      <c r="JBY14" s="580"/>
      <c r="JBZ14" s="580"/>
      <c r="JCA14" s="580"/>
      <c r="JCB14" s="580"/>
      <c r="JCC14" s="580"/>
      <c r="JCD14" s="580"/>
      <c r="JCE14" s="580"/>
      <c r="JCF14" s="580"/>
      <c r="JCG14" s="580"/>
      <c r="JCH14" s="580"/>
      <c r="JCI14" s="580"/>
      <c r="JCJ14" s="580"/>
      <c r="JCK14" s="580"/>
      <c r="JCL14" s="580"/>
      <c r="JCM14" s="580"/>
      <c r="JCN14" s="580"/>
      <c r="JCO14" s="580"/>
      <c r="JCP14" s="580"/>
      <c r="JCQ14" s="580"/>
      <c r="JCR14" s="580"/>
      <c r="JCS14" s="580"/>
      <c r="JCT14" s="580"/>
      <c r="JCU14" s="580"/>
      <c r="JCV14" s="580"/>
      <c r="JCW14" s="580"/>
      <c r="JCX14" s="580"/>
      <c r="JCY14" s="580"/>
      <c r="JCZ14" s="580"/>
      <c r="JDA14" s="580"/>
      <c r="JDB14" s="580"/>
      <c r="JDC14" s="580"/>
      <c r="JDD14" s="580"/>
      <c r="JDE14" s="580"/>
      <c r="JDF14" s="580"/>
      <c r="JDG14" s="580"/>
      <c r="JDH14" s="580"/>
      <c r="JDI14" s="580"/>
      <c r="JDJ14" s="580"/>
      <c r="JDK14" s="580"/>
      <c r="JDL14" s="580"/>
      <c r="JDM14" s="580"/>
      <c r="JDN14" s="580"/>
      <c r="JDO14" s="580"/>
      <c r="JDP14" s="580"/>
      <c r="JDQ14" s="580"/>
      <c r="JDR14" s="580"/>
      <c r="JDS14" s="580"/>
      <c r="JDT14" s="580"/>
      <c r="JDU14" s="580"/>
      <c r="JDV14" s="580"/>
      <c r="JDW14" s="580"/>
      <c r="JDX14" s="580"/>
      <c r="JDY14" s="580"/>
      <c r="JDZ14" s="580"/>
      <c r="JEA14" s="580"/>
      <c r="JEB14" s="580"/>
      <c r="JEC14" s="580"/>
      <c r="JED14" s="580"/>
      <c r="JEE14" s="580"/>
      <c r="JEF14" s="580"/>
      <c r="JEG14" s="580"/>
      <c r="JEH14" s="580"/>
      <c r="JEI14" s="580"/>
      <c r="JEJ14" s="580"/>
      <c r="JEK14" s="580"/>
      <c r="JEL14" s="580"/>
      <c r="JEM14" s="580"/>
      <c r="JEN14" s="580"/>
      <c r="JEO14" s="580"/>
      <c r="JEP14" s="580"/>
      <c r="JEQ14" s="580"/>
      <c r="JER14" s="580"/>
      <c r="JES14" s="580"/>
      <c r="JET14" s="580"/>
      <c r="JEU14" s="580"/>
      <c r="JEV14" s="580"/>
      <c r="JEW14" s="580"/>
      <c r="JEX14" s="580"/>
      <c r="JEY14" s="580"/>
      <c r="JEZ14" s="580"/>
      <c r="JFA14" s="580"/>
      <c r="JFB14" s="580"/>
      <c r="JFC14" s="580"/>
      <c r="JFD14" s="580"/>
      <c r="JFE14" s="580"/>
      <c r="JFF14" s="580"/>
      <c r="JFG14" s="580"/>
      <c r="JFH14" s="580"/>
      <c r="JFI14" s="580"/>
      <c r="JFJ14" s="580"/>
      <c r="JFK14" s="580"/>
      <c r="JFL14" s="580"/>
      <c r="JFM14" s="580"/>
      <c r="JFN14" s="580"/>
      <c r="JFO14" s="580"/>
      <c r="JFP14" s="580"/>
      <c r="JFQ14" s="580"/>
      <c r="JFR14" s="580"/>
      <c r="JFS14" s="580"/>
      <c r="JFT14" s="580"/>
      <c r="JFU14" s="580"/>
      <c r="JFV14" s="580"/>
      <c r="JFW14" s="580"/>
      <c r="JFX14" s="580"/>
      <c r="JFY14" s="580"/>
      <c r="JFZ14" s="580"/>
      <c r="JGA14" s="580"/>
      <c r="JGB14" s="580"/>
      <c r="JGC14" s="580"/>
      <c r="JGD14" s="580"/>
      <c r="JGE14" s="580"/>
      <c r="JGF14" s="580"/>
      <c r="JGG14" s="580"/>
      <c r="JGH14" s="580"/>
      <c r="JGI14" s="580"/>
      <c r="JGJ14" s="580"/>
      <c r="JGK14" s="580"/>
      <c r="JGL14" s="580"/>
      <c r="JGM14" s="580"/>
      <c r="JGN14" s="580"/>
      <c r="JGO14" s="580"/>
      <c r="JGP14" s="580"/>
      <c r="JGQ14" s="580"/>
      <c r="JGR14" s="580"/>
      <c r="JGS14" s="580"/>
      <c r="JGT14" s="580"/>
      <c r="JGU14" s="580"/>
      <c r="JGV14" s="580"/>
      <c r="JGW14" s="580"/>
      <c r="JGX14" s="580"/>
      <c r="JGY14" s="580"/>
      <c r="JGZ14" s="580"/>
      <c r="JHA14" s="580"/>
      <c r="JHB14" s="580"/>
      <c r="JHC14" s="580"/>
      <c r="JHD14" s="580"/>
      <c r="JHE14" s="580"/>
      <c r="JHF14" s="580"/>
      <c r="JHG14" s="580"/>
      <c r="JHH14" s="580"/>
      <c r="JHI14" s="580"/>
      <c r="JHJ14" s="580"/>
      <c r="JHK14" s="580"/>
      <c r="JHL14" s="580"/>
      <c r="JHM14" s="580"/>
      <c r="JHN14" s="580"/>
      <c r="JHO14" s="580"/>
      <c r="JHP14" s="580"/>
      <c r="JHQ14" s="580"/>
      <c r="JHR14" s="580"/>
      <c r="JHS14" s="580"/>
      <c r="JHT14" s="580"/>
      <c r="JHU14" s="580"/>
      <c r="JHV14" s="580"/>
      <c r="JHW14" s="580"/>
      <c r="JHX14" s="580"/>
      <c r="JHY14" s="580"/>
      <c r="JHZ14" s="580"/>
      <c r="JIA14" s="580"/>
      <c r="JIB14" s="580"/>
      <c r="JIC14" s="580"/>
      <c r="JID14" s="580"/>
      <c r="JIE14" s="580"/>
      <c r="JIF14" s="580"/>
      <c r="JIG14" s="580"/>
      <c r="JIH14" s="580"/>
      <c r="JII14" s="580"/>
      <c r="JIJ14" s="580"/>
      <c r="JIK14" s="580"/>
      <c r="JIL14" s="580"/>
      <c r="JIM14" s="580"/>
      <c r="JIN14" s="580"/>
      <c r="JIO14" s="580"/>
      <c r="JIP14" s="580"/>
      <c r="JIQ14" s="580"/>
      <c r="JIR14" s="580"/>
      <c r="JIS14" s="580"/>
      <c r="JIT14" s="580"/>
      <c r="JIU14" s="580"/>
      <c r="JIV14" s="580"/>
      <c r="JIW14" s="580"/>
      <c r="JIX14" s="580"/>
      <c r="JIY14" s="580"/>
      <c r="JIZ14" s="580"/>
      <c r="JJA14" s="580"/>
      <c r="JJB14" s="580"/>
      <c r="JJC14" s="580"/>
      <c r="JJD14" s="580"/>
      <c r="JJE14" s="580"/>
      <c r="JJF14" s="580"/>
      <c r="JJG14" s="580"/>
      <c r="JJH14" s="580"/>
      <c r="JJI14" s="580"/>
      <c r="JJJ14" s="580"/>
      <c r="JJK14" s="580"/>
      <c r="JJL14" s="580"/>
      <c r="JJM14" s="580"/>
      <c r="JJN14" s="580"/>
      <c r="JJO14" s="580"/>
      <c r="JJP14" s="580"/>
      <c r="JJQ14" s="580"/>
      <c r="JJR14" s="580"/>
      <c r="JJS14" s="580"/>
      <c r="JJT14" s="580"/>
      <c r="JJU14" s="580"/>
      <c r="JJV14" s="580"/>
      <c r="JJW14" s="580"/>
      <c r="JJX14" s="580"/>
      <c r="JJY14" s="580"/>
      <c r="JJZ14" s="580"/>
      <c r="JKA14" s="580"/>
      <c r="JKB14" s="580"/>
      <c r="JKC14" s="580"/>
      <c r="JKD14" s="580"/>
      <c r="JKE14" s="580"/>
      <c r="JKF14" s="580"/>
      <c r="JKG14" s="580"/>
      <c r="JKH14" s="580"/>
      <c r="JKI14" s="580"/>
      <c r="JKJ14" s="580"/>
      <c r="JKK14" s="580"/>
      <c r="JKL14" s="580"/>
      <c r="JKM14" s="580"/>
      <c r="JKN14" s="580"/>
      <c r="JKO14" s="580"/>
      <c r="JKP14" s="580"/>
      <c r="JKQ14" s="580"/>
      <c r="JKR14" s="580"/>
      <c r="JKS14" s="580"/>
      <c r="JKT14" s="580"/>
      <c r="JKU14" s="580"/>
      <c r="JKV14" s="580"/>
      <c r="JKW14" s="580"/>
      <c r="JKX14" s="580"/>
      <c r="JKY14" s="580"/>
      <c r="JKZ14" s="580"/>
      <c r="JLA14" s="580"/>
      <c r="JLB14" s="580"/>
      <c r="JLC14" s="580"/>
      <c r="JLD14" s="580"/>
      <c r="JLE14" s="580"/>
      <c r="JLF14" s="580"/>
      <c r="JLG14" s="580"/>
      <c r="JLH14" s="580"/>
      <c r="JLI14" s="580"/>
      <c r="JLJ14" s="580"/>
      <c r="JLK14" s="580"/>
      <c r="JLL14" s="580"/>
      <c r="JLM14" s="580"/>
      <c r="JLN14" s="580"/>
      <c r="JLO14" s="580"/>
      <c r="JLP14" s="580"/>
      <c r="JLQ14" s="580"/>
      <c r="JLR14" s="580"/>
      <c r="JLS14" s="580"/>
      <c r="JLT14" s="580"/>
      <c r="JLU14" s="580"/>
      <c r="JLV14" s="580"/>
      <c r="JLW14" s="580"/>
      <c r="JLX14" s="580"/>
      <c r="JLY14" s="580"/>
      <c r="JLZ14" s="580"/>
      <c r="JMA14" s="580"/>
      <c r="JMB14" s="580"/>
      <c r="JMC14" s="580"/>
      <c r="JMD14" s="580"/>
      <c r="JME14" s="580"/>
      <c r="JMF14" s="580"/>
      <c r="JMG14" s="580"/>
      <c r="JMH14" s="580"/>
      <c r="JMI14" s="580"/>
      <c r="JMJ14" s="580"/>
      <c r="JMK14" s="580"/>
      <c r="JML14" s="580"/>
      <c r="JMM14" s="580"/>
      <c r="JMN14" s="580"/>
      <c r="JMO14" s="580"/>
      <c r="JMP14" s="580"/>
      <c r="JMQ14" s="580"/>
      <c r="JMR14" s="580"/>
      <c r="JMS14" s="580"/>
      <c r="JMT14" s="580"/>
      <c r="JMU14" s="580"/>
      <c r="JMV14" s="580"/>
      <c r="JMW14" s="580"/>
      <c r="JMX14" s="580"/>
      <c r="JMY14" s="580"/>
      <c r="JMZ14" s="580"/>
      <c r="JNA14" s="580"/>
      <c r="JNB14" s="580"/>
      <c r="JNC14" s="580"/>
      <c r="JND14" s="580"/>
      <c r="JNE14" s="580"/>
      <c r="JNF14" s="580"/>
      <c r="JNG14" s="580"/>
      <c r="JNH14" s="580"/>
      <c r="JNI14" s="580"/>
      <c r="JNJ14" s="580"/>
      <c r="JNK14" s="580"/>
      <c r="JNL14" s="580"/>
      <c r="JNM14" s="580"/>
      <c r="JNN14" s="580"/>
      <c r="JNO14" s="580"/>
      <c r="JNP14" s="580"/>
      <c r="JNQ14" s="580"/>
      <c r="JNR14" s="580"/>
      <c r="JNS14" s="580"/>
      <c r="JNT14" s="580"/>
      <c r="JNU14" s="580"/>
      <c r="JNV14" s="580"/>
      <c r="JNW14" s="580"/>
      <c r="JNX14" s="580"/>
      <c r="JNY14" s="580"/>
      <c r="JNZ14" s="580"/>
      <c r="JOA14" s="580"/>
      <c r="JOB14" s="580"/>
      <c r="JOC14" s="580"/>
      <c r="JOD14" s="580"/>
      <c r="JOE14" s="580"/>
      <c r="JOF14" s="580"/>
      <c r="JOG14" s="580"/>
      <c r="JOH14" s="580"/>
      <c r="JOI14" s="580"/>
      <c r="JOJ14" s="580"/>
      <c r="JOK14" s="580"/>
      <c r="JOL14" s="580"/>
      <c r="JOM14" s="580"/>
      <c r="JON14" s="580"/>
      <c r="JOO14" s="580"/>
      <c r="JOP14" s="580"/>
      <c r="JOQ14" s="580"/>
      <c r="JOR14" s="580"/>
      <c r="JOS14" s="580"/>
      <c r="JOT14" s="580"/>
      <c r="JOU14" s="580"/>
      <c r="JOV14" s="580"/>
      <c r="JOW14" s="580"/>
      <c r="JOX14" s="580"/>
      <c r="JOY14" s="580"/>
      <c r="JOZ14" s="580"/>
      <c r="JPA14" s="580"/>
      <c r="JPB14" s="580"/>
      <c r="JPC14" s="580"/>
      <c r="JPD14" s="580"/>
      <c r="JPE14" s="580"/>
      <c r="JPF14" s="580"/>
      <c r="JPG14" s="580"/>
      <c r="JPH14" s="580"/>
      <c r="JPI14" s="580"/>
      <c r="JPJ14" s="580"/>
      <c r="JPK14" s="580"/>
      <c r="JPL14" s="580"/>
      <c r="JPM14" s="580"/>
      <c r="JPN14" s="580"/>
      <c r="JPO14" s="580"/>
      <c r="JPP14" s="580"/>
      <c r="JPQ14" s="580"/>
      <c r="JPR14" s="580"/>
      <c r="JPS14" s="580"/>
      <c r="JPT14" s="580"/>
      <c r="JPU14" s="580"/>
      <c r="JPV14" s="580"/>
      <c r="JPW14" s="580"/>
      <c r="JPX14" s="580"/>
      <c r="JPY14" s="580"/>
      <c r="JPZ14" s="580"/>
      <c r="JQA14" s="580"/>
      <c r="JQB14" s="580"/>
      <c r="JQC14" s="580"/>
      <c r="JQD14" s="580"/>
      <c r="JQE14" s="580"/>
      <c r="JQF14" s="580"/>
      <c r="JQG14" s="580"/>
      <c r="JQH14" s="580"/>
      <c r="JQI14" s="580"/>
      <c r="JQJ14" s="580"/>
      <c r="JQK14" s="580"/>
      <c r="JQL14" s="580"/>
      <c r="JQM14" s="580"/>
      <c r="JQN14" s="580"/>
      <c r="JQO14" s="580"/>
      <c r="JQP14" s="580"/>
      <c r="JQQ14" s="580"/>
      <c r="JQR14" s="580"/>
      <c r="JQS14" s="580"/>
      <c r="JQT14" s="580"/>
      <c r="JQU14" s="580"/>
      <c r="JQV14" s="580"/>
      <c r="JQW14" s="580"/>
      <c r="JQX14" s="580"/>
      <c r="JQY14" s="580"/>
      <c r="JQZ14" s="580"/>
      <c r="JRA14" s="580"/>
      <c r="JRB14" s="580"/>
      <c r="JRC14" s="580"/>
      <c r="JRD14" s="580"/>
      <c r="JRE14" s="580"/>
      <c r="JRF14" s="580"/>
      <c r="JRG14" s="580"/>
      <c r="JRH14" s="580"/>
      <c r="JRI14" s="580"/>
      <c r="JRJ14" s="580"/>
      <c r="JRK14" s="580"/>
      <c r="JRL14" s="580"/>
      <c r="JRM14" s="580"/>
      <c r="JRN14" s="580"/>
      <c r="JRO14" s="580"/>
      <c r="JRP14" s="580"/>
      <c r="JRQ14" s="580"/>
      <c r="JRR14" s="580"/>
      <c r="JRS14" s="580"/>
      <c r="JRT14" s="580"/>
      <c r="JRU14" s="580"/>
      <c r="JRV14" s="580"/>
      <c r="JRW14" s="580"/>
      <c r="JRX14" s="580"/>
      <c r="JRY14" s="580"/>
      <c r="JRZ14" s="580"/>
      <c r="JSA14" s="580"/>
      <c r="JSB14" s="580"/>
      <c r="JSC14" s="580"/>
      <c r="JSD14" s="580"/>
      <c r="JSE14" s="580"/>
      <c r="JSF14" s="580"/>
      <c r="JSG14" s="580"/>
      <c r="JSH14" s="580"/>
      <c r="JSI14" s="580"/>
      <c r="JSJ14" s="580"/>
      <c r="JSK14" s="580"/>
      <c r="JSL14" s="580"/>
      <c r="JSM14" s="580"/>
      <c r="JSN14" s="580"/>
      <c r="JSO14" s="580"/>
      <c r="JSP14" s="580"/>
      <c r="JSQ14" s="580"/>
      <c r="JSR14" s="580"/>
      <c r="JSS14" s="580"/>
      <c r="JST14" s="580"/>
      <c r="JSU14" s="580"/>
      <c r="JSV14" s="580"/>
      <c r="JSW14" s="580"/>
      <c r="JSX14" s="580"/>
      <c r="JSY14" s="580"/>
      <c r="JSZ14" s="580"/>
      <c r="JTA14" s="580"/>
      <c r="JTB14" s="580"/>
      <c r="JTC14" s="580"/>
      <c r="JTD14" s="580"/>
      <c r="JTE14" s="580"/>
      <c r="JTF14" s="580"/>
      <c r="JTG14" s="580"/>
      <c r="JTH14" s="580"/>
      <c r="JTI14" s="580"/>
      <c r="JTJ14" s="580"/>
      <c r="JTK14" s="580"/>
      <c r="JTL14" s="580"/>
      <c r="JTM14" s="580"/>
      <c r="JTN14" s="580"/>
      <c r="JTO14" s="580"/>
      <c r="JTP14" s="580"/>
      <c r="JTQ14" s="580"/>
      <c r="JTR14" s="580"/>
      <c r="JTS14" s="580"/>
      <c r="JTT14" s="580"/>
      <c r="JTU14" s="580"/>
      <c r="JTV14" s="580"/>
      <c r="JTW14" s="580"/>
      <c r="JTX14" s="580"/>
      <c r="JTY14" s="580"/>
      <c r="JTZ14" s="580"/>
      <c r="JUA14" s="580"/>
      <c r="JUB14" s="580"/>
      <c r="JUC14" s="580"/>
      <c r="JUD14" s="580"/>
      <c r="JUE14" s="580"/>
      <c r="JUF14" s="580"/>
      <c r="JUG14" s="580"/>
      <c r="JUH14" s="580"/>
      <c r="JUI14" s="580"/>
      <c r="JUJ14" s="580"/>
      <c r="JUK14" s="580"/>
      <c r="JUL14" s="580"/>
      <c r="JUM14" s="580"/>
      <c r="JUN14" s="580"/>
      <c r="JUO14" s="580"/>
      <c r="JUP14" s="580"/>
      <c r="JUQ14" s="580"/>
      <c r="JUR14" s="580"/>
      <c r="JUS14" s="580"/>
      <c r="JUT14" s="580"/>
      <c r="JUU14" s="580"/>
      <c r="JUV14" s="580"/>
      <c r="JUW14" s="580"/>
      <c r="JUX14" s="580"/>
      <c r="JUY14" s="580"/>
      <c r="JUZ14" s="580"/>
      <c r="JVA14" s="580"/>
      <c r="JVB14" s="580"/>
      <c r="JVC14" s="580"/>
      <c r="JVD14" s="580"/>
      <c r="JVE14" s="580"/>
      <c r="JVF14" s="580"/>
      <c r="JVG14" s="580"/>
      <c r="JVH14" s="580"/>
      <c r="JVI14" s="580"/>
      <c r="JVJ14" s="580"/>
      <c r="JVK14" s="580"/>
      <c r="JVL14" s="580"/>
      <c r="JVM14" s="580"/>
      <c r="JVN14" s="580"/>
      <c r="JVO14" s="580"/>
      <c r="JVP14" s="580"/>
      <c r="JVQ14" s="580"/>
      <c r="JVR14" s="580"/>
      <c r="JVS14" s="580"/>
      <c r="JVT14" s="580"/>
      <c r="JVU14" s="580"/>
      <c r="JVV14" s="580"/>
      <c r="JVW14" s="580"/>
      <c r="JVX14" s="580"/>
      <c r="JVY14" s="580"/>
      <c r="JVZ14" s="580"/>
      <c r="JWA14" s="580"/>
      <c r="JWB14" s="580"/>
      <c r="JWC14" s="580"/>
      <c r="JWD14" s="580"/>
      <c r="JWE14" s="580"/>
      <c r="JWF14" s="580"/>
      <c r="JWG14" s="580"/>
      <c r="JWH14" s="580"/>
      <c r="JWI14" s="580"/>
      <c r="JWJ14" s="580"/>
      <c r="JWK14" s="580"/>
      <c r="JWL14" s="580"/>
      <c r="JWM14" s="580"/>
      <c r="JWN14" s="580"/>
      <c r="JWO14" s="580"/>
      <c r="JWP14" s="580"/>
      <c r="JWQ14" s="580"/>
      <c r="JWR14" s="580"/>
      <c r="JWS14" s="580"/>
      <c r="JWT14" s="580"/>
      <c r="JWU14" s="580"/>
      <c r="JWV14" s="580"/>
      <c r="JWW14" s="580"/>
      <c r="JWX14" s="580"/>
      <c r="JWY14" s="580"/>
      <c r="JWZ14" s="580"/>
      <c r="JXA14" s="580"/>
      <c r="JXB14" s="580"/>
      <c r="JXC14" s="580"/>
      <c r="JXD14" s="580"/>
      <c r="JXE14" s="580"/>
      <c r="JXF14" s="580"/>
      <c r="JXG14" s="580"/>
      <c r="JXH14" s="580"/>
      <c r="JXI14" s="580"/>
      <c r="JXJ14" s="580"/>
      <c r="JXK14" s="580"/>
      <c r="JXL14" s="580"/>
      <c r="JXM14" s="580"/>
      <c r="JXN14" s="580"/>
      <c r="JXO14" s="580"/>
      <c r="JXP14" s="580"/>
      <c r="JXQ14" s="580"/>
      <c r="JXR14" s="580"/>
      <c r="JXS14" s="580"/>
      <c r="JXT14" s="580"/>
      <c r="JXU14" s="580"/>
      <c r="JXV14" s="580"/>
      <c r="JXW14" s="580"/>
      <c r="JXX14" s="580"/>
      <c r="JXY14" s="580"/>
      <c r="JXZ14" s="580"/>
      <c r="JYA14" s="580"/>
      <c r="JYB14" s="580"/>
      <c r="JYC14" s="580"/>
      <c r="JYD14" s="580"/>
      <c r="JYE14" s="580"/>
      <c r="JYF14" s="580"/>
      <c r="JYG14" s="580"/>
      <c r="JYH14" s="580"/>
      <c r="JYI14" s="580"/>
      <c r="JYJ14" s="580"/>
      <c r="JYK14" s="580"/>
      <c r="JYL14" s="580"/>
      <c r="JYM14" s="580"/>
      <c r="JYN14" s="580"/>
      <c r="JYO14" s="580"/>
      <c r="JYP14" s="580"/>
      <c r="JYQ14" s="580"/>
      <c r="JYR14" s="580"/>
      <c r="JYS14" s="580"/>
      <c r="JYT14" s="580"/>
      <c r="JYU14" s="580"/>
      <c r="JYV14" s="580"/>
      <c r="JYW14" s="580"/>
      <c r="JYX14" s="580"/>
      <c r="JYY14" s="580"/>
      <c r="JYZ14" s="580"/>
      <c r="JZA14" s="580"/>
      <c r="JZB14" s="580"/>
      <c r="JZC14" s="580"/>
      <c r="JZD14" s="580"/>
      <c r="JZE14" s="580"/>
      <c r="JZF14" s="580"/>
      <c r="JZG14" s="580"/>
      <c r="JZH14" s="580"/>
      <c r="JZI14" s="580"/>
      <c r="JZJ14" s="580"/>
      <c r="JZK14" s="580"/>
      <c r="JZL14" s="580"/>
      <c r="JZM14" s="580"/>
      <c r="JZN14" s="580"/>
      <c r="JZO14" s="580"/>
      <c r="JZP14" s="580"/>
      <c r="JZQ14" s="580"/>
      <c r="JZR14" s="580"/>
      <c r="JZS14" s="580"/>
      <c r="JZT14" s="580"/>
      <c r="JZU14" s="580"/>
      <c r="JZV14" s="580"/>
      <c r="JZW14" s="580"/>
      <c r="JZX14" s="580"/>
      <c r="JZY14" s="580"/>
      <c r="JZZ14" s="580"/>
      <c r="KAA14" s="580"/>
      <c r="KAB14" s="580"/>
      <c r="KAC14" s="580"/>
      <c r="KAD14" s="580"/>
      <c r="KAE14" s="580"/>
      <c r="KAF14" s="580"/>
      <c r="KAG14" s="580"/>
      <c r="KAH14" s="580"/>
      <c r="KAI14" s="580"/>
      <c r="KAJ14" s="580"/>
      <c r="KAK14" s="580"/>
      <c r="KAL14" s="580"/>
      <c r="KAM14" s="580"/>
      <c r="KAN14" s="580"/>
      <c r="KAO14" s="580"/>
      <c r="KAP14" s="580"/>
      <c r="KAQ14" s="580"/>
      <c r="KAR14" s="580"/>
      <c r="KAS14" s="580"/>
      <c r="KAT14" s="580"/>
      <c r="KAU14" s="580"/>
      <c r="KAV14" s="580"/>
      <c r="KAW14" s="580"/>
      <c r="KAX14" s="580"/>
      <c r="KAY14" s="580"/>
      <c r="KAZ14" s="580"/>
      <c r="KBA14" s="580"/>
      <c r="KBB14" s="580"/>
      <c r="KBC14" s="580"/>
      <c r="KBD14" s="580"/>
      <c r="KBE14" s="580"/>
      <c r="KBF14" s="580"/>
      <c r="KBG14" s="580"/>
      <c r="KBH14" s="580"/>
      <c r="KBI14" s="580"/>
      <c r="KBJ14" s="580"/>
      <c r="KBK14" s="580"/>
      <c r="KBL14" s="580"/>
      <c r="KBM14" s="580"/>
      <c r="KBN14" s="580"/>
      <c r="KBO14" s="580"/>
      <c r="KBP14" s="580"/>
      <c r="KBQ14" s="580"/>
      <c r="KBR14" s="580"/>
      <c r="KBS14" s="580"/>
      <c r="KBT14" s="580"/>
      <c r="KBU14" s="580"/>
      <c r="KBV14" s="580"/>
      <c r="KBW14" s="580"/>
      <c r="KBX14" s="580"/>
      <c r="KBY14" s="580"/>
      <c r="KBZ14" s="580"/>
      <c r="KCA14" s="580"/>
      <c r="KCB14" s="580"/>
      <c r="KCC14" s="580"/>
      <c r="KCD14" s="580"/>
      <c r="KCE14" s="580"/>
      <c r="KCF14" s="580"/>
      <c r="KCG14" s="580"/>
      <c r="KCH14" s="580"/>
      <c r="KCI14" s="580"/>
      <c r="KCJ14" s="580"/>
      <c r="KCK14" s="580"/>
      <c r="KCL14" s="580"/>
      <c r="KCM14" s="580"/>
      <c r="KCN14" s="580"/>
      <c r="KCO14" s="580"/>
      <c r="KCP14" s="580"/>
      <c r="KCQ14" s="580"/>
      <c r="KCR14" s="580"/>
      <c r="KCS14" s="580"/>
      <c r="KCT14" s="580"/>
      <c r="KCU14" s="580"/>
      <c r="KCV14" s="580"/>
      <c r="KCW14" s="580"/>
      <c r="KCX14" s="580"/>
      <c r="KCY14" s="580"/>
      <c r="KCZ14" s="580"/>
      <c r="KDA14" s="580"/>
      <c r="KDB14" s="580"/>
      <c r="KDC14" s="580"/>
      <c r="KDD14" s="580"/>
      <c r="KDE14" s="580"/>
      <c r="KDF14" s="580"/>
      <c r="KDG14" s="580"/>
      <c r="KDH14" s="580"/>
      <c r="KDI14" s="580"/>
      <c r="KDJ14" s="580"/>
      <c r="KDK14" s="580"/>
      <c r="KDL14" s="580"/>
      <c r="KDM14" s="580"/>
      <c r="KDN14" s="580"/>
      <c r="KDO14" s="580"/>
      <c r="KDP14" s="580"/>
      <c r="KDQ14" s="580"/>
      <c r="KDR14" s="580"/>
      <c r="KDS14" s="580"/>
      <c r="KDT14" s="580"/>
      <c r="KDU14" s="580"/>
      <c r="KDV14" s="580"/>
      <c r="KDW14" s="580"/>
      <c r="KDX14" s="580"/>
      <c r="KDY14" s="580"/>
      <c r="KDZ14" s="580"/>
      <c r="KEA14" s="580"/>
      <c r="KEB14" s="580"/>
      <c r="KEC14" s="580"/>
      <c r="KED14" s="580"/>
      <c r="KEE14" s="580"/>
      <c r="KEF14" s="580"/>
      <c r="KEG14" s="580"/>
      <c r="KEH14" s="580"/>
      <c r="KEI14" s="580"/>
      <c r="KEJ14" s="580"/>
      <c r="KEK14" s="580"/>
      <c r="KEL14" s="580"/>
      <c r="KEM14" s="580"/>
      <c r="KEN14" s="580"/>
      <c r="KEO14" s="580"/>
      <c r="KEP14" s="580"/>
      <c r="KEQ14" s="580"/>
      <c r="KER14" s="580"/>
      <c r="KES14" s="580"/>
      <c r="KET14" s="580"/>
      <c r="KEU14" s="580"/>
      <c r="KEV14" s="580"/>
      <c r="KEW14" s="580"/>
      <c r="KEX14" s="580"/>
      <c r="KEY14" s="580"/>
      <c r="KEZ14" s="580"/>
      <c r="KFA14" s="580"/>
      <c r="KFB14" s="580"/>
      <c r="KFC14" s="580"/>
      <c r="KFD14" s="580"/>
      <c r="KFE14" s="580"/>
      <c r="KFF14" s="580"/>
      <c r="KFG14" s="580"/>
      <c r="KFH14" s="580"/>
      <c r="KFI14" s="580"/>
      <c r="KFJ14" s="580"/>
      <c r="KFK14" s="580"/>
      <c r="KFL14" s="580"/>
      <c r="KFM14" s="580"/>
      <c r="KFN14" s="580"/>
      <c r="KFO14" s="580"/>
      <c r="KFP14" s="580"/>
      <c r="KFQ14" s="580"/>
      <c r="KFR14" s="580"/>
      <c r="KFS14" s="580"/>
      <c r="KFT14" s="580"/>
      <c r="KFU14" s="580"/>
      <c r="KFV14" s="580"/>
      <c r="KFW14" s="580"/>
      <c r="KFX14" s="580"/>
      <c r="KFY14" s="580"/>
      <c r="KFZ14" s="580"/>
      <c r="KGA14" s="580"/>
      <c r="KGB14" s="580"/>
      <c r="KGC14" s="580"/>
      <c r="KGD14" s="580"/>
      <c r="KGE14" s="580"/>
      <c r="KGF14" s="580"/>
      <c r="KGG14" s="580"/>
      <c r="KGH14" s="580"/>
      <c r="KGI14" s="580"/>
      <c r="KGJ14" s="580"/>
      <c r="KGK14" s="580"/>
      <c r="KGL14" s="580"/>
      <c r="KGM14" s="580"/>
      <c r="KGN14" s="580"/>
      <c r="KGO14" s="580"/>
      <c r="KGP14" s="580"/>
      <c r="KGQ14" s="580"/>
      <c r="KGR14" s="580"/>
      <c r="KGS14" s="580"/>
      <c r="KGT14" s="580"/>
      <c r="KGU14" s="580"/>
      <c r="KGV14" s="580"/>
      <c r="KGW14" s="580"/>
      <c r="KGX14" s="580"/>
      <c r="KGY14" s="580"/>
      <c r="KGZ14" s="580"/>
      <c r="KHA14" s="580"/>
      <c r="KHB14" s="580"/>
      <c r="KHC14" s="580"/>
      <c r="KHD14" s="580"/>
      <c r="KHE14" s="580"/>
      <c r="KHF14" s="580"/>
      <c r="KHG14" s="580"/>
      <c r="KHH14" s="580"/>
      <c r="KHI14" s="580"/>
      <c r="KHJ14" s="580"/>
      <c r="KHK14" s="580"/>
      <c r="KHL14" s="580"/>
      <c r="KHM14" s="580"/>
      <c r="KHN14" s="580"/>
      <c r="KHO14" s="580"/>
      <c r="KHP14" s="580"/>
      <c r="KHQ14" s="580"/>
      <c r="KHR14" s="580"/>
      <c r="KHS14" s="580"/>
      <c r="KHT14" s="580"/>
      <c r="KHU14" s="580"/>
      <c r="KHV14" s="580"/>
      <c r="KHW14" s="580"/>
      <c r="KHX14" s="580"/>
      <c r="KHY14" s="580"/>
      <c r="KHZ14" s="580"/>
      <c r="KIA14" s="580"/>
      <c r="KIB14" s="580"/>
      <c r="KIC14" s="580"/>
      <c r="KID14" s="580"/>
      <c r="KIE14" s="580"/>
      <c r="KIF14" s="580"/>
      <c r="KIG14" s="580"/>
      <c r="KIH14" s="580"/>
      <c r="KII14" s="580"/>
      <c r="KIJ14" s="580"/>
      <c r="KIK14" s="580"/>
      <c r="KIL14" s="580"/>
      <c r="KIM14" s="580"/>
      <c r="KIN14" s="580"/>
      <c r="KIO14" s="580"/>
      <c r="KIP14" s="580"/>
      <c r="KIQ14" s="580"/>
      <c r="KIR14" s="580"/>
      <c r="KIS14" s="580"/>
      <c r="KIT14" s="580"/>
      <c r="KIU14" s="580"/>
      <c r="KIV14" s="580"/>
      <c r="KIW14" s="580"/>
      <c r="KIX14" s="580"/>
      <c r="KIY14" s="580"/>
      <c r="KIZ14" s="580"/>
      <c r="KJA14" s="580"/>
      <c r="KJB14" s="580"/>
      <c r="KJC14" s="580"/>
      <c r="KJD14" s="580"/>
      <c r="KJE14" s="580"/>
      <c r="KJF14" s="580"/>
      <c r="KJG14" s="580"/>
      <c r="KJH14" s="580"/>
      <c r="KJI14" s="580"/>
      <c r="KJJ14" s="580"/>
      <c r="KJK14" s="580"/>
      <c r="KJL14" s="580"/>
      <c r="KJM14" s="580"/>
      <c r="KJN14" s="580"/>
      <c r="KJO14" s="580"/>
      <c r="KJP14" s="580"/>
      <c r="KJQ14" s="580"/>
      <c r="KJR14" s="580"/>
      <c r="KJS14" s="580"/>
      <c r="KJT14" s="580"/>
      <c r="KJU14" s="580"/>
      <c r="KJV14" s="580"/>
      <c r="KJW14" s="580"/>
      <c r="KJX14" s="580"/>
      <c r="KJY14" s="580"/>
      <c r="KJZ14" s="580"/>
      <c r="KKA14" s="580"/>
      <c r="KKB14" s="580"/>
      <c r="KKC14" s="580"/>
      <c r="KKD14" s="580"/>
      <c r="KKE14" s="580"/>
      <c r="KKF14" s="580"/>
      <c r="KKG14" s="580"/>
      <c r="KKH14" s="580"/>
      <c r="KKI14" s="580"/>
      <c r="KKJ14" s="580"/>
      <c r="KKK14" s="580"/>
      <c r="KKL14" s="580"/>
      <c r="KKM14" s="580"/>
      <c r="KKN14" s="580"/>
      <c r="KKO14" s="580"/>
      <c r="KKP14" s="580"/>
      <c r="KKQ14" s="580"/>
      <c r="KKR14" s="580"/>
      <c r="KKS14" s="580"/>
      <c r="KKT14" s="580"/>
      <c r="KKU14" s="580"/>
      <c r="KKV14" s="580"/>
      <c r="KKW14" s="580"/>
      <c r="KKX14" s="580"/>
      <c r="KKY14" s="580"/>
      <c r="KKZ14" s="580"/>
      <c r="KLA14" s="580"/>
      <c r="KLB14" s="580"/>
      <c r="KLC14" s="580"/>
      <c r="KLD14" s="580"/>
      <c r="KLE14" s="580"/>
      <c r="KLF14" s="580"/>
      <c r="KLG14" s="580"/>
      <c r="KLH14" s="580"/>
      <c r="KLI14" s="580"/>
      <c r="KLJ14" s="580"/>
      <c r="KLK14" s="580"/>
      <c r="KLL14" s="580"/>
      <c r="KLM14" s="580"/>
      <c r="KLN14" s="580"/>
      <c r="KLO14" s="580"/>
      <c r="KLP14" s="580"/>
      <c r="KLQ14" s="580"/>
      <c r="KLR14" s="580"/>
      <c r="KLS14" s="580"/>
      <c r="KLT14" s="580"/>
      <c r="KLU14" s="580"/>
      <c r="KLV14" s="580"/>
      <c r="KLW14" s="580"/>
      <c r="KLX14" s="580"/>
      <c r="KLY14" s="580"/>
      <c r="KLZ14" s="580"/>
      <c r="KMA14" s="580"/>
      <c r="KMB14" s="580"/>
      <c r="KMC14" s="580"/>
      <c r="KMD14" s="580"/>
      <c r="KME14" s="580"/>
      <c r="KMF14" s="580"/>
      <c r="KMG14" s="580"/>
      <c r="KMH14" s="580"/>
      <c r="KMI14" s="580"/>
      <c r="KMJ14" s="580"/>
      <c r="KMK14" s="580"/>
      <c r="KML14" s="580"/>
      <c r="KMM14" s="580"/>
      <c r="KMN14" s="580"/>
      <c r="KMO14" s="580"/>
      <c r="KMP14" s="580"/>
      <c r="KMQ14" s="580"/>
      <c r="KMR14" s="580"/>
      <c r="KMS14" s="580"/>
      <c r="KMT14" s="580"/>
      <c r="KMU14" s="580"/>
      <c r="KMV14" s="580"/>
      <c r="KMW14" s="580"/>
      <c r="KMX14" s="580"/>
      <c r="KMY14" s="580"/>
      <c r="KMZ14" s="580"/>
      <c r="KNA14" s="580"/>
      <c r="KNB14" s="580"/>
      <c r="KNC14" s="580"/>
      <c r="KND14" s="580"/>
      <c r="KNE14" s="580"/>
      <c r="KNF14" s="580"/>
      <c r="KNG14" s="580"/>
      <c r="KNH14" s="580"/>
      <c r="KNI14" s="580"/>
      <c r="KNJ14" s="580"/>
      <c r="KNK14" s="580"/>
      <c r="KNL14" s="580"/>
      <c r="KNM14" s="580"/>
      <c r="KNN14" s="580"/>
      <c r="KNO14" s="580"/>
      <c r="KNP14" s="580"/>
      <c r="KNQ14" s="580"/>
      <c r="KNR14" s="580"/>
      <c r="KNS14" s="580"/>
      <c r="KNT14" s="580"/>
      <c r="KNU14" s="580"/>
      <c r="KNV14" s="580"/>
      <c r="KNW14" s="580"/>
      <c r="KNX14" s="580"/>
      <c r="KNY14" s="580"/>
      <c r="KNZ14" s="580"/>
      <c r="KOA14" s="580"/>
      <c r="KOB14" s="580"/>
      <c r="KOC14" s="580"/>
      <c r="KOD14" s="580"/>
      <c r="KOE14" s="580"/>
      <c r="KOF14" s="580"/>
      <c r="KOG14" s="580"/>
      <c r="KOH14" s="580"/>
      <c r="KOI14" s="580"/>
      <c r="KOJ14" s="580"/>
      <c r="KOK14" s="580"/>
      <c r="KOL14" s="580"/>
      <c r="KOM14" s="580"/>
      <c r="KON14" s="580"/>
      <c r="KOO14" s="580"/>
      <c r="KOP14" s="580"/>
      <c r="KOQ14" s="580"/>
      <c r="KOR14" s="580"/>
      <c r="KOS14" s="580"/>
      <c r="KOT14" s="580"/>
      <c r="KOU14" s="580"/>
      <c r="KOV14" s="580"/>
      <c r="KOW14" s="580"/>
      <c r="KOX14" s="580"/>
      <c r="KOY14" s="580"/>
      <c r="KOZ14" s="580"/>
      <c r="KPA14" s="580"/>
      <c r="KPB14" s="580"/>
      <c r="KPC14" s="580"/>
      <c r="KPD14" s="580"/>
      <c r="KPE14" s="580"/>
      <c r="KPF14" s="580"/>
      <c r="KPG14" s="580"/>
      <c r="KPH14" s="580"/>
      <c r="KPI14" s="580"/>
      <c r="KPJ14" s="580"/>
      <c r="KPK14" s="580"/>
      <c r="KPL14" s="580"/>
      <c r="KPM14" s="580"/>
      <c r="KPN14" s="580"/>
      <c r="KPO14" s="580"/>
      <c r="KPP14" s="580"/>
      <c r="KPQ14" s="580"/>
      <c r="KPR14" s="580"/>
      <c r="KPS14" s="580"/>
      <c r="KPT14" s="580"/>
      <c r="KPU14" s="580"/>
      <c r="KPV14" s="580"/>
      <c r="KPW14" s="580"/>
      <c r="KPX14" s="580"/>
      <c r="KPY14" s="580"/>
      <c r="KPZ14" s="580"/>
      <c r="KQA14" s="580"/>
      <c r="KQB14" s="580"/>
      <c r="KQC14" s="580"/>
      <c r="KQD14" s="580"/>
      <c r="KQE14" s="580"/>
      <c r="KQF14" s="580"/>
      <c r="KQG14" s="580"/>
      <c r="KQH14" s="580"/>
      <c r="KQI14" s="580"/>
      <c r="KQJ14" s="580"/>
      <c r="KQK14" s="580"/>
      <c r="KQL14" s="580"/>
      <c r="KQM14" s="580"/>
      <c r="KQN14" s="580"/>
      <c r="KQO14" s="580"/>
      <c r="KQP14" s="580"/>
      <c r="KQQ14" s="580"/>
      <c r="KQR14" s="580"/>
      <c r="KQS14" s="580"/>
      <c r="KQT14" s="580"/>
      <c r="KQU14" s="580"/>
      <c r="KQV14" s="580"/>
      <c r="KQW14" s="580"/>
      <c r="KQX14" s="580"/>
      <c r="KQY14" s="580"/>
      <c r="KQZ14" s="580"/>
      <c r="KRA14" s="580"/>
      <c r="KRB14" s="580"/>
      <c r="KRC14" s="580"/>
      <c r="KRD14" s="580"/>
      <c r="KRE14" s="580"/>
      <c r="KRF14" s="580"/>
      <c r="KRG14" s="580"/>
      <c r="KRH14" s="580"/>
      <c r="KRI14" s="580"/>
      <c r="KRJ14" s="580"/>
      <c r="KRK14" s="580"/>
      <c r="KRL14" s="580"/>
      <c r="KRM14" s="580"/>
      <c r="KRN14" s="580"/>
      <c r="KRO14" s="580"/>
      <c r="KRP14" s="580"/>
      <c r="KRQ14" s="580"/>
      <c r="KRR14" s="580"/>
      <c r="KRS14" s="580"/>
      <c r="KRT14" s="580"/>
      <c r="KRU14" s="580"/>
      <c r="KRV14" s="580"/>
      <c r="KRW14" s="580"/>
      <c r="KRX14" s="580"/>
      <c r="KRY14" s="580"/>
      <c r="KRZ14" s="580"/>
      <c r="KSA14" s="580"/>
      <c r="KSB14" s="580"/>
      <c r="KSC14" s="580"/>
      <c r="KSD14" s="580"/>
      <c r="KSE14" s="580"/>
      <c r="KSF14" s="580"/>
      <c r="KSG14" s="580"/>
      <c r="KSH14" s="580"/>
      <c r="KSI14" s="580"/>
      <c r="KSJ14" s="580"/>
      <c r="KSK14" s="580"/>
      <c r="KSL14" s="580"/>
      <c r="KSM14" s="580"/>
      <c r="KSN14" s="580"/>
      <c r="KSO14" s="580"/>
      <c r="KSP14" s="580"/>
      <c r="KSQ14" s="580"/>
      <c r="KSR14" s="580"/>
      <c r="KSS14" s="580"/>
      <c r="KST14" s="580"/>
      <c r="KSU14" s="580"/>
      <c r="KSV14" s="580"/>
      <c r="KSW14" s="580"/>
      <c r="KSX14" s="580"/>
      <c r="KSY14" s="580"/>
      <c r="KSZ14" s="580"/>
      <c r="KTA14" s="580"/>
      <c r="KTB14" s="580"/>
      <c r="KTC14" s="580"/>
      <c r="KTD14" s="580"/>
      <c r="KTE14" s="580"/>
      <c r="KTF14" s="580"/>
      <c r="KTG14" s="580"/>
      <c r="KTH14" s="580"/>
      <c r="KTI14" s="580"/>
      <c r="KTJ14" s="580"/>
      <c r="KTK14" s="580"/>
      <c r="KTL14" s="580"/>
      <c r="KTM14" s="580"/>
      <c r="KTN14" s="580"/>
      <c r="KTO14" s="580"/>
      <c r="KTP14" s="580"/>
      <c r="KTQ14" s="580"/>
      <c r="KTR14" s="580"/>
      <c r="KTS14" s="580"/>
      <c r="KTT14" s="580"/>
      <c r="KTU14" s="580"/>
      <c r="KTV14" s="580"/>
      <c r="KTW14" s="580"/>
      <c r="KTX14" s="580"/>
      <c r="KTY14" s="580"/>
      <c r="KTZ14" s="580"/>
      <c r="KUA14" s="580"/>
      <c r="KUB14" s="580"/>
      <c r="KUC14" s="580"/>
      <c r="KUD14" s="580"/>
      <c r="KUE14" s="580"/>
      <c r="KUF14" s="580"/>
      <c r="KUG14" s="580"/>
      <c r="KUH14" s="580"/>
      <c r="KUI14" s="580"/>
      <c r="KUJ14" s="580"/>
      <c r="KUK14" s="580"/>
      <c r="KUL14" s="580"/>
      <c r="KUM14" s="580"/>
      <c r="KUN14" s="580"/>
      <c r="KUO14" s="580"/>
      <c r="KUP14" s="580"/>
      <c r="KUQ14" s="580"/>
      <c r="KUR14" s="580"/>
      <c r="KUS14" s="580"/>
      <c r="KUT14" s="580"/>
      <c r="KUU14" s="580"/>
      <c r="KUV14" s="580"/>
      <c r="KUW14" s="580"/>
      <c r="KUX14" s="580"/>
      <c r="KUY14" s="580"/>
      <c r="KUZ14" s="580"/>
      <c r="KVA14" s="580"/>
      <c r="KVB14" s="580"/>
      <c r="KVC14" s="580"/>
      <c r="KVD14" s="580"/>
      <c r="KVE14" s="580"/>
      <c r="KVF14" s="580"/>
      <c r="KVG14" s="580"/>
      <c r="KVH14" s="580"/>
      <c r="KVI14" s="580"/>
      <c r="KVJ14" s="580"/>
      <c r="KVK14" s="580"/>
      <c r="KVL14" s="580"/>
      <c r="KVM14" s="580"/>
      <c r="KVN14" s="580"/>
      <c r="KVO14" s="580"/>
      <c r="KVP14" s="580"/>
      <c r="KVQ14" s="580"/>
      <c r="KVR14" s="580"/>
      <c r="KVS14" s="580"/>
      <c r="KVT14" s="580"/>
      <c r="KVU14" s="580"/>
      <c r="KVV14" s="580"/>
      <c r="KVW14" s="580"/>
      <c r="KVX14" s="580"/>
      <c r="KVY14" s="580"/>
      <c r="KVZ14" s="580"/>
      <c r="KWA14" s="580"/>
      <c r="KWB14" s="580"/>
      <c r="KWC14" s="580"/>
      <c r="KWD14" s="580"/>
      <c r="KWE14" s="580"/>
      <c r="KWF14" s="580"/>
      <c r="KWG14" s="580"/>
      <c r="KWH14" s="580"/>
      <c r="KWI14" s="580"/>
      <c r="KWJ14" s="580"/>
      <c r="KWK14" s="580"/>
      <c r="KWL14" s="580"/>
      <c r="KWM14" s="580"/>
      <c r="KWN14" s="580"/>
      <c r="KWO14" s="580"/>
      <c r="KWP14" s="580"/>
      <c r="KWQ14" s="580"/>
      <c r="KWR14" s="580"/>
      <c r="KWS14" s="580"/>
      <c r="KWT14" s="580"/>
      <c r="KWU14" s="580"/>
      <c r="KWV14" s="580"/>
      <c r="KWW14" s="580"/>
      <c r="KWX14" s="580"/>
      <c r="KWY14" s="580"/>
      <c r="KWZ14" s="580"/>
      <c r="KXA14" s="580"/>
      <c r="KXB14" s="580"/>
      <c r="KXC14" s="580"/>
      <c r="KXD14" s="580"/>
      <c r="KXE14" s="580"/>
      <c r="KXF14" s="580"/>
      <c r="KXG14" s="580"/>
      <c r="KXH14" s="580"/>
      <c r="KXI14" s="580"/>
      <c r="KXJ14" s="580"/>
      <c r="KXK14" s="580"/>
      <c r="KXL14" s="580"/>
      <c r="KXM14" s="580"/>
      <c r="KXN14" s="580"/>
      <c r="KXO14" s="580"/>
      <c r="KXP14" s="580"/>
      <c r="KXQ14" s="580"/>
      <c r="KXR14" s="580"/>
      <c r="KXS14" s="580"/>
      <c r="KXT14" s="580"/>
      <c r="KXU14" s="580"/>
      <c r="KXV14" s="580"/>
      <c r="KXW14" s="580"/>
      <c r="KXX14" s="580"/>
      <c r="KXY14" s="580"/>
      <c r="KXZ14" s="580"/>
      <c r="KYA14" s="580"/>
      <c r="KYB14" s="580"/>
      <c r="KYC14" s="580"/>
      <c r="KYD14" s="580"/>
      <c r="KYE14" s="580"/>
      <c r="KYF14" s="580"/>
      <c r="KYG14" s="580"/>
      <c r="KYH14" s="580"/>
      <c r="KYI14" s="580"/>
      <c r="KYJ14" s="580"/>
      <c r="KYK14" s="580"/>
      <c r="KYL14" s="580"/>
      <c r="KYM14" s="580"/>
      <c r="KYN14" s="580"/>
      <c r="KYO14" s="580"/>
      <c r="KYP14" s="580"/>
      <c r="KYQ14" s="580"/>
      <c r="KYR14" s="580"/>
      <c r="KYS14" s="580"/>
      <c r="KYT14" s="580"/>
      <c r="KYU14" s="580"/>
      <c r="KYV14" s="580"/>
      <c r="KYW14" s="580"/>
      <c r="KYX14" s="580"/>
      <c r="KYY14" s="580"/>
      <c r="KYZ14" s="580"/>
      <c r="KZA14" s="580"/>
      <c r="KZB14" s="580"/>
      <c r="KZC14" s="580"/>
      <c r="KZD14" s="580"/>
      <c r="KZE14" s="580"/>
      <c r="KZF14" s="580"/>
      <c r="KZG14" s="580"/>
      <c r="KZH14" s="580"/>
      <c r="KZI14" s="580"/>
      <c r="KZJ14" s="580"/>
      <c r="KZK14" s="580"/>
      <c r="KZL14" s="580"/>
      <c r="KZM14" s="580"/>
      <c r="KZN14" s="580"/>
      <c r="KZO14" s="580"/>
      <c r="KZP14" s="580"/>
      <c r="KZQ14" s="580"/>
      <c r="KZR14" s="580"/>
      <c r="KZS14" s="580"/>
      <c r="KZT14" s="580"/>
      <c r="KZU14" s="580"/>
      <c r="KZV14" s="580"/>
      <c r="KZW14" s="580"/>
      <c r="KZX14" s="580"/>
      <c r="KZY14" s="580"/>
      <c r="KZZ14" s="580"/>
      <c r="LAA14" s="580"/>
      <c r="LAB14" s="580"/>
      <c r="LAC14" s="580"/>
      <c r="LAD14" s="580"/>
      <c r="LAE14" s="580"/>
      <c r="LAF14" s="580"/>
      <c r="LAG14" s="580"/>
      <c r="LAH14" s="580"/>
      <c r="LAI14" s="580"/>
      <c r="LAJ14" s="580"/>
      <c r="LAK14" s="580"/>
      <c r="LAL14" s="580"/>
      <c r="LAM14" s="580"/>
      <c r="LAN14" s="580"/>
      <c r="LAO14" s="580"/>
      <c r="LAP14" s="580"/>
      <c r="LAQ14" s="580"/>
      <c r="LAR14" s="580"/>
      <c r="LAS14" s="580"/>
      <c r="LAT14" s="580"/>
      <c r="LAU14" s="580"/>
      <c r="LAV14" s="580"/>
      <c r="LAW14" s="580"/>
      <c r="LAX14" s="580"/>
      <c r="LAY14" s="580"/>
      <c r="LAZ14" s="580"/>
      <c r="LBA14" s="580"/>
      <c r="LBB14" s="580"/>
      <c r="LBC14" s="580"/>
      <c r="LBD14" s="580"/>
      <c r="LBE14" s="580"/>
      <c r="LBF14" s="580"/>
      <c r="LBG14" s="580"/>
      <c r="LBH14" s="580"/>
      <c r="LBI14" s="580"/>
      <c r="LBJ14" s="580"/>
      <c r="LBK14" s="580"/>
      <c r="LBL14" s="580"/>
      <c r="LBM14" s="580"/>
      <c r="LBN14" s="580"/>
      <c r="LBO14" s="580"/>
      <c r="LBP14" s="580"/>
      <c r="LBQ14" s="580"/>
      <c r="LBR14" s="580"/>
      <c r="LBS14" s="580"/>
      <c r="LBT14" s="580"/>
      <c r="LBU14" s="580"/>
      <c r="LBV14" s="580"/>
      <c r="LBW14" s="580"/>
      <c r="LBX14" s="580"/>
      <c r="LBY14" s="580"/>
      <c r="LBZ14" s="580"/>
      <c r="LCA14" s="580"/>
      <c r="LCB14" s="580"/>
      <c r="LCC14" s="580"/>
      <c r="LCD14" s="580"/>
      <c r="LCE14" s="580"/>
      <c r="LCF14" s="580"/>
      <c r="LCG14" s="580"/>
      <c r="LCH14" s="580"/>
      <c r="LCI14" s="580"/>
      <c r="LCJ14" s="580"/>
      <c r="LCK14" s="580"/>
      <c r="LCL14" s="580"/>
      <c r="LCM14" s="580"/>
      <c r="LCN14" s="580"/>
      <c r="LCO14" s="580"/>
      <c r="LCP14" s="580"/>
      <c r="LCQ14" s="580"/>
      <c r="LCR14" s="580"/>
      <c r="LCS14" s="580"/>
      <c r="LCT14" s="580"/>
      <c r="LCU14" s="580"/>
      <c r="LCV14" s="580"/>
      <c r="LCW14" s="580"/>
      <c r="LCX14" s="580"/>
      <c r="LCY14" s="580"/>
      <c r="LCZ14" s="580"/>
      <c r="LDA14" s="580"/>
      <c r="LDB14" s="580"/>
      <c r="LDC14" s="580"/>
      <c r="LDD14" s="580"/>
      <c r="LDE14" s="580"/>
      <c r="LDF14" s="580"/>
      <c r="LDG14" s="580"/>
      <c r="LDH14" s="580"/>
      <c r="LDI14" s="580"/>
      <c r="LDJ14" s="580"/>
      <c r="LDK14" s="580"/>
      <c r="LDL14" s="580"/>
      <c r="LDM14" s="580"/>
      <c r="LDN14" s="580"/>
      <c r="LDO14" s="580"/>
      <c r="LDP14" s="580"/>
      <c r="LDQ14" s="580"/>
      <c r="LDR14" s="580"/>
      <c r="LDS14" s="580"/>
      <c r="LDT14" s="580"/>
      <c r="LDU14" s="580"/>
      <c r="LDV14" s="580"/>
      <c r="LDW14" s="580"/>
      <c r="LDX14" s="580"/>
      <c r="LDY14" s="580"/>
      <c r="LDZ14" s="580"/>
      <c r="LEA14" s="580"/>
      <c r="LEB14" s="580"/>
      <c r="LEC14" s="580"/>
      <c r="LED14" s="580"/>
      <c r="LEE14" s="580"/>
      <c r="LEF14" s="580"/>
      <c r="LEG14" s="580"/>
      <c r="LEH14" s="580"/>
      <c r="LEI14" s="580"/>
      <c r="LEJ14" s="580"/>
      <c r="LEK14" s="580"/>
      <c r="LEL14" s="580"/>
      <c r="LEM14" s="580"/>
      <c r="LEN14" s="580"/>
      <c r="LEO14" s="580"/>
      <c r="LEP14" s="580"/>
      <c r="LEQ14" s="580"/>
      <c r="LER14" s="580"/>
      <c r="LES14" s="580"/>
      <c r="LET14" s="580"/>
      <c r="LEU14" s="580"/>
      <c r="LEV14" s="580"/>
      <c r="LEW14" s="580"/>
      <c r="LEX14" s="580"/>
      <c r="LEY14" s="580"/>
      <c r="LEZ14" s="580"/>
      <c r="LFA14" s="580"/>
      <c r="LFB14" s="580"/>
      <c r="LFC14" s="580"/>
      <c r="LFD14" s="580"/>
      <c r="LFE14" s="580"/>
      <c r="LFF14" s="580"/>
      <c r="LFG14" s="580"/>
      <c r="LFH14" s="580"/>
      <c r="LFI14" s="580"/>
      <c r="LFJ14" s="580"/>
      <c r="LFK14" s="580"/>
      <c r="LFL14" s="580"/>
      <c r="LFM14" s="580"/>
      <c r="LFN14" s="580"/>
      <c r="LFO14" s="580"/>
      <c r="LFP14" s="580"/>
      <c r="LFQ14" s="580"/>
      <c r="LFR14" s="580"/>
      <c r="LFS14" s="580"/>
      <c r="LFT14" s="580"/>
      <c r="LFU14" s="580"/>
      <c r="LFV14" s="580"/>
      <c r="LFW14" s="580"/>
      <c r="LFX14" s="580"/>
      <c r="LFY14" s="580"/>
      <c r="LFZ14" s="580"/>
      <c r="LGA14" s="580"/>
      <c r="LGB14" s="580"/>
      <c r="LGC14" s="580"/>
      <c r="LGD14" s="580"/>
      <c r="LGE14" s="580"/>
      <c r="LGF14" s="580"/>
      <c r="LGG14" s="580"/>
      <c r="LGH14" s="580"/>
      <c r="LGI14" s="580"/>
      <c r="LGJ14" s="580"/>
      <c r="LGK14" s="580"/>
      <c r="LGL14" s="580"/>
      <c r="LGM14" s="580"/>
      <c r="LGN14" s="580"/>
      <c r="LGO14" s="580"/>
      <c r="LGP14" s="580"/>
      <c r="LGQ14" s="580"/>
      <c r="LGR14" s="580"/>
      <c r="LGS14" s="580"/>
      <c r="LGT14" s="580"/>
      <c r="LGU14" s="580"/>
      <c r="LGV14" s="580"/>
      <c r="LGW14" s="580"/>
      <c r="LGX14" s="580"/>
      <c r="LGY14" s="580"/>
      <c r="LGZ14" s="580"/>
      <c r="LHA14" s="580"/>
      <c r="LHB14" s="580"/>
      <c r="LHC14" s="580"/>
      <c r="LHD14" s="580"/>
      <c r="LHE14" s="580"/>
      <c r="LHF14" s="580"/>
      <c r="LHG14" s="580"/>
      <c r="LHH14" s="580"/>
      <c r="LHI14" s="580"/>
      <c r="LHJ14" s="580"/>
      <c r="LHK14" s="580"/>
      <c r="LHL14" s="580"/>
      <c r="LHM14" s="580"/>
      <c r="LHN14" s="580"/>
      <c r="LHO14" s="580"/>
      <c r="LHP14" s="580"/>
      <c r="LHQ14" s="580"/>
      <c r="LHR14" s="580"/>
      <c r="LHS14" s="580"/>
      <c r="LHT14" s="580"/>
      <c r="LHU14" s="580"/>
      <c r="LHV14" s="580"/>
      <c r="LHW14" s="580"/>
      <c r="LHX14" s="580"/>
      <c r="LHY14" s="580"/>
      <c r="LHZ14" s="580"/>
      <c r="LIA14" s="580"/>
      <c r="LIB14" s="580"/>
      <c r="LIC14" s="580"/>
      <c r="LID14" s="580"/>
      <c r="LIE14" s="580"/>
      <c r="LIF14" s="580"/>
      <c r="LIG14" s="580"/>
      <c r="LIH14" s="580"/>
      <c r="LII14" s="580"/>
      <c r="LIJ14" s="580"/>
      <c r="LIK14" s="580"/>
      <c r="LIL14" s="580"/>
      <c r="LIM14" s="580"/>
      <c r="LIN14" s="580"/>
      <c r="LIO14" s="580"/>
      <c r="LIP14" s="580"/>
      <c r="LIQ14" s="580"/>
      <c r="LIR14" s="580"/>
      <c r="LIS14" s="580"/>
      <c r="LIT14" s="580"/>
      <c r="LIU14" s="580"/>
      <c r="LIV14" s="580"/>
      <c r="LIW14" s="580"/>
      <c r="LIX14" s="580"/>
      <c r="LIY14" s="580"/>
      <c r="LIZ14" s="580"/>
      <c r="LJA14" s="580"/>
      <c r="LJB14" s="580"/>
      <c r="LJC14" s="580"/>
      <c r="LJD14" s="580"/>
      <c r="LJE14" s="580"/>
      <c r="LJF14" s="580"/>
      <c r="LJG14" s="580"/>
      <c r="LJH14" s="580"/>
      <c r="LJI14" s="580"/>
      <c r="LJJ14" s="580"/>
      <c r="LJK14" s="580"/>
      <c r="LJL14" s="580"/>
      <c r="LJM14" s="580"/>
      <c r="LJN14" s="580"/>
      <c r="LJO14" s="580"/>
      <c r="LJP14" s="580"/>
      <c r="LJQ14" s="580"/>
      <c r="LJR14" s="580"/>
      <c r="LJS14" s="580"/>
      <c r="LJT14" s="580"/>
      <c r="LJU14" s="580"/>
      <c r="LJV14" s="580"/>
      <c r="LJW14" s="580"/>
      <c r="LJX14" s="580"/>
      <c r="LJY14" s="580"/>
      <c r="LJZ14" s="580"/>
      <c r="LKA14" s="580"/>
      <c r="LKB14" s="580"/>
      <c r="LKC14" s="580"/>
      <c r="LKD14" s="580"/>
      <c r="LKE14" s="580"/>
      <c r="LKF14" s="580"/>
      <c r="LKG14" s="580"/>
      <c r="LKH14" s="580"/>
      <c r="LKI14" s="580"/>
      <c r="LKJ14" s="580"/>
      <c r="LKK14" s="580"/>
      <c r="LKL14" s="580"/>
      <c r="LKM14" s="580"/>
      <c r="LKN14" s="580"/>
      <c r="LKO14" s="580"/>
      <c r="LKP14" s="580"/>
      <c r="LKQ14" s="580"/>
      <c r="LKR14" s="580"/>
      <c r="LKS14" s="580"/>
      <c r="LKT14" s="580"/>
      <c r="LKU14" s="580"/>
      <c r="LKV14" s="580"/>
      <c r="LKW14" s="580"/>
      <c r="LKX14" s="580"/>
      <c r="LKY14" s="580"/>
      <c r="LKZ14" s="580"/>
      <c r="LLA14" s="580"/>
      <c r="LLB14" s="580"/>
      <c r="LLC14" s="580"/>
      <c r="LLD14" s="580"/>
      <c r="LLE14" s="580"/>
      <c r="LLF14" s="580"/>
      <c r="LLG14" s="580"/>
      <c r="LLH14" s="580"/>
      <c r="LLI14" s="580"/>
      <c r="LLJ14" s="580"/>
      <c r="LLK14" s="580"/>
      <c r="LLL14" s="580"/>
      <c r="LLM14" s="580"/>
      <c r="LLN14" s="580"/>
      <c r="LLO14" s="580"/>
      <c r="LLP14" s="580"/>
      <c r="LLQ14" s="580"/>
      <c r="LLR14" s="580"/>
      <c r="LLS14" s="580"/>
      <c r="LLT14" s="580"/>
      <c r="LLU14" s="580"/>
      <c r="LLV14" s="580"/>
      <c r="LLW14" s="580"/>
      <c r="LLX14" s="580"/>
      <c r="LLY14" s="580"/>
      <c r="LLZ14" s="580"/>
      <c r="LMA14" s="580"/>
      <c r="LMB14" s="580"/>
      <c r="LMC14" s="580"/>
      <c r="LMD14" s="580"/>
      <c r="LME14" s="580"/>
      <c r="LMF14" s="580"/>
      <c r="LMG14" s="580"/>
      <c r="LMH14" s="580"/>
      <c r="LMI14" s="580"/>
      <c r="LMJ14" s="580"/>
      <c r="LMK14" s="580"/>
      <c r="LML14" s="580"/>
      <c r="LMM14" s="580"/>
      <c r="LMN14" s="580"/>
      <c r="LMO14" s="580"/>
      <c r="LMP14" s="580"/>
      <c r="LMQ14" s="580"/>
      <c r="LMR14" s="580"/>
      <c r="LMS14" s="580"/>
      <c r="LMT14" s="580"/>
      <c r="LMU14" s="580"/>
      <c r="LMV14" s="580"/>
      <c r="LMW14" s="580"/>
      <c r="LMX14" s="580"/>
      <c r="LMY14" s="580"/>
      <c r="LMZ14" s="580"/>
      <c r="LNA14" s="580"/>
      <c r="LNB14" s="580"/>
      <c r="LNC14" s="580"/>
      <c r="LND14" s="580"/>
      <c r="LNE14" s="580"/>
      <c r="LNF14" s="580"/>
      <c r="LNG14" s="580"/>
      <c r="LNH14" s="580"/>
      <c r="LNI14" s="580"/>
      <c r="LNJ14" s="580"/>
      <c r="LNK14" s="580"/>
      <c r="LNL14" s="580"/>
      <c r="LNM14" s="580"/>
      <c r="LNN14" s="580"/>
      <c r="LNO14" s="580"/>
      <c r="LNP14" s="580"/>
      <c r="LNQ14" s="580"/>
      <c r="LNR14" s="580"/>
      <c r="LNS14" s="580"/>
      <c r="LNT14" s="580"/>
      <c r="LNU14" s="580"/>
      <c r="LNV14" s="580"/>
      <c r="LNW14" s="580"/>
      <c r="LNX14" s="580"/>
      <c r="LNY14" s="580"/>
      <c r="LNZ14" s="580"/>
      <c r="LOA14" s="580"/>
      <c r="LOB14" s="580"/>
      <c r="LOC14" s="580"/>
      <c r="LOD14" s="580"/>
      <c r="LOE14" s="580"/>
      <c r="LOF14" s="580"/>
      <c r="LOG14" s="580"/>
      <c r="LOH14" s="580"/>
      <c r="LOI14" s="580"/>
      <c r="LOJ14" s="580"/>
      <c r="LOK14" s="580"/>
      <c r="LOL14" s="580"/>
      <c r="LOM14" s="580"/>
      <c r="LON14" s="580"/>
      <c r="LOO14" s="580"/>
      <c r="LOP14" s="580"/>
      <c r="LOQ14" s="580"/>
      <c r="LOR14" s="580"/>
      <c r="LOS14" s="580"/>
      <c r="LOT14" s="580"/>
      <c r="LOU14" s="580"/>
      <c r="LOV14" s="580"/>
      <c r="LOW14" s="580"/>
      <c r="LOX14" s="580"/>
      <c r="LOY14" s="580"/>
      <c r="LOZ14" s="580"/>
      <c r="LPA14" s="580"/>
      <c r="LPB14" s="580"/>
      <c r="LPC14" s="580"/>
      <c r="LPD14" s="580"/>
      <c r="LPE14" s="580"/>
      <c r="LPF14" s="580"/>
      <c r="LPG14" s="580"/>
      <c r="LPH14" s="580"/>
      <c r="LPI14" s="580"/>
      <c r="LPJ14" s="580"/>
      <c r="LPK14" s="580"/>
      <c r="LPL14" s="580"/>
      <c r="LPM14" s="580"/>
      <c r="LPN14" s="580"/>
      <c r="LPO14" s="580"/>
      <c r="LPP14" s="580"/>
      <c r="LPQ14" s="580"/>
      <c r="LPR14" s="580"/>
      <c r="LPS14" s="580"/>
      <c r="LPT14" s="580"/>
      <c r="LPU14" s="580"/>
      <c r="LPV14" s="580"/>
      <c r="LPW14" s="580"/>
      <c r="LPX14" s="580"/>
      <c r="LPY14" s="580"/>
      <c r="LPZ14" s="580"/>
      <c r="LQA14" s="580"/>
      <c r="LQB14" s="580"/>
      <c r="LQC14" s="580"/>
      <c r="LQD14" s="580"/>
      <c r="LQE14" s="580"/>
      <c r="LQF14" s="580"/>
      <c r="LQG14" s="580"/>
      <c r="LQH14" s="580"/>
      <c r="LQI14" s="580"/>
      <c r="LQJ14" s="580"/>
      <c r="LQK14" s="580"/>
      <c r="LQL14" s="580"/>
      <c r="LQM14" s="580"/>
      <c r="LQN14" s="580"/>
      <c r="LQO14" s="580"/>
      <c r="LQP14" s="580"/>
      <c r="LQQ14" s="580"/>
      <c r="LQR14" s="580"/>
      <c r="LQS14" s="580"/>
      <c r="LQT14" s="580"/>
      <c r="LQU14" s="580"/>
      <c r="LQV14" s="580"/>
      <c r="LQW14" s="580"/>
      <c r="LQX14" s="580"/>
      <c r="LQY14" s="580"/>
      <c r="LQZ14" s="580"/>
      <c r="LRA14" s="580"/>
      <c r="LRB14" s="580"/>
      <c r="LRC14" s="580"/>
      <c r="LRD14" s="580"/>
      <c r="LRE14" s="580"/>
      <c r="LRF14" s="580"/>
      <c r="LRG14" s="580"/>
      <c r="LRH14" s="580"/>
      <c r="LRI14" s="580"/>
      <c r="LRJ14" s="580"/>
      <c r="LRK14" s="580"/>
      <c r="LRL14" s="580"/>
      <c r="LRM14" s="580"/>
      <c r="LRN14" s="580"/>
      <c r="LRO14" s="580"/>
      <c r="LRP14" s="580"/>
      <c r="LRQ14" s="580"/>
      <c r="LRR14" s="580"/>
      <c r="LRS14" s="580"/>
      <c r="LRT14" s="580"/>
      <c r="LRU14" s="580"/>
      <c r="LRV14" s="580"/>
      <c r="LRW14" s="580"/>
      <c r="LRX14" s="580"/>
      <c r="LRY14" s="580"/>
      <c r="LRZ14" s="580"/>
      <c r="LSA14" s="580"/>
      <c r="LSB14" s="580"/>
      <c r="LSC14" s="580"/>
      <c r="LSD14" s="580"/>
      <c r="LSE14" s="580"/>
      <c r="LSF14" s="580"/>
      <c r="LSG14" s="580"/>
      <c r="LSH14" s="580"/>
      <c r="LSI14" s="580"/>
      <c r="LSJ14" s="580"/>
      <c r="LSK14" s="580"/>
      <c r="LSL14" s="580"/>
      <c r="LSM14" s="580"/>
      <c r="LSN14" s="580"/>
      <c r="LSO14" s="580"/>
      <c r="LSP14" s="580"/>
      <c r="LSQ14" s="580"/>
      <c r="LSR14" s="580"/>
      <c r="LSS14" s="580"/>
      <c r="LST14" s="580"/>
      <c r="LSU14" s="580"/>
      <c r="LSV14" s="580"/>
      <c r="LSW14" s="580"/>
      <c r="LSX14" s="580"/>
      <c r="LSY14" s="580"/>
      <c r="LSZ14" s="580"/>
      <c r="LTA14" s="580"/>
      <c r="LTB14" s="580"/>
      <c r="LTC14" s="580"/>
      <c r="LTD14" s="580"/>
      <c r="LTE14" s="580"/>
      <c r="LTF14" s="580"/>
      <c r="LTG14" s="580"/>
      <c r="LTH14" s="580"/>
      <c r="LTI14" s="580"/>
      <c r="LTJ14" s="580"/>
      <c r="LTK14" s="580"/>
      <c r="LTL14" s="580"/>
      <c r="LTM14" s="580"/>
      <c r="LTN14" s="580"/>
      <c r="LTO14" s="580"/>
      <c r="LTP14" s="580"/>
      <c r="LTQ14" s="580"/>
      <c r="LTR14" s="580"/>
      <c r="LTS14" s="580"/>
      <c r="LTT14" s="580"/>
      <c r="LTU14" s="580"/>
      <c r="LTV14" s="580"/>
      <c r="LTW14" s="580"/>
      <c r="LTX14" s="580"/>
      <c r="LTY14" s="580"/>
      <c r="LTZ14" s="580"/>
      <c r="LUA14" s="580"/>
      <c r="LUB14" s="580"/>
      <c r="LUC14" s="580"/>
      <c r="LUD14" s="580"/>
      <c r="LUE14" s="580"/>
      <c r="LUF14" s="580"/>
      <c r="LUG14" s="580"/>
      <c r="LUH14" s="580"/>
      <c r="LUI14" s="580"/>
      <c r="LUJ14" s="580"/>
      <c r="LUK14" s="580"/>
      <c r="LUL14" s="580"/>
      <c r="LUM14" s="580"/>
      <c r="LUN14" s="580"/>
      <c r="LUO14" s="580"/>
      <c r="LUP14" s="580"/>
      <c r="LUQ14" s="580"/>
      <c r="LUR14" s="580"/>
      <c r="LUS14" s="580"/>
      <c r="LUT14" s="580"/>
      <c r="LUU14" s="580"/>
      <c r="LUV14" s="580"/>
      <c r="LUW14" s="580"/>
      <c r="LUX14" s="580"/>
      <c r="LUY14" s="580"/>
      <c r="LUZ14" s="580"/>
      <c r="LVA14" s="580"/>
      <c r="LVB14" s="580"/>
      <c r="LVC14" s="580"/>
      <c r="LVD14" s="580"/>
      <c r="LVE14" s="580"/>
      <c r="LVF14" s="580"/>
      <c r="LVG14" s="580"/>
      <c r="LVH14" s="580"/>
      <c r="LVI14" s="580"/>
      <c r="LVJ14" s="580"/>
      <c r="LVK14" s="580"/>
      <c r="LVL14" s="580"/>
      <c r="LVM14" s="580"/>
      <c r="LVN14" s="580"/>
      <c r="LVO14" s="580"/>
      <c r="LVP14" s="580"/>
      <c r="LVQ14" s="580"/>
      <c r="LVR14" s="580"/>
      <c r="LVS14" s="580"/>
      <c r="LVT14" s="580"/>
      <c r="LVU14" s="580"/>
      <c r="LVV14" s="580"/>
      <c r="LVW14" s="580"/>
      <c r="LVX14" s="580"/>
      <c r="LVY14" s="580"/>
      <c r="LVZ14" s="580"/>
      <c r="LWA14" s="580"/>
      <c r="LWB14" s="580"/>
      <c r="LWC14" s="580"/>
      <c r="LWD14" s="580"/>
      <c r="LWE14" s="580"/>
      <c r="LWF14" s="580"/>
      <c r="LWG14" s="580"/>
      <c r="LWH14" s="580"/>
      <c r="LWI14" s="580"/>
      <c r="LWJ14" s="580"/>
      <c r="LWK14" s="580"/>
      <c r="LWL14" s="580"/>
      <c r="LWM14" s="580"/>
      <c r="LWN14" s="580"/>
      <c r="LWO14" s="580"/>
      <c r="LWP14" s="580"/>
      <c r="LWQ14" s="580"/>
      <c r="LWR14" s="580"/>
      <c r="LWS14" s="580"/>
      <c r="LWT14" s="580"/>
      <c r="LWU14" s="580"/>
      <c r="LWV14" s="580"/>
      <c r="LWW14" s="580"/>
      <c r="LWX14" s="580"/>
      <c r="LWY14" s="580"/>
      <c r="LWZ14" s="580"/>
      <c r="LXA14" s="580"/>
      <c r="LXB14" s="580"/>
      <c r="LXC14" s="580"/>
      <c r="LXD14" s="580"/>
      <c r="LXE14" s="580"/>
      <c r="LXF14" s="580"/>
      <c r="LXG14" s="580"/>
      <c r="LXH14" s="580"/>
      <c r="LXI14" s="580"/>
      <c r="LXJ14" s="580"/>
      <c r="LXK14" s="580"/>
      <c r="LXL14" s="580"/>
      <c r="LXM14" s="580"/>
      <c r="LXN14" s="580"/>
      <c r="LXO14" s="580"/>
      <c r="LXP14" s="580"/>
      <c r="LXQ14" s="580"/>
      <c r="LXR14" s="580"/>
      <c r="LXS14" s="580"/>
      <c r="LXT14" s="580"/>
      <c r="LXU14" s="580"/>
      <c r="LXV14" s="580"/>
      <c r="LXW14" s="580"/>
      <c r="LXX14" s="580"/>
      <c r="LXY14" s="580"/>
      <c r="LXZ14" s="580"/>
      <c r="LYA14" s="580"/>
      <c r="LYB14" s="580"/>
      <c r="LYC14" s="580"/>
      <c r="LYD14" s="580"/>
      <c r="LYE14" s="580"/>
      <c r="LYF14" s="580"/>
      <c r="LYG14" s="580"/>
      <c r="LYH14" s="580"/>
      <c r="LYI14" s="580"/>
      <c r="LYJ14" s="580"/>
      <c r="LYK14" s="580"/>
      <c r="LYL14" s="580"/>
      <c r="LYM14" s="580"/>
      <c r="LYN14" s="580"/>
      <c r="LYO14" s="580"/>
      <c r="LYP14" s="580"/>
      <c r="LYQ14" s="580"/>
      <c r="LYR14" s="580"/>
      <c r="LYS14" s="580"/>
      <c r="LYT14" s="580"/>
      <c r="LYU14" s="580"/>
      <c r="LYV14" s="580"/>
      <c r="LYW14" s="580"/>
      <c r="LYX14" s="580"/>
      <c r="LYY14" s="580"/>
      <c r="LYZ14" s="580"/>
      <c r="LZA14" s="580"/>
      <c r="LZB14" s="580"/>
      <c r="LZC14" s="580"/>
      <c r="LZD14" s="580"/>
      <c r="LZE14" s="580"/>
      <c r="LZF14" s="580"/>
      <c r="LZG14" s="580"/>
      <c r="LZH14" s="580"/>
      <c r="LZI14" s="580"/>
      <c r="LZJ14" s="580"/>
      <c r="LZK14" s="580"/>
      <c r="LZL14" s="580"/>
      <c r="LZM14" s="580"/>
      <c r="LZN14" s="580"/>
      <c r="LZO14" s="580"/>
      <c r="LZP14" s="580"/>
      <c r="LZQ14" s="580"/>
      <c r="LZR14" s="580"/>
      <c r="LZS14" s="580"/>
      <c r="LZT14" s="580"/>
      <c r="LZU14" s="580"/>
      <c r="LZV14" s="580"/>
      <c r="LZW14" s="580"/>
      <c r="LZX14" s="580"/>
      <c r="LZY14" s="580"/>
      <c r="LZZ14" s="580"/>
      <c r="MAA14" s="580"/>
      <c r="MAB14" s="580"/>
      <c r="MAC14" s="580"/>
      <c r="MAD14" s="580"/>
      <c r="MAE14" s="580"/>
      <c r="MAF14" s="580"/>
      <c r="MAG14" s="580"/>
      <c r="MAH14" s="580"/>
      <c r="MAI14" s="580"/>
      <c r="MAJ14" s="580"/>
      <c r="MAK14" s="580"/>
      <c r="MAL14" s="580"/>
      <c r="MAM14" s="580"/>
      <c r="MAN14" s="580"/>
      <c r="MAO14" s="580"/>
      <c r="MAP14" s="580"/>
      <c r="MAQ14" s="580"/>
      <c r="MAR14" s="580"/>
      <c r="MAS14" s="580"/>
      <c r="MAT14" s="580"/>
      <c r="MAU14" s="580"/>
      <c r="MAV14" s="580"/>
      <c r="MAW14" s="580"/>
      <c r="MAX14" s="580"/>
      <c r="MAY14" s="580"/>
      <c r="MAZ14" s="580"/>
      <c r="MBA14" s="580"/>
      <c r="MBB14" s="580"/>
      <c r="MBC14" s="580"/>
      <c r="MBD14" s="580"/>
      <c r="MBE14" s="580"/>
      <c r="MBF14" s="580"/>
      <c r="MBG14" s="580"/>
      <c r="MBH14" s="580"/>
      <c r="MBI14" s="580"/>
      <c r="MBJ14" s="580"/>
      <c r="MBK14" s="580"/>
      <c r="MBL14" s="580"/>
      <c r="MBM14" s="580"/>
      <c r="MBN14" s="580"/>
      <c r="MBO14" s="580"/>
      <c r="MBP14" s="580"/>
      <c r="MBQ14" s="580"/>
      <c r="MBR14" s="580"/>
      <c r="MBS14" s="580"/>
      <c r="MBT14" s="580"/>
      <c r="MBU14" s="580"/>
      <c r="MBV14" s="580"/>
      <c r="MBW14" s="580"/>
      <c r="MBX14" s="580"/>
      <c r="MBY14" s="580"/>
      <c r="MBZ14" s="580"/>
      <c r="MCA14" s="580"/>
      <c r="MCB14" s="580"/>
      <c r="MCC14" s="580"/>
      <c r="MCD14" s="580"/>
      <c r="MCE14" s="580"/>
      <c r="MCF14" s="580"/>
      <c r="MCG14" s="580"/>
      <c r="MCH14" s="580"/>
      <c r="MCI14" s="580"/>
      <c r="MCJ14" s="580"/>
      <c r="MCK14" s="580"/>
      <c r="MCL14" s="580"/>
      <c r="MCM14" s="580"/>
      <c r="MCN14" s="580"/>
      <c r="MCO14" s="580"/>
      <c r="MCP14" s="580"/>
      <c r="MCQ14" s="580"/>
      <c r="MCR14" s="580"/>
      <c r="MCS14" s="580"/>
      <c r="MCT14" s="580"/>
      <c r="MCU14" s="580"/>
      <c r="MCV14" s="580"/>
      <c r="MCW14" s="580"/>
      <c r="MCX14" s="580"/>
      <c r="MCY14" s="580"/>
      <c r="MCZ14" s="580"/>
      <c r="MDA14" s="580"/>
      <c r="MDB14" s="580"/>
      <c r="MDC14" s="580"/>
      <c r="MDD14" s="580"/>
      <c r="MDE14" s="580"/>
      <c r="MDF14" s="580"/>
      <c r="MDG14" s="580"/>
      <c r="MDH14" s="580"/>
      <c r="MDI14" s="580"/>
      <c r="MDJ14" s="580"/>
      <c r="MDK14" s="580"/>
      <c r="MDL14" s="580"/>
      <c r="MDM14" s="580"/>
      <c r="MDN14" s="580"/>
      <c r="MDO14" s="580"/>
      <c r="MDP14" s="580"/>
      <c r="MDQ14" s="580"/>
      <c r="MDR14" s="580"/>
      <c r="MDS14" s="580"/>
      <c r="MDT14" s="580"/>
      <c r="MDU14" s="580"/>
      <c r="MDV14" s="580"/>
      <c r="MDW14" s="580"/>
      <c r="MDX14" s="580"/>
      <c r="MDY14" s="580"/>
      <c r="MDZ14" s="580"/>
      <c r="MEA14" s="580"/>
      <c r="MEB14" s="580"/>
      <c r="MEC14" s="580"/>
      <c r="MED14" s="580"/>
      <c r="MEE14" s="580"/>
      <c r="MEF14" s="580"/>
      <c r="MEG14" s="580"/>
      <c r="MEH14" s="580"/>
      <c r="MEI14" s="580"/>
      <c r="MEJ14" s="580"/>
      <c r="MEK14" s="580"/>
      <c r="MEL14" s="580"/>
      <c r="MEM14" s="580"/>
      <c r="MEN14" s="580"/>
      <c r="MEO14" s="580"/>
      <c r="MEP14" s="580"/>
      <c r="MEQ14" s="580"/>
      <c r="MER14" s="580"/>
      <c r="MES14" s="580"/>
      <c r="MET14" s="580"/>
      <c r="MEU14" s="580"/>
      <c r="MEV14" s="580"/>
      <c r="MEW14" s="580"/>
      <c r="MEX14" s="580"/>
      <c r="MEY14" s="580"/>
      <c r="MEZ14" s="580"/>
      <c r="MFA14" s="580"/>
      <c r="MFB14" s="580"/>
      <c r="MFC14" s="580"/>
      <c r="MFD14" s="580"/>
      <c r="MFE14" s="580"/>
      <c r="MFF14" s="580"/>
      <c r="MFG14" s="580"/>
      <c r="MFH14" s="580"/>
      <c r="MFI14" s="580"/>
      <c r="MFJ14" s="580"/>
      <c r="MFK14" s="580"/>
      <c r="MFL14" s="580"/>
      <c r="MFM14" s="580"/>
      <c r="MFN14" s="580"/>
      <c r="MFO14" s="580"/>
      <c r="MFP14" s="580"/>
      <c r="MFQ14" s="580"/>
      <c r="MFR14" s="580"/>
      <c r="MFS14" s="580"/>
      <c r="MFT14" s="580"/>
      <c r="MFU14" s="580"/>
      <c r="MFV14" s="580"/>
      <c r="MFW14" s="580"/>
      <c r="MFX14" s="580"/>
      <c r="MFY14" s="580"/>
      <c r="MFZ14" s="580"/>
      <c r="MGA14" s="580"/>
      <c r="MGB14" s="580"/>
      <c r="MGC14" s="580"/>
      <c r="MGD14" s="580"/>
      <c r="MGE14" s="580"/>
      <c r="MGF14" s="580"/>
      <c r="MGG14" s="580"/>
      <c r="MGH14" s="580"/>
      <c r="MGI14" s="580"/>
      <c r="MGJ14" s="580"/>
      <c r="MGK14" s="580"/>
      <c r="MGL14" s="580"/>
      <c r="MGM14" s="580"/>
      <c r="MGN14" s="580"/>
      <c r="MGO14" s="580"/>
      <c r="MGP14" s="580"/>
      <c r="MGQ14" s="580"/>
      <c r="MGR14" s="580"/>
      <c r="MGS14" s="580"/>
      <c r="MGT14" s="580"/>
      <c r="MGU14" s="580"/>
      <c r="MGV14" s="580"/>
      <c r="MGW14" s="580"/>
      <c r="MGX14" s="580"/>
      <c r="MGY14" s="580"/>
      <c r="MGZ14" s="580"/>
      <c r="MHA14" s="580"/>
      <c r="MHB14" s="580"/>
      <c r="MHC14" s="580"/>
      <c r="MHD14" s="580"/>
      <c r="MHE14" s="580"/>
      <c r="MHF14" s="580"/>
      <c r="MHG14" s="580"/>
      <c r="MHH14" s="580"/>
      <c r="MHI14" s="580"/>
      <c r="MHJ14" s="580"/>
      <c r="MHK14" s="580"/>
      <c r="MHL14" s="580"/>
      <c r="MHM14" s="580"/>
      <c r="MHN14" s="580"/>
      <c r="MHO14" s="580"/>
      <c r="MHP14" s="580"/>
      <c r="MHQ14" s="580"/>
      <c r="MHR14" s="580"/>
      <c r="MHS14" s="580"/>
      <c r="MHT14" s="580"/>
      <c r="MHU14" s="580"/>
      <c r="MHV14" s="580"/>
      <c r="MHW14" s="580"/>
      <c r="MHX14" s="580"/>
      <c r="MHY14" s="580"/>
      <c r="MHZ14" s="580"/>
      <c r="MIA14" s="580"/>
      <c r="MIB14" s="580"/>
      <c r="MIC14" s="580"/>
      <c r="MID14" s="580"/>
      <c r="MIE14" s="580"/>
      <c r="MIF14" s="580"/>
      <c r="MIG14" s="580"/>
      <c r="MIH14" s="580"/>
      <c r="MII14" s="580"/>
      <c r="MIJ14" s="580"/>
      <c r="MIK14" s="580"/>
      <c r="MIL14" s="580"/>
      <c r="MIM14" s="580"/>
      <c r="MIN14" s="580"/>
      <c r="MIO14" s="580"/>
      <c r="MIP14" s="580"/>
      <c r="MIQ14" s="580"/>
      <c r="MIR14" s="580"/>
      <c r="MIS14" s="580"/>
      <c r="MIT14" s="580"/>
      <c r="MIU14" s="580"/>
      <c r="MIV14" s="580"/>
      <c r="MIW14" s="580"/>
      <c r="MIX14" s="580"/>
      <c r="MIY14" s="580"/>
      <c r="MIZ14" s="580"/>
      <c r="MJA14" s="580"/>
      <c r="MJB14" s="580"/>
      <c r="MJC14" s="580"/>
      <c r="MJD14" s="580"/>
      <c r="MJE14" s="580"/>
      <c r="MJF14" s="580"/>
      <c r="MJG14" s="580"/>
      <c r="MJH14" s="580"/>
      <c r="MJI14" s="580"/>
      <c r="MJJ14" s="580"/>
      <c r="MJK14" s="580"/>
      <c r="MJL14" s="580"/>
      <c r="MJM14" s="580"/>
      <c r="MJN14" s="580"/>
      <c r="MJO14" s="580"/>
      <c r="MJP14" s="580"/>
      <c r="MJQ14" s="580"/>
      <c r="MJR14" s="580"/>
      <c r="MJS14" s="580"/>
      <c r="MJT14" s="580"/>
      <c r="MJU14" s="580"/>
      <c r="MJV14" s="580"/>
      <c r="MJW14" s="580"/>
      <c r="MJX14" s="580"/>
      <c r="MJY14" s="580"/>
      <c r="MJZ14" s="580"/>
      <c r="MKA14" s="580"/>
      <c r="MKB14" s="580"/>
      <c r="MKC14" s="580"/>
      <c r="MKD14" s="580"/>
      <c r="MKE14" s="580"/>
      <c r="MKF14" s="580"/>
      <c r="MKG14" s="580"/>
      <c r="MKH14" s="580"/>
      <c r="MKI14" s="580"/>
      <c r="MKJ14" s="580"/>
      <c r="MKK14" s="580"/>
      <c r="MKL14" s="580"/>
      <c r="MKM14" s="580"/>
      <c r="MKN14" s="580"/>
      <c r="MKO14" s="580"/>
      <c r="MKP14" s="580"/>
      <c r="MKQ14" s="580"/>
      <c r="MKR14" s="580"/>
      <c r="MKS14" s="580"/>
      <c r="MKT14" s="580"/>
      <c r="MKU14" s="580"/>
      <c r="MKV14" s="580"/>
      <c r="MKW14" s="580"/>
      <c r="MKX14" s="580"/>
      <c r="MKY14" s="580"/>
      <c r="MKZ14" s="580"/>
      <c r="MLA14" s="580"/>
      <c r="MLB14" s="580"/>
      <c r="MLC14" s="580"/>
      <c r="MLD14" s="580"/>
      <c r="MLE14" s="580"/>
      <c r="MLF14" s="580"/>
      <c r="MLG14" s="580"/>
      <c r="MLH14" s="580"/>
      <c r="MLI14" s="580"/>
      <c r="MLJ14" s="580"/>
      <c r="MLK14" s="580"/>
      <c r="MLL14" s="580"/>
      <c r="MLM14" s="580"/>
      <c r="MLN14" s="580"/>
      <c r="MLO14" s="580"/>
      <c r="MLP14" s="580"/>
      <c r="MLQ14" s="580"/>
      <c r="MLR14" s="580"/>
      <c r="MLS14" s="580"/>
      <c r="MLT14" s="580"/>
      <c r="MLU14" s="580"/>
      <c r="MLV14" s="580"/>
      <c r="MLW14" s="580"/>
      <c r="MLX14" s="580"/>
      <c r="MLY14" s="580"/>
      <c r="MLZ14" s="580"/>
      <c r="MMA14" s="580"/>
      <c r="MMB14" s="580"/>
      <c r="MMC14" s="580"/>
      <c r="MMD14" s="580"/>
      <c r="MME14" s="580"/>
      <c r="MMF14" s="580"/>
      <c r="MMG14" s="580"/>
      <c r="MMH14" s="580"/>
      <c r="MMI14" s="580"/>
      <c r="MMJ14" s="580"/>
      <c r="MMK14" s="580"/>
      <c r="MML14" s="580"/>
      <c r="MMM14" s="580"/>
      <c r="MMN14" s="580"/>
      <c r="MMO14" s="580"/>
      <c r="MMP14" s="580"/>
      <c r="MMQ14" s="580"/>
      <c r="MMR14" s="580"/>
      <c r="MMS14" s="580"/>
      <c r="MMT14" s="580"/>
      <c r="MMU14" s="580"/>
      <c r="MMV14" s="580"/>
      <c r="MMW14" s="580"/>
      <c r="MMX14" s="580"/>
      <c r="MMY14" s="580"/>
      <c r="MMZ14" s="580"/>
      <c r="MNA14" s="580"/>
      <c r="MNB14" s="580"/>
      <c r="MNC14" s="580"/>
      <c r="MND14" s="580"/>
      <c r="MNE14" s="580"/>
      <c r="MNF14" s="580"/>
      <c r="MNG14" s="580"/>
      <c r="MNH14" s="580"/>
      <c r="MNI14" s="580"/>
      <c r="MNJ14" s="580"/>
      <c r="MNK14" s="580"/>
      <c r="MNL14" s="580"/>
      <c r="MNM14" s="580"/>
      <c r="MNN14" s="580"/>
      <c r="MNO14" s="580"/>
      <c r="MNP14" s="580"/>
      <c r="MNQ14" s="580"/>
      <c r="MNR14" s="580"/>
      <c r="MNS14" s="580"/>
      <c r="MNT14" s="580"/>
      <c r="MNU14" s="580"/>
      <c r="MNV14" s="580"/>
      <c r="MNW14" s="580"/>
      <c r="MNX14" s="580"/>
      <c r="MNY14" s="580"/>
      <c r="MNZ14" s="580"/>
      <c r="MOA14" s="580"/>
      <c r="MOB14" s="580"/>
      <c r="MOC14" s="580"/>
      <c r="MOD14" s="580"/>
      <c r="MOE14" s="580"/>
      <c r="MOF14" s="580"/>
      <c r="MOG14" s="580"/>
      <c r="MOH14" s="580"/>
      <c r="MOI14" s="580"/>
      <c r="MOJ14" s="580"/>
      <c r="MOK14" s="580"/>
      <c r="MOL14" s="580"/>
      <c r="MOM14" s="580"/>
      <c r="MON14" s="580"/>
      <c r="MOO14" s="580"/>
      <c r="MOP14" s="580"/>
      <c r="MOQ14" s="580"/>
      <c r="MOR14" s="580"/>
      <c r="MOS14" s="580"/>
      <c r="MOT14" s="580"/>
      <c r="MOU14" s="580"/>
      <c r="MOV14" s="580"/>
      <c r="MOW14" s="580"/>
      <c r="MOX14" s="580"/>
      <c r="MOY14" s="580"/>
      <c r="MOZ14" s="580"/>
      <c r="MPA14" s="580"/>
      <c r="MPB14" s="580"/>
      <c r="MPC14" s="580"/>
      <c r="MPD14" s="580"/>
      <c r="MPE14" s="580"/>
      <c r="MPF14" s="580"/>
      <c r="MPG14" s="580"/>
      <c r="MPH14" s="580"/>
      <c r="MPI14" s="580"/>
      <c r="MPJ14" s="580"/>
      <c r="MPK14" s="580"/>
      <c r="MPL14" s="580"/>
      <c r="MPM14" s="580"/>
      <c r="MPN14" s="580"/>
      <c r="MPO14" s="580"/>
      <c r="MPP14" s="580"/>
      <c r="MPQ14" s="580"/>
      <c r="MPR14" s="580"/>
      <c r="MPS14" s="580"/>
      <c r="MPT14" s="580"/>
      <c r="MPU14" s="580"/>
      <c r="MPV14" s="580"/>
      <c r="MPW14" s="580"/>
      <c r="MPX14" s="580"/>
      <c r="MPY14" s="580"/>
      <c r="MPZ14" s="580"/>
      <c r="MQA14" s="580"/>
      <c r="MQB14" s="580"/>
      <c r="MQC14" s="580"/>
      <c r="MQD14" s="580"/>
      <c r="MQE14" s="580"/>
      <c r="MQF14" s="580"/>
      <c r="MQG14" s="580"/>
      <c r="MQH14" s="580"/>
      <c r="MQI14" s="580"/>
      <c r="MQJ14" s="580"/>
      <c r="MQK14" s="580"/>
      <c r="MQL14" s="580"/>
      <c r="MQM14" s="580"/>
      <c r="MQN14" s="580"/>
      <c r="MQO14" s="580"/>
      <c r="MQP14" s="580"/>
      <c r="MQQ14" s="580"/>
      <c r="MQR14" s="580"/>
      <c r="MQS14" s="580"/>
      <c r="MQT14" s="580"/>
      <c r="MQU14" s="580"/>
      <c r="MQV14" s="580"/>
      <c r="MQW14" s="580"/>
      <c r="MQX14" s="580"/>
      <c r="MQY14" s="580"/>
      <c r="MQZ14" s="580"/>
      <c r="MRA14" s="580"/>
      <c r="MRB14" s="580"/>
      <c r="MRC14" s="580"/>
      <c r="MRD14" s="580"/>
      <c r="MRE14" s="580"/>
      <c r="MRF14" s="580"/>
      <c r="MRG14" s="580"/>
      <c r="MRH14" s="580"/>
      <c r="MRI14" s="580"/>
      <c r="MRJ14" s="580"/>
      <c r="MRK14" s="580"/>
      <c r="MRL14" s="580"/>
      <c r="MRM14" s="580"/>
      <c r="MRN14" s="580"/>
      <c r="MRO14" s="580"/>
      <c r="MRP14" s="580"/>
      <c r="MRQ14" s="580"/>
      <c r="MRR14" s="580"/>
      <c r="MRS14" s="580"/>
      <c r="MRT14" s="580"/>
      <c r="MRU14" s="580"/>
      <c r="MRV14" s="580"/>
      <c r="MRW14" s="580"/>
      <c r="MRX14" s="580"/>
      <c r="MRY14" s="580"/>
      <c r="MRZ14" s="580"/>
      <c r="MSA14" s="580"/>
      <c r="MSB14" s="580"/>
      <c r="MSC14" s="580"/>
      <c r="MSD14" s="580"/>
      <c r="MSE14" s="580"/>
      <c r="MSF14" s="580"/>
      <c r="MSG14" s="580"/>
      <c r="MSH14" s="580"/>
      <c r="MSI14" s="580"/>
      <c r="MSJ14" s="580"/>
      <c r="MSK14" s="580"/>
      <c r="MSL14" s="580"/>
      <c r="MSM14" s="580"/>
      <c r="MSN14" s="580"/>
      <c r="MSO14" s="580"/>
      <c r="MSP14" s="580"/>
      <c r="MSQ14" s="580"/>
      <c r="MSR14" s="580"/>
      <c r="MSS14" s="580"/>
      <c r="MST14" s="580"/>
      <c r="MSU14" s="580"/>
      <c r="MSV14" s="580"/>
      <c r="MSW14" s="580"/>
      <c r="MSX14" s="580"/>
      <c r="MSY14" s="580"/>
      <c r="MSZ14" s="580"/>
      <c r="MTA14" s="580"/>
      <c r="MTB14" s="580"/>
      <c r="MTC14" s="580"/>
      <c r="MTD14" s="580"/>
      <c r="MTE14" s="580"/>
      <c r="MTF14" s="580"/>
      <c r="MTG14" s="580"/>
      <c r="MTH14" s="580"/>
      <c r="MTI14" s="580"/>
      <c r="MTJ14" s="580"/>
      <c r="MTK14" s="580"/>
      <c r="MTL14" s="580"/>
      <c r="MTM14" s="580"/>
      <c r="MTN14" s="580"/>
      <c r="MTO14" s="580"/>
      <c r="MTP14" s="580"/>
      <c r="MTQ14" s="580"/>
      <c r="MTR14" s="580"/>
      <c r="MTS14" s="580"/>
      <c r="MTT14" s="580"/>
      <c r="MTU14" s="580"/>
      <c r="MTV14" s="580"/>
      <c r="MTW14" s="580"/>
      <c r="MTX14" s="580"/>
      <c r="MTY14" s="580"/>
      <c r="MTZ14" s="580"/>
      <c r="MUA14" s="580"/>
      <c r="MUB14" s="580"/>
      <c r="MUC14" s="580"/>
      <c r="MUD14" s="580"/>
      <c r="MUE14" s="580"/>
      <c r="MUF14" s="580"/>
      <c r="MUG14" s="580"/>
      <c r="MUH14" s="580"/>
      <c r="MUI14" s="580"/>
      <c r="MUJ14" s="580"/>
      <c r="MUK14" s="580"/>
      <c r="MUL14" s="580"/>
      <c r="MUM14" s="580"/>
      <c r="MUN14" s="580"/>
      <c r="MUO14" s="580"/>
      <c r="MUP14" s="580"/>
      <c r="MUQ14" s="580"/>
      <c r="MUR14" s="580"/>
      <c r="MUS14" s="580"/>
      <c r="MUT14" s="580"/>
      <c r="MUU14" s="580"/>
      <c r="MUV14" s="580"/>
      <c r="MUW14" s="580"/>
      <c r="MUX14" s="580"/>
      <c r="MUY14" s="580"/>
      <c r="MUZ14" s="580"/>
      <c r="MVA14" s="580"/>
      <c r="MVB14" s="580"/>
      <c r="MVC14" s="580"/>
      <c r="MVD14" s="580"/>
      <c r="MVE14" s="580"/>
      <c r="MVF14" s="580"/>
      <c r="MVG14" s="580"/>
      <c r="MVH14" s="580"/>
      <c r="MVI14" s="580"/>
      <c r="MVJ14" s="580"/>
      <c r="MVK14" s="580"/>
      <c r="MVL14" s="580"/>
      <c r="MVM14" s="580"/>
      <c r="MVN14" s="580"/>
      <c r="MVO14" s="580"/>
      <c r="MVP14" s="580"/>
      <c r="MVQ14" s="580"/>
      <c r="MVR14" s="580"/>
      <c r="MVS14" s="580"/>
      <c r="MVT14" s="580"/>
      <c r="MVU14" s="580"/>
      <c r="MVV14" s="580"/>
      <c r="MVW14" s="580"/>
      <c r="MVX14" s="580"/>
      <c r="MVY14" s="580"/>
      <c r="MVZ14" s="580"/>
      <c r="MWA14" s="580"/>
      <c r="MWB14" s="580"/>
      <c r="MWC14" s="580"/>
      <c r="MWD14" s="580"/>
      <c r="MWE14" s="580"/>
      <c r="MWF14" s="580"/>
      <c r="MWG14" s="580"/>
      <c r="MWH14" s="580"/>
      <c r="MWI14" s="580"/>
      <c r="MWJ14" s="580"/>
      <c r="MWK14" s="580"/>
      <c r="MWL14" s="580"/>
      <c r="MWM14" s="580"/>
      <c r="MWN14" s="580"/>
      <c r="MWO14" s="580"/>
      <c r="MWP14" s="580"/>
      <c r="MWQ14" s="580"/>
      <c r="MWR14" s="580"/>
      <c r="MWS14" s="580"/>
      <c r="MWT14" s="580"/>
      <c r="MWU14" s="580"/>
      <c r="MWV14" s="580"/>
      <c r="MWW14" s="580"/>
      <c r="MWX14" s="580"/>
      <c r="MWY14" s="580"/>
      <c r="MWZ14" s="580"/>
      <c r="MXA14" s="580"/>
      <c r="MXB14" s="580"/>
      <c r="MXC14" s="580"/>
      <c r="MXD14" s="580"/>
      <c r="MXE14" s="580"/>
      <c r="MXF14" s="580"/>
      <c r="MXG14" s="580"/>
      <c r="MXH14" s="580"/>
      <c r="MXI14" s="580"/>
      <c r="MXJ14" s="580"/>
      <c r="MXK14" s="580"/>
      <c r="MXL14" s="580"/>
      <c r="MXM14" s="580"/>
      <c r="MXN14" s="580"/>
      <c r="MXO14" s="580"/>
      <c r="MXP14" s="580"/>
      <c r="MXQ14" s="580"/>
      <c r="MXR14" s="580"/>
      <c r="MXS14" s="580"/>
      <c r="MXT14" s="580"/>
      <c r="MXU14" s="580"/>
      <c r="MXV14" s="580"/>
      <c r="MXW14" s="580"/>
      <c r="MXX14" s="580"/>
      <c r="MXY14" s="580"/>
      <c r="MXZ14" s="580"/>
      <c r="MYA14" s="580"/>
      <c r="MYB14" s="580"/>
      <c r="MYC14" s="580"/>
      <c r="MYD14" s="580"/>
      <c r="MYE14" s="580"/>
      <c r="MYF14" s="580"/>
      <c r="MYG14" s="580"/>
      <c r="MYH14" s="580"/>
      <c r="MYI14" s="580"/>
      <c r="MYJ14" s="580"/>
      <c r="MYK14" s="580"/>
      <c r="MYL14" s="580"/>
      <c r="MYM14" s="580"/>
      <c r="MYN14" s="580"/>
      <c r="MYO14" s="580"/>
      <c r="MYP14" s="580"/>
      <c r="MYQ14" s="580"/>
      <c r="MYR14" s="580"/>
      <c r="MYS14" s="580"/>
      <c r="MYT14" s="580"/>
      <c r="MYU14" s="580"/>
      <c r="MYV14" s="580"/>
      <c r="MYW14" s="580"/>
      <c r="MYX14" s="580"/>
      <c r="MYY14" s="580"/>
      <c r="MYZ14" s="580"/>
      <c r="MZA14" s="580"/>
      <c r="MZB14" s="580"/>
      <c r="MZC14" s="580"/>
      <c r="MZD14" s="580"/>
      <c r="MZE14" s="580"/>
      <c r="MZF14" s="580"/>
      <c r="MZG14" s="580"/>
      <c r="MZH14" s="580"/>
      <c r="MZI14" s="580"/>
      <c r="MZJ14" s="580"/>
      <c r="MZK14" s="580"/>
      <c r="MZL14" s="580"/>
      <c r="MZM14" s="580"/>
      <c r="MZN14" s="580"/>
      <c r="MZO14" s="580"/>
      <c r="MZP14" s="580"/>
      <c r="MZQ14" s="580"/>
      <c r="MZR14" s="580"/>
      <c r="MZS14" s="580"/>
      <c r="MZT14" s="580"/>
      <c r="MZU14" s="580"/>
      <c r="MZV14" s="580"/>
      <c r="MZW14" s="580"/>
      <c r="MZX14" s="580"/>
      <c r="MZY14" s="580"/>
      <c r="MZZ14" s="580"/>
      <c r="NAA14" s="580"/>
      <c r="NAB14" s="580"/>
      <c r="NAC14" s="580"/>
      <c r="NAD14" s="580"/>
      <c r="NAE14" s="580"/>
      <c r="NAF14" s="580"/>
      <c r="NAG14" s="580"/>
      <c r="NAH14" s="580"/>
      <c r="NAI14" s="580"/>
      <c r="NAJ14" s="580"/>
      <c r="NAK14" s="580"/>
      <c r="NAL14" s="580"/>
      <c r="NAM14" s="580"/>
      <c r="NAN14" s="580"/>
      <c r="NAO14" s="580"/>
      <c r="NAP14" s="580"/>
      <c r="NAQ14" s="580"/>
      <c r="NAR14" s="580"/>
      <c r="NAS14" s="580"/>
      <c r="NAT14" s="580"/>
      <c r="NAU14" s="580"/>
      <c r="NAV14" s="580"/>
      <c r="NAW14" s="580"/>
      <c r="NAX14" s="580"/>
      <c r="NAY14" s="580"/>
      <c r="NAZ14" s="580"/>
      <c r="NBA14" s="580"/>
      <c r="NBB14" s="580"/>
      <c r="NBC14" s="580"/>
      <c r="NBD14" s="580"/>
      <c r="NBE14" s="580"/>
      <c r="NBF14" s="580"/>
      <c r="NBG14" s="580"/>
      <c r="NBH14" s="580"/>
      <c r="NBI14" s="580"/>
      <c r="NBJ14" s="580"/>
      <c r="NBK14" s="580"/>
      <c r="NBL14" s="580"/>
      <c r="NBM14" s="580"/>
      <c r="NBN14" s="580"/>
      <c r="NBO14" s="580"/>
      <c r="NBP14" s="580"/>
      <c r="NBQ14" s="580"/>
      <c r="NBR14" s="580"/>
      <c r="NBS14" s="580"/>
      <c r="NBT14" s="580"/>
      <c r="NBU14" s="580"/>
      <c r="NBV14" s="580"/>
      <c r="NBW14" s="580"/>
      <c r="NBX14" s="580"/>
      <c r="NBY14" s="580"/>
      <c r="NBZ14" s="580"/>
      <c r="NCA14" s="580"/>
      <c r="NCB14" s="580"/>
      <c r="NCC14" s="580"/>
      <c r="NCD14" s="580"/>
      <c r="NCE14" s="580"/>
      <c r="NCF14" s="580"/>
      <c r="NCG14" s="580"/>
      <c r="NCH14" s="580"/>
      <c r="NCI14" s="580"/>
      <c r="NCJ14" s="580"/>
      <c r="NCK14" s="580"/>
      <c r="NCL14" s="580"/>
      <c r="NCM14" s="580"/>
      <c r="NCN14" s="580"/>
      <c r="NCO14" s="580"/>
      <c r="NCP14" s="580"/>
      <c r="NCQ14" s="580"/>
      <c r="NCR14" s="580"/>
      <c r="NCS14" s="580"/>
      <c r="NCT14" s="580"/>
      <c r="NCU14" s="580"/>
      <c r="NCV14" s="580"/>
      <c r="NCW14" s="580"/>
      <c r="NCX14" s="580"/>
      <c r="NCY14" s="580"/>
      <c r="NCZ14" s="580"/>
      <c r="NDA14" s="580"/>
      <c r="NDB14" s="580"/>
      <c r="NDC14" s="580"/>
      <c r="NDD14" s="580"/>
      <c r="NDE14" s="580"/>
      <c r="NDF14" s="580"/>
      <c r="NDG14" s="580"/>
      <c r="NDH14" s="580"/>
      <c r="NDI14" s="580"/>
      <c r="NDJ14" s="580"/>
      <c r="NDK14" s="580"/>
      <c r="NDL14" s="580"/>
      <c r="NDM14" s="580"/>
      <c r="NDN14" s="580"/>
      <c r="NDO14" s="580"/>
      <c r="NDP14" s="580"/>
      <c r="NDQ14" s="580"/>
      <c r="NDR14" s="580"/>
      <c r="NDS14" s="580"/>
      <c r="NDT14" s="580"/>
      <c r="NDU14" s="580"/>
      <c r="NDV14" s="580"/>
      <c r="NDW14" s="580"/>
      <c r="NDX14" s="580"/>
      <c r="NDY14" s="580"/>
      <c r="NDZ14" s="580"/>
      <c r="NEA14" s="580"/>
      <c r="NEB14" s="580"/>
      <c r="NEC14" s="580"/>
      <c r="NED14" s="580"/>
      <c r="NEE14" s="580"/>
      <c r="NEF14" s="580"/>
      <c r="NEG14" s="580"/>
      <c r="NEH14" s="580"/>
      <c r="NEI14" s="580"/>
      <c r="NEJ14" s="580"/>
      <c r="NEK14" s="580"/>
      <c r="NEL14" s="580"/>
      <c r="NEM14" s="580"/>
      <c r="NEN14" s="580"/>
      <c r="NEO14" s="580"/>
      <c r="NEP14" s="580"/>
      <c r="NEQ14" s="580"/>
      <c r="NER14" s="580"/>
      <c r="NES14" s="580"/>
      <c r="NET14" s="580"/>
      <c r="NEU14" s="580"/>
      <c r="NEV14" s="580"/>
      <c r="NEW14" s="580"/>
      <c r="NEX14" s="580"/>
      <c r="NEY14" s="580"/>
      <c r="NEZ14" s="580"/>
      <c r="NFA14" s="580"/>
      <c r="NFB14" s="580"/>
      <c r="NFC14" s="580"/>
      <c r="NFD14" s="580"/>
      <c r="NFE14" s="580"/>
      <c r="NFF14" s="580"/>
      <c r="NFG14" s="580"/>
      <c r="NFH14" s="580"/>
      <c r="NFI14" s="580"/>
      <c r="NFJ14" s="580"/>
      <c r="NFK14" s="580"/>
      <c r="NFL14" s="580"/>
      <c r="NFM14" s="580"/>
      <c r="NFN14" s="580"/>
      <c r="NFO14" s="580"/>
      <c r="NFP14" s="580"/>
      <c r="NFQ14" s="580"/>
      <c r="NFR14" s="580"/>
      <c r="NFS14" s="580"/>
      <c r="NFT14" s="580"/>
      <c r="NFU14" s="580"/>
      <c r="NFV14" s="580"/>
      <c r="NFW14" s="580"/>
      <c r="NFX14" s="580"/>
      <c r="NFY14" s="580"/>
      <c r="NFZ14" s="580"/>
      <c r="NGA14" s="580"/>
      <c r="NGB14" s="580"/>
      <c r="NGC14" s="580"/>
      <c r="NGD14" s="580"/>
      <c r="NGE14" s="580"/>
      <c r="NGF14" s="580"/>
      <c r="NGG14" s="580"/>
      <c r="NGH14" s="580"/>
      <c r="NGI14" s="580"/>
      <c r="NGJ14" s="580"/>
      <c r="NGK14" s="580"/>
      <c r="NGL14" s="580"/>
      <c r="NGM14" s="580"/>
      <c r="NGN14" s="580"/>
      <c r="NGO14" s="580"/>
      <c r="NGP14" s="580"/>
      <c r="NGQ14" s="580"/>
      <c r="NGR14" s="580"/>
      <c r="NGS14" s="580"/>
      <c r="NGT14" s="580"/>
      <c r="NGU14" s="580"/>
      <c r="NGV14" s="580"/>
      <c r="NGW14" s="580"/>
      <c r="NGX14" s="580"/>
      <c r="NGY14" s="580"/>
      <c r="NGZ14" s="580"/>
      <c r="NHA14" s="580"/>
      <c r="NHB14" s="580"/>
      <c r="NHC14" s="580"/>
      <c r="NHD14" s="580"/>
      <c r="NHE14" s="580"/>
      <c r="NHF14" s="580"/>
      <c r="NHG14" s="580"/>
      <c r="NHH14" s="580"/>
      <c r="NHI14" s="580"/>
      <c r="NHJ14" s="580"/>
      <c r="NHK14" s="580"/>
      <c r="NHL14" s="580"/>
      <c r="NHM14" s="580"/>
      <c r="NHN14" s="580"/>
      <c r="NHO14" s="580"/>
      <c r="NHP14" s="580"/>
      <c r="NHQ14" s="580"/>
      <c r="NHR14" s="580"/>
      <c r="NHS14" s="580"/>
      <c r="NHT14" s="580"/>
      <c r="NHU14" s="580"/>
      <c r="NHV14" s="580"/>
      <c r="NHW14" s="580"/>
      <c r="NHX14" s="580"/>
      <c r="NHY14" s="580"/>
      <c r="NHZ14" s="580"/>
      <c r="NIA14" s="580"/>
      <c r="NIB14" s="580"/>
      <c r="NIC14" s="580"/>
      <c r="NID14" s="580"/>
      <c r="NIE14" s="580"/>
      <c r="NIF14" s="580"/>
      <c r="NIG14" s="580"/>
      <c r="NIH14" s="580"/>
      <c r="NII14" s="580"/>
      <c r="NIJ14" s="580"/>
      <c r="NIK14" s="580"/>
      <c r="NIL14" s="580"/>
      <c r="NIM14" s="580"/>
      <c r="NIN14" s="580"/>
      <c r="NIO14" s="580"/>
      <c r="NIP14" s="580"/>
      <c r="NIQ14" s="580"/>
      <c r="NIR14" s="580"/>
      <c r="NIS14" s="580"/>
      <c r="NIT14" s="580"/>
      <c r="NIU14" s="580"/>
      <c r="NIV14" s="580"/>
      <c r="NIW14" s="580"/>
      <c r="NIX14" s="580"/>
      <c r="NIY14" s="580"/>
      <c r="NIZ14" s="580"/>
      <c r="NJA14" s="580"/>
      <c r="NJB14" s="580"/>
      <c r="NJC14" s="580"/>
      <c r="NJD14" s="580"/>
      <c r="NJE14" s="580"/>
      <c r="NJF14" s="580"/>
      <c r="NJG14" s="580"/>
      <c r="NJH14" s="580"/>
      <c r="NJI14" s="580"/>
      <c r="NJJ14" s="580"/>
      <c r="NJK14" s="580"/>
      <c r="NJL14" s="580"/>
      <c r="NJM14" s="580"/>
      <c r="NJN14" s="580"/>
      <c r="NJO14" s="580"/>
      <c r="NJP14" s="580"/>
      <c r="NJQ14" s="580"/>
      <c r="NJR14" s="580"/>
      <c r="NJS14" s="580"/>
      <c r="NJT14" s="580"/>
      <c r="NJU14" s="580"/>
      <c r="NJV14" s="580"/>
      <c r="NJW14" s="580"/>
      <c r="NJX14" s="580"/>
      <c r="NJY14" s="580"/>
      <c r="NJZ14" s="580"/>
      <c r="NKA14" s="580"/>
      <c r="NKB14" s="580"/>
      <c r="NKC14" s="580"/>
      <c r="NKD14" s="580"/>
      <c r="NKE14" s="580"/>
      <c r="NKF14" s="580"/>
      <c r="NKG14" s="580"/>
      <c r="NKH14" s="580"/>
      <c r="NKI14" s="580"/>
      <c r="NKJ14" s="580"/>
      <c r="NKK14" s="580"/>
      <c r="NKL14" s="580"/>
      <c r="NKM14" s="580"/>
      <c r="NKN14" s="580"/>
      <c r="NKO14" s="580"/>
      <c r="NKP14" s="580"/>
      <c r="NKQ14" s="580"/>
      <c r="NKR14" s="580"/>
      <c r="NKS14" s="580"/>
      <c r="NKT14" s="580"/>
      <c r="NKU14" s="580"/>
      <c r="NKV14" s="580"/>
      <c r="NKW14" s="580"/>
      <c r="NKX14" s="580"/>
      <c r="NKY14" s="580"/>
      <c r="NKZ14" s="580"/>
      <c r="NLA14" s="580"/>
      <c r="NLB14" s="580"/>
      <c r="NLC14" s="580"/>
      <c r="NLD14" s="580"/>
      <c r="NLE14" s="580"/>
      <c r="NLF14" s="580"/>
      <c r="NLG14" s="580"/>
      <c r="NLH14" s="580"/>
      <c r="NLI14" s="580"/>
      <c r="NLJ14" s="580"/>
      <c r="NLK14" s="580"/>
      <c r="NLL14" s="580"/>
      <c r="NLM14" s="580"/>
      <c r="NLN14" s="580"/>
      <c r="NLO14" s="580"/>
      <c r="NLP14" s="580"/>
      <c r="NLQ14" s="580"/>
      <c r="NLR14" s="580"/>
      <c r="NLS14" s="580"/>
      <c r="NLT14" s="580"/>
      <c r="NLU14" s="580"/>
      <c r="NLV14" s="580"/>
      <c r="NLW14" s="580"/>
      <c r="NLX14" s="580"/>
      <c r="NLY14" s="580"/>
      <c r="NLZ14" s="580"/>
      <c r="NMA14" s="580"/>
      <c r="NMB14" s="580"/>
      <c r="NMC14" s="580"/>
      <c r="NMD14" s="580"/>
      <c r="NME14" s="580"/>
      <c r="NMF14" s="580"/>
      <c r="NMG14" s="580"/>
      <c r="NMH14" s="580"/>
      <c r="NMI14" s="580"/>
      <c r="NMJ14" s="580"/>
      <c r="NMK14" s="580"/>
      <c r="NML14" s="580"/>
      <c r="NMM14" s="580"/>
      <c r="NMN14" s="580"/>
      <c r="NMO14" s="580"/>
      <c r="NMP14" s="580"/>
      <c r="NMQ14" s="580"/>
      <c r="NMR14" s="580"/>
      <c r="NMS14" s="580"/>
      <c r="NMT14" s="580"/>
      <c r="NMU14" s="580"/>
      <c r="NMV14" s="580"/>
      <c r="NMW14" s="580"/>
      <c r="NMX14" s="580"/>
      <c r="NMY14" s="580"/>
      <c r="NMZ14" s="580"/>
      <c r="NNA14" s="580"/>
      <c r="NNB14" s="580"/>
      <c r="NNC14" s="580"/>
      <c r="NND14" s="580"/>
      <c r="NNE14" s="580"/>
      <c r="NNF14" s="580"/>
      <c r="NNG14" s="580"/>
      <c r="NNH14" s="580"/>
      <c r="NNI14" s="580"/>
      <c r="NNJ14" s="580"/>
      <c r="NNK14" s="580"/>
      <c r="NNL14" s="580"/>
      <c r="NNM14" s="580"/>
      <c r="NNN14" s="580"/>
      <c r="NNO14" s="580"/>
      <c r="NNP14" s="580"/>
      <c r="NNQ14" s="580"/>
      <c r="NNR14" s="580"/>
      <c r="NNS14" s="580"/>
      <c r="NNT14" s="580"/>
      <c r="NNU14" s="580"/>
      <c r="NNV14" s="580"/>
      <c r="NNW14" s="580"/>
      <c r="NNX14" s="580"/>
      <c r="NNY14" s="580"/>
      <c r="NNZ14" s="580"/>
      <c r="NOA14" s="580"/>
      <c r="NOB14" s="580"/>
      <c r="NOC14" s="580"/>
      <c r="NOD14" s="580"/>
      <c r="NOE14" s="580"/>
      <c r="NOF14" s="580"/>
      <c r="NOG14" s="580"/>
      <c r="NOH14" s="580"/>
      <c r="NOI14" s="580"/>
      <c r="NOJ14" s="580"/>
      <c r="NOK14" s="580"/>
      <c r="NOL14" s="580"/>
      <c r="NOM14" s="580"/>
      <c r="NON14" s="580"/>
      <c r="NOO14" s="580"/>
      <c r="NOP14" s="580"/>
      <c r="NOQ14" s="580"/>
      <c r="NOR14" s="580"/>
      <c r="NOS14" s="580"/>
      <c r="NOT14" s="580"/>
      <c r="NOU14" s="580"/>
      <c r="NOV14" s="580"/>
      <c r="NOW14" s="580"/>
      <c r="NOX14" s="580"/>
      <c r="NOY14" s="580"/>
      <c r="NOZ14" s="580"/>
      <c r="NPA14" s="580"/>
      <c r="NPB14" s="580"/>
      <c r="NPC14" s="580"/>
      <c r="NPD14" s="580"/>
      <c r="NPE14" s="580"/>
      <c r="NPF14" s="580"/>
      <c r="NPG14" s="580"/>
      <c r="NPH14" s="580"/>
      <c r="NPI14" s="580"/>
      <c r="NPJ14" s="580"/>
      <c r="NPK14" s="580"/>
      <c r="NPL14" s="580"/>
      <c r="NPM14" s="580"/>
      <c r="NPN14" s="580"/>
      <c r="NPO14" s="580"/>
      <c r="NPP14" s="580"/>
      <c r="NPQ14" s="580"/>
      <c r="NPR14" s="580"/>
      <c r="NPS14" s="580"/>
      <c r="NPT14" s="580"/>
      <c r="NPU14" s="580"/>
      <c r="NPV14" s="580"/>
      <c r="NPW14" s="580"/>
      <c r="NPX14" s="580"/>
      <c r="NPY14" s="580"/>
      <c r="NPZ14" s="580"/>
      <c r="NQA14" s="580"/>
      <c r="NQB14" s="580"/>
      <c r="NQC14" s="580"/>
      <c r="NQD14" s="580"/>
      <c r="NQE14" s="580"/>
      <c r="NQF14" s="580"/>
      <c r="NQG14" s="580"/>
      <c r="NQH14" s="580"/>
      <c r="NQI14" s="580"/>
      <c r="NQJ14" s="580"/>
      <c r="NQK14" s="580"/>
      <c r="NQL14" s="580"/>
      <c r="NQM14" s="580"/>
      <c r="NQN14" s="580"/>
      <c r="NQO14" s="580"/>
      <c r="NQP14" s="580"/>
      <c r="NQQ14" s="580"/>
      <c r="NQR14" s="580"/>
      <c r="NQS14" s="580"/>
      <c r="NQT14" s="580"/>
      <c r="NQU14" s="580"/>
      <c r="NQV14" s="580"/>
      <c r="NQW14" s="580"/>
      <c r="NQX14" s="580"/>
      <c r="NQY14" s="580"/>
      <c r="NQZ14" s="580"/>
      <c r="NRA14" s="580"/>
      <c r="NRB14" s="580"/>
      <c r="NRC14" s="580"/>
      <c r="NRD14" s="580"/>
      <c r="NRE14" s="580"/>
      <c r="NRF14" s="580"/>
      <c r="NRG14" s="580"/>
      <c r="NRH14" s="580"/>
      <c r="NRI14" s="580"/>
      <c r="NRJ14" s="580"/>
      <c r="NRK14" s="580"/>
      <c r="NRL14" s="580"/>
      <c r="NRM14" s="580"/>
      <c r="NRN14" s="580"/>
      <c r="NRO14" s="580"/>
      <c r="NRP14" s="580"/>
      <c r="NRQ14" s="580"/>
      <c r="NRR14" s="580"/>
      <c r="NRS14" s="580"/>
      <c r="NRT14" s="580"/>
      <c r="NRU14" s="580"/>
      <c r="NRV14" s="580"/>
      <c r="NRW14" s="580"/>
      <c r="NRX14" s="580"/>
      <c r="NRY14" s="580"/>
      <c r="NRZ14" s="580"/>
      <c r="NSA14" s="580"/>
      <c r="NSB14" s="580"/>
      <c r="NSC14" s="580"/>
      <c r="NSD14" s="580"/>
      <c r="NSE14" s="580"/>
      <c r="NSF14" s="580"/>
      <c r="NSG14" s="580"/>
      <c r="NSH14" s="580"/>
      <c r="NSI14" s="580"/>
      <c r="NSJ14" s="580"/>
      <c r="NSK14" s="580"/>
      <c r="NSL14" s="580"/>
      <c r="NSM14" s="580"/>
      <c r="NSN14" s="580"/>
      <c r="NSO14" s="580"/>
      <c r="NSP14" s="580"/>
      <c r="NSQ14" s="580"/>
      <c r="NSR14" s="580"/>
      <c r="NSS14" s="580"/>
      <c r="NST14" s="580"/>
      <c r="NSU14" s="580"/>
      <c r="NSV14" s="580"/>
      <c r="NSW14" s="580"/>
      <c r="NSX14" s="580"/>
      <c r="NSY14" s="580"/>
      <c r="NSZ14" s="580"/>
      <c r="NTA14" s="580"/>
      <c r="NTB14" s="580"/>
      <c r="NTC14" s="580"/>
      <c r="NTD14" s="580"/>
      <c r="NTE14" s="580"/>
      <c r="NTF14" s="580"/>
      <c r="NTG14" s="580"/>
      <c r="NTH14" s="580"/>
      <c r="NTI14" s="580"/>
      <c r="NTJ14" s="580"/>
      <c r="NTK14" s="580"/>
      <c r="NTL14" s="580"/>
      <c r="NTM14" s="580"/>
      <c r="NTN14" s="580"/>
      <c r="NTO14" s="580"/>
      <c r="NTP14" s="580"/>
      <c r="NTQ14" s="580"/>
      <c r="NTR14" s="580"/>
      <c r="NTS14" s="580"/>
      <c r="NTT14" s="580"/>
      <c r="NTU14" s="580"/>
      <c r="NTV14" s="580"/>
      <c r="NTW14" s="580"/>
      <c r="NTX14" s="580"/>
      <c r="NTY14" s="580"/>
      <c r="NTZ14" s="580"/>
      <c r="NUA14" s="580"/>
      <c r="NUB14" s="580"/>
      <c r="NUC14" s="580"/>
      <c r="NUD14" s="580"/>
      <c r="NUE14" s="580"/>
      <c r="NUF14" s="580"/>
      <c r="NUG14" s="580"/>
      <c r="NUH14" s="580"/>
      <c r="NUI14" s="580"/>
      <c r="NUJ14" s="580"/>
      <c r="NUK14" s="580"/>
      <c r="NUL14" s="580"/>
      <c r="NUM14" s="580"/>
      <c r="NUN14" s="580"/>
      <c r="NUO14" s="580"/>
      <c r="NUP14" s="580"/>
      <c r="NUQ14" s="580"/>
      <c r="NUR14" s="580"/>
      <c r="NUS14" s="580"/>
      <c r="NUT14" s="580"/>
      <c r="NUU14" s="580"/>
      <c r="NUV14" s="580"/>
      <c r="NUW14" s="580"/>
      <c r="NUX14" s="580"/>
      <c r="NUY14" s="580"/>
      <c r="NUZ14" s="580"/>
      <c r="NVA14" s="580"/>
      <c r="NVB14" s="580"/>
      <c r="NVC14" s="580"/>
      <c r="NVD14" s="580"/>
      <c r="NVE14" s="580"/>
      <c r="NVF14" s="580"/>
      <c r="NVG14" s="580"/>
      <c r="NVH14" s="580"/>
      <c r="NVI14" s="580"/>
      <c r="NVJ14" s="580"/>
      <c r="NVK14" s="580"/>
      <c r="NVL14" s="580"/>
      <c r="NVM14" s="580"/>
      <c r="NVN14" s="580"/>
      <c r="NVO14" s="580"/>
      <c r="NVP14" s="580"/>
      <c r="NVQ14" s="580"/>
      <c r="NVR14" s="580"/>
      <c r="NVS14" s="580"/>
      <c r="NVT14" s="580"/>
      <c r="NVU14" s="580"/>
      <c r="NVV14" s="580"/>
      <c r="NVW14" s="580"/>
      <c r="NVX14" s="580"/>
      <c r="NVY14" s="580"/>
      <c r="NVZ14" s="580"/>
      <c r="NWA14" s="580"/>
      <c r="NWB14" s="580"/>
      <c r="NWC14" s="580"/>
      <c r="NWD14" s="580"/>
      <c r="NWE14" s="580"/>
      <c r="NWF14" s="580"/>
      <c r="NWG14" s="580"/>
      <c r="NWH14" s="580"/>
      <c r="NWI14" s="580"/>
      <c r="NWJ14" s="580"/>
      <c r="NWK14" s="580"/>
      <c r="NWL14" s="580"/>
      <c r="NWM14" s="580"/>
      <c r="NWN14" s="580"/>
      <c r="NWO14" s="580"/>
      <c r="NWP14" s="580"/>
      <c r="NWQ14" s="580"/>
      <c r="NWR14" s="580"/>
      <c r="NWS14" s="580"/>
      <c r="NWT14" s="580"/>
      <c r="NWU14" s="580"/>
      <c r="NWV14" s="580"/>
      <c r="NWW14" s="580"/>
      <c r="NWX14" s="580"/>
      <c r="NWY14" s="580"/>
      <c r="NWZ14" s="580"/>
      <c r="NXA14" s="580"/>
      <c r="NXB14" s="580"/>
      <c r="NXC14" s="580"/>
      <c r="NXD14" s="580"/>
      <c r="NXE14" s="580"/>
      <c r="NXF14" s="580"/>
      <c r="NXG14" s="580"/>
      <c r="NXH14" s="580"/>
      <c r="NXI14" s="580"/>
      <c r="NXJ14" s="580"/>
      <c r="NXK14" s="580"/>
      <c r="NXL14" s="580"/>
      <c r="NXM14" s="580"/>
      <c r="NXN14" s="580"/>
      <c r="NXO14" s="580"/>
      <c r="NXP14" s="580"/>
      <c r="NXQ14" s="580"/>
      <c r="NXR14" s="580"/>
      <c r="NXS14" s="580"/>
      <c r="NXT14" s="580"/>
      <c r="NXU14" s="580"/>
      <c r="NXV14" s="580"/>
      <c r="NXW14" s="580"/>
      <c r="NXX14" s="580"/>
      <c r="NXY14" s="580"/>
      <c r="NXZ14" s="580"/>
      <c r="NYA14" s="580"/>
      <c r="NYB14" s="580"/>
      <c r="NYC14" s="580"/>
      <c r="NYD14" s="580"/>
      <c r="NYE14" s="580"/>
      <c r="NYF14" s="580"/>
      <c r="NYG14" s="580"/>
      <c r="NYH14" s="580"/>
      <c r="NYI14" s="580"/>
      <c r="NYJ14" s="580"/>
      <c r="NYK14" s="580"/>
      <c r="NYL14" s="580"/>
      <c r="NYM14" s="580"/>
      <c r="NYN14" s="580"/>
      <c r="NYO14" s="580"/>
      <c r="NYP14" s="580"/>
      <c r="NYQ14" s="580"/>
      <c r="NYR14" s="580"/>
      <c r="NYS14" s="580"/>
      <c r="NYT14" s="580"/>
      <c r="NYU14" s="580"/>
      <c r="NYV14" s="580"/>
      <c r="NYW14" s="580"/>
      <c r="NYX14" s="580"/>
      <c r="NYY14" s="580"/>
      <c r="NYZ14" s="580"/>
      <c r="NZA14" s="580"/>
      <c r="NZB14" s="580"/>
      <c r="NZC14" s="580"/>
      <c r="NZD14" s="580"/>
      <c r="NZE14" s="580"/>
      <c r="NZF14" s="580"/>
      <c r="NZG14" s="580"/>
      <c r="NZH14" s="580"/>
      <c r="NZI14" s="580"/>
      <c r="NZJ14" s="580"/>
      <c r="NZK14" s="580"/>
      <c r="NZL14" s="580"/>
      <c r="NZM14" s="580"/>
      <c r="NZN14" s="580"/>
      <c r="NZO14" s="580"/>
      <c r="NZP14" s="580"/>
      <c r="NZQ14" s="580"/>
      <c r="NZR14" s="580"/>
      <c r="NZS14" s="580"/>
      <c r="NZT14" s="580"/>
      <c r="NZU14" s="580"/>
      <c r="NZV14" s="580"/>
      <c r="NZW14" s="580"/>
      <c r="NZX14" s="580"/>
      <c r="NZY14" s="580"/>
      <c r="NZZ14" s="580"/>
      <c r="OAA14" s="580"/>
      <c r="OAB14" s="580"/>
      <c r="OAC14" s="580"/>
      <c r="OAD14" s="580"/>
      <c r="OAE14" s="580"/>
      <c r="OAF14" s="580"/>
      <c r="OAG14" s="580"/>
      <c r="OAH14" s="580"/>
      <c r="OAI14" s="580"/>
      <c r="OAJ14" s="580"/>
      <c r="OAK14" s="580"/>
      <c r="OAL14" s="580"/>
      <c r="OAM14" s="580"/>
      <c r="OAN14" s="580"/>
      <c r="OAO14" s="580"/>
      <c r="OAP14" s="580"/>
      <c r="OAQ14" s="580"/>
      <c r="OAR14" s="580"/>
      <c r="OAS14" s="580"/>
      <c r="OAT14" s="580"/>
      <c r="OAU14" s="580"/>
      <c r="OAV14" s="580"/>
      <c r="OAW14" s="580"/>
      <c r="OAX14" s="580"/>
      <c r="OAY14" s="580"/>
      <c r="OAZ14" s="580"/>
      <c r="OBA14" s="580"/>
      <c r="OBB14" s="580"/>
      <c r="OBC14" s="580"/>
      <c r="OBD14" s="580"/>
      <c r="OBE14" s="580"/>
      <c r="OBF14" s="580"/>
      <c r="OBG14" s="580"/>
      <c r="OBH14" s="580"/>
      <c r="OBI14" s="580"/>
      <c r="OBJ14" s="580"/>
      <c r="OBK14" s="580"/>
      <c r="OBL14" s="580"/>
      <c r="OBM14" s="580"/>
      <c r="OBN14" s="580"/>
      <c r="OBO14" s="580"/>
      <c r="OBP14" s="580"/>
      <c r="OBQ14" s="580"/>
      <c r="OBR14" s="580"/>
      <c r="OBS14" s="580"/>
      <c r="OBT14" s="580"/>
      <c r="OBU14" s="580"/>
      <c r="OBV14" s="580"/>
      <c r="OBW14" s="580"/>
      <c r="OBX14" s="580"/>
      <c r="OBY14" s="580"/>
      <c r="OBZ14" s="580"/>
      <c r="OCA14" s="580"/>
      <c r="OCB14" s="580"/>
      <c r="OCC14" s="580"/>
      <c r="OCD14" s="580"/>
      <c r="OCE14" s="580"/>
      <c r="OCF14" s="580"/>
      <c r="OCG14" s="580"/>
      <c r="OCH14" s="580"/>
      <c r="OCI14" s="580"/>
      <c r="OCJ14" s="580"/>
      <c r="OCK14" s="580"/>
      <c r="OCL14" s="580"/>
      <c r="OCM14" s="580"/>
      <c r="OCN14" s="580"/>
      <c r="OCO14" s="580"/>
      <c r="OCP14" s="580"/>
      <c r="OCQ14" s="580"/>
      <c r="OCR14" s="580"/>
      <c r="OCS14" s="580"/>
      <c r="OCT14" s="580"/>
      <c r="OCU14" s="580"/>
      <c r="OCV14" s="580"/>
      <c r="OCW14" s="580"/>
      <c r="OCX14" s="580"/>
      <c r="OCY14" s="580"/>
      <c r="OCZ14" s="580"/>
      <c r="ODA14" s="580"/>
      <c r="ODB14" s="580"/>
      <c r="ODC14" s="580"/>
      <c r="ODD14" s="580"/>
      <c r="ODE14" s="580"/>
      <c r="ODF14" s="580"/>
      <c r="ODG14" s="580"/>
      <c r="ODH14" s="580"/>
      <c r="ODI14" s="580"/>
      <c r="ODJ14" s="580"/>
      <c r="ODK14" s="580"/>
      <c r="ODL14" s="580"/>
      <c r="ODM14" s="580"/>
      <c r="ODN14" s="580"/>
      <c r="ODO14" s="580"/>
      <c r="ODP14" s="580"/>
      <c r="ODQ14" s="580"/>
      <c r="ODR14" s="580"/>
      <c r="ODS14" s="580"/>
      <c r="ODT14" s="580"/>
      <c r="ODU14" s="580"/>
      <c r="ODV14" s="580"/>
      <c r="ODW14" s="580"/>
      <c r="ODX14" s="580"/>
      <c r="ODY14" s="580"/>
      <c r="ODZ14" s="580"/>
      <c r="OEA14" s="580"/>
      <c r="OEB14" s="580"/>
      <c r="OEC14" s="580"/>
      <c r="OED14" s="580"/>
      <c r="OEE14" s="580"/>
      <c r="OEF14" s="580"/>
      <c r="OEG14" s="580"/>
      <c r="OEH14" s="580"/>
      <c r="OEI14" s="580"/>
      <c r="OEJ14" s="580"/>
      <c r="OEK14" s="580"/>
      <c r="OEL14" s="580"/>
      <c r="OEM14" s="580"/>
      <c r="OEN14" s="580"/>
      <c r="OEO14" s="580"/>
      <c r="OEP14" s="580"/>
      <c r="OEQ14" s="580"/>
      <c r="OER14" s="580"/>
      <c r="OES14" s="580"/>
      <c r="OET14" s="580"/>
      <c r="OEU14" s="580"/>
      <c r="OEV14" s="580"/>
      <c r="OEW14" s="580"/>
      <c r="OEX14" s="580"/>
      <c r="OEY14" s="580"/>
      <c r="OEZ14" s="580"/>
      <c r="OFA14" s="580"/>
      <c r="OFB14" s="580"/>
      <c r="OFC14" s="580"/>
      <c r="OFD14" s="580"/>
      <c r="OFE14" s="580"/>
      <c r="OFF14" s="580"/>
      <c r="OFG14" s="580"/>
      <c r="OFH14" s="580"/>
      <c r="OFI14" s="580"/>
      <c r="OFJ14" s="580"/>
      <c r="OFK14" s="580"/>
      <c r="OFL14" s="580"/>
      <c r="OFM14" s="580"/>
      <c r="OFN14" s="580"/>
      <c r="OFO14" s="580"/>
      <c r="OFP14" s="580"/>
      <c r="OFQ14" s="580"/>
      <c r="OFR14" s="580"/>
      <c r="OFS14" s="580"/>
      <c r="OFT14" s="580"/>
      <c r="OFU14" s="580"/>
      <c r="OFV14" s="580"/>
      <c r="OFW14" s="580"/>
      <c r="OFX14" s="580"/>
      <c r="OFY14" s="580"/>
      <c r="OFZ14" s="580"/>
      <c r="OGA14" s="580"/>
      <c r="OGB14" s="580"/>
      <c r="OGC14" s="580"/>
      <c r="OGD14" s="580"/>
      <c r="OGE14" s="580"/>
      <c r="OGF14" s="580"/>
      <c r="OGG14" s="580"/>
      <c r="OGH14" s="580"/>
      <c r="OGI14" s="580"/>
      <c r="OGJ14" s="580"/>
      <c r="OGK14" s="580"/>
      <c r="OGL14" s="580"/>
      <c r="OGM14" s="580"/>
      <c r="OGN14" s="580"/>
      <c r="OGO14" s="580"/>
      <c r="OGP14" s="580"/>
      <c r="OGQ14" s="580"/>
      <c r="OGR14" s="580"/>
      <c r="OGS14" s="580"/>
      <c r="OGT14" s="580"/>
      <c r="OGU14" s="580"/>
      <c r="OGV14" s="580"/>
      <c r="OGW14" s="580"/>
      <c r="OGX14" s="580"/>
      <c r="OGY14" s="580"/>
      <c r="OGZ14" s="580"/>
      <c r="OHA14" s="580"/>
      <c r="OHB14" s="580"/>
      <c r="OHC14" s="580"/>
      <c r="OHD14" s="580"/>
      <c r="OHE14" s="580"/>
      <c r="OHF14" s="580"/>
      <c r="OHG14" s="580"/>
      <c r="OHH14" s="580"/>
      <c r="OHI14" s="580"/>
      <c r="OHJ14" s="580"/>
      <c r="OHK14" s="580"/>
      <c r="OHL14" s="580"/>
      <c r="OHM14" s="580"/>
      <c r="OHN14" s="580"/>
      <c r="OHO14" s="580"/>
      <c r="OHP14" s="580"/>
      <c r="OHQ14" s="580"/>
      <c r="OHR14" s="580"/>
      <c r="OHS14" s="580"/>
      <c r="OHT14" s="580"/>
      <c r="OHU14" s="580"/>
      <c r="OHV14" s="580"/>
      <c r="OHW14" s="580"/>
      <c r="OHX14" s="580"/>
      <c r="OHY14" s="580"/>
      <c r="OHZ14" s="580"/>
      <c r="OIA14" s="580"/>
      <c r="OIB14" s="580"/>
      <c r="OIC14" s="580"/>
      <c r="OID14" s="580"/>
      <c r="OIE14" s="580"/>
      <c r="OIF14" s="580"/>
      <c r="OIG14" s="580"/>
      <c r="OIH14" s="580"/>
      <c r="OII14" s="580"/>
      <c r="OIJ14" s="580"/>
      <c r="OIK14" s="580"/>
      <c r="OIL14" s="580"/>
      <c r="OIM14" s="580"/>
      <c r="OIN14" s="580"/>
      <c r="OIO14" s="580"/>
      <c r="OIP14" s="580"/>
      <c r="OIQ14" s="580"/>
      <c r="OIR14" s="580"/>
      <c r="OIS14" s="580"/>
      <c r="OIT14" s="580"/>
      <c r="OIU14" s="580"/>
      <c r="OIV14" s="580"/>
      <c r="OIW14" s="580"/>
      <c r="OIX14" s="580"/>
      <c r="OIY14" s="580"/>
      <c r="OIZ14" s="580"/>
      <c r="OJA14" s="580"/>
      <c r="OJB14" s="580"/>
      <c r="OJC14" s="580"/>
      <c r="OJD14" s="580"/>
      <c r="OJE14" s="580"/>
      <c r="OJF14" s="580"/>
      <c r="OJG14" s="580"/>
      <c r="OJH14" s="580"/>
      <c r="OJI14" s="580"/>
      <c r="OJJ14" s="580"/>
      <c r="OJK14" s="580"/>
      <c r="OJL14" s="580"/>
      <c r="OJM14" s="580"/>
      <c r="OJN14" s="580"/>
      <c r="OJO14" s="580"/>
      <c r="OJP14" s="580"/>
      <c r="OJQ14" s="580"/>
      <c r="OJR14" s="580"/>
      <c r="OJS14" s="580"/>
      <c r="OJT14" s="580"/>
      <c r="OJU14" s="580"/>
      <c r="OJV14" s="580"/>
      <c r="OJW14" s="580"/>
      <c r="OJX14" s="580"/>
      <c r="OJY14" s="580"/>
      <c r="OJZ14" s="580"/>
      <c r="OKA14" s="580"/>
      <c r="OKB14" s="580"/>
      <c r="OKC14" s="580"/>
      <c r="OKD14" s="580"/>
      <c r="OKE14" s="580"/>
      <c r="OKF14" s="580"/>
      <c r="OKG14" s="580"/>
      <c r="OKH14" s="580"/>
      <c r="OKI14" s="580"/>
      <c r="OKJ14" s="580"/>
      <c r="OKK14" s="580"/>
      <c r="OKL14" s="580"/>
      <c r="OKM14" s="580"/>
      <c r="OKN14" s="580"/>
      <c r="OKO14" s="580"/>
      <c r="OKP14" s="580"/>
      <c r="OKQ14" s="580"/>
      <c r="OKR14" s="580"/>
      <c r="OKS14" s="580"/>
      <c r="OKT14" s="580"/>
      <c r="OKU14" s="580"/>
      <c r="OKV14" s="580"/>
      <c r="OKW14" s="580"/>
      <c r="OKX14" s="580"/>
      <c r="OKY14" s="580"/>
      <c r="OKZ14" s="580"/>
      <c r="OLA14" s="580"/>
      <c r="OLB14" s="580"/>
      <c r="OLC14" s="580"/>
      <c r="OLD14" s="580"/>
      <c r="OLE14" s="580"/>
      <c r="OLF14" s="580"/>
      <c r="OLG14" s="580"/>
      <c r="OLH14" s="580"/>
      <c r="OLI14" s="580"/>
      <c r="OLJ14" s="580"/>
      <c r="OLK14" s="580"/>
      <c r="OLL14" s="580"/>
      <c r="OLM14" s="580"/>
      <c r="OLN14" s="580"/>
      <c r="OLO14" s="580"/>
      <c r="OLP14" s="580"/>
      <c r="OLQ14" s="580"/>
      <c r="OLR14" s="580"/>
      <c r="OLS14" s="580"/>
      <c r="OLT14" s="580"/>
      <c r="OLU14" s="580"/>
      <c r="OLV14" s="580"/>
      <c r="OLW14" s="580"/>
      <c r="OLX14" s="580"/>
      <c r="OLY14" s="580"/>
      <c r="OLZ14" s="580"/>
      <c r="OMA14" s="580"/>
      <c r="OMB14" s="580"/>
      <c r="OMC14" s="580"/>
      <c r="OMD14" s="580"/>
      <c r="OME14" s="580"/>
      <c r="OMF14" s="580"/>
      <c r="OMG14" s="580"/>
      <c r="OMH14" s="580"/>
      <c r="OMI14" s="580"/>
      <c r="OMJ14" s="580"/>
      <c r="OMK14" s="580"/>
      <c r="OML14" s="580"/>
      <c r="OMM14" s="580"/>
      <c r="OMN14" s="580"/>
      <c r="OMO14" s="580"/>
      <c r="OMP14" s="580"/>
      <c r="OMQ14" s="580"/>
      <c r="OMR14" s="580"/>
      <c r="OMS14" s="580"/>
      <c r="OMT14" s="580"/>
      <c r="OMU14" s="580"/>
      <c r="OMV14" s="580"/>
      <c r="OMW14" s="580"/>
      <c r="OMX14" s="580"/>
      <c r="OMY14" s="580"/>
      <c r="OMZ14" s="580"/>
      <c r="ONA14" s="580"/>
      <c r="ONB14" s="580"/>
      <c r="ONC14" s="580"/>
      <c r="OND14" s="580"/>
      <c r="ONE14" s="580"/>
      <c r="ONF14" s="580"/>
      <c r="ONG14" s="580"/>
      <c r="ONH14" s="580"/>
      <c r="ONI14" s="580"/>
      <c r="ONJ14" s="580"/>
      <c r="ONK14" s="580"/>
      <c r="ONL14" s="580"/>
      <c r="ONM14" s="580"/>
      <c r="ONN14" s="580"/>
      <c r="ONO14" s="580"/>
      <c r="ONP14" s="580"/>
      <c r="ONQ14" s="580"/>
      <c r="ONR14" s="580"/>
      <c r="ONS14" s="580"/>
      <c r="ONT14" s="580"/>
      <c r="ONU14" s="580"/>
      <c r="ONV14" s="580"/>
      <c r="ONW14" s="580"/>
      <c r="ONX14" s="580"/>
      <c r="ONY14" s="580"/>
      <c r="ONZ14" s="580"/>
      <c r="OOA14" s="580"/>
      <c r="OOB14" s="580"/>
      <c r="OOC14" s="580"/>
      <c r="OOD14" s="580"/>
      <c r="OOE14" s="580"/>
      <c r="OOF14" s="580"/>
      <c r="OOG14" s="580"/>
      <c r="OOH14" s="580"/>
      <c r="OOI14" s="580"/>
      <c r="OOJ14" s="580"/>
      <c r="OOK14" s="580"/>
      <c r="OOL14" s="580"/>
      <c r="OOM14" s="580"/>
      <c r="OON14" s="580"/>
      <c r="OOO14" s="580"/>
      <c r="OOP14" s="580"/>
      <c r="OOQ14" s="580"/>
      <c r="OOR14" s="580"/>
      <c r="OOS14" s="580"/>
      <c r="OOT14" s="580"/>
      <c r="OOU14" s="580"/>
      <c r="OOV14" s="580"/>
      <c r="OOW14" s="580"/>
      <c r="OOX14" s="580"/>
      <c r="OOY14" s="580"/>
      <c r="OOZ14" s="580"/>
      <c r="OPA14" s="580"/>
      <c r="OPB14" s="580"/>
      <c r="OPC14" s="580"/>
      <c r="OPD14" s="580"/>
      <c r="OPE14" s="580"/>
      <c r="OPF14" s="580"/>
      <c r="OPG14" s="580"/>
      <c r="OPH14" s="580"/>
      <c r="OPI14" s="580"/>
      <c r="OPJ14" s="580"/>
      <c r="OPK14" s="580"/>
      <c r="OPL14" s="580"/>
      <c r="OPM14" s="580"/>
      <c r="OPN14" s="580"/>
      <c r="OPO14" s="580"/>
      <c r="OPP14" s="580"/>
      <c r="OPQ14" s="580"/>
      <c r="OPR14" s="580"/>
      <c r="OPS14" s="580"/>
      <c r="OPT14" s="580"/>
      <c r="OPU14" s="580"/>
      <c r="OPV14" s="580"/>
      <c r="OPW14" s="580"/>
      <c r="OPX14" s="580"/>
      <c r="OPY14" s="580"/>
      <c r="OPZ14" s="580"/>
      <c r="OQA14" s="580"/>
      <c r="OQB14" s="580"/>
      <c r="OQC14" s="580"/>
      <c r="OQD14" s="580"/>
      <c r="OQE14" s="580"/>
      <c r="OQF14" s="580"/>
      <c r="OQG14" s="580"/>
      <c r="OQH14" s="580"/>
      <c r="OQI14" s="580"/>
      <c r="OQJ14" s="580"/>
      <c r="OQK14" s="580"/>
      <c r="OQL14" s="580"/>
      <c r="OQM14" s="580"/>
      <c r="OQN14" s="580"/>
      <c r="OQO14" s="580"/>
      <c r="OQP14" s="580"/>
      <c r="OQQ14" s="580"/>
      <c r="OQR14" s="580"/>
      <c r="OQS14" s="580"/>
      <c r="OQT14" s="580"/>
      <c r="OQU14" s="580"/>
      <c r="OQV14" s="580"/>
      <c r="OQW14" s="580"/>
      <c r="OQX14" s="580"/>
      <c r="OQY14" s="580"/>
      <c r="OQZ14" s="580"/>
      <c r="ORA14" s="580"/>
      <c r="ORB14" s="580"/>
      <c r="ORC14" s="580"/>
      <c r="ORD14" s="580"/>
      <c r="ORE14" s="580"/>
      <c r="ORF14" s="580"/>
      <c r="ORG14" s="580"/>
      <c r="ORH14" s="580"/>
      <c r="ORI14" s="580"/>
      <c r="ORJ14" s="580"/>
      <c r="ORK14" s="580"/>
      <c r="ORL14" s="580"/>
      <c r="ORM14" s="580"/>
      <c r="ORN14" s="580"/>
      <c r="ORO14" s="580"/>
      <c r="ORP14" s="580"/>
      <c r="ORQ14" s="580"/>
      <c r="ORR14" s="580"/>
      <c r="ORS14" s="580"/>
      <c r="ORT14" s="580"/>
      <c r="ORU14" s="580"/>
      <c r="ORV14" s="580"/>
      <c r="ORW14" s="580"/>
      <c r="ORX14" s="580"/>
      <c r="ORY14" s="580"/>
      <c r="ORZ14" s="580"/>
      <c r="OSA14" s="580"/>
      <c r="OSB14" s="580"/>
      <c r="OSC14" s="580"/>
      <c r="OSD14" s="580"/>
      <c r="OSE14" s="580"/>
      <c r="OSF14" s="580"/>
      <c r="OSG14" s="580"/>
      <c r="OSH14" s="580"/>
      <c r="OSI14" s="580"/>
      <c r="OSJ14" s="580"/>
      <c r="OSK14" s="580"/>
      <c r="OSL14" s="580"/>
      <c r="OSM14" s="580"/>
      <c r="OSN14" s="580"/>
      <c r="OSO14" s="580"/>
      <c r="OSP14" s="580"/>
      <c r="OSQ14" s="580"/>
      <c r="OSR14" s="580"/>
      <c r="OSS14" s="580"/>
      <c r="OST14" s="580"/>
      <c r="OSU14" s="580"/>
      <c r="OSV14" s="580"/>
      <c r="OSW14" s="580"/>
      <c r="OSX14" s="580"/>
      <c r="OSY14" s="580"/>
      <c r="OSZ14" s="580"/>
      <c r="OTA14" s="580"/>
      <c r="OTB14" s="580"/>
      <c r="OTC14" s="580"/>
      <c r="OTD14" s="580"/>
      <c r="OTE14" s="580"/>
      <c r="OTF14" s="580"/>
      <c r="OTG14" s="580"/>
      <c r="OTH14" s="580"/>
      <c r="OTI14" s="580"/>
      <c r="OTJ14" s="580"/>
      <c r="OTK14" s="580"/>
      <c r="OTL14" s="580"/>
      <c r="OTM14" s="580"/>
      <c r="OTN14" s="580"/>
      <c r="OTO14" s="580"/>
      <c r="OTP14" s="580"/>
      <c r="OTQ14" s="580"/>
      <c r="OTR14" s="580"/>
      <c r="OTS14" s="580"/>
      <c r="OTT14" s="580"/>
      <c r="OTU14" s="580"/>
      <c r="OTV14" s="580"/>
      <c r="OTW14" s="580"/>
      <c r="OTX14" s="580"/>
      <c r="OTY14" s="580"/>
      <c r="OTZ14" s="580"/>
      <c r="OUA14" s="580"/>
      <c r="OUB14" s="580"/>
      <c r="OUC14" s="580"/>
      <c r="OUD14" s="580"/>
      <c r="OUE14" s="580"/>
      <c r="OUF14" s="580"/>
      <c r="OUG14" s="580"/>
      <c r="OUH14" s="580"/>
      <c r="OUI14" s="580"/>
      <c r="OUJ14" s="580"/>
      <c r="OUK14" s="580"/>
      <c r="OUL14" s="580"/>
      <c r="OUM14" s="580"/>
      <c r="OUN14" s="580"/>
      <c r="OUO14" s="580"/>
      <c r="OUP14" s="580"/>
      <c r="OUQ14" s="580"/>
      <c r="OUR14" s="580"/>
      <c r="OUS14" s="580"/>
      <c r="OUT14" s="580"/>
      <c r="OUU14" s="580"/>
      <c r="OUV14" s="580"/>
      <c r="OUW14" s="580"/>
      <c r="OUX14" s="580"/>
      <c r="OUY14" s="580"/>
      <c r="OUZ14" s="580"/>
      <c r="OVA14" s="580"/>
      <c r="OVB14" s="580"/>
      <c r="OVC14" s="580"/>
      <c r="OVD14" s="580"/>
      <c r="OVE14" s="580"/>
      <c r="OVF14" s="580"/>
      <c r="OVG14" s="580"/>
      <c r="OVH14" s="580"/>
      <c r="OVI14" s="580"/>
      <c r="OVJ14" s="580"/>
      <c r="OVK14" s="580"/>
      <c r="OVL14" s="580"/>
      <c r="OVM14" s="580"/>
      <c r="OVN14" s="580"/>
      <c r="OVO14" s="580"/>
      <c r="OVP14" s="580"/>
      <c r="OVQ14" s="580"/>
      <c r="OVR14" s="580"/>
      <c r="OVS14" s="580"/>
      <c r="OVT14" s="580"/>
      <c r="OVU14" s="580"/>
      <c r="OVV14" s="580"/>
      <c r="OVW14" s="580"/>
      <c r="OVX14" s="580"/>
      <c r="OVY14" s="580"/>
      <c r="OVZ14" s="580"/>
      <c r="OWA14" s="580"/>
      <c r="OWB14" s="580"/>
      <c r="OWC14" s="580"/>
      <c r="OWD14" s="580"/>
      <c r="OWE14" s="580"/>
      <c r="OWF14" s="580"/>
      <c r="OWG14" s="580"/>
      <c r="OWH14" s="580"/>
      <c r="OWI14" s="580"/>
      <c r="OWJ14" s="580"/>
      <c r="OWK14" s="580"/>
      <c r="OWL14" s="580"/>
      <c r="OWM14" s="580"/>
      <c r="OWN14" s="580"/>
      <c r="OWO14" s="580"/>
      <c r="OWP14" s="580"/>
      <c r="OWQ14" s="580"/>
      <c r="OWR14" s="580"/>
      <c r="OWS14" s="580"/>
      <c r="OWT14" s="580"/>
      <c r="OWU14" s="580"/>
      <c r="OWV14" s="580"/>
      <c r="OWW14" s="580"/>
      <c r="OWX14" s="580"/>
      <c r="OWY14" s="580"/>
      <c r="OWZ14" s="580"/>
      <c r="OXA14" s="580"/>
      <c r="OXB14" s="580"/>
      <c r="OXC14" s="580"/>
      <c r="OXD14" s="580"/>
      <c r="OXE14" s="580"/>
      <c r="OXF14" s="580"/>
      <c r="OXG14" s="580"/>
      <c r="OXH14" s="580"/>
      <c r="OXI14" s="580"/>
      <c r="OXJ14" s="580"/>
      <c r="OXK14" s="580"/>
      <c r="OXL14" s="580"/>
      <c r="OXM14" s="580"/>
      <c r="OXN14" s="580"/>
      <c r="OXO14" s="580"/>
      <c r="OXP14" s="580"/>
      <c r="OXQ14" s="580"/>
      <c r="OXR14" s="580"/>
      <c r="OXS14" s="580"/>
      <c r="OXT14" s="580"/>
      <c r="OXU14" s="580"/>
      <c r="OXV14" s="580"/>
      <c r="OXW14" s="580"/>
      <c r="OXX14" s="580"/>
      <c r="OXY14" s="580"/>
      <c r="OXZ14" s="580"/>
      <c r="OYA14" s="580"/>
      <c r="OYB14" s="580"/>
      <c r="OYC14" s="580"/>
      <c r="OYD14" s="580"/>
      <c r="OYE14" s="580"/>
      <c r="OYF14" s="580"/>
      <c r="OYG14" s="580"/>
      <c r="OYH14" s="580"/>
      <c r="OYI14" s="580"/>
      <c r="OYJ14" s="580"/>
      <c r="OYK14" s="580"/>
      <c r="OYL14" s="580"/>
      <c r="OYM14" s="580"/>
      <c r="OYN14" s="580"/>
      <c r="OYO14" s="580"/>
      <c r="OYP14" s="580"/>
      <c r="OYQ14" s="580"/>
      <c r="OYR14" s="580"/>
      <c r="OYS14" s="580"/>
      <c r="OYT14" s="580"/>
      <c r="OYU14" s="580"/>
      <c r="OYV14" s="580"/>
      <c r="OYW14" s="580"/>
      <c r="OYX14" s="580"/>
      <c r="OYY14" s="580"/>
      <c r="OYZ14" s="580"/>
      <c r="OZA14" s="580"/>
      <c r="OZB14" s="580"/>
      <c r="OZC14" s="580"/>
      <c r="OZD14" s="580"/>
      <c r="OZE14" s="580"/>
      <c r="OZF14" s="580"/>
      <c r="OZG14" s="580"/>
      <c r="OZH14" s="580"/>
      <c r="OZI14" s="580"/>
      <c r="OZJ14" s="580"/>
      <c r="OZK14" s="580"/>
      <c r="OZL14" s="580"/>
      <c r="OZM14" s="580"/>
      <c r="OZN14" s="580"/>
      <c r="OZO14" s="580"/>
      <c r="OZP14" s="580"/>
      <c r="OZQ14" s="580"/>
      <c r="OZR14" s="580"/>
      <c r="OZS14" s="580"/>
      <c r="OZT14" s="580"/>
      <c r="OZU14" s="580"/>
      <c r="OZV14" s="580"/>
      <c r="OZW14" s="580"/>
      <c r="OZX14" s="580"/>
      <c r="OZY14" s="580"/>
      <c r="OZZ14" s="580"/>
      <c r="PAA14" s="580"/>
      <c r="PAB14" s="580"/>
      <c r="PAC14" s="580"/>
      <c r="PAD14" s="580"/>
      <c r="PAE14" s="580"/>
      <c r="PAF14" s="580"/>
      <c r="PAG14" s="580"/>
      <c r="PAH14" s="580"/>
      <c r="PAI14" s="580"/>
      <c r="PAJ14" s="580"/>
      <c r="PAK14" s="580"/>
      <c r="PAL14" s="580"/>
      <c r="XEL14" s="147" t="s">
        <v>1183</v>
      </c>
      <c r="XEM14" s="345" t="s">
        <v>2819</v>
      </c>
      <c r="XEO14" s="191" t="s">
        <v>44</v>
      </c>
      <c r="XEP14" s="191"/>
      <c r="XEQ14" s="189" t="s">
        <v>464</v>
      </c>
      <c r="XER14" s="191"/>
      <c r="XES14" s="191"/>
      <c r="XET14" s="191"/>
      <c r="XEU14" s="191"/>
      <c r="XEV14" s="191" t="s">
        <v>1124</v>
      </c>
      <c r="XEW14" s="191"/>
      <c r="XEX14" s="191"/>
      <c r="XEY14" s="191"/>
      <c r="XEZ14" s="191"/>
      <c r="XFA14" s="191"/>
      <c r="XFB14" s="191" t="s">
        <v>73</v>
      </c>
      <c r="XFC14" s="192" t="s">
        <v>1112</v>
      </c>
      <c r="XFD14" s="193" t="str">
        <f t="shared" si="0"/>
        <v>S: Sobremaduro</v>
      </c>
    </row>
    <row r="15" spans="1:10854 16366:16384" ht="12" customHeight="1">
      <c r="A15" s="523"/>
      <c r="B15" s="209"/>
      <c r="C15" s="391"/>
      <c r="D15" s="392"/>
      <c r="E15" s="210"/>
      <c r="F15" s="974"/>
      <c r="G15" s="975"/>
      <c r="H15" s="210"/>
      <c r="I15" s="399"/>
      <c r="J15" s="400"/>
      <c r="P15" s="529"/>
      <c r="U15" s="197">
        <f t="shared" si="1"/>
        <v>37.5</v>
      </c>
      <c r="V15" s="206">
        <v>35</v>
      </c>
      <c r="W15" s="207">
        <v>40</v>
      </c>
      <c r="X15" s="208">
        <v>37.5</v>
      </c>
      <c r="Y15" s="669">
        <v>57.5</v>
      </c>
      <c r="Z15" s="584">
        <v>37.5</v>
      </c>
      <c r="AA15" s="672">
        <v>6.3506804618465553</v>
      </c>
      <c r="AB15" s="589">
        <v>4.1417481272912315</v>
      </c>
      <c r="AC15" s="676"/>
      <c r="AD15" s="584"/>
      <c r="AE15" s="672"/>
      <c r="AF15" s="589"/>
      <c r="AG15" s="676"/>
      <c r="AH15" s="584"/>
      <c r="AI15" s="672"/>
      <c r="AJ15" s="589"/>
      <c r="AK15" s="676">
        <v>0</v>
      </c>
      <c r="AL15" s="584">
        <v>0</v>
      </c>
      <c r="AM15" s="672">
        <v>0</v>
      </c>
      <c r="AN15" s="589">
        <v>0</v>
      </c>
      <c r="AO15" s="606">
        <v>57.5</v>
      </c>
      <c r="AP15" s="584">
        <v>37.5</v>
      </c>
      <c r="AQ15" s="588">
        <v>6.3506804618465553</v>
      </c>
      <c r="AR15" s="589">
        <v>4.1417481272912315</v>
      </c>
      <c r="AS15" s="594"/>
      <c r="AT15" s="717"/>
      <c r="AU15" s="719"/>
      <c r="AV15" s="594"/>
      <c r="AW15" s="719"/>
      <c r="AX15" s="737"/>
      <c r="AY15" s="722"/>
      <c r="AZ15" s="724"/>
      <c r="BA15" s="724"/>
      <c r="BB15" s="740"/>
      <c r="BC15" s="580"/>
      <c r="BD15" s="735"/>
      <c r="BE15" s="731"/>
      <c r="BF15" s="754"/>
      <c r="BG15" s="755"/>
      <c r="BH15" s="580"/>
      <c r="BI15" s="747"/>
      <c r="BJ15" s="748"/>
      <c r="BK15" s="748"/>
      <c r="BL15" s="749"/>
      <c r="BM15" s="729">
        <v>0.46153846153846156</v>
      </c>
      <c r="BN15" s="730">
        <v>52.5</v>
      </c>
      <c r="BO15" s="727">
        <v>17.5</v>
      </c>
      <c r="BP15" s="728">
        <v>15</v>
      </c>
      <c r="BQ15" s="743">
        <v>32.5</v>
      </c>
      <c r="BR15" s="744"/>
      <c r="BS15" s="744"/>
      <c r="BT15" s="745">
        <v>0</v>
      </c>
      <c r="BU15" s="743">
        <v>17.5</v>
      </c>
      <c r="BV15" s="744"/>
      <c r="BW15" s="744"/>
      <c r="BX15" s="745">
        <v>0</v>
      </c>
      <c r="BY15" s="603"/>
      <c r="BZ15" s="596"/>
      <c r="CA15" s="596"/>
      <c r="CB15" s="604"/>
      <c r="CC15" s="594"/>
      <c r="CD15" s="594"/>
      <c r="CE15" s="604"/>
      <c r="CF15" s="598"/>
      <c r="CG15" s="594"/>
      <c r="CH15" s="594"/>
      <c r="CI15" s="597"/>
      <c r="CJ15" s="595"/>
      <c r="CK15" s="594"/>
      <c r="CL15" s="594"/>
      <c r="CM15" s="594"/>
      <c r="CN15" s="594"/>
      <c r="CO15" s="599"/>
      <c r="CP15" s="598"/>
      <c r="CQ15" s="594"/>
      <c r="CR15" s="600"/>
      <c r="CS15" s="605"/>
      <c r="CT15" s="598"/>
      <c r="CU15" s="594"/>
      <c r="CV15" s="599"/>
      <c r="CW15" s="580"/>
      <c r="CX15" s="580"/>
      <c r="CY15" s="580"/>
      <c r="CZ15" s="580"/>
      <c r="DA15" s="580"/>
      <c r="DB15" s="580"/>
      <c r="DC15" s="580"/>
      <c r="DD15" s="580"/>
      <c r="DE15" s="580"/>
      <c r="DF15" s="580"/>
      <c r="DG15" s="580"/>
      <c r="DH15" s="580"/>
      <c r="DI15" s="580"/>
      <c r="DJ15" s="580"/>
      <c r="DK15" s="580"/>
      <c r="DL15" s="580"/>
      <c r="DM15" s="580"/>
      <c r="DN15" s="580"/>
      <c r="DO15" s="580"/>
      <c r="DP15" s="580"/>
      <c r="DQ15" s="580"/>
      <c r="DR15" s="580"/>
      <c r="DS15" s="580"/>
      <c r="DT15" s="580"/>
      <c r="DU15" s="580"/>
      <c r="DV15" s="580"/>
      <c r="DW15" s="580"/>
      <c r="DX15" s="580"/>
      <c r="DY15" s="580"/>
      <c r="DZ15" s="580"/>
      <c r="EA15" s="580"/>
      <c r="EB15" s="580"/>
      <c r="EC15" s="580"/>
      <c r="ED15" s="580"/>
      <c r="EE15" s="580"/>
      <c r="EF15" s="580"/>
      <c r="EG15" s="580"/>
      <c r="EH15" s="580"/>
      <c r="EI15" s="580"/>
      <c r="EJ15" s="580"/>
      <c r="EK15" s="580"/>
      <c r="EL15" s="580"/>
      <c r="EM15" s="580"/>
      <c r="EN15" s="580"/>
      <c r="EO15" s="580"/>
      <c r="EP15" s="580"/>
      <c r="EQ15" s="580"/>
      <c r="ER15" s="580"/>
      <c r="ES15" s="580"/>
      <c r="ET15" s="580"/>
      <c r="EU15" s="580"/>
      <c r="EV15" s="580"/>
      <c r="EW15" s="580"/>
      <c r="EX15" s="580"/>
      <c r="EY15" s="580"/>
      <c r="EZ15" s="580"/>
      <c r="FA15" s="580"/>
      <c r="FB15" s="580"/>
      <c r="FC15" s="580"/>
      <c r="FD15" s="580"/>
      <c r="FE15" s="580"/>
      <c r="FF15" s="580"/>
      <c r="FG15" s="580"/>
      <c r="FH15" s="580"/>
      <c r="FI15" s="580"/>
      <c r="FJ15" s="580"/>
      <c r="FK15" s="580"/>
      <c r="FL15" s="580"/>
      <c r="FM15" s="580"/>
      <c r="FN15" s="580"/>
      <c r="FO15" s="580"/>
      <c r="FP15" s="580"/>
      <c r="FQ15" s="580"/>
      <c r="FR15" s="580"/>
      <c r="FS15" s="580"/>
      <c r="FT15" s="580"/>
      <c r="FU15" s="580"/>
      <c r="FV15" s="580"/>
      <c r="FW15" s="580"/>
      <c r="FX15" s="580"/>
      <c r="FY15" s="580"/>
      <c r="FZ15" s="580"/>
      <c r="GA15" s="580"/>
      <c r="GB15" s="580"/>
      <c r="GC15" s="580"/>
      <c r="GD15" s="580"/>
      <c r="GE15" s="580"/>
      <c r="GF15" s="580"/>
      <c r="GG15" s="580"/>
      <c r="GH15" s="580"/>
      <c r="GI15" s="580"/>
      <c r="GJ15" s="580"/>
      <c r="GK15" s="580"/>
      <c r="GL15" s="580"/>
      <c r="GM15" s="580"/>
      <c r="GN15" s="580"/>
      <c r="GO15" s="580"/>
      <c r="GP15" s="580"/>
      <c r="GQ15" s="580"/>
      <c r="GR15" s="580"/>
      <c r="GS15" s="580"/>
      <c r="GT15" s="580"/>
      <c r="GU15" s="580"/>
      <c r="GV15" s="580"/>
      <c r="GW15" s="580"/>
      <c r="GX15" s="580"/>
      <c r="GY15" s="580"/>
      <c r="GZ15" s="580"/>
      <c r="HA15" s="580"/>
      <c r="HB15" s="580"/>
      <c r="HC15" s="580"/>
      <c r="HD15" s="580"/>
      <c r="HE15" s="580"/>
      <c r="HF15" s="580"/>
      <c r="HG15" s="580"/>
      <c r="HH15" s="580"/>
      <c r="HI15" s="580"/>
      <c r="HJ15" s="580"/>
      <c r="HK15" s="580"/>
      <c r="HL15" s="580"/>
      <c r="HM15" s="580"/>
      <c r="HN15" s="580"/>
      <c r="HO15" s="580"/>
      <c r="HP15" s="580"/>
      <c r="HQ15" s="580"/>
      <c r="HR15" s="580"/>
      <c r="HS15" s="580"/>
      <c r="HT15" s="580"/>
      <c r="HU15" s="580"/>
      <c r="HV15" s="580"/>
      <c r="HW15" s="580"/>
      <c r="HX15" s="580"/>
      <c r="HY15" s="580"/>
      <c r="HZ15" s="580"/>
      <c r="IA15" s="580"/>
      <c r="IB15" s="580"/>
      <c r="IC15" s="580"/>
      <c r="ID15" s="580"/>
      <c r="IE15" s="580"/>
      <c r="IF15" s="580"/>
      <c r="IG15" s="580"/>
      <c r="IH15" s="580"/>
      <c r="II15" s="580"/>
      <c r="IJ15" s="580"/>
      <c r="IK15" s="580"/>
      <c r="IL15" s="580"/>
      <c r="IM15" s="580"/>
      <c r="IN15" s="580"/>
      <c r="IO15" s="580"/>
      <c r="IP15" s="580"/>
      <c r="IQ15" s="580"/>
      <c r="IR15" s="580"/>
      <c r="IS15" s="580"/>
      <c r="IT15" s="580"/>
      <c r="IU15" s="580"/>
      <c r="IV15" s="580"/>
      <c r="IW15" s="580"/>
      <c r="IX15" s="580"/>
      <c r="IY15" s="580"/>
      <c r="IZ15" s="580"/>
      <c r="JA15" s="580"/>
      <c r="JB15" s="580"/>
      <c r="JC15" s="580"/>
      <c r="JD15" s="580"/>
      <c r="JE15" s="580"/>
      <c r="JF15" s="580"/>
      <c r="JG15" s="580"/>
      <c r="JH15" s="580"/>
      <c r="JI15" s="580"/>
      <c r="JJ15" s="580"/>
      <c r="JK15" s="580"/>
      <c r="JL15" s="580"/>
      <c r="JM15" s="580"/>
      <c r="JN15" s="580"/>
      <c r="JO15" s="580"/>
      <c r="JP15" s="580"/>
      <c r="JQ15" s="580"/>
      <c r="JR15" s="580"/>
      <c r="JS15" s="580"/>
      <c r="JT15" s="580"/>
      <c r="JU15" s="580"/>
      <c r="JV15" s="580"/>
      <c r="JW15" s="580"/>
      <c r="JX15" s="580"/>
      <c r="JY15" s="580"/>
      <c r="JZ15" s="580"/>
      <c r="KA15" s="580"/>
      <c r="KB15" s="580"/>
      <c r="KC15" s="580"/>
      <c r="KD15" s="580"/>
      <c r="KE15" s="580"/>
      <c r="KF15" s="580"/>
      <c r="KG15" s="580"/>
      <c r="KH15" s="580"/>
      <c r="KI15" s="580"/>
      <c r="KJ15" s="580"/>
      <c r="KK15" s="580"/>
      <c r="KL15" s="580"/>
      <c r="KM15" s="580"/>
      <c r="KN15" s="580"/>
      <c r="KO15" s="580"/>
      <c r="KP15" s="580"/>
      <c r="KQ15" s="580"/>
      <c r="KR15" s="580"/>
      <c r="KS15" s="580"/>
      <c r="KT15" s="580"/>
      <c r="KU15" s="580"/>
      <c r="KV15" s="580"/>
      <c r="KW15" s="580"/>
      <c r="KX15" s="580"/>
      <c r="KY15" s="580"/>
      <c r="KZ15" s="580"/>
      <c r="LA15" s="580"/>
      <c r="LB15" s="580"/>
      <c r="LC15" s="580"/>
      <c r="LD15" s="580"/>
      <c r="LE15" s="580"/>
      <c r="LF15" s="580"/>
      <c r="LG15" s="580"/>
      <c r="LH15" s="580"/>
      <c r="LI15" s="580"/>
      <c r="LJ15" s="580"/>
      <c r="LK15" s="580"/>
      <c r="LL15" s="580"/>
      <c r="LM15" s="580"/>
      <c r="LN15" s="580"/>
      <c r="LO15" s="580"/>
      <c r="LP15" s="580"/>
      <c r="LQ15" s="580"/>
      <c r="LR15" s="580"/>
      <c r="LS15" s="580"/>
      <c r="LT15" s="580"/>
      <c r="LU15" s="580"/>
      <c r="LV15" s="580"/>
      <c r="LW15" s="580"/>
      <c r="LX15" s="580"/>
      <c r="LY15" s="580"/>
      <c r="LZ15" s="580"/>
      <c r="MA15" s="580"/>
      <c r="MB15" s="580"/>
      <c r="MC15" s="580"/>
      <c r="MD15" s="580"/>
      <c r="ME15" s="580"/>
      <c r="MF15" s="580"/>
      <c r="MG15" s="580"/>
      <c r="MH15" s="580"/>
      <c r="MI15" s="580"/>
      <c r="MJ15" s="580"/>
      <c r="MK15" s="580"/>
      <c r="ML15" s="580"/>
      <c r="MM15" s="580"/>
      <c r="MN15" s="580"/>
      <c r="MO15" s="580"/>
      <c r="MP15" s="580"/>
      <c r="MQ15" s="580"/>
      <c r="MR15" s="580"/>
      <c r="MS15" s="580"/>
      <c r="MT15" s="580"/>
      <c r="MU15" s="580"/>
      <c r="MV15" s="580"/>
      <c r="MW15" s="580"/>
      <c r="MX15" s="580"/>
      <c r="MY15" s="580"/>
      <c r="MZ15" s="580"/>
      <c r="NA15" s="580"/>
      <c r="NB15" s="580"/>
      <c r="NC15" s="580"/>
      <c r="ND15" s="580"/>
      <c r="NE15" s="580"/>
      <c r="NF15" s="580"/>
      <c r="NG15" s="580"/>
      <c r="NH15" s="580"/>
      <c r="NI15" s="580"/>
      <c r="NJ15" s="580"/>
      <c r="NK15" s="580"/>
      <c r="NL15" s="580"/>
      <c r="NM15" s="580"/>
      <c r="NN15" s="580"/>
      <c r="NO15" s="580"/>
      <c r="NP15" s="580"/>
      <c r="NQ15" s="580"/>
      <c r="NR15" s="580"/>
      <c r="NS15" s="580"/>
      <c r="NT15" s="580"/>
      <c r="NU15" s="580"/>
      <c r="NV15" s="580"/>
      <c r="NW15" s="580"/>
      <c r="NX15" s="580"/>
      <c r="NY15" s="580"/>
      <c r="NZ15" s="580"/>
      <c r="OA15" s="580"/>
      <c r="OB15" s="580"/>
      <c r="OC15" s="580"/>
      <c r="OD15" s="580"/>
      <c r="OE15" s="580"/>
      <c r="OF15" s="580"/>
      <c r="OG15" s="580"/>
      <c r="OH15" s="580"/>
      <c r="OI15" s="580"/>
      <c r="OJ15" s="580"/>
      <c r="OK15" s="580"/>
      <c r="OL15" s="580"/>
      <c r="OM15" s="580"/>
      <c r="ON15" s="580"/>
      <c r="OO15" s="580"/>
      <c r="OP15" s="580"/>
      <c r="OQ15" s="580"/>
      <c r="OR15" s="580"/>
      <c r="OS15" s="580"/>
      <c r="OT15" s="580"/>
      <c r="OU15" s="580"/>
      <c r="OV15" s="580"/>
      <c r="OW15" s="580"/>
      <c r="OX15" s="580"/>
      <c r="OY15" s="580"/>
      <c r="OZ15" s="580"/>
      <c r="PA15" s="580"/>
      <c r="PB15" s="580"/>
      <c r="PC15" s="580"/>
      <c r="PD15" s="580"/>
      <c r="PE15" s="580"/>
      <c r="PF15" s="580"/>
      <c r="PG15" s="580"/>
      <c r="PH15" s="580"/>
      <c r="PI15" s="580"/>
      <c r="PJ15" s="580"/>
      <c r="PK15" s="580"/>
      <c r="PL15" s="580"/>
      <c r="PM15" s="580"/>
      <c r="PN15" s="580"/>
      <c r="PO15" s="580"/>
      <c r="PP15" s="580"/>
      <c r="PQ15" s="580"/>
      <c r="PR15" s="580"/>
      <c r="PS15" s="580"/>
      <c r="PT15" s="580"/>
      <c r="PU15" s="580"/>
      <c r="PV15" s="580"/>
      <c r="PW15" s="580"/>
      <c r="PX15" s="580"/>
      <c r="PY15" s="580"/>
      <c r="PZ15" s="580"/>
      <c r="QA15" s="580"/>
      <c r="QB15" s="580"/>
      <c r="QC15" s="580"/>
      <c r="QD15" s="580"/>
      <c r="QE15" s="580"/>
      <c r="QF15" s="580"/>
      <c r="QG15" s="580"/>
      <c r="QH15" s="580"/>
      <c r="QI15" s="580"/>
      <c r="QJ15" s="580"/>
      <c r="QK15" s="580"/>
      <c r="QL15" s="580"/>
      <c r="QM15" s="580"/>
      <c r="QN15" s="580"/>
      <c r="QO15" s="580"/>
      <c r="QP15" s="580"/>
      <c r="QQ15" s="580"/>
      <c r="QR15" s="580"/>
      <c r="QS15" s="580"/>
      <c r="QT15" s="580"/>
      <c r="QU15" s="580"/>
      <c r="QV15" s="580"/>
      <c r="QW15" s="580"/>
      <c r="QX15" s="580"/>
      <c r="QY15" s="580"/>
      <c r="QZ15" s="580"/>
      <c r="RA15" s="580"/>
      <c r="RB15" s="580"/>
      <c r="RC15" s="580"/>
      <c r="RD15" s="580"/>
      <c r="RE15" s="580"/>
      <c r="RF15" s="580"/>
      <c r="RG15" s="580"/>
      <c r="RH15" s="580"/>
      <c r="RI15" s="580"/>
      <c r="RJ15" s="580"/>
      <c r="RK15" s="580"/>
      <c r="RL15" s="580"/>
      <c r="RM15" s="580"/>
      <c r="RN15" s="580"/>
      <c r="RO15" s="580"/>
      <c r="RP15" s="580"/>
      <c r="RQ15" s="580"/>
      <c r="RR15" s="580"/>
      <c r="RS15" s="580"/>
      <c r="RT15" s="580"/>
      <c r="RU15" s="580"/>
      <c r="RV15" s="580"/>
      <c r="RW15" s="580"/>
      <c r="RX15" s="580"/>
      <c r="RY15" s="580"/>
      <c r="RZ15" s="580"/>
      <c r="SA15" s="580"/>
      <c r="SB15" s="580"/>
      <c r="SC15" s="580"/>
      <c r="SD15" s="580"/>
      <c r="SE15" s="580"/>
      <c r="SF15" s="580"/>
      <c r="SG15" s="580"/>
      <c r="SH15" s="580"/>
      <c r="SI15" s="580"/>
      <c r="SJ15" s="580"/>
      <c r="SK15" s="580"/>
      <c r="SL15" s="580"/>
      <c r="SM15" s="580"/>
      <c r="SN15" s="580"/>
      <c r="SO15" s="580"/>
      <c r="SP15" s="580"/>
      <c r="SQ15" s="580"/>
      <c r="SR15" s="580"/>
      <c r="SS15" s="580"/>
      <c r="ST15" s="580"/>
      <c r="SU15" s="580"/>
      <c r="SV15" s="580"/>
      <c r="SW15" s="580"/>
      <c r="SX15" s="580"/>
      <c r="SY15" s="580"/>
      <c r="SZ15" s="580"/>
      <c r="TA15" s="580"/>
      <c r="TB15" s="580"/>
      <c r="TC15" s="580"/>
      <c r="TD15" s="580"/>
      <c r="TE15" s="580"/>
      <c r="TF15" s="580"/>
      <c r="TG15" s="580"/>
      <c r="TH15" s="580"/>
      <c r="TI15" s="580"/>
      <c r="TJ15" s="580"/>
      <c r="TK15" s="580"/>
      <c r="TL15" s="580"/>
      <c r="TM15" s="580"/>
      <c r="TN15" s="580"/>
      <c r="TO15" s="580"/>
      <c r="TP15" s="580"/>
      <c r="TQ15" s="580"/>
      <c r="TR15" s="580"/>
      <c r="TS15" s="580"/>
      <c r="TT15" s="580"/>
      <c r="TU15" s="580"/>
      <c r="TV15" s="580"/>
      <c r="TW15" s="580"/>
      <c r="TX15" s="580"/>
      <c r="TY15" s="580"/>
      <c r="TZ15" s="580"/>
      <c r="UA15" s="580"/>
      <c r="UB15" s="580"/>
      <c r="UC15" s="580"/>
      <c r="UD15" s="580"/>
      <c r="UE15" s="580"/>
      <c r="UF15" s="580"/>
      <c r="UG15" s="580"/>
      <c r="UH15" s="580"/>
      <c r="UI15" s="580"/>
      <c r="UJ15" s="580"/>
      <c r="UK15" s="580"/>
      <c r="UL15" s="580"/>
      <c r="UM15" s="580"/>
      <c r="UN15" s="580"/>
      <c r="UO15" s="580"/>
      <c r="UP15" s="580"/>
      <c r="UQ15" s="580"/>
      <c r="UR15" s="580"/>
      <c r="US15" s="580"/>
      <c r="UT15" s="580"/>
      <c r="UU15" s="580"/>
      <c r="UV15" s="580"/>
      <c r="UW15" s="580"/>
      <c r="UX15" s="580"/>
      <c r="UY15" s="580"/>
      <c r="UZ15" s="580"/>
      <c r="VA15" s="580"/>
      <c r="VB15" s="580"/>
      <c r="VC15" s="580"/>
      <c r="VD15" s="580"/>
      <c r="VE15" s="580"/>
      <c r="VF15" s="580"/>
      <c r="VG15" s="580"/>
      <c r="VH15" s="580"/>
      <c r="VI15" s="580"/>
      <c r="VJ15" s="580"/>
      <c r="VK15" s="580"/>
      <c r="VL15" s="580"/>
      <c r="VM15" s="580"/>
      <c r="VN15" s="580"/>
      <c r="VO15" s="580"/>
      <c r="VP15" s="580"/>
      <c r="VQ15" s="580"/>
      <c r="VR15" s="580"/>
      <c r="VS15" s="580"/>
      <c r="VT15" s="580"/>
      <c r="VU15" s="580"/>
      <c r="VV15" s="580"/>
      <c r="VW15" s="580"/>
      <c r="VX15" s="580"/>
      <c r="VY15" s="580"/>
      <c r="VZ15" s="580"/>
      <c r="WA15" s="580"/>
      <c r="WB15" s="580"/>
      <c r="WC15" s="580"/>
      <c r="WD15" s="580"/>
      <c r="WE15" s="580"/>
      <c r="WF15" s="580"/>
      <c r="WG15" s="580"/>
      <c r="WH15" s="580"/>
      <c r="WI15" s="580"/>
      <c r="WJ15" s="580"/>
      <c r="WK15" s="580"/>
      <c r="WL15" s="580"/>
      <c r="WM15" s="580"/>
      <c r="WN15" s="580"/>
      <c r="WO15" s="580"/>
      <c r="WP15" s="580"/>
      <c r="WQ15" s="580"/>
      <c r="WR15" s="580"/>
      <c r="WS15" s="580"/>
      <c r="WT15" s="580"/>
      <c r="WU15" s="580"/>
      <c r="WV15" s="580"/>
      <c r="WW15" s="580"/>
      <c r="WX15" s="580"/>
      <c r="WY15" s="580"/>
      <c r="WZ15" s="580"/>
      <c r="XA15" s="580"/>
      <c r="XB15" s="580"/>
      <c r="XC15" s="580"/>
      <c r="XD15" s="580"/>
      <c r="XE15" s="580"/>
      <c r="XF15" s="580"/>
      <c r="XG15" s="580"/>
      <c r="XH15" s="580"/>
      <c r="XI15" s="580"/>
      <c r="XJ15" s="580"/>
      <c r="XK15" s="580"/>
      <c r="XL15" s="580"/>
      <c r="XM15" s="580"/>
      <c r="XN15" s="580"/>
      <c r="XO15" s="580"/>
      <c r="XP15" s="580"/>
      <c r="XQ15" s="580"/>
      <c r="XR15" s="580"/>
      <c r="XS15" s="580"/>
      <c r="XT15" s="580"/>
      <c r="XU15" s="580"/>
      <c r="XV15" s="580"/>
      <c r="XW15" s="580"/>
      <c r="XX15" s="580"/>
      <c r="XY15" s="580"/>
      <c r="XZ15" s="580"/>
      <c r="YA15" s="580"/>
      <c r="YB15" s="580"/>
      <c r="YC15" s="580"/>
      <c r="YD15" s="580"/>
      <c r="YE15" s="580"/>
      <c r="YF15" s="580"/>
      <c r="YG15" s="580"/>
      <c r="YH15" s="580"/>
      <c r="YI15" s="580"/>
      <c r="YJ15" s="580"/>
      <c r="YK15" s="580"/>
      <c r="YL15" s="580"/>
      <c r="YM15" s="580"/>
      <c r="YN15" s="580"/>
      <c r="YO15" s="580"/>
      <c r="YP15" s="580"/>
      <c r="YQ15" s="580"/>
      <c r="YR15" s="580"/>
      <c r="YS15" s="580"/>
      <c r="YT15" s="580"/>
      <c r="YU15" s="580"/>
      <c r="YV15" s="580"/>
      <c r="YW15" s="580"/>
      <c r="YX15" s="580"/>
      <c r="YY15" s="580"/>
      <c r="YZ15" s="580"/>
      <c r="ZA15" s="580"/>
      <c r="ZB15" s="580"/>
      <c r="ZC15" s="580"/>
      <c r="ZD15" s="580"/>
      <c r="ZE15" s="580"/>
      <c r="ZF15" s="580"/>
      <c r="ZG15" s="580"/>
      <c r="ZH15" s="580"/>
      <c r="ZI15" s="580"/>
      <c r="ZJ15" s="580"/>
      <c r="ZK15" s="580"/>
      <c r="ZL15" s="580"/>
      <c r="ZM15" s="580"/>
      <c r="ZN15" s="580"/>
      <c r="ZO15" s="580"/>
      <c r="ZP15" s="580"/>
      <c r="ZQ15" s="580"/>
      <c r="ZR15" s="580"/>
      <c r="ZS15" s="580"/>
      <c r="ZT15" s="580"/>
      <c r="ZU15" s="580"/>
      <c r="ZV15" s="580"/>
      <c r="ZW15" s="580"/>
      <c r="ZX15" s="580"/>
      <c r="ZY15" s="580"/>
      <c r="ZZ15" s="580"/>
      <c r="AAA15" s="580"/>
      <c r="AAB15" s="580"/>
      <c r="AAC15" s="580"/>
      <c r="AAD15" s="580"/>
      <c r="AAE15" s="580"/>
      <c r="AAF15" s="580"/>
      <c r="AAG15" s="580"/>
      <c r="AAH15" s="580"/>
      <c r="AAI15" s="580"/>
      <c r="AAJ15" s="580"/>
      <c r="AAK15" s="580"/>
      <c r="AAL15" s="580"/>
      <c r="AAM15" s="580"/>
      <c r="AAN15" s="580"/>
      <c r="AAO15" s="580"/>
      <c r="AAP15" s="580"/>
      <c r="AAQ15" s="580"/>
      <c r="AAR15" s="580"/>
      <c r="AAS15" s="580"/>
      <c r="AAT15" s="580"/>
      <c r="AAU15" s="580"/>
      <c r="AAV15" s="580"/>
      <c r="AAW15" s="580"/>
      <c r="AAX15" s="580"/>
      <c r="AAY15" s="580"/>
      <c r="AAZ15" s="580"/>
      <c r="ABA15" s="580"/>
      <c r="ABB15" s="580"/>
      <c r="ABC15" s="580"/>
      <c r="ABD15" s="580"/>
      <c r="ABE15" s="580"/>
      <c r="ABF15" s="580"/>
      <c r="ABG15" s="580"/>
      <c r="ABH15" s="580"/>
      <c r="ABI15" s="580"/>
      <c r="ABJ15" s="580"/>
      <c r="ABK15" s="580"/>
      <c r="ABL15" s="580"/>
      <c r="ABM15" s="580"/>
      <c r="ABN15" s="580"/>
      <c r="ABO15" s="580"/>
      <c r="ABP15" s="580"/>
      <c r="ABQ15" s="580"/>
      <c r="ABR15" s="580"/>
      <c r="ABS15" s="580"/>
      <c r="ABT15" s="580"/>
      <c r="ABU15" s="580"/>
      <c r="ABV15" s="580"/>
      <c r="ABW15" s="580"/>
      <c r="ABX15" s="580"/>
      <c r="ABY15" s="580"/>
      <c r="ABZ15" s="580"/>
      <c r="ACA15" s="580"/>
      <c r="ACB15" s="580"/>
      <c r="ACC15" s="580"/>
      <c r="ACD15" s="580"/>
      <c r="ACE15" s="580"/>
      <c r="ACF15" s="580"/>
      <c r="ACG15" s="580"/>
      <c r="ACH15" s="580"/>
      <c r="ACI15" s="580"/>
      <c r="ACJ15" s="580"/>
      <c r="ACK15" s="580"/>
      <c r="ACL15" s="580"/>
      <c r="ACM15" s="580"/>
      <c r="ACN15" s="580"/>
      <c r="ACO15" s="580"/>
      <c r="ACP15" s="580"/>
      <c r="ACQ15" s="580"/>
      <c r="ACR15" s="580"/>
      <c r="ACS15" s="580"/>
      <c r="ACT15" s="580"/>
      <c r="ACU15" s="580"/>
      <c r="ACV15" s="580"/>
      <c r="ACW15" s="580"/>
      <c r="ACX15" s="580"/>
      <c r="ACY15" s="580"/>
      <c r="ACZ15" s="580"/>
      <c r="ADA15" s="580"/>
      <c r="ADB15" s="580"/>
      <c r="ADC15" s="580"/>
      <c r="ADD15" s="580"/>
      <c r="ADE15" s="580"/>
      <c r="ADF15" s="580"/>
      <c r="ADG15" s="580"/>
      <c r="ADH15" s="580"/>
      <c r="ADI15" s="580"/>
      <c r="ADJ15" s="580"/>
      <c r="ADK15" s="580"/>
      <c r="ADL15" s="580"/>
      <c r="ADM15" s="580"/>
      <c r="ADN15" s="580"/>
      <c r="ADO15" s="580"/>
      <c r="ADP15" s="580"/>
      <c r="ADQ15" s="580"/>
      <c r="ADR15" s="580"/>
      <c r="ADS15" s="580"/>
      <c r="ADT15" s="580"/>
      <c r="ADU15" s="580"/>
      <c r="ADV15" s="580"/>
      <c r="ADW15" s="580"/>
      <c r="ADX15" s="580"/>
      <c r="ADY15" s="580"/>
      <c r="ADZ15" s="580"/>
      <c r="AEA15" s="580"/>
      <c r="AEB15" s="580"/>
      <c r="AEC15" s="580"/>
      <c r="AED15" s="580"/>
      <c r="AEE15" s="580"/>
      <c r="AEF15" s="580"/>
      <c r="AEG15" s="580"/>
      <c r="AEH15" s="580"/>
      <c r="AEI15" s="580"/>
      <c r="AEJ15" s="580"/>
      <c r="AEK15" s="580"/>
      <c r="AEL15" s="580"/>
      <c r="AEM15" s="580"/>
      <c r="AEN15" s="580"/>
      <c r="AEO15" s="580"/>
      <c r="AEP15" s="580"/>
      <c r="AEQ15" s="580"/>
      <c r="AER15" s="580"/>
      <c r="AES15" s="580"/>
      <c r="AET15" s="580"/>
      <c r="AEU15" s="580"/>
      <c r="AEV15" s="580"/>
      <c r="AEW15" s="580"/>
      <c r="AEX15" s="580"/>
      <c r="AEY15" s="580"/>
      <c r="AEZ15" s="580"/>
      <c r="AFA15" s="580"/>
      <c r="AFB15" s="580"/>
      <c r="AFC15" s="580"/>
      <c r="AFD15" s="580"/>
      <c r="AFE15" s="580"/>
      <c r="AFF15" s="580"/>
      <c r="AFG15" s="580"/>
      <c r="AFH15" s="580"/>
      <c r="AFI15" s="580"/>
      <c r="AFJ15" s="580"/>
      <c r="AFK15" s="580"/>
      <c r="AFL15" s="580"/>
      <c r="AFM15" s="580"/>
      <c r="AFN15" s="580"/>
      <c r="AFO15" s="580"/>
      <c r="AFP15" s="580"/>
      <c r="AFQ15" s="580"/>
      <c r="AFR15" s="580"/>
      <c r="AFS15" s="580"/>
      <c r="AFT15" s="580"/>
      <c r="AFU15" s="580"/>
      <c r="AFV15" s="580"/>
      <c r="AFW15" s="580"/>
      <c r="AFX15" s="580"/>
      <c r="AFY15" s="580"/>
      <c r="AFZ15" s="580"/>
      <c r="AGA15" s="580"/>
      <c r="AGB15" s="580"/>
      <c r="AGC15" s="580"/>
      <c r="AGD15" s="580"/>
      <c r="AGE15" s="580"/>
      <c r="AGF15" s="580"/>
      <c r="AGG15" s="580"/>
      <c r="AGH15" s="580"/>
      <c r="AGI15" s="580"/>
      <c r="AGJ15" s="580"/>
      <c r="AGK15" s="580"/>
      <c r="AGL15" s="580"/>
      <c r="AGM15" s="580"/>
      <c r="AGN15" s="580"/>
      <c r="AGO15" s="580"/>
      <c r="AGP15" s="580"/>
      <c r="AGQ15" s="580"/>
      <c r="AGR15" s="580"/>
      <c r="AGS15" s="580"/>
      <c r="AGT15" s="580"/>
      <c r="AGU15" s="580"/>
      <c r="AGV15" s="580"/>
      <c r="AGW15" s="580"/>
      <c r="AGX15" s="580"/>
      <c r="AGY15" s="580"/>
      <c r="AGZ15" s="580"/>
      <c r="AHA15" s="580"/>
      <c r="AHB15" s="580"/>
      <c r="AHC15" s="580"/>
      <c r="AHD15" s="580"/>
      <c r="AHE15" s="580"/>
      <c r="AHF15" s="580"/>
      <c r="AHG15" s="580"/>
      <c r="AHH15" s="580"/>
      <c r="AHI15" s="580"/>
      <c r="AHJ15" s="580"/>
      <c r="AHK15" s="580"/>
      <c r="AHL15" s="580"/>
      <c r="AHM15" s="580"/>
      <c r="AHN15" s="580"/>
      <c r="AHO15" s="580"/>
      <c r="AHP15" s="580"/>
      <c r="AHQ15" s="580"/>
      <c r="AHR15" s="580"/>
      <c r="AHS15" s="580"/>
      <c r="AHT15" s="580"/>
      <c r="AHU15" s="580"/>
      <c r="AHV15" s="580"/>
      <c r="AHW15" s="580"/>
      <c r="AHX15" s="580"/>
      <c r="AHY15" s="580"/>
      <c r="AHZ15" s="580"/>
      <c r="AIA15" s="580"/>
      <c r="AIB15" s="580"/>
      <c r="AIC15" s="580"/>
      <c r="AID15" s="580"/>
      <c r="AIE15" s="580"/>
      <c r="AIF15" s="580"/>
      <c r="AIG15" s="580"/>
      <c r="AIH15" s="580"/>
      <c r="AII15" s="580"/>
      <c r="AIJ15" s="580"/>
      <c r="AIK15" s="580"/>
      <c r="AIL15" s="580"/>
      <c r="AIM15" s="580"/>
      <c r="AIN15" s="580"/>
      <c r="AIO15" s="580"/>
      <c r="AIP15" s="580"/>
      <c r="AIQ15" s="580"/>
      <c r="AIR15" s="580"/>
      <c r="AIS15" s="580"/>
      <c r="AIT15" s="580"/>
      <c r="AIU15" s="580"/>
      <c r="AIV15" s="580"/>
      <c r="AIW15" s="580"/>
      <c r="AIX15" s="580"/>
      <c r="AIY15" s="580"/>
      <c r="AIZ15" s="580"/>
      <c r="AJA15" s="580"/>
      <c r="AJB15" s="580"/>
      <c r="AJC15" s="580"/>
      <c r="AJD15" s="580"/>
      <c r="AJE15" s="580"/>
      <c r="AJF15" s="580"/>
      <c r="AJG15" s="580"/>
      <c r="AJH15" s="580"/>
      <c r="AJI15" s="580"/>
      <c r="AJJ15" s="580"/>
      <c r="AJK15" s="580"/>
      <c r="AJL15" s="580"/>
      <c r="AJM15" s="580"/>
      <c r="AJN15" s="580"/>
      <c r="AJO15" s="580"/>
      <c r="AJP15" s="580"/>
      <c r="AJQ15" s="580"/>
      <c r="AJR15" s="580"/>
      <c r="AJS15" s="580"/>
      <c r="AJT15" s="580"/>
      <c r="AJU15" s="580"/>
      <c r="AJV15" s="580"/>
      <c r="AJW15" s="580"/>
      <c r="AJX15" s="580"/>
      <c r="AJY15" s="580"/>
      <c r="AJZ15" s="580"/>
      <c r="AKA15" s="580"/>
      <c r="AKB15" s="580"/>
      <c r="AKC15" s="580"/>
      <c r="AKD15" s="580"/>
      <c r="AKE15" s="580"/>
      <c r="AKF15" s="580"/>
      <c r="AKG15" s="580"/>
      <c r="AKH15" s="580"/>
      <c r="AKI15" s="580"/>
      <c r="AKJ15" s="580"/>
      <c r="AKK15" s="580"/>
      <c r="AKL15" s="580"/>
      <c r="AKM15" s="580"/>
      <c r="AKN15" s="580"/>
      <c r="AKO15" s="580"/>
      <c r="AKP15" s="580"/>
      <c r="AKQ15" s="580"/>
      <c r="AKR15" s="580"/>
      <c r="AKS15" s="580"/>
      <c r="AKT15" s="580"/>
      <c r="AKU15" s="580"/>
      <c r="AKV15" s="580"/>
      <c r="AKW15" s="580"/>
      <c r="AKX15" s="580"/>
      <c r="AKY15" s="580"/>
      <c r="AKZ15" s="580"/>
      <c r="ALA15" s="580"/>
      <c r="ALB15" s="580"/>
      <c r="ALC15" s="580"/>
      <c r="ALD15" s="580"/>
      <c r="ALE15" s="580"/>
      <c r="ALF15" s="580"/>
      <c r="ALG15" s="580"/>
      <c r="ALH15" s="580"/>
      <c r="ALI15" s="580"/>
      <c r="ALJ15" s="580"/>
      <c r="ALK15" s="580"/>
      <c r="ALL15" s="580"/>
      <c r="ALM15" s="580"/>
      <c r="ALN15" s="580"/>
      <c r="ALO15" s="580"/>
      <c r="ALP15" s="580"/>
      <c r="ALQ15" s="580"/>
      <c r="ALR15" s="580"/>
      <c r="ALS15" s="580"/>
      <c r="ALT15" s="580"/>
      <c r="ALU15" s="580"/>
      <c r="ALV15" s="580"/>
      <c r="ALW15" s="580"/>
      <c r="ALX15" s="580"/>
      <c r="ALY15" s="580"/>
      <c r="ALZ15" s="580"/>
      <c r="AMA15" s="580"/>
      <c r="AMB15" s="580"/>
      <c r="AMC15" s="580"/>
      <c r="AMD15" s="580"/>
      <c r="AME15" s="580"/>
      <c r="AMF15" s="580"/>
      <c r="AMG15" s="580"/>
      <c r="AMH15" s="580"/>
      <c r="AMI15" s="580"/>
      <c r="AMJ15" s="580"/>
      <c r="AMK15" s="580"/>
      <c r="AML15" s="580"/>
      <c r="AMM15" s="580"/>
      <c r="AMN15" s="580"/>
      <c r="AMO15" s="580"/>
      <c r="AMP15" s="580"/>
      <c r="AMQ15" s="580"/>
      <c r="AMR15" s="580"/>
      <c r="AMS15" s="580"/>
      <c r="AMT15" s="580"/>
      <c r="AMU15" s="580"/>
      <c r="AMV15" s="580"/>
      <c r="AMW15" s="580"/>
      <c r="AMX15" s="580"/>
      <c r="AMY15" s="580"/>
      <c r="AMZ15" s="580"/>
      <c r="ANA15" s="580"/>
      <c r="ANB15" s="580"/>
      <c r="ANC15" s="580"/>
      <c r="AND15" s="580"/>
      <c r="ANE15" s="580"/>
      <c r="ANF15" s="580"/>
      <c r="ANG15" s="580"/>
      <c r="ANH15" s="580"/>
      <c r="ANI15" s="580"/>
      <c r="ANJ15" s="580"/>
      <c r="ANK15" s="580"/>
      <c r="ANL15" s="580"/>
      <c r="ANM15" s="580"/>
      <c r="ANN15" s="580"/>
      <c r="ANO15" s="580"/>
      <c r="ANP15" s="580"/>
      <c r="ANQ15" s="580"/>
      <c r="ANR15" s="580"/>
      <c r="ANS15" s="580"/>
      <c r="ANT15" s="580"/>
      <c r="ANU15" s="580"/>
      <c r="ANV15" s="580"/>
      <c r="ANW15" s="580"/>
      <c r="ANX15" s="580"/>
      <c r="ANY15" s="580"/>
      <c r="ANZ15" s="580"/>
      <c r="AOA15" s="580"/>
      <c r="AOB15" s="580"/>
      <c r="AOC15" s="580"/>
      <c r="AOD15" s="580"/>
      <c r="AOE15" s="580"/>
      <c r="AOF15" s="580"/>
      <c r="AOG15" s="580"/>
      <c r="AOH15" s="580"/>
      <c r="AOI15" s="580"/>
      <c r="AOJ15" s="580"/>
      <c r="AOK15" s="580"/>
      <c r="AOL15" s="580"/>
      <c r="AOM15" s="580"/>
      <c r="AON15" s="580"/>
      <c r="AOO15" s="580"/>
      <c r="AOP15" s="580"/>
      <c r="AOQ15" s="580"/>
      <c r="AOR15" s="580"/>
      <c r="AOS15" s="580"/>
      <c r="AOT15" s="580"/>
      <c r="AOU15" s="580"/>
      <c r="AOV15" s="580"/>
      <c r="AOW15" s="580"/>
      <c r="AOX15" s="580"/>
      <c r="AOY15" s="580"/>
      <c r="AOZ15" s="580"/>
      <c r="APA15" s="580"/>
      <c r="APB15" s="580"/>
      <c r="APC15" s="580"/>
      <c r="APD15" s="580"/>
      <c r="APE15" s="580"/>
      <c r="APF15" s="580"/>
      <c r="APG15" s="580"/>
      <c r="APH15" s="580"/>
      <c r="API15" s="580"/>
      <c r="APJ15" s="580"/>
      <c r="APK15" s="580"/>
      <c r="APL15" s="580"/>
      <c r="APM15" s="580"/>
      <c r="APN15" s="580"/>
      <c r="APO15" s="580"/>
      <c r="APP15" s="580"/>
      <c r="APQ15" s="580"/>
      <c r="APR15" s="580"/>
      <c r="APS15" s="580"/>
      <c r="APT15" s="580"/>
      <c r="APU15" s="580"/>
      <c r="APV15" s="580"/>
      <c r="APW15" s="580"/>
      <c r="APX15" s="580"/>
      <c r="APY15" s="580"/>
      <c r="APZ15" s="580"/>
      <c r="AQA15" s="580"/>
      <c r="AQB15" s="580"/>
      <c r="AQC15" s="580"/>
      <c r="AQD15" s="580"/>
      <c r="AQE15" s="580"/>
      <c r="AQF15" s="580"/>
      <c r="AQG15" s="580"/>
      <c r="AQH15" s="580"/>
      <c r="AQI15" s="580"/>
      <c r="AQJ15" s="580"/>
      <c r="AQK15" s="580"/>
      <c r="AQL15" s="580"/>
      <c r="AQM15" s="580"/>
      <c r="AQN15" s="580"/>
      <c r="AQO15" s="580"/>
      <c r="AQP15" s="580"/>
      <c r="AQQ15" s="580"/>
      <c r="AQR15" s="580"/>
      <c r="AQS15" s="580"/>
      <c r="AQT15" s="580"/>
      <c r="AQU15" s="580"/>
      <c r="AQV15" s="580"/>
      <c r="AQW15" s="580"/>
      <c r="AQX15" s="580"/>
      <c r="AQY15" s="580"/>
      <c r="AQZ15" s="580"/>
      <c r="ARA15" s="580"/>
      <c r="ARB15" s="580"/>
      <c r="ARC15" s="580"/>
      <c r="ARD15" s="580"/>
      <c r="ARE15" s="580"/>
      <c r="ARF15" s="580"/>
      <c r="ARG15" s="580"/>
      <c r="ARH15" s="580"/>
      <c r="ARI15" s="580"/>
      <c r="ARJ15" s="580"/>
      <c r="ARK15" s="580"/>
      <c r="ARL15" s="580"/>
      <c r="ARM15" s="580"/>
      <c r="ARN15" s="580"/>
      <c r="ARO15" s="580"/>
      <c r="ARP15" s="580"/>
      <c r="ARQ15" s="580"/>
      <c r="ARR15" s="580"/>
      <c r="ARS15" s="580"/>
      <c r="ART15" s="580"/>
      <c r="ARU15" s="580"/>
      <c r="ARV15" s="580"/>
      <c r="ARW15" s="580"/>
      <c r="ARX15" s="580"/>
      <c r="ARY15" s="580"/>
      <c r="ARZ15" s="580"/>
      <c r="ASA15" s="580"/>
      <c r="ASB15" s="580"/>
      <c r="ASC15" s="580"/>
      <c r="ASD15" s="580"/>
      <c r="ASE15" s="580"/>
      <c r="ASF15" s="580"/>
      <c r="ASG15" s="580"/>
      <c r="ASH15" s="580"/>
      <c r="ASI15" s="580"/>
      <c r="ASJ15" s="580"/>
      <c r="ASK15" s="580"/>
      <c r="ASL15" s="580"/>
      <c r="ASM15" s="580"/>
      <c r="ASN15" s="580"/>
      <c r="ASO15" s="580"/>
      <c r="ASP15" s="580"/>
      <c r="ASQ15" s="580"/>
      <c r="ASR15" s="580"/>
      <c r="ASS15" s="580"/>
      <c r="AST15" s="580"/>
      <c r="ASU15" s="580"/>
      <c r="ASV15" s="580"/>
      <c r="ASW15" s="580"/>
      <c r="ASX15" s="580"/>
      <c r="ASY15" s="580"/>
      <c r="ASZ15" s="580"/>
      <c r="ATA15" s="580"/>
      <c r="ATB15" s="580"/>
      <c r="ATC15" s="580"/>
      <c r="ATD15" s="580"/>
      <c r="ATE15" s="580"/>
      <c r="ATF15" s="580"/>
      <c r="ATG15" s="580"/>
      <c r="ATH15" s="580"/>
      <c r="ATI15" s="580"/>
      <c r="ATJ15" s="580"/>
      <c r="ATK15" s="580"/>
      <c r="ATL15" s="580"/>
      <c r="ATM15" s="580"/>
      <c r="ATN15" s="580"/>
      <c r="ATO15" s="580"/>
      <c r="ATP15" s="580"/>
      <c r="ATQ15" s="580"/>
      <c r="ATR15" s="580"/>
      <c r="ATS15" s="580"/>
      <c r="ATT15" s="580"/>
      <c r="ATU15" s="580"/>
      <c r="ATV15" s="580"/>
      <c r="ATW15" s="580"/>
      <c r="ATX15" s="580"/>
      <c r="ATY15" s="580"/>
      <c r="ATZ15" s="580"/>
      <c r="AUA15" s="580"/>
      <c r="AUB15" s="580"/>
      <c r="AUC15" s="580"/>
      <c r="AUD15" s="580"/>
      <c r="AUE15" s="580"/>
      <c r="AUF15" s="580"/>
      <c r="AUG15" s="580"/>
      <c r="AUH15" s="580"/>
      <c r="AUI15" s="580"/>
      <c r="AUJ15" s="580"/>
      <c r="AUK15" s="580"/>
      <c r="AUL15" s="580"/>
      <c r="AUM15" s="580"/>
      <c r="AUN15" s="580"/>
      <c r="AUO15" s="580"/>
      <c r="AUP15" s="580"/>
      <c r="AUQ15" s="580"/>
      <c r="AUR15" s="580"/>
      <c r="AUS15" s="580"/>
      <c r="AUT15" s="580"/>
      <c r="AUU15" s="580"/>
      <c r="AUV15" s="580"/>
      <c r="AUW15" s="580"/>
      <c r="AUX15" s="580"/>
      <c r="AUY15" s="580"/>
      <c r="AUZ15" s="580"/>
      <c r="AVA15" s="580"/>
      <c r="AVB15" s="580"/>
      <c r="AVC15" s="580"/>
      <c r="AVD15" s="580"/>
      <c r="AVE15" s="580"/>
      <c r="AVF15" s="580"/>
      <c r="AVG15" s="580"/>
      <c r="AVH15" s="580"/>
      <c r="AVI15" s="580"/>
      <c r="AVJ15" s="580"/>
      <c r="AVK15" s="580"/>
      <c r="AVL15" s="580"/>
      <c r="AVM15" s="580"/>
      <c r="AVN15" s="580"/>
      <c r="AVO15" s="580"/>
      <c r="AVP15" s="580"/>
      <c r="AVQ15" s="580"/>
      <c r="AVR15" s="580"/>
      <c r="AVS15" s="580"/>
      <c r="AVT15" s="580"/>
      <c r="AVU15" s="580"/>
      <c r="AVV15" s="580"/>
      <c r="AVW15" s="580"/>
      <c r="AVX15" s="580"/>
      <c r="AVY15" s="580"/>
      <c r="AVZ15" s="580"/>
      <c r="AWA15" s="580"/>
      <c r="AWB15" s="580"/>
      <c r="AWC15" s="580"/>
      <c r="AWD15" s="580"/>
      <c r="AWE15" s="580"/>
      <c r="AWF15" s="580"/>
      <c r="AWG15" s="580"/>
      <c r="AWH15" s="580"/>
      <c r="AWI15" s="580"/>
      <c r="AWJ15" s="580"/>
      <c r="AWK15" s="580"/>
      <c r="AWL15" s="580"/>
      <c r="AWM15" s="580"/>
      <c r="AWN15" s="580"/>
      <c r="AWO15" s="580"/>
      <c r="AWP15" s="580"/>
      <c r="AWQ15" s="580"/>
      <c r="AWR15" s="580"/>
      <c r="AWS15" s="580"/>
      <c r="AWT15" s="580"/>
      <c r="AWU15" s="580"/>
      <c r="AWV15" s="580"/>
      <c r="AWW15" s="580"/>
      <c r="AWX15" s="580"/>
      <c r="AWY15" s="580"/>
      <c r="AWZ15" s="580"/>
      <c r="AXA15" s="580"/>
      <c r="AXB15" s="580"/>
      <c r="AXC15" s="580"/>
      <c r="AXD15" s="580"/>
      <c r="AXE15" s="580"/>
      <c r="AXF15" s="580"/>
      <c r="AXG15" s="580"/>
      <c r="AXH15" s="580"/>
      <c r="AXI15" s="580"/>
      <c r="AXJ15" s="580"/>
      <c r="AXK15" s="580"/>
      <c r="AXL15" s="580"/>
      <c r="AXM15" s="580"/>
      <c r="AXN15" s="580"/>
      <c r="AXO15" s="580"/>
      <c r="AXP15" s="580"/>
      <c r="AXQ15" s="580"/>
      <c r="AXR15" s="580"/>
      <c r="AXS15" s="580"/>
      <c r="AXT15" s="580"/>
      <c r="AXU15" s="580"/>
      <c r="AXV15" s="580"/>
      <c r="AXW15" s="580"/>
      <c r="AXX15" s="580"/>
      <c r="AXY15" s="580"/>
      <c r="AXZ15" s="580"/>
      <c r="AYA15" s="580"/>
      <c r="AYB15" s="580"/>
      <c r="AYC15" s="580"/>
      <c r="AYD15" s="580"/>
      <c r="AYE15" s="580"/>
      <c r="AYF15" s="580"/>
      <c r="AYG15" s="580"/>
      <c r="AYH15" s="580"/>
      <c r="AYI15" s="580"/>
      <c r="AYJ15" s="580"/>
      <c r="AYK15" s="580"/>
      <c r="AYL15" s="580"/>
      <c r="AYM15" s="580"/>
      <c r="AYN15" s="580"/>
      <c r="AYO15" s="580"/>
      <c r="AYP15" s="580"/>
      <c r="AYQ15" s="580"/>
      <c r="AYR15" s="580"/>
      <c r="AYS15" s="580"/>
      <c r="AYT15" s="580"/>
      <c r="AYU15" s="580"/>
      <c r="AYV15" s="580"/>
      <c r="AYW15" s="580"/>
      <c r="AYX15" s="580"/>
      <c r="AYY15" s="580"/>
      <c r="AYZ15" s="580"/>
      <c r="AZA15" s="580"/>
      <c r="AZB15" s="580"/>
      <c r="AZC15" s="580"/>
      <c r="AZD15" s="580"/>
      <c r="AZE15" s="580"/>
      <c r="AZF15" s="580"/>
      <c r="AZG15" s="580"/>
      <c r="AZH15" s="580"/>
      <c r="AZI15" s="580"/>
      <c r="AZJ15" s="580"/>
      <c r="AZK15" s="580"/>
      <c r="AZL15" s="580"/>
      <c r="AZM15" s="580"/>
      <c r="AZN15" s="580"/>
      <c r="AZO15" s="580"/>
      <c r="AZP15" s="580"/>
      <c r="AZQ15" s="580"/>
      <c r="AZR15" s="580"/>
      <c r="AZS15" s="580"/>
      <c r="AZT15" s="580"/>
      <c r="AZU15" s="580"/>
      <c r="AZV15" s="580"/>
      <c r="AZW15" s="580"/>
      <c r="AZX15" s="580"/>
      <c r="AZY15" s="580"/>
      <c r="AZZ15" s="580"/>
      <c r="BAA15" s="580"/>
      <c r="BAB15" s="580"/>
      <c r="BAC15" s="580"/>
      <c r="BAD15" s="580"/>
      <c r="BAE15" s="580"/>
      <c r="BAF15" s="580"/>
      <c r="BAG15" s="580"/>
      <c r="BAH15" s="580"/>
      <c r="BAI15" s="580"/>
      <c r="BAJ15" s="580"/>
      <c r="BAK15" s="580"/>
      <c r="BAL15" s="580"/>
      <c r="BAM15" s="580"/>
      <c r="BAN15" s="580"/>
      <c r="BAO15" s="580"/>
      <c r="BAP15" s="580"/>
      <c r="BAQ15" s="580"/>
      <c r="BAR15" s="580"/>
      <c r="BAS15" s="580"/>
      <c r="BAT15" s="580"/>
      <c r="BAU15" s="580"/>
      <c r="BAV15" s="580"/>
      <c r="BAW15" s="580"/>
      <c r="BAX15" s="580"/>
      <c r="BAY15" s="580"/>
      <c r="BAZ15" s="580"/>
      <c r="BBA15" s="580"/>
      <c r="BBB15" s="580"/>
      <c r="BBC15" s="580"/>
      <c r="BBD15" s="580"/>
      <c r="BBE15" s="580"/>
      <c r="BBF15" s="580"/>
      <c r="BBG15" s="580"/>
      <c r="BBH15" s="580"/>
      <c r="BBI15" s="580"/>
      <c r="BBJ15" s="580"/>
      <c r="BBK15" s="580"/>
      <c r="BBL15" s="580"/>
      <c r="BBM15" s="580"/>
      <c r="BBN15" s="580"/>
      <c r="BBO15" s="580"/>
      <c r="BBP15" s="580"/>
      <c r="BBQ15" s="580"/>
      <c r="BBR15" s="580"/>
      <c r="BBS15" s="580"/>
      <c r="BBT15" s="580"/>
      <c r="BBU15" s="580"/>
      <c r="BBV15" s="580"/>
      <c r="BBW15" s="580"/>
      <c r="BBX15" s="580"/>
      <c r="BBY15" s="580"/>
      <c r="BBZ15" s="580"/>
      <c r="BCA15" s="580"/>
      <c r="BCB15" s="580"/>
      <c r="BCC15" s="580"/>
      <c r="BCD15" s="580"/>
      <c r="BCE15" s="580"/>
      <c r="BCF15" s="580"/>
      <c r="BCG15" s="580"/>
      <c r="BCH15" s="580"/>
      <c r="BCI15" s="580"/>
      <c r="BCJ15" s="580"/>
      <c r="BCK15" s="580"/>
      <c r="BCL15" s="580"/>
      <c r="BCM15" s="580"/>
      <c r="BCN15" s="580"/>
      <c r="BCO15" s="580"/>
      <c r="BCP15" s="580"/>
      <c r="BCQ15" s="580"/>
      <c r="BCR15" s="580"/>
      <c r="BCS15" s="580"/>
      <c r="BCT15" s="580"/>
      <c r="BCU15" s="580"/>
      <c r="BCV15" s="580"/>
      <c r="BCW15" s="580"/>
      <c r="BCX15" s="580"/>
      <c r="BCY15" s="580"/>
      <c r="BCZ15" s="580"/>
      <c r="BDA15" s="580"/>
      <c r="BDB15" s="580"/>
      <c r="BDC15" s="580"/>
      <c r="BDD15" s="580"/>
      <c r="BDE15" s="580"/>
      <c r="BDF15" s="580"/>
      <c r="BDG15" s="580"/>
      <c r="BDH15" s="580"/>
      <c r="BDI15" s="580"/>
      <c r="BDJ15" s="580"/>
      <c r="BDK15" s="580"/>
      <c r="BDL15" s="580"/>
      <c r="BDM15" s="580"/>
      <c r="BDN15" s="580"/>
      <c r="BDO15" s="580"/>
      <c r="BDP15" s="580"/>
      <c r="BDQ15" s="580"/>
      <c r="BDR15" s="580"/>
      <c r="BDS15" s="580"/>
      <c r="BDT15" s="580"/>
      <c r="BDU15" s="580"/>
      <c r="BDV15" s="580"/>
      <c r="BDW15" s="580"/>
      <c r="BDX15" s="580"/>
      <c r="BDY15" s="580"/>
      <c r="BDZ15" s="580"/>
      <c r="BEA15" s="580"/>
      <c r="BEB15" s="580"/>
      <c r="BEC15" s="580"/>
      <c r="BED15" s="580"/>
      <c r="BEE15" s="580"/>
      <c r="BEF15" s="580"/>
      <c r="BEG15" s="580"/>
      <c r="BEH15" s="580"/>
      <c r="BEI15" s="580"/>
      <c r="BEJ15" s="580"/>
      <c r="BEK15" s="580"/>
      <c r="BEL15" s="580"/>
      <c r="BEM15" s="580"/>
      <c r="BEN15" s="580"/>
      <c r="BEO15" s="580"/>
      <c r="BEP15" s="580"/>
      <c r="BEQ15" s="580"/>
      <c r="BER15" s="580"/>
      <c r="BES15" s="580"/>
      <c r="BET15" s="580"/>
      <c r="BEU15" s="580"/>
      <c r="BEV15" s="580"/>
      <c r="BEW15" s="580"/>
      <c r="BEX15" s="580"/>
      <c r="BEY15" s="580"/>
      <c r="BEZ15" s="580"/>
      <c r="BFA15" s="580"/>
      <c r="BFB15" s="580"/>
      <c r="BFC15" s="580"/>
      <c r="BFD15" s="580"/>
      <c r="BFE15" s="580"/>
      <c r="BFF15" s="580"/>
      <c r="BFG15" s="580"/>
      <c r="BFH15" s="580"/>
      <c r="BFI15" s="580"/>
      <c r="BFJ15" s="580"/>
      <c r="BFK15" s="580"/>
      <c r="BFL15" s="580"/>
      <c r="BFM15" s="580"/>
      <c r="BFN15" s="580"/>
      <c r="BFO15" s="580"/>
      <c r="BFP15" s="580"/>
      <c r="BFQ15" s="580"/>
      <c r="BFR15" s="580"/>
      <c r="BFS15" s="580"/>
      <c r="BFT15" s="580"/>
      <c r="BFU15" s="580"/>
      <c r="BFV15" s="580"/>
      <c r="BFW15" s="580"/>
      <c r="BFX15" s="580"/>
      <c r="BFY15" s="580"/>
      <c r="BFZ15" s="580"/>
      <c r="BGA15" s="580"/>
      <c r="BGB15" s="580"/>
      <c r="BGC15" s="580"/>
      <c r="BGD15" s="580"/>
      <c r="BGE15" s="580"/>
      <c r="BGF15" s="580"/>
      <c r="BGG15" s="580"/>
      <c r="BGH15" s="580"/>
      <c r="BGI15" s="580"/>
      <c r="BGJ15" s="580"/>
      <c r="BGK15" s="580"/>
      <c r="BGL15" s="580"/>
      <c r="BGM15" s="580"/>
      <c r="BGN15" s="580"/>
      <c r="BGO15" s="580"/>
      <c r="BGP15" s="580"/>
      <c r="BGQ15" s="580"/>
      <c r="BGR15" s="580"/>
      <c r="BGS15" s="580"/>
      <c r="BGT15" s="580"/>
      <c r="BGU15" s="580"/>
      <c r="BGV15" s="580"/>
      <c r="BGW15" s="580"/>
      <c r="BGX15" s="580"/>
      <c r="BGY15" s="580"/>
      <c r="BGZ15" s="580"/>
      <c r="BHA15" s="580"/>
      <c r="BHB15" s="580"/>
      <c r="BHC15" s="580"/>
      <c r="BHD15" s="580"/>
      <c r="BHE15" s="580"/>
      <c r="BHF15" s="580"/>
      <c r="BHG15" s="580"/>
      <c r="BHH15" s="580"/>
      <c r="BHI15" s="580"/>
      <c r="BHJ15" s="580"/>
      <c r="BHK15" s="580"/>
      <c r="BHL15" s="580"/>
      <c r="BHM15" s="580"/>
      <c r="BHN15" s="580"/>
      <c r="BHO15" s="580"/>
      <c r="BHP15" s="580"/>
      <c r="BHQ15" s="580"/>
      <c r="BHR15" s="580"/>
      <c r="BHS15" s="580"/>
      <c r="BHT15" s="580"/>
      <c r="BHU15" s="580"/>
      <c r="BHV15" s="580"/>
      <c r="BHW15" s="580"/>
      <c r="BHX15" s="580"/>
      <c r="BHY15" s="580"/>
      <c r="BHZ15" s="580"/>
      <c r="BIA15" s="580"/>
      <c r="BIB15" s="580"/>
      <c r="BIC15" s="580"/>
      <c r="BID15" s="580"/>
      <c r="BIE15" s="580"/>
      <c r="BIF15" s="580"/>
      <c r="BIG15" s="580"/>
      <c r="BIH15" s="580"/>
      <c r="BII15" s="580"/>
      <c r="BIJ15" s="580"/>
      <c r="BIK15" s="580"/>
      <c r="BIL15" s="580"/>
      <c r="BIM15" s="580"/>
      <c r="BIN15" s="580"/>
      <c r="BIO15" s="580"/>
      <c r="BIP15" s="580"/>
      <c r="BIQ15" s="580"/>
      <c r="BIR15" s="580"/>
      <c r="BIS15" s="580"/>
      <c r="BIT15" s="580"/>
      <c r="BIU15" s="580"/>
      <c r="BIV15" s="580"/>
      <c r="BIW15" s="580"/>
      <c r="BIX15" s="580"/>
      <c r="BIY15" s="580"/>
      <c r="BIZ15" s="580"/>
      <c r="BJA15" s="580"/>
      <c r="BJB15" s="580"/>
      <c r="BJC15" s="580"/>
      <c r="BJD15" s="580"/>
      <c r="BJE15" s="580"/>
      <c r="BJF15" s="580"/>
      <c r="BJG15" s="580"/>
      <c r="BJH15" s="580"/>
      <c r="BJI15" s="580"/>
      <c r="BJJ15" s="580"/>
      <c r="BJK15" s="580"/>
      <c r="BJL15" s="580"/>
      <c r="BJM15" s="580"/>
      <c r="BJN15" s="580"/>
      <c r="BJO15" s="580"/>
      <c r="BJP15" s="580"/>
      <c r="BJQ15" s="580"/>
      <c r="BJR15" s="580"/>
      <c r="BJS15" s="580"/>
      <c r="BJT15" s="580"/>
      <c r="BJU15" s="580"/>
      <c r="BJV15" s="580"/>
      <c r="BJW15" s="580"/>
      <c r="BJX15" s="580"/>
      <c r="BJY15" s="580"/>
      <c r="BJZ15" s="580"/>
      <c r="BKA15" s="580"/>
      <c r="BKB15" s="580"/>
      <c r="BKC15" s="580"/>
      <c r="BKD15" s="580"/>
      <c r="BKE15" s="580"/>
      <c r="BKF15" s="580"/>
      <c r="BKG15" s="580"/>
      <c r="BKH15" s="580"/>
      <c r="BKI15" s="580"/>
      <c r="BKJ15" s="580"/>
      <c r="BKK15" s="580"/>
      <c r="BKL15" s="580"/>
      <c r="BKM15" s="580"/>
      <c r="BKN15" s="580"/>
      <c r="BKO15" s="580"/>
      <c r="BKP15" s="580"/>
      <c r="BKQ15" s="580"/>
      <c r="BKR15" s="580"/>
      <c r="BKS15" s="580"/>
      <c r="BKT15" s="580"/>
      <c r="BKU15" s="580"/>
      <c r="BKV15" s="580"/>
      <c r="BKW15" s="580"/>
      <c r="BKX15" s="580"/>
      <c r="BKY15" s="580"/>
      <c r="BKZ15" s="580"/>
      <c r="BLA15" s="580"/>
      <c r="BLB15" s="580"/>
      <c r="BLC15" s="580"/>
      <c r="BLD15" s="580"/>
      <c r="BLE15" s="580"/>
      <c r="BLF15" s="580"/>
      <c r="BLG15" s="580"/>
      <c r="BLH15" s="580"/>
      <c r="BLI15" s="580"/>
      <c r="BLJ15" s="580"/>
      <c r="BLK15" s="580"/>
      <c r="BLL15" s="580"/>
      <c r="BLM15" s="580"/>
      <c r="BLN15" s="580"/>
      <c r="BLO15" s="580"/>
      <c r="BLP15" s="580"/>
      <c r="BLQ15" s="580"/>
      <c r="BLR15" s="580"/>
      <c r="BLS15" s="580"/>
      <c r="BLT15" s="580"/>
      <c r="BLU15" s="580"/>
      <c r="BLV15" s="580"/>
      <c r="BLW15" s="580"/>
      <c r="BLX15" s="580"/>
      <c r="BLY15" s="580"/>
      <c r="BLZ15" s="580"/>
      <c r="BMA15" s="580"/>
      <c r="BMB15" s="580"/>
      <c r="BMC15" s="580"/>
      <c r="BMD15" s="580"/>
      <c r="BME15" s="580"/>
      <c r="BMF15" s="580"/>
      <c r="BMG15" s="580"/>
      <c r="BMH15" s="580"/>
      <c r="BMI15" s="580"/>
      <c r="BMJ15" s="580"/>
      <c r="BMK15" s="580"/>
      <c r="BML15" s="580"/>
      <c r="BMM15" s="580"/>
      <c r="BMN15" s="580"/>
      <c r="BMO15" s="580"/>
      <c r="BMP15" s="580"/>
      <c r="BMQ15" s="580"/>
      <c r="BMR15" s="580"/>
      <c r="BMS15" s="580"/>
      <c r="BMT15" s="580"/>
      <c r="BMU15" s="580"/>
      <c r="BMV15" s="580"/>
      <c r="BMW15" s="580"/>
      <c r="BMX15" s="580"/>
      <c r="BMY15" s="580"/>
      <c r="BMZ15" s="580"/>
      <c r="BNA15" s="580"/>
      <c r="BNB15" s="580"/>
      <c r="BNC15" s="580"/>
      <c r="BND15" s="580"/>
      <c r="BNE15" s="580"/>
      <c r="BNF15" s="580"/>
      <c r="BNG15" s="580"/>
      <c r="BNH15" s="580"/>
      <c r="BNI15" s="580"/>
      <c r="BNJ15" s="580"/>
      <c r="BNK15" s="580"/>
      <c r="BNL15" s="580"/>
      <c r="BNM15" s="580"/>
      <c r="BNN15" s="580"/>
      <c r="BNO15" s="580"/>
      <c r="BNP15" s="580"/>
      <c r="BNQ15" s="580"/>
      <c r="BNR15" s="580"/>
      <c r="BNS15" s="580"/>
      <c r="BNT15" s="580"/>
      <c r="BNU15" s="580"/>
      <c r="BNV15" s="580"/>
      <c r="BNW15" s="580"/>
      <c r="BNX15" s="580"/>
      <c r="BNY15" s="580"/>
      <c r="BNZ15" s="580"/>
      <c r="BOA15" s="580"/>
      <c r="BOB15" s="580"/>
      <c r="BOC15" s="580"/>
      <c r="BOD15" s="580"/>
      <c r="BOE15" s="580"/>
      <c r="BOF15" s="580"/>
      <c r="BOG15" s="580"/>
      <c r="BOH15" s="580"/>
      <c r="BOI15" s="580"/>
      <c r="BOJ15" s="580"/>
      <c r="BOK15" s="580"/>
      <c r="BOL15" s="580"/>
      <c r="BOM15" s="580"/>
      <c r="BON15" s="580"/>
      <c r="BOO15" s="580"/>
      <c r="BOP15" s="580"/>
      <c r="BOQ15" s="580"/>
      <c r="BOR15" s="580"/>
      <c r="BOS15" s="580"/>
      <c r="BOT15" s="580"/>
      <c r="BOU15" s="580"/>
      <c r="BOV15" s="580"/>
      <c r="BOW15" s="580"/>
      <c r="BOX15" s="580"/>
      <c r="BOY15" s="580"/>
      <c r="BOZ15" s="580"/>
      <c r="BPA15" s="580"/>
      <c r="BPB15" s="580"/>
      <c r="BPC15" s="580"/>
      <c r="BPD15" s="580"/>
      <c r="BPE15" s="580"/>
      <c r="BPF15" s="580"/>
      <c r="BPG15" s="580"/>
      <c r="BPH15" s="580"/>
      <c r="BPI15" s="580"/>
      <c r="BPJ15" s="580"/>
      <c r="BPK15" s="580"/>
      <c r="BPL15" s="580"/>
      <c r="BPM15" s="580"/>
      <c r="BPN15" s="580"/>
      <c r="BPO15" s="580"/>
      <c r="BPP15" s="580"/>
      <c r="BPQ15" s="580"/>
      <c r="BPR15" s="580"/>
      <c r="BPS15" s="580"/>
      <c r="BPT15" s="580"/>
      <c r="BPU15" s="580"/>
      <c r="BPV15" s="580"/>
      <c r="BPW15" s="580"/>
      <c r="BPX15" s="580"/>
      <c r="BPY15" s="580"/>
      <c r="BPZ15" s="580"/>
      <c r="BQA15" s="580"/>
      <c r="BQB15" s="580"/>
      <c r="BQC15" s="580"/>
      <c r="BQD15" s="580"/>
      <c r="BQE15" s="580"/>
      <c r="BQF15" s="580"/>
      <c r="BQG15" s="580"/>
      <c r="BQH15" s="580"/>
      <c r="BQI15" s="580"/>
      <c r="BQJ15" s="580"/>
      <c r="BQK15" s="580"/>
      <c r="BQL15" s="580"/>
      <c r="BQM15" s="580"/>
      <c r="BQN15" s="580"/>
      <c r="BQO15" s="580"/>
      <c r="BQP15" s="580"/>
      <c r="BQQ15" s="580"/>
      <c r="BQR15" s="580"/>
      <c r="BQS15" s="580"/>
      <c r="BQT15" s="580"/>
      <c r="BQU15" s="580"/>
      <c r="BQV15" s="580"/>
      <c r="BQW15" s="580"/>
      <c r="BQX15" s="580"/>
      <c r="BQY15" s="580"/>
      <c r="BQZ15" s="580"/>
      <c r="BRA15" s="580"/>
      <c r="BRB15" s="580"/>
      <c r="BRC15" s="580"/>
      <c r="BRD15" s="580"/>
      <c r="BRE15" s="580"/>
      <c r="BRF15" s="580"/>
      <c r="BRG15" s="580"/>
      <c r="BRH15" s="580"/>
      <c r="BRI15" s="580"/>
      <c r="BRJ15" s="580"/>
      <c r="BRK15" s="580"/>
      <c r="BRL15" s="580"/>
      <c r="BRM15" s="580"/>
      <c r="BRN15" s="580"/>
      <c r="BRO15" s="580"/>
      <c r="BRP15" s="580"/>
      <c r="BRQ15" s="580"/>
      <c r="BRR15" s="580"/>
      <c r="BRS15" s="580"/>
      <c r="BRT15" s="580"/>
      <c r="BRU15" s="580"/>
      <c r="BRV15" s="580"/>
      <c r="BRW15" s="580"/>
      <c r="BRX15" s="580"/>
      <c r="BRY15" s="580"/>
      <c r="BRZ15" s="580"/>
      <c r="BSA15" s="580"/>
      <c r="BSB15" s="580"/>
      <c r="BSC15" s="580"/>
      <c r="BSD15" s="580"/>
      <c r="BSE15" s="580"/>
      <c r="BSF15" s="580"/>
      <c r="BSG15" s="580"/>
      <c r="BSH15" s="580"/>
      <c r="BSI15" s="580"/>
      <c r="BSJ15" s="580"/>
      <c r="BSK15" s="580"/>
      <c r="BSL15" s="580"/>
      <c r="BSM15" s="580"/>
      <c r="BSN15" s="580"/>
      <c r="BSO15" s="580"/>
      <c r="BSP15" s="580"/>
      <c r="BSQ15" s="580"/>
      <c r="BSR15" s="580"/>
      <c r="BSS15" s="580"/>
      <c r="BST15" s="580"/>
      <c r="BSU15" s="580"/>
      <c r="BSV15" s="580"/>
      <c r="BSW15" s="580"/>
      <c r="BSX15" s="580"/>
      <c r="BSY15" s="580"/>
      <c r="BSZ15" s="580"/>
      <c r="BTA15" s="580"/>
      <c r="BTB15" s="580"/>
      <c r="BTC15" s="580"/>
      <c r="BTD15" s="580"/>
      <c r="BTE15" s="580"/>
      <c r="BTF15" s="580"/>
      <c r="BTG15" s="580"/>
      <c r="BTH15" s="580"/>
      <c r="BTI15" s="580"/>
      <c r="BTJ15" s="580"/>
      <c r="BTK15" s="580"/>
      <c r="BTL15" s="580"/>
      <c r="BTM15" s="580"/>
      <c r="BTN15" s="580"/>
      <c r="BTO15" s="580"/>
      <c r="BTP15" s="580"/>
      <c r="BTQ15" s="580"/>
      <c r="BTR15" s="580"/>
      <c r="BTS15" s="580"/>
      <c r="BTT15" s="580"/>
      <c r="BTU15" s="580"/>
      <c r="BTV15" s="580"/>
      <c r="BTW15" s="580"/>
      <c r="BTX15" s="580"/>
      <c r="BTY15" s="580"/>
      <c r="BTZ15" s="580"/>
      <c r="BUA15" s="580"/>
      <c r="BUB15" s="580"/>
      <c r="BUC15" s="580"/>
      <c r="BUD15" s="580"/>
      <c r="BUE15" s="580"/>
      <c r="BUF15" s="580"/>
      <c r="BUG15" s="580"/>
      <c r="BUH15" s="580"/>
      <c r="BUI15" s="580"/>
      <c r="BUJ15" s="580"/>
      <c r="BUK15" s="580"/>
      <c r="BUL15" s="580"/>
      <c r="BUM15" s="580"/>
      <c r="BUN15" s="580"/>
      <c r="BUO15" s="580"/>
      <c r="BUP15" s="580"/>
      <c r="BUQ15" s="580"/>
      <c r="BUR15" s="580"/>
      <c r="BUS15" s="580"/>
      <c r="BUT15" s="580"/>
      <c r="BUU15" s="580"/>
      <c r="BUV15" s="580"/>
      <c r="BUW15" s="580"/>
      <c r="BUX15" s="580"/>
      <c r="BUY15" s="580"/>
      <c r="BUZ15" s="580"/>
      <c r="BVA15" s="580"/>
      <c r="BVB15" s="580"/>
      <c r="BVC15" s="580"/>
      <c r="BVD15" s="580"/>
      <c r="BVE15" s="580"/>
      <c r="BVF15" s="580"/>
      <c r="BVG15" s="580"/>
      <c r="BVH15" s="580"/>
      <c r="BVI15" s="580"/>
      <c r="BVJ15" s="580"/>
      <c r="BVK15" s="580"/>
      <c r="BVL15" s="580"/>
      <c r="BVM15" s="580"/>
      <c r="BVN15" s="580"/>
      <c r="BVO15" s="580"/>
      <c r="BVP15" s="580"/>
      <c r="BVQ15" s="580"/>
      <c r="BVR15" s="580"/>
      <c r="BVS15" s="580"/>
      <c r="BVT15" s="580"/>
      <c r="BVU15" s="580"/>
      <c r="BVV15" s="580"/>
      <c r="BVW15" s="580"/>
      <c r="BVX15" s="580"/>
      <c r="BVY15" s="580"/>
      <c r="BVZ15" s="580"/>
      <c r="BWA15" s="580"/>
      <c r="BWB15" s="580"/>
      <c r="BWC15" s="580"/>
      <c r="BWD15" s="580"/>
      <c r="BWE15" s="580"/>
      <c r="BWF15" s="580"/>
      <c r="BWG15" s="580"/>
      <c r="BWH15" s="580"/>
      <c r="BWI15" s="580"/>
      <c r="BWJ15" s="580"/>
      <c r="BWK15" s="580"/>
      <c r="BWL15" s="580"/>
      <c r="BWM15" s="580"/>
      <c r="BWN15" s="580"/>
      <c r="BWO15" s="580"/>
      <c r="BWP15" s="580"/>
      <c r="BWQ15" s="580"/>
      <c r="BWR15" s="580"/>
      <c r="BWS15" s="580"/>
      <c r="BWT15" s="580"/>
      <c r="BWU15" s="580"/>
      <c r="BWV15" s="580"/>
      <c r="BWW15" s="580"/>
      <c r="BWX15" s="580"/>
      <c r="BWY15" s="580"/>
      <c r="BWZ15" s="580"/>
      <c r="BXA15" s="580"/>
      <c r="BXB15" s="580"/>
      <c r="BXC15" s="580"/>
      <c r="BXD15" s="580"/>
      <c r="BXE15" s="580"/>
      <c r="BXF15" s="580"/>
      <c r="BXG15" s="580"/>
      <c r="BXH15" s="580"/>
      <c r="BXI15" s="580"/>
      <c r="BXJ15" s="580"/>
      <c r="BXK15" s="580"/>
      <c r="BXL15" s="580"/>
      <c r="BXM15" s="580"/>
      <c r="BXN15" s="580"/>
      <c r="BXO15" s="580"/>
      <c r="BXP15" s="580"/>
      <c r="BXQ15" s="580"/>
      <c r="BXR15" s="580"/>
      <c r="BXS15" s="580"/>
      <c r="BXT15" s="580"/>
      <c r="BXU15" s="580"/>
      <c r="BXV15" s="580"/>
      <c r="BXW15" s="580"/>
      <c r="BXX15" s="580"/>
      <c r="BXY15" s="580"/>
      <c r="BXZ15" s="580"/>
      <c r="BYA15" s="580"/>
      <c r="BYB15" s="580"/>
      <c r="BYC15" s="580"/>
      <c r="BYD15" s="580"/>
      <c r="BYE15" s="580"/>
      <c r="BYF15" s="580"/>
      <c r="BYG15" s="580"/>
      <c r="BYH15" s="580"/>
      <c r="BYI15" s="580"/>
      <c r="BYJ15" s="580"/>
      <c r="BYK15" s="580"/>
      <c r="BYL15" s="580"/>
      <c r="BYM15" s="580"/>
      <c r="BYN15" s="580"/>
      <c r="BYO15" s="580"/>
      <c r="BYP15" s="580"/>
      <c r="BYQ15" s="580"/>
      <c r="BYR15" s="580"/>
      <c r="BYS15" s="580"/>
      <c r="BYT15" s="580"/>
      <c r="BYU15" s="580"/>
      <c r="BYV15" s="580"/>
      <c r="BYW15" s="580"/>
      <c r="BYX15" s="580"/>
      <c r="BYY15" s="580"/>
      <c r="BYZ15" s="580"/>
      <c r="BZA15" s="580"/>
      <c r="BZB15" s="580"/>
      <c r="BZC15" s="580"/>
      <c r="BZD15" s="580"/>
      <c r="BZE15" s="580"/>
      <c r="BZF15" s="580"/>
      <c r="BZG15" s="580"/>
      <c r="BZH15" s="580"/>
      <c r="BZI15" s="580"/>
      <c r="BZJ15" s="580"/>
      <c r="BZK15" s="580"/>
      <c r="BZL15" s="580"/>
      <c r="BZM15" s="580"/>
      <c r="BZN15" s="580"/>
      <c r="BZO15" s="580"/>
      <c r="BZP15" s="580"/>
      <c r="BZQ15" s="580"/>
      <c r="BZR15" s="580"/>
      <c r="BZS15" s="580"/>
      <c r="BZT15" s="580"/>
      <c r="BZU15" s="580"/>
      <c r="BZV15" s="580"/>
      <c r="BZW15" s="580"/>
      <c r="BZX15" s="580"/>
      <c r="BZY15" s="580"/>
      <c r="BZZ15" s="580"/>
      <c r="CAA15" s="580"/>
      <c r="CAB15" s="580"/>
      <c r="CAC15" s="580"/>
      <c r="CAD15" s="580"/>
      <c r="CAE15" s="580"/>
      <c r="CAF15" s="580"/>
      <c r="CAG15" s="580"/>
      <c r="CAH15" s="580"/>
      <c r="CAI15" s="580"/>
      <c r="CAJ15" s="580"/>
      <c r="CAK15" s="580"/>
      <c r="CAL15" s="580"/>
      <c r="CAM15" s="580"/>
      <c r="CAN15" s="580"/>
      <c r="CAO15" s="580"/>
      <c r="CAP15" s="580"/>
      <c r="CAQ15" s="580"/>
      <c r="CAR15" s="580"/>
      <c r="CAS15" s="580"/>
      <c r="CAT15" s="580"/>
      <c r="CAU15" s="580"/>
      <c r="CAV15" s="580"/>
      <c r="CAW15" s="580"/>
      <c r="CAX15" s="580"/>
      <c r="CAY15" s="580"/>
      <c r="CAZ15" s="580"/>
      <c r="CBA15" s="580"/>
      <c r="CBB15" s="580"/>
      <c r="CBC15" s="580"/>
      <c r="CBD15" s="580"/>
      <c r="CBE15" s="580"/>
      <c r="CBF15" s="580"/>
      <c r="CBG15" s="580"/>
      <c r="CBH15" s="580"/>
      <c r="CBI15" s="580"/>
      <c r="CBJ15" s="580"/>
      <c r="CBK15" s="580"/>
      <c r="CBL15" s="580"/>
      <c r="CBM15" s="580"/>
      <c r="CBN15" s="580"/>
      <c r="CBO15" s="580"/>
      <c r="CBP15" s="580"/>
      <c r="CBQ15" s="580"/>
      <c r="CBR15" s="580"/>
      <c r="CBS15" s="580"/>
      <c r="CBT15" s="580"/>
      <c r="CBU15" s="580"/>
      <c r="CBV15" s="580"/>
      <c r="CBW15" s="580"/>
      <c r="CBX15" s="580"/>
      <c r="CBY15" s="580"/>
      <c r="CBZ15" s="580"/>
      <c r="CCA15" s="580"/>
      <c r="CCB15" s="580"/>
      <c r="CCC15" s="580"/>
      <c r="CCD15" s="580"/>
      <c r="CCE15" s="580"/>
      <c r="CCF15" s="580"/>
      <c r="CCG15" s="580"/>
      <c r="CCH15" s="580"/>
      <c r="CCI15" s="580"/>
      <c r="CCJ15" s="580"/>
      <c r="CCK15" s="580"/>
      <c r="CCL15" s="580"/>
      <c r="CCM15" s="580"/>
      <c r="CCN15" s="580"/>
      <c r="CCO15" s="580"/>
      <c r="CCP15" s="580"/>
      <c r="CCQ15" s="580"/>
      <c r="CCR15" s="580"/>
      <c r="CCS15" s="580"/>
      <c r="CCT15" s="580"/>
      <c r="CCU15" s="580"/>
      <c r="CCV15" s="580"/>
      <c r="CCW15" s="580"/>
      <c r="CCX15" s="580"/>
      <c r="CCY15" s="580"/>
      <c r="CCZ15" s="580"/>
      <c r="CDA15" s="580"/>
      <c r="CDB15" s="580"/>
      <c r="CDC15" s="580"/>
      <c r="CDD15" s="580"/>
      <c r="CDE15" s="580"/>
      <c r="CDF15" s="580"/>
      <c r="CDG15" s="580"/>
      <c r="CDH15" s="580"/>
      <c r="CDI15" s="580"/>
      <c r="CDJ15" s="580"/>
      <c r="CDK15" s="580"/>
      <c r="CDL15" s="580"/>
      <c r="CDM15" s="580"/>
      <c r="CDN15" s="580"/>
      <c r="CDO15" s="580"/>
      <c r="CDP15" s="580"/>
      <c r="CDQ15" s="580"/>
      <c r="CDR15" s="580"/>
      <c r="CDS15" s="580"/>
      <c r="CDT15" s="580"/>
      <c r="CDU15" s="580"/>
      <c r="CDV15" s="580"/>
      <c r="CDW15" s="580"/>
      <c r="CDX15" s="580"/>
      <c r="CDY15" s="580"/>
      <c r="CDZ15" s="580"/>
      <c r="CEA15" s="580"/>
      <c r="CEB15" s="580"/>
      <c r="CEC15" s="580"/>
      <c r="CED15" s="580"/>
      <c r="CEE15" s="580"/>
      <c r="CEF15" s="580"/>
      <c r="CEG15" s="580"/>
      <c r="CEH15" s="580"/>
      <c r="CEI15" s="580"/>
      <c r="CEJ15" s="580"/>
      <c r="CEK15" s="580"/>
      <c r="CEL15" s="580"/>
      <c r="CEM15" s="580"/>
      <c r="CEN15" s="580"/>
      <c r="CEO15" s="580"/>
      <c r="CEP15" s="580"/>
      <c r="CEQ15" s="580"/>
      <c r="CER15" s="580"/>
      <c r="CES15" s="580"/>
      <c r="CET15" s="580"/>
      <c r="CEU15" s="580"/>
      <c r="CEV15" s="580"/>
      <c r="CEW15" s="580"/>
      <c r="CEX15" s="580"/>
      <c r="CEY15" s="580"/>
      <c r="CEZ15" s="580"/>
      <c r="CFA15" s="580"/>
      <c r="CFB15" s="580"/>
      <c r="CFC15" s="580"/>
      <c r="CFD15" s="580"/>
      <c r="CFE15" s="580"/>
      <c r="CFF15" s="580"/>
      <c r="CFG15" s="580"/>
      <c r="CFH15" s="580"/>
      <c r="CFI15" s="580"/>
      <c r="CFJ15" s="580"/>
      <c r="CFK15" s="580"/>
      <c r="CFL15" s="580"/>
      <c r="CFM15" s="580"/>
      <c r="CFN15" s="580"/>
      <c r="CFO15" s="580"/>
      <c r="CFP15" s="580"/>
      <c r="CFQ15" s="580"/>
      <c r="CFR15" s="580"/>
      <c r="CFS15" s="580"/>
      <c r="CFT15" s="580"/>
      <c r="CFU15" s="580"/>
      <c r="CFV15" s="580"/>
      <c r="CFW15" s="580"/>
      <c r="CFX15" s="580"/>
      <c r="CFY15" s="580"/>
      <c r="CFZ15" s="580"/>
      <c r="CGA15" s="580"/>
      <c r="CGB15" s="580"/>
      <c r="CGC15" s="580"/>
      <c r="CGD15" s="580"/>
      <c r="CGE15" s="580"/>
      <c r="CGF15" s="580"/>
      <c r="CGG15" s="580"/>
      <c r="CGH15" s="580"/>
      <c r="CGI15" s="580"/>
      <c r="CGJ15" s="580"/>
      <c r="CGK15" s="580"/>
      <c r="CGL15" s="580"/>
      <c r="CGM15" s="580"/>
      <c r="CGN15" s="580"/>
      <c r="CGO15" s="580"/>
      <c r="CGP15" s="580"/>
      <c r="CGQ15" s="580"/>
      <c r="CGR15" s="580"/>
      <c r="CGS15" s="580"/>
      <c r="CGT15" s="580"/>
      <c r="CGU15" s="580"/>
      <c r="CGV15" s="580"/>
      <c r="CGW15" s="580"/>
      <c r="CGX15" s="580"/>
      <c r="CGY15" s="580"/>
      <c r="CGZ15" s="580"/>
      <c r="CHA15" s="580"/>
      <c r="CHB15" s="580"/>
      <c r="CHC15" s="580"/>
      <c r="CHD15" s="580"/>
      <c r="CHE15" s="580"/>
      <c r="CHF15" s="580"/>
      <c r="CHG15" s="580"/>
      <c r="CHH15" s="580"/>
      <c r="CHI15" s="580"/>
      <c r="CHJ15" s="580"/>
      <c r="CHK15" s="580"/>
      <c r="CHL15" s="580"/>
      <c r="CHM15" s="580"/>
      <c r="CHN15" s="580"/>
      <c r="CHO15" s="580"/>
      <c r="CHP15" s="580"/>
      <c r="CHQ15" s="580"/>
      <c r="CHR15" s="580"/>
      <c r="CHS15" s="580"/>
      <c r="CHT15" s="580"/>
      <c r="CHU15" s="580"/>
      <c r="CHV15" s="580"/>
      <c r="CHW15" s="580"/>
      <c r="CHX15" s="580"/>
      <c r="CHY15" s="580"/>
      <c r="CHZ15" s="580"/>
      <c r="CIA15" s="580"/>
      <c r="CIB15" s="580"/>
      <c r="CIC15" s="580"/>
      <c r="CID15" s="580"/>
      <c r="CIE15" s="580"/>
      <c r="CIF15" s="580"/>
      <c r="CIG15" s="580"/>
      <c r="CIH15" s="580"/>
      <c r="CII15" s="580"/>
      <c r="CIJ15" s="580"/>
      <c r="CIK15" s="580"/>
      <c r="CIL15" s="580"/>
      <c r="CIM15" s="580"/>
      <c r="CIN15" s="580"/>
      <c r="CIO15" s="580"/>
      <c r="CIP15" s="580"/>
      <c r="CIQ15" s="580"/>
      <c r="CIR15" s="580"/>
      <c r="CIS15" s="580"/>
      <c r="CIT15" s="580"/>
      <c r="CIU15" s="580"/>
      <c r="CIV15" s="580"/>
      <c r="CIW15" s="580"/>
      <c r="CIX15" s="580"/>
      <c r="CIY15" s="580"/>
      <c r="CIZ15" s="580"/>
      <c r="CJA15" s="580"/>
      <c r="CJB15" s="580"/>
      <c r="CJC15" s="580"/>
      <c r="CJD15" s="580"/>
      <c r="CJE15" s="580"/>
      <c r="CJF15" s="580"/>
      <c r="CJG15" s="580"/>
      <c r="CJH15" s="580"/>
      <c r="CJI15" s="580"/>
      <c r="CJJ15" s="580"/>
      <c r="CJK15" s="580"/>
      <c r="CJL15" s="580"/>
      <c r="CJM15" s="580"/>
      <c r="CJN15" s="580"/>
      <c r="CJO15" s="580"/>
      <c r="CJP15" s="580"/>
      <c r="CJQ15" s="580"/>
      <c r="CJR15" s="580"/>
      <c r="CJS15" s="580"/>
      <c r="CJT15" s="580"/>
      <c r="CJU15" s="580"/>
      <c r="CJV15" s="580"/>
      <c r="CJW15" s="580"/>
      <c r="CJX15" s="580"/>
      <c r="CJY15" s="580"/>
      <c r="CJZ15" s="580"/>
      <c r="CKA15" s="580"/>
      <c r="CKB15" s="580"/>
      <c r="CKC15" s="580"/>
      <c r="CKD15" s="580"/>
      <c r="CKE15" s="580"/>
      <c r="CKF15" s="580"/>
      <c r="CKG15" s="580"/>
      <c r="CKH15" s="580"/>
      <c r="CKI15" s="580"/>
      <c r="CKJ15" s="580"/>
      <c r="CKK15" s="580"/>
      <c r="CKL15" s="580"/>
      <c r="CKM15" s="580"/>
      <c r="CKN15" s="580"/>
      <c r="CKO15" s="580"/>
      <c r="CKP15" s="580"/>
      <c r="CKQ15" s="580"/>
      <c r="CKR15" s="580"/>
      <c r="CKS15" s="580"/>
      <c r="CKT15" s="580"/>
      <c r="CKU15" s="580"/>
      <c r="CKV15" s="580"/>
      <c r="CKW15" s="580"/>
      <c r="CKX15" s="580"/>
      <c r="CKY15" s="580"/>
      <c r="CKZ15" s="580"/>
      <c r="CLA15" s="580"/>
      <c r="CLB15" s="580"/>
      <c r="CLC15" s="580"/>
      <c r="CLD15" s="580"/>
      <c r="CLE15" s="580"/>
      <c r="CLF15" s="580"/>
      <c r="CLG15" s="580"/>
      <c r="CLH15" s="580"/>
      <c r="CLI15" s="580"/>
      <c r="CLJ15" s="580"/>
      <c r="CLK15" s="580"/>
      <c r="CLL15" s="580"/>
      <c r="CLM15" s="580"/>
      <c r="CLN15" s="580"/>
      <c r="CLO15" s="580"/>
      <c r="CLP15" s="580"/>
      <c r="CLQ15" s="580"/>
      <c r="CLR15" s="580"/>
      <c r="CLS15" s="580"/>
      <c r="CLT15" s="580"/>
      <c r="CLU15" s="580"/>
      <c r="CLV15" s="580"/>
      <c r="CLW15" s="580"/>
      <c r="CLX15" s="580"/>
      <c r="CLY15" s="580"/>
      <c r="CLZ15" s="580"/>
      <c r="CMA15" s="580"/>
      <c r="CMB15" s="580"/>
      <c r="CMC15" s="580"/>
      <c r="CMD15" s="580"/>
      <c r="CME15" s="580"/>
      <c r="CMF15" s="580"/>
      <c r="CMG15" s="580"/>
      <c r="CMH15" s="580"/>
      <c r="CMI15" s="580"/>
      <c r="CMJ15" s="580"/>
      <c r="CMK15" s="580"/>
      <c r="CML15" s="580"/>
      <c r="CMM15" s="580"/>
      <c r="CMN15" s="580"/>
      <c r="CMO15" s="580"/>
      <c r="CMP15" s="580"/>
      <c r="CMQ15" s="580"/>
      <c r="CMR15" s="580"/>
      <c r="CMS15" s="580"/>
      <c r="CMT15" s="580"/>
      <c r="CMU15" s="580"/>
      <c r="CMV15" s="580"/>
      <c r="CMW15" s="580"/>
      <c r="CMX15" s="580"/>
      <c r="CMY15" s="580"/>
      <c r="CMZ15" s="580"/>
      <c r="CNA15" s="580"/>
      <c r="CNB15" s="580"/>
      <c r="CNC15" s="580"/>
      <c r="CND15" s="580"/>
      <c r="CNE15" s="580"/>
      <c r="CNF15" s="580"/>
      <c r="CNG15" s="580"/>
      <c r="CNH15" s="580"/>
      <c r="CNI15" s="580"/>
      <c r="CNJ15" s="580"/>
      <c r="CNK15" s="580"/>
      <c r="CNL15" s="580"/>
      <c r="CNM15" s="580"/>
      <c r="CNN15" s="580"/>
      <c r="CNO15" s="580"/>
      <c r="CNP15" s="580"/>
      <c r="CNQ15" s="580"/>
      <c r="CNR15" s="580"/>
      <c r="CNS15" s="580"/>
      <c r="CNT15" s="580"/>
      <c r="CNU15" s="580"/>
      <c r="CNV15" s="580"/>
      <c r="CNW15" s="580"/>
      <c r="CNX15" s="580"/>
      <c r="CNY15" s="580"/>
      <c r="CNZ15" s="580"/>
      <c r="COA15" s="580"/>
      <c r="COB15" s="580"/>
      <c r="COC15" s="580"/>
      <c r="COD15" s="580"/>
      <c r="COE15" s="580"/>
      <c r="COF15" s="580"/>
      <c r="COG15" s="580"/>
      <c r="COH15" s="580"/>
      <c r="COI15" s="580"/>
      <c r="COJ15" s="580"/>
      <c r="COK15" s="580"/>
      <c r="COL15" s="580"/>
      <c r="COM15" s="580"/>
      <c r="CON15" s="580"/>
      <c r="COO15" s="580"/>
      <c r="COP15" s="580"/>
      <c r="COQ15" s="580"/>
      <c r="COR15" s="580"/>
      <c r="COS15" s="580"/>
      <c r="COT15" s="580"/>
      <c r="COU15" s="580"/>
      <c r="COV15" s="580"/>
      <c r="COW15" s="580"/>
      <c r="COX15" s="580"/>
      <c r="COY15" s="580"/>
      <c r="COZ15" s="580"/>
      <c r="CPA15" s="580"/>
      <c r="CPB15" s="580"/>
      <c r="CPC15" s="580"/>
      <c r="CPD15" s="580"/>
      <c r="CPE15" s="580"/>
      <c r="CPF15" s="580"/>
      <c r="CPG15" s="580"/>
      <c r="CPH15" s="580"/>
      <c r="CPI15" s="580"/>
      <c r="CPJ15" s="580"/>
      <c r="CPK15" s="580"/>
      <c r="CPL15" s="580"/>
      <c r="CPM15" s="580"/>
      <c r="CPN15" s="580"/>
      <c r="CPO15" s="580"/>
      <c r="CPP15" s="580"/>
      <c r="CPQ15" s="580"/>
      <c r="CPR15" s="580"/>
      <c r="CPS15" s="580"/>
      <c r="CPT15" s="580"/>
      <c r="CPU15" s="580"/>
      <c r="CPV15" s="580"/>
      <c r="CPW15" s="580"/>
      <c r="CPX15" s="580"/>
      <c r="CPY15" s="580"/>
      <c r="CPZ15" s="580"/>
      <c r="CQA15" s="580"/>
      <c r="CQB15" s="580"/>
      <c r="CQC15" s="580"/>
      <c r="CQD15" s="580"/>
      <c r="CQE15" s="580"/>
      <c r="CQF15" s="580"/>
      <c r="CQG15" s="580"/>
      <c r="CQH15" s="580"/>
      <c r="CQI15" s="580"/>
      <c r="CQJ15" s="580"/>
      <c r="CQK15" s="580"/>
      <c r="CQL15" s="580"/>
      <c r="CQM15" s="580"/>
      <c r="CQN15" s="580"/>
      <c r="CQO15" s="580"/>
      <c r="CQP15" s="580"/>
      <c r="CQQ15" s="580"/>
      <c r="CQR15" s="580"/>
      <c r="CQS15" s="580"/>
      <c r="CQT15" s="580"/>
      <c r="CQU15" s="580"/>
      <c r="CQV15" s="580"/>
      <c r="CQW15" s="580"/>
      <c r="CQX15" s="580"/>
      <c r="CQY15" s="580"/>
      <c r="CQZ15" s="580"/>
      <c r="CRA15" s="580"/>
      <c r="CRB15" s="580"/>
      <c r="CRC15" s="580"/>
      <c r="CRD15" s="580"/>
      <c r="CRE15" s="580"/>
      <c r="CRF15" s="580"/>
      <c r="CRG15" s="580"/>
      <c r="CRH15" s="580"/>
      <c r="CRI15" s="580"/>
      <c r="CRJ15" s="580"/>
      <c r="CRK15" s="580"/>
      <c r="CRL15" s="580"/>
      <c r="CRM15" s="580"/>
      <c r="CRN15" s="580"/>
      <c r="CRO15" s="580"/>
      <c r="CRP15" s="580"/>
      <c r="CRQ15" s="580"/>
      <c r="CRR15" s="580"/>
      <c r="CRS15" s="580"/>
      <c r="CRT15" s="580"/>
      <c r="CRU15" s="580"/>
      <c r="CRV15" s="580"/>
      <c r="CRW15" s="580"/>
      <c r="CRX15" s="580"/>
      <c r="CRY15" s="580"/>
      <c r="CRZ15" s="580"/>
      <c r="CSA15" s="580"/>
      <c r="CSB15" s="580"/>
      <c r="CSC15" s="580"/>
      <c r="CSD15" s="580"/>
      <c r="CSE15" s="580"/>
      <c r="CSF15" s="580"/>
      <c r="CSG15" s="580"/>
      <c r="CSH15" s="580"/>
      <c r="CSI15" s="580"/>
      <c r="CSJ15" s="580"/>
      <c r="CSK15" s="580"/>
      <c r="CSL15" s="580"/>
      <c r="CSM15" s="580"/>
      <c r="CSN15" s="580"/>
      <c r="CSO15" s="580"/>
      <c r="CSP15" s="580"/>
      <c r="CSQ15" s="580"/>
      <c r="CSR15" s="580"/>
      <c r="CSS15" s="580"/>
      <c r="CST15" s="580"/>
      <c r="CSU15" s="580"/>
      <c r="CSV15" s="580"/>
      <c r="CSW15" s="580"/>
      <c r="CSX15" s="580"/>
      <c r="CSY15" s="580"/>
      <c r="CSZ15" s="580"/>
      <c r="CTA15" s="580"/>
      <c r="CTB15" s="580"/>
      <c r="CTC15" s="580"/>
      <c r="CTD15" s="580"/>
      <c r="CTE15" s="580"/>
      <c r="CTF15" s="580"/>
      <c r="CTG15" s="580"/>
      <c r="CTH15" s="580"/>
      <c r="CTI15" s="580"/>
      <c r="CTJ15" s="580"/>
      <c r="CTK15" s="580"/>
      <c r="CTL15" s="580"/>
      <c r="CTM15" s="580"/>
      <c r="CTN15" s="580"/>
      <c r="CTO15" s="580"/>
      <c r="CTP15" s="580"/>
      <c r="CTQ15" s="580"/>
      <c r="CTR15" s="580"/>
      <c r="CTS15" s="580"/>
      <c r="CTT15" s="580"/>
      <c r="CTU15" s="580"/>
      <c r="CTV15" s="580"/>
      <c r="CTW15" s="580"/>
      <c r="CTX15" s="580"/>
      <c r="CTY15" s="580"/>
      <c r="CTZ15" s="580"/>
      <c r="CUA15" s="580"/>
      <c r="CUB15" s="580"/>
      <c r="CUC15" s="580"/>
      <c r="CUD15" s="580"/>
      <c r="CUE15" s="580"/>
      <c r="CUF15" s="580"/>
      <c r="CUG15" s="580"/>
      <c r="CUH15" s="580"/>
      <c r="CUI15" s="580"/>
      <c r="CUJ15" s="580"/>
      <c r="CUK15" s="580"/>
      <c r="CUL15" s="580"/>
      <c r="CUM15" s="580"/>
      <c r="CUN15" s="580"/>
      <c r="CUO15" s="580"/>
      <c r="CUP15" s="580"/>
      <c r="CUQ15" s="580"/>
      <c r="CUR15" s="580"/>
      <c r="CUS15" s="580"/>
      <c r="CUT15" s="580"/>
      <c r="CUU15" s="580"/>
      <c r="CUV15" s="580"/>
      <c r="CUW15" s="580"/>
      <c r="CUX15" s="580"/>
      <c r="CUY15" s="580"/>
      <c r="CUZ15" s="580"/>
      <c r="CVA15" s="580"/>
      <c r="CVB15" s="580"/>
      <c r="CVC15" s="580"/>
      <c r="CVD15" s="580"/>
      <c r="CVE15" s="580"/>
      <c r="CVF15" s="580"/>
      <c r="CVG15" s="580"/>
      <c r="CVH15" s="580"/>
      <c r="CVI15" s="580"/>
      <c r="CVJ15" s="580"/>
      <c r="CVK15" s="580"/>
      <c r="CVL15" s="580"/>
      <c r="CVM15" s="580"/>
      <c r="CVN15" s="580"/>
      <c r="CVO15" s="580"/>
      <c r="CVP15" s="580"/>
      <c r="CVQ15" s="580"/>
      <c r="CVR15" s="580"/>
      <c r="CVS15" s="580"/>
      <c r="CVT15" s="580"/>
      <c r="CVU15" s="580"/>
      <c r="CVV15" s="580"/>
      <c r="CVW15" s="580"/>
      <c r="CVX15" s="580"/>
      <c r="CVY15" s="580"/>
      <c r="CVZ15" s="580"/>
      <c r="CWA15" s="580"/>
      <c r="CWB15" s="580"/>
      <c r="CWC15" s="580"/>
      <c r="CWD15" s="580"/>
      <c r="CWE15" s="580"/>
      <c r="CWF15" s="580"/>
      <c r="CWG15" s="580"/>
      <c r="CWH15" s="580"/>
      <c r="CWI15" s="580"/>
      <c r="CWJ15" s="580"/>
      <c r="CWK15" s="580"/>
      <c r="CWL15" s="580"/>
      <c r="CWM15" s="580"/>
      <c r="CWN15" s="580"/>
      <c r="CWO15" s="580"/>
      <c r="CWP15" s="580"/>
      <c r="CWQ15" s="580"/>
      <c r="CWR15" s="580"/>
      <c r="CWS15" s="580"/>
      <c r="CWT15" s="580"/>
      <c r="CWU15" s="580"/>
      <c r="CWV15" s="580"/>
      <c r="CWW15" s="580"/>
      <c r="CWX15" s="580"/>
      <c r="CWY15" s="580"/>
      <c r="CWZ15" s="580"/>
      <c r="CXA15" s="580"/>
      <c r="CXB15" s="580"/>
      <c r="CXC15" s="580"/>
      <c r="CXD15" s="580"/>
      <c r="CXE15" s="580"/>
      <c r="CXF15" s="580"/>
      <c r="CXG15" s="580"/>
      <c r="CXH15" s="580"/>
      <c r="CXI15" s="580"/>
      <c r="CXJ15" s="580"/>
      <c r="CXK15" s="580"/>
      <c r="CXL15" s="580"/>
      <c r="CXM15" s="580"/>
      <c r="CXN15" s="580"/>
      <c r="CXO15" s="580"/>
      <c r="CXP15" s="580"/>
      <c r="CXQ15" s="580"/>
      <c r="CXR15" s="580"/>
      <c r="CXS15" s="580"/>
      <c r="CXT15" s="580"/>
      <c r="CXU15" s="580"/>
      <c r="CXV15" s="580"/>
      <c r="CXW15" s="580"/>
      <c r="CXX15" s="580"/>
      <c r="CXY15" s="580"/>
      <c r="CXZ15" s="580"/>
      <c r="CYA15" s="580"/>
      <c r="CYB15" s="580"/>
      <c r="CYC15" s="580"/>
      <c r="CYD15" s="580"/>
      <c r="CYE15" s="580"/>
      <c r="CYF15" s="580"/>
      <c r="CYG15" s="580"/>
      <c r="CYH15" s="580"/>
      <c r="CYI15" s="580"/>
      <c r="CYJ15" s="580"/>
      <c r="CYK15" s="580"/>
      <c r="CYL15" s="580"/>
      <c r="CYM15" s="580"/>
      <c r="CYN15" s="580"/>
      <c r="CYO15" s="580"/>
      <c r="CYP15" s="580"/>
      <c r="CYQ15" s="580"/>
      <c r="CYR15" s="580"/>
      <c r="CYS15" s="580"/>
      <c r="CYT15" s="580"/>
      <c r="CYU15" s="580"/>
      <c r="CYV15" s="580"/>
      <c r="CYW15" s="580"/>
      <c r="CYX15" s="580"/>
      <c r="CYY15" s="580"/>
      <c r="CYZ15" s="580"/>
      <c r="CZA15" s="580"/>
      <c r="CZB15" s="580"/>
      <c r="CZC15" s="580"/>
      <c r="CZD15" s="580"/>
      <c r="CZE15" s="580"/>
      <c r="CZF15" s="580"/>
      <c r="CZG15" s="580"/>
      <c r="CZH15" s="580"/>
      <c r="CZI15" s="580"/>
      <c r="CZJ15" s="580"/>
      <c r="CZK15" s="580"/>
      <c r="CZL15" s="580"/>
      <c r="CZM15" s="580"/>
      <c r="CZN15" s="580"/>
      <c r="CZO15" s="580"/>
      <c r="CZP15" s="580"/>
      <c r="CZQ15" s="580"/>
      <c r="CZR15" s="580"/>
      <c r="CZS15" s="580"/>
      <c r="CZT15" s="580"/>
      <c r="CZU15" s="580"/>
      <c r="CZV15" s="580"/>
      <c r="CZW15" s="580"/>
      <c r="CZX15" s="580"/>
      <c r="CZY15" s="580"/>
      <c r="CZZ15" s="580"/>
      <c r="DAA15" s="580"/>
      <c r="DAB15" s="580"/>
      <c r="DAC15" s="580"/>
      <c r="DAD15" s="580"/>
      <c r="DAE15" s="580"/>
      <c r="DAF15" s="580"/>
      <c r="DAG15" s="580"/>
      <c r="DAH15" s="580"/>
      <c r="DAI15" s="580"/>
      <c r="DAJ15" s="580"/>
      <c r="DAK15" s="580"/>
      <c r="DAL15" s="580"/>
      <c r="DAM15" s="580"/>
      <c r="DAN15" s="580"/>
      <c r="DAO15" s="580"/>
      <c r="DAP15" s="580"/>
      <c r="DAQ15" s="580"/>
      <c r="DAR15" s="580"/>
      <c r="DAS15" s="580"/>
      <c r="DAT15" s="580"/>
      <c r="DAU15" s="580"/>
      <c r="DAV15" s="580"/>
      <c r="DAW15" s="580"/>
      <c r="DAX15" s="580"/>
      <c r="DAY15" s="580"/>
      <c r="DAZ15" s="580"/>
      <c r="DBA15" s="580"/>
      <c r="DBB15" s="580"/>
      <c r="DBC15" s="580"/>
      <c r="DBD15" s="580"/>
      <c r="DBE15" s="580"/>
      <c r="DBF15" s="580"/>
      <c r="DBG15" s="580"/>
      <c r="DBH15" s="580"/>
      <c r="DBI15" s="580"/>
      <c r="DBJ15" s="580"/>
      <c r="DBK15" s="580"/>
      <c r="DBL15" s="580"/>
      <c r="DBM15" s="580"/>
      <c r="DBN15" s="580"/>
      <c r="DBO15" s="580"/>
      <c r="DBP15" s="580"/>
      <c r="DBQ15" s="580"/>
      <c r="DBR15" s="580"/>
      <c r="DBS15" s="580"/>
      <c r="DBT15" s="580"/>
      <c r="DBU15" s="580"/>
      <c r="DBV15" s="580"/>
      <c r="DBW15" s="580"/>
      <c r="DBX15" s="580"/>
      <c r="DBY15" s="580"/>
      <c r="DBZ15" s="580"/>
      <c r="DCA15" s="580"/>
      <c r="DCB15" s="580"/>
      <c r="DCC15" s="580"/>
      <c r="DCD15" s="580"/>
      <c r="DCE15" s="580"/>
      <c r="DCF15" s="580"/>
      <c r="DCG15" s="580"/>
      <c r="DCH15" s="580"/>
      <c r="DCI15" s="580"/>
      <c r="DCJ15" s="580"/>
      <c r="DCK15" s="580"/>
      <c r="DCL15" s="580"/>
      <c r="DCM15" s="580"/>
      <c r="DCN15" s="580"/>
      <c r="DCO15" s="580"/>
      <c r="DCP15" s="580"/>
      <c r="DCQ15" s="580"/>
      <c r="DCR15" s="580"/>
      <c r="DCS15" s="580"/>
      <c r="DCT15" s="580"/>
      <c r="DCU15" s="580"/>
      <c r="DCV15" s="580"/>
      <c r="DCW15" s="580"/>
      <c r="DCX15" s="580"/>
      <c r="DCY15" s="580"/>
      <c r="DCZ15" s="580"/>
      <c r="DDA15" s="580"/>
      <c r="DDB15" s="580"/>
      <c r="DDC15" s="580"/>
      <c r="DDD15" s="580"/>
      <c r="DDE15" s="580"/>
      <c r="DDF15" s="580"/>
      <c r="DDG15" s="580"/>
      <c r="DDH15" s="580"/>
      <c r="DDI15" s="580"/>
      <c r="DDJ15" s="580"/>
      <c r="DDK15" s="580"/>
      <c r="DDL15" s="580"/>
      <c r="DDM15" s="580"/>
      <c r="DDN15" s="580"/>
      <c r="DDO15" s="580"/>
      <c r="DDP15" s="580"/>
      <c r="DDQ15" s="580"/>
      <c r="DDR15" s="580"/>
      <c r="DDS15" s="580"/>
      <c r="DDT15" s="580"/>
      <c r="DDU15" s="580"/>
      <c r="DDV15" s="580"/>
      <c r="DDW15" s="580"/>
      <c r="DDX15" s="580"/>
      <c r="DDY15" s="580"/>
      <c r="DDZ15" s="580"/>
      <c r="DEA15" s="580"/>
      <c r="DEB15" s="580"/>
      <c r="DEC15" s="580"/>
      <c r="DED15" s="580"/>
      <c r="DEE15" s="580"/>
      <c r="DEF15" s="580"/>
      <c r="DEG15" s="580"/>
      <c r="DEH15" s="580"/>
      <c r="DEI15" s="580"/>
      <c r="DEJ15" s="580"/>
      <c r="DEK15" s="580"/>
      <c r="DEL15" s="580"/>
      <c r="DEM15" s="580"/>
      <c r="DEN15" s="580"/>
      <c r="DEO15" s="580"/>
      <c r="DEP15" s="580"/>
      <c r="DEQ15" s="580"/>
      <c r="DER15" s="580"/>
      <c r="DES15" s="580"/>
      <c r="DET15" s="580"/>
      <c r="DEU15" s="580"/>
      <c r="DEV15" s="580"/>
      <c r="DEW15" s="580"/>
      <c r="DEX15" s="580"/>
      <c r="DEY15" s="580"/>
      <c r="DEZ15" s="580"/>
      <c r="DFA15" s="580"/>
      <c r="DFB15" s="580"/>
      <c r="DFC15" s="580"/>
      <c r="DFD15" s="580"/>
      <c r="DFE15" s="580"/>
      <c r="DFF15" s="580"/>
      <c r="DFG15" s="580"/>
      <c r="DFH15" s="580"/>
      <c r="DFI15" s="580"/>
      <c r="DFJ15" s="580"/>
      <c r="DFK15" s="580"/>
      <c r="DFL15" s="580"/>
      <c r="DFM15" s="580"/>
      <c r="DFN15" s="580"/>
      <c r="DFO15" s="580"/>
      <c r="DFP15" s="580"/>
      <c r="DFQ15" s="580"/>
      <c r="DFR15" s="580"/>
      <c r="DFS15" s="580"/>
      <c r="DFT15" s="580"/>
      <c r="DFU15" s="580"/>
      <c r="DFV15" s="580"/>
      <c r="DFW15" s="580"/>
      <c r="DFX15" s="580"/>
      <c r="DFY15" s="580"/>
      <c r="DFZ15" s="580"/>
      <c r="DGA15" s="580"/>
      <c r="DGB15" s="580"/>
      <c r="DGC15" s="580"/>
      <c r="DGD15" s="580"/>
      <c r="DGE15" s="580"/>
      <c r="DGF15" s="580"/>
      <c r="DGG15" s="580"/>
      <c r="DGH15" s="580"/>
      <c r="DGI15" s="580"/>
      <c r="DGJ15" s="580"/>
      <c r="DGK15" s="580"/>
      <c r="DGL15" s="580"/>
      <c r="DGM15" s="580"/>
      <c r="DGN15" s="580"/>
      <c r="DGO15" s="580"/>
      <c r="DGP15" s="580"/>
      <c r="DGQ15" s="580"/>
      <c r="DGR15" s="580"/>
      <c r="DGS15" s="580"/>
      <c r="DGT15" s="580"/>
      <c r="DGU15" s="580"/>
      <c r="DGV15" s="580"/>
      <c r="DGW15" s="580"/>
      <c r="DGX15" s="580"/>
      <c r="DGY15" s="580"/>
      <c r="DGZ15" s="580"/>
      <c r="DHA15" s="580"/>
      <c r="DHB15" s="580"/>
      <c r="DHC15" s="580"/>
      <c r="DHD15" s="580"/>
      <c r="DHE15" s="580"/>
      <c r="DHF15" s="580"/>
      <c r="DHG15" s="580"/>
      <c r="DHH15" s="580"/>
      <c r="DHI15" s="580"/>
      <c r="DHJ15" s="580"/>
      <c r="DHK15" s="580"/>
      <c r="DHL15" s="580"/>
      <c r="DHM15" s="580"/>
      <c r="DHN15" s="580"/>
      <c r="DHO15" s="580"/>
      <c r="DHP15" s="580"/>
      <c r="DHQ15" s="580"/>
      <c r="DHR15" s="580"/>
      <c r="DHS15" s="580"/>
      <c r="DHT15" s="580"/>
      <c r="DHU15" s="580"/>
      <c r="DHV15" s="580"/>
      <c r="DHW15" s="580"/>
      <c r="DHX15" s="580"/>
      <c r="DHY15" s="580"/>
      <c r="DHZ15" s="580"/>
      <c r="DIA15" s="580"/>
      <c r="DIB15" s="580"/>
      <c r="DIC15" s="580"/>
      <c r="DID15" s="580"/>
      <c r="DIE15" s="580"/>
      <c r="DIF15" s="580"/>
      <c r="DIG15" s="580"/>
      <c r="DIH15" s="580"/>
      <c r="DII15" s="580"/>
      <c r="DIJ15" s="580"/>
      <c r="DIK15" s="580"/>
      <c r="DIL15" s="580"/>
      <c r="DIM15" s="580"/>
      <c r="DIN15" s="580"/>
      <c r="DIO15" s="580"/>
      <c r="DIP15" s="580"/>
      <c r="DIQ15" s="580"/>
      <c r="DIR15" s="580"/>
      <c r="DIS15" s="580"/>
      <c r="DIT15" s="580"/>
      <c r="DIU15" s="580"/>
      <c r="DIV15" s="580"/>
      <c r="DIW15" s="580"/>
      <c r="DIX15" s="580"/>
      <c r="DIY15" s="580"/>
      <c r="DIZ15" s="580"/>
      <c r="DJA15" s="580"/>
      <c r="DJB15" s="580"/>
      <c r="DJC15" s="580"/>
      <c r="DJD15" s="580"/>
      <c r="DJE15" s="580"/>
      <c r="DJF15" s="580"/>
      <c r="DJG15" s="580"/>
      <c r="DJH15" s="580"/>
      <c r="DJI15" s="580"/>
      <c r="DJJ15" s="580"/>
      <c r="DJK15" s="580"/>
      <c r="DJL15" s="580"/>
      <c r="DJM15" s="580"/>
      <c r="DJN15" s="580"/>
      <c r="DJO15" s="580"/>
      <c r="DJP15" s="580"/>
      <c r="DJQ15" s="580"/>
      <c r="DJR15" s="580"/>
      <c r="DJS15" s="580"/>
      <c r="DJT15" s="580"/>
      <c r="DJU15" s="580"/>
      <c r="DJV15" s="580"/>
      <c r="DJW15" s="580"/>
      <c r="DJX15" s="580"/>
      <c r="DJY15" s="580"/>
      <c r="DJZ15" s="580"/>
      <c r="DKA15" s="580"/>
      <c r="DKB15" s="580"/>
      <c r="DKC15" s="580"/>
      <c r="DKD15" s="580"/>
      <c r="DKE15" s="580"/>
      <c r="DKF15" s="580"/>
      <c r="DKG15" s="580"/>
      <c r="DKH15" s="580"/>
      <c r="DKI15" s="580"/>
      <c r="DKJ15" s="580"/>
      <c r="DKK15" s="580"/>
      <c r="DKL15" s="580"/>
      <c r="DKM15" s="580"/>
      <c r="DKN15" s="580"/>
      <c r="DKO15" s="580"/>
      <c r="DKP15" s="580"/>
      <c r="DKQ15" s="580"/>
      <c r="DKR15" s="580"/>
      <c r="DKS15" s="580"/>
      <c r="DKT15" s="580"/>
      <c r="DKU15" s="580"/>
      <c r="DKV15" s="580"/>
      <c r="DKW15" s="580"/>
      <c r="DKX15" s="580"/>
      <c r="DKY15" s="580"/>
      <c r="DKZ15" s="580"/>
      <c r="DLA15" s="580"/>
      <c r="DLB15" s="580"/>
      <c r="DLC15" s="580"/>
      <c r="DLD15" s="580"/>
      <c r="DLE15" s="580"/>
      <c r="DLF15" s="580"/>
      <c r="DLG15" s="580"/>
      <c r="DLH15" s="580"/>
      <c r="DLI15" s="580"/>
      <c r="DLJ15" s="580"/>
      <c r="DLK15" s="580"/>
      <c r="DLL15" s="580"/>
      <c r="DLM15" s="580"/>
      <c r="DLN15" s="580"/>
      <c r="DLO15" s="580"/>
      <c r="DLP15" s="580"/>
      <c r="DLQ15" s="580"/>
      <c r="DLR15" s="580"/>
      <c r="DLS15" s="580"/>
      <c r="DLT15" s="580"/>
      <c r="DLU15" s="580"/>
      <c r="DLV15" s="580"/>
      <c r="DLW15" s="580"/>
      <c r="DLX15" s="580"/>
      <c r="DLY15" s="580"/>
      <c r="DLZ15" s="580"/>
      <c r="DMA15" s="580"/>
      <c r="DMB15" s="580"/>
      <c r="DMC15" s="580"/>
      <c r="DMD15" s="580"/>
      <c r="DME15" s="580"/>
      <c r="DMF15" s="580"/>
      <c r="DMG15" s="580"/>
      <c r="DMH15" s="580"/>
      <c r="DMI15" s="580"/>
      <c r="DMJ15" s="580"/>
      <c r="DMK15" s="580"/>
      <c r="DML15" s="580"/>
      <c r="DMM15" s="580"/>
      <c r="DMN15" s="580"/>
      <c r="DMO15" s="580"/>
      <c r="DMP15" s="580"/>
      <c r="DMQ15" s="580"/>
      <c r="DMR15" s="580"/>
      <c r="DMS15" s="580"/>
      <c r="DMT15" s="580"/>
      <c r="DMU15" s="580"/>
      <c r="DMV15" s="580"/>
      <c r="DMW15" s="580"/>
      <c r="DMX15" s="580"/>
      <c r="DMY15" s="580"/>
      <c r="DMZ15" s="580"/>
      <c r="DNA15" s="580"/>
      <c r="DNB15" s="580"/>
      <c r="DNC15" s="580"/>
      <c r="DND15" s="580"/>
      <c r="DNE15" s="580"/>
      <c r="DNF15" s="580"/>
      <c r="DNG15" s="580"/>
      <c r="DNH15" s="580"/>
      <c r="DNI15" s="580"/>
      <c r="DNJ15" s="580"/>
      <c r="DNK15" s="580"/>
      <c r="DNL15" s="580"/>
      <c r="DNM15" s="580"/>
      <c r="DNN15" s="580"/>
      <c r="DNO15" s="580"/>
      <c r="DNP15" s="580"/>
      <c r="DNQ15" s="580"/>
      <c r="DNR15" s="580"/>
      <c r="DNS15" s="580"/>
      <c r="DNT15" s="580"/>
      <c r="DNU15" s="580"/>
      <c r="DNV15" s="580"/>
      <c r="DNW15" s="580"/>
      <c r="DNX15" s="580"/>
      <c r="DNY15" s="580"/>
      <c r="DNZ15" s="580"/>
      <c r="DOA15" s="580"/>
      <c r="DOB15" s="580"/>
      <c r="DOC15" s="580"/>
      <c r="DOD15" s="580"/>
      <c r="DOE15" s="580"/>
      <c r="DOF15" s="580"/>
      <c r="DOG15" s="580"/>
      <c r="DOH15" s="580"/>
      <c r="DOI15" s="580"/>
      <c r="DOJ15" s="580"/>
      <c r="DOK15" s="580"/>
      <c r="DOL15" s="580"/>
      <c r="DOM15" s="580"/>
      <c r="DON15" s="580"/>
      <c r="DOO15" s="580"/>
      <c r="DOP15" s="580"/>
      <c r="DOQ15" s="580"/>
      <c r="DOR15" s="580"/>
      <c r="DOS15" s="580"/>
      <c r="DOT15" s="580"/>
      <c r="DOU15" s="580"/>
      <c r="DOV15" s="580"/>
      <c r="DOW15" s="580"/>
      <c r="DOX15" s="580"/>
      <c r="DOY15" s="580"/>
      <c r="DOZ15" s="580"/>
      <c r="DPA15" s="580"/>
      <c r="DPB15" s="580"/>
      <c r="DPC15" s="580"/>
      <c r="DPD15" s="580"/>
      <c r="DPE15" s="580"/>
      <c r="DPF15" s="580"/>
      <c r="DPG15" s="580"/>
      <c r="DPH15" s="580"/>
      <c r="DPI15" s="580"/>
      <c r="DPJ15" s="580"/>
      <c r="DPK15" s="580"/>
      <c r="DPL15" s="580"/>
      <c r="DPM15" s="580"/>
      <c r="DPN15" s="580"/>
      <c r="DPO15" s="580"/>
      <c r="DPP15" s="580"/>
      <c r="DPQ15" s="580"/>
      <c r="DPR15" s="580"/>
      <c r="DPS15" s="580"/>
      <c r="DPT15" s="580"/>
      <c r="DPU15" s="580"/>
      <c r="DPV15" s="580"/>
      <c r="DPW15" s="580"/>
      <c r="DPX15" s="580"/>
      <c r="DPY15" s="580"/>
      <c r="DPZ15" s="580"/>
      <c r="DQA15" s="580"/>
      <c r="DQB15" s="580"/>
      <c r="DQC15" s="580"/>
      <c r="DQD15" s="580"/>
      <c r="DQE15" s="580"/>
      <c r="DQF15" s="580"/>
      <c r="DQG15" s="580"/>
      <c r="DQH15" s="580"/>
      <c r="DQI15" s="580"/>
      <c r="DQJ15" s="580"/>
      <c r="DQK15" s="580"/>
      <c r="DQL15" s="580"/>
      <c r="DQM15" s="580"/>
      <c r="DQN15" s="580"/>
      <c r="DQO15" s="580"/>
      <c r="DQP15" s="580"/>
      <c r="DQQ15" s="580"/>
      <c r="DQR15" s="580"/>
      <c r="DQS15" s="580"/>
      <c r="DQT15" s="580"/>
      <c r="DQU15" s="580"/>
      <c r="DQV15" s="580"/>
      <c r="DQW15" s="580"/>
      <c r="DQX15" s="580"/>
      <c r="DQY15" s="580"/>
      <c r="DQZ15" s="580"/>
      <c r="DRA15" s="580"/>
      <c r="DRB15" s="580"/>
      <c r="DRC15" s="580"/>
      <c r="DRD15" s="580"/>
      <c r="DRE15" s="580"/>
      <c r="DRF15" s="580"/>
      <c r="DRG15" s="580"/>
      <c r="DRH15" s="580"/>
      <c r="DRI15" s="580"/>
      <c r="DRJ15" s="580"/>
      <c r="DRK15" s="580"/>
      <c r="DRL15" s="580"/>
      <c r="DRM15" s="580"/>
      <c r="DRN15" s="580"/>
      <c r="DRO15" s="580"/>
      <c r="DRP15" s="580"/>
      <c r="DRQ15" s="580"/>
      <c r="DRR15" s="580"/>
      <c r="DRS15" s="580"/>
      <c r="DRT15" s="580"/>
      <c r="DRU15" s="580"/>
      <c r="DRV15" s="580"/>
      <c r="DRW15" s="580"/>
      <c r="DRX15" s="580"/>
      <c r="DRY15" s="580"/>
      <c r="DRZ15" s="580"/>
      <c r="DSA15" s="580"/>
      <c r="DSB15" s="580"/>
      <c r="DSC15" s="580"/>
      <c r="DSD15" s="580"/>
      <c r="DSE15" s="580"/>
      <c r="DSF15" s="580"/>
      <c r="DSG15" s="580"/>
      <c r="DSH15" s="580"/>
      <c r="DSI15" s="580"/>
      <c r="DSJ15" s="580"/>
      <c r="DSK15" s="580"/>
      <c r="DSL15" s="580"/>
      <c r="DSM15" s="580"/>
      <c r="DSN15" s="580"/>
      <c r="DSO15" s="580"/>
      <c r="DSP15" s="580"/>
      <c r="DSQ15" s="580"/>
      <c r="DSR15" s="580"/>
      <c r="DSS15" s="580"/>
      <c r="DST15" s="580"/>
      <c r="DSU15" s="580"/>
      <c r="DSV15" s="580"/>
      <c r="DSW15" s="580"/>
      <c r="DSX15" s="580"/>
      <c r="DSY15" s="580"/>
      <c r="DSZ15" s="580"/>
      <c r="DTA15" s="580"/>
      <c r="DTB15" s="580"/>
      <c r="DTC15" s="580"/>
      <c r="DTD15" s="580"/>
      <c r="DTE15" s="580"/>
      <c r="DTF15" s="580"/>
      <c r="DTG15" s="580"/>
      <c r="DTH15" s="580"/>
      <c r="DTI15" s="580"/>
      <c r="DTJ15" s="580"/>
      <c r="DTK15" s="580"/>
      <c r="DTL15" s="580"/>
      <c r="DTM15" s="580"/>
      <c r="DTN15" s="580"/>
      <c r="DTO15" s="580"/>
      <c r="DTP15" s="580"/>
      <c r="DTQ15" s="580"/>
      <c r="DTR15" s="580"/>
      <c r="DTS15" s="580"/>
      <c r="DTT15" s="580"/>
      <c r="DTU15" s="580"/>
      <c r="DTV15" s="580"/>
      <c r="DTW15" s="580"/>
      <c r="DTX15" s="580"/>
      <c r="DTY15" s="580"/>
      <c r="DTZ15" s="580"/>
      <c r="DUA15" s="580"/>
      <c r="DUB15" s="580"/>
      <c r="DUC15" s="580"/>
      <c r="DUD15" s="580"/>
      <c r="DUE15" s="580"/>
      <c r="DUF15" s="580"/>
      <c r="DUG15" s="580"/>
      <c r="DUH15" s="580"/>
      <c r="DUI15" s="580"/>
      <c r="DUJ15" s="580"/>
      <c r="DUK15" s="580"/>
      <c r="DUL15" s="580"/>
      <c r="DUM15" s="580"/>
      <c r="DUN15" s="580"/>
      <c r="DUO15" s="580"/>
      <c r="DUP15" s="580"/>
      <c r="DUQ15" s="580"/>
      <c r="DUR15" s="580"/>
      <c r="DUS15" s="580"/>
      <c r="DUT15" s="580"/>
      <c r="DUU15" s="580"/>
      <c r="DUV15" s="580"/>
      <c r="DUW15" s="580"/>
      <c r="DUX15" s="580"/>
      <c r="DUY15" s="580"/>
      <c r="DUZ15" s="580"/>
      <c r="DVA15" s="580"/>
      <c r="DVB15" s="580"/>
      <c r="DVC15" s="580"/>
      <c r="DVD15" s="580"/>
      <c r="DVE15" s="580"/>
      <c r="DVF15" s="580"/>
      <c r="DVG15" s="580"/>
      <c r="DVH15" s="580"/>
      <c r="DVI15" s="580"/>
      <c r="DVJ15" s="580"/>
      <c r="DVK15" s="580"/>
      <c r="DVL15" s="580"/>
      <c r="DVM15" s="580"/>
      <c r="DVN15" s="580"/>
      <c r="DVO15" s="580"/>
      <c r="DVP15" s="580"/>
      <c r="DVQ15" s="580"/>
      <c r="DVR15" s="580"/>
      <c r="DVS15" s="580"/>
      <c r="DVT15" s="580"/>
      <c r="DVU15" s="580"/>
      <c r="DVV15" s="580"/>
      <c r="DVW15" s="580"/>
      <c r="DVX15" s="580"/>
      <c r="DVY15" s="580"/>
      <c r="DVZ15" s="580"/>
      <c r="DWA15" s="580"/>
      <c r="DWB15" s="580"/>
      <c r="DWC15" s="580"/>
      <c r="DWD15" s="580"/>
      <c r="DWE15" s="580"/>
      <c r="DWF15" s="580"/>
      <c r="DWG15" s="580"/>
      <c r="DWH15" s="580"/>
      <c r="DWI15" s="580"/>
      <c r="DWJ15" s="580"/>
      <c r="DWK15" s="580"/>
      <c r="DWL15" s="580"/>
      <c r="DWM15" s="580"/>
      <c r="DWN15" s="580"/>
      <c r="DWO15" s="580"/>
      <c r="DWP15" s="580"/>
      <c r="DWQ15" s="580"/>
      <c r="DWR15" s="580"/>
      <c r="DWS15" s="580"/>
      <c r="DWT15" s="580"/>
      <c r="DWU15" s="580"/>
      <c r="DWV15" s="580"/>
      <c r="DWW15" s="580"/>
      <c r="DWX15" s="580"/>
      <c r="DWY15" s="580"/>
      <c r="DWZ15" s="580"/>
      <c r="DXA15" s="580"/>
      <c r="DXB15" s="580"/>
      <c r="DXC15" s="580"/>
      <c r="DXD15" s="580"/>
      <c r="DXE15" s="580"/>
      <c r="DXF15" s="580"/>
      <c r="DXG15" s="580"/>
      <c r="DXH15" s="580"/>
      <c r="DXI15" s="580"/>
      <c r="DXJ15" s="580"/>
      <c r="DXK15" s="580"/>
      <c r="DXL15" s="580"/>
      <c r="DXM15" s="580"/>
      <c r="DXN15" s="580"/>
      <c r="DXO15" s="580"/>
      <c r="DXP15" s="580"/>
      <c r="DXQ15" s="580"/>
      <c r="DXR15" s="580"/>
      <c r="DXS15" s="580"/>
      <c r="DXT15" s="580"/>
      <c r="DXU15" s="580"/>
      <c r="DXV15" s="580"/>
      <c r="DXW15" s="580"/>
      <c r="DXX15" s="580"/>
      <c r="DXY15" s="580"/>
      <c r="DXZ15" s="580"/>
      <c r="DYA15" s="580"/>
      <c r="DYB15" s="580"/>
      <c r="DYC15" s="580"/>
      <c r="DYD15" s="580"/>
      <c r="DYE15" s="580"/>
      <c r="DYF15" s="580"/>
      <c r="DYG15" s="580"/>
      <c r="DYH15" s="580"/>
      <c r="DYI15" s="580"/>
      <c r="DYJ15" s="580"/>
      <c r="DYK15" s="580"/>
      <c r="DYL15" s="580"/>
      <c r="DYM15" s="580"/>
      <c r="DYN15" s="580"/>
      <c r="DYO15" s="580"/>
      <c r="DYP15" s="580"/>
      <c r="DYQ15" s="580"/>
      <c r="DYR15" s="580"/>
      <c r="DYS15" s="580"/>
      <c r="DYT15" s="580"/>
      <c r="DYU15" s="580"/>
      <c r="DYV15" s="580"/>
      <c r="DYW15" s="580"/>
      <c r="DYX15" s="580"/>
      <c r="DYY15" s="580"/>
      <c r="DYZ15" s="580"/>
      <c r="DZA15" s="580"/>
      <c r="DZB15" s="580"/>
      <c r="DZC15" s="580"/>
      <c r="DZD15" s="580"/>
      <c r="DZE15" s="580"/>
      <c r="DZF15" s="580"/>
      <c r="DZG15" s="580"/>
      <c r="DZH15" s="580"/>
      <c r="DZI15" s="580"/>
      <c r="DZJ15" s="580"/>
      <c r="DZK15" s="580"/>
      <c r="DZL15" s="580"/>
      <c r="DZM15" s="580"/>
      <c r="DZN15" s="580"/>
      <c r="DZO15" s="580"/>
      <c r="DZP15" s="580"/>
      <c r="DZQ15" s="580"/>
      <c r="DZR15" s="580"/>
      <c r="DZS15" s="580"/>
      <c r="DZT15" s="580"/>
      <c r="DZU15" s="580"/>
      <c r="DZV15" s="580"/>
      <c r="DZW15" s="580"/>
      <c r="DZX15" s="580"/>
      <c r="DZY15" s="580"/>
      <c r="DZZ15" s="580"/>
      <c r="EAA15" s="580"/>
      <c r="EAB15" s="580"/>
      <c r="EAC15" s="580"/>
      <c r="EAD15" s="580"/>
      <c r="EAE15" s="580"/>
      <c r="EAF15" s="580"/>
      <c r="EAG15" s="580"/>
      <c r="EAH15" s="580"/>
      <c r="EAI15" s="580"/>
      <c r="EAJ15" s="580"/>
      <c r="EAK15" s="580"/>
      <c r="EAL15" s="580"/>
      <c r="EAM15" s="580"/>
      <c r="EAN15" s="580"/>
      <c r="EAO15" s="580"/>
      <c r="EAP15" s="580"/>
      <c r="EAQ15" s="580"/>
      <c r="EAR15" s="580"/>
      <c r="EAS15" s="580"/>
      <c r="EAT15" s="580"/>
      <c r="EAU15" s="580"/>
      <c r="EAV15" s="580"/>
      <c r="EAW15" s="580"/>
      <c r="EAX15" s="580"/>
      <c r="EAY15" s="580"/>
      <c r="EAZ15" s="580"/>
      <c r="EBA15" s="580"/>
      <c r="EBB15" s="580"/>
      <c r="EBC15" s="580"/>
      <c r="EBD15" s="580"/>
      <c r="EBE15" s="580"/>
      <c r="EBF15" s="580"/>
      <c r="EBG15" s="580"/>
      <c r="EBH15" s="580"/>
      <c r="EBI15" s="580"/>
      <c r="EBJ15" s="580"/>
      <c r="EBK15" s="580"/>
      <c r="EBL15" s="580"/>
      <c r="EBM15" s="580"/>
      <c r="EBN15" s="580"/>
      <c r="EBO15" s="580"/>
      <c r="EBP15" s="580"/>
      <c r="EBQ15" s="580"/>
      <c r="EBR15" s="580"/>
      <c r="EBS15" s="580"/>
      <c r="EBT15" s="580"/>
      <c r="EBU15" s="580"/>
      <c r="EBV15" s="580"/>
      <c r="EBW15" s="580"/>
      <c r="EBX15" s="580"/>
      <c r="EBY15" s="580"/>
      <c r="EBZ15" s="580"/>
      <c r="ECA15" s="580"/>
      <c r="ECB15" s="580"/>
      <c r="ECC15" s="580"/>
      <c r="ECD15" s="580"/>
      <c r="ECE15" s="580"/>
      <c r="ECF15" s="580"/>
      <c r="ECG15" s="580"/>
      <c r="ECH15" s="580"/>
      <c r="ECI15" s="580"/>
      <c r="ECJ15" s="580"/>
      <c r="ECK15" s="580"/>
      <c r="ECL15" s="580"/>
      <c r="ECM15" s="580"/>
      <c r="ECN15" s="580"/>
      <c r="ECO15" s="580"/>
      <c r="ECP15" s="580"/>
      <c r="ECQ15" s="580"/>
      <c r="ECR15" s="580"/>
      <c r="ECS15" s="580"/>
      <c r="ECT15" s="580"/>
      <c r="ECU15" s="580"/>
      <c r="ECV15" s="580"/>
      <c r="ECW15" s="580"/>
      <c r="ECX15" s="580"/>
      <c r="ECY15" s="580"/>
      <c r="ECZ15" s="580"/>
      <c r="EDA15" s="580"/>
      <c r="EDB15" s="580"/>
      <c r="EDC15" s="580"/>
      <c r="EDD15" s="580"/>
      <c r="EDE15" s="580"/>
      <c r="EDF15" s="580"/>
      <c r="EDG15" s="580"/>
      <c r="EDH15" s="580"/>
      <c r="EDI15" s="580"/>
      <c r="EDJ15" s="580"/>
      <c r="EDK15" s="580"/>
      <c r="EDL15" s="580"/>
      <c r="EDM15" s="580"/>
      <c r="EDN15" s="580"/>
      <c r="EDO15" s="580"/>
      <c r="EDP15" s="580"/>
      <c r="EDQ15" s="580"/>
      <c r="EDR15" s="580"/>
      <c r="EDS15" s="580"/>
      <c r="EDT15" s="580"/>
      <c r="EDU15" s="580"/>
      <c r="EDV15" s="580"/>
      <c r="EDW15" s="580"/>
      <c r="EDX15" s="580"/>
      <c r="EDY15" s="580"/>
      <c r="EDZ15" s="580"/>
      <c r="EEA15" s="580"/>
      <c r="EEB15" s="580"/>
      <c r="EEC15" s="580"/>
      <c r="EED15" s="580"/>
      <c r="EEE15" s="580"/>
      <c r="EEF15" s="580"/>
      <c r="EEG15" s="580"/>
      <c r="EEH15" s="580"/>
      <c r="EEI15" s="580"/>
      <c r="EEJ15" s="580"/>
      <c r="EEK15" s="580"/>
      <c r="EEL15" s="580"/>
      <c r="EEM15" s="580"/>
      <c r="EEN15" s="580"/>
      <c r="EEO15" s="580"/>
      <c r="EEP15" s="580"/>
      <c r="EEQ15" s="580"/>
      <c r="EER15" s="580"/>
      <c r="EES15" s="580"/>
      <c r="EET15" s="580"/>
      <c r="EEU15" s="580"/>
      <c r="EEV15" s="580"/>
      <c r="EEW15" s="580"/>
      <c r="EEX15" s="580"/>
      <c r="EEY15" s="580"/>
      <c r="EEZ15" s="580"/>
      <c r="EFA15" s="580"/>
      <c r="EFB15" s="580"/>
      <c r="EFC15" s="580"/>
      <c r="EFD15" s="580"/>
      <c r="EFE15" s="580"/>
      <c r="EFF15" s="580"/>
      <c r="EFG15" s="580"/>
      <c r="EFH15" s="580"/>
      <c r="EFI15" s="580"/>
      <c r="EFJ15" s="580"/>
      <c r="EFK15" s="580"/>
      <c r="EFL15" s="580"/>
      <c r="EFM15" s="580"/>
      <c r="EFN15" s="580"/>
      <c r="EFO15" s="580"/>
      <c r="EFP15" s="580"/>
      <c r="EFQ15" s="580"/>
      <c r="EFR15" s="580"/>
      <c r="EFS15" s="580"/>
      <c r="EFT15" s="580"/>
      <c r="EFU15" s="580"/>
      <c r="EFV15" s="580"/>
      <c r="EFW15" s="580"/>
      <c r="EFX15" s="580"/>
      <c r="EFY15" s="580"/>
      <c r="EFZ15" s="580"/>
      <c r="EGA15" s="580"/>
      <c r="EGB15" s="580"/>
      <c r="EGC15" s="580"/>
      <c r="EGD15" s="580"/>
      <c r="EGE15" s="580"/>
      <c r="EGF15" s="580"/>
      <c r="EGG15" s="580"/>
      <c r="EGH15" s="580"/>
      <c r="EGI15" s="580"/>
      <c r="EGJ15" s="580"/>
      <c r="EGK15" s="580"/>
      <c r="EGL15" s="580"/>
      <c r="EGM15" s="580"/>
      <c r="EGN15" s="580"/>
      <c r="EGO15" s="580"/>
      <c r="EGP15" s="580"/>
      <c r="EGQ15" s="580"/>
      <c r="EGR15" s="580"/>
      <c r="EGS15" s="580"/>
      <c r="EGT15" s="580"/>
      <c r="EGU15" s="580"/>
      <c r="EGV15" s="580"/>
      <c r="EGW15" s="580"/>
      <c r="EGX15" s="580"/>
      <c r="EGY15" s="580"/>
      <c r="EGZ15" s="580"/>
      <c r="EHA15" s="580"/>
      <c r="EHB15" s="580"/>
      <c r="EHC15" s="580"/>
      <c r="EHD15" s="580"/>
      <c r="EHE15" s="580"/>
      <c r="EHF15" s="580"/>
      <c r="EHG15" s="580"/>
      <c r="EHH15" s="580"/>
      <c r="EHI15" s="580"/>
      <c r="EHJ15" s="580"/>
      <c r="EHK15" s="580"/>
      <c r="EHL15" s="580"/>
      <c r="EHM15" s="580"/>
      <c r="EHN15" s="580"/>
      <c r="EHO15" s="580"/>
      <c r="EHP15" s="580"/>
      <c r="EHQ15" s="580"/>
      <c r="EHR15" s="580"/>
      <c r="EHS15" s="580"/>
      <c r="EHT15" s="580"/>
      <c r="EHU15" s="580"/>
      <c r="EHV15" s="580"/>
      <c r="EHW15" s="580"/>
      <c r="EHX15" s="580"/>
      <c r="EHY15" s="580"/>
      <c r="EHZ15" s="580"/>
      <c r="EIA15" s="580"/>
      <c r="EIB15" s="580"/>
      <c r="EIC15" s="580"/>
      <c r="EID15" s="580"/>
      <c r="EIE15" s="580"/>
      <c r="EIF15" s="580"/>
      <c r="EIG15" s="580"/>
      <c r="EIH15" s="580"/>
      <c r="EII15" s="580"/>
      <c r="EIJ15" s="580"/>
      <c r="EIK15" s="580"/>
      <c r="EIL15" s="580"/>
      <c r="EIM15" s="580"/>
      <c r="EIN15" s="580"/>
      <c r="EIO15" s="580"/>
      <c r="EIP15" s="580"/>
      <c r="EIQ15" s="580"/>
      <c r="EIR15" s="580"/>
      <c r="EIS15" s="580"/>
      <c r="EIT15" s="580"/>
      <c r="EIU15" s="580"/>
      <c r="EIV15" s="580"/>
      <c r="EIW15" s="580"/>
      <c r="EIX15" s="580"/>
      <c r="EIY15" s="580"/>
      <c r="EIZ15" s="580"/>
      <c r="EJA15" s="580"/>
      <c r="EJB15" s="580"/>
      <c r="EJC15" s="580"/>
      <c r="EJD15" s="580"/>
      <c r="EJE15" s="580"/>
      <c r="EJF15" s="580"/>
      <c r="EJG15" s="580"/>
      <c r="EJH15" s="580"/>
      <c r="EJI15" s="580"/>
      <c r="EJJ15" s="580"/>
      <c r="EJK15" s="580"/>
      <c r="EJL15" s="580"/>
      <c r="EJM15" s="580"/>
      <c r="EJN15" s="580"/>
      <c r="EJO15" s="580"/>
      <c r="EJP15" s="580"/>
      <c r="EJQ15" s="580"/>
      <c r="EJR15" s="580"/>
      <c r="EJS15" s="580"/>
      <c r="EJT15" s="580"/>
      <c r="EJU15" s="580"/>
      <c r="EJV15" s="580"/>
      <c r="EJW15" s="580"/>
      <c r="EJX15" s="580"/>
      <c r="EJY15" s="580"/>
      <c r="EJZ15" s="580"/>
      <c r="EKA15" s="580"/>
      <c r="EKB15" s="580"/>
      <c r="EKC15" s="580"/>
      <c r="EKD15" s="580"/>
      <c r="EKE15" s="580"/>
      <c r="EKF15" s="580"/>
      <c r="EKG15" s="580"/>
      <c r="EKH15" s="580"/>
      <c r="EKI15" s="580"/>
      <c r="EKJ15" s="580"/>
      <c r="EKK15" s="580"/>
      <c r="EKL15" s="580"/>
      <c r="EKM15" s="580"/>
      <c r="EKN15" s="580"/>
      <c r="EKO15" s="580"/>
      <c r="EKP15" s="580"/>
      <c r="EKQ15" s="580"/>
      <c r="EKR15" s="580"/>
      <c r="EKS15" s="580"/>
      <c r="EKT15" s="580"/>
      <c r="EKU15" s="580"/>
      <c r="EKV15" s="580"/>
      <c r="EKW15" s="580"/>
      <c r="EKX15" s="580"/>
      <c r="EKY15" s="580"/>
      <c r="EKZ15" s="580"/>
      <c r="ELA15" s="580"/>
      <c r="ELB15" s="580"/>
      <c r="ELC15" s="580"/>
      <c r="ELD15" s="580"/>
      <c r="ELE15" s="580"/>
      <c r="ELF15" s="580"/>
      <c r="ELG15" s="580"/>
      <c r="ELH15" s="580"/>
      <c r="ELI15" s="580"/>
      <c r="ELJ15" s="580"/>
      <c r="ELK15" s="580"/>
      <c r="ELL15" s="580"/>
      <c r="ELM15" s="580"/>
      <c r="ELN15" s="580"/>
      <c r="ELO15" s="580"/>
      <c r="ELP15" s="580"/>
      <c r="ELQ15" s="580"/>
      <c r="ELR15" s="580"/>
      <c r="ELS15" s="580"/>
      <c r="ELT15" s="580"/>
      <c r="ELU15" s="580"/>
      <c r="ELV15" s="580"/>
      <c r="ELW15" s="580"/>
      <c r="ELX15" s="580"/>
      <c r="ELY15" s="580"/>
      <c r="ELZ15" s="580"/>
      <c r="EMA15" s="580"/>
      <c r="EMB15" s="580"/>
      <c r="EMC15" s="580"/>
      <c r="EMD15" s="580"/>
      <c r="EME15" s="580"/>
      <c r="EMF15" s="580"/>
      <c r="EMG15" s="580"/>
      <c r="EMH15" s="580"/>
      <c r="EMI15" s="580"/>
      <c r="EMJ15" s="580"/>
      <c r="EMK15" s="580"/>
      <c r="EML15" s="580"/>
      <c r="EMM15" s="580"/>
      <c r="EMN15" s="580"/>
      <c r="EMO15" s="580"/>
      <c r="EMP15" s="580"/>
      <c r="EMQ15" s="580"/>
      <c r="EMR15" s="580"/>
      <c r="EMS15" s="580"/>
      <c r="EMT15" s="580"/>
      <c r="EMU15" s="580"/>
      <c r="EMV15" s="580"/>
      <c r="EMW15" s="580"/>
      <c r="EMX15" s="580"/>
      <c r="EMY15" s="580"/>
      <c r="EMZ15" s="580"/>
      <c r="ENA15" s="580"/>
      <c r="ENB15" s="580"/>
      <c r="ENC15" s="580"/>
      <c r="END15" s="580"/>
      <c r="ENE15" s="580"/>
      <c r="ENF15" s="580"/>
      <c r="ENG15" s="580"/>
      <c r="ENH15" s="580"/>
      <c r="ENI15" s="580"/>
      <c r="ENJ15" s="580"/>
      <c r="ENK15" s="580"/>
      <c r="ENL15" s="580"/>
      <c r="ENM15" s="580"/>
      <c r="ENN15" s="580"/>
      <c r="ENO15" s="580"/>
      <c r="ENP15" s="580"/>
      <c r="ENQ15" s="580"/>
      <c r="ENR15" s="580"/>
      <c r="ENS15" s="580"/>
      <c r="ENT15" s="580"/>
      <c r="ENU15" s="580"/>
      <c r="ENV15" s="580"/>
      <c r="ENW15" s="580"/>
      <c r="ENX15" s="580"/>
      <c r="ENY15" s="580"/>
      <c r="ENZ15" s="580"/>
      <c r="EOA15" s="580"/>
      <c r="EOB15" s="580"/>
      <c r="EOC15" s="580"/>
      <c r="EOD15" s="580"/>
      <c r="EOE15" s="580"/>
      <c r="EOF15" s="580"/>
      <c r="EOG15" s="580"/>
      <c r="EOH15" s="580"/>
      <c r="EOI15" s="580"/>
      <c r="EOJ15" s="580"/>
      <c r="EOK15" s="580"/>
      <c r="EOL15" s="580"/>
      <c r="EOM15" s="580"/>
      <c r="EON15" s="580"/>
      <c r="EOO15" s="580"/>
      <c r="EOP15" s="580"/>
      <c r="EOQ15" s="580"/>
      <c r="EOR15" s="580"/>
      <c r="EOS15" s="580"/>
      <c r="EOT15" s="580"/>
      <c r="EOU15" s="580"/>
      <c r="EOV15" s="580"/>
      <c r="EOW15" s="580"/>
      <c r="EOX15" s="580"/>
      <c r="EOY15" s="580"/>
      <c r="EOZ15" s="580"/>
      <c r="EPA15" s="580"/>
      <c r="EPB15" s="580"/>
      <c r="EPC15" s="580"/>
      <c r="EPD15" s="580"/>
      <c r="EPE15" s="580"/>
      <c r="EPF15" s="580"/>
      <c r="EPG15" s="580"/>
      <c r="EPH15" s="580"/>
      <c r="EPI15" s="580"/>
      <c r="EPJ15" s="580"/>
      <c r="EPK15" s="580"/>
      <c r="EPL15" s="580"/>
      <c r="EPM15" s="580"/>
      <c r="EPN15" s="580"/>
      <c r="EPO15" s="580"/>
      <c r="EPP15" s="580"/>
      <c r="EPQ15" s="580"/>
      <c r="EPR15" s="580"/>
      <c r="EPS15" s="580"/>
      <c r="EPT15" s="580"/>
      <c r="EPU15" s="580"/>
      <c r="EPV15" s="580"/>
      <c r="EPW15" s="580"/>
      <c r="EPX15" s="580"/>
      <c r="EPY15" s="580"/>
      <c r="EPZ15" s="580"/>
      <c r="EQA15" s="580"/>
      <c r="EQB15" s="580"/>
      <c r="EQC15" s="580"/>
      <c r="EQD15" s="580"/>
      <c r="EQE15" s="580"/>
      <c r="EQF15" s="580"/>
      <c r="EQG15" s="580"/>
      <c r="EQH15" s="580"/>
      <c r="EQI15" s="580"/>
      <c r="EQJ15" s="580"/>
      <c r="EQK15" s="580"/>
      <c r="EQL15" s="580"/>
      <c r="EQM15" s="580"/>
      <c r="EQN15" s="580"/>
      <c r="EQO15" s="580"/>
      <c r="EQP15" s="580"/>
      <c r="EQQ15" s="580"/>
      <c r="EQR15" s="580"/>
      <c r="EQS15" s="580"/>
      <c r="EQT15" s="580"/>
      <c r="EQU15" s="580"/>
      <c r="EQV15" s="580"/>
      <c r="EQW15" s="580"/>
      <c r="EQX15" s="580"/>
      <c r="EQY15" s="580"/>
      <c r="EQZ15" s="580"/>
      <c r="ERA15" s="580"/>
      <c r="ERB15" s="580"/>
      <c r="ERC15" s="580"/>
      <c r="ERD15" s="580"/>
      <c r="ERE15" s="580"/>
      <c r="ERF15" s="580"/>
      <c r="ERG15" s="580"/>
      <c r="ERH15" s="580"/>
      <c r="ERI15" s="580"/>
      <c r="ERJ15" s="580"/>
      <c r="ERK15" s="580"/>
      <c r="ERL15" s="580"/>
      <c r="ERM15" s="580"/>
      <c r="ERN15" s="580"/>
      <c r="ERO15" s="580"/>
      <c r="ERP15" s="580"/>
      <c r="ERQ15" s="580"/>
      <c r="ERR15" s="580"/>
      <c r="ERS15" s="580"/>
      <c r="ERT15" s="580"/>
      <c r="ERU15" s="580"/>
      <c r="ERV15" s="580"/>
      <c r="ERW15" s="580"/>
      <c r="ERX15" s="580"/>
      <c r="ERY15" s="580"/>
      <c r="ERZ15" s="580"/>
      <c r="ESA15" s="580"/>
      <c r="ESB15" s="580"/>
      <c r="ESC15" s="580"/>
      <c r="ESD15" s="580"/>
      <c r="ESE15" s="580"/>
      <c r="ESF15" s="580"/>
      <c r="ESG15" s="580"/>
      <c r="ESH15" s="580"/>
      <c r="ESI15" s="580"/>
      <c r="ESJ15" s="580"/>
      <c r="ESK15" s="580"/>
      <c r="ESL15" s="580"/>
      <c r="ESM15" s="580"/>
      <c r="ESN15" s="580"/>
      <c r="ESO15" s="580"/>
      <c r="ESP15" s="580"/>
      <c r="ESQ15" s="580"/>
      <c r="ESR15" s="580"/>
      <c r="ESS15" s="580"/>
      <c r="EST15" s="580"/>
      <c r="ESU15" s="580"/>
      <c r="ESV15" s="580"/>
      <c r="ESW15" s="580"/>
      <c r="ESX15" s="580"/>
      <c r="ESY15" s="580"/>
      <c r="ESZ15" s="580"/>
      <c r="ETA15" s="580"/>
      <c r="ETB15" s="580"/>
      <c r="ETC15" s="580"/>
      <c r="ETD15" s="580"/>
      <c r="ETE15" s="580"/>
      <c r="ETF15" s="580"/>
      <c r="ETG15" s="580"/>
      <c r="ETH15" s="580"/>
      <c r="ETI15" s="580"/>
      <c r="ETJ15" s="580"/>
      <c r="ETK15" s="580"/>
      <c r="ETL15" s="580"/>
      <c r="ETM15" s="580"/>
      <c r="ETN15" s="580"/>
      <c r="ETO15" s="580"/>
      <c r="ETP15" s="580"/>
      <c r="ETQ15" s="580"/>
      <c r="ETR15" s="580"/>
      <c r="ETS15" s="580"/>
      <c r="ETT15" s="580"/>
      <c r="ETU15" s="580"/>
      <c r="ETV15" s="580"/>
      <c r="ETW15" s="580"/>
      <c r="ETX15" s="580"/>
      <c r="ETY15" s="580"/>
      <c r="ETZ15" s="580"/>
      <c r="EUA15" s="580"/>
      <c r="EUB15" s="580"/>
      <c r="EUC15" s="580"/>
      <c r="EUD15" s="580"/>
      <c r="EUE15" s="580"/>
      <c r="EUF15" s="580"/>
      <c r="EUG15" s="580"/>
      <c r="EUH15" s="580"/>
      <c r="EUI15" s="580"/>
      <c r="EUJ15" s="580"/>
      <c r="EUK15" s="580"/>
      <c r="EUL15" s="580"/>
      <c r="EUM15" s="580"/>
      <c r="EUN15" s="580"/>
      <c r="EUO15" s="580"/>
      <c r="EUP15" s="580"/>
      <c r="EUQ15" s="580"/>
      <c r="EUR15" s="580"/>
      <c r="EUS15" s="580"/>
      <c r="EUT15" s="580"/>
      <c r="EUU15" s="580"/>
      <c r="EUV15" s="580"/>
      <c r="EUW15" s="580"/>
      <c r="EUX15" s="580"/>
      <c r="EUY15" s="580"/>
      <c r="EUZ15" s="580"/>
      <c r="EVA15" s="580"/>
      <c r="EVB15" s="580"/>
      <c r="EVC15" s="580"/>
      <c r="EVD15" s="580"/>
      <c r="EVE15" s="580"/>
      <c r="EVF15" s="580"/>
      <c r="EVG15" s="580"/>
      <c r="EVH15" s="580"/>
      <c r="EVI15" s="580"/>
      <c r="EVJ15" s="580"/>
      <c r="EVK15" s="580"/>
      <c r="EVL15" s="580"/>
      <c r="EVM15" s="580"/>
      <c r="EVN15" s="580"/>
      <c r="EVO15" s="580"/>
      <c r="EVP15" s="580"/>
      <c r="EVQ15" s="580"/>
      <c r="EVR15" s="580"/>
      <c r="EVS15" s="580"/>
      <c r="EVT15" s="580"/>
      <c r="EVU15" s="580"/>
      <c r="EVV15" s="580"/>
      <c r="EVW15" s="580"/>
      <c r="EVX15" s="580"/>
      <c r="EVY15" s="580"/>
      <c r="EVZ15" s="580"/>
      <c r="EWA15" s="580"/>
      <c r="EWB15" s="580"/>
      <c r="EWC15" s="580"/>
      <c r="EWD15" s="580"/>
      <c r="EWE15" s="580"/>
      <c r="EWF15" s="580"/>
      <c r="EWG15" s="580"/>
      <c r="EWH15" s="580"/>
      <c r="EWI15" s="580"/>
      <c r="EWJ15" s="580"/>
      <c r="EWK15" s="580"/>
      <c r="EWL15" s="580"/>
      <c r="EWM15" s="580"/>
      <c r="EWN15" s="580"/>
      <c r="EWO15" s="580"/>
      <c r="EWP15" s="580"/>
      <c r="EWQ15" s="580"/>
      <c r="EWR15" s="580"/>
      <c r="EWS15" s="580"/>
      <c r="EWT15" s="580"/>
      <c r="EWU15" s="580"/>
      <c r="EWV15" s="580"/>
      <c r="EWW15" s="580"/>
      <c r="EWX15" s="580"/>
      <c r="EWY15" s="580"/>
      <c r="EWZ15" s="580"/>
      <c r="EXA15" s="580"/>
      <c r="EXB15" s="580"/>
      <c r="EXC15" s="580"/>
      <c r="EXD15" s="580"/>
      <c r="EXE15" s="580"/>
      <c r="EXF15" s="580"/>
      <c r="EXG15" s="580"/>
      <c r="EXH15" s="580"/>
      <c r="EXI15" s="580"/>
      <c r="EXJ15" s="580"/>
      <c r="EXK15" s="580"/>
      <c r="EXL15" s="580"/>
      <c r="EXM15" s="580"/>
      <c r="EXN15" s="580"/>
      <c r="EXO15" s="580"/>
      <c r="EXP15" s="580"/>
      <c r="EXQ15" s="580"/>
      <c r="EXR15" s="580"/>
      <c r="EXS15" s="580"/>
      <c r="EXT15" s="580"/>
      <c r="EXU15" s="580"/>
      <c r="EXV15" s="580"/>
      <c r="EXW15" s="580"/>
      <c r="EXX15" s="580"/>
      <c r="EXY15" s="580"/>
      <c r="EXZ15" s="580"/>
      <c r="EYA15" s="580"/>
      <c r="EYB15" s="580"/>
      <c r="EYC15" s="580"/>
      <c r="EYD15" s="580"/>
      <c r="EYE15" s="580"/>
      <c r="EYF15" s="580"/>
      <c r="EYG15" s="580"/>
      <c r="EYH15" s="580"/>
      <c r="EYI15" s="580"/>
      <c r="EYJ15" s="580"/>
      <c r="EYK15" s="580"/>
      <c r="EYL15" s="580"/>
      <c r="EYM15" s="580"/>
      <c r="EYN15" s="580"/>
      <c r="EYO15" s="580"/>
      <c r="EYP15" s="580"/>
      <c r="EYQ15" s="580"/>
      <c r="EYR15" s="580"/>
      <c r="EYS15" s="580"/>
      <c r="EYT15" s="580"/>
      <c r="EYU15" s="580"/>
      <c r="EYV15" s="580"/>
      <c r="EYW15" s="580"/>
      <c r="EYX15" s="580"/>
      <c r="EYY15" s="580"/>
      <c r="EYZ15" s="580"/>
      <c r="EZA15" s="580"/>
      <c r="EZB15" s="580"/>
      <c r="EZC15" s="580"/>
      <c r="EZD15" s="580"/>
      <c r="EZE15" s="580"/>
      <c r="EZF15" s="580"/>
      <c r="EZG15" s="580"/>
      <c r="EZH15" s="580"/>
      <c r="EZI15" s="580"/>
      <c r="EZJ15" s="580"/>
      <c r="EZK15" s="580"/>
      <c r="EZL15" s="580"/>
      <c r="EZM15" s="580"/>
      <c r="EZN15" s="580"/>
      <c r="EZO15" s="580"/>
      <c r="EZP15" s="580"/>
      <c r="EZQ15" s="580"/>
      <c r="EZR15" s="580"/>
      <c r="EZS15" s="580"/>
      <c r="EZT15" s="580"/>
      <c r="EZU15" s="580"/>
      <c r="EZV15" s="580"/>
      <c r="EZW15" s="580"/>
      <c r="EZX15" s="580"/>
      <c r="EZY15" s="580"/>
      <c r="EZZ15" s="580"/>
      <c r="FAA15" s="580"/>
      <c r="FAB15" s="580"/>
      <c r="FAC15" s="580"/>
      <c r="FAD15" s="580"/>
      <c r="FAE15" s="580"/>
      <c r="FAF15" s="580"/>
      <c r="FAG15" s="580"/>
      <c r="FAH15" s="580"/>
      <c r="FAI15" s="580"/>
      <c r="FAJ15" s="580"/>
      <c r="FAK15" s="580"/>
      <c r="FAL15" s="580"/>
      <c r="FAM15" s="580"/>
      <c r="FAN15" s="580"/>
      <c r="FAO15" s="580"/>
      <c r="FAP15" s="580"/>
      <c r="FAQ15" s="580"/>
      <c r="FAR15" s="580"/>
      <c r="FAS15" s="580"/>
      <c r="FAT15" s="580"/>
      <c r="FAU15" s="580"/>
      <c r="FAV15" s="580"/>
      <c r="FAW15" s="580"/>
      <c r="FAX15" s="580"/>
      <c r="FAY15" s="580"/>
      <c r="FAZ15" s="580"/>
      <c r="FBA15" s="580"/>
      <c r="FBB15" s="580"/>
      <c r="FBC15" s="580"/>
      <c r="FBD15" s="580"/>
      <c r="FBE15" s="580"/>
      <c r="FBF15" s="580"/>
      <c r="FBG15" s="580"/>
      <c r="FBH15" s="580"/>
      <c r="FBI15" s="580"/>
      <c r="FBJ15" s="580"/>
      <c r="FBK15" s="580"/>
      <c r="FBL15" s="580"/>
      <c r="FBM15" s="580"/>
      <c r="FBN15" s="580"/>
      <c r="FBO15" s="580"/>
      <c r="FBP15" s="580"/>
      <c r="FBQ15" s="580"/>
      <c r="FBR15" s="580"/>
      <c r="FBS15" s="580"/>
      <c r="FBT15" s="580"/>
      <c r="FBU15" s="580"/>
      <c r="FBV15" s="580"/>
      <c r="FBW15" s="580"/>
      <c r="FBX15" s="580"/>
      <c r="FBY15" s="580"/>
      <c r="FBZ15" s="580"/>
      <c r="FCA15" s="580"/>
      <c r="FCB15" s="580"/>
      <c r="FCC15" s="580"/>
      <c r="FCD15" s="580"/>
      <c r="FCE15" s="580"/>
      <c r="FCF15" s="580"/>
      <c r="FCG15" s="580"/>
      <c r="FCH15" s="580"/>
      <c r="FCI15" s="580"/>
      <c r="FCJ15" s="580"/>
      <c r="FCK15" s="580"/>
      <c r="FCL15" s="580"/>
      <c r="FCM15" s="580"/>
      <c r="FCN15" s="580"/>
      <c r="FCO15" s="580"/>
      <c r="FCP15" s="580"/>
      <c r="FCQ15" s="580"/>
      <c r="FCR15" s="580"/>
      <c r="FCS15" s="580"/>
      <c r="FCT15" s="580"/>
      <c r="FCU15" s="580"/>
      <c r="FCV15" s="580"/>
      <c r="FCW15" s="580"/>
      <c r="FCX15" s="580"/>
      <c r="FCY15" s="580"/>
      <c r="FCZ15" s="580"/>
      <c r="FDA15" s="580"/>
      <c r="FDB15" s="580"/>
      <c r="FDC15" s="580"/>
      <c r="FDD15" s="580"/>
      <c r="FDE15" s="580"/>
      <c r="FDF15" s="580"/>
      <c r="FDG15" s="580"/>
      <c r="FDH15" s="580"/>
      <c r="FDI15" s="580"/>
      <c r="FDJ15" s="580"/>
      <c r="FDK15" s="580"/>
      <c r="FDL15" s="580"/>
      <c r="FDM15" s="580"/>
      <c r="FDN15" s="580"/>
      <c r="FDO15" s="580"/>
      <c r="FDP15" s="580"/>
      <c r="FDQ15" s="580"/>
      <c r="FDR15" s="580"/>
      <c r="FDS15" s="580"/>
      <c r="FDT15" s="580"/>
      <c r="FDU15" s="580"/>
      <c r="FDV15" s="580"/>
      <c r="FDW15" s="580"/>
      <c r="FDX15" s="580"/>
      <c r="FDY15" s="580"/>
      <c r="FDZ15" s="580"/>
      <c r="FEA15" s="580"/>
      <c r="FEB15" s="580"/>
      <c r="FEC15" s="580"/>
      <c r="FED15" s="580"/>
      <c r="FEE15" s="580"/>
      <c r="FEF15" s="580"/>
      <c r="FEG15" s="580"/>
      <c r="FEH15" s="580"/>
      <c r="FEI15" s="580"/>
      <c r="FEJ15" s="580"/>
      <c r="FEK15" s="580"/>
      <c r="FEL15" s="580"/>
      <c r="FEM15" s="580"/>
      <c r="FEN15" s="580"/>
      <c r="FEO15" s="580"/>
      <c r="FEP15" s="580"/>
      <c r="FEQ15" s="580"/>
      <c r="FER15" s="580"/>
      <c r="FES15" s="580"/>
      <c r="FET15" s="580"/>
      <c r="FEU15" s="580"/>
      <c r="FEV15" s="580"/>
      <c r="FEW15" s="580"/>
      <c r="FEX15" s="580"/>
      <c r="FEY15" s="580"/>
      <c r="FEZ15" s="580"/>
      <c r="FFA15" s="580"/>
      <c r="FFB15" s="580"/>
      <c r="FFC15" s="580"/>
      <c r="FFD15" s="580"/>
      <c r="FFE15" s="580"/>
      <c r="FFF15" s="580"/>
      <c r="FFG15" s="580"/>
      <c r="FFH15" s="580"/>
      <c r="FFI15" s="580"/>
      <c r="FFJ15" s="580"/>
      <c r="FFK15" s="580"/>
      <c r="FFL15" s="580"/>
      <c r="FFM15" s="580"/>
      <c r="FFN15" s="580"/>
      <c r="FFO15" s="580"/>
      <c r="FFP15" s="580"/>
      <c r="FFQ15" s="580"/>
      <c r="FFR15" s="580"/>
      <c r="FFS15" s="580"/>
      <c r="FFT15" s="580"/>
      <c r="FFU15" s="580"/>
      <c r="FFV15" s="580"/>
      <c r="FFW15" s="580"/>
      <c r="FFX15" s="580"/>
      <c r="FFY15" s="580"/>
      <c r="FFZ15" s="580"/>
      <c r="FGA15" s="580"/>
      <c r="FGB15" s="580"/>
      <c r="FGC15" s="580"/>
      <c r="FGD15" s="580"/>
      <c r="FGE15" s="580"/>
      <c r="FGF15" s="580"/>
      <c r="FGG15" s="580"/>
      <c r="FGH15" s="580"/>
      <c r="FGI15" s="580"/>
      <c r="FGJ15" s="580"/>
      <c r="FGK15" s="580"/>
      <c r="FGL15" s="580"/>
      <c r="FGM15" s="580"/>
      <c r="FGN15" s="580"/>
      <c r="FGO15" s="580"/>
      <c r="FGP15" s="580"/>
      <c r="FGQ15" s="580"/>
      <c r="FGR15" s="580"/>
      <c r="FGS15" s="580"/>
      <c r="FGT15" s="580"/>
      <c r="FGU15" s="580"/>
      <c r="FGV15" s="580"/>
      <c r="FGW15" s="580"/>
      <c r="FGX15" s="580"/>
      <c r="FGY15" s="580"/>
      <c r="FGZ15" s="580"/>
      <c r="FHA15" s="580"/>
      <c r="FHB15" s="580"/>
      <c r="FHC15" s="580"/>
      <c r="FHD15" s="580"/>
      <c r="FHE15" s="580"/>
      <c r="FHF15" s="580"/>
      <c r="FHG15" s="580"/>
      <c r="FHH15" s="580"/>
      <c r="FHI15" s="580"/>
      <c r="FHJ15" s="580"/>
      <c r="FHK15" s="580"/>
      <c r="FHL15" s="580"/>
      <c r="FHM15" s="580"/>
      <c r="FHN15" s="580"/>
      <c r="FHO15" s="580"/>
      <c r="FHP15" s="580"/>
      <c r="FHQ15" s="580"/>
      <c r="FHR15" s="580"/>
      <c r="FHS15" s="580"/>
      <c r="FHT15" s="580"/>
      <c r="FHU15" s="580"/>
      <c r="FHV15" s="580"/>
      <c r="FHW15" s="580"/>
      <c r="FHX15" s="580"/>
      <c r="FHY15" s="580"/>
      <c r="FHZ15" s="580"/>
      <c r="FIA15" s="580"/>
      <c r="FIB15" s="580"/>
      <c r="FIC15" s="580"/>
      <c r="FID15" s="580"/>
      <c r="FIE15" s="580"/>
      <c r="FIF15" s="580"/>
      <c r="FIG15" s="580"/>
      <c r="FIH15" s="580"/>
      <c r="FII15" s="580"/>
      <c r="FIJ15" s="580"/>
      <c r="FIK15" s="580"/>
      <c r="FIL15" s="580"/>
      <c r="FIM15" s="580"/>
      <c r="FIN15" s="580"/>
      <c r="FIO15" s="580"/>
      <c r="FIP15" s="580"/>
      <c r="FIQ15" s="580"/>
      <c r="FIR15" s="580"/>
      <c r="FIS15" s="580"/>
      <c r="FIT15" s="580"/>
      <c r="FIU15" s="580"/>
      <c r="FIV15" s="580"/>
      <c r="FIW15" s="580"/>
      <c r="FIX15" s="580"/>
      <c r="FIY15" s="580"/>
      <c r="FIZ15" s="580"/>
      <c r="FJA15" s="580"/>
      <c r="FJB15" s="580"/>
      <c r="FJC15" s="580"/>
      <c r="FJD15" s="580"/>
      <c r="FJE15" s="580"/>
      <c r="FJF15" s="580"/>
      <c r="FJG15" s="580"/>
      <c r="FJH15" s="580"/>
      <c r="FJI15" s="580"/>
      <c r="FJJ15" s="580"/>
      <c r="FJK15" s="580"/>
      <c r="FJL15" s="580"/>
      <c r="FJM15" s="580"/>
      <c r="FJN15" s="580"/>
      <c r="FJO15" s="580"/>
      <c r="FJP15" s="580"/>
      <c r="FJQ15" s="580"/>
      <c r="FJR15" s="580"/>
      <c r="FJS15" s="580"/>
      <c r="FJT15" s="580"/>
      <c r="FJU15" s="580"/>
      <c r="FJV15" s="580"/>
      <c r="FJW15" s="580"/>
      <c r="FJX15" s="580"/>
      <c r="FJY15" s="580"/>
      <c r="FJZ15" s="580"/>
      <c r="FKA15" s="580"/>
      <c r="FKB15" s="580"/>
      <c r="FKC15" s="580"/>
      <c r="FKD15" s="580"/>
      <c r="FKE15" s="580"/>
      <c r="FKF15" s="580"/>
      <c r="FKG15" s="580"/>
      <c r="FKH15" s="580"/>
      <c r="FKI15" s="580"/>
      <c r="FKJ15" s="580"/>
      <c r="FKK15" s="580"/>
      <c r="FKL15" s="580"/>
      <c r="FKM15" s="580"/>
      <c r="FKN15" s="580"/>
      <c r="FKO15" s="580"/>
      <c r="FKP15" s="580"/>
      <c r="FKQ15" s="580"/>
      <c r="FKR15" s="580"/>
      <c r="FKS15" s="580"/>
      <c r="FKT15" s="580"/>
      <c r="FKU15" s="580"/>
      <c r="FKV15" s="580"/>
      <c r="FKW15" s="580"/>
      <c r="FKX15" s="580"/>
      <c r="FKY15" s="580"/>
      <c r="FKZ15" s="580"/>
      <c r="FLA15" s="580"/>
      <c r="FLB15" s="580"/>
      <c r="FLC15" s="580"/>
      <c r="FLD15" s="580"/>
      <c r="FLE15" s="580"/>
      <c r="FLF15" s="580"/>
      <c r="FLG15" s="580"/>
      <c r="FLH15" s="580"/>
      <c r="FLI15" s="580"/>
      <c r="FLJ15" s="580"/>
      <c r="FLK15" s="580"/>
      <c r="FLL15" s="580"/>
      <c r="FLM15" s="580"/>
      <c r="FLN15" s="580"/>
      <c r="FLO15" s="580"/>
      <c r="FLP15" s="580"/>
      <c r="FLQ15" s="580"/>
      <c r="FLR15" s="580"/>
      <c r="FLS15" s="580"/>
      <c r="FLT15" s="580"/>
      <c r="FLU15" s="580"/>
      <c r="FLV15" s="580"/>
      <c r="FLW15" s="580"/>
      <c r="FLX15" s="580"/>
      <c r="FLY15" s="580"/>
      <c r="FLZ15" s="580"/>
      <c r="FMA15" s="580"/>
      <c r="FMB15" s="580"/>
      <c r="FMC15" s="580"/>
      <c r="FMD15" s="580"/>
      <c r="FME15" s="580"/>
      <c r="FMF15" s="580"/>
      <c r="FMG15" s="580"/>
      <c r="FMH15" s="580"/>
      <c r="FMI15" s="580"/>
      <c r="FMJ15" s="580"/>
      <c r="FMK15" s="580"/>
      <c r="FML15" s="580"/>
      <c r="FMM15" s="580"/>
      <c r="FMN15" s="580"/>
      <c r="FMO15" s="580"/>
      <c r="FMP15" s="580"/>
      <c r="FMQ15" s="580"/>
      <c r="FMR15" s="580"/>
      <c r="FMS15" s="580"/>
      <c r="FMT15" s="580"/>
      <c r="FMU15" s="580"/>
      <c r="FMV15" s="580"/>
      <c r="FMW15" s="580"/>
      <c r="FMX15" s="580"/>
      <c r="FMY15" s="580"/>
      <c r="FMZ15" s="580"/>
      <c r="FNA15" s="580"/>
      <c r="FNB15" s="580"/>
      <c r="FNC15" s="580"/>
      <c r="FND15" s="580"/>
      <c r="FNE15" s="580"/>
      <c r="FNF15" s="580"/>
      <c r="FNG15" s="580"/>
      <c r="FNH15" s="580"/>
      <c r="FNI15" s="580"/>
      <c r="FNJ15" s="580"/>
      <c r="FNK15" s="580"/>
      <c r="FNL15" s="580"/>
      <c r="FNM15" s="580"/>
      <c r="FNN15" s="580"/>
      <c r="FNO15" s="580"/>
      <c r="FNP15" s="580"/>
      <c r="FNQ15" s="580"/>
      <c r="FNR15" s="580"/>
      <c r="FNS15" s="580"/>
      <c r="FNT15" s="580"/>
      <c r="FNU15" s="580"/>
      <c r="FNV15" s="580"/>
      <c r="FNW15" s="580"/>
      <c r="FNX15" s="580"/>
      <c r="FNY15" s="580"/>
      <c r="FNZ15" s="580"/>
      <c r="FOA15" s="580"/>
      <c r="FOB15" s="580"/>
      <c r="FOC15" s="580"/>
      <c r="FOD15" s="580"/>
      <c r="FOE15" s="580"/>
      <c r="FOF15" s="580"/>
      <c r="FOG15" s="580"/>
      <c r="FOH15" s="580"/>
      <c r="FOI15" s="580"/>
      <c r="FOJ15" s="580"/>
      <c r="FOK15" s="580"/>
      <c r="FOL15" s="580"/>
      <c r="FOM15" s="580"/>
      <c r="FON15" s="580"/>
      <c r="FOO15" s="580"/>
      <c r="FOP15" s="580"/>
      <c r="FOQ15" s="580"/>
      <c r="FOR15" s="580"/>
      <c r="FOS15" s="580"/>
      <c r="FOT15" s="580"/>
      <c r="FOU15" s="580"/>
      <c r="FOV15" s="580"/>
      <c r="FOW15" s="580"/>
      <c r="FOX15" s="580"/>
      <c r="FOY15" s="580"/>
      <c r="FOZ15" s="580"/>
      <c r="FPA15" s="580"/>
      <c r="FPB15" s="580"/>
      <c r="FPC15" s="580"/>
      <c r="FPD15" s="580"/>
      <c r="FPE15" s="580"/>
      <c r="FPF15" s="580"/>
      <c r="FPG15" s="580"/>
      <c r="FPH15" s="580"/>
      <c r="FPI15" s="580"/>
      <c r="FPJ15" s="580"/>
      <c r="FPK15" s="580"/>
      <c r="FPL15" s="580"/>
      <c r="FPM15" s="580"/>
      <c r="FPN15" s="580"/>
      <c r="FPO15" s="580"/>
      <c r="FPP15" s="580"/>
      <c r="FPQ15" s="580"/>
      <c r="FPR15" s="580"/>
      <c r="FPS15" s="580"/>
      <c r="FPT15" s="580"/>
      <c r="FPU15" s="580"/>
      <c r="FPV15" s="580"/>
      <c r="FPW15" s="580"/>
      <c r="FPX15" s="580"/>
      <c r="FPY15" s="580"/>
      <c r="FPZ15" s="580"/>
      <c r="FQA15" s="580"/>
      <c r="FQB15" s="580"/>
      <c r="FQC15" s="580"/>
      <c r="FQD15" s="580"/>
      <c r="FQE15" s="580"/>
      <c r="FQF15" s="580"/>
      <c r="FQG15" s="580"/>
      <c r="FQH15" s="580"/>
      <c r="FQI15" s="580"/>
      <c r="FQJ15" s="580"/>
      <c r="FQK15" s="580"/>
      <c r="FQL15" s="580"/>
      <c r="FQM15" s="580"/>
      <c r="FQN15" s="580"/>
      <c r="FQO15" s="580"/>
      <c r="FQP15" s="580"/>
      <c r="FQQ15" s="580"/>
      <c r="FQR15" s="580"/>
      <c r="FQS15" s="580"/>
      <c r="FQT15" s="580"/>
      <c r="FQU15" s="580"/>
      <c r="FQV15" s="580"/>
      <c r="FQW15" s="580"/>
      <c r="FQX15" s="580"/>
      <c r="FQY15" s="580"/>
      <c r="FQZ15" s="580"/>
      <c r="FRA15" s="580"/>
      <c r="FRB15" s="580"/>
      <c r="FRC15" s="580"/>
      <c r="FRD15" s="580"/>
      <c r="FRE15" s="580"/>
      <c r="FRF15" s="580"/>
      <c r="FRG15" s="580"/>
      <c r="FRH15" s="580"/>
      <c r="FRI15" s="580"/>
      <c r="FRJ15" s="580"/>
      <c r="FRK15" s="580"/>
      <c r="FRL15" s="580"/>
      <c r="FRM15" s="580"/>
      <c r="FRN15" s="580"/>
      <c r="FRO15" s="580"/>
      <c r="FRP15" s="580"/>
      <c r="FRQ15" s="580"/>
      <c r="FRR15" s="580"/>
      <c r="FRS15" s="580"/>
      <c r="FRT15" s="580"/>
      <c r="FRU15" s="580"/>
      <c r="FRV15" s="580"/>
      <c r="FRW15" s="580"/>
      <c r="FRX15" s="580"/>
      <c r="FRY15" s="580"/>
      <c r="FRZ15" s="580"/>
      <c r="FSA15" s="580"/>
      <c r="FSB15" s="580"/>
      <c r="FSC15" s="580"/>
      <c r="FSD15" s="580"/>
      <c r="FSE15" s="580"/>
      <c r="FSF15" s="580"/>
      <c r="FSG15" s="580"/>
      <c r="FSH15" s="580"/>
      <c r="FSI15" s="580"/>
      <c r="FSJ15" s="580"/>
      <c r="FSK15" s="580"/>
      <c r="FSL15" s="580"/>
      <c r="FSM15" s="580"/>
      <c r="FSN15" s="580"/>
      <c r="FSO15" s="580"/>
      <c r="FSP15" s="580"/>
      <c r="FSQ15" s="580"/>
      <c r="FSR15" s="580"/>
      <c r="FSS15" s="580"/>
      <c r="FST15" s="580"/>
      <c r="FSU15" s="580"/>
      <c r="FSV15" s="580"/>
      <c r="FSW15" s="580"/>
      <c r="FSX15" s="580"/>
      <c r="FSY15" s="580"/>
      <c r="FSZ15" s="580"/>
      <c r="FTA15" s="580"/>
      <c r="FTB15" s="580"/>
      <c r="FTC15" s="580"/>
      <c r="FTD15" s="580"/>
      <c r="FTE15" s="580"/>
      <c r="FTF15" s="580"/>
      <c r="FTG15" s="580"/>
      <c r="FTH15" s="580"/>
      <c r="FTI15" s="580"/>
      <c r="FTJ15" s="580"/>
      <c r="FTK15" s="580"/>
      <c r="FTL15" s="580"/>
      <c r="FTM15" s="580"/>
      <c r="FTN15" s="580"/>
      <c r="FTO15" s="580"/>
      <c r="FTP15" s="580"/>
      <c r="FTQ15" s="580"/>
      <c r="FTR15" s="580"/>
      <c r="FTS15" s="580"/>
      <c r="FTT15" s="580"/>
      <c r="FTU15" s="580"/>
      <c r="FTV15" s="580"/>
      <c r="FTW15" s="580"/>
      <c r="FTX15" s="580"/>
      <c r="FTY15" s="580"/>
      <c r="FTZ15" s="580"/>
      <c r="FUA15" s="580"/>
      <c r="FUB15" s="580"/>
      <c r="FUC15" s="580"/>
      <c r="FUD15" s="580"/>
      <c r="FUE15" s="580"/>
      <c r="FUF15" s="580"/>
      <c r="FUG15" s="580"/>
      <c r="FUH15" s="580"/>
      <c r="FUI15" s="580"/>
      <c r="FUJ15" s="580"/>
      <c r="FUK15" s="580"/>
      <c r="FUL15" s="580"/>
      <c r="FUM15" s="580"/>
      <c r="FUN15" s="580"/>
      <c r="FUO15" s="580"/>
      <c r="FUP15" s="580"/>
      <c r="FUQ15" s="580"/>
      <c r="FUR15" s="580"/>
      <c r="FUS15" s="580"/>
      <c r="FUT15" s="580"/>
      <c r="FUU15" s="580"/>
      <c r="FUV15" s="580"/>
      <c r="FUW15" s="580"/>
      <c r="FUX15" s="580"/>
      <c r="FUY15" s="580"/>
      <c r="FUZ15" s="580"/>
      <c r="FVA15" s="580"/>
      <c r="FVB15" s="580"/>
      <c r="FVC15" s="580"/>
      <c r="FVD15" s="580"/>
      <c r="FVE15" s="580"/>
      <c r="FVF15" s="580"/>
      <c r="FVG15" s="580"/>
      <c r="FVH15" s="580"/>
      <c r="FVI15" s="580"/>
      <c r="FVJ15" s="580"/>
      <c r="FVK15" s="580"/>
      <c r="FVL15" s="580"/>
      <c r="FVM15" s="580"/>
      <c r="FVN15" s="580"/>
      <c r="FVO15" s="580"/>
      <c r="FVP15" s="580"/>
      <c r="FVQ15" s="580"/>
      <c r="FVR15" s="580"/>
      <c r="FVS15" s="580"/>
      <c r="FVT15" s="580"/>
      <c r="FVU15" s="580"/>
      <c r="FVV15" s="580"/>
      <c r="FVW15" s="580"/>
      <c r="FVX15" s="580"/>
      <c r="FVY15" s="580"/>
      <c r="FVZ15" s="580"/>
      <c r="FWA15" s="580"/>
      <c r="FWB15" s="580"/>
      <c r="FWC15" s="580"/>
      <c r="FWD15" s="580"/>
      <c r="FWE15" s="580"/>
      <c r="FWF15" s="580"/>
      <c r="FWG15" s="580"/>
      <c r="FWH15" s="580"/>
      <c r="FWI15" s="580"/>
      <c r="FWJ15" s="580"/>
      <c r="FWK15" s="580"/>
      <c r="FWL15" s="580"/>
      <c r="FWM15" s="580"/>
      <c r="FWN15" s="580"/>
      <c r="FWO15" s="580"/>
      <c r="FWP15" s="580"/>
      <c r="FWQ15" s="580"/>
      <c r="FWR15" s="580"/>
      <c r="FWS15" s="580"/>
      <c r="FWT15" s="580"/>
      <c r="FWU15" s="580"/>
      <c r="FWV15" s="580"/>
      <c r="FWW15" s="580"/>
      <c r="FWX15" s="580"/>
      <c r="FWY15" s="580"/>
      <c r="FWZ15" s="580"/>
      <c r="FXA15" s="580"/>
      <c r="FXB15" s="580"/>
      <c r="FXC15" s="580"/>
      <c r="FXD15" s="580"/>
      <c r="FXE15" s="580"/>
      <c r="FXF15" s="580"/>
      <c r="FXG15" s="580"/>
      <c r="FXH15" s="580"/>
      <c r="FXI15" s="580"/>
      <c r="FXJ15" s="580"/>
      <c r="FXK15" s="580"/>
      <c r="FXL15" s="580"/>
      <c r="FXM15" s="580"/>
      <c r="FXN15" s="580"/>
      <c r="FXO15" s="580"/>
      <c r="FXP15" s="580"/>
      <c r="FXQ15" s="580"/>
      <c r="FXR15" s="580"/>
      <c r="FXS15" s="580"/>
      <c r="FXT15" s="580"/>
      <c r="FXU15" s="580"/>
      <c r="FXV15" s="580"/>
      <c r="FXW15" s="580"/>
      <c r="FXX15" s="580"/>
      <c r="FXY15" s="580"/>
      <c r="FXZ15" s="580"/>
      <c r="FYA15" s="580"/>
      <c r="FYB15" s="580"/>
      <c r="FYC15" s="580"/>
      <c r="FYD15" s="580"/>
      <c r="FYE15" s="580"/>
      <c r="FYF15" s="580"/>
      <c r="FYG15" s="580"/>
      <c r="FYH15" s="580"/>
      <c r="FYI15" s="580"/>
      <c r="FYJ15" s="580"/>
      <c r="FYK15" s="580"/>
      <c r="FYL15" s="580"/>
      <c r="FYM15" s="580"/>
      <c r="FYN15" s="580"/>
      <c r="FYO15" s="580"/>
      <c r="FYP15" s="580"/>
      <c r="FYQ15" s="580"/>
      <c r="FYR15" s="580"/>
      <c r="FYS15" s="580"/>
      <c r="FYT15" s="580"/>
      <c r="FYU15" s="580"/>
      <c r="FYV15" s="580"/>
      <c r="FYW15" s="580"/>
      <c r="FYX15" s="580"/>
      <c r="FYY15" s="580"/>
      <c r="FYZ15" s="580"/>
      <c r="FZA15" s="580"/>
      <c r="FZB15" s="580"/>
      <c r="FZC15" s="580"/>
      <c r="FZD15" s="580"/>
      <c r="FZE15" s="580"/>
      <c r="FZF15" s="580"/>
      <c r="FZG15" s="580"/>
      <c r="FZH15" s="580"/>
      <c r="FZI15" s="580"/>
      <c r="FZJ15" s="580"/>
      <c r="FZK15" s="580"/>
      <c r="FZL15" s="580"/>
      <c r="FZM15" s="580"/>
      <c r="FZN15" s="580"/>
      <c r="FZO15" s="580"/>
      <c r="FZP15" s="580"/>
      <c r="FZQ15" s="580"/>
      <c r="FZR15" s="580"/>
      <c r="FZS15" s="580"/>
      <c r="FZT15" s="580"/>
      <c r="FZU15" s="580"/>
      <c r="FZV15" s="580"/>
      <c r="FZW15" s="580"/>
      <c r="FZX15" s="580"/>
      <c r="FZY15" s="580"/>
      <c r="FZZ15" s="580"/>
      <c r="GAA15" s="580"/>
      <c r="GAB15" s="580"/>
      <c r="GAC15" s="580"/>
      <c r="GAD15" s="580"/>
      <c r="GAE15" s="580"/>
      <c r="GAF15" s="580"/>
      <c r="GAG15" s="580"/>
      <c r="GAH15" s="580"/>
      <c r="GAI15" s="580"/>
      <c r="GAJ15" s="580"/>
      <c r="GAK15" s="580"/>
      <c r="GAL15" s="580"/>
      <c r="GAM15" s="580"/>
      <c r="GAN15" s="580"/>
      <c r="GAO15" s="580"/>
      <c r="GAP15" s="580"/>
      <c r="GAQ15" s="580"/>
      <c r="GAR15" s="580"/>
      <c r="GAS15" s="580"/>
      <c r="GAT15" s="580"/>
      <c r="GAU15" s="580"/>
      <c r="GAV15" s="580"/>
      <c r="GAW15" s="580"/>
      <c r="GAX15" s="580"/>
      <c r="GAY15" s="580"/>
      <c r="GAZ15" s="580"/>
      <c r="GBA15" s="580"/>
      <c r="GBB15" s="580"/>
      <c r="GBC15" s="580"/>
      <c r="GBD15" s="580"/>
      <c r="GBE15" s="580"/>
      <c r="GBF15" s="580"/>
      <c r="GBG15" s="580"/>
      <c r="GBH15" s="580"/>
      <c r="GBI15" s="580"/>
      <c r="GBJ15" s="580"/>
      <c r="GBK15" s="580"/>
      <c r="GBL15" s="580"/>
      <c r="GBM15" s="580"/>
      <c r="GBN15" s="580"/>
      <c r="GBO15" s="580"/>
      <c r="GBP15" s="580"/>
      <c r="GBQ15" s="580"/>
      <c r="GBR15" s="580"/>
      <c r="GBS15" s="580"/>
      <c r="GBT15" s="580"/>
      <c r="GBU15" s="580"/>
      <c r="GBV15" s="580"/>
      <c r="GBW15" s="580"/>
      <c r="GBX15" s="580"/>
      <c r="GBY15" s="580"/>
      <c r="GBZ15" s="580"/>
      <c r="GCA15" s="580"/>
      <c r="GCB15" s="580"/>
      <c r="GCC15" s="580"/>
      <c r="GCD15" s="580"/>
      <c r="GCE15" s="580"/>
      <c r="GCF15" s="580"/>
      <c r="GCG15" s="580"/>
      <c r="GCH15" s="580"/>
      <c r="GCI15" s="580"/>
      <c r="GCJ15" s="580"/>
      <c r="GCK15" s="580"/>
      <c r="GCL15" s="580"/>
      <c r="GCM15" s="580"/>
      <c r="GCN15" s="580"/>
      <c r="GCO15" s="580"/>
      <c r="GCP15" s="580"/>
      <c r="GCQ15" s="580"/>
      <c r="GCR15" s="580"/>
      <c r="GCS15" s="580"/>
      <c r="GCT15" s="580"/>
      <c r="GCU15" s="580"/>
      <c r="GCV15" s="580"/>
      <c r="GCW15" s="580"/>
      <c r="GCX15" s="580"/>
      <c r="GCY15" s="580"/>
      <c r="GCZ15" s="580"/>
      <c r="GDA15" s="580"/>
      <c r="GDB15" s="580"/>
      <c r="GDC15" s="580"/>
      <c r="GDD15" s="580"/>
      <c r="GDE15" s="580"/>
      <c r="GDF15" s="580"/>
      <c r="GDG15" s="580"/>
      <c r="GDH15" s="580"/>
      <c r="GDI15" s="580"/>
      <c r="GDJ15" s="580"/>
      <c r="GDK15" s="580"/>
      <c r="GDL15" s="580"/>
      <c r="GDM15" s="580"/>
      <c r="GDN15" s="580"/>
      <c r="GDO15" s="580"/>
      <c r="GDP15" s="580"/>
      <c r="GDQ15" s="580"/>
      <c r="GDR15" s="580"/>
      <c r="GDS15" s="580"/>
      <c r="GDT15" s="580"/>
      <c r="GDU15" s="580"/>
      <c r="GDV15" s="580"/>
      <c r="GDW15" s="580"/>
      <c r="GDX15" s="580"/>
      <c r="GDY15" s="580"/>
      <c r="GDZ15" s="580"/>
      <c r="GEA15" s="580"/>
      <c r="GEB15" s="580"/>
      <c r="GEC15" s="580"/>
      <c r="GED15" s="580"/>
      <c r="GEE15" s="580"/>
      <c r="GEF15" s="580"/>
      <c r="GEG15" s="580"/>
      <c r="GEH15" s="580"/>
      <c r="GEI15" s="580"/>
      <c r="GEJ15" s="580"/>
      <c r="GEK15" s="580"/>
      <c r="GEL15" s="580"/>
      <c r="GEM15" s="580"/>
      <c r="GEN15" s="580"/>
      <c r="GEO15" s="580"/>
      <c r="GEP15" s="580"/>
      <c r="GEQ15" s="580"/>
      <c r="GER15" s="580"/>
      <c r="GES15" s="580"/>
      <c r="GET15" s="580"/>
      <c r="GEU15" s="580"/>
      <c r="GEV15" s="580"/>
      <c r="GEW15" s="580"/>
      <c r="GEX15" s="580"/>
      <c r="GEY15" s="580"/>
      <c r="GEZ15" s="580"/>
      <c r="GFA15" s="580"/>
      <c r="GFB15" s="580"/>
      <c r="GFC15" s="580"/>
      <c r="GFD15" s="580"/>
      <c r="GFE15" s="580"/>
      <c r="GFF15" s="580"/>
      <c r="GFG15" s="580"/>
      <c r="GFH15" s="580"/>
      <c r="GFI15" s="580"/>
      <c r="GFJ15" s="580"/>
      <c r="GFK15" s="580"/>
      <c r="GFL15" s="580"/>
      <c r="GFM15" s="580"/>
      <c r="GFN15" s="580"/>
      <c r="GFO15" s="580"/>
      <c r="GFP15" s="580"/>
      <c r="GFQ15" s="580"/>
      <c r="GFR15" s="580"/>
      <c r="GFS15" s="580"/>
      <c r="GFT15" s="580"/>
      <c r="GFU15" s="580"/>
      <c r="GFV15" s="580"/>
      <c r="GFW15" s="580"/>
      <c r="GFX15" s="580"/>
      <c r="GFY15" s="580"/>
      <c r="GFZ15" s="580"/>
      <c r="GGA15" s="580"/>
      <c r="GGB15" s="580"/>
      <c r="GGC15" s="580"/>
      <c r="GGD15" s="580"/>
      <c r="GGE15" s="580"/>
      <c r="GGF15" s="580"/>
      <c r="GGG15" s="580"/>
      <c r="GGH15" s="580"/>
      <c r="GGI15" s="580"/>
      <c r="GGJ15" s="580"/>
      <c r="GGK15" s="580"/>
      <c r="GGL15" s="580"/>
      <c r="GGM15" s="580"/>
      <c r="GGN15" s="580"/>
      <c r="GGO15" s="580"/>
      <c r="GGP15" s="580"/>
      <c r="GGQ15" s="580"/>
      <c r="GGR15" s="580"/>
      <c r="GGS15" s="580"/>
      <c r="GGT15" s="580"/>
      <c r="GGU15" s="580"/>
      <c r="GGV15" s="580"/>
      <c r="GGW15" s="580"/>
      <c r="GGX15" s="580"/>
      <c r="GGY15" s="580"/>
      <c r="GGZ15" s="580"/>
      <c r="GHA15" s="580"/>
      <c r="GHB15" s="580"/>
      <c r="GHC15" s="580"/>
      <c r="GHD15" s="580"/>
      <c r="GHE15" s="580"/>
      <c r="GHF15" s="580"/>
      <c r="GHG15" s="580"/>
      <c r="GHH15" s="580"/>
      <c r="GHI15" s="580"/>
      <c r="GHJ15" s="580"/>
      <c r="GHK15" s="580"/>
      <c r="GHL15" s="580"/>
      <c r="GHM15" s="580"/>
      <c r="GHN15" s="580"/>
      <c r="GHO15" s="580"/>
      <c r="GHP15" s="580"/>
      <c r="GHQ15" s="580"/>
      <c r="GHR15" s="580"/>
      <c r="GHS15" s="580"/>
      <c r="GHT15" s="580"/>
      <c r="GHU15" s="580"/>
      <c r="GHV15" s="580"/>
      <c r="GHW15" s="580"/>
      <c r="GHX15" s="580"/>
      <c r="GHY15" s="580"/>
      <c r="GHZ15" s="580"/>
      <c r="GIA15" s="580"/>
      <c r="GIB15" s="580"/>
      <c r="GIC15" s="580"/>
      <c r="GID15" s="580"/>
      <c r="GIE15" s="580"/>
      <c r="GIF15" s="580"/>
      <c r="GIG15" s="580"/>
      <c r="GIH15" s="580"/>
      <c r="GII15" s="580"/>
      <c r="GIJ15" s="580"/>
      <c r="GIK15" s="580"/>
      <c r="GIL15" s="580"/>
      <c r="GIM15" s="580"/>
      <c r="GIN15" s="580"/>
      <c r="GIO15" s="580"/>
      <c r="GIP15" s="580"/>
      <c r="GIQ15" s="580"/>
      <c r="GIR15" s="580"/>
      <c r="GIS15" s="580"/>
      <c r="GIT15" s="580"/>
      <c r="GIU15" s="580"/>
      <c r="GIV15" s="580"/>
      <c r="GIW15" s="580"/>
      <c r="GIX15" s="580"/>
      <c r="GIY15" s="580"/>
      <c r="GIZ15" s="580"/>
      <c r="GJA15" s="580"/>
      <c r="GJB15" s="580"/>
      <c r="GJC15" s="580"/>
      <c r="GJD15" s="580"/>
      <c r="GJE15" s="580"/>
      <c r="GJF15" s="580"/>
      <c r="GJG15" s="580"/>
      <c r="GJH15" s="580"/>
      <c r="GJI15" s="580"/>
      <c r="GJJ15" s="580"/>
      <c r="GJK15" s="580"/>
      <c r="GJL15" s="580"/>
      <c r="GJM15" s="580"/>
      <c r="GJN15" s="580"/>
      <c r="GJO15" s="580"/>
      <c r="GJP15" s="580"/>
      <c r="GJQ15" s="580"/>
      <c r="GJR15" s="580"/>
      <c r="GJS15" s="580"/>
      <c r="GJT15" s="580"/>
      <c r="GJU15" s="580"/>
      <c r="GJV15" s="580"/>
      <c r="GJW15" s="580"/>
      <c r="GJX15" s="580"/>
      <c r="GJY15" s="580"/>
      <c r="GJZ15" s="580"/>
      <c r="GKA15" s="580"/>
      <c r="GKB15" s="580"/>
      <c r="GKC15" s="580"/>
      <c r="GKD15" s="580"/>
      <c r="GKE15" s="580"/>
      <c r="GKF15" s="580"/>
      <c r="GKG15" s="580"/>
      <c r="GKH15" s="580"/>
      <c r="GKI15" s="580"/>
      <c r="GKJ15" s="580"/>
      <c r="GKK15" s="580"/>
      <c r="GKL15" s="580"/>
      <c r="GKM15" s="580"/>
      <c r="GKN15" s="580"/>
      <c r="GKO15" s="580"/>
      <c r="GKP15" s="580"/>
      <c r="GKQ15" s="580"/>
      <c r="GKR15" s="580"/>
      <c r="GKS15" s="580"/>
      <c r="GKT15" s="580"/>
      <c r="GKU15" s="580"/>
      <c r="GKV15" s="580"/>
      <c r="GKW15" s="580"/>
      <c r="GKX15" s="580"/>
      <c r="GKY15" s="580"/>
      <c r="GKZ15" s="580"/>
      <c r="GLA15" s="580"/>
      <c r="GLB15" s="580"/>
      <c r="GLC15" s="580"/>
      <c r="GLD15" s="580"/>
      <c r="GLE15" s="580"/>
      <c r="GLF15" s="580"/>
      <c r="GLG15" s="580"/>
      <c r="GLH15" s="580"/>
      <c r="GLI15" s="580"/>
      <c r="GLJ15" s="580"/>
      <c r="GLK15" s="580"/>
      <c r="GLL15" s="580"/>
      <c r="GLM15" s="580"/>
      <c r="GLN15" s="580"/>
      <c r="GLO15" s="580"/>
      <c r="GLP15" s="580"/>
      <c r="GLQ15" s="580"/>
      <c r="GLR15" s="580"/>
      <c r="GLS15" s="580"/>
      <c r="GLT15" s="580"/>
      <c r="GLU15" s="580"/>
      <c r="GLV15" s="580"/>
      <c r="GLW15" s="580"/>
      <c r="GLX15" s="580"/>
      <c r="GLY15" s="580"/>
      <c r="GLZ15" s="580"/>
      <c r="GMA15" s="580"/>
      <c r="GMB15" s="580"/>
      <c r="GMC15" s="580"/>
      <c r="GMD15" s="580"/>
      <c r="GME15" s="580"/>
      <c r="GMF15" s="580"/>
      <c r="GMG15" s="580"/>
      <c r="GMH15" s="580"/>
      <c r="GMI15" s="580"/>
      <c r="GMJ15" s="580"/>
      <c r="GMK15" s="580"/>
      <c r="GML15" s="580"/>
      <c r="GMM15" s="580"/>
      <c r="GMN15" s="580"/>
      <c r="GMO15" s="580"/>
      <c r="GMP15" s="580"/>
      <c r="GMQ15" s="580"/>
      <c r="GMR15" s="580"/>
      <c r="GMS15" s="580"/>
      <c r="GMT15" s="580"/>
      <c r="GMU15" s="580"/>
      <c r="GMV15" s="580"/>
      <c r="GMW15" s="580"/>
      <c r="GMX15" s="580"/>
      <c r="GMY15" s="580"/>
      <c r="GMZ15" s="580"/>
      <c r="GNA15" s="580"/>
      <c r="GNB15" s="580"/>
      <c r="GNC15" s="580"/>
      <c r="GND15" s="580"/>
      <c r="GNE15" s="580"/>
      <c r="GNF15" s="580"/>
      <c r="GNG15" s="580"/>
      <c r="GNH15" s="580"/>
      <c r="GNI15" s="580"/>
      <c r="GNJ15" s="580"/>
      <c r="GNK15" s="580"/>
      <c r="GNL15" s="580"/>
      <c r="GNM15" s="580"/>
      <c r="GNN15" s="580"/>
      <c r="GNO15" s="580"/>
      <c r="GNP15" s="580"/>
      <c r="GNQ15" s="580"/>
      <c r="GNR15" s="580"/>
      <c r="GNS15" s="580"/>
      <c r="GNT15" s="580"/>
      <c r="GNU15" s="580"/>
      <c r="GNV15" s="580"/>
      <c r="GNW15" s="580"/>
      <c r="GNX15" s="580"/>
      <c r="GNY15" s="580"/>
      <c r="GNZ15" s="580"/>
      <c r="GOA15" s="580"/>
      <c r="GOB15" s="580"/>
      <c r="GOC15" s="580"/>
      <c r="GOD15" s="580"/>
      <c r="GOE15" s="580"/>
      <c r="GOF15" s="580"/>
      <c r="GOG15" s="580"/>
      <c r="GOH15" s="580"/>
      <c r="GOI15" s="580"/>
      <c r="GOJ15" s="580"/>
      <c r="GOK15" s="580"/>
      <c r="GOL15" s="580"/>
      <c r="GOM15" s="580"/>
      <c r="GON15" s="580"/>
      <c r="GOO15" s="580"/>
      <c r="GOP15" s="580"/>
      <c r="GOQ15" s="580"/>
      <c r="GOR15" s="580"/>
      <c r="GOS15" s="580"/>
      <c r="GOT15" s="580"/>
      <c r="GOU15" s="580"/>
      <c r="GOV15" s="580"/>
      <c r="GOW15" s="580"/>
      <c r="GOX15" s="580"/>
      <c r="GOY15" s="580"/>
      <c r="GOZ15" s="580"/>
      <c r="GPA15" s="580"/>
      <c r="GPB15" s="580"/>
      <c r="GPC15" s="580"/>
      <c r="GPD15" s="580"/>
      <c r="GPE15" s="580"/>
      <c r="GPF15" s="580"/>
      <c r="GPG15" s="580"/>
      <c r="GPH15" s="580"/>
      <c r="GPI15" s="580"/>
      <c r="GPJ15" s="580"/>
      <c r="GPK15" s="580"/>
      <c r="GPL15" s="580"/>
      <c r="GPM15" s="580"/>
      <c r="GPN15" s="580"/>
      <c r="GPO15" s="580"/>
      <c r="GPP15" s="580"/>
      <c r="GPQ15" s="580"/>
      <c r="GPR15" s="580"/>
      <c r="GPS15" s="580"/>
      <c r="GPT15" s="580"/>
      <c r="GPU15" s="580"/>
      <c r="GPV15" s="580"/>
      <c r="GPW15" s="580"/>
      <c r="GPX15" s="580"/>
      <c r="GPY15" s="580"/>
      <c r="GPZ15" s="580"/>
      <c r="GQA15" s="580"/>
      <c r="GQB15" s="580"/>
      <c r="GQC15" s="580"/>
      <c r="GQD15" s="580"/>
      <c r="GQE15" s="580"/>
      <c r="GQF15" s="580"/>
      <c r="GQG15" s="580"/>
      <c r="GQH15" s="580"/>
      <c r="GQI15" s="580"/>
      <c r="GQJ15" s="580"/>
      <c r="GQK15" s="580"/>
      <c r="GQL15" s="580"/>
      <c r="GQM15" s="580"/>
      <c r="GQN15" s="580"/>
      <c r="GQO15" s="580"/>
      <c r="GQP15" s="580"/>
      <c r="GQQ15" s="580"/>
      <c r="GQR15" s="580"/>
      <c r="GQS15" s="580"/>
      <c r="GQT15" s="580"/>
      <c r="GQU15" s="580"/>
      <c r="GQV15" s="580"/>
      <c r="GQW15" s="580"/>
      <c r="GQX15" s="580"/>
      <c r="GQY15" s="580"/>
      <c r="GQZ15" s="580"/>
      <c r="GRA15" s="580"/>
      <c r="GRB15" s="580"/>
      <c r="GRC15" s="580"/>
      <c r="GRD15" s="580"/>
      <c r="GRE15" s="580"/>
      <c r="GRF15" s="580"/>
      <c r="GRG15" s="580"/>
      <c r="GRH15" s="580"/>
      <c r="GRI15" s="580"/>
      <c r="GRJ15" s="580"/>
      <c r="GRK15" s="580"/>
      <c r="GRL15" s="580"/>
      <c r="GRM15" s="580"/>
      <c r="GRN15" s="580"/>
      <c r="GRO15" s="580"/>
      <c r="GRP15" s="580"/>
      <c r="GRQ15" s="580"/>
      <c r="GRR15" s="580"/>
      <c r="GRS15" s="580"/>
      <c r="GRT15" s="580"/>
      <c r="GRU15" s="580"/>
      <c r="GRV15" s="580"/>
      <c r="GRW15" s="580"/>
      <c r="GRX15" s="580"/>
      <c r="GRY15" s="580"/>
      <c r="GRZ15" s="580"/>
      <c r="GSA15" s="580"/>
      <c r="GSB15" s="580"/>
      <c r="GSC15" s="580"/>
      <c r="GSD15" s="580"/>
      <c r="GSE15" s="580"/>
      <c r="GSF15" s="580"/>
      <c r="GSG15" s="580"/>
      <c r="GSH15" s="580"/>
      <c r="GSI15" s="580"/>
      <c r="GSJ15" s="580"/>
      <c r="GSK15" s="580"/>
      <c r="GSL15" s="580"/>
      <c r="GSM15" s="580"/>
      <c r="GSN15" s="580"/>
      <c r="GSO15" s="580"/>
      <c r="GSP15" s="580"/>
      <c r="GSQ15" s="580"/>
      <c r="GSR15" s="580"/>
      <c r="GSS15" s="580"/>
      <c r="GST15" s="580"/>
      <c r="GSU15" s="580"/>
      <c r="GSV15" s="580"/>
      <c r="GSW15" s="580"/>
      <c r="GSX15" s="580"/>
      <c r="GSY15" s="580"/>
      <c r="GSZ15" s="580"/>
      <c r="GTA15" s="580"/>
      <c r="GTB15" s="580"/>
      <c r="GTC15" s="580"/>
      <c r="GTD15" s="580"/>
      <c r="GTE15" s="580"/>
      <c r="GTF15" s="580"/>
      <c r="GTG15" s="580"/>
      <c r="GTH15" s="580"/>
      <c r="GTI15" s="580"/>
      <c r="GTJ15" s="580"/>
      <c r="GTK15" s="580"/>
      <c r="GTL15" s="580"/>
      <c r="GTM15" s="580"/>
      <c r="GTN15" s="580"/>
      <c r="GTO15" s="580"/>
      <c r="GTP15" s="580"/>
      <c r="GTQ15" s="580"/>
      <c r="GTR15" s="580"/>
      <c r="GTS15" s="580"/>
      <c r="GTT15" s="580"/>
      <c r="GTU15" s="580"/>
      <c r="GTV15" s="580"/>
      <c r="GTW15" s="580"/>
      <c r="GTX15" s="580"/>
      <c r="GTY15" s="580"/>
      <c r="GTZ15" s="580"/>
      <c r="GUA15" s="580"/>
      <c r="GUB15" s="580"/>
      <c r="GUC15" s="580"/>
      <c r="GUD15" s="580"/>
      <c r="GUE15" s="580"/>
      <c r="GUF15" s="580"/>
      <c r="GUG15" s="580"/>
      <c r="GUH15" s="580"/>
      <c r="GUI15" s="580"/>
      <c r="GUJ15" s="580"/>
      <c r="GUK15" s="580"/>
      <c r="GUL15" s="580"/>
      <c r="GUM15" s="580"/>
      <c r="GUN15" s="580"/>
      <c r="GUO15" s="580"/>
      <c r="GUP15" s="580"/>
      <c r="GUQ15" s="580"/>
      <c r="GUR15" s="580"/>
      <c r="GUS15" s="580"/>
      <c r="GUT15" s="580"/>
      <c r="GUU15" s="580"/>
      <c r="GUV15" s="580"/>
      <c r="GUW15" s="580"/>
      <c r="GUX15" s="580"/>
      <c r="GUY15" s="580"/>
      <c r="GUZ15" s="580"/>
      <c r="GVA15" s="580"/>
      <c r="GVB15" s="580"/>
      <c r="GVC15" s="580"/>
      <c r="GVD15" s="580"/>
      <c r="GVE15" s="580"/>
      <c r="GVF15" s="580"/>
      <c r="GVG15" s="580"/>
      <c r="GVH15" s="580"/>
      <c r="GVI15" s="580"/>
      <c r="GVJ15" s="580"/>
      <c r="GVK15" s="580"/>
      <c r="GVL15" s="580"/>
      <c r="GVM15" s="580"/>
      <c r="GVN15" s="580"/>
      <c r="GVO15" s="580"/>
      <c r="GVP15" s="580"/>
      <c r="GVQ15" s="580"/>
      <c r="GVR15" s="580"/>
      <c r="GVS15" s="580"/>
      <c r="GVT15" s="580"/>
      <c r="GVU15" s="580"/>
      <c r="GVV15" s="580"/>
      <c r="GVW15" s="580"/>
      <c r="GVX15" s="580"/>
      <c r="GVY15" s="580"/>
      <c r="GVZ15" s="580"/>
      <c r="GWA15" s="580"/>
      <c r="GWB15" s="580"/>
      <c r="GWC15" s="580"/>
      <c r="GWD15" s="580"/>
      <c r="GWE15" s="580"/>
      <c r="GWF15" s="580"/>
      <c r="GWG15" s="580"/>
      <c r="GWH15" s="580"/>
      <c r="GWI15" s="580"/>
      <c r="GWJ15" s="580"/>
      <c r="GWK15" s="580"/>
      <c r="GWL15" s="580"/>
      <c r="GWM15" s="580"/>
      <c r="GWN15" s="580"/>
      <c r="GWO15" s="580"/>
      <c r="GWP15" s="580"/>
      <c r="GWQ15" s="580"/>
      <c r="GWR15" s="580"/>
      <c r="GWS15" s="580"/>
      <c r="GWT15" s="580"/>
      <c r="GWU15" s="580"/>
      <c r="GWV15" s="580"/>
      <c r="GWW15" s="580"/>
      <c r="GWX15" s="580"/>
      <c r="GWY15" s="580"/>
      <c r="GWZ15" s="580"/>
      <c r="GXA15" s="580"/>
      <c r="GXB15" s="580"/>
      <c r="GXC15" s="580"/>
      <c r="GXD15" s="580"/>
      <c r="GXE15" s="580"/>
      <c r="GXF15" s="580"/>
      <c r="GXG15" s="580"/>
      <c r="GXH15" s="580"/>
      <c r="GXI15" s="580"/>
      <c r="GXJ15" s="580"/>
      <c r="GXK15" s="580"/>
      <c r="GXL15" s="580"/>
      <c r="GXM15" s="580"/>
      <c r="GXN15" s="580"/>
      <c r="GXO15" s="580"/>
      <c r="GXP15" s="580"/>
      <c r="GXQ15" s="580"/>
      <c r="GXR15" s="580"/>
      <c r="GXS15" s="580"/>
      <c r="GXT15" s="580"/>
      <c r="GXU15" s="580"/>
      <c r="GXV15" s="580"/>
      <c r="GXW15" s="580"/>
      <c r="GXX15" s="580"/>
      <c r="GXY15" s="580"/>
      <c r="GXZ15" s="580"/>
      <c r="GYA15" s="580"/>
      <c r="GYB15" s="580"/>
      <c r="GYC15" s="580"/>
      <c r="GYD15" s="580"/>
      <c r="GYE15" s="580"/>
      <c r="GYF15" s="580"/>
      <c r="GYG15" s="580"/>
      <c r="GYH15" s="580"/>
      <c r="GYI15" s="580"/>
      <c r="GYJ15" s="580"/>
      <c r="GYK15" s="580"/>
      <c r="GYL15" s="580"/>
      <c r="GYM15" s="580"/>
      <c r="GYN15" s="580"/>
      <c r="GYO15" s="580"/>
      <c r="GYP15" s="580"/>
      <c r="GYQ15" s="580"/>
      <c r="GYR15" s="580"/>
      <c r="GYS15" s="580"/>
      <c r="GYT15" s="580"/>
      <c r="GYU15" s="580"/>
      <c r="GYV15" s="580"/>
      <c r="GYW15" s="580"/>
      <c r="GYX15" s="580"/>
      <c r="GYY15" s="580"/>
      <c r="GYZ15" s="580"/>
      <c r="GZA15" s="580"/>
      <c r="GZB15" s="580"/>
      <c r="GZC15" s="580"/>
      <c r="GZD15" s="580"/>
      <c r="GZE15" s="580"/>
      <c r="GZF15" s="580"/>
      <c r="GZG15" s="580"/>
      <c r="GZH15" s="580"/>
      <c r="GZI15" s="580"/>
      <c r="GZJ15" s="580"/>
      <c r="GZK15" s="580"/>
      <c r="GZL15" s="580"/>
      <c r="GZM15" s="580"/>
      <c r="GZN15" s="580"/>
      <c r="GZO15" s="580"/>
      <c r="GZP15" s="580"/>
      <c r="GZQ15" s="580"/>
      <c r="GZR15" s="580"/>
      <c r="GZS15" s="580"/>
      <c r="GZT15" s="580"/>
      <c r="GZU15" s="580"/>
      <c r="GZV15" s="580"/>
      <c r="GZW15" s="580"/>
      <c r="GZX15" s="580"/>
      <c r="GZY15" s="580"/>
      <c r="GZZ15" s="580"/>
      <c r="HAA15" s="580"/>
      <c r="HAB15" s="580"/>
      <c r="HAC15" s="580"/>
      <c r="HAD15" s="580"/>
      <c r="HAE15" s="580"/>
      <c r="HAF15" s="580"/>
      <c r="HAG15" s="580"/>
      <c r="HAH15" s="580"/>
      <c r="HAI15" s="580"/>
      <c r="HAJ15" s="580"/>
      <c r="HAK15" s="580"/>
      <c r="HAL15" s="580"/>
      <c r="HAM15" s="580"/>
      <c r="HAN15" s="580"/>
      <c r="HAO15" s="580"/>
      <c r="HAP15" s="580"/>
      <c r="HAQ15" s="580"/>
      <c r="HAR15" s="580"/>
      <c r="HAS15" s="580"/>
      <c r="HAT15" s="580"/>
      <c r="HAU15" s="580"/>
      <c r="HAV15" s="580"/>
      <c r="HAW15" s="580"/>
      <c r="HAX15" s="580"/>
      <c r="HAY15" s="580"/>
      <c r="HAZ15" s="580"/>
      <c r="HBA15" s="580"/>
      <c r="HBB15" s="580"/>
      <c r="HBC15" s="580"/>
      <c r="HBD15" s="580"/>
      <c r="HBE15" s="580"/>
      <c r="HBF15" s="580"/>
      <c r="HBG15" s="580"/>
      <c r="HBH15" s="580"/>
      <c r="HBI15" s="580"/>
      <c r="HBJ15" s="580"/>
      <c r="HBK15" s="580"/>
      <c r="HBL15" s="580"/>
      <c r="HBM15" s="580"/>
      <c r="HBN15" s="580"/>
      <c r="HBO15" s="580"/>
      <c r="HBP15" s="580"/>
      <c r="HBQ15" s="580"/>
      <c r="HBR15" s="580"/>
      <c r="HBS15" s="580"/>
      <c r="HBT15" s="580"/>
      <c r="HBU15" s="580"/>
      <c r="HBV15" s="580"/>
      <c r="HBW15" s="580"/>
      <c r="HBX15" s="580"/>
      <c r="HBY15" s="580"/>
      <c r="HBZ15" s="580"/>
      <c r="HCA15" s="580"/>
      <c r="HCB15" s="580"/>
      <c r="HCC15" s="580"/>
      <c r="HCD15" s="580"/>
      <c r="HCE15" s="580"/>
      <c r="HCF15" s="580"/>
      <c r="HCG15" s="580"/>
      <c r="HCH15" s="580"/>
      <c r="HCI15" s="580"/>
      <c r="HCJ15" s="580"/>
      <c r="HCK15" s="580"/>
      <c r="HCL15" s="580"/>
      <c r="HCM15" s="580"/>
      <c r="HCN15" s="580"/>
      <c r="HCO15" s="580"/>
      <c r="HCP15" s="580"/>
      <c r="HCQ15" s="580"/>
      <c r="HCR15" s="580"/>
      <c r="HCS15" s="580"/>
      <c r="HCT15" s="580"/>
      <c r="HCU15" s="580"/>
      <c r="HCV15" s="580"/>
      <c r="HCW15" s="580"/>
      <c r="HCX15" s="580"/>
      <c r="HCY15" s="580"/>
      <c r="HCZ15" s="580"/>
      <c r="HDA15" s="580"/>
      <c r="HDB15" s="580"/>
      <c r="HDC15" s="580"/>
      <c r="HDD15" s="580"/>
      <c r="HDE15" s="580"/>
      <c r="HDF15" s="580"/>
      <c r="HDG15" s="580"/>
      <c r="HDH15" s="580"/>
      <c r="HDI15" s="580"/>
      <c r="HDJ15" s="580"/>
      <c r="HDK15" s="580"/>
      <c r="HDL15" s="580"/>
      <c r="HDM15" s="580"/>
      <c r="HDN15" s="580"/>
      <c r="HDO15" s="580"/>
      <c r="HDP15" s="580"/>
      <c r="HDQ15" s="580"/>
      <c r="HDR15" s="580"/>
      <c r="HDS15" s="580"/>
      <c r="HDT15" s="580"/>
      <c r="HDU15" s="580"/>
      <c r="HDV15" s="580"/>
      <c r="HDW15" s="580"/>
      <c r="HDX15" s="580"/>
      <c r="HDY15" s="580"/>
      <c r="HDZ15" s="580"/>
      <c r="HEA15" s="580"/>
      <c r="HEB15" s="580"/>
      <c r="HEC15" s="580"/>
      <c r="HED15" s="580"/>
      <c r="HEE15" s="580"/>
      <c r="HEF15" s="580"/>
      <c r="HEG15" s="580"/>
      <c r="HEH15" s="580"/>
      <c r="HEI15" s="580"/>
      <c r="HEJ15" s="580"/>
      <c r="HEK15" s="580"/>
      <c r="HEL15" s="580"/>
      <c r="HEM15" s="580"/>
      <c r="HEN15" s="580"/>
      <c r="HEO15" s="580"/>
      <c r="HEP15" s="580"/>
      <c r="HEQ15" s="580"/>
      <c r="HER15" s="580"/>
      <c r="HES15" s="580"/>
      <c r="HET15" s="580"/>
      <c r="HEU15" s="580"/>
      <c r="HEV15" s="580"/>
      <c r="HEW15" s="580"/>
      <c r="HEX15" s="580"/>
      <c r="HEY15" s="580"/>
      <c r="HEZ15" s="580"/>
      <c r="HFA15" s="580"/>
      <c r="HFB15" s="580"/>
      <c r="HFC15" s="580"/>
      <c r="HFD15" s="580"/>
      <c r="HFE15" s="580"/>
      <c r="HFF15" s="580"/>
      <c r="HFG15" s="580"/>
      <c r="HFH15" s="580"/>
      <c r="HFI15" s="580"/>
      <c r="HFJ15" s="580"/>
      <c r="HFK15" s="580"/>
      <c r="HFL15" s="580"/>
      <c r="HFM15" s="580"/>
      <c r="HFN15" s="580"/>
      <c r="HFO15" s="580"/>
      <c r="HFP15" s="580"/>
      <c r="HFQ15" s="580"/>
      <c r="HFR15" s="580"/>
      <c r="HFS15" s="580"/>
      <c r="HFT15" s="580"/>
      <c r="HFU15" s="580"/>
      <c r="HFV15" s="580"/>
      <c r="HFW15" s="580"/>
      <c r="HFX15" s="580"/>
      <c r="HFY15" s="580"/>
      <c r="HFZ15" s="580"/>
      <c r="HGA15" s="580"/>
      <c r="HGB15" s="580"/>
      <c r="HGC15" s="580"/>
      <c r="HGD15" s="580"/>
      <c r="HGE15" s="580"/>
      <c r="HGF15" s="580"/>
      <c r="HGG15" s="580"/>
      <c r="HGH15" s="580"/>
      <c r="HGI15" s="580"/>
      <c r="HGJ15" s="580"/>
      <c r="HGK15" s="580"/>
      <c r="HGL15" s="580"/>
      <c r="HGM15" s="580"/>
      <c r="HGN15" s="580"/>
      <c r="HGO15" s="580"/>
      <c r="HGP15" s="580"/>
      <c r="HGQ15" s="580"/>
      <c r="HGR15" s="580"/>
      <c r="HGS15" s="580"/>
      <c r="HGT15" s="580"/>
      <c r="HGU15" s="580"/>
      <c r="HGV15" s="580"/>
      <c r="HGW15" s="580"/>
      <c r="HGX15" s="580"/>
      <c r="HGY15" s="580"/>
      <c r="HGZ15" s="580"/>
      <c r="HHA15" s="580"/>
      <c r="HHB15" s="580"/>
      <c r="HHC15" s="580"/>
      <c r="HHD15" s="580"/>
      <c r="HHE15" s="580"/>
      <c r="HHF15" s="580"/>
      <c r="HHG15" s="580"/>
      <c r="HHH15" s="580"/>
      <c r="HHI15" s="580"/>
      <c r="HHJ15" s="580"/>
      <c r="HHK15" s="580"/>
      <c r="HHL15" s="580"/>
      <c r="HHM15" s="580"/>
      <c r="HHN15" s="580"/>
      <c r="HHO15" s="580"/>
      <c r="HHP15" s="580"/>
      <c r="HHQ15" s="580"/>
      <c r="HHR15" s="580"/>
      <c r="HHS15" s="580"/>
      <c r="HHT15" s="580"/>
      <c r="HHU15" s="580"/>
      <c r="HHV15" s="580"/>
      <c r="HHW15" s="580"/>
      <c r="HHX15" s="580"/>
      <c r="HHY15" s="580"/>
      <c r="HHZ15" s="580"/>
      <c r="HIA15" s="580"/>
      <c r="HIB15" s="580"/>
      <c r="HIC15" s="580"/>
      <c r="HID15" s="580"/>
      <c r="HIE15" s="580"/>
      <c r="HIF15" s="580"/>
      <c r="HIG15" s="580"/>
      <c r="HIH15" s="580"/>
      <c r="HII15" s="580"/>
      <c r="HIJ15" s="580"/>
      <c r="HIK15" s="580"/>
      <c r="HIL15" s="580"/>
      <c r="HIM15" s="580"/>
      <c r="HIN15" s="580"/>
      <c r="HIO15" s="580"/>
      <c r="HIP15" s="580"/>
      <c r="HIQ15" s="580"/>
      <c r="HIR15" s="580"/>
      <c r="HIS15" s="580"/>
      <c r="HIT15" s="580"/>
      <c r="HIU15" s="580"/>
      <c r="HIV15" s="580"/>
      <c r="HIW15" s="580"/>
      <c r="HIX15" s="580"/>
      <c r="HIY15" s="580"/>
      <c r="HIZ15" s="580"/>
      <c r="HJA15" s="580"/>
      <c r="HJB15" s="580"/>
      <c r="HJC15" s="580"/>
      <c r="HJD15" s="580"/>
      <c r="HJE15" s="580"/>
      <c r="HJF15" s="580"/>
      <c r="HJG15" s="580"/>
      <c r="HJH15" s="580"/>
      <c r="HJI15" s="580"/>
      <c r="HJJ15" s="580"/>
      <c r="HJK15" s="580"/>
      <c r="HJL15" s="580"/>
      <c r="HJM15" s="580"/>
      <c r="HJN15" s="580"/>
      <c r="HJO15" s="580"/>
      <c r="HJP15" s="580"/>
      <c r="HJQ15" s="580"/>
      <c r="HJR15" s="580"/>
      <c r="HJS15" s="580"/>
      <c r="HJT15" s="580"/>
      <c r="HJU15" s="580"/>
      <c r="HJV15" s="580"/>
      <c r="HJW15" s="580"/>
      <c r="HJX15" s="580"/>
      <c r="HJY15" s="580"/>
      <c r="HJZ15" s="580"/>
      <c r="HKA15" s="580"/>
      <c r="HKB15" s="580"/>
      <c r="HKC15" s="580"/>
      <c r="HKD15" s="580"/>
      <c r="HKE15" s="580"/>
      <c r="HKF15" s="580"/>
      <c r="HKG15" s="580"/>
      <c r="HKH15" s="580"/>
      <c r="HKI15" s="580"/>
      <c r="HKJ15" s="580"/>
      <c r="HKK15" s="580"/>
      <c r="HKL15" s="580"/>
      <c r="HKM15" s="580"/>
      <c r="HKN15" s="580"/>
      <c r="HKO15" s="580"/>
      <c r="HKP15" s="580"/>
      <c r="HKQ15" s="580"/>
      <c r="HKR15" s="580"/>
      <c r="HKS15" s="580"/>
      <c r="HKT15" s="580"/>
      <c r="HKU15" s="580"/>
      <c r="HKV15" s="580"/>
      <c r="HKW15" s="580"/>
      <c r="HKX15" s="580"/>
      <c r="HKY15" s="580"/>
      <c r="HKZ15" s="580"/>
      <c r="HLA15" s="580"/>
      <c r="HLB15" s="580"/>
      <c r="HLC15" s="580"/>
      <c r="HLD15" s="580"/>
      <c r="HLE15" s="580"/>
      <c r="HLF15" s="580"/>
      <c r="HLG15" s="580"/>
      <c r="HLH15" s="580"/>
      <c r="HLI15" s="580"/>
      <c r="HLJ15" s="580"/>
      <c r="HLK15" s="580"/>
      <c r="HLL15" s="580"/>
      <c r="HLM15" s="580"/>
      <c r="HLN15" s="580"/>
      <c r="HLO15" s="580"/>
      <c r="HLP15" s="580"/>
      <c r="HLQ15" s="580"/>
      <c r="HLR15" s="580"/>
      <c r="HLS15" s="580"/>
      <c r="HLT15" s="580"/>
      <c r="HLU15" s="580"/>
      <c r="HLV15" s="580"/>
      <c r="HLW15" s="580"/>
      <c r="HLX15" s="580"/>
      <c r="HLY15" s="580"/>
      <c r="HLZ15" s="580"/>
      <c r="HMA15" s="580"/>
      <c r="HMB15" s="580"/>
      <c r="HMC15" s="580"/>
      <c r="HMD15" s="580"/>
      <c r="HME15" s="580"/>
      <c r="HMF15" s="580"/>
      <c r="HMG15" s="580"/>
      <c r="HMH15" s="580"/>
      <c r="HMI15" s="580"/>
      <c r="HMJ15" s="580"/>
      <c r="HMK15" s="580"/>
      <c r="HML15" s="580"/>
      <c r="HMM15" s="580"/>
      <c r="HMN15" s="580"/>
      <c r="HMO15" s="580"/>
      <c r="HMP15" s="580"/>
      <c r="HMQ15" s="580"/>
      <c r="HMR15" s="580"/>
      <c r="HMS15" s="580"/>
      <c r="HMT15" s="580"/>
      <c r="HMU15" s="580"/>
      <c r="HMV15" s="580"/>
      <c r="HMW15" s="580"/>
      <c r="HMX15" s="580"/>
      <c r="HMY15" s="580"/>
      <c r="HMZ15" s="580"/>
      <c r="HNA15" s="580"/>
      <c r="HNB15" s="580"/>
      <c r="HNC15" s="580"/>
      <c r="HND15" s="580"/>
      <c r="HNE15" s="580"/>
      <c r="HNF15" s="580"/>
      <c r="HNG15" s="580"/>
      <c r="HNH15" s="580"/>
      <c r="HNI15" s="580"/>
      <c r="HNJ15" s="580"/>
      <c r="HNK15" s="580"/>
      <c r="HNL15" s="580"/>
      <c r="HNM15" s="580"/>
      <c r="HNN15" s="580"/>
      <c r="HNO15" s="580"/>
      <c r="HNP15" s="580"/>
      <c r="HNQ15" s="580"/>
      <c r="HNR15" s="580"/>
      <c r="HNS15" s="580"/>
      <c r="HNT15" s="580"/>
      <c r="HNU15" s="580"/>
      <c r="HNV15" s="580"/>
      <c r="HNW15" s="580"/>
      <c r="HNX15" s="580"/>
      <c r="HNY15" s="580"/>
      <c r="HNZ15" s="580"/>
      <c r="HOA15" s="580"/>
      <c r="HOB15" s="580"/>
      <c r="HOC15" s="580"/>
      <c r="HOD15" s="580"/>
      <c r="HOE15" s="580"/>
      <c r="HOF15" s="580"/>
      <c r="HOG15" s="580"/>
      <c r="HOH15" s="580"/>
      <c r="HOI15" s="580"/>
      <c r="HOJ15" s="580"/>
      <c r="HOK15" s="580"/>
      <c r="HOL15" s="580"/>
      <c r="HOM15" s="580"/>
      <c r="HON15" s="580"/>
      <c r="HOO15" s="580"/>
      <c r="HOP15" s="580"/>
      <c r="HOQ15" s="580"/>
      <c r="HOR15" s="580"/>
      <c r="HOS15" s="580"/>
      <c r="HOT15" s="580"/>
      <c r="HOU15" s="580"/>
      <c r="HOV15" s="580"/>
      <c r="HOW15" s="580"/>
      <c r="HOX15" s="580"/>
      <c r="HOY15" s="580"/>
      <c r="HOZ15" s="580"/>
      <c r="HPA15" s="580"/>
      <c r="HPB15" s="580"/>
      <c r="HPC15" s="580"/>
      <c r="HPD15" s="580"/>
      <c r="HPE15" s="580"/>
      <c r="HPF15" s="580"/>
      <c r="HPG15" s="580"/>
      <c r="HPH15" s="580"/>
      <c r="HPI15" s="580"/>
      <c r="HPJ15" s="580"/>
      <c r="HPK15" s="580"/>
      <c r="HPL15" s="580"/>
      <c r="HPM15" s="580"/>
      <c r="HPN15" s="580"/>
      <c r="HPO15" s="580"/>
      <c r="HPP15" s="580"/>
      <c r="HPQ15" s="580"/>
      <c r="HPR15" s="580"/>
      <c r="HPS15" s="580"/>
      <c r="HPT15" s="580"/>
      <c r="HPU15" s="580"/>
      <c r="HPV15" s="580"/>
      <c r="HPW15" s="580"/>
      <c r="HPX15" s="580"/>
      <c r="HPY15" s="580"/>
      <c r="HPZ15" s="580"/>
      <c r="HQA15" s="580"/>
      <c r="HQB15" s="580"/>
      <c r="HQC15" s="580"/>
      <c r="HQD15" s="580"/>
      <c r="HQE15" s="580"/>
      <c r="HQF15" s="580"/>
      <c r="HQG15" s="580"/>
      <c r="HQH15" s="580"/>
      <c r="HQI15" s="580"/>
      <c r="HQJ15" s="580"/>
      <c r="HQK15" s="580"/>
      <c r="HQL15" s="580"/>
      <c r="HQM15" s="580"/>
      <c r="HQN15" s="580"/>
      <c r="HQO15" s="580"/>
      <c r="HQP15" s="580"/>
      <c r="HQQ15" s="580"/>
      <c r="HQR15" s="580"/>
      <c r="HQS15" s="580"/>
      <c r="HQT15" s="580"/>
      <c r="HQU15" s="580"/>
      <c r="HQV15" s="580"/>
      <c r="HQW15" s="580"/>
      <c r="HQX15" s="580"/>
      <c r="HQY15" s="580"/>
      <c r="HQZ15" s="580"/>
      <c r="HRA15" s="580"/>
      <c r="HRB15" s="580"/>
      <c r="HRC15" s="580"/>
      <c r="HRD15" s="580"/>
      <c r="HRE15" s="580"/>
      <c r="HRF15" s="580"/>
      <c r="HRG15" s="580"/>
      <c r="HRH15" s="580"/>
      <c r="HRI15" s="580"/>
      <c r="HRJ15" s="580"/>
      <c r="HRK15" s="580"/>
      <c r="HRL15" s="580"/>
      <c r="HRM15" s="580"/>
      <c r="HRN15" s="580"/>
      <c r="HRO15" s="580"/>
      <c r="HRP15" s="580"/>
      <c r="HRQ15" s="580"/>
      <c r="HRR15" s="580"/>
      <c r="HRS15" s="580"/>
      <c r="HRT15" s="580"/>
      <c r="HRU15" s="580"/>
      <c r="HRV15" s="580"/>
      <c r="HRW15" s="580"/>
      <c r="HRX15" s="580"/>
      <c r="HRY15" s="580"/>
      <c r="HRZ15" s="580"/>
      <c r="HSA15" s="580"/>
      <c r="HSB15" s="580"/>
      <c r="HSC15" s="580"/>
      <c r="HSD15" s="580"/>
      <c r="HSE15" s="580"/>
      <c r="HSF15" s="580"/>
      <c r="HSG15" s="580"/>
      <c r="HSH15" s="580"/>
      <c r="HSI15" s="580"/>
      <c r="HSJ15" s="580"/>
      <c r="HSK15" s="580"/>
      <c r="HSL15" s="580"/>
      <c r="HSM15" s="580"/>
      <c r="HSN15" s="580"/>
      <c r="HSO15" s="580"/>
      <c r="HSP15" s="580"/>
      <c r="HSQ15" s="580"/>
      <c r="HSR15" s="580"/>
      <c r="HSS15" s="580"/>
      <c r="HST15" s="580"/>
      <c r="HSU15" s="580"/>
      <c r="HSV15" s="580"/>
      <c r="HSW15" s="580"/>
      <c r="HSX15" s="580"/>
      <c r="HSY15" s="580"/>
      <c r="HSZ15" s="580"/>
      <c r="HTA15" s="580"/>
      <c r="HTB15" s="580"/>
      <c r="HTC15" s="580"/>
      <c r="HTD15" s="580"/>
      <c r="HTE15" s="580"/>
      <c r="HTF15" s="580"/>
      <c r="HTG15" s="580"/>
      <c r="HTH15" s="580"/>
      <c r="HTI15" s="580"/>
      <c r="HTJ15" s="580"/>
      <c r="HTK15" s="580"/>
      <c r="HTL15" s="580"/>
      <c r="HTM15" s="580"/>
      <c r="HTN15" s="580"/>
      <c r="HTO15" s="580"/>
      <c r="HTP15" s="580"/>
      <c r="HTQ15" s="580"/>
      <c r="HTR15" s="580"/>
      <c r="HTS15" s="580"/>
      <c r="HTT15" s="580"/>
      <c r="HTU15" s="580"/>
      <c r="HTV15" s="580"/>
      <c r="HTW15" s="580"/>
      <c r="HTX15" s="580"/>
      <c r="HTY15" s="580"/>
      <c r="HTZ15" s="580"/>
      <c r="HUA15" s="580"/>
      <c r="HUB15" s="580"/>
      <c r="HUC15" s="580"/>
      <c r="HUD15" s="580"/>
      <c r="HUE15" s="580"/>
      <c r="HUF15" s="580"/>
      <c r="HUG15" s="580"/>
      <c r="HUH15" s="580"/>
      <c r="HUI15" s="580"/>
      <c r="HUJ15" s="580"/>
      <c r="HUK15" s="580"/>
      <c r="HUL15" s="580"/>
      <c r="HUM15" s="580"/>
      <c r="HUN15" s="580"/>
      <c r="HUO15" s="580"/>
      <c r="HUP15" s="580"/>
      <c r="HUQ15" s="580"/>
      <c r="HUR15" s="580"/>
      <c r="HUS15" s="580"/>
      <c r="HUT15" s="580"/>
      <c r="HUU15" s="580"/>
      <c r="HUV15" s="580"/>
      <c r="HUW15" s="580"/>
      <c r="HUX15" s="580"/>
      <c r="HUY15" s="580"/>
      <c r="HUZ15" s="580"/>
      <c r="HVA15" s="580"/>
      <c r="HVB15" s="580"/>
      <c r="HVC15" s="580"/>
      <c r="HVD15" s="580"/>
      <c r="HVE15" s="580"/>
      <c r="HVF15" s="580"/>
      <c r="HVG15" s="580"/>
      <c r="HVH15" s="580"/>
      <c r="HVI15" s="580"/>
      <c r="HVJ15" s="580"/>
      <c r="HVK15" s="580"/>
      <c r="HVL15" s="580"/>
      <c r="HVM15" s="580"/>
      <c r="HVN15" s="580"/>
      <c r="HVO15" s="580"/>
      <c r="HVP15" s="580"/>
      <c r="HVQ15" s="580"/>
      <c r="HVR15" s="580"/>
      <c r="HVS15" s="580"/>
      <c r="HVT15" s="580"/>
      <c r="HVU15" s="580"/>
      <c r="HVV15" s="580"/>
      <c r="HVW15" s="580"/>
      <c r="HVX15" s="580"/>
      <c r="HVY15" s="580"/>
      <c r="HVZ15" s="580"/>
      <c r="HWA15" s="580"/>
      <c r="HWB15" s="580"/>
      <c r="HWC15" s="580"/>
      <c r="HWD15" s="580"/>
      <c r="HWE15" s="580"/>
      <c r="HWF15" s="580"/>
      <c r="HWG15" s="580"/>
      <c r="HWH15" s="580"/>
      <c r="HWI15" s="580"/>
      <c r="HWJ15" s="580"/>
      <c r="HWK15" s="580"/>
      <c r="HWL15" s="580"/>
      <c r="HWM15" s="580"/>
      <c r="HWN15" s="580"/>
      <c r="HWO15" s="580"/>
      <c r="HWP15" s="580"/>
      <c r="HWQ15" s="580"/>
      <c r="HWR15" s="580"/>
      <c r="HWS15" s="580"/>
      <c r="HWT15" s="580"/>
      <c r="HWU15" s="580"/>
      <c r="HWV15" s="580"/>
      <c r="HWW15" s="580"/>
      <c r="HWX15" s="580"/>
      <c r="HWY15" s="580"/>
      <c r="HWZ15" s="580"/>
      <c r="HXA15" s="580"/>
      <c r="HXB15" s="580"/>
      <c r="HXC15" s="580"/>
      <c r="HXD15" s="580"/>
      <c r="HXE15" s="580"/>
      <c r="HXF15" s="580"/>
      <c r="HXG15" s="580"/>
      <c r="HXH15" s="580"/>
      <c r="HXI15" s="580"/>
      <c r="HXJ15" s="580"/>
      <c r="HXK15" s="580"/>
      <c r="HXL15" s="580"/>
      <c r="HXM15" s="580"/>
      <c r="HXN15" s="580"/>
      <c r="HXO15" s="580"/>
      <c r="HXP15" s="580"/>
      <c r="HXQ15" s="580"/>
      <c r="HXR15" s="580"/>
      <c r="HXS15" s="580"/>
      <c r="HXT15" s="580"/>
      <c r="HXU15" s="580"/>
      <c r="HXV15" s="580"/>
      <c r="HXW15" s="580"/>
      <c r="HXX15" s="580"/>
      <c r="HXY15" s="580"/>
      <c r="HXZ15" s="580"/>
      <c r="HYA15" s="580"/>
      <c r="HYB15" s="580"/>
      <c r="HYC15" s="580"/>
      <c r="HYD15" s="580"/>
      <c r="HYE15" s="580"/>
      <c r="HYF15" s="580"/>
      <c r="HYG15" s="580"/>
      <c r="HYH15" s="580"/>
      <c r="HYI15" s="580"/>
      <c r="HYJ15" s="580"/>
      <c r="HYK15" s="580"/>
      <c r="HYL15" s="580"/>
      <c r="HYM15" s="580"/>
      <c r="HYN15" s="580"/>
      <c r="HYO15" s="580"/>
      <c r="HYP15" s="580"/>
      <c r="HYQ15" s="580"/>
      <c r="HYR15" s="580"/>
      <c r="HYS15" s="580"/>
      <c r="HYT15" s="580"/>
      <c r="HYU15" s="580"/>
      <c r="HYV15" s="580"/>
      <c r="HYW15" s="580"/>
      <c r="HYX15" s="580"/>
      <c r="HYY15" s="580"/>
      <c r="HYZ15" s="580"/>
      <c r="HZA15" s="580"/>
      <c r="HZB15" s="580"/>
      <c r="HZC15" s="580"/>
      <c r="HZD15" s="580"/>
      <c r="HZE15" s="580"/>
      <c r="HZF15" s="580"/>
      <c r="HZG15" s="580"/>
      <c r="HZH15" s="580"/>
      <c r="HZI15" s="580"/>
      <c r="HZJ15" s="580"/>
      <c r="HZK15" s="580"/>
      <c r="HZL15" s="580"/>
      <c r="HZM15" s="580"/>
      <c r="HZN15" s="580"/>
      <c r="HZO15" s="580"/>
      <c r="HZP15" s="580"/>
      <c r="HZQ15" s="580"/>
      <c r="HZR15" s="580"/>
      <c r="HZS15" s="580"/>
      <c r="HZT15" s="580"/>
      <c r="HZU15" s="580"/>
      <c r="HZV15" s="580"/>
      <c r="HZW15" s="580"/>
      <c r="HZX15" s="580"/>
      <c r="HZY15" s="580"/>
      <c r="HZZ15" s="580"/>
      <c r="IAA15" s="580"/>
      <c r="IAB15" s="580"/>
      <c r="IAC15" s="580"/>
      <c r="IAD15" s="580"/>
      <c r="IAE15" s="580"/>
      <c r="IAF15" s="580"/>
      <c r="IAG15" s="580"/>
      <c r="IAH15" s="580"/>
      <c r="IAI15" s="580"/>
      <c r="IAJ15" s="580"/>
      <c r="IAK15" s="580"/>
      <c r="IAL15" s="580"/>
      <c r="IAM15" s="580"/>
      <c r="IAN15" s="580"/>
      <c r="IAO15" s="580"/>
      <c r="IAP15" s="580"/>
      <c r="IAQ15" s="580"/>
      <c r="IAR15" s="580"/>
      <c r="IAS15" s="580"/>
      <c r="IAT15" s="580"/>
      <c r="IAU15" s="580"/>
      <c r="IAV15" s="580"/>
      <c r="IAW15" s="580"/>
      <c r="IAX15" s="580"/>
      <c r="IAY15" s="580"/>
      <c r="IAZ15" s="580"/>
      <c r="IBA15" s="580"/>
      <c r="IBB15" s="580"/>
      <c r="IBC15" s="580"/>
      <c r="IBD15" s="580"/>
      <c r="IBE15" s="580"/>
      <c r="IBF15" s="580"/>
      <c r="IBG15" s="580"/>
      <c r="IBH15" s="580"/>
      <c r="IBI15" s="580"/>
      <c r="IBJ15" s="580"/>
      <c r="IBK15" s="580"/>
      <c r="IBL15" s="580"/>
      <c r="IBM15" s="580"/>
      <c r="IBN15" s="580"/>
      <c r="IBO15" s="580"/>
      <c r="IBP15" s="580"/>
      <c r="IBQ15" s="580"/>
      <c r="IBR15" s="580"/>
      <c r="IBS15" s="580"/>
      <c r="IBT15" s="580"/>
      <c r="IBU15" s="580"/>
      <c r="IBV15" s="580"/>
      <c r="IBW15" s="580"/>
      <c r="IBX15" s="580"/>
      <c r="IBY15" s="580"/>
      <c r="IBZ15" s="580"/>
      <c r="ICA15" s="580"/>
      <c r="ICB15" s="580"/>
      <c r="ICC15" s="580"/>
      <c r="ICD15" s="580"/>
      <c r="ICE15" s="580"/>
      <c r="ICF15" s="580"/>
      <c r="ICG15" s="580"/>
      <c r="ICH15" s="580"/>
      <c r="ICI15" s="580"/>
      <c r="ICJ15" s="580"/>
      <c r="ICK15" s="580"/>
      <c r="ICL15" s="580"/>
      <c r="ICM15" s="580"/>
      <c r="ICN15" s="580"/>
      <c r="ICO15" s="580"/>
      <c r="ICP15" s="580"/>
      <c r="ICQ15" s="580"/>
      <c r="ICR15" s="580"/>
      <c r="ICS15" s="580"/>
      <c r="ICT15" s="580"/>
      <c r="ICU15" s="580"/>
      <c r="ICV15" s="580"/>
      <c r="ICW15" s="580"/>
      <c r="ICX15" s="580"/>
      <c r="ICY15" s="580"/>
      <c r="ICZ15" s="580"/>
      <c r="IDA15" s="580"/>
      <c r="IDB15" s="580"/>
      <c r="IDC15" s="580"/>
      <c r="IDD15" s="580"/>
      <c r="IDE15" s="580"/>
      <c r="IDF15" s="580"/>
      <c r="IDG15" s="580"/>
      <c r="IDH15" s="580"/>
      <c r="IDI15" s="580"/>
      <c r="IDJ15" s="580"/>
      <c r="IDK15" s="580"/>
      <c r="IDL15" s="580"/>
      <c r="IDM15" s="580"/>
      <c r="IDN15" s="580"/>
      <c r="IDO15" s="580"/>
      <c r="IDP15" s="580"/>
      <c r="IDQ15" s="580"/>
      <c r="IDR15" s="580"/>
      <c r="IDS15" s="580"/>
      <c r="IDT15" s="580"/>
      <c r="IDU15" s="580"/>
      <c r="IDV15" s="580"/>
      <c r="IDW15" s="580"/>
      <c r="IDX15" s="580"/>
      <c r="IDY15" s="580"/>
      <c r="IDZ15" s="580"/>
      <c r="IEA15" s="580"/>
      <c r="IEB15" s="580"/>
      <c r="IEC15" s="580"/>
      <c r="IED15" s="580"/>
      <c r="IEE15" s="580"/>
      <c r="IEF15" s="580"/>
      <c r="IEG15" s="580"/>
      <c r="IEH15" s="580"/>
      <c r="IEI15" s="580"/>
      <c r="IEJ15" s="580"/>
      <c r="IEK15" s="580"/>
      <c r="IEL15" s="580"/>
      <c r="IEM15" s="580"/>
      <c r="IEN15" s="580"/>
      <c r="IEO15" s="580"/>
      <c r="IEP15" s="580"/>
      <c r="IEQ15" s="580"/>
      <c r="IER15" s="580"/>
      <c r="IES15" s="580"/>
      <c r="IET15" s="580"/>
      <c r="IEU15" s="580"/>
      <c r="IEV15" s="580"/>
      <c r="IEW15" s="580"/>
      <c r="IEX15" s="580"/>
      <c r="IEY15" s="580"/>
      <c r="IEZ15" s="580"/>
      <c r="IFA15" s="580"/>
      <c r="IFB15" s="580"/>
      <c r="IFC15" s="580"/>
      <c r="IFD15" s="580"/>
      <c r="IFE15" s="580"/>
      <c r="IFF15" s="580"/>
      <c r="IFG15" s="580"/>
      <c r="IFH15" s="580"/>
      <c r="IFI15" s="580"/>
      <c r="IFJ15" s="580"/>
      <c r="IFK15" s="580"/>
      <c r="IFL15" s="580"/>
      <c r="IFM15" s="580"/>
      <c r="IFN15" s="580"/>
      <c r="IFO15" s="580"/>
      <c r="IFP15" s="580"/>
      <c r="IFQ15" s="580"/>
      <c r="IFR15" s="580"/>
      <c r="IFS15" s="580"/>
      <c r="IFT15" s="580"/>
      <c r="IFU15" s="580"/>
      <c r="IFV15" s="580"/>
      <c r="IFW15" s="580"/>
      <c r="IFX15" s="580"/>
      <c r="IFY15" s="580"/>
      <c r="IFZ15" s="580"/>
      <c r="IGA15" s="580"/>
      <c r="IGB15" s="580"/>
      <c r="IGC15" s="580"/>
      <c r="IGD15" s="580"/>
      <c r="IGE15" s="580"/>
      <c r="IGF15" s="580"/>
      <c r="IGG15" s="580"/>
      <c r="IGH15" s="580"/>
      <c r="IGI15" s="580"/>
      <c r="IGJ15" s="580"/>
      <c r="IGK15" s="580"/>
      <c r="IGL15" s="580"/>
      <c r="IGM15" s="580"/>
      <c r="IGN15" s="580"/>
      <c r="IGO15" s="580"/>
      <c r="IGP15" s="580"/>
      <c r="IGQ15" s="580"/>
      <c r="IGR15" s="580"/>
      <c r="IGS15" s="580"/>
      <c r="IGT15" s="580"/>
      <c r="IGU15" s="580"/>
      <c r="IGV15" s="580"/>
      <c r="IGW15" s="580"/>
      <c r="IGX15" s="580"/>
      <c r="IGY15" s="580"/>
      <c r="IGZ15" s="580"/>
      <c r="IHA15" s="580"/>
      <c r="IHB15" s="580"/>
      <c r="IHC15" s="580"/>
      <c r="IHD15" s="580"/>
      <c r="IHE15" s="580"/>
      <c r="IHF15" s="580"/>
      <c r="IHG15" s="580"/>
      <c r="IHH15" s="580"/>
      <c r="IHI15" s="580"/>
      <c r="IHJ15" s="580"/>
      <c r="IHK15" s="580"/>
      <c r="IHL15" s="580"/>
      <c r="IHM15" s="580"/>
      <c r="IHN15" s="580"/>
      <c r="IHO15" s="580"/>
      <c r="IHP15" s="580"/>
      <c r="IHQ15" s="580"/>
      <c r="IHR15" s="580"/>
      <c r="IHS15" s="580"/>
      <c r="IHT15" s="580"/>
      <c r="IHU15" s="580"/>
      <c r="IHV15" s="580"/>
      <c r="IHW15" s="580"/>
      <c r="IHX15" s="580"/>
      <c r="IHY15" s="580"/>
      <c r="IHZ15" s="580"/>
      <c r="IIA15" s="580"/>
      <c r="IIB15" s="580"/>
      <c r="IIC15" s="580"/>
      <c r="IID15" s="580"/>
      <c r="IIE15" s="580"/>
      <c r="IIF15" s="580"/>
      <c r="IIG15" s="580"/>
      <c r="IIH15" s="580"/>
      <c r="III15" s="580"/>
      <c r="IIJ15" s="580"/>
      <c r="IIK15" s="580"/>
      <c r="IIL15" s="580"/>
      <c r="IIM15" s="580"/>
      <c r="IIN15" s="580"/>
      <c r="IIO15" s="580"/>
      <c r="IIP15" s="580"/>
      <c r="IIQ15" s="580"/>
      <c r="IIR15" s="580"/>
      <c r="IIS15" s="580"/>
      <c r="IIT15" s="580"/>
      <c r="IIU15" s="580"/>
      <c r="IIV15" s="580"/>
      <c r="IIW15" s="580"/>
      <c r="IIX15" s="580"/>
      <c r="IIY15" s="580"/>
      <c r="IIZ15" s="580"/>
      <c r="IJA15" s="580"/>
      <c r="IJB15" s="580"/>
      <c r="IJC15" s="580"/>
      <c r="IJD15" s="580"/>
      <c r="IJE15" s="580"/>
      <c r="IJF15" s="580"/>
      <c r="IJG15" s="580"/>
      <c r="IJH15" s="580"/>
      <c r="IJI15" s="580"/>
      <c r="IJJ15" s="580"/>
      <c r="IJK15" s="580"/>
      <c r="IJL15" s="580"/>
      <c r="IJM15" s="580"/>
      <c r="IJN15" s="580"/>
      <c r="IJO15" s="580"/>
      <c r="IJP15" s="580"/>
      <c r="IJQ15" s="580"/>
      <c r="IJR15" s="580"/>
      <c r="IJS15" s="580"/>
      <c r="IJT15" s="580"/>
      <c r="IJU15" s="580"/>
      <c r="IJV15" s="580"/>
      <c r="IJW15" s="580"/>
      <c r="IJX15" s="580"/>
      <c r="IJY15" s="580"/>
      <c r="IJZ15" s="580"/>
      <c r="IKA15" s="580"/>
      <c r="IKB15" s="580"/>
      <c r="IKC15" s="580"/>
      <c r="IKD15" s="580"/>
      <c r="IKE15" s="580"/>
      <c r="IKF15" s="580"/>
      <c r="IKG15" s="580"/>
      <c r="IKH15" s="580"/>
      <c r="IKI15" s="580"/>
      <c r="IKJ15" s="580"/>
      <c r="IKK15" s="580"/>
      <c r="IKL15" s="580"/>
      <c r="IKM15" s="580"/>
      <c r="IKN15" s="580"/>
      <c r="IKO15" s="580"/>
      <c r="IKP15" s="580"/>
      <c r="IKQ15" s="580"/>
      <c r="IKR15" s="580"/>
      <c r="IKS15" s="580"/>
      <c r="IKT15" s="580"/>
      <c r="IKU15" s="580"/>
      <c r="IKV15" s="580"/>
      <c r="IKW15" s="580"/>
      <c r="IKX15" s="580"/>
      <c r="IKY15" s="580"/>
      <c r="IKZ15" s="580"/>
      <c r="ILA15" s="580"/>
      <c r="ILB15" s="580"/>
      <c r="ILC15" s="580"/>
      <c r="ILD15" s="580"/>
      <c r="ILE15" s="580"/>
      <c r="ILF15" s="580"/>
      <c r="ILG15" s="580"/>
      <c r="ILH15" s="580"/>
      <c r="ILI15" s="580"/>
      <c r="ILJ15" s="580"/>
      <c r="ILK15" s="580"/>
      <c r="ILL15" s="580"/>
      <c r="ILM15" s="580"/>
      <c r="ILN15" s="580"/>
      <c r="ILO15" s="580"/>
      <c r="ILP15" s="580"/>
      <c r="ILQ15" s="580"/>
      <c r="ILR15" s="580"/>
      <c r="ILS15" s="580"/>
      <c r="ILT15" s="580"/>
      <c r="ILU15" s="580"/>
      <c r="ILV15" s="580"/>
      <c r="ILW15" s="580"/>
      <c r="ILX15" s="580"/>
      <c r="ILY15" s="580"/>
      <c r="ILZ15" s="580"/>
      <c r="IMA15" s="580"/>
      <c r="IMB15" s="580"/>
      <c r="IMC15" s="580"/>
      <c r="IMD15" s="580"/>
      <c r="IME15" s="580"/>
      <c r="IMF15" s="580"/>
      <c r="IMG15" s="580"/>
      <c r="IMH15" s="580"/>
      <c r="IMI15" s="580"/>
      <c r="IMJ15" s="580"/>
      <c r="IMK15" s="580"/>
      <c r="IML15" s="580"/>
      <c r="IMM15" s="580"/>
      <c r="IMN15" s="580"/>
      <c r="IMO15" s="580"/>
      <c r="IMP15" s="580"/>
      <c r="IMQ15" s="580"/>
      <c r="IMR15" s="580"/>
      <c r="IMS15" s="580"/>
      <c r="IMT15" s="580"/>
      <c r="IMU15" s="580"/>
      <c r="IMV15" s="580"/>
      <c r="IMW15" s="580"/>
      <c r="IMX15" s="580"/>
      <c r="IMY15" s="580"/>
      <c r="IMZ15" s="580"/>
      <c r="INA15" s="580"/>
      <c r="INB15" s="580"/>
      <c r="INC15" s="580"/>
      <c r="IND15" s="580"/>
      <c r="INE15" s="580"/>
      <c r="INF15" s="580"/>
      <c r="ING15" s="580"/>
      <c r="INH15" s="580"/>
      <c r="INI15" s="580"/>
      <c r="INJ15" s="580"/>
      <c r="INK15" s="580"/>
      <c r="INL15" s="580"/>
      <c r="INM15" s="580"/>
      <c r="INN15" s="580"/>
      <c r="INO15" s="580"/>
      <c r="INP15" s="580"/>
      <c r="INQ15" s="580"/>
      <c r="INR15" s="580"/>
      <c r="INS15" s="580"/>
      <c r="INT15" s="580"/>
      <c r="INU15" s="580"/>
      <c r="INV15" s="580"/>
      <c r="INW15" s="580"/>
      <c r="INX15" s="580"/>
      <c r="INY15" s="580"/>
      <c r="INZ15" s="580"/>
      <c r="IOA15" s="580"/>
      <c r="IOB15" s="580"/>
      <c r="IOC15" s="580"/>
      <c r="IOD15" s="580"/>
      <c r="IOE15" s="580"/>
      <c r="IOF15" s="580"/>
      <c r="IOG15" s="580"/>
      <c r="IOH15" s="580"/>
      <c r="IOI15" s="580"/>
      <c r="IOJ15" s="580"/>
      <c r="IOK15" s="580"/>
      <c r="IOL15" s="580"/>
      <c r="IOM15" s="580"/>
      <c r="ION15" s="580"/>
      <c r="IOO15" s="580"/>
      <c r="IOP15" s="580"/>
      <c r="IOQ15" s="580"/>
      <c r="IOR15" s="580"/>
      <c r="IOS15" s="580"/>
      <c r="IOT15" s="580"/>
      <c r="IOU15" s="580"/>
      <c r="IOV15" s="580"/>
      <c r="IOW15" s="580"/>
      <c r="IOX15" s="580"/>
      <c r="IOY15" s="580"/>
      <c r="IOZ15" s="580"/>
      <c r="IPA15" s="580"/>
      <c r="IPB15" s="580"/>
      <c r="IPC15" s="580"/>
      <c r="IPD15" s="580"/>
      <c r="IPE15" s="580"/>
      <c r="IPF15" s="580"/>
      <c r="IPG15" s="580"/>
      <c r="IPH15" s="580"/>
      <c r="IPI15" s="580"/>
      <c r="IPJ15" s="580"/>
      <c r="IPK15" s="580"/>
      <c r="IPL15" s="580"/>
      <c r="IPM15" s="580"/>
      <c r="IPN15" s="580"/>
      <c r="IPO15" s="580"/>
      <c r="IPP15" s="580"/>
      <c r="IPQ15" s="580"/>
      <c r="IPR15" s="580"/>
      <c r="IPS15" s="580"/>
      <c r="IPT15" s="580"/>
      <c r="IPU15" s="580"/>
      <c r="IPV15" s="580"/>
      <c r="IPW15" s="580"/>
      <c r="IPX15" s="580"/>
      <c r="IPY15" s="580"/>
      <c r="IPZ15" s="580"/>
      <c r="IQA15" s="580"/>
      <c r="IQB15" s="580"/>
      <c r="IQC15" s="580"/>
      <c r="IQD15" s="580"/>
      <c r="IQE15" s="580"/>
      <c r="IQF15" s="580"/>
      <c r="IQG15" s="580"/>
      <c r="IQH15" s="580"/>
      <c r="IQI15" s="580"/>
      <c r="IQJ15" s="580"/>
      <c r="IQK15" s="580"/>
      <c r="IQL15" s="580"/>
      <c r="IQM15" s="580"/>
      <c r="IQN15" s="580"/>
      <c r="IQO15" s="580"/>
      <c r="IQP15" s="580"/>
      <c r="IQQ15" s="580"/>
      <c r="IQR15" s="580"/>
      <c r="IQS15" s="580"/>
      <c r="IQT15" s="580"/>
      <c r="IQU15" s="580"/>
      <c r="IQV15" s="580"/>
      <c r="IQW15" s="580"/>
      <c r="IQX15" s="580"/>
      <c r="IQY15" s="580"/>
      <c r="IQZ15" s="580"/>
      <c r="IRA15" s="580"/>
      <c r="IRB15" s="580"/>
      <c r="IRC15" s="580"/>
      <c r="IRD15" s="580"/>
      <c r="IRE15" s="580"/>
      <c r="IRF15" s="580"/>
      <c r="IRG15" s="580"/>
      <c r="IRH15" s="580"/>
      <c r="IRI15" s="580"/>
      <c r="IRJ15" s="580"/>
      <c r="IRK15" s="580"/>
      <c r="IRL15" s="580"/>
      <c r="IRM15" s="580"/>
      <c r="IRN15" s="580"/>
      <c r="IRO15" s="580"/>
      <c r="IRP15" s="580"/>
      <c r="IRQ15" s="580"/>
      <c r="IRR15" s="580"/>
      <c r="IRS15" s="580"/>
      <c r="IRT15" s="580"/>
      <c r="IRU15" s="580"/>
      <c r="IRV15" s="580"/>
      <c r="IRW15" s="580"/>
      <c r="IRX15" s="580"/>
      <c r="IRY15" s="580"/>
      <c r="IRZ15" s="580"/>
      <c r="ISA15" s="580"/>
      <c r="ISB15" s="580"/>
      <c r="ISC15" s="580"/>
      <c r="ISD15" s="580"/>
      <c r="ISE15" s="580"/>
      <c r="ISF15" s="580"/>
      <c r="ISG15" s="580"/>
      <c r="ISH15" s="580"/>
      <c r="ISI15" s="580"/>
      <c r="ISJ15" s="580"/>
      <c r="ISK15" s="580"/>
      <c r="ISL15" s="580"/>
      <c r="ISM15" s="580"/>
      <c r="ISN15" s="580"/>
      <c r="ISO15" s="580"/>
      <c r="ISP15" s="580"/>
      <c r="ISQ15" s="580"/>
      <c r="ISR15" s="580"/>
      <c r="ISS15" s="580"/>
      <c r="IST15" s="580"/>
      <c r="ISU15" s="580"/>
      <c r="ISV15" s="580"/>
      <c r="ISW15" s="580"/>
      <c r="ISX15" s="580"/>
      <c r="ISY15" s="580"/>
      <c r="ISZ15" s="580"/>
      <c r="ITA15" s="580"/>
      <c r="ITB15" s="580"/>
      <c r="ITC15" s="580"/>
      <c r="ITD15" s="580"/>
      <c r="ITE15" s="580"/>
      <c r="ITF15" s="580"/>
      <c r="ITG15" s="580"/>
      <c r="ITH15" s="580"/>
      <c r="ITI15" s="580"/>
      <c r="ITJ15" s="580"/>
      <c r="ITK15" s="580"/>
      <c r="ITL15" s="580"/>
      <c r="ITM15" s="580"/>
      <c r="ITN15" s="580"/>
      <c r="ITO15" s="580"/>
      <c r="ITP15" s="580"/>
      <c r="ITQ15" s="580"/>
      <c r="ITR15" s="580"/>
      <c r="ITS15" s="580"/>
      <c r="ITT15" s="580"/>
      <c r="ITU15" s="580"/>
      <c r="ITV15" s="580"/>
      <c r="ITW15" s="580"/>
      <c r="ITX15" s="580"/>
      <c r="ITY15" s="580"/>
      <c r="ITZ15" s="580"/>
      <c r="IUA15" s="580"/>
      <c r="IUB15" s="580"/>
      <c r="IUC15" s="580"/>
      <c r="IUD15" s="580"/>
      <c r="IUE15" s="580"/>
      <c r="IUF15" s="580"/>
      <c r="IUG15" s="580"/>
      <c r="IUH15" s="580"/>
      <c r="IUI15" s="580"/>
      <c r="IUJ15" s="580"/>
      <c r="IUK15" s="580"/>
      <c r="IUL15" s="580"/>
      <c r="IUM15" s="580"/>
      <c r="IUN15" s="580"/>
      <c r="IUO15" s="580"/>
      <c r="IUP15" s="580"/>
      <c r="IUQ15" s="580"/>
      <c r="IUR15" s="580"/>
      <c r="IUS15" s="580"/>
      <c r="IUT15" s="580"/>
      <c r="IUU15" s="580"/>
      <c r="IUV15" s="580"/>
      <c r="IUW15" s="580"/>
      <c r="IUX15" s="580"/>
      <c r="IUY15" s="580"/>
      <c r="IUZ15" s="580"/>
      <c r="IVA15" s="580"/>
      <c r="IVB15" s="580"/>
      <c r="IVC15" s="580"/>
      <c r="IVD15" s="580"/>
      <c r="IVE15" s="580"/>
      <c r="IVF15" s="580"/>
      <c r="IVG15" s="580"/>
      <c r="IVH15" s="580"/>
      <c r="IVI15" s="580"/>
      <c r="IVJ15" s="580"/>
      <c r="IVK15" s="580"/>
      <c r="IVL15" s="580"/>
      <c r="IVM15" s="580"/>
      <c r="IVN15" s="580"/>
      <c r="IVO15" s="580"/>
      <c r="IVP15" s="580"/>
      <c r="IVQ15" s="580"/>
      <c r="IVR15" s="580"/>
      <c r="IVS15" s="580"/>
      <c r="IVT15" s="580"/>
      <c r="IVU15" s="580"/>
      <c r="IVV15" s="580"/>
      <c r="IVW15" s="580"/>
      <c r="IVX15" s="580"/>
      <c r="IVY15" s="580"/>
      <c r="IVZ15" s="580"/>
      <c r="IWA15" s="580"/>
      <c r="IWB15" s="580"/>
      <c r="IWC15" s="580"/>
      <c r="IWD15" s="580"/>
      <c r="IWE15" s="580"/>
      <c r="IWF15" s="580"/>
      <c r="IWG15" s="580"/>
      <c r="IWH15" s="580"/>
      <c r="IWI15" s="580"/>
      <c r="IWJ15" s="580"/>
      <c r="IWK15" s="580"/>
      <c r="IWL15" s="580"/>
      <c r="IWM15" s="580"/>
      <c r="IWN15" s="580"/>
      <c r="IWO15" s="580"/>
      <c r="IWP15" s="580"/>
      <c r="IWQ15" s="580"/>
      <c r="IWR15" s="580"/>
      <c r="IWS15" s="580"/>
      <c r="IWT15" s="580"/>
      <c r="IWU15" s="580"/>
      <c r="IWV15" s="580"/>
      <c r="IWW15" s="580"/>
      <c r="IWX15" s="580"/>
      <c r="IWY15" s="580"/>
      <c r="IWZ15" s="580"/>
      <c r="IXA15" s="580"/>
      <c r="IXB15" s="580"/>
      <c r="IXC15" s="580"/>
      <c r="IXD15" s="580"/>
      <c r="IXE15" s="580"/>
      <c r="IXF15" s="580"/>
      <c r="IXG15" s="580"/>
      <c r="IXH15" s="580"/>
      <c r="IXI15" s="580"/>
      <c r="IXJ15" s="580"/>
      <c r="IXK15" s="580"/>
      <c r="IXL15" s="580"/>
      <c r="IXM15" s="580"/>
      <c r="IXN15" s="580"/>
      <c r="IXO15" s="580"/>
      <c r="IXP15" s="580"/>
      <c r="IXQ15" s="580"/>
      <c r="IXR15" s="580"/>
      <c r="IXS15" s="580"/>
      <c r="IXT15" s="580"/>
      <c r="IXU15" s="580"/>
      <c r="IXV15" s="580"/>
      <c r="IXW15" s="580"/>
      <c r="IXX15" s="580"/>
      <c r="IXY15" s="580"/>
      <c r="IXZ15" s="580"/>
      <c r="IYA15" s="580"/>
      <c r="IYB15" s="580"/>
      <c r="IYC15" s="580"/>
      <c r="IYD15" s="580"/>
      <c r="IYE15" s="580"/>
      <c r="IYF15" s="580"/>
      <c r="IYG15" s="580"/>
      <c r="IYH15" s="580"/>
      <c r="IYI15" s="580"/>
      <c r="IYJ15" s="580"/>
      <c r="IYK15" s="580"/>
      <c r="IYL15" s="580"/>
      <c r="IYM15" s="580"/>
      <c r="IYN15" s="580"/>
      <c r="IYO15" s="580"/>
      <c r="IYP15" s="580"/>
      <c r="IYQ15" s="580"/>
      <c r="IYR15" s="580"/>
      <c r="IYS15" s="580"/>
      <c r="IYT15" s="580"/>
      <c r="IYU15" s="580"/>
      <c r="IYV15" s="580"/>
      <c r="IYW15" s="580"/>
      <c r="IYX15" s="580"/>
      <c r="IYY15" s="580"/>
      <c r="IYZ15" s="580"/>
      <c r="IZA15" s="580"/>
      <c r="IZB15" s="580"/>
      <c r="IZC15" s="580"/>
      <c r="IZD15" s="580"/>
      <c r="IZE15" s="580"/>
      <c r="IZF15" s="580"/>
      <c r="IZG15" s="580"/>
      <c r="IZH15" s="580"/>
      <c r="IZI15" s="580"/>
      <c r="IZJ15" s="580"/>
      <c r="IZK15" s="580"/>
      <c r="IZL15" s="580"/>
      <c r="IZM15" s="580"/>
      <c r="IZN15" s="580"/>
      <c r="IZO15" s="580"/>
      <c r="IZP15" s="580"/>
      <c r="IZQ15" s="580"/>
      <c r="IZR15" s="580"/>
      <c r="IZS15" s="580"/>
      <c r="IZT15" s="580"/>
      <c r="IZU15" s="580"/>
      <c r="IZV15" s="580"/>
      <c r="IZW15" s="580"/>
      <c r="IZX15" s="580"/>
      <c r="IZY15" s="580"/>
      <c r="IZZ15" s="580"/>
      <c r="JAA15" s="580"/>
      <c r="JAB15" s="580"/>
      <c r="JAC15" s="580"/>
      <c r="JAD15" s="580"/>
      <c r="JAE15" s="580"/>
      <c r="JAF15" s="580"/>
      <c r="JAG15" s="580"/>
      <c r="JAH15" s="580"/>
      <c r="JAI15" s="580"/>
      <c r="JAJ15" s="580"/>
      <c r="JAK15" s="580"/>
      <c r="JAL15" s="580"/>
      <c r="JAM15" s="580"/>
      <c r="JAN15" s="580"/>
      <c r="JAO15" s="580"/>
      <c r="JAP15" s="580"/>
      <c r="JAQ15" s="580"/>
      <c r="JAR15" s="580"/>
      <c r="JAS15" s="580"/>
      <c r="JAT15" s="580"/>
      <c r="JAU15" s="580"/>
      <c r="JAV15" s="580"/>
      <c r="JAW15" s="580"/>
      <c r="JAX15" s="580"/>
      <c r="JAY15" s="580"/>
      <c r="JAZ15" s="580"/>
      <c r="JBA15" s="580"/>
      <c r="JBB15" s="580"/>
      <c r="JBC15" s="580"/>
      <c r="JBD15" s="580"/>
      <c r="JBE15" s="580"/>
      <c r="JBF15" s="580"/>
      <c r="JBG15" s="580"/>
      <c r="JBH15" s="580"/>
      <c r="JBI15" s="580"/>
      <c r="JBJ15" s="580"/>
      <c r="JBK15" s="580"/>
      <c r="JBL15" s="580"/>
      <c r="JBM15" s="580"/>
      <c r="JBN15" s="580"/>
      <c r="JBO15" s="580"/>
      <c r="JBP15" s="580"/>
      <c r="JBQ15" s="580"/>
      <c r="JBR15" s="580"/>
      <c r="JBS15" s="580"/>
      <c r="JBT15" s="580"/>
      <c r="JBU15" s="580"/>
      <c r="JBV15" s="580"/>
      <c r="JBW15" s="580"/>
      <c r="JBX15" s="580"/>
      <c r="JBY15" s="580"/>
      <c r="JBZ15" s="580"/>
      <c r="JCA15" s="580"/>
      <c r="JCB15" s="580"/>
      <c r="JCC15" s="580"/>
      <c r="JCD15" s="580"/>
      <c r="JCE15" s="580"/>
      <c r="JCF15" s="580"/>
      <c r="JCG15" s="580"/>
      <c r="JCH15" s="580"/>
      <c r="JCI15" s="580"/>
      <c r="JCJ15" s="580"/>
      <c r="JCK15" s="580"/>
      <c r="JCL15" s="580"/>
      <c r="JCM15" s="580"/>
      <c r="JCN15" s="580"/>
      <c r="JCO15" s="580"/>
      <c r="JCP15" s="580"/>
      <c r="JCQ15" s="580"/>
      <c r="JCR15" s="580"/>
      <c r="JCS15" s="580"/>
      <c r="JCT15" s="580"/>
      <c r="JCU15" s="580"/>
      <c r="JCV15" s="580"/>
      <c r="JCW15" s="580"/>
      <c r="JCX15" s="580"/>
      <c r="JCY15" s="580"/>
      <c r="JCZ15" s="580"/>
      <c r="JDA15" s="580"/>
      <c r="JDB15" s="580"/>
      <c r="JDC15" s="580"/>
      <c r="JDD15" s="580"/>
      <c r="JDE15" s="580"/>
      <c r="JDF15" s="580"/>
      <c r="JDG15" s="580"/>
      <c r="JDH15" s="580"/>
      <c r="JDI15" s="580"/>
      <c r="JDJ15" s="580"/>
      <c r="JDK15" s="580"/>
      <c r="JDL15" s="580"/>
      <c r="JDM15" s="580"/>
      <c r="JDN15" s="580"/>
      <c r="JDO15" s="580"/>
      <c r="JDP15" s="580"/>
      <c r="JDQ15" s="580"/>
      <c r="JDR15" s="580"/>
      <c r="JDS15" s="580"/>
      <c r="JDT15" s="580"/>
      <c r="JDU15" s="580"/>
      <c r="JDV15" s="580"/>
      <c r="JDW15" s="580"/>
      <c r="JDX15" s="580"/>
      <c r="JDY15" s="580"/>
      <c r="JDZ15" s="580"/>
      <c r="JEA15" s="580"/>
      <c r="JEB15" s="580"/>
      <c r="JEC15" s="580"/>
      <c r="JED15" s="580"/>
      <c r="JEE15" s="580"/>
      <c r="JEF15" s="580"/>
      <c r="JEG15" s="580"/>
      <c r="JEH15" s="580"/>
      <c r="JEI15" s="580"/>
      <c r="JEJ15" s="580"/>
      <c r="JEK15" s="580"/>
      <c r="JEL15" s="580"/>
      <c r="JEM15" s="580"/>
      <c r="JEN15" s="580"/>
      <c r="JEO15" s="580"/>
      <c r="JEP15" s="580"/>
      <c r="JEQ15" s="580"/>
      <c r="JER15" s="580"/>
      <c r="JES15" s="580"/>
      <c r="JET15" s="580"/>
      <c r="JEU15" s="580"/>
      <c r="JEV15" s="580"/>
      <c r="JEW15" s="580"/>
      <c r="JEX15" s="580"/>
      <c r="JEY15" s="580"/>
      <c r="JEZ15" s="580"/>
      <c r="JFA15" s="580"/>
      <c r="JFB15" s="580"/>
      <c r="JFC15" s="580"/>
      <c r="JFD15" s="580"/>
      <c r="JFE15" s="580"/>
      <c r="JFF15" s="580"/>
      <c r="JFG15" s="580"/>
      <c r="JFH15" s="580"/>
      <c r="JFI15" s="580"/>
      <c r="JFJ15" s="580"/>
      <c r="JFK15" s="580"/>
      <c r="JFL15" s="580"/>
      <c r="JFM15" s="580"/>
      <c r="JFN15" s="580"/>
      <c r="JFO15" s="580"/>
      <c r="JFP15" s="580"/>
      <c r="JFQ15" s="580"/>
      <c r="JFR15" s="580"/>
      <c r="JFS15" s="580"/>
      <c r="JFT15" s="580"/>
      <c r="JFU15" s="580"/>
      <c r="JFV15" s="580"/>
      <c r="JFW15" s="580"/>
      <c r="JFX15" s="580"/>
      <c r="JFY15" s="580"/>
      <c r="JFZ15" s="580"/>
      <c r="JGA15" s="580"/>
      <c r="JGB15" s="580"/>
      <c r="JGC15" s="580"/>
      <c r="JGD15" s="580"/>
      <c r="JGE15" s="580"/>
      <c r="JGF15" s="580"/>
      <c r="JGG15" s="580"/>
      <c r="JGH15" s="580"/>
      <c r="JGI15" s="580"/>
      <c r="JGJ15" s="580"/>
      <c r="JGK15" s="580"/>
      <c r="JGL15" s="580"/>
      <c r="JGM15" s="580"/>
      <c r="JGN15" s="580"/>
      <c r="JGO15" s="580"/>
      <c r="JGP15" s="580"/>
      <c r="JGQ15" s="580"/>
      <c r="JGR15" s="580"/>
      <c r="JGS15" s="580"/>
      <c r="JGT15" s="580"/>
      <c r="JGU15" s="580"/>
      <c r="JGV15" s="580"/>
      <c r="JGW15" s="580"/>
      <c r="JGX15" s="580"/>
      <c r="JGY15" s="580"/>
      <c r="JGZ15" s="580"/>
      <c r="JHA15" s="580"/>
      <c r="JHB15" s="580"/>
      <c r="JHC15" s="580"/>
      <c r="JHD15" s="580"/>
      <c r="JHE15" s="580"/>
      <c r="JHF15" s="580"/>
      <c r="JHG15" s="580"/>
      <c r="JHH15" s="580"/>
      <c r="JHI15" s="580"/>
      <c r="JHJ15" s="580"/>
      <c r="JHK15" s="580"/>
      <c r="JHL15" s="580"/>
      <c r="JHM15" s="580"/>
      <c r="JHN15" s="580"/>
      <c r="JHO15" s="580"/>
      <c r="JHP15" s="580"/>
      <c r="JHQ15" s="580"/>
      <c r="JHR15" s="580"/>
      <c r="JHS15" s="580"/>
      <c r="JHT15" s="580"/>
      <c r="JHU15" s="580"/>
      <c r="JHV15" s="580"/>
      <c r="JHW15" s="580"/>
      <c r="JHX15" s="580"/>
      <c r="JHY15" s="580"/>
      <c r="JHZ15" s="580"/>
      <c r="JIA15" s="580"/>
      <c r="JIB15" s="580"/>
      <c r="JIC15" s="580"/>
      <c r="JID15" s="580"/>
      <c r="JIE15" s="580"/>
      <c r="JIF15" s="580"/>
      <c r="JIG15" s="580"/>
      <c r="JIH15" s="580"/>
      <c r="JII15" s="580"/>
      <c r="JIJ15" s="580"/>
      <c r="JIK15" s="580"/>
      <c r="JIL15" s="580"/>
      <c r="JIM15" s="580"/>
      <c r="JIN15" s="580"/>
      <c r="JIO15" s="580"/>
      <c r="JIP15" s="580"/>
      <c r="JIQ15" s="580"/>
      <c r="JIR15" s="580"/>
      <c r="JIS15" s="580"/>
      <c r="JIT15" s="580"/>
      <c r="JIU15" s="580"/>
      <c r="JIV15" s="580"/>
      <c r="JIW15" s="580"/>
      <c r="JIX15" s="580"/>
      <c r="JIY15" s="580"/>
      <c r="JIZ15" s="580"/>
      <c r="JJA15" s="580"/>
      <c r="JJB15" s="580"/>
      <c r="JJC15" s="580"/>
      <c r="JJD15" s="580"/>
      <c r="JJE15" s="580"/>
      <c r="JJF15" s="580"/>
      <c r="JJG15" s="580"/>
      <c r="JJH15" s="580"/>
      <c r="JJI15" s="580"/>
      <c r="JJJ15" s="580"/>
      <c r="JJK15" s="580"/>
      <c r="JJL15" s="580"/>
      <c r="JJM15" s="580"/>
      <c r="JJN15" s="580"/>
      <c r="JJO15" s="580"/>
      <c r="JJP15" s="580"/>
      <c r="JJQ15" s="580"/>
      <c r="JJR15" s="580"/>
      <c r="JJS15" s="580"/>
      <c r="JJT15" s="580"/>
      <c r="JJU15" s="580"/>
      <c r="JJV15" s="580"/>
      <c r="JJW15" s="580"/>
      <c r="JJX15" s="580"/>
      <c r="JJY15" s="580"/>
      <c r="JJZ15" s="580"/>
      <c r="JKA15" s="580"/>
      <c r="JKB15" s="580"/>
      <c r="JKC15" s="580"/>
      <c r="JKD15" s="580"/>
      <c r="JKE15" s="580"/>
      <c r="JKF15" s="580"/>
      <c r="JKG15" s="580"/>
      <c r="JKH15" s="580"/>
      <c r="JKI15" s="580"/>
      <c r="JKJ15" s="580"/>
      <c r="JKK15" s="580"/>
      <c r="JKL15" s="580"/>
      <c r="JKM15" s="580"/>
      <c r="JKN15" s="580"/>
      <c r="JKO15" s="580"/>
      <c r="JKP15" s="580"/>
      <c r="JKQ15" s="580"/>
      <c r="JKR15" s="580"/>
      <c r="JKS15" s="580"/>
      <c r="JKT15" s="580"/>
      <c r="JKU15" s="580"/>
      <c r="JKV15" s="580"/>
      <c r="JKW15" s="580"/>
      <c r="JKX15" s="580"/>
      <c r="JKY15" s="580"/>
      <c r="JKZ15" s="580"/>
      <c r="JLA15" s="580"/>
      <c r="JLB15" s="580"/>
      <c r="JLC15" s="580"/>
      <c r="JLD15" s="580"/>
      <c r="JLE15" s="580"/>
      <c r="JLF15" s="580"/>
      <c r="JLG15" s="580"/>
      <c r="JLH15" s="580"/>
      <c r="JLI15" s="580"/>
      <c r="JLJ15" s="580"/>
      <c r="JLK15" s="580"/>
      <c r="JLL15" s="580"/>
      <c r="JLM15" s="580"/>
      <c r="JLN15" s="580"/>
      <c r="JLO15" s="580"/>
      <c r="JLP15" s="580"/>
      <c r="JLQ15" s="580"/>
      <c r="JLR15" s="580"/>
      <c r="JLS15" s="580"/>
      <c r="JLT15" s="580"/>
      <c r="JLU15" s="580"/>
      <c r="JLV15" s="580"/>
      <c r="JLW15" s="580"/>
      <c r="JLX15" s="580"/>
      <c r="JLY15" s="580"/>
      <c r="JLZ15" s="580"/>
      <c r="JMA15" s="580"/>
      <c r="JMB15" s="580"/>
      <c r="JMC15" s="580"/>
      <c r="JMD15" s="580"/>
      <c r="JME15" s="580"/>
      <c r="JMF15" s="580"/>
      <c r="JMG15" s="580"/>
      <c r="JMH15" s="580"/>
      <c r="JMI15" s="580"/>
      <c r="JMJ15" s="580"/>
      <c r="JMK15" s="580"/>
      <c r="JML15" s="580"/>
      <c r="JMM15" s="580"/>
      <c r="JMN15" s="580"/>
      <c r="JMO15" s="580"/>
      <c r="JMP15" s="580"/>
      <c r="JMQ15" s="580"/>
      <c r="JMR15" s="580"/>
      <c r="JMS15" s="580"/>
      <c r="JMT15" s="580"/>
      <c r="JMU15" s="580"/>
      <c r="JMV15" s="580"/>
      <c r="JMW15" s="580"/>
      <c r="JMX15" s="580"/>
      <c r="JMY15" s="580"/>
      <c r="JMZ15" s="580"/>
      <c r="JNA15" s="580"/>
      <c r="JNB15" s="580"/>
      <c r="JNC15" s="580"/>
      <c r="JND15" s="580"/>
      <c r="JNE15" s="580"/>
      <c r="JNF15" s="580"/>
      <c r="JNG15" s="580"/>
      <c r="JNH15" s="580"/>
      <c r="JNI15" s="580"/>
      <c r="JNJ15" s="580"/>
      <c r="JNK15" s="580"/>
      <c r="JNL15" s="580"/>
      <c r="JNM15" s="580"/>
      <c r="JNN15" s="580"/>
      <c r="JNO15" s="580"/>
      <c r="JNP15" s="580"/>
      <c r="JNQ15" s="580"/>
      <c r="JNR15" s="580"/>
      <c r="JNS15" s="580"/>
      <c r="JNT15" s="580"/>
      <c r="JNU15" s="580"/>
      <c r="JNV15" s="580"/>
      <c r="JNW15" s="580"/>
      <c r="JNX15" s="580"/>
      <c r="JNY15" s="580"/>
      <c r="JNZ15" s="580"/>
      <c r="JOA15" s="580"/>
      <c r="JOB15" s="580"/>
      <c r="JOC15" s="580"/>
      <c r="JOD15" s="580"/>
      <c r="JOE15" s="580"/>
      <c r="JOF15" s="580"/>
      <c r="JOG15" s="580"/>
      <c r="JOH15" s="580"/>
      <c r="JOI15" s="580"/>
      <c r="JOJ15" s="580"/>
      <c r="JOK15" s="580"/>
      <c r="JOL15" s="580"/>
      <c r="JOM15" s="580"/>
      <c r="JON15" s="580"/>
      <c r="JOO15" s="580"/>
      <c r="JOP15" s="580"/>
      <c r="JOQ15" s="580"/>
      <c r="JOR15" s="580"/>
      <c r="JOS15" s="580"/>
      <c r="JOT15" s="580"/>
      <c r="JOU15" s="580"/>
      <c r="JOV15" s="580"/>
      <c r="JOW15" s="580"/>
      <c r="JOX15" s="580"/>
      <c r="JOY15" s="580"/>
      <c r="JOZ15" s="580"/>
      <c r="JPA15" s="580"/>
      <c r="JPB15" s="580"/>
      <c r="JPC15" s="580"/>
      <c r="JPD15" s="580"/>
      <c r="JPE15" s="580"/>
      <c r="JPF15" s="580"/>
      <c r="JPG15" s="580"/>
      <c r="JPH15" s="580"/>
      <c r="JPI15" s="580"/>
      <c r="JPJ15" s="580"/>
      <c r="JPK15" s="580"/>
      <c r="JPL15" s="580"/>
      <c r="JPM15" s="580"/>
      <c r="JPN15" s="580"/>
      <c r="JPO15" s="580"/>
      <c r="JPP15" s="580"/>
      <c r="JPQ15" s="580"/>
      <c r="JPR15" s="580"/>
      <c r="JPS15" s="580"/>
      <c r="JPT15" s="580"/>
      <c r="JPU15" s="580"/>
      <c r="JPV15" s="580"/>
      <c r="JPW15" s="580"/>
      <c r="JPX15" s="580"/>
      <c r="JPY15" s="580"/>
      <c r="JPZ15" s="580"/>
      <c r="JQA15" s="580"/>
      <c r="JQB15" s="580"/>
      <c r="JQC15" s="580"/>
      <c r="JQD15" s="580"/>
      <c r="JQE15" s="580"/>
      <c r="JQF15" s="580"/>
      <c r="JQG15" s="580"/>
      <c r="JQH15" s="580"/>
      <c r="JQI15" s="580"/>
      <c r="JQJ15" s="580"/>
      <c r="JQK15" s="580"/>
      <c r="JQL15" s="580"/>
      <c r="JQM15" s="580"/>
      <c r="JQN15" s="580"/>
      <c r="JQO15" s="580"/>
      <c r="JQP15" s="580"/>
      <c r="JQQ15" s="580"/>
      <c r="JQR15" s="580"/>
      <c r="JQS15" s="580"/>
      <c r="JQT15" s="580"/>
      <c r="JQU15" s="580"/>
      <c r="JQV15" s="580"/>
      <c r="JQW15" s="580"/>
      <c r="JQX15" s="580"/>
      <c r="JQY15" s="580"/>
      <c r="JQZ15" s="580"/>
      <c r="JRA15" s="580"/>
      <c r="JRB15" s="580"/>
      <c r="JRC15" s="580"/>
      <c r="JRD15" s="580"/>
      <c r="JRE15" s="580"/>
      <c r="JRF15" s="580"/>
      <c r="JRG15" s="580"/>
      <c r="JRH15" s="580"/>
      <c r="JRI15" s="580"/>
      <c r="JRJ15" s="580"/>
      <c r="JRK15" s="580"/>
      <c r="JRL15" s="580"/>
      <c r="JRM15" s="580"/>
      <c r="JRN15" s="580"/>
      <c r="JRO15" s="580"/>
      <c r="JRP15" s="580"/>
      <c r="JRQ15" s="580"/>
      <c r="JRR15" s="580"/>
      <c r="JRS15" s="580"/>
      <c r="JRT15" s="580"/>
      <c r="JRU15" s="580"/>
      <c r="JRV15" s="580"/>
      <c r="JRW15" s="580"/>
      <c r="JRX15" s="580"/>
      <c r="JRY15" s="580"/>
      <c r="JRZ15" s="580"/>
      <c r="JSA15" s="580"/>
      <c r="JSB15" s="580"/>
      <c r="JSC15" s="580"/>
      <c r="JSD15" s="580"/>
      <c r="JSE15" s="580"/>
      <c r="JSF15" s="580"/>
      <c r="JSG15" s="580"/>
      <c r="JSH15" s="580"/>
      <c r="JSI15" s="580"/>
      <c r="JSJ15" s="580"/>
      <c r="JSK15" s="580"/>
      <c r="JSL15" s="580"/>
      <c r="JSM15" s="580"/>
      <c r="JSN15" s="580"/>
      <c r="JSO15" s="580"/>
      <c r="JSP15" s="580"/>
      <c r="JSQ15" s="580"/>
      <c r="JSR15" s="580"/>
      <c r="JSS15" s="580"/>
      <c r="JST15" s="580"/>
      <c r="JSU15" s="580"/>
      <c r="JSV15" s="580"/>
      <c r="JSW15" s="580"/>
      <c r="JSX15" s="580"/>
      <c r="JSY15" s="580"/>
      <c r="JSZ15" s="580"/>
      <c r="JTA15" s="580"/>
      <c r="JTB15" s="580"/>
      <c r="JTC15" s="580"/>
      <c r="JTD15" s="580"/>
      <c r="JTE15" s="580"/>
      <c r="JTF15" s="580"/>
      <c r="JTG15" s="580"/>
      <c r="JTH15" s="580"/>
      <c r="JTI15" s="580"/>
      <c r="JTJ15" s="580"/>
      <c r="JTK15" s="580"/>
      <c r="JTL15" s="580"/>
      <c r="JTM15" s="580"/>
      <c r="JTN15" s="580"/>
      <c r="JTO15" s="580"/>
      <c r="JTP15" s="580"/>
      <c r="JTQ15" s="580"/>
      <c r="JTR15" s="580"/>
      <c r="JTS15" s="580"/>
      <c r="JTT15" s="580"/>
      <c r="JTU15" s="580"/>
      <c r="JTV15" s="580"/>
      <c r="JTW15" s="580"/>
      <c r="JTX15" s="580"/>
      <c r="JTY15" s="580"/>
      <c r="JTZ15" s="580"/>
      <c r="JUA15" s="580"/>
      <c r="JUB15" s="580"/>
      <c r="JUC15" s="580"/>
      <c r="JUD15" s="580"/>
      <c r="JUE15" s="580"/>
      <c r="JUF15" s="580"/>
      <c r="JUG15" s="580"/>
      <c r="JUH15" s="580"/>
      <c r="JUI15" s="580"/>
      <c r="JUJ15" s="580"/>
      <c r="JUK15" s="580"/>
      <c r="JUL15" s="580"/>
      <c r="JUM15" s="580"/>
      <c r="JUN15" s="580"/>
      <c r="JUO15" s="580"/>
      <c r="JUP15" s="580"/>
      <c r="JUQ15" s="580"/>
      <c r="JUR15" s="580"/>
      <c r="JUS15" s="580"/>
      <c r="JUT15" s="580"/>
      <c r="JUU15" s="580"/>
      <c r="JUV15" s="580"/>
      <c r="JUW15" s="580"/>
      <c r="JUX15" s="580"/>
      <c r="JUY15" s="580"/>
      <c r="JUZ15" s="580"/>
      <c r="JVA15" s="580"/>
      <c r="JVB15" s="580"/>
      <c r="JVC15" s="580"/>
      <c r="JVD15" s="580"/>
      <c r="JVE15" s="580"/>
      <c r="JVF15" s="580"/>
      <c r="JVG15" s="580"/>
      <c r="JVH15" s="580"/>
      <c r="JVI15" s="580"/>
      <c r="JVJ15" s="580"/>
      <c r="JVK15" s="580"/>
      <c r="JVL15" s="580"/>
      <c r="JVM15" s="580"/>
      <c r="JVN15" s="580"/>
      <c r="JVO15" s="580"/>
      <c r="JVP15" s="580"/>
      <c r="JVQ15" s="580"/>
      <c r="JVR15" s="580"/>
      <c r="JVS15" s="580"/>
      <c r="JVT15" s="580"/>
      <c r="JVU15" s="580"/>
      <c r="JVV15" s="580"/>
      <c r="JVW15" s="580"/>
      <c r="JVX15" s="580"/>
      <c r="JVY15" s="580"/>
      <c r="JVZ15" s="580"/>
      <c r="JWA15" s="580"/>
      <c r="JWB15" s="580"/>
      <c r="JWC15" s="580"/>
      <c r="JWD15" s="580"/>
      <c r="JWE15" s="580"/>
      <c r="JWF15" s="580"/>
      <c r="JWG15" s="580"/>
      <c r="JWH15" s="580"/>
      <c r="JWI15" s="580"/>
      <c r="JWJ15" s="580"/>
      <c r="JWK15" s="580"/>
      <c r="JWL15" s="580"/>
      <c r="JWM15" s="580"/>
      <c r="JWN15" s="580"/>
      <c r="JWO15" s="580"/>
      <c r="JWP15" s="580"/>
      <c r="JWQ15" s="580"/>
      <c r="JWR15" s="580"/>
      <c r="JWS15" s="580"/>
      <c r="JWT15" s="580"/>
      <c r="JWU15" s="580"/>
      <c r="JWV15" s="580"/>
      <c r="JWW15" s="580"/>
      <c r="JWX15" s="580"/>
      <c r="JWY15" s="580"/>
      <c r="JWZ15" s="580"/>
      <c r="JXA15" s="580"/>
      <c r="JXB15" s="580"/>
      <c r="JXC15" s="580"/>
      <c r="JXD15" s="580"/>
      <c r="JXE15" s="580"/>
      <c r="JXF15" s="580"/>
      <c r="JXG15" s="580"/>
      <c r="JXH15" s="580"/>
      <c r="JXI15" s="580"/>
      <c r="JXJ15" s="580"/>
      <c r="JXK15" s="580"/>
      <c r="JXL15" s="580"/>
      <c r="JXM15" s="580"/>
      <c r="JXN15" s="580"/>
      <c r="JXO15" s="580"/>
      <c r="JXP15" s="580"/>
      <c r="JXQ15" s="580"/>
      <c r="JXR15" s="580"/>
      <c r="JXS15" s="580"/>
      <c r="JXT15" s="580"/>
      <c r="JXU15" s="580"/>
      <c r="JXV15" s="580"/>
      <c r="JXW15" s="580"/>
      <c r="JXX15" s="580"/>
      <c r="JXY15" s="580"/>
      <c r="JXZ15" s="580"/>
      <c r="JYA15" s="580"/>
      <c r="JYB15" s="580"/>
      <c r="JYC15" s="580"/>
      <c r="JYD15" s="580"/>
      <c r="JYE15" s="580"/>
      <c r="JYF15" s="580"/>
      <c r="JYG15" s="580"/>
      <c r="JYH15" s="580"/>
      <c r="JYI15" s="580"/>
      <c r="JYJ15" s="580"/>
      <c r="JYK15" s="580"/>
      <c r="JYL15" s="580"/>
      <c r="JYM15" s="580"/>
      <c r="JYN15" s="580"/>
      <c r="JYO15" s="580"/>
      <c r="JYP15" s="580"/>
      <c r="JYQ15" s="580"/>
      <c r="JYR15" s="580"/>
      <c r="JYS15" s="580"/>
      <c r="JYT15" s="580"/>
      <c r="JYU15" s="580"/>
      <c r="JYV15" s="580"/>
      <c r="JYW15" s="580"/>
      <c r="JYX15" s="580"/>
      <c r="JYY15" s="580"/>
      <c r="JYZ15" s="580"/>
      <c r="JZA15" s="580"/>
      <c r="JZB15" s="580"/>
      <c r="JZC15" s="580"/>
      <c r="JZD15" s="580"/>
      <c r="JZE15" s="580"/>
      <c r="JZF15" s="580"/>
      <c r="JZG15" s="580"/>
      <c r="JZH15" s="580"/>
      <c r="JZI15" s="580"/>
      <c r="JZJ15" s="580"/>
      <c r="JZK15" s="580"/>
      <c r="JZL15" s="580"/>
      <c r="JZM15" s="580"/>
      <c r="JZN15" s="580"/>
      <c r="JZO15" s="580"/>
      <c r="JZP15" s="580"/>
      <c r="JZQ15" s="580"/>
      <c r="JZR15" s="580"/>
      <c r="JZS15" s="580"/>
      <c r="JZT15" s="580"/>
      <c r="JZU15" s="580"/>
      <c r="JZV15" s="580"/>
      <c r="JZW15" s="580"/>
      <c r="JZX15" s="580"/>
      <c r="JZY15" s="580"/>
      <c r="JZZ15" s="580"/>
      <c r="KAA15" s="580"/>
      <c r="KAB15" s="580"/>
      <c r="KAC15" s="580"/>
      <c r="KAD15" s="580"/>
      <c r="KAE15" s="580"/>
      <c r="KAF15" s="580"/>
      <c r="KAG15" s="580"/>
      <c r="KAH15" s="580"/>
      <c r="KAI15" s="580"/>
      <c r="KAJ15" s="580"/>
      <c r="KAK15" s="580"/>
      <c r="KAL15" s="580"/>
      <c r="KAM15" s="580"/>
      <c r="KAN15" s="580"/>
      <c r="KAO15" s="580"/>
      <c r="KAP15" s="580"/>
      <c r="KAQ15" s="580"/>
      <c r="KAR15" s="580"/>
      <c r="KAS15" s="580"/>
      <c r="KAT15" s="580"/>
      <c r="KAU15" s="580"/>
      <c r="KAV15" s="580"/>
      <c r="KAW15" s="580"/>
      <c r="KAX15" s="580"/>
      <c r="KAY15" s="580"/>
      <c r="KAZ15" s="580"/>
      <c r="KBA15" s="580"/>
      <c r="KBB15" s="580"/>
      <c r="KBC15" s="580"/>
      <c r="KBD15" s="580"/>
      <c r="KBE15" s="580"/>
      <c r="KBF15" s="580"/>
      <c r="KBG15" s="580"/>
      <c r="KBH15" s="580"/>
      <c r="KBI15" s="580"/>
      <c r="KBJ15" s="580"/>
      <c r="KBK15" s="580"/>
      <c r="KBL15" s="580"/>
      <c r="KBM15" s="580"/>
      <c r="KBN15" s="580"/>
      <c r="KBO15" s="580"/>
      <c r="KBP15" s="580"/>
      <c r="KBQ15" s="580"/>
      <c r="KBR15" s="580"/>
      <c r="KBS15" s="580"/>
      <c r="KBT15" s="580"/>
      <c r="KBU15" s="580"/>
      <c r="KBV15" s="580"/>
      <c r="KBW15" s="580"/>
      <c r="KBX15" s="580"/>
      <c r="KBY15" s="580"/>
      <c r="KBZ15" s="580"/>
      <c r="KCA15" s="580"/>
      <c r="KCB15" s="580"/>
      <c r="KCC15" s="580"/>
      <c r="KCD15" s="580"/>
      <c r="KCE15" s="580"/>
      <c r="KCF15" s="580"/>
      <c r="KCG15" s="580"/>
      <c r="KCH15" s="580"/>
      <c r="KCI15" s="580"/>
      <c r="KCJ15" s="580"/>
      <c r="KCK15" s="580"/>
      <c r="KCL15" s="580"/>
      <c r="KCM15" s="580"/>
      <c r="KCN15" s="580"/>
      <c r="KCO15" s="580"/>
      <c r="KCP15" s="580"/>
      <c r="KCQ15" s="580"/>
      <c r="KCR15" s="580"/>
      <c r="KCS15" s="580"/>
      <c r="KCT15" s="580"/>
      <c r="KCU15" s="580"/>
      <c r="KCV15" s="580"/>
      <c r="KCW15" s="580"/>
      <c r="KCX15" s="580"/>
      <c r="KCY15" s="580"/>
      <c r="KCZ15" s="580"/>
      <c r="KDA15" s="580"/>
      <c r="KDB15" s="580"/>
      <c r="KDC15" s="580"/>
      <c r="KDD15" s="580"/>
      <c r="KDE15" s="580"/>
      <c r="KDF15" s="580"/>
      <c r="KDG15" s="580"/>
      <c r="KDH15" s="580"/>
      <c r="KDI15" s="580"/>
      <c r="KDJ15" s="580"/>
      <c r="KDK15" s="580"/>
      <c r="KDL15" s="580"/>
      <c r="KDM15" s="580"/>
      <c r="KDN15" s="580"/>
      <c r="KDO15" s="580"/>
      <c r="KDP15" s="580"/>
      <c r="KDQ15" s="580"/>
      <c r="KDR15" s="580"/>
      <c r="KDS15" s="580"/>
      <c r="KDT15" s="580"/>
      <c r="KDU15" s="580"/>
      <c r="KDV15" s="580"/>
      <c r="KDW15" s="580"/>
      <c r="KDX15" s="580"/>
      <c r="KDY15" s="580"/>
      <c r="KDZ15" s="580"/>
      <c r="KEA15" s="580"/>
      <c r="KEB15" s="580"/>
      <c r="KEC15" s="580"/>
      <c r="KED15" s="580"/>
      <c r="KEE15" s="580"/>
      <c r="KEF15" s="580"/>
      <c r="KEG15" s="580"/>
      <c r="KEH15" s="580"/>
      <c r="KEI15" s="580"/>
      <c r="KEJ15" s="580"/>
      <c r="KEK15" s="580"/>
      <c r="KEL15" s="580"/>
      <c r="KEM15" s="580"/>
      <c r="KEN15" s="580"/>
      <c r="KEO15" s="580"/>
      <c r="KEP15" s="580"/>
      <c r="KEQ15" s="580"/>
      <c r="KER15" s="580"/>
      <c r="KES15" s="580"/>
      <c r="KET15" s="580"/>
      <c r="KEU15" s="580"/>
      <c r="KEV15" s="580"/>
      <c r="KEW15" s="580"/>
      <c r="KEX15" s="580"/>
      <c r="KEY15" s="580"/>
      <c r="KEZ15" s="580"/>
      <c r="KFA15" s="580"/>
      <c r="KFB15" s="580"/>
      <c r="KFC15" s="580"/>
      <c r="KFD15" s="580"/>
      <c r="KFE15" s="580"/>
      <c r="KFF15" s="580"/>
      <c r="KFG15" s="580"/>
      <c r="KFH15" s="580"/>
      <c r="KFI15" s="580"/>
      <c r="KFJ15" s="580"/>
      <c r="KFK15" s="580"/>
      <c r="KFL15" s="580"/>
      <c r="KFM15" s="580"/>
      <c r="KFN15" s="580"/>
      <c r="KFO15" s="580"/>
      <c r="KFP15" s="580"/>
      <c r="KFQ15" s="580"/>
      <c r="KFR15" s="580"/>
      <c r="KFS15" s="580"/>
      <c r="KFT15" s="580"/>
      <c r="KFU15" s="580"/>
      <c r="KFV15" s="580"/>
      <c r="KFW15" s="580"/>
      <c r="KFX15" s="580"/>
      <c r="KFY15" s="580"/>
      <c r="KFZ15" s="580"/>
      <c r="KGA15" s="580"/>
      <c r="KGB15" s="580"/>
      <c r="KGC15" s="580"/>
      <c r="KGD15" s="580"/>
      <c r="KGE15" s="580"/>
      <c r="KGF15" s="580"/>
      <c r="KGG15" s="580"/>
      <c r="KGH15" s="580"/>
      <c r="KGI15" s="580"/>
      <c r="KGJ15" s="580"/>
      <c r="KGK15" s="580"/>
      <c r="KGL15" s="580"/>
      <c r="KGM15" s="580"/>
      <c r="KGN15" s="580"/>
      <c r="KGO15" s="580"/>
      <c r="KGP15" s="580"/>
      <c r="KGQ15" s="580"/>
      <c r="KGR15" s="580"/>
      <c r="KGS15" s="580"/>
      <c r="KGT15" s="580"/>
      <c r="KGU15" s="580"/>
      <c r="KGV15" s="580"/>
      <c r="KGW15" s="580"/>
      <c r="KGX15" s="580"/>
      <c r="KGY15" s="580"/>
      <c r="KGZ15" s="580"/>
      <c r="KHA15" s="580"/>
      <c r="KHB15" s="580"/>
      <c r="KHC15" s="580"/>
      <c r="KHD15" s="580"/>
      <c r="KHE15" s="580"/>
      <c r="KHF15" s="580"/>
      <c r="KHG15" s="580"/>
      <c r="KHH15" s="580"/>
      <c r="KHI15" s="580"/>
      <c r="KHJ15" s="580"/>
      <c r="KHK15" s="580"/>
      <c r="KHL15" s="580"/>
      <c r="KHM15" s="580"/>
      <c r="KHN15" s="580"/>
      <c r="KHO15" s="580"/>
      <c r="KHP15" s="580"/>
      <c r="KHQ15" s="580"/>
      <c r="KHR15" s="580"/>
      <c r="KHS15" s="580"/>
      <c r="KHT15" s="580"/>
      <c r="KHU15" s="580"/>
      <c r="KHV15" s="580"/>
      <c r="KHW15" s="580"/>
      <c r="KHX15" s="580"/>
      <c r="KHY15" s="580"/>
      <c r="KHZ15" s="580"/>
      <c r="KIA15" s="580"/>
      <c r="KIB15" s="580"/>
      <c r="KIC15" s="580"/>
      <c r="KID15" s="580"/>
      <c r="KIE15" s="580"/>
      <c r="KIF15" s="580"/>
      <c r="KIG15" s="580"/>
      <c r="KIH15" s="580"/>
      <c r="KII15" s="580"/>
      <c r="KIJ15" s="580"/>
      <c r="KIK15" s="580"/>
      <c r="KIL15" s="580"/>
      <c r="KIM15" s="580"/>
      <c r="KIN15" s="580"/>
      <c r="KIO15" s="580"/>
      <c r="KIP15" s="580"/>
      <c r="KIQ15" s="580"/>
      <c r="KIR15" s="580"/>
      <c r="KIS15" s="580"/>
      <c r="KIT15" s="580"/>
      <c r="KIU15" s="580"/>
      <c r="KIV15" s="580"/>
      <c r="KIW15" s="580"/>
      <c r="KIX15" s="580"/>
      <c r="KIY15" s="580"/>
      <c r="KIZ15" s="580"/>
      <c r="KJA15" s="580"/>
      <c r="KJB15" s="580"/>
      <c r="KJC15" s="580"/>
      <c r="KJD15" s="580"/>
      <c r="KJE15" s="580"/>
      <c r="KJF15" s="580"/>
      <c r="KJG15" s="580"/>
      <c r="KJH15" s="580"/>
      <c r="KJI15" s="580"/>
      <c r="KJJ15" s="580"/>
      <c r="KJK15" s="580"/>
      <c r="KJL15" s="580"/>
      <c r="KJM15" s="580"/>
      <c r="KJN15" s="580"/>
      <c r="KJO15" s="580"/>
      <c r="KJP15" s="580"/>
      <c r="KJQ15" s="580"/>
      <c r="KJR15" s="580"/>
      <c r="KJS15" s="580"/>
      <c r="KJT15" s="580"/>
      <c r="KJU15" s="580"/>
      <c r="KJV15" s="580"/>
      <c r="KJW15" s="580"/>
      <c r="KJX15" s="580"/>
      <c r="KJY15" s="580"/>
      <c r="KJZ15" s="580"/>
      <c r="KKA15" s="580"/>
      <c r="KKB15" s="580"/>
      <c r="KKC15" s="580"/>
      <c r="KKD15" s="580"/>
      <c r="KKE15" s="580"/>
      <c r="KKF15" s="580"/>
      <c r="KKG15" s="580"/>
      <c r="KKH15" s="580"/>
      <c r="KKI15" s="580"/>
      <c r="KKJ15" s="580"/>
      <c r="KKK15" s="580"/>
      <c r="KKL15" s="580"/>
      <c r="KKM15" s="580"/>
      <c r="KKN15" s="580"/>
      <c r="KKO15" s="580"/>
      <c r="KKP15" s="580"/>
      <c r="KKQ15" s="580"/>
      <c r="KKR15" s="580"/>
      <c r="KKS15" s="580"/>
      <c r="KKT15" s="580"/>
      <c r="KKU15" s="580"/>
      <c r="KKV15" s="580"/>
      <c r="KKW15" s="580"/>
      <c r="KKX15" s="580"/>
      <c r="KKY15" s="580"/>
      <c r="KKZ15" s="580"/>
      <c r="KLA15" s="580"/>
      <c r="KLB15" s="580"/>
      <c r="KLC15" s="580"/>
      <c r="KLD15" s="580"/>
      <c r="KLE15" s="580"/>
      <c r="KLF15" s="580"/>
      <c r="KLG15" s="580"/>
      <c r="KLH15" s="580"/>
      <c r="KLI15" s="580"/>
      <c r="KLJ15" s="580"/>
      <c r="KLK15" s="580"/>
      <c r="KLL15" s="580"/>
      <c r="KLM15" s="580"/>
      <c r="KLN15" s="580"/>
      <c r="KLO15" s="580"/>
      <c r="KLP15" s="580"/>
      <c r="KLQ15" s="580"/>
      <c r="KLR15" s="580"/>
      <c r="KLS15" s="580"/>
      <c r="KLT15" s="580"/>
      <c r="KLU15" s="580"/>
      <c r="KLV15" s="580"/>
      <c r="KLW15" s="580"/>
      <c r="KLX15" s="580"/>
      <c r="KLY15" s="580"/>
      <c r="KLZ15" s="580"/>
      <c r="KMA15" s="580"/>
      <c r="KMB15" s="580"/>
      <c r="KMC15" s="580"/>
      <c r="KMD15" s="580"/>
      <c r="KME15" s="580"/>
      <c r="KMF15" s="580"/>
      <c r="KMG15" s="580"/>
      <c r="KMH15" s="580"/>
      <c r="KMI15" s="580"/>
      <c r="KMJ15" s="580"/>
      <c r="KMK15" s="580"/>
      <c r="KML15" s="580"/>
      <c r="KMM15" s="580"/>
      <c r="KMN15" s="580"/>
      <c r="KMO15" s="580"/>
      <c r="KMP15" s="580"/>
      <c r="KMQ15" s="580"/>
      <c r="KMR15" s="580"/>
      <c r="KMS15" s="580"/>
      <c r="KMT15" s="580"/>
      <c r="KMU15" s="580"/>
      <c r="KMV15" s="580"/>
      <c r="KMW15" s="580"/>
      <c r="KMX15" s="580"/>
      <c r="KMY15" s="580"/>
      <c r="KMZ15" s="580"/>
      <c r="KNA15" s="580"/>
      <c r="KNB15" s="580"/>
      <c r="KNC15" s="580"/>
      <c r="KND15" s="580"/>
      <c r="KNE15" s="580"/>
      <c r="KNF15" s="580"/>
      <c r="KNG15" s="580"/>
      <c r="KNH15" s="580"/>
      <c r="KNI15" s="580"/>
      <c r="KNJ15" s="580"/>
      <c r="KNK15" s="580"/>
      <c r="KNL15" s="580"/>
      <c r="KNM15" s="580"/>
      <c r="KNN15" s="580"/>
      <c r="KNO15" s="580"/>
      <c r="KNP15" s="580"/>
      <c r="KNQ15" s="580"/>
      <c r="KNR15" s="580"/>
      <c r="KNS15" s="580"/>
      <c r="KNT15" s="580"/>
      <c r="KNU15" s="580"/>
      <c r="KNV15" s="580"/>
      <c r="KNW15" s="580"/>
      <c r="KNX15" s="580"/>
      <c r="KNY15" s="580"/>
      <c r="KNZ15" s="580"/>
      <c r="KOA15" s="580"/>
      <c r="KOB15" s="580"/>
      <c r="KOC15" s="580"/>
      <c r="KOD15" s="580"/>
      <c r="KOE15" s="580"/>
      <c r="KOF15" s="580"/>
      <c r="KOG15" s="580"/>
      <c r="KOH15" s="580"/>
      <c r="KOI15" s="580"/>
      <c r="KOJ15" s="580"/>
      <c r="KOK15" s="580"/>
      <c r="KOL15" s="580"/>
      <c r="KOM15" s="580"/>
      <c r="KON15" s="580"/>
      <c r="KOO15" s="580"/>
      <c r="KOP15" s="580"/>
      <c r="KOQ15" s="580"/>
      <c r="KOR15" s="580"/>
      <c r="KOS15" s="580"/>
      <c r="KOT15" s="580"/>
      <c r="KOU15" s="580"/>
      <c r="KOV15" s="580"/>
      <c r="KOW15" s="580"/>
      <c r="KOX15" s="580"/>
      <c r="KOY15" s="580"/>
      <c r="KOZ15" s="580"/>
      <c r="KPA15" s="580"/>
      <c r="KPB15" s="580"/>
      <c r="KPC15" s="580"/>
      <c r="KPD15" s="580"/>
      <c r="KPE15" s="580"/>
      <c r="KPF15" s="580"/>
      <c r="KPG15" s="580"/>
      <c r="KPH15" s="580"/>
      <c r="KPI15" s="580"/>
      <c r="KPJ15" s="580"/>
      <c r="KPK15" s="580"/>
      <c r="KPL15" s="580"/>
      <c r="KPM15" s="580"/>
      <c r="KPN15" s="580"/>
      <c r="KPO15" s="580"/>
      <c r="KPP15" s="580"/>
      <c r="KPQ15" s="580"/>
      <c r="KPR15" s="580"/>
      <c r="KPS15" s="580"/>
      <c r="KPT15" s="580"/>
      <c r="KPU15" s="580"/>
      <c r="KPV15" s="580"/>
      <c r="KPW15" s="580"/>
      <c r="KPX15" s="580"/>
      <c r="KPY15" s="580"/>
      <c r="KPZ15" s="580"/>
      <c r="KQA15" s="580"/>
      <c r="KQB15" s="580"/>
      <c r="KQC15" s="580"/>
      <c r="KQD15" s="580"/>
      <c r="KQE15" s="580"/>
      <c r="KQF15" s="580"/>
      <c r="KQG15" s="580"/>
      <c r="KQH15" s="580"/>
      <c r="KQI15" s="580"/>
      <c r="KQJ15" s="580"/>
      <c r="KQK15" s="580"/>
      <c r="KQL15" s="580"/>
      <c r="KQM15" s="580"/>
      <c r="KQN15" s="580"/>
      <c r="KQO15" s="580"/>
      <c r="KQP15" s="580"/>
      <c r="KQQ15" s="580"/>
      <c r="KQR15" s="580"/>
      <c r="KQS15" s="580"/>
      <c r="KQT15" s="580"/>
      <c r="KQU15" s="580"/>
      <c r="KQV15" s="580"/>
      <c r="KQW15" s="580"/>
      <c r="KQX15" s="580"/>
      <c r="KQY15" s="580"/>
      <c r="KQZ15" s="580"/>
      <c r="KRA15" s="580"/>
      <c r="KRB15" s="580"/>
      <c r="KRC15" s="580"/>
      <c r="KRD15" s="580"/>
      <c r="KRE15" s="580"/>
      <c r="KRF15" s="580"/>
      <c r="KRG15" s="580"/>
      <c r="KRH15" s="580"/>
      <c r="KRI15" s="580"/>
      <c r="KRJ15" s="580"/>
      <c r="KRK15" s="580"/>
      <c r="KRL15" s="580"/>
      <c r="KRM15" s="580"/>
      <c r="KRN15" s="580"/>
      <c r="KRO15" s="580"/>
      <c r="KRP15" s="580"/>
      <c r="KRQ15" s="580"/>
      <c r="KRR15" s="580"/>
      <c r="KRS15" s="580"/>
      <c r="KRT15" s="580"/>
      <c r="KRU15" s="580"/>
      <c r="KRV15" s="580"/>
      <c r="KRW15" s="580"/>
      <c r="KRX15" s="580"/>
      <c r="KRY15" s="580"/>
      <c r="KRZ15" s="580"/>
      <c r="KSA15" s="580"/>
      <c r="KSB15" s="580"/>
      <c r="KSC15" s="580"/>
      <c r="KSD15" s="580"/>
      <c r="KSE15" s="580"/>
      <c r="KSF15" s="580"/>
      <c r="KSG15" s="580"/>
      <c r="KSH15" s="580"/>
      <c r="KSI15" s="580"/>
      <c r="KSJ15" s="580"/>
      <c r="KSK15" s="580"/>
      <c r="KSL15" s="580"/>
      <c r="KSM15" s="580"/>
      <c r="KSN15" s="580"/>
      <c r="KSO15" s="580"/>
      <c r="KSP15" s="580"/>
      <c r="KSQ15" s="580"/>
      <c r="KSR15" s="580"/>
      <c r="KSS15" s="580"/>
      <c r="KST15" s="580"/>
      <c r="KSU15" s="580"/>
      <c r="KSV15" s="580"/>
      <c r="KSW15" s="580"/>
      <c r="KSX15" s="580"/>
      <c r="KSY15" s="580"/>
      <c r="KSZ15" s="580"/>
      <c r="KTA15" s="580"/>
      <c r="KTB15" s="580"/>
      <c r="KTC15" s="580"/>
      <c r="KTD15" s="580"/>
      <c r="KTE15" s="580"/>
      <c r="KTF15" s="580"/>
      <c r="KTG15" s="580"/>
      <c r="KTH15" s="580"/>
      <c r="KTI15" s="580"/>
      <c r="KTJ15" s="580"/>
      <c r="KTK15" s="580"/>
      <c r="KTL15" s="580"/>
      <c r="KTM15" s="580"/>
      <c r="KTN15" s="580"/>
      <c r="KTO15" s="580"/>
      <c r="KTP15" s="580"/>
      <c r="KTQ15" s="580"/>
      <c r="KTR15" s="580"/>
      <c r="KTS15" s="580"/>
      <c r="KTT15" s="580"/>
      <c r="KTU15" s="580"/>
      <c r="KTV15" s="580"/>
      <c r="KTW15" s="580"/>
      <c r="KTX15" s="580"/>
      <c r="KTY15" s="580"/>
      <c r="KTZ15" s="580"/>
      <c r="KUA15" s="580"/>
      <c r="KUB15" s="580"/>
      <c r="KUC15" s="580"/>
      <c r="KUD15" s="580"/>
      <c r="KUE15" s="580"/>
      <c r="KUF15" s="580"/>
      <c r="KUG15" s="580"/>
      <c r="KUH15" s="580"/>
      <c r="KUI15" s="580"/>
      <c r="KUJ15" s="580"/>
      <c r="KUK15" s="580"/>
      <c r="KUL15" s="580"/>
      <c r="KUM15" s="580"/>
      <c r="KUN15" s="580"/>
      <c r="KUO15" s="580"/>
      <c r="KUP15" s="580"/>
      <c r="KUQ15" s="580"/>
      <c r="KUR15" s="580"/>
      <c r="KUS15" s="580"/>
      <c r="KUT15" s="580"/>
      <c r="KUU15" s="580"/>
      <c r="KUV15" s="580"/>
      <c r="KUW15" s="580"/>
      <c r="KUX15" s="580"/>
      <c r="KUY15" s="580"/>
      <c r="KUZ15" s="580"/>
      <c r="KVA15" s="580"/>
      <c r="KVB15" s="580"/>
      <c r="KVC15" s="580"/>
      <c r="KVD15" s="580"/>
      <c r="KVE15" s="580"/>
      <c r="KVF15" s="580"/>
      <c r="KVG15" s="580"/>
      <c r="KVH15" s="580"/>
      <c r="KVI15" s="580"/>
      <c r="KVJ15" s="580"/>
      <c r="KVK15" s="580"/>
      <c r="KVL15" s="580"/>
      <c r="KVM15" s="580"/>
      <c r="KVN15" s="580"/>
      <c r="KVO15" s="580"/>
      <c r="KVP15" s="580"/>
      <c r="KVQ15" s="580"/>
      <c r="KVR15" s="580"/>
      <c r="KVS15" s="580"/>
      <c r="KVT15" s="580"/>
      <c r="KVU15" s="580"/>
      <c r="KVV15" s="580"/>
      <c r="KVW15" s="580"/>
      <c r="KVX15" s="580"/>
      <c r="KVY15" s="580"/>
      <c r="KVZ15" s="580"/>
      <c r="KWA15" s="580"/>
      <c r="KWB15" s="580"/>
      <c r="KWC15" s="580"/>
      <c r="KWD15" s="580"/>
      <c r="KWE15" s="580"/>
      <c r="KWF15" s="580"/>
      <c r="KWG15" s="580"/>
      <c r="KWH15" s="580"/>
      <c r="KWI15" s="580"/>
      <c r="KWJ15" s="580"/>
      <c r="KWK15" s="580"/>
      <c r="KWL15" s="580"/>
      <c r="KWM15" s="580"/>
      <c r="KWN15" s="580"/>
      <c r="KWO15" s="580"/>
      <c r="KWP15" s="580"/>
      <c r="KWQ15" s="580"/>
      <c r="KWR15" s="580"/>
      <c r="KWS15" s="580"/>
      <c r="KWT15" s="580"/>
      <c r="KWU15" s="580"/>
      <c r="KWV15" s="580"/>
      <c r="KWW15" s="580"/>
      <c r="KWX15" s="580"/>
      <c r="KWY15" s="580"/>
      <c r="KWZ15" s="580"/>
      <c r="KXA15" s="580"/>
      <c r="KXB15" s="580"/>
      <c r="KXC15" s="580"/>
      <c r="KXD15" s="580"/>
      <c r="KXE15" s="580"/>
      <c r="KXF15" s="580"/>
      <c r="KXG15" s="580"/>
      <c r="KXH15" s="580"/>
      <c r="KXI15" s="580"/>
      <c r="KXJ15" s="580"/>
      <c r="KXK15" s="580"/>
      <c r="KXL15" s="580"/>
      <c r="KXM15" s="580"/>
      <c r="KXN15" s="580"/>
      <c r="KXO15" s="580"/>
      <c r="KXP15" s="580"/>
      <c r="KXQ15" s="580"/>
      <c r="KXR15" s="580"/>
      <c r="KXS15" s="580"/>
      <c r="KXT15" s="580"/>
      <c r="KXU15" s="580"/>
      <c r="KXV15" s="580"/>
      <c r="KXW15" s="580"/>
      <c r="KXX15" s="580"/>
      <c r="KXY15" s="580"/>
      <c r="KXZ15" s="580"/>
      <c r="KYA15" s="580"/>
      <c r="KYB15" s="580"/>
      <c r="KYC15" s="580"/>
      <c r="KYD15" s="580"/>
      <c r="KYE15" s="580"/>
      <c r="KYF15" s="580"/>
      <c r="KYG15" s="580"/>
      <c r="KYH15" s="580"/>
      <c r="KYI15" s="580"/>
      <c r="KYJ15" s="580"/>
      <c r="KYK15" s="580"/>
      <c r="KYL15" s="580"/>
      <c r="KYM15" s="580"/>
      <c r="KYN15" s="580"/>
      <c r="KYO15" s="580"/>
      <c r="KYP15" s="580"/>
      <c r="KYQ15" s="580"/>
      <c r="KYR15" s="580"/>
      <c r="KYS15" s="580"/>
      <c r="KYT15" s="580"/>
      <c r="KYU15" s="580"/>
      <c r="KYV15" s="580"/>
      <c r="KYW15" s="580"/>
      <c r="KYX15" s="580"/>
      <c r="KYY15" s="580"/>
      <c r="KYZ15" s="580"/>
      <c r="KZA15" s="580"/>
      <c r="KZB15" s="580"/>
      <c r="KZC15" s="580"/>
      <c r="KZD15" s="580"/>
      <c r="KZE15" s="580"/>
      <c r="KZF15" s="580"/>
      <c r="KZG15" s="580"/>
      <c r="KZH15" s="580"/>
      <c r="KZI15" s="580"/>
      <c r="KZJ15" s="580"/>
      <c r="KZK15" s="580"/>
      <c r="KZL15" s="580"/>
      <c r="KZM15" s="580"/>
      <c r="KZN15" s="580"/>
      <c r="KZO15" s="580"/>
      <c r="KZP15" s="580"/>
      <c r="KZQ15" s="580"/>
      <c r="KZR15" s="580"/>
      <c r="KZS15" s="580"/>
      <c r="KZT15" s="580"/>
      <c r="KZU15" s="580"/>
      <c r="KZV15" s="580"/>
      <c r="KZW15" s="580"/>
      <c r="KZX15" s="580"/>
      <c r="KZY15" s="580"/>
      <c r="KZZ15" s="580"/>
      <c r="LAA15" s="580"/>
      <c r="LAB15" s="580"/>
      <c r="LAC15" s="580"/>
      <c r="LAD15" s="580"/>
      <c r="LAE15" s="580"/>
      <c r="LAF15" s="580"/>
      <c r="LAG15" s="580"/>
      <c r="LAH15" s="580"/>
      <c r="LAI15" s="580"/>
      <c r="LAJ15" s="580"/>
      <c r="LAK15" s="580"/>
      <c r="LAL15" s="580"/>
      <c r="LAM15" s="580"/>
      <c r="LAN15" s="580"/>
      <c r="LAO15" s="580"/>
      <c r="LAP15" s="580"/>
      <c r="LAQ15" s="580"/>
      <c r="LAR15" s="580"/>
      <c r="LAS15" s="580"/>
      <c r="LAT15" s="580"/>
      <c r="LAU15" s="580"/>
      <c r="LAV15" s="580"/>
      <c r="LAW15" s="580"/>
      <c r="LAX15" s="580"/>
      <c r="LAY15" s="580"/>
      <c r="LAZ15" s="580"/>
      <c r="LBA15" s="580"/>
      <c r="LBB15" s="580"/>
      <c r="LBC15" s="580"/>
      <c r="LBD15" s="580"/>
      <c r="LBE15" s="580"/>
      <c r="LBF15" s="580"/>
      <c r="LBG15" s="580"/>
      <c r="LBH15" s="580"/>
      <c r="LBI15" s="580"/>
      <c r="LBJ15" s="580"/>
      <c r="LBK15" s="580"/>
      <c r="LBL15" s="580"/>
      <c r="LBM15" s="580"/>
      <c r="LBN15" s="580"/>
      <c r="LBO15" s="580"/>
      <c r="LBP15" s="580"/>
      <c r="LBQ15" s="580"/>
      <c r="LBR15" s="580"/>
      <c r="LBS15" s="580"/>
      <c r="LBT15" s="580"/>
      <c r="LBU15" s="580"/>
      <c r="LBV15" s="580"/>
      <c r="LBW15" s="580"/>
      <c r="LBX15" s="580"/>
      <c r="LBY15" s="580"/>
      <c r="LBZ15" s="580"/>
      <c r="LCA15" s="580"/>
      <c r="LCB15" s="580"/>
      <c r="LCC15" s="580"/>
      <c r="LCD15" s="580"/>
      <c r="LCE15" s="580"/>
      <c r="LCF15" s="580"/>
      <c r="LCG15" s="580"/>
      <c r="LCH15" s="580"/>
      <c r="LCI15" s="580"/>
      <c r="LCJ15" s="580"/>
      <c r="LCK15" s="580"/>
      <c r="LCL15" s="580"/>
      <c r="LCM15" s="580"/>
      <c r="LCN15" s="580"/>
      <c r="LCO15" s="580"/>
      <c r="LCP15" s="580"/>
      <c r="LCQ15" s="580"/>
      <c r="LCR15" s="580"/>
      <c r="LCS15" s="580"/>
      <c r="LCT15" s="580"/>
      <c r="LCU15" s="580"/>
      <c r="LCV15" s="580"/>
      <c r="LCW15" s="580"/>
      <c r="LCX15" s="580"/>
      <c r="LCY15" s="580"/>
      <c r="LCZ15" s="580"/>
      <c r="LDA15" s="580"/>
      <c r="LDB15" s="580"/>
      <c r="LDC15" s="580"/>
      <c r="LDD15" s="580"/>
      <c r="LDE15" s="580"/>
      <c r="LDF15" s="580"/>
      <c r="LDG15" s="580"/>
      <c r="LDH15" s="580"/>
      <c r="LDI15" s="580"/>
      <c r="LDJ15" s="580"/>
      <c r="LDK15" s="580"/>
      <c r="LDL15" s="580"/>
      <c r="LDM15" s="580"/>
      <c r="LDN15" s="580"/>
      <c r="LDO15" s="580"/>
      <c r="LDP15" s="580"/>
      <c r="LDQ15" s="580"/>
      <c r="LDR15" s="580"/>
      <c r="LDS15" s="580"/>
      <c r="LDT15" s="580"/>
      <c r="LDU15" s="580"/>
      <c r="LDV15" s="580"/>
      <c r="LDW15" s="580"/>
      <c r="LDX15" s="580"/>
      <c r="LDY15" s="580"/>
      <c r="LDZ15" s="580"/>
      <c r="LEA15" s="580"/>
      <c r="LEB15" s="580"/>
      <c r="LEC15" s="580"/>
      <c r="LED15" s="580"/>
      <c r="LEE15" s="580"/>
      <c r="LEF15" s="580"/>
      <c r="LEG15" s="580"/>
      <c r="LEH15" s="580"/>
      <c r="LEI15" s="580"/>
      <c r="LEJ15" s="580"/>
      <c r="LEK15" s="580"/>
      <c r="LEL15" s="580"/>
      <c r="LEM15" s="580"/>
      <c r="LEN15" s="580"/>
      <c r="LEO15" s="580"/>
      <c r="LEP15" s="580"/>
      <c r="LEQ15" s="580"/>
      <c r="LER15" s="580"/>
      <c r="LES15" s="580"/>
      <c r="LET15" s="580"/>
      <c r="LEU15" s="580"/>
      <c r="LEV15" s="580"/>
      <c r="LEW15" s="580"/>
      <c r="LEX15" s="580"/>
      <c r="LEY15" s="580"/>
      <c r="LEZ15" s="580"/>
      <c r="LFA15" s="580"/>
      <c r="LFB15" s="580"/>
      <c r="LFC15" s="580"/>
      <c r="LFD15" s="580"/>
      <c r="LFE15" s="580"/>
      <c r="LFF15" s="580"/>
      <c r="LFG15" s="580"/>
      <c r="LFH15" s="580"/>
      <c r="LFI15" s="580"/>
      <c r="LFJ15" s="580"/>
      <c r="LFK15" s="580"/>
      <c r="LFL15" s="580"/>
      <c r="LFM15" s="580"/>
      <c r="LFN15" s="580"/>
      <c r="LFO15" s="580"/>
      <c r="LFP15" s="580"/>
      <c r="LFQ15" s="580"/>
      <c r="LFR15" s="580"/>
      <c r="LFS15" s="580"/>
      <c r="LFT15" s="580"/>
      <c r="LFU15" s="580"/>
      <c r="LFV15" s="580"/>
      <c r="LFW15" s="580"/>
      <c r="LFX15" s="580"/>
      <c r="LFY15" s="580"/>
      <c r="LFZ15" s="580"/>
      <c r="LGA15" s="580"/>
      <c r="LGB15" s="580"/>
      <c r="LGC15" s="580"/>
      <c r="LGD15" s="580"/>
      <c r="LGE15" s="580"/>
      <c r="LGF15" s="580"/>
      <c r="LGG15" s="580"/>
      <c r="LGH15" s="580"/>
      <c r="LGI15" s="580"/>
      <c r="LGJ15" s="580"/>
      <c r="LGK15" s="580"/>
      <c r="LGL15" s="580"/>
      <c r="LGM15" s="580"/>
      <c r="LGN15" s="580"/>
      <c r="LGO15" s="580"/>
      <c r="LGP15" s="580"/>
      <c r="LGQ15" s="580"/>
      <c r="LGR15" s="580"/>
      <c r="LGS15" s="580"/>
      <c r="LGT15" s="580"/>
      <c r="LGU15" s="580"/>
      <c r="LGV15" s="580"/>
      <c r="LGW15" s="580"/>
      <c r="LGX15" s="580"/>
      <c r="LGY15" s="580"/>
      <c r="LGZ15" s="580"/>
      <c r="LHA15" s="580"/>
      <c r="LHB15" s="580"/>
      <c r="LHC15" s="580"/>
      <c r="LHD15" s="580"/>
      <c r="LHE15" s="580"/>
      <c r="LHF15" s="580"/>
      <c r="LHG15" s="580"/>
      <c r="LHH15" s="580"/>
      <c r="LHI15" s="580"/>
      <c r="LHJ15" s="580"/>
      <c r="LHK15" s="580"/>
      <c r="LHL15" s="580"/>
      <c r="LHM15" s="580"/>
      <c r="LHN15" s="580"/>
      <c r="LHO15" s="580"/>
      <c r="LHP15" s="580"/>
      <c r="LHQ15" s="580"/>
      <c r="LHR15" s="580"/>
      <c r="LHS15" s="580"/>
      <c r="LHT15" s="580"/>
      <c r="LHU15" s="580"/>
      <c r="LHV15" s="580"/>
      <c r="LHW15" s="580"/>
      <c r="LHX15" s="580"/>
      <c r="LHY15" s="580"/>
      <c r="LHZ15" s="580"/>
      <c r="LIA15" s="580"/>
      <c r="LIB15" s="580"/>
      <c r="LIC15" s="580"/>
      <c r="LID15" s="580"/>
      <c r="LIE15" s="580"/>
      <c r="LIF15" s="580"/>
      <c r="LIG15" s="580"/>
      <c r="LIH15" s="580"/>
      <c r="LII15" s="580"/>
      <c r="LIJ15" s="580"/>
      <c r="LIK15" s="580"/>
      <c r="LIL15" s="580"/>
      <c r="LIM15" s="580"/>
      <c r="LIN15" s="580"/>
      <c r="LIO15" s="580"/>
      <c r="LIP15" s="580"/>
      <c r="LIQ15" s="580"/>
      <c r="LIR15" s="580"/>
      <c r="LIS15" s="580"/>
      <c r="LIT15" s="580"/>
      <c r="LIU15" s="580"/>
      <c r="LIV15" s="580"/>
      <c r="LIW15" s="580"/>
      <c r="LIX15" s="580"/>
      <c r="LIY15" s="580"/>
      <c r="LIZ15" s="580"/>
      <c r="LJA15" s="580"/>
      <c r="LJB15" s="580"/>
      <c r="LJC15" s="580"/>
      <c r="LJD15" s="580"/>
      <c r="LJE15" s="580"/>
      <c r="LJF15" s="580"/>
      <c r="LJG15" s="580"/>
      <c r="LJH15" s="580"/>
      <c r="LJI15" s="580"/>
      <c r="LJJ15" s="580"/>
      <c r="LJK15" s="580"/>
      <c r="LJL15" s="580"/>
      <c r="LJM15" s="580"/>
      <c r="LJN15" s="580"/>
      <c r="LJO15" s="580"/>
      <c r="LJP15" s="580"/>
      <c r="LJQ15" s="580"/>
      <c r="LJR15" s="580"/>
      <c r="LJS15" s="580"/>
      <c r="LJT15" s="580"/>
      <c r="LJU15" s="580"/>
      <c r="LJV15" s="580"/>
      <c r="LJW15" s="580"/>
      <c r="LJX15" s="580"/>
      <c r="LJY15" s="580"/>
      <c r="LJZ15" s="580"/>
      <c r="LKA15" s="580"/>
      <c r="LKB15" s="580"/>
      <c r="LKC15" s="580"/>
      <c r="LKD15" s="580"/>
      <c r="LKE15" s="580"/>
      <c r="LKF15" s="580"/>
      <c r="LKG15" s="580"/>
      <c r="LKH15" s="580"/>
      <c r="LKI15" s="580"/>
      <c r="LKJ15" s="580"/>
      <c r="LKK15" s="580"/>
      <c r="LKL15" s="580"/>
      <c r="LKM15" s="580"/>
      <c r="LKN15" s="580"/>
      <c r="LKO15" s="580"/>
      <c r="LKP15" s="580"/>
      <c r="LKQ15" s="580"/>
      <c r="LKR15" s="580"/>
      <c r="LKS15" s="580"/>
      <c r="LKT15" s="580"/>
      <c r="LKU15" s="580"/>
      <c r="LKV15" s="580"/>
      <c r="LKW15" s="580"/>
      <c r="LKX15" s="580"/>
      <c r="LKY15" s="580"/>
      <c r="LKZ15" s="580"/>
      <c r="LLA15" s="580"/>
      <c r="LLB15" s="580"/>
      <c r="LLC15" s="580"/>
      <c r="LLD15" s="580"/>
      <c r="LLE15" s="580"/>
      <c r="LLF15" s="580"/>
      <c r="LLG15" s="580"/>
      <c r="LLH15" s="580"/>
      <c r="LLI15" s="580"/>
      <c r="LLJ15" s="580"/>
      <c r="LLK15" s="580"/>
      <c r="LLL15" s="580"/>
      <c r="LLM15" s="580"/>
      <c r="LLN15" s="580"/>
      <c r="LLO15" s="580"/>
      <c r="LLP15" s="580"/>
      <c r="LLQ15" s="580"/>
      <c r="LLR15" s="580"/>
      <c r="LLS15" s="580"/>
      <c r="LLT15" s="580"/>
      <c r="LLU15" s="580"/>
      <c r="LLV15" s="580"/>
      <c r="LLW15" s="580"/>
      <c r="LLX15" s="580"/>
      <c r="LLY15" s="580"/>
      <c r="LLZ15" s="580"/>
      <c r="LMA15" s="580"/>
      <c r="LMB15" s="580"/>
      <c r="LMC15" s="580"/>
      <c r="LMD15" s="580"/>
      <c r="LME15" s="580"/>
      <c r="LMF15" s="580"/>
      <c r="LMG15" s="580"/>
      <c r="LMH15" s="580"/>
      <c r="LMI15" s="580"/>
      <c r="LMJ15" s="580"/>
      <c r="LMK15" s="580"/>
      <c r="LML15" s="580"/>
      <c r="LMM15" s="580"/>
      <c r="LMN15" s="580"/>
      <c r="LMO15" s="580"/>
      <c r="LMP15" s="580"/>
      <c r="LMQ15" s="580"/>
      <c r="LMR15" s="580"/>
      <c r="LMS15" s="580"/>
      <c r="LMT15" s="580"/>
      <c r="LMU15" s="580"/>
      <c r="LMV15" s="580"/>
      <c r="LMW15" s="580"/>
      <c r="LMX15" s="580"/>
      <c r="LMY15" s="580"/>
      <c r="LMZ15" s="580"/>
      <c r="LNA15" s="580"/>
      <c r="LNB15" s="580"/>
      <c r="LNC15" s="580"/>
      <c r="LND15" s="580"/>
      <c r="LNE15" s="580"/>
      <c r="LNF15" s="580"/>
      <c r="LNG15" s="580"/>
      <c r="LNH15" s="580"/>
      <c r="LNI15" s="580"/>
      <c r="LNJ15" s="580"/>
      <c r="LNK15" s="580"/>
      <c r="LNL15" s="580"/>
      <c r="LNM15" s="580"/>
      <c r="LNN15" s="580"/>
      <c r="LNO15" s="580"/>
      <c r="LNP15" s="580"/>
      <c r="LNQ15" s="580"/>
      <c r="LNR15" s="580"/>
      <c r="LNS15" s="580"/>
      <c r="LNT15" s="580"/>
      <c r="LNU15" s="580"/>
      <c r="LNV15" s="580"/>
      <c r="LNW15" s="580"/>
      <c r="LNX15" s="580"/>
      <c r="LNY15" s="580"/>
      <c r="LNZ15" s="580"/>
      <c r="LOA15" s="580"/>
      <c r="LOB15" s="580"/>
      <c r="LOC15" s="580"/>
      <c r="LOD15" s="580"/>
      <c r="LOE15" s="580"/>
      <c r="LOF15" s="580"/>
      <c r="LOG15" s="580"/>
      <c r="LOH15" s="580"/>
      <c r="LOI15" s="580"/>
      <c r="LOJ15" s="580"/>
      <c r="LOK15" s="580"/>
      <c r="LOL15" s="580"/>
      <c r="LOM15" s="580"/>
      <c r="LON15" s="580"/>
      <c r="LOO15" s="580"/>
      <c r="LOP15" s="580"/>
      <c r="LOQ15" s="580"/>
      <c r="LOR15" s="580"/>
      <c r="LOS15" s="580"/>
      <c r="LOT15" s="580"/>
      <c r="LOU15" s="580"/>
      <c r="LOV15" s="580"/>
      <c r="LOW15" s="580"/>
      <c r="LOX15" s="580"/>
      <c r="LOY15" s="580"/>
      <c r="LOZ15" s="580"/>
      <c r="LPA15" s="580"/>
      <c r="LPB15" s="580"/>
      <c r="LPC15" s="580"/>
      <c r="LPD15" s="580"/>
      <c r="LPE15" s="580"/>
      <c r="LPF15" s="580"/>
      <c r="LPG15" s="580"/>
      <c r="LPH15" s="580"/>
      <c r="LPI15" s="580"/>
      <c r="LPJ15" s="580"/>
      <c r="LPK15" s="580"/>
      <c r="LPL15" s="580"/>
      <c r="LPM15" s="580"/>
      <c r="LPN15" s="580"/>
      <c r="LPO15" s="580"/>
      <c r="LPP15" s="580"/>
      <c r="LPQ15" s="580"/>
      <c r="LPR15" s="580"/>
      <c r="LPS15" s="580"/>
      <c r="LPT15" s="580"/>
      <c r="LPU15" s="580"/>
      <c r="LPV15" s="580"/>
      <c r="LPW15" s="580"/>
      <c r="LPX15" s="580"/>
      <c r="LPY15" s="580"/>
      <c r="LPZ15" s="580"/>
      <c r="LQA15" s="580"/>
      <c r="LQB15" s="580"/>
      <c r="LQC15" s="580"/>
      <c r="LQD15" s="580"/>
      <c r="LQE15" s="580"/>
      <c r="LQF15" s="580"/>
      <c r="LQG15" s="580"/>
      <c r="LQH15" s="580"/>
      <c r="LQI15" s="580"/>
      <c r="LQJ15" s="580"/>
      <c r="LQK15" s="580"/>
      <c r="LQL15" s="580"/>
      <c r="LQM15" s="580"/>
      <c r="LQN15" s="580"/>
      <c r="LQO15" s="580"/>
      <c r="LQP15" s="580"/>
      <c r="LQQ15" s="580"/>
      <c r="LQR15" s="580"/>
      <c r="LQS15" s="580"/>
      <c r="LQT15" s="580"/>
      <c r="LQU15" s="580"/>
      <c r="LQV15" s="580"/>
      <c r="LQW15" s="580"/>
      <c r="LQX15" s="580"/>
      <c r="LQY15" s="580"/>
      <c r="LQZ15" s="580"/>
      <c r="LRA15" s="580"/>
      <c r="LRB15" s="580"/>
      <c r="LRC15" s="580"/>
      <c r="LRD15" s="580"/>
      <c r="LRE15" s="580"/>
      <c r="LRF15" s="580"/>
      <c r="LRG15" s="580"/>
      <c r="LRH15" s="580"/>
      <c r="LRI15" s="580"/>
      <c r="LRJ15" s="580"/>
      <c r="LRK15" s="580"/>
      <c r="LRL15" s="580"/>
      <c r="LRM15" s="580"/>
      <c r="LRN15" s="580"/>
      <c r="LRO15" s="580"/>
      <c r="LRP15" s="580"/>
      <c r="LRQ15" s="580"/>
      <c r="LRR15" s="580"/>
      <c r="LRS15" s="580"/>
      <c r="LRT15" s="580"/>
      <c r="LRU15" s="580"/>
      <c r="LRV15" s="580"/>
      <c r="LRW15" s="580"/>
      <c r="LRX15" s="580"/>
      <c r="LRY15" s="580"/>
      <c r="LRZ15" s="580"/>
      <c r="LSA15" s="580"/>
      <c r="LSB15" s="580"/>
      <c r="LSC15" s="580"/>
      <c r="LSD15" s="580"/>
      <c r="LSE15" s="580"/>
      <c r="LSF15" s="580"/>
      <c r="LSG15" s="580"/>
      <c r="LSH15" s="580"/>
      <c r="LSI15" s="580"/>
      <c r="LSJ15" s="580"/>
      <c r="LSK15" s="580"/>
      <c r="LSL15" s="580"/>
      <c r="LSM15" s="580"/>
      <c r="LSN15" s="580"/>
      <c r="LSO15" s="580"/>
      <c r="LSP15" s="580"/>
      <c r="LSQ15" s="580"/>
      <c r="LSR15" s="580"/>
      <c r="LSS15" s="580"/>
      <c r="LST15" s="580"/>
      <c r="LSU15" s="580"/>
      <c r="LSV15" s="580"/>
      <c r="LSW15" s="580"/>
      <c r="LSX15" s="580"/>
      <c r="LSY15" s="580"/>
      <c r="LSZ15" s="580"/>
      <c r="LTA15" s="580"/>
      <c r="LTB15" s="580"/>
      <c r="LTC15" s="580"/>
      <c r="LTD15" s="580"/>
      <c r="LTE15" s="580"/>
      <c r="LTF15" s="580"/>
      <c r="LTG15" s="580"/>
      <c r="LTH15" s="580"/>
      <c r="LTI15" s="580"/>
      <c r="LTJ15" s="580"/>
      <c r="LTK15" s="580"/>
      <c r="LTL15" s="580"/>
      <c r="LTM15" s="580"/>
      <c r="LTN15" s="580"/>
      <c r="LTO15" s="580"/>
      <c r="LTP15" s="580"/>
      <c r="LTQ15" s="580"/>
      <c r="LTR15" s="580"/>
      <c r="LTS15" s="580"/>
      <c r="LTT15" s="580"/>
      <c r="LTU15" s="580"/>
      <c r="LTV15" s="580"/>
      <c r="LTW15" s="580"/>
      <c r="LTX15" s="580"/>
      <c r="LTY15" s="580"/>
      <c r="LTZ15" s="580"/>
      <c r="LUA15" s="580"/>
      <c r="LUB15" s="580"/>
      <c r="LUC15" s="580"/>
      <c r="LUD15" s="580"/>
      <c r="LUE15" s="580"/>
      <c r="LUF15" s="580"/>
      <c r="LUG15" s="580"/>
      <c r="LUH15" s="580"/>
      <c r="LUI15" s="580"/>
      <c r="LUJ15" s="580"/>
      <c r="LUK15" s="580"/>
      <c r="LUL15" s="580"/>
      <c r="LUM15" s="580"/>
      <c r="LUN15" s="580"/>
      <c r="LUO15" s="580"/>
      <c r="LUP15" s="580"/>
      <c r="LUQ15" s="580"/>
      <c r="LUR15" s="580"/>
      <c r="LUS15" s="580"/>
      <c r="LUT15" s="580"/>
      <c r="LUU15" s="580"/>
      <c r="LUV15" s="580"/>
      <c r="LUW15" s="580"/>
      <c r="LUX15" s="580"/>
      <c r="LUY15" s="580"/>
      <c r="LUZ15" s="580"/>
      <c r="LVA15" s="580"/>
      <c r="LVB15" s="580"/>
      <c r="LVC15" s="580"/>
      <c r="LVD15" s="580"/>
      <c r="LVE15" s="580"/>
      <c r="LVF15" s="580"/>
      <c r="LVG15" s="580"/>
      <c r="LVH15" s="580"/>
      <c r="LVI15" s="580"/>
      <c r="LVJ15" s="580"/>
      <c r="LVK15" s="580"/>
      <c r="LVL15" s="580"/>
      <c r="LVM15" s="580"/>
      <c r="LVN15" s="580"/>
      <c r="LVO15" s="580"/>
      <c r="LVP15" s="580"/>
      <c r="LVQ15" s="580"/>
      <c r="LVR15" s="580"/>
      <c r="LVS15" s="580"/>
      <c r="LVT15" s="580"/>
      <c r="LVU15" s="580"/>
      <c r="LVV15" s="580"/>
      <c r="LVW15" s="580"/>
      <c r="LVX15" s="580"/>
      <c r="LVY15" s="580"/>
      <c r="LVZ15" s="580"/>
      <c r="LWA15" s="580"/>
      <c r="LWB15" s="580"/>
      <c r="LWC15" s="580"/>
      <c r="LWD15" s="580"/>
      <c r="LWE15" s="580"/>
      <c r="LWF15" s="580"/>
      <c r="LWG15" s="580"/>
      <c r="LWH15" s="580"/>
      <c r="LWI15" s="580"/>
      <c r="LWJ15" s="580"/>
      <c r="LWK15" s="580"/>
      <c r="LWL15" s="580"/>
      <c r="LWM15" s="580"/>
      <c r="LWN15" s="580"/>
      <c r="LWO15" s="580"/>
      <c r="LWP15" s="580"/>
      <c r="LWQ15" s="580"/>
      <c r="LWR15" s="580"/>
      <c r="LWS15" s="580"/>
      <c r="LWT15" s="580"/>
      <c r="LWU15" s="580"/>
      <c r="LWV15" s="580"/>
      <c r="LWW15" s="580"/>
      <c r="LWX15" s="580"/>
      <c r="LWY15" s="580"/>
      <c r="LWZ15" s="580"/>
      <c r="LXA15" s="580"/>
      <c r="LXB15" s="580"/>
      <c r="LXC15" s="580"/>
      <c r="LXD15" s="580"/>
      <c r="LXE15" s="580"/>
      <c r="LXF15" s="580"/>
      <c r="LXG15" s="580"/>
      <c r="LXH15" s="580"/>
      <c r="LXI15" s="580"/>
      <c r="LXJ15" s="580"/>
      <c r="LXK15" s="580"/>
      <c r="LXL15" s="580"/>
      <c r="LXM15" s="580"/>
      <c r="LXN15" s="580"/>
      <c r="LXO15" s="580"/>
      <c r="LXP15" s="580"/>
      <c r="LXQ15" s="580"/>
      <c r="LXR15" s="580"/>
      <c r="LXS15" s="580"/>
      <c r="LXT15" s="580"/>
      <c r="LXU15" s="580"/>
      <c r="LXV15" s="580"/>
      <c r="LXW15" s="580"/>
      <c r="LXX15" s="580"/>
      <c r="LXY15" s="580"/>
      <c r="LXZ15" s="580"/>
      <c r="LYA15" s="580"/>
      <c r="LYB15" s="580"/>
      <c r="LYC15" s="580"/>
      <c r="LYD15" s="580"/>
      <c r="LYE15" s="580"/>
      <c r="LYF15" s="580"/>
      <c r="LYG15" s="580"/>
      <c r="LYH15" s="580"/>
      <c r="LYI15" s="580"/>
      <c r="LYJ15" s="580"/>
      <c r="LYK15" s="580"/>
      <c r="LYL15" s="580"/>
      <c r="LYM15" s="580"/>
      <c r="LYN15" s="580"/>
      <c r="LYO15" s="580"/>
      <c r="LYP15" s="580"/>
      <c r="LYQ15" s="580"/>
      <c r="LYR15" s="580"/>
      <c r="LYS15" s="580"/>
      <c r="LYT15" s="580"/>
      <c r="LYU15" s="580"/>
      <c r="LYV15" s="580"/>
      <c r="LYW15" s="580"/>
      <c r="LYX15" s="580"/>
      <c r="LYY15" s="580"/>
      <c r="LYZ15" s="580"/>
      <c r="LZA15" s="580"/>
      <c r="LZB15" s="580"/>
      <c r="LZC15" s="580"/>
      <c r="LZD15" s="580"/>
      <c r="LZE15" s="580"/>
      <c r="LZF15" s="580"/>
      <c r="LZG15" s="580"/>
      <c r="LZH15" s="580"/>
      <c r="LZI15" s="580"/>
      <c r="LZJ15" s="580"/>
      <c r="LZK15" s="580"/>
      <c r="LZL15" s="580"/>
      <c r="LZM15" s="580"/>
      <c r="LZN15" s="580"/>
      <c r="LZO15" s="580"/>
      <c r="LZP15" s="580"/>
      <c r="LZQ15" s="580"/>
      <c r="LZR15" s="580"/>
      <c r="LZS15" s="580"/>
      <c r="LZT15" s="580"/>
      <c r="LZU15" s="580"/>
      <c r="LZV15" s="580"/>
      <c r="LZW15" s="580"/>
      <c r="LZX15" s="580"/>
      <c r="LZY15" s="580"/>
      <c r="LZZ15" s="580"/>
      <c r="MAA15" s="580"/>
      <c r="MAB15" s="580"/>
      <c r="MAC15" s="580"/>
      <c r="MAD15" s="580"/>
      <c r="MAE15" s="580"/>
      <c r="MAF15" s="580"/>
      <c r="MAG15" s="580"/>
      <c r="MAH15" s="580"/>
      <c r="MAI15" s="580"/>
      <c r="MAJ15" s="580"/>
      <c r="MAK15" s="580"/>
      <c r="MAL15" s="580"/>
      <c r="MAM15" s="580"/>
      <c r="MAN15" s="580"/>
      <c r="MAO15" s="580"/>
      <c r="MAP15" s="580"/>
      <c r="MAQ15" s="580"/>
      <c r="MAR15" s="580"/>
      <c r="MAS15" s="580"/>
      <c r="MAT15" s="580"/>
      <c r="MAU15" s="580"/>
      <c r="MAV15" s="580"/>
      <c r="MAW15" s="580"/>
      <c r="MAX15" s="580"/>
      <c r="MAY15" s="580"/>
      <c r="MAZ15" s="580"/>
      <c r="MBA15" s="580"/>
      <c r="MBB15" s="580"/>
      <c r="MBC15" s="580"/>
      <c r="MBD15" s="580"/>
      <c r="MBE15" s="580"/>
      <c r="MBF15" s="580"/>
      <c r="MBG15" s="580"/>
      <c r="MBH15" s="580"/>
      <c r="MBI15" s="580"/>
      <c r="MBJ15" s="580"/>
      <c r="MBK15" s="580"/>
      <c r="MBL15" s="580"/>
      <c r="MBM15" s="580"/>
      <c r="MBN15" s="580"/>
      <c r="MBO15" s="580"/>
      <c r="MBP15" s="580"/>
      <c r="MBQ15" s="580"/>
      <c r="MBR15" s="580"/>
      <c r="MBS15" s="580"/>
      <c r="MBT15" s="580"/>
      <c r="MBU15" s="580"/>
      <c r="MBV15" s="580"/>
      <c r="MBW15" s="580"/>
      <c r="MBX15" s="580"/>
      <c r="MBY15" s="580"/>
      <c r="MBZ15" s="580"/>
      <c r="MCA15" s="580"/>
      <c r="MCB15" s="580"/>
      <c r="MCC15" s="580"/>
      <c r="MCD15" s="580"/>
      <c r="MCE15" s="580"/>
      <c r="MCF15" s="580"/>
      <c r="MCG15" s="580"/>
      <c r="MCH15" s="580"/>
      <c r="MCI15" s="580"/>
      <c r="MCJ15" s="580"/>
      <c r="MCK15" s="580"/>
      <c r="MCL15" s="580"/>
      <c r="MCM15" s="580"/>
      <c r="MCN15" s="580"/>
      <c r="MCO15" s="580"/>
      <c r="MCP15" s="580"/>
      <c r="MCQ15" s="580"/>
      <c r="MCR15" s="580"/>
      <c r="MCS15" s="580"/>
      <c r="MCT15" s="580"/>
      <c r="MCU15" s="580"/>
      <c r="MCV15" s="580"/>
      <c r="MCW15" s="580"/>
      <c r="MCX15" s="580"/>
      <c r="MCY15" s="580"/>
      <c r="MCZ15" s="580"/>
      <c r="MDA15" s="580"/>
      <c r="MDB15" s="580"/>
      <c r="MDC15" s="580"/>
      <c r="MDD15" s="580"/>
      <c r="MDE15" s="580"/>
      <c r="MDF15" s="580"/>
      <c r="MDG15" s="580"/>
      <c r="MDH15" s="580"/>
      <c r="MDI15" s="580"/>
      <c r="MDJ15" s="580"/>
      <c r="MDK15" s="580"/>
      <c r="MDL15" s="580"/>
      <c r="MDM15" s="580"/>
      <c r="MDN15" s="580"/>
      <c r="MDO15" s="580"/>
      <c r="MDP15" s="580"/>
      <c r="MDQ15" s="580"/>
      <c r="MDR15" s="580"/>
      <c r="MDS15" s="580"/>
      <c r="MDT15" s="580"/>
      <c r="MDU15" s="580"/>
      <c r="MDV15" s="580"/>
      <c r="MDW15" s="580"/>
      <c r="MDX15" s="580"/>
      <c r="MDY15" s="580"/>
      <c r="MDZ15" s="580"/>
      <c r="MEA15" s="580"/>
      <c r="MEB15" s="580"/>
      <c r="MEC15" s="580"/>
      <c r="MED15" s="580"/>
      <c r="MEE15" s="580"/>
      <c r="MEF15" s="580"/>
      <c r="MEG15" s="580"/>
      <c r="MEH15" s="580"/>
      <c r="MEI15" s="580"/>
      <c r="MEJ15" s="580"/>
      <c r="MEK15" s="580"/>
      <c r="MEL15" s="580"/>
      <c r="MEM15" s="580"/>
      <c r="MEN15" s="580"/>
      <c r="MEO15" s="580"/>
      <c r="MEP15" s="580"/>
      <c r="MEQ15" s="580"/>
      <c r="MER15" s="580"/>
      <c r="MES15" s="580"/>
      <c r="MET15" s="580"/>
      <c r="MEU15" s="580"/>
      <c r="MEV15" s="580"/>
      <c r="MEW15" s="580"/>
      <c r="MEX15" s="580"/>
      <c r="MEY15" s="580"/>
      <c r="MEZ15" s="580"/>
      <c r="MFA15" s="580"/>
      <c r="MFB15" s="580"/>
      <c r="MFC15" s="580"/>
      <c r="MFD15" s="580"/>
      <c r="MFE15" s="580"/>
      <c r="MFF15" s="580"/>
      <c r="MFG15" s="580"/>
      <c r="MFH15" s="580"/>
      <c r="MFI15" s="580"/>
      <c r="MFJ15" s="580"/>
      <c r="MFK15" s="580"/>
      <c r="MFL15" s="580"/>
      <c r="MFM15" s="580"/>
      <c r="MFN15" s="580"/>
      <c r="MFO15" s="580"/>
      <c r="MFP15" s="580"/>
      <c r="MFQ15" s="580"/>
      <c r="MFR15" s="580"/>
      <c r="MFS15" s="580"/>
      <c r="MFT15" s="580"/>
      <c r="MFU15" s="580"/>
      <c r="MFV15" s="580"/>
      <c r="MFW15" s="580"/>
      <c r="MFX15" s="580"/>
      <c r="MFY15" s="580"/>
      <c r="MFZ15" s="580"/>
      <c r="MGA15" s="580"/>
      <c r="MGB15" s="580"/>
      <c r="MGC15" s="580"/>
      <c r="MGD15" s="580"/>
      <c r="MGE15" s="580"/>
      <c r="MGF15" s="580"/>
      <c r="MGG15" s="580"/>
      <c r="MGH15" s="580"/>
      <c r="MGI15" s="580"/>
      <c r="MGJ15" s="580"/>
      <c r="MGK15" s="580"/>
      <c r="MGL15" s="580"/>
      <c r="MGM15" s="580"/>
      <c r="MGN15" s="580"/>
      <c r="MGO15" s="580"/>
      <c r="MGP15" s="580"/>
      <c r="MGQ15" s="580"/>
      <c r="MGR15" s="580"/>
      <c r="MGS15" s="580"/>
      <c r="MGT15" s="580"/>
      <c r="MGU15" s="580"/>
      <c r="MGV15" s="580"/>
      <c r="MGW15" s="580"/>
      <c r="MGX15" s="580"/>
      <c r="MGY15" s="580"/>
      <c r="MGZ15" s="580"/>
      <c r="MHA15" s="580"/>
      <c r="MHB15" s="580"/>
      <c r="MHC15" s="580"/>
      <c r="MHD15" s="580"/>
      <c r="MHE15" s="580"/>
      <c r="MHF15" s="580"/>
      <c r="MHG15" s="580"/>
      <c r="MHH15" s="580"/>
      <c r="MHI15" s="580"/>
      <c r="MHJ15" s="580"/>
      <c r="MHK15" s="580"/>
      <c r="MHL15" s="580"/>
      <c r="MHM15" s="580"/>
      <c r="MHN15" s="580"/>
      <c r="MHO15" s="580"/>
      <c r="MHP15" s="580"/>
      <c r="MHQ15" s="580"/>
      <c r="MHR15" s="580"/>
      <c r="MHS15" s="580"/>
      <c r="MHT15" s="580"/>
      <c r="MHU15" s="580"/>
      <c r="MHV15" s="580"/>
      <c r="MHW15" s="580"/>
      <c r="MHX15" s="580"/>
      <c r="MHY15" s="580"/>
      <c r="MHZ15" s="580"/>
      <c r="MIA15" s="580"/>
      <c r="MIB15" s="580"/>
      <c r="MIC15" s="580"/>
      <c r="MID15" s="580"/>
      <c r="MIE15" s="580"/>
      <c r="MIF15" s="580"/>
      <c r="MIG15" s="580"/>
      <c r="MIH15" s="580"/>
      <c r="MII15" s="580"/>
      <c r="MIJ15" s="580"/>
      <c r="MIK15" s="580"/>
      <c r="MIL15" s="580"/>
      <c r="MIM15" s="580"/>
      <c r="MIN15" s="580"/>
      <c r="MIO15" s="580"/>
      <c r="MIP15" s="580"/>
      <c r="MIQ15" s="580"/>
      <c r="MIR15" s="580"/>
      <c r="MIS15" s="580"/>
      <c r="MIT15" s="580"/>
      <c r="MIU15" s="580"/>
      <c r="MIV15" s="580"/>
      <c r="MIW15" s="580"/>
      <c r="MIX15" s="580"/>
      <c r="MIY15" s="580"/>
      <c r="MIZ15" s="580"/>
      <c r="MJA15" s="580"/>
      <c r="MJB15" s="580"/>
      <c r="MJC15" s="580"/>
      <c r="MJD15" s="580"/>
      <c r="MJE15" s="580"/>
      <c r="MJF15" s="580"/>
      <c r="MJG15" s="580"/>
      <c r="MJH15" s="580"/>
      <c r="MJI15" s="580"/>
      <c r="MJJ15" s="580"/>
      <c r="MJK15" s="580"/>
      <c r="MJL15" s="580"/>
      <c r="MJM15" s="580"/>
      <c r="MJN15" s="580"/>
      <c r="MJO15" s="580"/>
      <c r="MJP15" s="580"/>
      <c r="MJQ15" s="580"/>
      <c r="MJR15" s="580"/>
      <c r="MJS15" s="580"/>
      <c r="MJT15" s="580"/>
      <c r="MJU15" s="580"/>
      <c r="MJV15" s="580"/>
      <c r="MJW15" s="580"/>
      <c r="MJX15" s="580"/>
      <c r="MJY15" s="580"/>
      <c r="MJZ15" s="580"/>
      <c r="MKA15" s="580"/>
      <c r="MKB15" s="580"/>
      <c r="MKC15" s="580"/>
      <c r="MKD15" s="580"/>
      <c r="MKE15" s="580"/>
      <c r="MKF15" s="580"/>
      <c r="MKG15" s="580"/>
      <c r="MKH15" s="580"/>
      <c r="MKI15" s="580"/>
      <c r="MKJ15" s="580"/>
      <c r="MKK15" s="580"/>
      <c r="MKL15" s="580"/>
      <c r="MKM15" s="580"/>
      <c r="MKN15" s="580"/>
      <c r="MKO15" s="580"/>
      <c r="MKP15" s="580"/>
      <c r="MKQ15" s="580"/>
      <c r="MKR15" s="580"/>
      <c r="MKS15" s="580"/>
      <c r="MKT15" s="580"/>
      <c r="MKU15" s="580"/>
      <c r="MKV15" s="580"/>
      <c r="MKW15" s="580"/>
      <c r="MKX15" s="580"/>
      <c r="MKY15" s="580"/>
      <c r="MKZ15" s="580"/>
      <c r="MLA15" s="580"/>
      <c r="MLB15" s="580"/>
      <c r="MLC15" s="580"/>
      <c r="MLD15" s="580"/>
      <c r="MLE15" s="580"/>
      <c r="MLF15" s="580"/>
      <c r="MLG15" s="580"/>
      <c r="MLH15" s="580"/>
      <c r="MLI15" s="580"/>
      <c r="MLJ15" s="580"/>
      <c r="MLK15" s="580"/>
      <c r="MLL15" s="580"/>
      <c r="MLM15" s="580"/>
      <c r="MLN15" s="580"/>
      <c r="MLO15" s="580"/>
      <c r="MLP15" s="580"/>
      <c r="MLQ15" s="580"/>
      <c r="MLR15" s="580"/>
      <c r="MLS15" s="580"/>
      <c r="MLT15" s="580"/>
      <c r="MLU15" s="580"/>
      <c r="MLV15" s="580"/>
      <c r="MLW15" s="580"/>
      <c r="MLX15" s="580"/>
      <c r="MLY15" s="580"/>
      <c r="MLZ15" s="580"/>
      <c r="MMA15" s="580"/>
      <c r="MMB15" s="580"/>
      <c r="MMC15" s="580"/>
      <c r="MMD15" s="580"/>
      <c r="MME15" s="580"/>
      <c r="MMF15" s="580"/>
      <c r="MMG15" s="580"/>
      <c r="MMH15" s="580"/>
      <c r="MMI15" s="580"/>
      <c r="MMJ15" s="580"/>
      <c r="MMK15" s="580"/>
      <c r="MML15" s="580"/>
      <c r="MMM15" s="580"/>
      <c r="MMN15" s="580"/>
      <c r="MMO15" s="580"/>
      <c r="MMP15" s="580"/>
      <c r="MMQ15" s="580"/>
      <c r="MMR15" s="580"/>
      <c r="MMS15" s="580"/>
      <c r="MMT15" s="580"/>
      <c r="MMU15" s="580"/>
      <c r="MMV15" s="580"/>
      <c r="MMW15" s="580"/>
      <c r="MMX15" s="580"/>
      <c r="MMY15" s="580"/>
      <c r="MMZ15" s="580"/>
      <c r="MNA15" s="580"/>
      <c r="MNB15" s="580"/>
      <c r="MNC15" s="580"/>
      <c r="MND15" s="580"/>
      <c r="MNE15" s="580"/>
      <c r="MNF15" s="580"/>
      <c r="MNG15" s="580"/>
      <c r="MNH15" s="580"/>
      <c r="MNI15" s="580"/>
      <c r="MNJ15" s="580"/>
      <c r="MNK15" s="580"/>
      <c r="MNL15" s="580"/>
      <c r="MNM15" s="580"/>
      <c r="MNN15" s="580"/>
      <c r="MNO15" s="580"/>
      <c r="MNP15" s="580"/>
      <c r="MNQ15" s="580"/>
      <c r="MNR15" s="580"/>
      <c r="MNS15" s="580"/>
      <c r="MNT15" s="580"/>
      <c r="MNU15" s="580"/>
      <c r="MNV15" s="580"/>
      <c r="MNW15" s="580"/>
      <c r="MNX15" s="580"/>
      <c r="MNY15" s="580"/>
      <c r="MNZ15" s="580"/>
      <c r="MOA15" s="580"/>
      <c r="MOB15" s="580"/>
      <c r="MOC15" s="580"/>
      <c r="MOD15" s="580"/>
      <c r="MOE15" s="580"/>
      <c r="MOF15" s="580"/>
      <c r="MOG15" s="580"/>
      <c r="MOH15" s="580"/>
      <c r="MOI15" s="580"/>
      <c r="MOJ15" s="580"/>
      <c r="MOK15" s="580"/>
      <c r="MOL15" s="580"/>
      <c r="MOM15" s="580"/>
      <c r="MON15" s="580"/>
      <c r="MOO15" s="580"/>
      <c r="MOP15" s="580"/>
      <c r="MOQ15" s="580"/>
      <c r="MOR15" s="580"/>
      <c r="MOS15" s="580"/>
      <c r="MOT15" s="580"/>
      <c r="MOU15" s="580"/>
      <c r="MOV15" s="580"/>
      <c r="MOW15" s="580"/>
      <c r="MOX15" s="580"/>
      <c r="MOY15" s="580"/>
      <c r="MOZ15" s="580"/>
      <c r="MPA15" s="580"/>
      <c r="MPB15" s="580"/>
      <c r="MPC15" s="580"/>
      <c r="MPD15" s="580"/>
      <c r="MPE15" s="580"/>
      <c r="MPF15" s="580"/>
      <c r="MPG15" s="580"/>
      <c r="MPH15" s="580"/>
      <c r="MPI15" s="580"/>
      <c r="MPJ15" s="580"/>
      <c r="MPK15" s="580"/>
      <c r="MPL15" s="580"/>
      <c r="MPM15" s="580"/>
      <c r="MPN15" s="580"/>
      <c r="MPO15" s="580"/>
      <c r="MPP15" s="580"/>
      <c r="MPQ15" s="580"/>
      <c r="MPR15" s="580"/>
      <c r="MPS15" s="580"/>
      <c r="MPT15" s="580"/>
      <c r="MPU15" s="580"/>
      <c r="MPV15" s="580"/>
      <c r="MPW15" s="580"/>
      <c r="MPX15" s="580"/>
      <c r="MPY15" s="580"/>
      <c r="MPZ15" s="580"/>
      <c r="MQA15" s="580"/>
      <c r="MQB15" s="580"/>
      <c r="MQC15" s="580"/>
      <c r="MQD15" s="580"/>
      <c r="MQE15" s="580"/>
      <c r="MQF15" s="580"/>
      <c r="MQG15" s="580"/>
      <c r="MQH15" s="580"/>
      <c r="MQI15" s="580"/>
      <c r="MQJ15" s="580"/>
      <c r="MQK15" s="580"/>
      <c r="MQL15" s="580"/>
      <c r="MQM15" s="580"/>
      <c r="MQN15" s="580"/>
      <c r="MQO15" s="580"/>
      <c r="MQP15" s="580"/>
      <c r="MQQ15" s="580"/>
      <c r="MQR15" s="580"/>
      <c r="MQS15" s="580"/>
      <c r="MQT15" s="580"/>
      <c r="MQU15" s="580"/>
      <c r="MQV15" s="580"/>
      <c r="MQW15" s="580"/>
      <c r="MQX15" s="580"/>
      <c r="MQY15" s="580"/>
      <c r="MQZ15" s="580"/>
      <c r="MRA15" s="580"/>
      <c r="MRB15" s="580"/>
      <c r="MRC15" s="580"/>
      <c r="MRD15" s="580"/>
      <c r="MRE15" s="580"/>
      <c r="MRF15" s="580"/>
      <c r="MRG15" s="580"/>
      <c r="MRH15" s="580"/>
      <c r="MRI15" s="580"/>
      <c r="MRJ15" s="580"/>
      <c r="MRK15" s="580"/>
      <c r="MRL15" s="580"/>
      <c r="MRM15" s="580"/>
      <c r="MRN15" s="580"/>
      <c r="MRO15" s="580"/>
      <c r="MRP15" s="580"/>
      <c r="MRQ15" s="580"/>
      <c r="MRR15" s="580"/>
      <c r="MRS15" s="580"/>
      <c r="MRT15" s="580"/>
      <c r="MRU15" s="580"/>
      <c r="MRV15" s="580"/>
      <c r="MRW15" s="580"/>
      <c r="MRX15" s="580"/>
      <c r="MRY15" s="580"/>
      <c r="MRZ15" s="580"/>
      <c r="MSA15" s="580"/>
      <c r="MSB15" s="580"/>
      <c r="MSC15" s="580"/>
      <c r="MSD15" s="580"/>
      <c r="MSE15" s="580"/>
      <c r="MSF15" s="580"/>
      <c r="MSG15" s="580"/>
      <c r="MSH15" s="580"/>
      <c r="MSI15" s="580"/>
      <c r="MSJ15" s="580"/>
      <c r="MSK15" s="580"/>
      <c r="MSL15" s="580"/>
      <c r="MSM15" s="580"/>
      <c r="MSN15" s="580"/>
      <c r="MSO15" s="580"/>
      <c r="MSP15" s="580"/>
      <c r="MSQ15" s="580"/>
      <c r="MSR15" s="580"/>
      <c r="MSS15" s="580"/>
      <c r="MST15" s="580"/>
      <c r="MSU15" s="580"/>
      <c r="MSV15" s="580"/>
      <c r="MSW15" s="580"/>
      <c r="MSX15" s="580"/>
      <c r="MSY15" s="580"/>
      <c r="MSZ15" s="580"/>
      <c r="MTA15" s="580"/>
      <c r="MTB15" s="580"/>
      <c r="MTC15" s="580"/>
      <c r="MTD15" s="580"/>
      <c r="MTE15" s="580"/>
      <c r="MTF15" s="580"/>
      <c r="MTG15" s="580"/>
      <c r="MTH15" s="580"/>
      <c r="MTI15" s="580"/>
      <c r="MTJ15" s="580"/>
      <c r="MTK15" s="580"/>
      <c r="MTL15" s="580"/>
      <c r="MTM15" s="580"/>
      <c r="MTN15" s="580"/>
      <c r="MTO15" s="580"/>
      <c r="MTP15" s="580"/>
      <c r="MTQ15" s="580"/>
      <c r="MTR15" s="580"/>
      <c r="MTS15" s="580"/>
      <c r="MTT15" s="580"/>
      <c r="MTU15" s="580"/>
      <c r="MTV15" s="580"/>
      <c r="MTW15" s="580"/>
      <c r="MTX15" s="580"/>
      <c r="MTY15" s="580"/>
      <c r="MTZ15" s="580"/>
      <c r="MUA15" s="580"/>
      <c r="MUB15" s="580"/>
      <c r="MUC15" s="580"/>
      <c r="MUD15" s="580"/>
      <c r="MUE15" s="580"/>
      <c r="MUF15" s="580"/>
      <c r="MUG15" s="580"/>
      <c r="MUH15" s="580"/>
      <c r="MUI15" s="580"/>
      <c r="MUJ15" s="580"/>
      <c r="MUK15" s="580"/>
      <c r="MUL15" s="580"/>
      <c r="MUM15" s="580"/>
      <c r="MUN15" s="580"/>
      <c r="MUO15" s="580"/>
      <c r="MUP15" s="580"/>
      <c r="MUQ15" s="580"/>
      <c r="MUR15" s="580"/>
      <c r="MUS15" s="580"/>
      <c r="MUT15" s="580"/>
      <c r="MUU15" s="580"/>
      <c r="MUV15" s="580"/>
      <c r="MUW15" s="580"/>
      <c r="MUX15" s="580"/>
      <c r="MUY15" s="580"/>
      <c r="MUZ15" s="580"/>
      <c r="MVA15" s="580"/>
      <c r="MVB15" s="580"/>
      <c r="MVC15" s="580"/>
      <c r="MVD15" s="580"/>
      <c r="MVE15" s="580"/>
      <c r="MVF15" s="580"/>
      <c r="MVG15" s="580"/>
      <c r="MVH15" s="580"/>
      <c r="MVI15" s="580"/>
      <c r="MVJ15" s="580"/>
      <c r="MVK15" s="580"/>
      <c r="MVL15" s="580"/>
      <c r="MVM15" s="580"/>
      <c r="MVN15" s="580"/>
      <c r="MVO15" s="580"/>
      <c r="MVP15" s="580"/>
      <c r="MVQ15" s="580"/>
      <c r="MVR15" s="580"/>
      <c r="MVS15" s="580"/>
      <c r="MVT15" s="580"/>
      <c r="MVU15" s="580"/>
      <c r="MVV15" s="580"/>
      <c r="MVW15" s="580"/>
      <c r="MVX15" s="580"/>
      <c r="MVY15" s="580"/>
      <c r="MVZ15" s="580"/>
      <c r="MWA15" s="580"/>
      <c r="MWB15" s="580"/>
      <c r="MWC15" s="580"/>
      <c r="MWD15" s="580"/>
      <c r="MWE15" s="580"/>
      <c r="MWF15" s="580"/>
      <c r="MWG15" s="580"/>
      <c r="MWH15" s="580"/>
      <c r="MWI15" s="580"/>
      <c r="MWJ15" s="580"/>
      <c r="MWK15" s="580"/>
      <c r="MWL15" s="580"/>
      <c r="MWM15" s="580"/>
      <c r="MWN15" s="580"/>
      <c r="MWO15" s="580"/>
      <c r="MWP15" s="580"/>
      <c r="MWQ15" s="580"/>
      <c r="MWR15" s="580"/>
      <c r="MWS15" s="580"/>
      <c r="MWT15" s="580"/>
      <c r="MWU15" s="580"/>
      <c r="MWV15" s="580"/>
      <c r="MWW15" s="580"/>
      <c r="MWX15" s="580"/>
      <c r="MWY15" s="580"/>
      <c r="MWZ15" s="580"/>
      <c r="MXA15" s="580"/>
      <c r="MXB15" s="580"/>
      <c r="MXC15" s="580"/>
      <c r="MXD15" s="580"/>
      <c r="MXE15" s="580"/>
      <c r="MXF15" s="580"/>
      <c r="MXG15" s="580"/>
      <c r="MXH15" s="580"/>
      <c r="MXI15" s="580"/>
      <c r="MXJ15" s="580"/>
      <c r="MXK15" s="580"/>
      <c r="MXL15" s="580"/>
      <c r="MXM15" s="580"/>
      <c r="MXN15" s="580"/>
      <c r="MXO15" s="580"/>
      <c r="MXP15" s="580"/>
      <c r="MXQ15" s="580"/>
      <c r="MXR15" s="580"/>
      <c r="MXS15" s="580"/>
      <c r="MXT15" s="580"/>
      <c r="MXU15" s="580"/>
      <c r="MXV15" s="580"/>
      <c r="MXW15" s="580"/>
      <c r="MXX15" s="580"/>
      <c r="MXY15" s="580"/>
      <c r="MXZ15" s="580"/>
      <c r="MYA15" s="580"/>
      <c r="MYB15" s="580"/>
      <c r="MYC15" s="580"/>
      <c r="MYD15" s="580"/>
      <c r="MYE15" s="580"/>
      <c r="MYF15" s="580"/>
      <c r="MYG15" s="580"/>
      <c r="MYH15" s="580"/>
      <c r="MYI15" s="580"/>
      <c r="MYJ15" s="580"/>
      <c r="MYK15" s="580"/>
      <c r="MYL15" s="580"/>
      <c r="MYM15" s="580"/>
      <c r="MYN15" s="580"/>
      <c r="MYO15" s="580"/>
      <c r="MYP15" s="580"/>
      <c r="MYQ15" s="580"/>
      <c r="MYR15" s="580"/>
      <c r="MYS15" s="580"/>
      <c r="MYT15" s="580"/>
      <c r="MYU15" s="580"/>
      <c r="MYV15" s="580"/>
      <c r="MYW15" s="580"/>
      <c r="MYX15" s="580"/>
      <c r="MYY15" s="580"/>
      <c r="MYZ15" s="580"/>
      <c r="MZA15" s="580"/>
      <c r="MZB15" s="580"/>
      <c r="MZC15" s="580"/>
      <c r="MZD15" s="580"/>
      <c r="MZE15" s="580"/>
      <c r="MZF15" s="580"/>
      <c r="MZG15" s="580"/>
      <c r="MZH15" s="580"/>
      <c r="MZI15" s="580"/>
      <c r="MZJ15" s="580"/>
      <c r="MZK15" s="580"/>
      <c r="MZL15" s="580"/>
      <c r="MZM15" s="580"/>
      <c r="MZN15" s="580"/>
      <c r="MZO15" s="580"/>
      <c r="MZP15" s="580"/>
      <c r="MZQ15" s="580"/>
      <c r="MZR15" s="580"/>
      <c r="MZS15" s="580"/>
      <c r="MZT15" s="580"/>
      <c r="MZU15" s="580"/>
      <c r="MZV15" s="580"/>
      <c r="MZW15" s="580"/>
      <c r="MZX15" s="580"/>
      <c r="MZY15" s="580"/>
      <c r="MZZ15" s="580"/>
      <c r="NAA15" s="580"/>
      <c r="NAB15" s="580"/>
      <c r="NAC15" s="580"/>
      <c r="NAD15" s="580"/>
      <c r="NAE15" s="580"/>
      <c r="NAF15" s="580"/>
      <c r="NAG15" s="580"/>
      <c r="NAH15" s="580"/>
      <c r="NAI15" s="580"/>
      <c r="NAJ15" s="580"/>
      <c r="NAK15" s="580"/>
      <c r="NAL15" s="580"/>
      <c r="NAM15" s="580"/>
      <c r="NAN15" s="580"/>
      <c r="NAO15" s="580"/>
      <c r="NAP15" s="580"/>
      <c r="NAQ15" s="580"/>
      <c r="NAR15" s="580"/>
      <c r="NAS15" s="580"/>
      <c r="NAT15" s="580"/>
      <c r="NAU15" s="580"/>
      <c r="NAV15" s="580"/>
      <c r="NAW15" s="580"/>
      <c r="NAX15" s="580"/>
      <c r="NAY15" s="580"/>
      <c r="NAZ15" s="580"/>
      <c r="NBA15" s="580"/>
      <c r="NBB15" s="580"/>
      <c r="NBC15" s="580"/>
      <c r="NBD15" s="580"/>
      <c r="NBE15" s="580"/>
      <c r="NBF15" s="580"/>
      <c r="NBG15" s="580"/>
      <c r="NBH15" s="580"/>
      <c r="NBI15" s="580"/>
      <c r="NBJ15" s="580"/>
      <c r="NBK15" s="580"/>
      <c r="NBL15" s="580"/>
      <c r="NBM15" s="580"/>
      <c r="NBN15" s="580"/>
      <c r="NBO15" s="580"/>
      <c r="NBP15" s="580"/>
      <c r="NBQ15" s="580"/>
      <c r="NBR15" s="580"/>
      <c r="NBS15" s="580"/>
      <c r="NBT15" s="580"/>
      <c r="NBU15" s="580"/>
      <c r="NBV15" s="580"/>
      <c r="NBW15" s="580"/>
      <c r="NBX15" s="580"/>
      <c r="NBY15" s="580"/>
      <c r="NBZ15" s="580"/>
      <c r="NCA15" s="580"/>
      <c r="NCB15" s="580"/>
      <c r="NCC15" s="580"/>
      <c r="NCD15" s="580"/>
      <c r="NCE15" s="580"/>
      <c r="NCF15" s="580"/>
      <c r="NCG15" s="580"/>
      <c r="NCH15" s="580"/>
      <c r="NCI15" s="580"/>
      <c r="NCJ15" s="580"/>
      <c r="NCK15" s="580"/>
      <c r="NCL15" s="580"/>
      <c r="NCM15" s="580"/>
      <c r="NCN15" s="580"/>
      <c r="NCO15" s="580"/>
      <c r="NCP15" s="580"/>
      <c r="NCQ15" s="580"/>
      <c r="NCR15" s="580"/>
      <c r="NCS15" s="580"/>
      <c r="NCT15" s="580"/>
      <c r="NCU15" s="580"/>
      <c r="NCV15" s="580"/>
      <c r="NCW15" s="580"/>
      <c r="NCX15" s="580"/>
      <c r="NCY15" s="580"/>
      <c r="NCZ15" s="580"/>
      <c r="NDA15" s="580"/>
      <c r="NDB15" s="580"/>
      <c r="NDC15" s="580"/>
      <c r="NDD15" s="580"/>
      <c r="NDE15" s="580"/>
      <c r="NDF15" s="580"/>
      <c r="NDG15" s="580"/>
      <c r="NDH15" s="580"/>
      <c r="NDI15" s="580"/>
      <c r="NDJ15" s="580"/>
      <c r="NDK15" s="580"/>
      <c r="NDL15" s="580"/>
      <c r="NDM15" s="580"/>
      <c r="NDN15" s="580"/>
      <c r="NDO15" s="580"/>
      <c r="NDP15" s="580"/>
      <c r="NDQ15" s="580"/>
      <c r="NDR15" s="580"/>
      <c r="NDS15" s="580"/>
      <c r="NDT15" s="580"/>
      <c r="NDU15" s="580"/>
      <c r="NDV15" s="580"/>
      <c r="NDW15" s="580"/>
      <c r="NDX15" s="580"/>
      <c r="NDY15" s="580"/>
      <c r="NDZ15" s="580"/>
      <c r="NEA15" s="580"/>
      <c r="NEB15" s="580"/>
      <c r="NEC15" s="580"/>
      <c r="NED15" s="580"/>
      <c r="NEE15" s="580"/>
      <c r="NEF15" s="580"/>
      <c r="NEG15" s="580"/>
      <c r="NEH15" s="580"/>
      <c r="NEI15" s="580"/>
      <c r="NEJ15" s="580"/>
      <c r="NEK15" s="580"/>
      <c r="NEL15" s="580"/>
      <c r="NEM15" s="580"/>
      <c r="NEN15" s="580"/>
      <c r="NEO15" s="580"/>
      <c r="NEP15" s="580"/>
      <c r="NEQ15" s="580"/>
      <c r="NER15" s="580"/>
      <c r="NES15" s="580"/>
      <c r="NET15" s="580"/>
      <c r="NEU15" s="580"/>
      <c r="NEV15" s="580"/>
      <c r="NEW15" s="580"/>
      <c r="NEX15" s="580"/>
      <c r="NEY15" s="580"/>
      <c r="NEZ15" s="580"/>
      <c r="NFA15" s="580"/>
      <c r="NFB15" s="580"/>
      <c r="NFC15" s="580"/>
      <c r="NFD15" s="580"/>
      <c r="NFE15" s="580"/>
      <c r="NFF15" s="580"/>
      <c r="NFG15" s="580"/>
      <c r="NFH15" s="580"/>
      <c r="NFI15" s="580"/>
      <c r="NFJ15" s="580"/>
      <c r="NFK15" s="580"/>
      <c r="NFL15" s="580"/>
      <c r="NFM15" s="580"/>
      <c r="NFN15" s="580"/>
      <c r="NFO15" s="580"/>
      <c r="NFP15" s="580"/>
      <c r="NFQ15" s="580"/>
      <c r="NFR15" s="580"/>
      <c r="NFS15" s="580"/>
      <c r="NFT15" s="580"/>
      <c r="NFU15" s="580"/>
      <c r="NFV15" s="580"/>
      <c r="NFW15" s="580"/>
      <c r="NFX15" s="580"/>
      <c r="NFY15" s="580"/>
      <c r="NFZ15" s="580"/>
      <c r="NGA15" s="580"/>
      <c r="NGB15" s="580"/>
      <c r="NGC15" s="580"/>
      <c r="NGD15" s="580"/>
      <c r="NGE15" s="580"/>
      <c r="NGF15" s="580"/>
      <c r="NGG15" s="580"/>
      <c r="NGH15" s="580"/>
      <c r="NGI15" s="580"/>
      <c r="NGJ15" s="580"/>
      <c r="NGK15" s="580"/>
      <c r="NGL15" s="580"/>
      <c r="NGM15" s="580"/>
      <c r="NGN15" s="580"/>
      <c r="NGO15" s="580"/>
      <c r="NGP15" s="580"/>
      <c r="NGQ15" s="580"/>
      <c r="NGR15" s="580"/>
      <c r="NGS15" s="580"/>
      <c r="NGT15" s="580"/>
      <c r="NGU15" s="580"/>
      <c r="NGV15" s="580"/>
      <c r="NGW15" s="580"/>
      <c r="NGX15" s="580"/>
      <c r="NGY15" s="580"/>
      <c r="NGZ15" s="580"/>
      <c r="NHA15" s="580"/>
      <c r="NHB15" s="580"/>
      <c r="NHC15" s="580"/>
      <c r="NHD15" s="580"/>
      <c r="NHE15" s="580"/>
      <c r="NHF15" s="580"/>
      <c r="NHG15" s="580"/>
      <c r="NHH15" s="580"/>
      <c r="NHI15" s="580"/>
      <c r="NHJ15" s="580"/>
      <c r="NHK15" s="580"/>
      <c r="NHL15" s="580"/>
      <c r="NHM15" s="580"/>
      <c r="NHN15" s="580"/>
      <c r="NHO15" s="580"/>
      <c r="NHP15" s="580"/>
      <c r="NHQ15" s="580"/>
      <c r="NHR15" s="580"/>
      <c r="NHS15" s="580"/>
      <c r="NHT15" s="580"/>
      <c r="NHU15" s="580"/>
      <c r="NHV15" s="580"/>
      <c r="NHW15" s="580"/>
      <c r="NHX15" s="580"/>
      <c r="NHY15" s="580"/>
      <c r="NHZ15" s="580"/>
      <c r="NIA15" s="580"/>
      <c r="NIB15" s="580"/>
      <c r="NIC15" s="580"/>
      <c r="NID15" s="580"/>
      <c r="NIE15" s="580"/>
      <c r="NIF15" s="580"/>
      <c r="NIG15" s="580"/>
      <c r="NIH15" s="580"/>
      <c r="NII15" s="580"/>
      <c r="NIJ15" s="580"/>
      <c r="NIK15" s="580"/>
      <c r="NIL15" s="580"/>
      <c r="NIM15" s="580"/>
      <c r="NIN15" s="580"/>
      <c r="NIO15" s="580"/>
      <c r="NIP15" s="580"/>
      <c r="NIQ15" s="580"/>
      <c r="NIR15" s="580"/>
      <c r="NIS15" s="580"/>
      <c r="NIT15" s="580"/>
      <c r="NIU15" s="580"/>
      <c r="NIV15" s="580"/>
      <c r="NIW15" s="580"/>
      <c r="NIX15" s="580"/>
      <c r="NIY15" s="580"/>
      <c r="NIZ15" s="580"/>
      <c r="NJA15" s="580"/>
      <c r="NJB15" s="580"/>
      <c r="NJC15" s="580"/>
      <c r="NJD15" s="580"/>
      <c r="NJE15" s="580"/>
      <c r="NJF15" s="580"/>
      <c r="NJG15" s="580"/>
      <c r="NJH15" s="580"/>
      <c r="NJI15" s="580"/>
      <c r="NJJ15" s="580"/>
      <c r="NJK15" s="580"/>
      <c r="NJL15" s="580"/>
      <c r="NJM15" s="580"/>
      <c r="NJN15" s="580"/>
      <c r="NJO15" s="580"/>
      <c r="NJP15" s="580"/>
      <c r="NJQ15" s="580"/>
      <c r="NJR15" s="580"/>
      <c r="NJS15" s="580"/>
      <c r="NJT15" s="580"/>
      <c r="NJU15" s="580"/>
      <c r="NJV15" s="580"/>
      <c r="NJW15" s="580"/>
      <c r="NJX15" s="580"/>
      <c r="NJY15" s="580"/>
      <c r="NJZ15" s="580"/>
      <c r="NKA15" s="580"/>
      <c r="NKB15" s="580"/>
      <c r="NKC15" s="580"/>
      <c r="NKD15" s="580"/>
      <c r="NKE15" s="580"/>
      <c r="NKF15" s="580"/>
      <c r="NKG15" s="580"/>
      <c r="NKH15" s="580"/>
      <c r="NKI15" s="580"/>
      <c r="NKJ15" s="580"/>
      <c r="NKK15" s="580"/>
      <c r="NKL15" s="580"/>
      <c r="NKM15" s="580"/>
      <c r="NKN15" s="580"/>
      <c r="NKO15" s="580"/>
      <c r="NKP15" s="580"/>
      <c r="NKQ15" s="580"/>
      <c r="NKR15" s="580"/>
      <c r="NKS15" s="580"/>
      <c r="NKT15" s="580"/>
      <c r="NKU15" s="580"/>
      <c r="NKV15" s="580"/>
      <c r="NKW15" s="580"/>
      <c r="NKX15" s="580"/>
      <c r="NKY15" s="580"/>
      <c r="NKZ15" s="580"/>
      <c r="NLA15" s="580"/>
      <c r="NLB15" s="580"/>
      <c r="NLC15" s="580"/>
      <c r="NLD15" s="580"/>
      <c r="NLE15" s="580"/>
      <c r="NLF15" s="580"/>
      <c r="NLG15" s="580"/>
      <c r="NLH15" s="580"/>
      <c r="NLI15" s="580"/>
      <c r="NLJ15" s="580"/>
      <c r="NLK15" s="580"/>
      <c r="NLL15" s="580"/>
      <c r="NLM15" s="580"/>
      <c r="NLN15" s="580"/>
      <c r="NLO15" s="580"/>
      <c r="NLP15" s="580"/>
      <c r="NLQ15" s="580"/>
      <c r="NLR15" s="580"/>
      <c r="NLS15" s="580"/>
      <c r="NLT15" s="580"/>
      <c r="NLU15" s="580"/>
      <c r="NLV15" s="580"/>
      <c r="NLW15" s="580"/>
      <c r="NLX15" s="580"/>
      <c r="NLY15" s="580"/>
      <c r="NLZ15" s="580"/>
      <c r="NMA15" s="580"/>
      <c r="NMB15" s="580"/>
      <c r="NMC15" s="580"/>
      <c r="NMD15" s="580"/>
      <c r="NME15" s="580"/>
      <c r="NMF15" s="580"/>
      <c r="NMG15" s="580"/>
      <c r="NMH15" s="580"/>
      <c r="NMI15" s="580"/>
      <c r="NMJ15" s="580"/>
      <c r="NMK15" s="580"/>
      <c r="NML15" s="580"/>
      <c r="NMM15" s="580"/>
      <c r="NMN15" s="580"/>
      <c r="NMO15" s="580"/>
      <c r="NMP15" s="580"/>
      <c r="NMQ15" s="580"/>
      <c r="NMR15" s="580"/>
      <c r="NMS15" s="580"/>
      <c r="NMT15" s="580"/>
      <c r="NMU15" s="580"/>
      <c r="NMV15" s="580"/>
      <c r="NMW15" s="580"/>
      <c r="NMX15" s="580"/>
      <c r="NMY15" s="580"/>
      <c r="NMZ15" s="580"/>
      <c r="NNA15" s="580"/>
      <c r="NNB15" s="580"/>
      <c r="NNC15" s="580"/>
      <c r="NND15" s="580"/>
      <c r="NNE15" s="580"/>
      <c r="NNF15" s="580"/>
      <c r="NNG15" s="580"/>
      <c r="NNH15" s="580"/>
      <c r="NNI15" s="580"/>
      <c r="NNJ15" s="580"/>
      <c r="NNK15" s="580"/>
      <c r="NNL15" s="580"/>
      <c r="NNM15" s="580"/>
      <c r="NNN15" s="580"/>
      <c r="NNO15" s="580"/>
      <c r="NNP15" s="580"/>
      <c r="NNQ15" s="580"/>
      <c r="NNR15" s="580"/>
      <c r="NNS15" s="580"/>
      <c r="NNT15" s="580"/>
      <c r="NNU15" s="580"/>
      <c r="NNV15" s="580"/>
      <c r="NNW15" s="580"/>
      <c r="NNX15" s="580"/>
      <c r="NNY15" s="580"/>
      <c r="NNZ15" s="580"/>
      <c r="NOA15" s="580"/>
      <c r="NOB15" s="580"/>
      <c r="NOC15" s="580"/>
      <c r="NOD15" s="580"/>
      <c r="NOE15" s="580"/>
      <c r="NOF15" s="580"/>
      <c r="NOG15" s="580"/>
      <c r="NOH15" s="580"/>
      <c r="NOI15" s="580"/>
      <c r="NOJ15" s="580"/>
      <c r="NOK15" s="580"/>
      <c r="NOL15" s="580"/>
      <c r="NOM15" s="580"/>
      <c r="NON15" s="580"/>
      <c r="NOO15" s="580"/>
      <c r="NOP15" s="580"/>
      <c r="NOQ15" s="580"/>
      <c r="NOR15" s="580"/>
      <c r="NOS15" s="580"/>
      <c r="NOT15" s="580"/>
      <c r="NOU15" s="580"/>
      <c r="NOV15" s="580"/>
      <c r="NOW15" s="580"/>
      <c r="NOX15" s="580"/>
      <c r="NOY15" s="580"/>
      <c r="NOZ15" s="580"/>
      <c r="NPA15" s="580"/>
      <c r="NPB15" s="580"/>
      <c r="NPC15" s="580"/>
      <c r="NPD15" s="580"/>
      <c r="NPE15" s="580"/>
      <c r="NPF15" s="580"/>
      <c r="NPG15" s="580"/>
      <c r="NPH15" s="580"/>
      <c r="NPI15" s="580"/>
      <c r="NPJ15" s="580"/>
      <c r="NPK15" s="580"/>
      <c r="NPL15" s="580"/>
      <c r="NPM15" s="580"/>
      <c r="NPN15" s="580"/>
      <c r="NPO15" s="580"/>
      <c r="NPP15" s="580"/>
      <c r="NPQ15" s="580"/>
      <c r="NPR15" s="580"/>
      <c r="NPS15" s="580"/>
      <c r="NPT15" s="580"/>
      <c r="NPU15" s="580"/>
      <c r="NPV15" s="580"/>
      <c r="NPW15" s="580"/>
      <c r="NPX15" s="580"/>
      <c r="NPY15" s="580"/>
      <c r="NPZ15" s="580"/>
      <c r="NQA15" s="580"/>
      <c r="NQB15" s="580"/>
      <c r="NQC15" s="580"/>
      <c r="NQD15" s="580"/>
      <c r="NQE15" s="580"/>
      <c r="NQF15" s="580"/>
      <c r="NQG15" s="580"/>
      <c r="NQH15" s="580"/>
      <c r="NQI15" s="580"/>
      <c r="NQJ15" s="580"/>
      <c r="NQK15" s="580"/>
      <c r="NQL15" s="580"/>
      <c r="NQM15" s="580"/>
      <c r="NQN15" s="580"/>
      <c r="NQO15" s="580"/>
      <c r="NQP15" s="580"/>
      <c r="NQQ15" s="580"/>
      <c r="NQR15" s="580"/>
      <c r="NQS15" s="580"/>
      <c r="NQT15" s="580"/>
      <c r="NQU15" s="580"/>
      <c r="NQV15" s="580"/>
      <c r="NQW15" s="580"/>
      <c r="NQX15" s="580"/>
      <c r="NQY15" s="580"/>
      <c r="NQZ15" s="580"/>
      <c r="NRA15" s="580"/>
      <c r="NRB15" s="580"/>
      <c r="NRC15" s="580"/>
      <c r="NRD15" s="580"/>
      <c r="NRE15" s="580"/>
      <c r="NRF15" s="580"/>
      <c r="NRG15" s="580"/>
      <c r="NRH15" s="580"/>
      <c r="NRI15" s="580"/>
      <c r="NRJ15" s="580"/>
      <c r="NRK15" s="580"/>
      <c r="NRL15" s="580"/>
      <c r="NRM15" s="580"/>
      <c r="NRN15" s="580"/>
      <c r="NRO15" s="580"/>
      <c r="NRP15" s="580"/>
      <c r="NRQ15" s="580"/>
      <c r="NRR15" s="580"/>
      <c r="NRS15" s="580"/>
      <c r="NRT15" s="580"/>
      <c r="NRU15" s="580"/>
      <c r="NRV15" s="580"/>
      <c r="NRW15" s="580"/>
      <c r="NRX15" s="580"/>
      <c r="NRY15" s="580"/>
      <c r="NRZ15" s="580"/>
      <c r="NSA15" s="580"/>
      <c r="NSB15" s="580"/>
      <c r="NSC15" s="580"/>
      <c r="NSD15" s="580"/>
      <c r="NSE15" s="580"/>
      <c r="NSF15" s="580"/>
      <c r="NSG15" s="580"/>
      <c r="NSH15" s="580"/>
      <c r="NSI15" s="580"/>
      <c r="NSJ15" s="580"/>
      <c r="NSK15" s="580"/>
      <c r="NSL15" s="580"/>
      <c r="NSM15" s="580"/>
      <c r="NSN15" s="580"/>
      <c r="NSO15" s="580"/>
      <c r="NSP15" s="580"/>
      <c r="NSQ15" s="580"/>
      <c r="NSR15" s="580"/>
      <c r="NSS15" s="580"/>
      <c r="NST15" s="580"/>
      <c r="NSU15" s="580"/>
      <c r="NSV15" s="580"/>
      <c r="NSW15" s="580"/>
      <c r="NSX15" s="580"/>
      <c r="NSY15" s="580"/>
      <c r="NSZ15" s="580"/>
      <c r="NTA15" s="580"/>
      <c r="NTB15" s="580"/>
      <c r="NTC15" s="580"/>
      <c r="NTD15" s="580"/>
      <c r="NTE15" s="580"/>
      <c r="NTF15" s="580"/>
      <c r="NTG15" s="580"/>
      <c r="NTH15" s="580"/>
      <c r="NTI15" s="580"/>
      <c r="NTJ15" s="580"/>
      <c r="NTK15" s="580"/>
      <c r="NTL15" s="580"/>
      <c r="NTM15" s="580"/>
      <c r="NTN15" s="580"/>
      <c r="NTO15" s="580"/>
      <c r="NTP15" s="580"/>
      <c r="NTQ15" s="580"/>
      <c r="NTR15" s="580"/>
      <c r="NTS15" s="580"/>
      <c r="NTT15" s="580"/>
      <c r="NTU15" s="580"/>
      <c r="NTV15" s="580"/>
      <c r="NTW15" s="580"/>
      <c r="NTX15" s="580"/>
      <c r="NTY15" s="580"/>
      <c r="NTZ15" s="580"/>
      <c r="NUA15" s="580"/>
      <c r="NUB15" s="580"/>
      <c r="NUC15" s="580"/>
      <c r="NUD15" s="580"/>
      <c r="NUE15" s="580"/>
      <c r="NUF15" s="580"/>
      <c r="NUG15" s="580"/>
      <c r="NUH15" s="580"/>
      <c r="NUI15" s="580"/>
      <c r="NUJ15" s="580"/>
      <c r="NUK15" s="580"/>
      <c r="NUL15" s="580"/>
      <c r="NUM15" s="580"/>
      <c r="NUN15" s="580"/>
      <c r="NUO15" s="580"/>
      <c r="NUP15" s="580"/>
      <c r="NUQ15" s="580"/>
      <c r="NUR15" s="580"/>
      <c r="NUS15" s="580"/>
      <c r="NUT15" s="580"/>
      <c r="NUU15" s="580"/>
      <c r="NUV15" s="580"/>
      <c r="NUW15" s="580"/>
      <c r="NUX15" s="580"/>
      <c r="NUY15" s="580"/>
      <c r="NUZ15" s="580"/>
      <c r="NVA15" s="580"/>
      <c r="NVB15" s="580"/>
      <c r="NVC15" s="580"/>
      <c r="NVD15" s="580"/>
      <c r="NVE15" s="580"/>
      <c r="NVF15" s="580"/>
      <c r="NVG15" s="580"/>
      <c r="NVH15" s="580"/>
      <c r="NVI15" s="580"/>
      <c r="NVJ15" s="580"/>
      <c r="NVK15" s="580"/>
      <c r="NVL15" s="580"/>
      <c r="NVM15" s="580"/>
      <c r="NVN15" s="580"/>
      <c r="NVO15" s="580"/>
      <c r="NVP15" s="580"/>
      <c r="NVQ15" s="580"/>
      <c r="NVR15" s="580"/>
      <c r="NVS15" s="580"/>
      <c r="NVT15" s="580"/>
      <c r="NVU15" s="580"/>
      <c r="NVV15" s="580"/>
      <c r="NVW15" s="580"/>
      <c r="NVX15" s="580"/>
      <c r="NVY15" s="580"/>
      <c r="NVZ15" s="580"/>
      <c r="NWA15" s="580"/>
      <c r="NWB15" s="580"/>
      <c r="NWC15" s="580"/>
      <c r="NWD15" s="580"/>
      <c r="NWE15" s="580"/>
      <c r="NWF15" s="580"/>
      <c r="NWG15" s="580"/>
      <c r="NWH15" s="580"/>
      <c r="NWI15" s="580"/>
      <c r="NWJ15" s="580"/>
      <c r="NWK15" s="580"/>
      <c r="NWL15" s="580"/>
      <c r="NWM15" s="580"/>
      <c r="NWN15" s="580"/>
      <c r="NWO15" s="580"/>
      <c r="NWP15" s="580"/>
      <c r="NWQ15" s="580"/>
      <c r="NWR15" s="580"/>
      <c r="NWS15" s="580"/>
      <c r="NWT15" s="580"/>
      <c r="NWU15" s="580"/>
      <c r="NWV15" s="580"/>
      <c r="NWW15" s="580"/>
      <c r="NWX15" s="580"/>
      <c r="NWY15" s="580"/>
      <c r="NWZ15" s="580"/>
      <c r="NXA15" s="580"/>
      <c r="NXB15" s="580"/>
      <c r="NXC15" s="580"/>
      <c r="NXD15" s="580"/>
      <c r="NXE15" s="580"/>
      <c r="NXF15" s="580"/>
      <c r="NXG15" s="580"/>
      <c r="NXH15" s="580"/>
      <c r="NXI15" s="580"/>
      <c r="NXJ15" s="580"/>
      <c r="NXK15" s="580"/>
      <c r="NXL15" s="580"/>
      <c r="NXM15" s="580"/>
      <c r="NXN15" s="580"/>
      <c r="NXO15" s="580"/>
      <c r="NXP15" s="580"/>
      <c r="NXQ15" s="580"/>
      <c r="NXR15" s="580"/>
      <c r="NXS15" s="580"/>
      <c r="NXT15" s="580"/>
      <c r="NXU15" s="580"/>
      <c r="NXV15" s="580"/>
      <c r="NXW15" s="580"/>
      <c r="NXX15" s="580"/>
      <c r="NXY15" s="580"/>
      <c r="NXZ15" s="580"/>
      <c r="NYA15" s="580"/>
      <c r="NYB15" s="580"/>
      <c r="NYC15" s="580"/>
      <c r="NYD15" s="580"/>
      <c r="NYE15" s="580"/>
      <c r="NYF15" s="580"/>
      <c r="NYG15" s="580"/>
      <c r="NYH15" s="580"/>
      <c r="NYI15" s="580"/>
      <c r="NYJ15" s="580"/>
      <c r="NYK15" s="580"/>
      <c r="NYL15" s="580"/>
      <c r="NYM15" s="580"/>
      <c r="NYN15" s="580"/>
      <c r="NYO15" s="580"/>
      <c r="NYP15" s="580"/>
      <c r="NYQ15" s="580"/>
      <c r="NYR15" s="580"/>
      <c r="NYS15" s="580"/>
      <c r="NYT15" s="580"/>
      <c r="NYU15" s="580"/>
      <c r="NYV15" s="580"/>
      <c r="NYW15" s="580"/>
      <c r="NYX15" s="580"/>
      <c r="NYY15" s="580"/>
      <c r="NYZ15" s="580"/>
      <c r="NZA15" s="580"/>
      <c r="NZB15" s="580"/>
      <c r="NZC15" s="580"/>
      <c r="NZD15" s="580"/>
      <c r="NZE15" s="580"/>
      <c r="NZF15" s="580"/>
      <c r="NZG15" s="580"/>
      <c r="NZH15" s="580"/>
      <c r="NZI15" s="580"/>
      <c r="NZJ15" s="580"/>
      <c r="NZK15" s="580"/>
      <c r="NZL15" s="580"/>
      <c r="NZM15" s="580"/>
      <c r="NZN15" s="580"/>
      <c r="NZO15" s="580"/>
      <c r="NZP15" s="580"/>
      <c r="NZQ15" s="580"/>
      <c r="NZR15" s="580"/>
      <c r="NZS15" s="580"/>
      <c r="NZT15" s="580"/>
      <c r="NZU15" s="580"/>
      <c r="NZV15" s="580"/>
      <c r="NZW15" s="580"/>
      <c r="NZX15" s="580"/>
      <c r="NZY15" s="580"/>
      <c r="NZZ15" s="580"/>
      <c r="OAA15" s="580"/>
      <c r="OAB15" s="580"/>
      <c r="OAC15" s="580"/>
      <c r="OAD15" s="580"/>
      <c r="OAE15" s="580"/>
      <c r="OAF15" s="580"/>
      <c r="OAG15" s="580"/>
      <c r="OAH15" s="580"/>
      <c r="OAI15" s="580"/>
      <c r="OAJ15" s="580"/>
      <c r="OAK15" s="580"/>
      <c r="OAL15" s="580"/>
      <c r="OAM15" s="580"/>
      <c r="OAN15" s="580"/>
      <c r="OAO15" s="580"/>
      <c r="OAP15" s="580"/>
      <c r="OAQ15" s="580"/>
      <c r="OAR15" s="580"/>
      <c r="OAS15" s="580"/>
      <c r="OAT15" s="580"/>
      <c r="OAU15" s="580"/>
      <c r="OAV15" s="580"/>
      <c r="OAW15" s="580"/>
      <c r="OAX15" s="580"/>
      <c r="OAY15" s="580"/>
      <c r="OAZ15" s="580"/>
      <c r="OBA15" s="580"/>
      <c r="OBB15" s="580"/>
      <c r="OBC15" s="580"/>
      <c r="OBD15" s="580"/>
      <c r="OBE15" s="580"/>
      <c r="OBF15" s="580"/>
      <c r="OBG15" s="580"/>
      <c r="OBH15" s="580"/>
      <c r="OBI15" s="580"/>
      <c r="OBJ15" s="580"/>
      <c r="OBK15" s="580"/>
      <c r="OBL15" s="580"/>
      <c r="OBM15" s="580"/>
      <c r="OBN15" s="580"/>
      <c r="OBO15" s="580"/>
      <c r="OBP15" s="580"/>
      <c r="OBQ15" s="580"/>
      <c r="OBR15" s="580"/>
      <c r="OBS15" s="580"/>
      <c r="OBT15" s="580"/>
      <c r="OBU15" s="580"/>
      <c r="OBV15" s="580"/>
      <c r="OBW15" s="580"/>
      <c r="OBX15" s="580"/>
      <c r="OBY15" s="580"/>
      <c r="OBZ15" s="580"/>
      <c r="OCA15" s="580"/>
      <c r="OCB15" s="580"/>
      <c r="OCC15" s="580"/>
      <c r="OCD15" s="580"/>
      <c r="OCE15" s="580"/>
      <c r="OCF15" s="580"/>
      <c r="OCG15" s="580"/>
      <c r="OCH15" s="580"/>
      <c r="OCI15" s="580"/>
      <c r="OCJ15" s="580"/>
      <c r="OCK15" s="580"/>
      <c r="OCL15" s="580"/>
      <c r="OCM15" s="580"/>
      <c r="OCN15" s="580"/>
      <c r="OCO15" s="580"/>
      <c r="OCP15" s="580"/>
      <c r="OCQ15" s="580"/>
      <c r="OCR15" s="580"/>
      <c r="OCS15" s="580"/>
      <c r="OCT15" s="580"/>
      <c r="OCU15" s="580"/>
      <c r="OCV15" s="580"/>
      <c r="OCW15" s="580"/>
      <c r="OCX15" s="580"/>
      <c r="OCY15" s="580"/>
      <c r="OCZ15" s="580"/>
      <c r="ODA15" s="580"/>
      <c r="ODB15" s="580"/>
      <c r="ODC15" s="580"/>
      <c r="ODD15" s="580"/>
      <c r="ODE15" s="580"/>
      <c r="ODF15" s="580"/>
      <c r="ODG15" s="580"/>
      <c r="ODH15" s="580"/>
      <c r="ODI15" s="580"/>
      <c r="ODJ15" s="580"/>
      <c r="ODK15" s="580"/>
      <c r="ODL15" s="580"/>
      <c r="ODM15" s="580"/>
      <c r="ODN15" s="580"/>
      <c r="ODO15" s="580"/>
      <c r="ODP15" s="580"/>
      <c r="ODQ15" s="580"/>
      <c r="ODR15" s="580"/>
      <c r="ODS15" s="580"/>
      <c r="ODT15" s="580"/>
      <c r="ODU15" s="580"/>
      <c r="ODV15" s="580"/>
      <c r="ODW15" s="580"/>
      <c r="ODX15" s="580"/>
      <c r="ODY15" s="580"/>
      <c r="ODZ15" s="580"/>
      <c r="OEA15" s="580"/>
      <c r="OEB15" s="580"/>
      <c r="OEC15" s="580"/>
      <c r="OED15" s="580"/>
      <c r="OEE15" s="580"/>
      <c r="OEF15" s="580"/>
      <c r="OEG15" s="580"/>
      <c r="OEH15" s="580"/>
      <c r="OEI15" s="580"/>
      <c r="OEJ15" s="580"/>
      <c r="OEK15" s="580"/>
      <c r="OEL15" s="580"/>
      <c r="OEM15" s="580"/>
      <c r="OEN15" s="580"/>
      <c r="OEO15" s="580"/>
      <c r="OEP15" s="580"/>
      <c r="OEQ15" s="580"/>
      <c r="OER15" s="580"/>
      <c r="OES15" s="580"/>
      <c r="OET15" s="580"/>
      <c r="OEU15" s="580"/>
      <c r="OEV15" s="580"/>
      <c r="OEW15" s="580"/>
      <c r="OEX15" s="580"/>
      <c r="OEY15" s="580"/>
      <c r="OEZ15" s="580"/>
      <c r="OFA15" s="580"/>
      <c r="OFB15" s="580"/>
      <c r="OFC15" s="580"/>
      <c r="OFD15" s="580"/>
      <c r="OFE15" s="580"/>
      <c r="OFF15" s="580"/>
      <c r="OFG15" s="580"/>
      <c r="OFH15" s="580"/>
      <c r="OFI15" s="580"/>
      <c r="OFJ15" s="580"/>
      <c r="OFK15" s="580"/>
      <c r="OFL15" s="580"/>
      <c r="OFM15" s="580"/>
      <c r="OFN15" s="580"/>
      <c r="OFO15" s="580"/>
      <c r="OFP15" s="580"/>
      <c r="OFQ15" s="580"/>
      <c r="OFR15" s="580"/>
      <c r="OFS15" s="580"/>
      <c r="OFT15" s="580"/>
      <c r="OFU15" s="580"/>
      <c r="OFV15" s="580"/>
      <c r="OFW15" s="580"/>
      <c r="OFX15" s="580"/>
      <c r="OFY15" s="580"/>
      <c r="OFZ15" s="580"/>
      <c r="OGA15" s="580"/>
      <c r="OGB15" s="580"/>
      <c r="OGC15" s="580"/>
      <c r="OGD15" s="580"/>
      <c r="OGE15" s="580"/>
      <c r="OGF15" s="580"/>
      <c r="OGG15" s="580"/>
      <c r="OGH15" s="580"/>
      <c r="OGI15" s="580"/>
      <c r="OGJ15" s="580"/>
      <c r="OGK15" s="580"/>
      <c r="OGL15" s="580"/>
      <c r="OGM15" s="580"/>
      <c r="OGN15" s="580"/>
      <c r="OGO15" s="580"/>
      <c r="OGP15" s="580"/>
      <c r="OGQ15" s="580"/>
      <c r="OGR15" s="580"/>
      <c r="OGS15" s="580"/>
      <c r="OGT15" s="580"/>
      <c r="OGU15" s="580"/>
      <c r="OGV15" s="580"/>
      <c r="OGW15" s="580"/>
      <c r="OGX15" s="580"/>
      <c r="OGY15" s="580"/>
      <c r="OGZ15" s="580"/>
      <c r="OHA15" s="580"/>
      <c r="OHB15" s="580"/>
      <c r="OHC15" s="580"/>
      <c r="OHD15" s="580"/>
      <c r="OHE15" s="580"/>
      <c r="OHF15" s="580"/>
      <c r="OHG15" s="580"/>
      <c r="OHH15" s="580"/>
      <c r="OHI15" s="580"/>
      <c r="OHJ15" s="580"/>
      <c r="OHK15" s="580"/>
      <c r="OHL15" s="580"/>
      <c r="OHM15" s="580"/>
      <c r="OHN15" s="580"/>
      <c r="OHO15" s="580"/>
      <c r="OHP15" s="580"/>
      <c r="OHQ15" s="580"/>
      <c r="OHR15" s="580"/>
      <c r="OHS15" s="580"/>
      <c r="OHT15" s="580"/>
      <c r="OHU15" s="580"/>
      <c r="OHV15" s="580"/>
      <c r="OHW15" s="580"/>
      <c r="OHX15" s="580"/>
      <c r="OHY15" s="580"/>
      <c r="OHZ15" s="580"/>
      <c r="OIA15" s="580"/>
      <c r="OIB15" s="580"/>
      <c r="OIC15" s="580"/>
      <c r="OID15" s="580"/>
      <c r="OIE15" s="580"/>
      <c r="OIF15" s="580"/>
      <c r="OIG15" s="580"/>
      <c r="OIH15" s="580"/>
      <c r="OII15" s="580"/>
      <c r="OIJ15" s="580"/>
      <c r="OIK15" s="580"/>
      <c r="OIL15" s="580"/>
      <c r="OIM15" s="580"/>
      <c r="OIN15" s="580"/>
      <c r="OIO15" s="580"/>
      <c r="OIP15" s="580"/>
      <c r="OIQ15" s="580"/>
      <c r="OIR15" s="580"/>
      <c r="OIS15" s="580"/>
      <c r="OIT15" s="580"/>
      <c r="OIU15" s="580"/>
      <c r="OIV15" s="580"/>
      <c r="OIW15" s="580"/>
      <c r="OIX15" s="580"/>
      <c r="OIY15" s="580"/>
      <c r="OIZ15" s="580"/>
      <c r="OJA15" s="580"/>
      <c r="OJB15" s="580"/>
      <c r="OJC15" s="580"/>
      <c r="OJD15" s="580"/>
      <c r="OJE15" s="580"/>
      <c r="OJF15" s="580"/>
      <c r="OJG15" s="580"/>
      <c r="OJH15" s="580"/>
      <c r="OJI15" s="580"/>
      <c r="OJJ15" s="580"/>
      <c r="OJK15" s="580"/>
      <c r="OJL15" s="580"/>
      <c r="OJM15" s="580"/>
      <c r="OJN15" s="580"/>
      <c r="OJO15" s="580"/>
      <c r="OJP15" s="580"/>
      <c r="OJQ15" s="580"/>
      <c r="OJR15" s="580"/>
      <c r="OJS15" s="580"/>
      <c r="OJT15" s="580"/>
      <c r="OJU15" s="580"/>
      <c r="OJV15" s="580"/>
      <c r="OJW15" s="580"/>
      <c r="OJX15" s="580"/>
      <c r="OJY15" s="580"/>
      <c r="OJZ15" s="580"/>
      <c r="OKA15" s="580"/>
      <c r="OKB15" s="580"/>
      <c r="OKC15" s="580"/>
      <c r="OKD15" s="580"/>
      <c r="OKE15" s="580"/>
      <c r="OKF15" s="580"/>
      <c r="OKG15" s="580"/>
      <c r="OKH15" s="580"/>
      <c r="OKI15" s="580"/>
      <c r="OKJ15" s="580"/>
      <c r="OKK15" s="580"/>
      <c r="OKL15" s="580"/>
      <c r="OKM15" s="580"/>
      <c r="OKN15" s="580"/>
      <c r="OKO15" s="580"/>
      <c r="OKP15" s="580"/>
      <c r="OKQ15" s="580"/>
      <c r="OKR15" s="580"/>
      <c r="OKS15" s="580"/>
      <c r="OKT15" s="580"/>
      <c r="OKU15" s="580"/>
      <c r="OKV15" s="580"/>
      <c r="OKW15" s="580"/>
      <c r="OKX15" s="580"/>
      <c r="OKY15" s="580"/>
      <c r="OKZ15" s="580"/>
      <c r="OLA15" s="580"/>
      <c r="OLB15" s="580"/>
      <c r="OLC15" s="580"/>
      <c r="OLD15" s="580"/>
      <c r="OLE15" s="580"/>
      <c r="OLF15" s="580"/>
      <c r="OLG15" s="580"/>
      <c r="OLH15" s="580"/>
      <c r="OLI15" s="580"/>
      <c r="OLJ15" s="580"/>
      <c r="OLK15" s="580"/>
      <c r="OLL15" s="580"/>
      <c r="OLM15" s="580"/>
      <c r="OLN15" s="580"/>
      <c r="OLO15" s="580"/>
      <c r="OLP15" s="580"/>
      <c r="OLQ15" s="580"/>
      <c r="OLR15" s="580"/>
      <c r="OLS15" s="580"/>
      <c r="OLT15" s="580"/>
      <c r="OLU15" s="580"/>
      <c r="OLV15" s="580"/>
      <c r="OLW15" s="580"/>
      <c r="OLX15" s="580"/>
      <c r="OLY15" s="580"/>
      <c r="OLZ15" s="580"/>
      <c r="OMA15" s="580"/>
      <c r="OMB15" s="580"/>
      <c r="OMC15" s="580"/>
      <c r="OMD15" s="580"/>
      <c r="OME15" s="580"/>
      <c r="OMF15" s="580"/>
      <c r="OMG15" s="580"/>
      <c r="OMH15" s="580"/>
      <c r="OMI15" s="580"/>
      <c r="OMJ15" s="580"/>
      <c r="OMK15" s="580"/>
      <c r="OML15" s="580"/>
      <c r="OMM15" s="580"/>
      <c r="OMN15" s="580"/>
      <c r="OMO15" s="580"/>
      <c r="OMP15" s="580"/>
      <c r="OMQ15" s="580"/>
      <c r="OMR15" s="580"/>
      <c r="OMS15" s="580"/>
      <c r="OMT15" s="580"/>
      <c r="OMU15" s="580"/>
      <c r="OMV15" s="580"/>
      <c r="OMW15" s="580"/>
      <c r="OMX15" s="580"/>
      <c r="OMY15" s="580"/>
      <c r="OMZ15" s="580"/>
      <c r="ONA15" s="580"/>
      <c r="ONB15" s="580"/>
      <c r="ONC15" s="580"/>
      <c r="OND15" s="580"/>
      <c r="ONE15" s="580"/>
      <c r="ONF15" s="580"/>
      <c r="ONG15" s="580"/>
      <c r="ONH15" s="580"/>
      <c r="ONI15" s="580"/>
      <c r="ONJ15" s="580"/>
      <c r="ONK15" s="580"/>
      <c r="ONL15" s="580"/>
      <c r="ONM15" s="580"/>
      <c r="ONN15" s="580"/>
      <c r="ONO15" s="580"/>
      <c r="ONP15" s="580"/>
      <c r="ONQ15" s="580"/>
      <c r="ONR15" s="580"/>
      <c r="ONS15" s="580"/>
      <c r="ONT15" s="580"/>
      <c r="ONU15" s="580"/>
      <c r="ONV15" s="580"/>
      <c r="ONW15" s="580"/>
      <c r="ONX15" s="580"/>
      <c r="ONY15" s="580"/>
      <c r="ONZ15" s="580"/>
      <c r="OOA15" s="580"/>
      <c r="OOB15" s="580"/>
      <c r="OOC15" s="580"/>
      <c r="OOD15" s="580"/>
      <c r="OOE15" s="580"/>
      <c r="OOF15" s="580"/>
      <c r="OOG15" s="580"/>
      <c r="OOH15" s="580"/>
      <c r="OOI15" s="580"/>
      <c r="OOJ15" s="580"/>
      <c r="OOK15" s="580"/>
      <c r="OOL15" s="580"/>
      <c r="OOM15" s="580"/>
      <c r="OON15" s="580"/>
      <c r="OOO15" s="580"/>
      <c r="OOP15" s="580"/>
      <c r="OOQ15" s="580"/>
      <c r="OOR15" s="580"/>
      <c r="OOS15" s="580"/>
      <c r="OOT15" s="580"/>
      <c r="OOU15" s="580"/>
      <c r="OOV15" s="580"/>
      <c r="OOW15" s="580"/>
      <c r="OOX15" s="580"/>
      <c r="OOY15" s="580"/>
      <c r="OOZ15" s="580"/>
      <c r="OPA15" s="580"/>
      <c r="OPB15" s="580"/>
      <c r="OPC15" s="580"/>
      <c r="OPD15" s="580"/>
      <c r="OPE15" s="580"/>
      <c r="OPF15" s="580"/>
      <c r="OPG15" s="580"/>
      <c r="OPH15" s="580"/>
      <c r="OPI15" s="580"/>
      <c r="OPJ15" s="580"/>
      <c r="OPK15" s="580"/>
      <c r="OPL15" s="580"/>
      <c r="OPM15" s="580"/>
      <c r="OPN15" s="580"/>
      <c r="OPO15" s="580"/>
      <c r="OPP15" s="580"/>
      <c r="OPQ15" s="580"/>
      <c r="OPR15" s="580"/>
      <c r="OPS15" s="580"/>
      <c r="OPT15" s="580"/>
      <c r="OPU15" s="580"/>
      <c r="OPV15" s="580"/>
      <c r="OPW15" s="580"/>
      <c r="OPX15" s="580"/>
      <c r="OPY15" s="580"/>
      <c r="OPZ15" s="580"/>
      <c r="OQA15" s="580"/>
      <c r="OQB15" s="580"/>
      <c r="OQC15" s="580"/>
      <c r="OQD15" s="580"/>
      <c r="OQE15" s="580"/>
      <c r="OQF15" s="580"/>
      <c r="OQG15" s="580"/>
      <c r="OQH15" s="580"/>
      <c r="OQI15" s="580"/>
      <c r="OQJ15" s="580"/>
      <c r="OQK15" s="580"/>
      <c r="OQL15" s="580"/>
      <c r="OQM15" s="580"/>
      <c r="OQN15" s="580"/>
      <c r="OQO15" s="580"/>
      <c r="OQP15" s="580"/>
      <c r="OQQ15" s="580"/>
      <c r="OQR15" s="580"/>
      <c r="OQS15" s="580"/>
      <c r="OQT15" s="580"/>
      <c r="OQU15" s="580"/>
      <c r="OQV15" s="580"/>
      <c r="OQW15" s="580"/>
      <c r="OQX15" s="580"/>
      <c r="OQY15" s="580"/>
      <c r="OQZ15" s="580"/>
      <c r="ORA15" s="580"/>
      <c r="ORB15" s="580"/>
      <c r="ORC15" s="580"/>
      <c r="ORD15" s="580"/>
      <c r="ORE15" s="580"/>
      <c r="ORF15" s="580"/>
      <c r="ORG15" s="580"/>
      <c r="ORH15" s="580"/>
      <c r="ORI15" s="580"/>
      <c r="ORJ15" s="580"/>
      <c r="ORK15" s="580"/>
      <c r="ORL15" s="580"/>
      <c r="ORM15" s="580"/>
      <c r="ORN15" s="580"/>
      <c r="ORO15" s="580"/>
      <c r="ORP15" s="580"/>
      <c r="ORQ15" s="580"/>
      <c r="ORR15" s="580"/>
      <c r="ORS15" s="580"/>
      <c r="ORT15" s="580"/>
      <c r="ORU15" s="580"/>
      <c r="ORV15" s="580"/>
      <c r="ORW15" s="580"/>
      <c r="ORX15" s="580"/>
      <c r="ORY15" s="580"/>
      <c r="ORZ15" s="580"/>
      <c r="OSA15" s="580"/>
      <c r="OSB15" s="580"/>
      <c r="OSC15" s="580"/>
      <c r="OSD15" s="580"/>
      <c r="OSE15" s="580"/>
      <c r="OSF15" s="580"/>
      <c r="OSG15" s="580"/>
      <c r="OSH15" s="580"/>
      <c r="OSI15" s="580"/>
      <c r="OSJ15" s="580"/>
      <c r="OSK15" s="580"/>
      <c r="OSL15" s="580"/>
      <c r="OSM15" s="580"/>
      <c r="OSN15" s="580"/>
      <c r="OSO15" s="580"/>
      <c r="OSP15" s="580"/>
      <c r="OSQ15" s="580"/>
      <c r="OSR15" s="580"/>
      <c r="OSS15" s="580"/>
      <c r="OST15" s="580"/>
      <c r="OSU15" s="580"/>
      <c r="OSV15" s="580"/>
      <c r="OSW15" s="580"/>
      <c r="OSX15" s="580"/>
      <c r="OSY15" s="580"/>
      <c r="OSZ15" s="580"/>
      <c r="OTA15" s="580"/>
      <c r="OTB15" s="580"/>
      <c r="OTC15" s="580"/>
      <c r="OTD15" s="580"/>
      <c r="OTE15" s="580"/>
      <c r="OTF15" s="580"/>
      <c r="OTG15" s="580"/>
      <c r="OTH15" s="580"/>
      <c r="OTI15" s="580"/>
      <c r="OTJ15" s="580"/>
      <c r="OTK15" s="580"/>
      <c r="OTL15" s="580"/>
      <c r="OTM15" s="580"/>
      <c r="OTN15" s="580"/>
      <c r="OTO15" s="580"/>
      <c r="OTP15" s="580"/>
      <c r="OTQ15" s="580"/>
      <c r="OTR15" s="580"/>
      <c r="OTS15" s="580"/>
      <c r="OTT15" s="580"/>
      <c r="OTU15" s="580"/>
      <c r="OTV15" s="580"/>
      <c r="OTW15" s="580"/>
      <c r="OTX15" s="580"/>
      <c r="OTY15" s="580"/>
      <c r="OTZ15" s="580"/>
      <c r="OUA15" s="580"/>
      <c r="OUB15" s="580"/>
      <c r="OUC15" s="580"/>
      <c r="OUD15" s="580"/>
      <c r="OUE15" s="580"/>
      <c r="OUF15" s="580"/>
      <c r="OUG15" s="580"/>
      <c r="OUH15" s="580"/>
      <c r="OUI15" s="580"/>
      <c r="OUJ15" s="580"/>
      <c r="OUK15" s="580"/>
      <c r="OUL15" s="580"/>
      <c r="OUM15" s="580"/>
      <c r="OUN15" s="580"/>
      <c r="OUO15" s="580"/>
      <c r="OUP15" s="580"/>
      <c r="OUQ15" s="580"/>
      <c r="OUR15" s="580"/>
      <c r="OUS15" s="580"/>
      <c r="OUT15" s="580"/>
      <c r="OUU15" s="580"/>
      <c r="OUV15" s="580"/>
      <c r="OUW15" s="580"/>
      <c r="OUX15" s="580"/>
      <c r="OUY15" s="580"/>
      <c r="OUZ15" s="580"/>
      <c r="OVA15" s="580"/>
      <c r="OVB15" s="580"/>
      <c r="OVC15" s="580"/>
      <c r="OVD15" s="580"/>
      <c r="OVE15" s="580"/>
      <c r="OVF15" s="580"/>
      <c r="OVG15" s="580"/>
      <c r="OVH15" s="580"/>
      <c r="OVI15" s="580"/>
      <c r="OVJ15" s="580"/>
      <c r="OVK15" s="580"/>
      <c r="OVL15" s="580"/>
      <c r="OVM15" s="580"/>
      <c r="OVN15" s="580"/>
      <c r="OVO15" s="580"/>
      <c r="OVP15" s="580"/>
      <c r="OVQ15" s="580"/>
      <c r="OVR15" s="580"/>
      <c r="OVS15" s="580"/>
      <c r="OVT15" s="580"/>
      <c r="OVU15" s="580"/>
      <c r="OVV15" s="580"/>
      <c r="OVW15" s="580"/>
      <c r="OVX15" s="580"/>
      <c r="OVY15" s="580"/>
      <c r="OVZ15" s="580"/>
      <c r="OWA15" s="580"/>
      <c r="OWB15" s="580"/>
      <c r="OWC15" s="580"/>
      <c r="OWD15" s="580"/>
      <c r="OWE15" s="580"/>
      <c r="OWF15" s="580"/>
      <c r="OWG15" s="580"/>
      <c r="OWH15" s="580"/>
      <c r="OWI15" s="580"/>
      <c r="OWJ15" s="580"/>
      <c r="OWK15" s="580"/>
      <c r="OWL15" s="580"/>
      <c r="OWM15" s="580"/>
      <c r="OWN15" s="580"/>
      <c r="OWO15" s="580"/>
      <c r="OWP15" s="580"/>
      <c r="OWQ15" s="580"/>
      <c r="OWR15" s="580"/>
      <c r="OWS15" s="580"/>
      <c r="OWT15" s="580"/>
      <c r="OWU15" s="580"/>
      <c r="OWV15" s="580"/>
      <c r="OWW15" s="580"/>
      <c r="OWX15" s="580"/>
      <c r="OWY15" s="580"/>
      <c r="OWZ15" s="580"/>
      <c r="OXA15" s="580"/>
      <c r="OXB15" s="580"/>
      <c r="OXC15" s="580"/>
      <c r="OXD15" s="580"/>
      <c r="OXE15" s="580"/>
      <c r="OXF15" s="580"/>
      <c r="OXG15" s="580"/>
      <c r="OXH15" s="580"/>
      <c r="OXI15" s="580"/>
      <c r="OXJ15" s="580"/>
      <c r="OXK15" s="580"/>
      <c r="OXL15" s="580"/>
      <c r="OXM15" s="580"/>
      <c r="OXN15" s="580"/>
      <c r="OXO15" s="580"/>
      <c r="OXP15" s="580"/>
      <c r="OXQ15" s="580"/>
      <c r="OXR15" s="580"/>
      <c r="OXS15" s="580"/>
      <c r="OXT15" s="580"/>
      <c r="OXU15" s="580"/>
      <c r="OXV15" s="580"/>
      <c r="OXW15" s="580"/>
      <c r="OXX15" s="580"/>
      <c r="OXY15" s="580"/>
      <c r="OXZ15" s="580"/>
      <c r="OYA15" s="580"/>
      <c r="OYB15" s="580"/>
      <c r="OYC15" s="580"/>
      <c r="OYD15" s="580"/>
      <c r="OYE15" s="580"/>
      <c r="OYF15" s="580"/>
      <c r="OYG15" s="580"/>
      <c r="OYH15" s="580"/>
      <c r="OYI15" s="580"/>
      <c r="OYJ15" s="580"/>
      <c r="OYK15" s="580"/>
      <c r="OYL15" s="580"/>
      <c r="OYM15" s="580"/>
      <c r="OYN15" s="580"/>
      <c r="OYO15" s="580"/>
      <c r="OYP15" s="580"/>
      <c r="OYQ15" s="580"/>
      <c r="OYR15" s="580"/>
      <c r="OYS15" s="580"/>
      <c r="OYT15" s="580"/>
      <c r="OYU15" s="580"/>
      <c r="OYV15" s="580"/>
      <c r="OYW15" s="580"/>
      <c r="OYX15" s="580"/>
      <c r="OYY15" s="580"/>
      <c r="OYZ15" s="580"/>
      <c r="OZA15" s="580"/>
      <c r="OZB15" s="580"/>
      <c r="OZC15" s="580"/>
      <c r="OZD15" s="580"/>
      <c r="OZE15" s="580"/>
      <c r="OZF15" s="580"/>
      <c r="OZG15" s="580"/>
      <c r="OZH15" s="580"/>
      <c r="OZI15" s="580"/>
      <c r="OZJ15" s="580"/>
      <c r="OZK15" s="580"/>
      <c r="OZL15" s="580"/>
      <c r="OZM15" s="580"/>
      <c r="OZN15" s="580"/>
      <c r="OZO15" s="580"/>
      <c r="OZP15" s="580"/>
      <c r="OZQ15" s="580"/>
      <c r="OZR15" s="580"/>
      <c r="OZS15" s="580"/>
      <c r="OZT15" s="580"/>
      <c r="OZU15" s="580"/>
      <c r="OZV15" s="580"/>
      <c r="OZW15" s="580"/>
      <c r="OZX15" s="580"/>
      <c r="OZY15" s="580"/>
      <c r="OZZ15" s="580"/>
      <c r="PAA15" s="580"/>
      <c r="PAB15" s="580"/>
      <c r="PAC15" s="580"/>
      <c r="PAD15" s="580"/>
      <c r="PAE15" s="580"/>
      <c r="PAF15" s="580"/>
      <c r="PAG15" s="580"/>
      <c r="PAH15" s="580"/>
      <c r="PAI15" s="580"/>
      <c r="PAJ15" s="580"/>
      <c r="PAK15" s="580"/>
      <c r="PAL15" s="580"/>
      <c r="XEL15" s="147" t="s">
        <v>1184</v>
      </c>
      <c r="XEM15" s="147" t="s">
        <v>641</v>
      </c>
      <c r="XEO15" s="191" t="s">
        <v>3</v>
      </c>
      <c r="XEP15" s="191"/>
      <c r="XEQ15" s="191" t="s">
        <v>464</v>
      </c>
      <c r="XER15" s="191"/>
      <c r="XES15" s="191"/>
      <c r="XET15" s="191"/>
      <c r="XEU15" s="191"/>
      <c r="XEV15" s="191" t="s">
        <v>1125</v>
      </c>
      <c r="XEW15" s="191"/>
      <c r="XEX15" s="191"/>
      <c r="XEY15" s="191"/>
      <c r="XEZ15" s="191"/>
      <c r="XFA15" s="191"/>
      <c r="XFC15" s="191"/>
      <c r="XFD15" s="190"/>
    </row>
    <row r="16" spans="1:10854 16366:16384" ht="12" customHeight="1" thickBot="1">
      <c r="A16" s="212" t="s">
        <v>2511</v>
      </c>
      <c r="B16" s="209">
        <v>0</v>
      </c>
      <c r="C16" s="391">
        <v>0</v>
      </c>
      <c r="D16" s="392">
        <v>0</v>
      </c>
      <c r="E16" s="210">
        <v>0</v>
      </c>
      <c r="F16" s="974"/>
      <c r="G16" s="975"/>
      <c r="H16" s="210"/>
      <c r="I16" s="399"/>
      <c r="J16" s="400"/>
      <c r="P16" s="529"/>
      <c r="U16" s="197">
        <f t="shared" si="1"/>
        <v>42.5</v>
      </c>
      <c r="V16" s="206">
        <v>40</v>
      </c>
      <c r="W16" s="207">
        <v>45</v>
      </c>
      <c r="X16" s="208">
        <v>42.5</v>
      </c>
      <c r="Y16" s="669">
        <v>70</v>
      </c>
      <c r="Z16" s="584">
        <v>42.5</v>
      </c>
      <c r="AA16" s="672">
        <v>9.9303780284564862</v>
      </c>
      <c r="AB16" s="589">
        <v>6.0291580887057243</v>
      </c>
      <c r="AC16" s="676"/>
      <c r="AD16" s="584"/>
      <c r="AE16" s="672"/>
      <c r="AF16" s="589"/>
      <c r="AG16" s="676"/>
      <c r="AH16" s="584"/>
      <c r="AI16" s="672"/>
      <c r="AJ16" s="589"/>
      <c r="AK16" s="676">
        <v>0</v>
      </c>
      <c r="AL16" s="584">
        <v>0</v>
      </c>
      <c r="AM16" s="672">
        <v>0</v>
      </c>
      <c r="AN16" s="589">
        <v>0</v>
      </c>
      <c r="AO16" s="606">
        <v>70</v>
      </c>
      <c r="AP16" s="584">
        <v>42.5</v>
      </c>
      <c r="AQ16" s="588">
        <v>9.9303780284564862</v>
      </c>
      <c r="AR16" s="589">
        <v>6.0291580887057243</v>
      </c>
      <c r="AS16" s="594"/>
      <c r="AT16" s="717"/>
      <c r="AU16" s="719"/>
      <c r="AV16" s="594"/>
      <c r="AW16" s="719"/>
      <c r="AX16" s="737"/>
      <c r="AY16" s="722"/>
      <c r="AZ16" s="724"/>
      <c r="BA16" s="724"/>
      <c r="BB16" s="740"/>
      <c r="BC16" s="580"/>
      <c r="BD16" s="735"/>
      <c r="BE16" s="731"/>
      <c r="BF16" s="754"/>
      <c r="BG16" s="755"/>
      <c r="BH16" s="580"/>
      <c r="BI16" s="747"/>
      <c r="BJ16" s="748"/>
      <c r="BK16" s="748"/>
      <c r="BL16" s="749"/>
      <c r="BM16" s="729">
        <v>0.61538461538461542</v>
      </c>
      <c r="BN16" s="730">
        <v>57.5</v>
      </c>
      <c r="BO16" s="727">
        <v>12.5</v>
      </c>
      <c r="BP16" s="728">
        <v>20</v>
      </c>
      <c r="BQ16" s="743">
        <v>32.5</v>
      </c>
      <c r="BR16" s="744"/>
      <c r="BS16" s="744"/>
      <c r="BT16" s="745">
        <v>0</v>
      </c>
      <c r="BU16" s="743">
        <v>12.5</v>
      </c>
      <c r="BV16" s="744"/>
      <c r="BW16" s="744"/>
      <c r="BX16" s="745">
        <v>0</v>
      </c>
      <c r="BY16" s="603"/>
      <c r="BZ16" s="596"/>
      <c r="CA16" s="596"/>
      <c r="CB16" s="604"/>
      <c r="CC16" s="594"/>
      <c r="CD16" s="594"/>
      <c r="CE16" s="604"/>
      <c r="CF16" s="598"/>
      <c r="CG16" s="594"/>
      <c r="CH16" s="594"/>
      <c r="CI16" s="597"/>
      <c r="CJ16" s="595"/>
      <c r="CK16" s="594"/>
      <c r="CL16" s="594"/>
      <c r="CM16" s="594"/>
      <c r="CN16" s="594"/>
      <c r="CO16" s="599"/>
      <c r="CP16" s="598"/>
      <c r="CQ16" s="594"/>
      <c r="CR16" s="600"/>
      <c r="CS16" s="605"/>
      <c r="CT16" s="598"/>
      <c r="CU16" s="594"/>
      <c r="CV16" s="599"/>
      <c r="CW16" s="580"/>
      <c r="CX16" s="580"/>
      <c r="CY16" s="580"/>
      <c r="CZ16" s="580"/>
      <c r="DA16" s="580"/>
      <c r="DB16" s="580"/>
      <c r="DC16" s="580"/>
      <c r="DD16" s="580"/>
      <c r="DE16" s="580"/>
      <c r="DF16" s="580"/>
      <c r="DG16" s="580"/>
      <c r="DH16" s="580"/>
      <c r="DI16" s="580"/>
      <c r="DJ16" s="580"/>
      <c r="DK16" s="580"/>
      <c r="DL16" s="580"/>
      <c r="DM16" s="580"/>
      <c r="DN16" s="580"/>
      <c r="DO16" s="580"/>
      <c r="DP16" s="580"/>
      <c r="DQ16" s="580"/>
      <c r="DR16" s="580"/>
      <c r="DS16" s="580"/>
      <c r="DT16" s="580"/>
      <c r="DU16" s="580"/>
      <c r="DV16" s="580"/>
      <c r="DW16" s="580"/>
      <c r="DX16" s="580"/>
      <c r="DY16" s="580"/>
      <c r="DZ16" s="580"/>
      <c r="EA16" s="580"/>
      <c r="EB16" s="580"/>
      <c r="EC16" s="580"/>
      <c r="ED16" s="580"/>
      <c r="EE16" s="580"/>
      <c r="EF16" s="580"/>
      <c r="EG16" s="580"/>
      <c r="EH16" s="580"/>
      <c r="EI16" s="580"/>
      <c r="EJ16" s="580"/>
      <c r="EK16" s="580"/>
      <c r="EL16" s="580"/>
      <c r="EM16" s="580"/>
      <c r="EN16" s="580"/>
      <c r="EO16" s="580"/>
      <c r="EP16" s="580"/>
      <c r="EQ16" s="580"/>
      <c r="ER16" s="580"/>
      <c r="ES16" s="580"/>
      <c r="ET16" s="580"/>
      <c r="EU16" s="580"/>
      <c r="EV16" s="580"/>
      <c r="EW16" s="580"/>
      <c r="EX16" s="580"/>
      <c r="EY16" s="580"/>
      <c r="EZ16" s="580"/>
      <c r="FA16" s="580"/>
      <c r="FB16" s="580"/>
      <c r="FC16" s="580"/>
      <c r="FD16" s="580"/>
      <c r="FE16" s="580"/>
      <c r="FF16" s="580"/>
      <c r="FG16" s="580"/>
      <c r="FH16" s="580"/>
      <c r="FI16" s="580"/>
      <c r="FJ16" s="580"/>
      <c r="FK16" s="580"/>
      <c r="FL16" s="580"/>
      <c r="FM16" s="580"/>
      <c r="FN16" s="580"/>
      <c r="FO16" s="580"/>
      <c r="FP16" s="580"/>
      <c r="FQ16" s="580"/>
      <c r="FR16" s="580"/>
      <c r="FS16" s="580"/>
      <c r="FT16" s="580"/>
      <c r="FU16" s="580"/>
      <c r="FV16" s="580"/>
      <c r="FW16" s="580"/>
      <c r="FX16" s="580"/>
      <c r="FY16" s="580"/>
      <c r="FZ16" s="580"/>
      <c r="GA16" s="580"/>
      <c r="GB16" s="580"/>
      <c r="GC16" s="580"/>
      <c r="GD16" s="580"/>
      <c r="GE16" s="580"/>
      <c r="GF16" s="580"/>
      <c r="GG16" s="580"/>
      <c r="GH16" s="580"/>
      <c r="GI16" s="580"/>
      <c r="GJ16" s="580"/>
      <c r="GK16" s="580"/>
      <c r="GL16" s="580"/>
      <c r="GM16" s="580"/>
      <c r="GN16" s="580"/>
      <c r="GO16" s="580"/>
      <c r="GP16" s="580"/>
      <c r="GQ16" s="580"/>
      <c r="GR16" s="580"/>
      <c r="GS16" s="580"/>
      <c r="GT16" s="580"/>
      <c r="GU16" s="580"/>
      <c r="GV16" s="580"/>
      <c r="GW16" s="580"/>
      <c r="GX16" s="580"/>
      <c r="GY16" s="580"/>
      <c r="GZ16" s="580"/>
      <c r="HA16" s="580"/>
      <c r="HB16" s="580"/>
      <c r="HC16" s="580"/>
      <c r="HD16" s="580"/>
      <c r="HE16" s="580"/>
      <c r="HF16" s="580"/>
      <c r="HG16" s="580"/>
      <c r="HH16" s="580"/>
      <c r="HI16" s="580"/>
      <c r="HJ16" s="580"/>
      <c r="HK16" s="580"/>
      <c r="HL16" s="580"/>
      <c r="HM16" s="580"/>
      <c r="HN16" s="580"/>
      <c r="HO16" s="580"/>
      <c r="HP16" s="580"/>
      <c r="HQ16" s="580"/>
      <c r="HR16" s="580"/>
      <c r="HS16" s="580"/>
      <c r="HT16" s="580"/>
      <c r="HU16" s="580"/>
      <c r="HV16" s="580"/>
      <c r="HW16" s="580"/>
      <c r="HX16" s="580"/>
      <c r="HY16" s="580"/>
      <c r="HZ16" s="580"/>
      <c r="IA16" s="580"/>
      <c r="IB16" s="580"/>
      <c r="IC16" s="580"/>
      <c r="ID16" s="580"/>
      <c r="IE16" s="580"/>
      <c r="IF16" s="580"/>
      <c r="IG16" s="580"/>
      <c r="IH16" s="580"/>
      <c r="II16" s="580"/>
      <c r="IJ16" s="580"/>
      <c r="IK16" s="580"/>
      <c r="IL16" s="580"/>
      <c r="IM16" s="580"/>
      <c r="IN16" s="580"/>
      <c r="IO16" s="580"/>
      <c r="IP16" s="580"/>
      <c r="IQ16" s="580"/>
      <c r="IR16" s="580"/>
      <c r="IS16" s="580"/>
      <c r="IT16" s="580"/>
      <c r="IU16" s="580"/>
      <c r="IV16" s="580"/>
      <c r="IW16" s="580"/>
      <c r="IX16" s="580"/>
      <c r="IY16" s="580"/>
      <c r="IZ16" s="580"/>
      <c r="JA16" s="580"/>
      <c r="JB16" s="580"/>
      <c r="JC16" s="580"/>
      <c r="JD16" s="580"/>
      <c r="JE16" s="580"/>
      <c r="JF16" s="580"/>
      <c r="JG16" s="580"/>
      <c r="JH16" s="580"/>
      <c r="JI16" s="580"/>
      <c r="JJ16" s="580"/>
      <c r="JK16" s="580"/>
      <c r="JL16" s="580"/>
      <c r="JM16" s="580"/>
      <c r="JN16" s="580"/>
      <c r="JO16" s="580"/>
      <c r="JP16" s="580"/>
      <c r="JQ16" s="580"/>
      <c r="JR16" s="580"/>
      <c r="JS16" s="580"/>
      <c r="JT16" s="580"/>
      <c r="JU16" s="580"/>
      <c r="JV16" s="580"/>
      <c r="JW16" s="580"/>
      <c r="JX16" s="580"/>
      <c r="JY16" s="580"/>
      <c r="JZ16" s="580"/>
      <c r="KA16" s="580"/>
      <c r="KB16" s="580"/>
      <c r="KC16" s="580"/>
      <c r="KD16" s="580"/>
      <c r="KE16" s="580"/>
      <c r="KF16" s="580"/>
      <c r="KG16" s="580"/>
      <c r="KH16" s="580"/>
      <c r="KI16" s="580"/>
      <c r="KJ16" s="580"/>
      <c r="KK16" s="580"/>
      <c r="KL16" s="580"/>
      <c r="KM16" s="580"/>
      <c r="KN16" s="580"/>
      <c r="KO16" s="580"/>
      <c r="KP16" s="580"/>
      <c r="KQ16" s="580"/>
      <c r="KR16" s="580"/>
      <c r="KS16" s="580"/>
      <c r="KT16" s="580"/>
      <c r="KU16" s="580"/>
      <c r="KV16" s="580"/>
      <c r="KW16" s="580"/>
      <c r="KX16" s="580"/>
      <c r="KY16" s="580"/>
      <c r="KZ16" s="580"/>
      <c r="LA16" s="580"/>
      <c r="LB16" s="580"/>
      <c r="LC16" s="580"/>
      <c r="LD16" s="580"/>
      <c r="LE16" s="580"/>
      <c r="LF16" s="580"/>
      <c r="LG16" s="580"/>
      <c r="LH16" s="580"/>
      <c r="LI16" s="580"/>
      <c r="LJ16" s="580"/>
      <c r="LK16" s="580"/>
      <c r="LL16" s="580"/>
      <c r="LM16" s="580"/>
      <c r="LN16" s="580"/>
      <c r="LO16" s="580"/>
      <c r="LP16" s="580"/>
      <c r="LQ16" s="580"/>
      <c r="LR16" s="580"/>
      <c r="LS16" s="580"/>
      <c r="LT16" s="580"/>
      <c r="LU16" s="580"/>
      <c r="LV16" s="580"/>
      <c r="LW16" s="580"/>
      <c r="LX16" s="580"/>
      <c r="LY16" s="580"/>
      <c r="LZ16" s="580"/>
      <c r="MA16" s="580"/>
      <c r="MB16" s="580"/>
      <c r="MC16" s="580"/>
      <c r="MD16" s="580"/>
      <c r="ME16" s="580"/>
      <c r="MF16" s="580"/>
      <c r="MG16" s="580"/>
      <c r="MH16" s="580"/>
      <c r="MI16" s="580"/>
      <c r="MJ16" s="580"/>
      <c r="MK16" s="580"/>
      <c r="ML16" s="580"/>
      <c r="MM16" s="580"/>
      <c r="MN16" s="580"/>
      <c r="MO16" s="580"/>
      <c r="MP16" s="580"/>
      <c r="MQ16" s="580"/>
      <c r="MR16" s="580"/>
      <c r="MS16" s="580"/>
      <c r="MT16" s="580"/>
      <c r="MU16" s="580"/>
      <c r="MV16" s="580"/>
      <c r="MW16" s="580"/>
      <c r="MX16" s="580"/>
      <c r="MY16" s="580"/>
      <c r="MZ16" s="580"/>
      <c r="NA16" s="580"/>
      <c r="NB16" s="580"/>
      <c r="NC16" s="580"/>
      <c r="ND16" s="580"/>
      <c r="NE16" s="580"/>
      <c r="NF16" s="580"/>
      <c r="NG16" s="580"/>
      <c r="NH16" s="580"/>
      <c r="NI16" s="580"/>
      <c r="NJ16" s="580"/>
      <c r="NK16" s="580"/>
      <c r="NL16" s="580"/>
      <c r="NM16" s="580"/>
      <c r="NN16" s="580"/>
      <c r="NO16" s="580"/>
      <c r="NP16" s="580"/>
      <c r="NQ16" s="580"/>
      <c r="NR16" s="580"/>
      <c r="NS16" s="580"/>
      <c r="NT16" s="580"/>
      <c r="NU16" s="580"/>
      <c r="NV16" s="580"/>
      <c r="NW16" s="580"/>
      <c r="NX16" s="580"/>
      <c r="NY16" s="580"/>
      <c r="NZ16" s="580"/>
      <c r="OA16" s="580"/>
      <c r="OB16" s="580"/>
      <c r="OC16" s="580"/>
      <c r="OD16" s="580"/>
      <c r="OE16" s="580"/>
      <c r="OF16" s="580"/>
      <c r="OG16" s="580"/>
      <c r="OH16" s="580"/>
      <c r="OI16" s="580"/>
      <c r="OJ16" s="580"/>
      <c r="OK16" s="580"/>
      <c r="OL16" s="580"/>
      <c r="OM16" s="580"/>
      <c r="ON16" s="580"/>
      <c r="OO16" s="580"/>
      <c r="OP16" s="580"/>
      <c r="OQ16" s="580"/>
      <c r="OR16" s="580"/>
      <c r="OS16" s="580"/>
      <c r="OT16" s="580"/>
      <c r="OU16" s="580"/>
      <c r="OV16" s="580"/>
      <c r="OW16" s="580"/>
      <c r="OX16" s="580"/>
      <c r="OY16" s="580"/>
      <c r="OZ16" s="580"/>
      <c r="PA16" s="580"/>
      <c r="PB16" s="580"/>
      <c r="PC16" s="580"/>
      <c r="PD16" s="580"/>
      <c r="PE16" s="580"/>
      <c r="PF16" s="580"/>
      <c r="PG16" s="580"/>
      <c r="PH16" s="580"/>
      <c r="PI16" s="580"/>
      <c r="PJ16" s="580"/>
      <c r="PK16" s="580"/>
      <c r="PL16" s="580"/>
      <c r="PM16" s="580"/>
      <c r="PN16" s="580"/>
      <c r="PO16" s="580"/>
      <c r="PP16" s="580"/>
      <c r="PQ16" s="580"/>
      <c r="PR16" s="580"/>
      <c r="PS16" s="580"/>
      <c r="PT16" s="580"/>
      <c r="PU16" s="580"/>
      <c r="PV16" s="580"/>
      <c r="PW16" s="580"/>
      <c r="PX16" s="580"/>
      <c r="PY16" s="580"/>
      <c r="PZ16" s="580"/>
      <c r="QA16" s="580"/>
      <c r="QB16" s="580"/>
      <c r="QC16" s="580"/>
      <c r="QD16" s="580"/>
      <c r="QE16" s="580"/>
      <c r="QF16" s="580"/>
      <c r="QG16" s="580"/>
      <c r="QH16" s="580"/>
      <c r="QI16" s="580"/>
      <c r="QJ16" s="580"/>
      <c r="QK16" s="580"/>
      <c r="QL16" s="580"/>
      <c r="QM16" s="580"/>
      <c r="QN16" s="580"/>
      <c r="QO16" s="580"/>
      <c r="QP16" s="580"/>
      <c r="QQ16" s="580"/>
      <c r="QR16" s="580"/>
      <c r="QS16" s="580"/>
      <c r="QT16" s="580"/>
      <c r="QU16" s="580"/>
      <c r="QV16" s="580"/>
      <c r="QW16" s="580"/>
      <c r="QX16" s="580"/>
      <c r="QY16" s="580"/>
      <c r="QZ16" s="580"/>
      <c r="RA16" s="580"/>
      <c r="RB16" s="580"/>
      <c r="RC16" s="580"/>
      <c r="RD16" s="580"/>
      <c r="RE16" s="580"/>
      <c r="RF16" s="580"/>
      <c r="RG16" s="580"/>
      <c r="RH16" s="580"/>
      <c r="RI16" s="580"/>
      <c r="RJ16" s="580"/>
      <c r="RK16" s="580"/>
      <c r="RL16" s="580"/>
      <c r="RM16" s="580"/>
      <c r="RN16" s="580"/>
      <c r="RO16" s="580"/>
      <c r="RP16" s="580"/>
      <c r="RQ16" s="580"/>
      <c r="RR16" s="580"/>
      <c r="RS16" s="580"/>
      <c r="RT16" s="580"/>
      <c r="RU16" s="580"/>
      <c r="RV16" s="580"/>
      <c r="RW16" s="580"/>
      <c r="RX16" s="580"/>
      <c r="RY16" s="580"/>
      <c r="RZ16" s="580"/>
      <c r="SA16" s="580"/>
      <c r="SB16" s="580"/>
      <c r="SC16" s="580"/>
      <c r="SD16" s="580"/>
      <c r="SE16" s="580"/>
      <c r="SF16" s="580"/>
      <c r="SG16" s="580"/>
      <c r="SH16" s="580"/>
      <c r="SI16" s="580"/>
      <c r="SJ16" s="580"/>
      <c r="SK16" s="580"/>
      <c r="SL16" s="580"/>
      <c r="SM16" s="580"/>
      <c r="SN16" s="580"/>
      <c r="SO16" s="580"/>
      <c r="SP16" s="580"/>
      <c r="SQ16" s="580"/>
      <c r="SR16" s="580"/>
      <c r="SS16" s="580"/>
      <c r="ST16" s="580"/>
      <c r="SU16" s="580"/>
      <c r="SV16" s="580"/>
      <c r="SW16" s="580"/>
      <c r="SX16" s="580"/>
      <c r="SY16" s="580"/>
      <c r="SZ16" s="580"/>
      <c r="TA16" s="580"/>
      <c r="TB16" s="580"/>
      <c r="TC16" s="580"/>
      <c r="TD16" s="580"/>
      <c r="TE16" s="580"/>
      <c r="TF16" s="580"/>
      <c r="TG16" s="580"/>
      <c r="TH16" s="580"/>
      <c r="TI16" s="580"/>
      <c r="TJ16" s="580"/>
      <c r="TK16" s="580"/>
      <c r="TL16" s="580"/>
      <c r="TM16" s="580"/>
      <c r="TN16" s="580"/>
      <c r="TO16" s="580"/>
      <c r="TP16" s="580"/>
      <c r="TQ16" s="580"/>
      <c r="TR16" s="580"/>
      <c r="TS16" s="580"/>
      <c r="TT16" s="580"/>
      <c r="TU16" s="580"/>
      <c r="TV16" s="580"/>
      <c r="TW16" s="580"/>
      <c r="TX16" s="580"/>
      <c r="TY16" s="580"/>
      <c r="TZ16" s="580"/>
      <c r="UA16" s="580"/>
      <c r="UB16" s="580"/>
      <c r="UC16" s="580"/>
      <c r="UD16" s="580"/>
      <c r="UE16" s="580"/>
      <c r="UF16" s="580"/>
      <c r="UG16" s="580"/>
      <c r="UH16" s="580"/>
      <c r="UI16" s="580"/>
      <c r="UJ16" s="580"/>
      <c r="UK16" s="580"/>
      <c r="UL16" s="580"/>
      <c r="UM16" s="580"/>
      <c r="UN16" s="580"/>
      <c r="UO16" s="580"/>
      <c r="UP16" s="580"/>
      <c r="UQ16" s="580"/>
      <c r="UR16" s="580"/>
      <c r="US16" s="580"/>
      <c r="UT16" s="580"/>
      <c r="UU16" s="580"/>
      <c r="UV16" s="580"/>
      <c r="UW16" s="580"/>
      <c r="UX16" s="580"/>
      <c r="UY16" s="580"/>
      <c r="UZ16" s="580"/>
      <c r="VA16" s="580"/>
      <c r="VB16" s="580"/>
      <c r="VC16" s="580"/>
      <c r="VD16" s="580"/>
      <c r="VE16" s="580"/>
      <c r="VF16" s="580"/>
      <c r="VG16" s="580"/>
      <c r="VH16" s="580"/>
      <c r="VI16" s="580"/>
      <c r="VJ16" s="580"/>
      <c r="VK16" s="580"/>
      <c r="VL16" s="580"/>
      <c r="VM16" s="580"/>
      <c r="VN16" s="580"/>
      <c r="VO16" s="580"/>
      <c r="VP16" s="580"/>
      <c r="VQ16" s="580"/>
      <c r="VR16" s="580"/>
      <c r="VS16" s="580"/>
      <c r="VT16" s="580"/>
      <c r="VU16" s="580"/>
      <c r="VV16" s="580"/>
      <c r="VW16" s="580"/>
      <c r="VX16" s="580"/>
      <c r="VY16" s="580"/>
      <c r="VZ16" s="580"/>
      <c r="WA16" s="580"/>
      <c r="WB16" s="580"/>
      <c r="WC16" s="580"/>
      <c r="WD16" s="580"/>
      <c r="WE16" s="580"/>
      <c r="WF16" s="580"/>
      <c r="WG16" s="580"/>
      <c r="WH16" s="580"/>
      <c r="WI16" s="580"/>
      <c r="WJ16" s="580"/>
      <c r="WK16" s="580"/>
      <c r="WL16" s="580"/>
      <c r="WM16" s="580"/>
      <c r="WN16" s="580"/>
      <c r="WO16" s="580"/>
      <c r="WP16" s="580"/>
      <c r="WQ16" s="580"/>
      <c r="WR16" s="580"/>
      <c r="WS16" s="580"/>
      <c r="WT16" s="580"/>
      <c r="WU16" s="580"/>
      <c r="WV16" s="580"/>
      <c r="WW16" s="580"/>
      <c r="WX16" s="580"/>
      <c r="WY16" s="580"/>
      <c r="WZ16" s="580"/>
      <c r="XA16" s="580"/>
      <c r="XB16" s="580"/>
      <c r="XC16" s="580"/>
      <c r="XD16" s="580"/>
      <c r="XE16" s="580"/>
      <c r="XF16" s="580"/>
      <c r="XG16" s="580"/>
      <c r="XH16" s="580"/>
      <c r="XI16" s="580"/>
      <c r="XJ16" s="580"/>
      <c r="XK16" s="580"/>
      <c r="XL16" s="580"/>
      <c r="XM16" s="580"/>
      <c r="XN16" s="580"/>
      <c r="XO16" s="580"/>
      <c r="XP16" s="580"/>
      <c r="XQ16" s="580"/>
      <c r="XR16" s="580"/>
      <c r="XS16" s="580"/>
      <c r="XT16" s="580"/>
      <c r="XU16" s="580"/>
      <c r="XV16" s="580"/>
      <c r="XW16" s="580"/>
      <c r="XX16" s="580"/>
      <c r="XY16" s="580"/>
      <c r="XZ16" s="580"/>
      <c r="YA16" s="580"/>
      <c r="YB16" s="580"/>
      <c r="YC16" s="580"/>
      <c r="YD16" s="580"/>
      <c r="YE16" s="580"/>
      <c r="YF16" s="580"/>
      <c r="YG16" s="580"/>
      <c r="YH16" s="580"/>
      <c r="YI16" s="580"/>
      <c r="YJ16" s="580"/>
      <c r="YK16" s="580"/>
      <c r="YL16" s="580"/>
      <c r="YM16" s="580"/>
      <c r="YN16" s="580"/>
      <c r="YO16" s="580"/>
      <c r="YP16" s="580"/>
      <c r="YQ16" s="580"/>
      <c r="YR16" s="580"/>
      <c r="YS16" s="580"/>
      <c r="YT16" s="580"/>
      <c r="YU16" s="580"/>
      <c r="YV16" s="580"/>
      <c r="YW16" s="580"/>
      <c r="YX16" s="580"/>
      <c r="YY16" s="580"/>
      <c r="YZ16" s="580"/>
      <c r="ZA16" s="580"/>
      <c r="ZB16" s="580"/>
      <c r="ZC16" s="580"/>
      <c r="ZD16" s="580"/>
      <c r="ZE16" s="580"/>
      <c r="ZF16" s="580"/>
      <c r="ZG16" s="580"/>
      <c r="ZH16" s="580"/>
      <c r="ZI16" s="580"/>
      <c r="ZJ16" s="580"/>
      <c r="ZK16" s="580"/>
      <c r="ZL16" s="580"/>
      <c r="ZM16" s="580"/>
      <c r="ZN16" s="580"/>
      <c r="ZO16" s="580"/>
      <c r="ZP16" s="580"/>
      <c r="ZQ16" s="580"/>
      <c r="ZR16" s="580"/>
      <c r="ZS16" s="580"/>
      <c r="ZT16" s="580"/>
      <c r="ZU16" s="580"/>
      <c r="ZV16" s="580"/>
      <c r="ZW16" s="580"/>
      <c r="ZX16" s="580"/>
      <c r="ZY16" s="580"/>
      <c r="ZZ16" s="580"/>
      <c r="AAA16" s="580"/>
      <c r="AAB16" s="580"/>
      <c r="AAC16" s="580"/>
      <c r="AAD16" s="580"/>
      <c r="AAE16" s="580"/>
      <c r="AAF16" s="580"/>
      <c r="AAG16" s="580"/>
      <c r="AAH16" s="580"/>
      <c r="AAI16" s="580"/>
      <c r="AAJ16" s="580"/>
      <c r="AAK16" s="580"/>
      <c r="AAL16" s="580"/>
      <c r="AAM16" s="580"/>
      <c r="AAN16" s="580"/>
      <c r="AAO16" s="580"/>
      <c r="AAP16" s="580"/>
      <c r="AAQ16" s="580"/>
      <c r="AAR16" s="580"/>
      <c r="AAS16" s="580"/>
      <c r="AAT16" s="580"/>
      <c r="AAU16" s="580"/>
      <c r="AAV16" s="580"/>
      <c r="AAW16" s="580"/>
      <c r="AAX16" s="580"/>
      <c r="AAY16" s="580"/>
      <c r="AAZ16" s="580"/>
      <c r="ABA16" s="580"/>
      <c r="ABB16" s="580"/>
      <c r="ABC16" s="580"/>
      <c r="ABD16" s="580"/>
      <c r="ABE16" s="580"/>
      <c r="ABF16" s="580"/>
      <c r="ABG16" s="580"/>
      <c r="ABH16" s="580"/>
      <c r="ABI16" s="580"/>
      <c r="ABJ16" s="580"/>
      <c r="ABK16" s="580"/>
      <c r="ABL16" s="580"/>
      <c r="ABM16" s="580"/>
      <c r="ABN16" s="580"/>
      <c r="ABO16" s="580"/>
      <c r="ABP16" s="580"/>
      <c r="ABQ16" s="580"/>
      <c r="ABR16" s="580"/>
      <c r="ABS16" s="580"/>
      <c r="ABT16" s="580"/>
      <c r="ABU16" s="580"/>
      <c r="ABV16" s="580"/>
      <c r="ABW16" s="580"/>
      <c r="ABX16" s="580"/>
      <c r="ABY16" s="580"/>
      <c r="ABZ16" s="580"/>
      <c r="ACA16" s="580"/>
      <c r="ACB16" s="580"/>
      <c r="ACC16" s="580"/>
      <c r="ACD16" s="580"/>
      <c r="ACE16" s="580"/>
      <c r="ACF16" s="580"/>
      <c r="ACG16" s="580"/>
      <c r="ACH16" s="580"/>
      <c r="ACI16" s="580"/>
      <c r="ACJ16" s="580"/>
      <c r="ACK16" s="580"/>
      <c r="ACL16" s="580"/>
      <c r="ACM16" s="580"/>
      <c r="ACN16" s="580"/>
      <c r="ACO16" s="580"/>
      <c r="ACP16" s="580"/>
      <c r="ACQ16" s="580"/>
      <c r="ACR16" s="580"/>
      <c r="ACS16" s="580"/>
      <c r="ACT16" s="580"/>
      <c r="ACU16" s="580"/>
      <c r="ACV16" s="580"/>
      <c r="ACW16" s="580"/>
      <c r="ACX16" s="580"/>
      <c r="ACY16" s="580"/>
      <c r="ACZ16" s="580"/>
      <c r="ADA16" s="580"/>
      <c r="ADB16" s="580"/>
      <c r="ADC16" s="580"/>
      <c r="ADD16" s="580"/>
      <c r="ADE16" s="580"/>
      <c r="ADF16" s="580"/>
      <c r="ADG16" s="580"/>
      <c r="ADH16" s="580"/>
      <c r="ADI16" s="580"/>
      <c r="ADJ16" s="580"/>
      <c r="ADK16" s="580"/>
      <c r="ADL16" s="580"/>
      <c r="ADM16" s="580"/>
      <c r="ADN16" s="580"/>
      <c r="ADO16" s="580"/>
      <c r="ADP16" s="580"/>
      <c r="ADQ16" s="580"/>
      <c r="ADR16" s="580"/>
      <c r="ADS16" s="580"/>
      <c r="ADT16" s="580"/>
      <c r="ADU16" s="580"/>
      <c r="ADV16" s="580"/>
      <c r="ADW16" s="580"/>
      <c r="ADX16" s="580"/>
      <c r="ADY16" s="580"/>
      <c r="ADZ16" s="580"/>
      <c r="AEA16" s="580"/>
      <c r="AEB16" s="580"/>
      <c r="AEC16" s="580"/>
      <c r="AED16" s="580"/>
      <c r="AEE16" s="580"/>
      <c r="AEF16" s="580"/>
      <c r="AEG16" s="580"/>
      <c r="AEH16" s="580"/>
      <c r="AEI16" s="580"/>
      <c r="AEJ16" s="580"/>
      <c r="AEK16" s="580"/>
      <c r="AEL16" s="580"/>
      <c r="AEM16" s="580"/>
      <c r="AEN16" s="580"/>
      <c r="AEO16" s="580"/>
      <c r="AEP16" s="580"/>
      <c r="AEQ16" s="580"/>
      <c r="AER16" s="580"/>
      <c r="AES16" s="580"/>
      <c r="AET16" s="580"/>
      <c r="AEU16" s="580"/>
      <c r="AEV16" s="580"/>
      <c r="AEW16" s="580"/>
      <c r="AEX16" s="580"/>
      <c r="AEY16" s="580"/>
      <c r="AEZ16" s="580"/>
      <c r="AFA16" s="580"/>
      <c r="AFB16" s="580"/>
      <c r="AFC16" s="580"/>
      <c r="AFD16" s="580"/>
      <c r="AFE16" s="580"/>
      <c r="AFF16" s="580"/>
      <c r="AFG16" s="580"/>
      <c r="AFH16" s="580"/>
      <c r="AFI16" s="580"/>
      <c r="AFJ16" s="580"/>
      <c r="AFK16" s="580"/>
      <c r="AFL16" s="580"/>
      <c r="AFM16" s="580"/>
      <c r="AFN16" s="580"/>
      <c r="AFO16" s="580"/>
      <c r="AFP16" s="580"/>
      <c r="AFQ16" s="580"/>
      <c r="AFR16" s="580"/>
      <c r="AFS16" s="580"/>
      <c r="AFT16" s="580"/>
      <c r="AFU16" s="580"/>
      <c r="AFV16" s="580"/>
      <c r="AFW16" s="580"/>
      <c r="AFX16" s="580"/>
      <c r="AFY16" s="580"/>
      <c r="AFZ16" s="580"/>
      <c r="AGA16" s="580"/>
      <c r="AGB16" s="580"/>
      <c r="AGC16" s="580"/>
      <c r="AGD16" s="580"/>
      <c r="AGE16" s="580"/>
      <c r="AGF16" s="580"/>
      <c r="AGG16" s="580"/>
      <c r="AGH16" s="580"/>
      <c r="AGI16" s="580"/>
      <c r="AGJ16" s="580"/>
      <c r="AGK16" s="580"/>
      <c r="AGL16" s="580"/>
      <c r="AGM16" s="580"/>
      <c r="AGN16" s="580"/>
      <c r="AGO16" s="580"/>
      <c r="AGP16" s="580"/>
      <c r="AGQ16" s="580"/>
      <c r="AGR16" s="580"/>
      <c r="AGS16" s="580"/>
      <c r="AGT16" s="580"/>
      <c r="AGU16" s="580"/>
      <c r="AGV16" s="580"/>
      <c r="AGW16" s="580"/>
      <c r="AGX16" s="580"/>
      <c r="AGY16" s="580"/>
      <c r="AGZ16" s="580"/>
      <c r="AHA16" s="580"/>
      <c r="AHB16" s="580"/>
      <c r="AHC16" s="580"/>
      <c r="AHD16" s="580"/>
      <c r="AHE16" s="580"/>
      <c r="AHF16" s="580"/>
      <c r="AHG16" s="580"/>
      <c r="AHH16" s="580"/>
      <c r="AHI16" s="580"/>
      <c r="AHJ16" s="580"/>
      <c r="AHK16" s="580"/>
      <c r="AHL16" s="580"/>
      <c r="AHM16" s="580"/>
      <c r="AHN16" s="580"/>
      <c r="AHO16" s="580"/>
      <c r="AHP16" s="580"/>
      <c r="AHQ16" s="580"/>
      <c r="AHR16" s="580"/>
      <c r="AHS16" s="580"/>
      <c r="AHT16" s="580"/>
      <c r="AHU16" s="580"/>
      <c r="AHV16" s="580"/>
      <c r="AHW16" s="580"/>
      <c r="AHX16" s="580"/>
      <c r="AHY16" s="580"/>
      <c r="AHZ16" s="580"/>
      <c r="AIA16" s="580"/>
      <c r="AIB16" s="580"/>
      <c r="AIC16" s="580"/>
      <c r="AID16" s="580"/>
      <c r="AIE16" s="580"/>
      <c r="AIF16" s="580"/>
      <c r="AIG16" s="580"/>
      <c r="AIH16" s="580"/>
      <c r="AII16" s="580"/>
      <c r="AIJ16" s="580"/>
      <c r="AIK16" s="580"/>
      <c r="AIL16" s="580"/>
      <c r="AIM16" s="580"/>
      <c r="AIN16" s="580"/>
      <c r="AIO16" s="580"/>
      <c r="AIP16" s="580"/>
      <c r="AIQ16" s="580"/>
      <c r="AIR16" s="580"/>
      <c r="AIS16" s="580"/>
      <c r="AIT16" s="580"/>
      <c r="AIU16" s="580"/>
      <c r="AIV16" s="580"/>
      <c r="AIW16" s="580"/>
      <c r="AIX16" s="580"/>
      <c r="AIY16" s="580"/>
      <c r="AIZ16" s="580"/>
      <c r="AJA16" s="580"/>
      <c r="AJB16" s="580"/>
      <c r="AJC16" s="580"/>
      <c r="AJD16" s="580"/>
      <c r="AJE16" s="580"/>
      <c r="AJF16" s="580"/>
      <c r="AJG16" s="580"/>
      <c r="AJH16" s="580"/>
      <c r="AJI16" s="580"/>
      <c r="AJJ16" s="580"/>
      <c r="AJK16" s="580"/>
      <c r="AJL16" s="580"/>
      <c r="AJM16" s="580"/>
      <c r="AJN16" s="580"/>
      <c r="AJO16" s="580"/>
      <c r="AJP16" s="580"/>
      <c r="AJQ16" s="580"/>
      <c r="AJR16" s="580"/>
      <c r="AJS16" s="580"/>
      <c r="AJT16" s="580"/>
      <c r="AJU16" s="580"/>
      <c r="AJV16" s="580"/>
      <c r="AJW16" s="580"/>
      <c r="AJX16" s="580"/>
      <c r="AJY16" s="580"/>
      <c r="AJZ16" s="580"/>
      <c r="AKA16" s="580"/>
      <c r="AKB16" s="580"/>
      <c r="AKC16" s="580"/>
      <c r="AKD16" s="580"/>
      <c r="AKE16" s="580"/>
      <c r="AKF16" s="580"/>
      <c r="AKG16" s="580"/>
      <c r="AKH16" s="580"/>
      <c r="AKI16" s="580"/>
      <c r="AKJ16" s="580"/>
      <c r="AKK16" s="580"/>
      <c r="AKL16" s="580"/>
      <c r="AKM16" s="580"/>
      <c r="AKN16" s="580"/>
      <c r="AKO16" s="580"/>
      <c r="AKP16" s="580"/>
      <c r="AKQ16" s="580"/>
      <c r="AKR16" s="580"/>
      <c r="AKS16" s="580"/>
      <c r="AKT16" s="580"/>
      <c r="AKU16" s="580"/>
      <c r="AKV16" s="580"/>
      <c r="AKW16" s="580"/>
      <c r="AKX16" s="580"/>
      <c r="AKY16" s="580"/>
      <c r="AKZ16" s="580"/>
      <c r="ALA16" s="580"/>
      <c r="ALB16" s="580"/>
      <c r="ALC16" s="580"/>
      <c r="ALD16" s="580"/>
      <c r="ALE16" s="580"/>
      <c r="ALF16" s="580"/>
      <c r="ALG16" s="580"/>
      <c r="ALH16" s="580"/>
      <c r="ALI16" s="580"/>
      <c r="ALJ16" s="580"/>
      <c r="ALK16" s="580"/>
      <c r="ALL16" s="580"/>
      <c r="ALM16" s="580"/>
      <c r="ALN16" s="580"/>
      <c r="ALO16" s="580"/>
      <c r="ALP16" s="580"/>
      <c r="ALQ16" s="580"/>
      <c r="ALR16" s="580"/>
      <c r="ALS16" s="580"/>
      <c r="ALT16" s="580"/>
      <c r="ALU16" s="580"/>
      <c r="ALV16" s="580"/>
      <c r="ALW16" s="580"/>
      <c r="ALX16" s="580"/>
      <c r="ALY16" s="580"/>
      <c r="ALZ16" s="580"/>
      <c r="AMA16" s="580"/>
      <c r="AMB16" s="580"/>
      <c r="AMC16" s="580"/>
      <c r="AMD16" s="580"/>
      <c r="AME16" s="580"/>
      <c r="AMF16" s="580"/>
      <c r="AMG16" s="580"/>
      <c r="AMH16" s="580"/>
      <c r="AMI16" s="580"/>
      <c r="AMJ16" s="580"/>
      <c r="AMK16" s="580"/>
      <c r="AML16" s="580"/>
      <c r="AMM16" s="580"/>
      <c r="AMN16" s="580"/>
      <c r="AMO16" s="580"/>
      <c r="AMP16" s="580"/>
      <c r="AMQ16" s="580"/>
      <c r="AMR16" s="580"/>
      <c r="AMS16" s="580"/>
      <c r="AMT16" s="580"/>
      <c r="AMU16" s="580"/>
      <c r="AMV16" s="580"/>
      <c r="AMW16" s="580"/>
      <c r="AMX16" s="580"/>
      <c r="AMY16" s="580"/>
      <c r="AMZ16" s="580"/>
      <c r="ANA16" s="580"/>
      <c r="ANB16" s="580"/>
      <c r="ANC16" s="580"/>
      <c r="AND16" s="580"/>
      <c r="ANE16" s="580"/>
      <c r="ANF16" s="580"/>
      <c r="ANG16" s="580"/>
      <c r="ANH16" s="580"/>
      <c r="ANI16" s="580"/>
      <c r="ANJ16" s="580"/>
      <c r="ANK16" s="580"/>
      <c r="ANL16" s="580"/>
      <c r="ANM16" s="580"/>
      <c r="ANN16" s="580"/>
      <c r="ANO16" s="580"/>
      <c r="ANP16" s="580"/>
      <c r="ANQ16" s="580"/>
      <c r="ANR16" s="580"/>
      <c r="ANS16" s="580"/>
      <c r="ANT16" s="580"/>
      <c r="ANU16" s="580"/>
      <c r="ANV16" s="580"/>
      <c r="ANW16" s="580"/>
      <c r="ANX16" s="580"/>
      <c r="ANY16" s="580"/>
      <c r="ANZ16" s="580"/>
      <c r="AOA16" s="580"/>
      <c r="AOB16" s="580"/>
      <c r="AOC16" s="580"/>
      <c r="AOD16" s="580"/>
      <c r="AOE16" s="580"/>
      <c r="AOF16" s="580"/>
      <c r="AOG16" s="580"/>
      <c r="AOH16" s="580"/>
      <c r="AOI16" s="580"/>
      <c r="AOJ16" s="580"/>
      <c r="AOK16" s="580"/>
      <c r="AOL16" s="580"/>
      <c r="AOM16" s="580"/>
      <c r="AON16" s="580"/>
      <c r="AOO16" s="580"/>
      <c r="AOP16" s="580"/>
      <c r="AOQ16" s="580"/>
      <c r="AOR16" s="580"/>
      <c r="AOS16" s="580"/>
      <c r="AOT16" s="580"/>
      <c r="AOU16" s="580"/>
      <c r="AOV16" s="580"/>
      <c r="AOW16" s="580"/>
      <c r="AOX16" s="580"/>
      <c r="AOY16" s="580"/>
      <c r="AOZ16" s="580"/>
      <c r="APA16" s="580"/>
      <c r="APB16" s="580"/>
      <c r="APC16" s="580"/>
      <c r="APD16" s="580"/>
      <c r="APE16" s="580"/>
      <c r="APF16" s="580"/>
      <c r="APG16" s="580"/>
      <c r="APH16" s="580"/>
      <c r="API16" s="580"/>
      <c r="APJ16" s="580"/>
      <c r="APK16" s="580"/>
      <c r="APL16" s="580"/>
      <c r="APM16" s="580"/>
      <c r="APN16" s="580"/>
      <c r="APO16" s="580"/>
      <c r="APP16" s="580"/>
      <c r="APQ16" s="580"/>
      <c r="APR16" s="580"/>
      <c r="APS16" s="580"/>
      <c r="APT16" s="580"/>
      <c r="APU16" s="580"/>
      <c r="APV16" s="580"/>
      <c r="APW16" s="580"/>
      <c r="APX16" s="580"/>
      <c r="APY16" s="580"/>
      <c r="APZ16" s="580"/>
      <c r="AQA16" s="580"/>
      <c r="AQB16" s="580"/>
      <c r="AQC16" s="580"/>
      <c r="AQD16" s="580"/>
      <c r="AQE16" s="580"/>
      <c r="AQF16" s="580"/>
      <c r="AQG16" s="580"/>
      <c r="AQH16" s="580"/>
      <c r="AQI16" s="580"/>
      <c r="AQJ16" s="580"/>
      <c r="AQK16" s="580"/>
      <c r="AQL16" s="580"/>
      <c r="AQM16" s="580"/>
      <c r="AQN16" s="580"/>
      <c r="AQO16" s="580"/>
      <c r="AQP16" s="580"/>
      <c r="AQQ16" s="580"/>
      <c r="AQR16" s="580"/>
      <c r="AQS16" s="580"/>
      <c r="AQT16" s="580"/>
      <c r="AQU16" s="580"/>
      <c r="AQV16" s="580"/>
      <c r="AQW16" s="580"/>
      <c r="AQX16" s="580"/>
      <c r="AQY16" s="580"/>
      <c r="AQZ16" s="580"/>
      <c r="ARA16" s="580"/>
      <c r="ARB16" s="580"/>
      <c r="ARC16" s="580"/>
      <c r="ARD16" s="580"/>
      <c r="ARE16" s="580"/>
      <c r="ARF16" s="580"/>
      <c r="ARG16" s="580"/>
      <c r="ARH16" s="580"/>
      <c r="ARI16" s="580"/>
      <c r="ARJ16" s="580"/>
      <c r="ARK16" s="580"/>
      <c r="ARL16" s="580"/>
      <c r="ARM16" s="580"/>
      <c r="ARN16" s="580"/>
      <c r="ARO16" s="580"/>
      <c r="ARP16" s="580"/>
      <c r="ARQ16" s="580"/>
      <c r="ARR16" s="580"/>
      <c r="ARS16" s="580"/>
      <c r="ART16" s="580"/>
      <c r="ARU16" s="580"/>
      <c r="ARV16" s="580"/>
      <c r="ARW16" s="580"/>
      <c r="ARX16" s="580"/>
      <c r="ARY16" s="580"/>
      <c r="ARZ16" s="580"/>
      <c r="ASA16" s="580"/>
      <c r="ASB16" s="580"/>
      <c r="ASC16" s="580"/>
      <c r="ASD16" s="580"/>
      <c r="ASE16" s="580"/>
      <c r="ASF16" s="580"/>
      <c r="ASG16" s="580"/>
      <c r="ASH16" s="580"/>
      <c r="ASI16" s="580"/>
      <c r="ASJ16" s="580"/>
      <c r="ASK16" s="580"/>
      <c r="ASL16" s="580"/>
      <c r="ASM16" s="580"/>
      <c r="ASN16" s="580"/>
      <c r="ASO16" s="580"/>
      <c r="ASP16" s="580"/>
      <c r="ASQ16" s="580"/>
      <c r="ASR16" s="580"/>
      <c r="ASS16" s="580"/>
      <c r="AST16" s="580"/>
      <c r="ASU16" s="580"/>
      <c r="ASV16" s="580"/>
      <c r="ASW16" s="580"/>
      <c r="ASX16" s="580"/>
      <c r="ASY16" s="580"/>
      <c r="ASZ16" s="580"/>
      <c r="ATA16" s="580"/>
      <c r="ATB16" s="580"/>
      <c r="ATC16" s="580"/>
      <c r="ATD16" s="580"/>
      <c r="ATE16" s="580"/>
      <c r="ATF16" s="580"/>
      <c r="ATG16" s="580"/>
      <c r="ATH16" s="580"/>
      <c r="ATI16" s="580"/>
      <c r="ATJ16" s="580"/>
      <c r="ATK16" s="580"/>
      <c r="ATL16" s="580"/>
      <c r="ATM16" s="580"/>
      <c r="ATN16" s="580"/>
      <c r="ATO16" s="580"/>
      <c r="ATP16" s="580"/>
      <c r="ATQ16" s="580"/>
      <c r="ATR16" s="580"/>
      <c r="ATS16" s="580"/>
      <c r="ATT16" s="580"/>
      <c r="ATU16" s="580"/>
      <c r="ATV16" s="580"/>
      <c r="ATW16" s="580"/>
      <c r="ATX16" s="580"/>
      <c r="ATY16" s="580"/>
      <c r="ATZ16" s="580"/>
      <c r="AUA16" s="580"/>
      <c r="AUB16" s="580"/>
      <c r="AUC16" s="580"/>
      <c r="AUD16" s="580"/>
      <c r="AUE16" s="580"/>
      <c r="AUF16" s="580"/>
      <c r="AUG16" s="580"/>
      <c r="AUH16" s="580"/>
      <c r="AUI16" s="580"/>
      <c r="AUJ16" s="580"/>
      <c r="AUK16" s="580"/>
      <c r="AUL16" s="580"/>
      <c r="AUM16" s="580"/>
      <c r="AUN16" s="580"/>
      <c r="AUO16" s="580"/>
      <c r="AUP16" s="580"/>
      <c r="AUQ16" s="580"/>
      <c r="AUR16" s="580"/>
      <c r="AUS16" s="580"/>
      <c r="AUT16" s="580"/>
      <c r="AUU16" s="580"/>
      <c r="AUV16" s="580"/>
      <c r="AUW16" s="580"/>
      <c r="AUX16" s="580"/>
      <c r="AUY16" s="580"/>
      <c r="AUZ16" s="580"/>
      <c r="AVA16" s="580"/>
      <c r="AVB16" s="580"/>
      <c r="AVC16" s="580"/>
      <c r="AVD16" s="580"/>
      <c r="AVE16" s="580"/>
      <c r="AVF16" s="580"/>
      <c r="AVG16" s="580"/>
      <c r="AVH16" s="580"/>
      <c r="AVI16" s="580"/>
      <c r="AVJ16" s="580"/>
      <c r="AVK16" s="580"/>
      <c r="AVL16" s="580"/>
      <c r="AVM16" s="580"/>
      <c r="AVN16" s="580"/>
      <c r="AVO16" s="580"/>
      <c r="AVP16" s="580"/>
      <c r="AVQ16" s="580"/>
      <c r="AVR16" s="580"/>
      <c r="AVS16" s="580"/>
      <c r="AVT16" s="580"/>
      <c r="AVU16" s="580"/>
      <c r="AVV16" s="580"/>
      <c r="AVW16" s="580"/>
      <c r="AVX16" s="580"/>
      <c r="AVY16" s="580"/>
      <c r="AVZ16" s="580"/>
      <c r="AWA16" s="580"/>
      <c r="AWB16" s="580"/>
      <c r="AWC16" s="580"/>
      <c r="AWD16" s="580"/>
      <c r="AWE16" s="580"/>
      <c r="AWF16" s="580"/>
      <c r="AWG16" s="580"/>
      <c r="AWH16" s="580"/>
      <c r="AWI16" s="580"/>
      <c r="AWJ16" s="580"/>
      <c r="AWK16" s="580"/>
      <c r="AWL16" s="580"/>
      <c r="AWM16" s="580"/>
      <c r="AWN16" s="580"/>
      <c r="AWO16" s="580"/>
      <c r="AWP16" s="580"/>
      <c r="AWQ16" s="580"/>
      <c r="AWR16" s="580"/>
      <c r="AWS16" s="580"/>
      <c r="AWT16" s="580"/>
      <c r="AWU16" s="580"/>
      <c r="AWV16" s="580"/>
      <c r="AWW16" s="580"/>
      <c r="AWX16" s="580"/>
      <c r="AWY16" s="580"/>
      <c r="AWZ16" s="580"/>
      <c r="AXA16" s="580"/>
      <c r="AXB16" s="580"/>
      <c r="AXC16" s="580"/>
      <c r="AXD16" s="580"/>
      <c r="AXE16" s="580"/>
      <c r="AXF16" s="580"/>
      <c r="AXG16" s="580"/>
      <c r="AXH16" s="580"/>
      <c r="AXI16" s="580"/>
      <c r="AXJ16" s="580"/>
      <c r="AXK16" s="580"/>
      <c r="AXL16" s="580"/>
      <c r="AXM16" s="580"/>
      <c r="AXN16" s="580"/>
      <c r="AXO16" s="580"/>
      <c r="AXP16" s="580"/>
      <c r="AXQ16" s="580"/>
      <c r="AXR16" s="580"/>
      <c r="AXS16" s="580"/>
      <c r="AXT16" s="580"/>
      <c r="AXU16" s="580"/>
      <c r="AXV16" s="580"/>
      <c r="AXW16" s="580"/>
      <c r="AXX16" s="580"/>
      <c r="AXY16" s="580"/>
      <c r="AXZ16" s="580"/>
      <c r="AYA16" s="580"/>
      <c r="AYB16" s="580"/>
      <c r="AYC16" s="580"/>
      <c r="AYD16" s="580"/>
      <c r="AYE16" s="580"/>
      <c r="AYF16" s="580"/>
      <c r="AYG16" s="580"/>
      <c r="AYH16" s="580"/>
      <c r="AYI16" s="580"/>
      <c r="AYJ16" s="580"/>
      <c r="AYK16" s="580"/>
      <c r="AYL16" s="580"/>
      <c r="AYM16" s="580"/>
      <c r="AYN16" s="580"/>
      <c r="AYO16" s="580"/>
      <c r="AYP16" s="580"/>
      <c r="AYQ16" s="580"/>
      <c r="AYR16" s="580"/>
      <c r="AYS16" s="580"/>
      <c r="AYT16" s="580"/>
      <c r="AYU16" s="580"/>
      <c r="AYV16" s="580"/>
      <c r="AYW16" s="580"/>
      <c r="AYX16" s="580"/>
      <c r="AYY16" s="580"/>
      <c r="AYZ16" s="580"/>
      <c r="AZA16" s="580"/>
      <c r="AZB16" s="580"/>
      <c r="AZC16" s="580"/>
      <c r="AZD16" s="580"/>
      <c r="AZE16" s="580"/>
      <c r="AZF16" s="580"/>
      <c r="AZG16" s="580"/>
      <c r="AZH16" s="580"/>
      <c r="AZI16" s="580"/>
      <c r="AZJ16" s="580"/>
      <c r="AZK16" s="580"/>
      <c r="AZL16" s="580"/>
      <c r="AZM16" s="580"/>
      <c r="AZN16" s="580"/>
      <c r="AZO16" s="580"/>
      <c r="AZP16" s="580"/>
      <c r="AZQ16" s="580"/>
      <c r="AZR16" s="580"/>
      <c r="AZS16" s="580"/>
      <c r="AZT16" s="580"/>
      <c r="AZU16" s="580"/>
      <c r="AZV16" s="580"/>
      <c r="AZW16" s="580"/>
      <c r="AZX16" s="580"/>
      <c r="AZY16" s="580"/>
      <c r="AZZ16" s="580"/>
      <c r="BAA16" s="580"/>
      <c r="BAB16" s="580"/>
      <c r="BAC16" s="580"/>
      <c r="BAD16" s="580"/>
      <c r="BAE16" s="580"/>
      <c r="BAF16" s="580"/>
      <c r="BAG16" s="580"/>
      <c r="BAH16" s="580"/>
      <c r="BAI16" s="580"/>
      <c r="BAJ16" s="580"/>
      <c r="BAK16" s="580"/>
      <c r="BAL16" s="580"/>
      <c r="BAM16" s="580"/>
      <c r="BAN16" s="580"/>
      <c r="BAO16" s="580"/>
      <c r="BAP16" s="580"/>
      <c r="BAQ16" s="580"/>
      <c r="BAR16" s="580"/>
      <c r="BAS16" s="580"/>
      <c r="BAT16" s="580"/>
      <c r="BAU16" s="580"/>
      <c r="BAV16" s="580"/>
      <c r="BAW16" s="580"/>
      <c r="BAX16" s="580"/>
      <c r="BAY16" s="580"/>
      <c r="BAZ16" s="580"/>
      <c r="BBA16" s="580"/>
      <c r="BBB16" s="580"/>
      <c r="BBC16" s="580"/>
      <c r="BBD16" s="580"/>
      <c r="BBE16" s="580"/>
      <c r="BBF16" s="580"/>
      <c r="BBG16" s="580"/>
      <c r="BBH16" s="580"/>
      <c r="BBI16" s="580"/>
      <c r="BBJ16" s="580"/>
      <c r="BBK16" s="580"/>
      <c r="BBL16" s="580"/>
      <c r="BBM16" s="580"/>
      <c r="BBN16" s="580"/>
      <c r="BBO16" s="580"/>
      <c r="BBP16" s="580"/>
      <c r="BBQ16" s="580"/>
      <c r="BBR16" s="580"/>
      <c r="BBS16" s="580"/>
      <c r="BBT16" s="580"/>
      <c r="BBU16" s="580"/>
      <c r="BBV16" s="580"/>
      <c r="BBW16" s="580"/>
      <c r="BBX16" s="580"/>
      <c r="BBY16" s="580"/>
      <c r="BBZ16" s="580"/>
      <c r="BCA16" s="580"/>
      <c r="BCB16" s="580"/>
      <c r="BCC16" s="580"/>
      <c r="BCD16" s="580"/>
      <c r="BCE16" s="580"/>
      <c r="BCF16" s="580"/>
      <c r="BCG16" s="580"/>
      <c r="BCH16" s="580"/>
      <c r="BCI16" s="580"/>
      <c r="BCJ16" s="580"/>
      <c r="BCK16" s="580"/>
      <c r="BCL16" s="580"/>
      <c r="BCM16" s="580"/>
      <c r="BCN16" s="580"/>
      <c r="BCO16" s="580"/>
      <c r="BCP16" s="580"/>
      <c r="BCQ16" s="580"/>
      <c r="BCR16" s="580"/>
      <c r="BCS16" s="580"/>
      <c r="BCT16" s="580"/>
      <c r="BCU16" s="580"/>
      <c r="BCV16" s="580"/>
      <c r="BCW16" s="580"/>
      <c r="BCX16" s="580"/>
      <c r="BCY16" s="580"/>
      <c r="BCZ16" s="580"/>
      <c r="BDA16" s="580"/>
      <c r="BDB16" s="580"/>
      <c r="BDC16" s="580"/>
      <c r="BDD16" s="580"/>
      <c r="BDE16" s="580"/>
      <c r="BDF16" s="580"/>
      <c r="BDG16" s="580"/>
      <c r="BDH16" s="580"/>
      <c r="BDI16" s="580"/>
      <c r="BDJ16" s="580"/>
      <c r="BDK16" s="580"/>
      <c r="BDL16" s="580"/>
      <c r="BDM16" s="580"/>
      <c r="BDN16" s="580"/>
      <c r="BDO16" s="580"/>
      <c r="BDP16" s="580"/>
      <c r="BDQ16" s="580"/>
      <c r="BDR16" s="580"/>
      <c r="BDS16" s="580"/>
      <c r="BDT16" s="580"/>
      <c r="BDU16" s="580"/>
      <c r="BDV16" s="580"/>
      <c r="BDW16" s="580"/>
      <c r="BDX16" s="580"/>
      <c r="BDY16" s="580"/>
      <c r="BDZ16" s="580"/>
      <c r="BEA16" s="580"/>
      <c r="BEB16" s="580"/>
      <c r="BEC16" s="580"/>
      <c r="BED16" s="580"/>
      <c r="BEE16" s="580"/>
      <c r="BEF16" s="580"/>
      <c r="BEG16" s="580"/>
      <c r="BEH16" s="580"/>
      <c r="BEI16" s="580"/>
      <c r="BEJ16" s="580"/>
      <c r="BEK16" s="580"/>
      <c r="BEL16" s="580"/>
      <c r="BEM16" s="580"/>
      <c r="BEN16" s="580"/>
      <c r="BEO16" s="580"/>
      <c r="BEP16" s="580"/>
      <c r="BEQ16" s="580"/>
      <c r="BER16" s="580"/>
      <c r="BES16" s="580"/>
      <c r="BET16" s="580"/>
      <c r="BEU16" s="580"/>
      <c r="BEV16" s="580"/>
      <c r="BEW16" s="580"/>
      <c r="BEX16" s="580"/>
      <c r="BEY16" s="580"/>
      <c r="BEZ16" s="580"/>
      <c r="BFA16" s="580"/>
      <c r="BFB16" s="580"/>
      <c r="BFC16" s="580"/>
      <c r="BFD16" s="580"/>
      <c r="BFE16" s="580"/>
      <c r="BFF16" s="580"/>
      <c r="BFG16" s="580"/>
      <c r="BFH16" s="580"/>
      <c r="BFI16" s="580"/>
      <c r="BFJ16" s="580"/>
      <c r="BFK16" s="580"/>
      <c r="BFL16" s="580"/>
      <c r="BFM16" s="580"/>
      <c r="BFN16" s="580"/>
      <c r="BFO16" s="580"/>
      <c r="BFP16" s="580"/>
      <c r="BFQ16" s="580"/>
      <c r="BFR16" s="580"/>
      <c r="BFS16" s="580"/>
      <c r="BFT16" s="580"/>
      <c r="BFU16" s="580"/>
      <c r="BFV16" s="580"/>
      <c r="BFW16" s="580"/>
      <c r="BFX16" s="580"/>
      <c r="BFY16" s="580"/>
      <c r="BFZ16" s="580"/>
      <c r="BGA16" s="580"/>
      <c r="BGB16" s="580"/>
      <c r="BGC16" s="580"/>
      <c r="BGD16" s="580"/>
      <c r="BGE16" s="580"/>
      <c r="BGF16" s="580"/>
      <c r="BGG16" s="580"/>
      <c r="BGH16" s="580"/>
      <c r="BGI16" s="580"/>
      <c r="BGJ16" s="580"/>
      <c r="BGK16" s="580"/>
      <c r="BGL16" s="580"/>
      <c r="BGM16" s="580"/>
      <c r="BGN16" s="580"/>
      <c r="BGO16" s="580"/>
      <c r="BGP16" s="580"/>
      <c r="BGQ16" s="580"/>
      <c r="BGR16" s="580"/>
      <c r="BGS16" s="580"/>
      <c r="BGT16" s="580"/>
      <c r="BGU16" s="580"/>
      <c r="BGV16" s="580"/>
      <c r="BGW16" s="580"/>
      <c r="BGX16" s="580"/>
      <c r="BGY16" s="580"/>
      <c r="BGZ16" s="580"/>
      <c r="BHA16" s="580"/>
      <c r="BHB16" s="580"/>
      <c r="BHC16" s="580"/>
      <c r="BHD16" s="580"/>
      <c r="BHE16" s="580"/>
      <c r="BHF16" s="580"/>
      <c r="BHG16" s="580"/>
      <c r="BHH16" s="580"/>
      <c r="BHI16" s="580"/>
      <c r="BHJ16" s="580"/>
      <c r="BHK16" s="580"/>
      <c r="BHL16" s="580"/>
      <c r="BHM16" s="580"/>
      <c r="BHN16" s="580"/>
      <c r="BHO16" s="580"/>
      <c r="BHP16" s="580"/>
      <c r="BHQ16" s="580"/>
      <c r="BHR16" s="580"/>
      <c r="BHS16" s="580"/>
      <c r="BHT16" s="580"/>
      <c r="BHU16" s="580"/>
      <c r="BHV16" s="580"/>
      <c r="BHW16" s="580"/>
      <c r="BHX16" s="580"/>
      <c r="BHY16" s="580"/>
      <c r="BHZ16" s="580"/>
      <c r="BIA16" s="580"/>
      <c r="BIB16" s="580"/>
      <c r="BIC16" s="580"/>
      <c r="BID16" s="580"/>
      <c r="BIE16" s="580"/>
      <c r="BIF16" s="580"/>
      <c r="BIG16" s="580"/>
      <c r="BIH16" s="580"/>
      <c r="BII16" s="580"/>
      <c r="BIJ16" s="580"/>
      <c r="BIK16" s="580"/>
      <c r="BIL16" s="580"/>
      <c r="BIM16" s="580"/>
      <c r="BIN16" s="580"/>
      <c r="BIO16" s="580"/>
      <c r="BIP16" s="580"/>
      <c r="BIQ16" s="580"/>
      <c r="BIR16" s="580"/>
      <c r="BIS16" s="580"/>
      <c r="BIT16" s="580"/>
      <c r="BIU16" s="580"/>
      <c r="BIV16" s="580"/>
      <c r="BIW16" s="580"/>
      <c r="BIX16" s="580"/>
      <c r="BIY16" s="580"/>
      <c r="BIZ16" s="580"/>
      <c r="BJA16" s="580"/>
      <c r="BJB16" s="580"/>
      <c r="BJC16" s="580"/>
      <c r="BJD16" s="580"/>
      <c r="BJE16" s="580"/>
      <c r="BJF16" s="580"/>
      <c r="BJG16" s="580"/>
      <c r="BJH16" s="580"/>
      <c r="BJI16" s="580"/>
      <c r="BJJ16" s="580"/>
      <c r="BJK16" s="580"/>
      <c r="BJL16" s="580"/>
      <c r="BJM16" s="580"/>
      <c r="BJN16" s="580"/>
      <c r="BJO16" s="580"/>
      <c r="BJP16" s="580"/>
      <c r="BJQ16" s="580"/>
      <c r="BJR16" s="580"/>
      <c r="BJS16" s="580"/>
      <c r="BJT16" s="580"/>
      <c r="BJU16" s="580"/>
      <c r="BJV16" s="580"/>
      <c r="BJW16" s="580"/>
      <c r="BJX16" s="580"/>
      <c r="BJY16" s="580"/>
      <c r="BJZ16" s="580"/>
      <c r="BKA16" s="580"/>
      <c r="BKB16" s="580"/>
      <c r="BKC16" s="580"/>
      <c r="BKD16" s="580"/>
      <c r="BKE16" s="580"/>
      <c r="BKF16" s="580"/>
      <c r="BKG16" s="580"/>
      <c r="BKH16" s="580"/>
      <c r="BKI16" s="580"/>
      <c r="BKJ16" s="580"/>
      <c r="BKK16" s="580"/>
      <c r="BKL16" s="580"/>
      <c r="BKM16" s="580"/>
      <c r="BKN16" s="580"/>
      <c r="BKO16" s="580"/>
      <c r="BKP16" s="580"/>
      <c r="BKQ16" s="580"/>
      <c r="BKR16" s="580"/>
      <c r="BKS16" s="580"/>
      <c r="BKT16" s="580"/>
      <c r="BKU16" s="580"/>
      <c r="BKV16" s="580"/>
      <c r="BKW16" s="580"/>
      <c r="BKX16" s="580"/>
      <c r="BKY16" s="580"/>
      <c r="BKZ16" s="580"/>
      <c r="BLA16" s="580"/>
      <c r="BLB16" s="580"/>
      <c r="BLC16" s="580"/>
      <c r="BLD16" s="580"/>
      <c r="BLE16" s="580"/>
      <c r="BLF16" s="580"/>
      <c r="BLG16" s="580"/>
      <c r="BLH16" s="580"/>
      <c r="BLI16" s="580"/>
      <c r="BLJ16" s="580"/>
      <c r="BLK16" s="580"/>
      <c r="BLL16" s="580"/>
      <c r="BLM16" s="580"/>
      <c r="BLN16" s="580"/>
      <c r="BLO16" s="580"/>
      <c r="BLP16" s="580"/>
      <c r="BLQ16" s="580"/>
      <c r="BLR16" s="580"/>
      <c r="BLS16" s="580"/>
      <c r="BLT16" s="580"/>
      <c r="BLU16" s="580"/>
      <c r="BLV16" s="580"/>
      <c r="BLW16" s="580"/>
      <c r="BLX16" s="580"/>
      <c r="BLY16" s="580"/>
      <c r="BLZ16" s="580"/>
      <c r="BMA16" s="580"/>
      <c r="BMB16" s="580"/>
      <c r="BMC16" s="580"/>
      <c r="BMD16" s="580"/>
      <c r="BME16" s="580"/>
      <c r="BMF16" s="580"/>
      <c r="BMG16" s="580"/>
      <c r="BMH16" s="580"/>
      <c r="BMI16" s="580"/>
      <c r="BMJ16" s="580"/>
      <c r="BMK16" s="580"/>
      <c r="BML16" s="580"/>
      <c r="BMM16" s="580"/>
      <c r="BMN16" s="580"/>
      <c r="BMO16" s="580"/>
      <c r="BMP16" s="580"/>
      <c r="BMQ16" s="580"/>
      <c r="BMR16" s="580"/>
      <c r="BMS16" s="580"/>
      <c r="BMT16" s="580"/>
      <c r="BMU16" s="580"/>
      <c r="BMV16" s="580"/>
      <c r="BMW16" s="580"/>
      <c r="BMX16" s="580"/>
      <c r="BMY16" s="580"/>
      <c r="BMZ16" s="580"/>
      <c r="BNA16" s="580"/>
      <c r="BNB16" s="580"/>
      <c r="BNC16" s="580"/>
      <c r="BND16" s="580"/>
      <c r="BNE16" s="580"/>
      <c r="BNF16" s="580"/>
      <c r="BNG16" s="580"/>
      <c r="BNH16" s="580"/>
      <c r="BNI16" s="580"/>
      <c r="BNJ16" s="580"/>
      <c r="BNK16" s="580"/>
      <c r="BNL16" s="580"/>
      <c r="BNM16" s="580"/>
      <c r="BNN16" s="580"/>
      <c r="BNO16" s="580"/>
      <c r="BNP16" s="580"/>
      <c r="BNQ16" s="580"/>
      <c r="BNR16" s="580"/>
      <c r="BNS16" s="580"/>
      <c r="BNT16" s="580"/>
      <c r="BNU16" s="580"/>
      <c r="BNV16" s="580"/>
      <c r="BNW16" s="580"/>
      <c r="BNX16" s="580"/>
      <c r="BNY16" s="580"/>
      <c r="BNZ16" s="580"/>
      <c r="BOA16" s="580"/>
      <c r="BOB16" s="580"/>
      <c r="BOC16" s="580"/>
      <c r="BOD16" s="580"/>
      <c r="BOE16" s="580"/>
      <c r="BOF16" s="580"/>
      <c r="BOG16" s="580"/>
      <c r="BOH16" s="580"/>
      <c r="BOI16" s="580"/>
      <c r="BOJ16" s="580"/>
      <c r="BOK16" s="580"/>
      <c r="BOL16" s="580"/>
      <c r="BOM16" s="580"/>
      <c r="BON16" s="580"/>
      <c r="BOO16" s="580"/>
      <c r="BOP16" s="580"/>
      <c r="BOQ16" s="580"/>
      <c r="BOR16" s="580"/>
      <c r="BOS16" s="580"/>
      <c r="BOT16" s="580"/>
      <c r="BOU16" s="580"/>
      <c r="BOV16" s="580"/>
      <c r="BOW16" s="580"/>
      <c r="BOX16" s="580"/>
      <c r="BOY16" s="580"/>
      <c r="BOZ16" s="580"/>
      <c r="BPA16" s="580"/>
      <c r="BPB16" s="580"/>
      <c r="BPC16" s="580"/>
      <c r="BPD16" s="580"/>
      <c r="BPE16" s="580"/>
      <c r="BPF16" s="580"/>
      <c r="BPG16" s="580"/>
      <c r="BPH16" s="580"/>
      <c r="BPI16" s="580"/>
      <c r="BPJ16" s="580"/>
      <c r="BPK16" s="580"/>
      <c r="BPL16" s="580"/>
      <c r="BPM16" s="580"/>
      <c r="BPN16" s="580"/>
      <c r="BPO16" s="580"/>
      <c r="BPP16" s="580"/>
      <c r="BPQ16" s="580"/>
      <c r="BPR16" s="580"/>
      <c r="BPS16" s="580"/>
      <c r="BPT16" s="580"/>
      <c r="BPU16" s="580"/>
      <c r="BPV16" s="580"/>
      <c r="BPW16" s="580"/>
      <c r="BPX16" s="580"/>
      <c r="BPY16" s="580"/>
      <c r="BPZ16" s="580"/>
      <c r="BQA16" s="580"/>
      <c r="BQB16" s="580"/>
      <c r="BQC16" s="580"/>
      <c r="BQD16" s="580"/>
      <c r="BQE16" s="580"/>
      <c r="BQF16" s="580"/>
      <c r="BQG16" s="580"/>
      <c r="BQH16" s="580"/>
      <c r="BQI16" s="580"/>
      <c r="BQJ16" s="580"/>
      <c r="BQK16" s="580"/>
      <c r="BQL16" s="580"/>
      <c r="BQM16" s="580"/>
      <c r="BQN16" s="580"/>
      <c r="BQO16" s="580"/>
      <c r="BQP16" s="580"/>
      <c r="BQQ16" s="580"/>
      <c r="BQR16" s="580"/>
      <c r="BQS16" s="580"/>
      <c r="BQT16" s="580"/>
      <c r="BQU16" s="580"/>
      <c r="BQV16" s="580"/>
      <c r="BQW16" s="580"/>
      <c r="BQX16" s="580"/>
      <c r="BQY16" s="580"/>
      <c r="BQZ16" s="580"/>
      <c r="BRA16" s="580"/>
      <c r="BRB16" s="580"/>
      <c r="BRC16" s="580"/>
      <c r="BRD16" s="580"/>
      <c r="BRE16" s="580"/>
      <c r="BRF16" s="580"/>
      <c r="BRG16" s="580"/>
      <c r="BRH16" s="580"/>
      <c r="BRI16" s="580"/>
      <c r="BRJ16" s="580"/>
      <c r="BRK16" s="580"/>
      <c r="BRL16" s="580"/>
      <c r="BRM16" s="580"/>
      <c r="BRN16" s="580"/>
      <c r="BRO16" s="580"/>
      <c r="BRP16" s="580"/>
      <c r="BRQ16" s="580"/>
      <c r="BRR16" s="580"/>
      <c r="BRS16" s="580"/>
      <c r="BRT16" s="580"/>
      <c r="BRU16" s="580"/>
      <c r="BRV16" s="580"/>
      <c r="BRW16" s="580"/>
      <c r="BRX16" s="580"/>
      <c r="BRY16" s="580"/>
      <c r="BRZ16" s="580"/>
      <c r="BSA16" s="580"/>
      <c r="BSB16" s="580"/>
      <c r="BSC16" s="580"/>
      <c r="BSD16" s="580"/>
      <c r="BSE16" s="580"/>
      <c r="BSF16" s="580"/>
      <c r="BSG16" s="580"/>
      <c r="BSH16" s="580"/>
      <c r="BSI16" s="580"/>
      <c r="BSJ16" s="580"/>
      <c r="BSK16" s="580"/>
      <c r="BSL16" s="580"/>
      <c r="BSM16" s="580"/>
      <c r="BSN16" s="580"/>
      <c r="BSO16" s="580"/>
      <c r="BSP16" s="580"/>
      <c r="BSQ16" s="580"/>
      <c r="BSR16" s="580"/>
      <c r="BSS16" s="580"/>
      <c r="BST16" s="580"/>
      <c r="BSU16" s="580"/>
      <c r="BSV16" s="580"/>
      <c r="BSW16" s="580"/>
      <c r="BSX16" s="580"/>
      <c r="BSY16" s="580"/>
      <c r="BSZ16" s="580"/>
      <c r="BTA16" s="580"/>
      <c r="BTB16" s="580"/>
      <c r="BTC16" s="580"/>
      <c r="BTD16" s="580"/>
      <c r="BTE16" s="580"/>
      <c r="BTF16" s="580"/>
      <c r="BTG16" s="580"/>
      <c r="BTH16" s="580"/>
      <c r="BTI16" s="580"/>
      <c r="BTJ16" s="580"/>
      <c r="BTK16" s="580"/>
      <c r="BTL16" s="580"/>
      <c r="BTM16" s="580"/>
      <c r="BTN16" s="580"/>
      <c r="BTO16" s="580"/>
      <c r="BTP16" s="580"/>
      <c r="BTQ16" s="580"/>
      <c r="BTR16" s="580"/>
      <c r="BTS16" s="580"/>
      <c r="BTT16" s="580"/>
      <c r="BTU16" s="580"/>
      <c r="BTV16" s="580"/>
      <c r="BTW16" s="580"/>
      <c r="BTX16" s="580"/>
      <c r="BTY16" s="580"/>
      <c r="BTZ16" s="580"/>
      <c r="BUA16" s="580"/>
      <c r="BUB16" s="580"/>
      <c r="BUC16" s="580"/>
      <c r="BUD16" s="580"/>
      <c r="BUE16" s="580"/>
      <c r="BUF16" s="580"/>
      <c r="BUG16" s="580"/>
      <c r="BUH16" s="580"/>
      <c r="BUI16" s="580"/>
      <c r="BUJ16" s="580"/>
      <c r="BUK16" s="580"/>
      <c r="BUL16" s="580"/>
      <c r="BUM16" s="580"/>
      <c r="BUN16" s="580"/>
      <c r="BUO16" s="580"/>
      <c r="BUP16" s="580"/>
      <c r="BUQ16" s="580"/>
      <c r="BUR16" s="580"/>
      <c r="BUS16" s="580"/>
      <c r="BUT16" s="580"/>
      <c r="BUU16" s="580"/>
      <c r="BUV16" s="580"/>
      <c r="BUW16" s="580"/>
      <c r="BUX16" s="580"/>
      <c r="BUY16" s="580"/>
      <c r="BUZ16" s="580"/>
      <c r="BVA16" s="580"/>
      <c r="BVB16" s="580"/>
      <c r="BVC16" s="580"/>
      <c r="BVD16" s="580"/>
      <c r="BVE16" s="580"/>
      <c r="BVF16" s="580"/>
      <c r="BVG16" s="580"/>
      <c r="BVH16" s="580"/>
      <c r="BVI16" s="580"/>
      <c r="BVJ16" s="580"/>
      <c r="BVK16" s="580"/>
      <c r="BVL16" s="580"/>
      <c r="BVM16" s="580"/>
      <c r="BVN16" s="580"/>
      <c r="BVO16" s="580"/>
      <c r="BVP16" s="580"/>
      <c r="BVQ16" s="580"/>
      <c r="BVR16" s="580"/>
      <c r="BVS16" s="580"/>
      <c r="BVT16" s="580"/>
      <c r="BVU16" s="580"/>
      <c r="BVV16" s="580"/>
      <c r="BVW16" s="580"/>
      <c r="BVX16" s="580"/>
      <c r="BVY16" s="580"/>
      <c r="BVZ16" s="580"/>
      <c r="BWA16" s="580"/>
      <c r="BWB16" s="580"/>
      <c r="BWC16" s="580"/>
      <c r="BWD16" s="580"/>
      <c r="BWE16" s="580"/>
      <c r="BWF16" s="580"/>
      <c r="BWG16" s="580"/>
      <c r="BWH16" s="580"/>
      <c r="BWI16" s="580"/>
      <c r="BWJ16" s="580"/>
      <c r="BWK16" s="580"/>
      <c r="BWL16" s="580"/>
      <c r="BWM16" s="580"/>
      <c r="BWN16" s="580"/>
      <c r="BWO16" s="580"/>
      <c r="BWP16" s="580"/>
      <c r="BWQ16" s="580"/>
      <c r="BWR16" s="580"/>
      <c r="BWS16" s="580"/>
      <c r="BWT16" s="580"/>
      <c r="BWU16" s="580"/>
      <c r="BWV16" s="580"/>
      <c r="BWW16" s="580"/>
      <c r="BWX16" s="580"/>
      <c r="BWY16" s="580"/>
      <c r="BWZ16" s="580"/>
      <c r="BXA16" s="580"/>
      <c r="BXB16" s="580"/>
      <c r="BXC16" s="580"/>
      <c r="BXD16" s="580"/>
      <c r="BXE16" s="580"/>
      <c r="BXF16" s="580"/>
      <c r="BXG16" s="580"/>
      <c r="BXH16" s="580"/>
      <c r="BXI16" s="580"/>
      <c r="BXJ16" s="580"/>
      <c r="BXK16" s="580"/>
      <c r="BXL16" s="580"/>
      <c r="BXM16" s="580"/>
      <c r="BXN16" s="580"/>
      <c r="BXO16" s="580"/>
      <c r="BXP16" s="580"/>
      <c r="BXQ16" s="580"/>
      <c r="BXR16" s="580"/>
      <c r="BXS16" s="580"/>
      <c r="BXT16" s="580"/>
      <c r="BXU16" s="580"/>
      <c r="BXV16" s="580"/>
      <c r="BXW16" s="580"/>
      <c r="BXX16" s="580"/>
      <c r="BXY16" s="580"/>
      <c r="BXZ16" s="580"/>
      <c r="BYA16" s="580"/>
      <c r="BYB16" s="580"/>
      <c r="BYC16" s="580"/>
      <c r="BYD16" s="580"/>
      <c r="BYE16" s="580"/>
      <c r="BYF16" s="580"/>
      <c r="BYG16" s="580"/>
      <c r="BYH16" s="580"/>
      <c r="BYI16" s="580"/>
      <c r="BYJ16" s="580"/>
      <c r="BYK16" s="580"/>
      <c r="BYL16" s="580"/>
      <c r="BYM16" s="580"/>
      <c r="BYN16" s="580"/>
      <c r="BYO16" s="580"/>
      <c r="BYP16" s="580"/>
      <c r="BYQ16" s="580"/>
      <c r="BYR16" s="580"/>
      <c r="BYS16" s="580"/>
      <c r="BYT16" s="580"/>
      <c r="BYU16" s="580"/>
      <c r="BYV16" s="580"/>
      <c r="BYW16" s="580"/>
      <c r="BYX16" s="580"/>
      <c r="BYY16" s="580"/>
      <c r="BYZ16" s="580"/>
      <c r="BZA16" s="580"/>
      <c r="BZB16" s="580"/>
      <c r="BZC16" s="580"/>
      <c r="BZD16" s="580"/>
      <c r="BZE16" s="580"/>
      <c r="BZF16" s="580"/>
      <c r="BZG16" s="580"/>
      <c r="BZH16" s="580"/>
      <c r="BZI16" s="580"/>
      <c r="BZJ16" s="580"/>
      <c r="BZK16" s="580"/>
      <c r="BZL16" s="580"/>
      <c r="BZM16" s="580"/>
      <c r="BZN16" s="580"/>
      <c r="BZO16" s="580"/>
      <c r="BZP16" s="580"/>
      <c r="BZQ16" s="580"/>
      <c r="BZR16" s="580"/>
      <c r="BZS16" s="580"/>
      <c r="BZT16" s="580"/>
      <c r="BZU16" s="580"/>
      <c r="BZV16" s="580"/>
      <c r="BZW16" s="580"/>
      <c r="BZX16" s="580"/>
      <c r="BZY16" s="580"/>
      <c r="BZZ16" s="580"/>
      <c r="CAA16" s="580"/>
      <c r="CAB16" s="580"/>
      <c r="CAC16" s="580"/>
      <c r="CAD16" s="580"/>
      <c r="CAE16" s="580"/>
      <c r="CAF16" s="580"/>
      <c r="CAG16" s="580"/>
      <c r="CAH16" s="580"/>
      <c r="CAI16" s="580"/>
      <c r="CAJ16" s="580"/>
      <c r="CAK16" s="580"/>
      <c r="CAL16" s="580"/>
      <c r="CAM16" s="580"/>
      <c r="CAN16" s="580"/>
      <c r="CAO16" s="580"/>
      <c r="CAP16" s="580"/>
      <c r="CAQ16" s="580"/>
      <c r="CAR16" s="580"/>
      <c r="CAS16" s="580"/>
      <c r="CAT16" s="580"/>
      <c r="CAU16" s="580"/>
      <c r="CAV16" s="580"/>
      <c r="CAW16" s="580"/>
      <c r="CAX16" s="580"/>
      <c r="CAY16" s="580"/>
      <c r="CAZ16" s="580"/>
      <c r="CBA16" s="580"/>
      <c r="CBB16" s="580"/>
      <c r="CBC16" s="580"/>
      <c r="CBD16" s="580"/>
      <c r="CBE16" s="580"/>
      <c r="CBF16" s="580"/>
      <c r="CBG16" s="580"/>
      <c r="CBH16" s="580"/>
      <c r="CBI16" s="580"/>
      <c r="CBJ16" s="580"/>
      <c r="CBK16" s="580"/>
      <c r="CBL16" s="580"/>
      <c r="CBM16" s="580"/>
      <c r="CBN16" s="580"/>
      <c r="CBO16" s="580"/>
      <c r="CBP16" s="580"/>
      <c r="CBQ16" s="580"/>
      <c r="CBR16" s="580"/>
      <c r="CBS16" s="580"/>
      <c r="CBT16" s="580"/>
      <c r="CBU16" s="580"/>
      <c r="CBV16" s="580"/>
      <c r="CBW16" s="580"/>
      <c r="CBX16" s="580"/>
      <c r="CBY16" s="580"/>
      <c r="CBZ16" s="580"/>
      <c r="CCA16" s="580"/>
      <c r="CCB16" s="580"/>
      <c r="CCC16" s="580"/>
      <c r="CCD16" s="580"/>
      <c r="CCE16" s="580"/>
      <c r="CCF16" s="580"/>
      <c r="CCG16" s="580"/>
      <c r="CCH16" s="580"/>
      <c r="CCI16" s="580"/>
      <c r="CCJ16" s="580"/>
      <c r="CCK16" s="580"/>
      <c r="CCL16" s="580"/>
      <c r="CCM16" s="580"/>
      <c r="CCN16" s="580"/>
      <c r="CCO16" s="580"/>
      <c r="CCP16" s="580"/>
      <c r="CCQ16" s="580"/>
      <c r="CCR16" s="580"/>
      <c r="CCS16" s="580"/>
      <c r="CCT16" s="580"/>
      <c r="CCU16" s="580"/>
      <c r="CCV16" s="580"/>
      <c r="CCW16" s="580"/>
      <c r="CCX16" s="580"/>
      <c r="CCY16" s="580"/>
      <c r="CCZ16" s="580"/>
      <c r="CDA16" s="580"/>
      <c r="CDB16" s="580"/>
      <c r="CDC16" s="580"/>
      <c r="CDD16" s="580"/>
      <c r="CDE16" s="580"/>
      <c r="CDF16" s="580"/>
      <c r="CDG16" s="580"/>
      <c r="CDH16" s="580"/>
      <c r="CDI16" s="580"/>
      <c r="CDJ16" s="580"/>
      <c r="CDK16" s="580"/>
      <c r="CDL16" s="580"/>
      <c r="CDM16" s="580"/>
      <c r="CDN16" s="580"/>
      <c r="CDO16" s="580"/>
      <c r="CDP16" s="580"/>
      <c r="CDQ16" s="580"/>
      <c r="CDR16" s="580"/>
      <c r="CDS16" s="580"/>
      <c r="CDT16" s="580"/>
      <c r="CDU16" s="580"/>
      <c r="CDV16" s="580"/>
      <c r="CDW16" s="580"/>
      <c r="CDX16" s="580"/>
      <c r="CDY16" s="580"/>
      <c r="CDZ16" s="580"/>
      <c r="CEA16" s="580"/>
      <c r="CEB16" s="580"/>
      <c r="CEC16" s="580"/>
      <c r="CED16" s="580"/>
      <c r="CEE16" s="580"/>
      <c r="CEF16" s="580"/>
      <c r="CEG16" s="580"/>
      <c r="CEH16" s="580"/>
      <c r="CEI16" s="580"/>
      <c r="CEJ16" s="580"/>
      <c r="CEK16" s="580"/>
      <c r="CEL16" s="580"/>
      <c r="CEM16" s="580"/>
      <c r="CEN16" s="580"/>
      <c r="CEO16" s="580"/>
      <c r="CEP16" s="580"/>
      <c r="CEQ16" s="580"/>
      <c r="CER16" s="580"/>
      <c r="CES16" s="580"/>
      <c r="CET16" s="580"/>
      <c r="CEU16" s="580"/>
      <c r="CEV16" s="580"/>
      <c r="CEW16" s="580"/>
      <c r="CEX16" s="580"/>
      <c r="CEY16" s="580"/>
      <c r="CEZ16" s="580"/>
      <c r="CFA16" s="580"/>
      <c r="CFB16" s="580"/>
      <c r="CFC16" s="580"/>
      <c r="CFD16" s="580"/>
      <c r="CFE16" s="580"/>
      <c r="CFF16" s="580"/>
      <c r="CFG16" s="580"/>
      <c r="CFH16" s="580"/>
      <c r="CFI16" s="580"/>
      <c r="CFJ16" s="580"/>
      <c r="CFK16" s="580"/>
      <c r="CFL16" s="580"/>
      <c r="CFM16" s="580"/>
      <c r="CFN16" s="580"/>
      <c r="CFO16" s="580"/>
      <c r="CFP16" s="580"/>
      <c r="CFQ16" s="580"/>
      <c r="CFR16" s="580"/>
      <c r="CFS16" s="580"/>
      <c r="CFT16" s="580"/>
      <c r="CFU16" s="580"/>
      <c r="CFV16" s="580"/>
      <c r="CFW16" s="580"/>
      <c r="CFX16" s="580"/>
      <c r="CFY16" s="580"/>
      <c r="CFZ16" s="580"/>
      <c r="CGA16" s="580"/>
      <c r="CGB16" s="580"/>
      <c r="CGC16" s="580"/>
      <c r="CGD16" s="580"/>
      <c r="CGE16" s="580"/>
      <c r="CGF16" s="580"/>
      <c r="CGG16" s="580"/>
      <c r="CGH16" s="580"/>
      <c r="CGI16" s="580"/>
      <c r="CGJ16" s="580"/>
      <c r="CGK16" s="580"/>
      <c r="CGL16" s="580"/>
      <c r="CGM16" s="580"/>
      <c r="CGN16" s="580"/>
      <c r="CGO16" s="580"/>
      <c r="CGP16" s="580"/>
      <c r="CGQ16" s="580"/>
      <c r="CGR16" s="580"/>
      <c r="CGS16" s="580"/>
      <c r="CGT16" s="580"/>
      <c r="CGU16" s="580"/>
      <c r="CGV16" s="580"/>
      <c r="CGW16" s="580"/>
      <c r="CGX16" s="580"/>
      <c r="CGY16" s="580"/>
      <c r="CGZ16" s="580"/>
      <c r="CHA16" s="580"/>
      <c r="CHB16" s="580"/>
      <c r="CHC16" s="580"/>
      <c r="CHD16" s="580"/>
      <c r="CHE16" s="580"/>
      <c r="CHF16" s="580"/>
      <c r="CHG16" s="580"/>
      <c r="CHH16" s="580"/>
      <c r="CHI16" s="580"/>
      <c r="CHJ16" s="580"/>
      <c r="CHK16" s="580"/>
      <c r="CHL16" s="580"/>
      <c r="CHM16" s="580"/>
      <c r="CHN16" s="580"/>
      <c r="CHO16" s="580"/>
      <c r="CHP16" s="580"/>
      <c r="CHQ16" s="580"/>
      <c r="CHR16" s="580"/>
      <c r="CHS16" s="580"/>
      <c r="CHT16" s="580"/>
      <c r="CHU16" s="580"/>
      <c r="CHV16" s="580"/>
      <c r="CHW16" s="580"/>
      <c r="CHX16" s="580"/>
      <c r="CHY16" s="580"/>
      <c r="CHZ16" s="580"/>
      <c r="CIA16" s="580"/>
      <c r="CIB16" s="580"/>
      <c r="CIC16" s="580"/>
      <c r="CID16" s="580"/>
      <c r="CIE16" s="580"/>
      <c r="CIF16" s="580"/>
      <c r="CIG16" s="580"/>
      <c r="CIH16" s="580"/>
      <c r="CII16" s="580"/>
      <c r="CIJ16" s="580"/>
      <c r="CIK16" s="580"/>
      <c r="CIL16" s="580"/>
      <c r="CIM16" s="580"/>
      <c r="CIN16" s="580"/>
      <c r="CIO16" s="580"/>
      <c r="CIP16" s="580"/>
      <c r="CIQ16" s="580"/>
      <c r="CIR16" s="580"/>
      <c r="CIS16" s="580"/>
      <c r="CIT16" s="580"/>
      <c r="CIU16" s="580"/>
      <c r="CIV16" s="580"/>
      <c r="CIW16" s="580"/>
      <c r="CIX16" s="580"/>
      <c r="CIY16" s="580"/>
      <c r="CIZ16" s="580"/>
      <c r="CJA16" s="580"/>
      <c r="CJB16" s="580"/>
      <c r="CJC16" s="580"/>
      <c r="CJD16" s="580"/>
      <c r="CJE16" s="580"/>
      <c r="CJF16" s="580"/>
      <c r="CJG16" s="580"/>
      <c r="CJH16" s="580"/>
      <c r="CJI16" s="580"/>
      <c r="CJJ16" s="580"/>
      <c r="CJK16" s="580"/>
      <c r="CJL16" s="580"/>
      <c r="CJM16" s="580"/>
      <c r="CJN16" s="580"/>
      <c r="CJO16" s="580"/>
      <c r="CJP16" s="580"/>
      <c r="CJQ16" s="580"/>
      <c r="CJR16" s="580"/>
      <c r="CJS16" s="580"/>
      <c r="CJT16" s="580"/>
      <c r="CJU16" s="580"/>
      <c r="CJV16" s="580"/>
      <c r="CJW16" s="580"/>
      <c r="CJX16" s="580"/>
      <c r="CJY16" s="580"/>
      <c r="CJZ16" s="580"/>
      <c r="CKA16" s="580"/>
      <c r="CKB16" s="580"/>
      <c r="CKC16" s="580"/>
      <c r="CKD16" s="580"/>
      <c r="CKE16" s="580"/>
      <c r="CKF16" s="580"/>
      <c r="CKG16" s="580"/>
      <c r="CKH16" s="580"/>
      <c r="CKI16" s="580"/>
      <c r="CKJ16" s="580"/>
      <c r="CKK16" s="580"/>
      <c r="CKL16" s="580"/>
      <c r="CKM16" s="580"/>
      <c r="CKN16" s="580"/>
      <c r="CKO16" s="580"/>
      <c r="CKP16" s="580"/>
      <c r="CKQ16" s="580"/>
      <c r="CKR16" s="580"/>
      <c r="CKS16" s="580"/>
      <c r="CKT16" s="580"/>
      <c r="CKU16" s="580"/>
      <c r="CKV16" s="580"/>
      <c r="CKW16" s="580"/>
      <c r="CKX16" s="580"/>
      <c r="CKY16" s="580"/>
      <c r="CKZ16" s="580"/>
      <c r="CLA16" s="580"/>
      <c r="CLB16" s="580"/>
      <c r="CLC16" s="580"/>
      <c r="CLD16" s="580"/>
      <c r="CLE16" s="580"/>
      <c r="CLF16" s="580"/>
      <c r="CLG16" s="580"/>
      <c r="CLH16" s="580"/>
      <c r="CLI16" s="580"/>
      <c r="CLJ16" s="580"/>
      <c r="CLK16" s="580"/>
      <c r="CLL16" s="580"/>
      <c r="CLM16" s="580"/>
      <c r="CLN16" s="580"/>
      <c r="CLO16" s="580"/>
      <c r="CLP16" s="580"/>
      <c r="CLQ16" s="580"/>
      <c r="CLR16" s="580"/>
      <c r="CLS16" s="580"/>
      <c r="CLT16" s="580"/>
      <c r="CLU16" s="580"/>
      <c r="CLV16" s="580"/>
      <c r="CLW16" s="580"/>
      <c r="CLX16" s="580"/>
      <c r="CLY16" s="580"/>
      <c r="CLZ16" s="580"/>
      <c r="CMA16" s="580"/>
      <c r="CMB16" s="580"/>
      <c r="CMC16" s="580"/>
      <c r="CMD16" s="580"/>
      <c r="CME16" s="580"/>
      <c r="CMF16" s="580"/>
      <c r="CMG16" s="580"/>
      <c r="CMH16" s="580"/>
      <c r="CMI16" s="580"/>
      <c r="CMJ16" s="580"/>
      <c r="CMK16" s="580"/>
      <c r="CML16" s="580"/>
      <c r="CMM16" s="580"/>
      <c r="CMN16" s="580"/>
      <c r="CMO16" s="580"/>
      <c r="CMP16" s="580"/>
      <c r="CMQ16" s="580"/>
      <c r="CMR16" s="580"/>
      <c r="CMS16" s="580"/>
      <c r="CMT16" s="580"/>
      <c r="CMU16" s="580"/>
      <c r="CMV16" s="580"/>
      <c r="CMW16" s="580"/>
      <c r="CMX16" s="580"/>
      <c r="CMY16" s="580"/>
      <c r="CMZ16" s="580"/>
      <c r="CNA16" s="580"/>
      <c r="CNB16" s="580"/>
      <c r="CNC16" s="580"/>
      <c r="CND16" s="580"/>
      <c r="CNE16" s="580"/>
      <c r="CNF16" s="580"/>
      <c r="CNG16" s="580"/>
      <c r="CNH16" s="580"/>
      <c r="CNI16" s="580"/>
      <c r="CNJ16" s="580"/>
      <c r="CNK16" s="580"/>
      <c r="CNL16" s="580"/>
      <c r="CNM16" s="580"/>
      <c r="CNN16" s="580"/>
      <c r="CNO16" s="580"/>
      <c r="CNP16" s="580"/>
      <c r="CNQ16" s="580"/>
      <c r="CNR16" s="580"/>
      <c r="CNS16" s="580"/>
      <c r="CNT16" s="580"/>
      <c r="CNU16" s="580"/>
      <c r="CNV16" s="580"/>
      <c r="CNW16" s="580"/>
      <c r="CNX16" s="580"/>
      <c r="CNY16" s="580"/>
      <c r="CNZ16" s="580"/>
      <c r="COA16" s="580"/>
      <c r="COB16" s="580"/>
      <c r="COC16" s="580"/>
      <c r="COD16" s="580"/>
      <c r="COE16" s="580"/>
      <c r="COF16" s="580"/>
      <c r="COG16" s="580"/>
      <c r="COH16" s="580"/>
      <c r="COI16" s="580"/>
      <c r="COJ16" s="580"/>
      <c r="COK16" s="580"/>
      <c r="COL16" s="580"/>
      <c r="COM16" s="580"/>
      <c r="CON16" s="580"/>
      <c r="COO16" s="580"/>
      <c r="COP16" s="580"/>
      <c r="COQ16" s="580"/>
      <c r="COR16" s="580"/>
      <c r="COS16" s="580"/>
      <c r="COT16" s="580"/>
      <c r="COU16" s="580"/>
      <c r="COV16" s="580"/>
      <c r="COW16" s="580"/>
      <c r="COX16" s="580"/>
      <c r="COY16" s="580"/>
      <c r="COZ16" s="580"/>
      <c r="CPA16" s="580"/>
      <c r="CPB16" s="580"/>
      <c r="CPC16" s="580"/>
      <c r="CPD16" s="580"/>
      <c r="CPE16" s="580"/>
      <c r="CPF16" s="580"/>
      <c r="CPG16" s="580"/>
      <c r="CPH16" s="580"/>
      <c r="CPI16" s="580"/>
      <c r="CPJ16" s="580"/>
      <c r="CPK16" s="580"/>
      <c r="CPL16" s="580"/>
      <c r="CPM16" s="580"/>
      <c r="CPN16" s="580"/>
      <c r="CPO16" s="580"/>
      <c r="CPP16" s="580"/>
      <c r="CPQ16" s="580"/>
      <c r="CPR16" s="580"/>
      <c r="CPS16" s="580"/>
      <c r="CPT16" s="580"/>
      <c r="CPU16" s="580"/>
      <c r="CPV16" s="580"/>
      <c r="CPW16" s="580"/>
      <c r="CPX16" s="580"/>
      <c r="CPY16" s="580"/>
      <c r="CPZ16" s="580"/>
      <c r="CQA16" s="580"/>
      <c r="CQB16" s="580"/>
      <c r="CQC16" s="580"/>
      <c r="CQD16" s="580"/>
      <c r="CQE16" s="580"/>
      <c r="CQF16" s="580"/>
      <c r="CQG16" s="580"/>
      <c r="CQH16" s="580"/>
      <c r="CQI16" s="580"/>
      <c r="CQJ16" s="580"/>
      <c r="CQK16" s="580"/>
      <c r="CQL16" s="580"/>
      <c r="CQM16" s="580"/>
      <c r="CQN16" s="580"/>
      <c r="CQO16" s="580"/>
      <c r="CQP16" s="580"/>
      <c r="CQQ16" s="580"/>
      <c r="CQR16" s="580"/>
      <c r="CQS16" s="580"/>
      <c r="CQT16" s="580"/>
      <c r="CQU16" s="580"/>
      <c r="CQV16" s="580"/>
      <c r="CQW16" s="580"/>
      <c r="CQX16" s="580"/>
      <c r="CQY16" s="580"/>
      <c r="CQZ16" s="580"/>
      <c r="CRA16" s="580"/>
      <c r="CRB16" s="580"/>
      <c r="CRC16" s="580"/>
      <c r="CRD16" s="580"/>
      <c r="CRE16" s="580"/>
      <c r="CRF16" s="580"/>
      <c r="CRG16" s="580"/>
      <c r="CRH16" s="580"/>
      <c r="CRI16" s="580"/>
      <c r="CRJ16" s="580"/>
      <c r="CRK16" s="580"/>
      <c r="CRL16" s="580"/>
      <c r="CRM16" s="580"/>
      <c r="CRN16" s="580"/>
      <c r="CRO16" s="580"/>
      <c r="CRP16" s="580"/>
      <c r="CRQ16" s="580"/>
      <c r="CRR16" s="580"/>
      <c r="CRS16" s="580"/>
      <c r="CRT16" s="580"/>
      <c r="CRU16" s="580"/>
      <c r="CRV16" s="580"/>
      <c r="CRW16" s="580"/>
      <c r="CRX16" s="580"/>
      <c r="CRY16" s="580"/>
      <c r="CRZ16" s="580"/>
      <c r="CSA16" s="580"/>
      <c r="CSB16" s="580"/>
      <c r="CSC16" s="580"/>
      <c r="CSD16" s="580"/>
      <c r="CSE16" s="580"/>
      <c r="CSF16" s="580"/>
      <c r="CSG16" s="580"/>
      <c r="CSH16" s="580"/>
      <c r="CSI16" s="580"/>
      <c r="CSJ16" s="580"/>
      <c r="CSK16" s="580"/>
      <c r="CSL16" s="580"/>
      <c r="CSM16" s="580"/>
      <c r="CSN16" s="580"/>
      <c r="CSO16" s="580"/>
      <c r="CSP16" s="580"/>
      <c r="CSQ16" s="580"/>
      <c r="CSR16" s="580"/>
      <c r="CSS16" s="580"/>
      <c r="CST16" s="580"/>
      <c r="CSU16" s="580"/>
      <c r="CSV16" s="580"/>
      <c r="CSW16" s="580"/>
      <c r="CSX16" s="580"/>
      <c r="CSY16" s="580"/>
      <c r="CSZ16" s="580"/>
      <c r="CTA16" s="580"/>
      <c r="CTB16" s="580"/>
      <c r="CTC16" s="580"/>
      <c r="CTD16" s="580"/>
      <c r="CTE16" s="580"/>
      <c r="CTF16" s="580"/>
      <c r="CTG16" s="580"/>
      <c r="CTH16" s="580"/>
      <c r="CTI16" s="580"/>
      <c r="CTJ16" s="580"/>
      <c r="CTK16" s="580"/>
      <c r="CTL16" s="580"/>
      <c r="CTM16" s="580"/>
      <c r="CTN16" s="580"/>
      <c r="CTO16" s="580"/>
      <c r="CTP16" s="580"/>
      <c r="CTQ16" s="580"/>
      <c r="CTR16" s="580"/>
      <c r="CTS16" s="580"/>
      <c r="CTT16" s="580"/>
      <c r="CTU16" s="580"/>
      <c r="CTV16" s="580"/>
      <c r="CTW16" s="580"/>
      <c r="CTX16" s="580"/>
      <c r="CTY16" s="580"/>
      <c r="CTZ16" s="580"/>
      <c r="CUA16" s="580"/>
      <c r="CUB16" s="580"/>
      <c r="CUC16" s="580"/>
      <c r="CUD16" s="580"/>
      <c r="CUE16" s="580"/>
      <c r="CUF16" s="580"/>
      <c r="CUG16" s="580"/>
      <c r="CUH16" s="580"/>
      <c r="CUI16" s="580"/>
      <c r="CUJ16" s="580"/>
      <c r="CUK16" s="580"/>
      <c r="CUL16" s="580"/>
      <c r="CUM16" s="580"/>
      <c r="CUN16" s="580"/>
      <c r="CUO16" s="580"/>
      <c r="CUP16" s="580"/>
      <c r="CUQ16" s="580"/>
      <c r="CUR16" s="580"/>
      <c r="CUS16" s="580"/>
      <c r="CUT16" s="580"/>
      <c r="CUU16" s="580"/>
      <c r="CUV16" s="580"/>
      <c r="CUW16" s="580"/>
      <c r="CUX16" s="580"/>
      <c r="CUY16" s="580"/>
      <c r="CUZ16" s="580"/>
      <c r="CVA16" s="580"/>
      <c r="CVB16" s="580"/>
      <c r="CVC16" s="580"/>
      <c r="CVD16" s="580"/>
      <c r="CVE16" s="580"/>
      <c r="CVF16" s="580"/>
      <c r="CVG16" s="580"/>
      <c r="CVH16" s="580"/>
      <c r="CVI16" s="580"/>
      <c r="CVJ16" s="580"/>
      <c r="CVK16" s="580"/>
      <c r="CVL16" s="580"/>
      <c r="CVM16" s="580"/>
      <c r="CVN16" s="580"/>
      <c r="CVO16" s="580"/>
      <c r="CVP16" s="580"/>
      <c r="CVQ16" s="580"/>
      <c r="CVR16" s="580"/>
      <c r="CVS16" s="580"/>
      <c r="CVT16" s="580"/>
      <c r="CVU16" s="580"/>
      <c r="CVV16" s="580"/>
      <c r="CVW16" s="580"/>
      <c r="CVX16" s="580"/>
      <c r="CVY16" s="580"/>
      <c r="CVZ16" s="580"/>
      <c r="CWA16" s="580"/>
      <c r="CWB16" s="580"/>
      <c r="CWC16" s="580"/>
      <c r="CWD16" s="580"/>
      <c r="CWE16" s="580"/>
      <c r="CWF16" s="580"/>
      <c r="CWG16" s="580"/>
      <c r="CWH16" s="580"/>
      <c r="CWI16" s="580"/>
      <c r="CWJ16" s="580"/>
      <c r="CWK16" s="580"/>
      <c r="CWL16" s="580"/>
      <c r="CWM16" s="580"/>
      <c r="CWN16" s="580"/>
      <c r="CWO16" s="580"/>
      <c r="CWP16" s="580"/>
      <c r="CWQ16" s="580"/>
      <c r="CWR16" s="580"/>
      <c r="CWS16" s="580"/>
      <c r="CWT16" s="580"/>
      <c r="CWU16" s="580"/>
      <c r="CWV16" s="580"/>
      <c r="CWW16" s="580"/>
      <c r="CWX16" s="580"/>
      <c r="CWY16" s="580"/>
      <c r="CWZ16" s="580"/>
      <c r="CXA16" s="580"/>
      <c r="CXB16" s="580"/>
      <c r="CXC16" s="580"/>
      <c r="CXD16" s="580"/>
      <c r="CXE16" s="580"/>
      <c r="CXF16" s="580"/>
      <c r="CXG16" s="580"/>
      <c r="CXH16" s="580"/>
      <c r="CXI16" s="580"/>
      <c r="CXJ16" s="580"/>
      <c r="CXK16" s="580"/>
      <c r="CXL16" s="580"/>
      <c r="CXM16" s="580"/>
      <c r="CXN16" s="580"/>
      <c r="CXO16" s="580"/>
      <c r="CXP16" s="580"/>
      <c r="CXQ16" s="580"/>
      <c r="CXR16" s="580"/>
      <c r="CXS16" s="580"/>
      <c r="CXT16" s="580"/>
      <c r="CXU16" s="580"/>
      <c r="CXV16" s="580"/>
      <c r="CXW16" s="580"/>
      <c r="CXX16" s="580"/>
      <c r="CXY16" s="580"/>
      <c r="CXZ16" s="580"/>
      <c r="CYA16" s="580"/>
      <c r="CYB16" s="580"/>
      <c r="CYC16" s="580"/>
      <c r="CYD16" s="580"/>
      <c r="CYE16" s="580"/>
      <c r="CYF16" s="580"/>
      <c r="CYG16" s="580"/>
      <c r="CYH16" s="580"/>
      <c r="CYI16" s="580"/>
      <c r="CYJ16" s="580"/>
      <c r="CYK16" s="580"/>
      <c r="CYL16" s="580"/>
      <c r="CYM16" s="580"/>
      <c r="CYN16" s="580"/>
      <c r="CYO16" s="580"/>
      <c r="CYP16" s="580"/>
      <c r="CYQ16" s="580"/>
      <c r="CYR16" s="580"/>
      <c r="CYS16" s="580"/>
      <c r="CYT16" s="580"/>
      <c r="CYU16" s="580"/>
      <c r="CYV16" s="580"/>
      <c r="CYW16" s="580"/>
      <c r="CYX16" s="580"/>
      <c r="CYY16" s="580"/>
      <c r="CYZ16" s="580"/>
      <c r="CZA16" s="580"/>
      <c r="CZB16" s="580"/>
      <c r="CZC16" s="580"/>
      <c r="CZD16" s="580"/>
      <c r="CZE16" s="580"/>
      <c r="CZF16" s="580"/>
      <c r="CZG16" s="580"/>
      <c r="CZH16" s="580"/>
      <c r="CZI16" s="580"/>
      <c r="CZJ16" s="580"/>
      <c r="CZK16" s="580"/>
      <c r="CZL16" s="580"/>
      <c r="CZM16" s="580"/>
      <c r="CZN16" s="580"/>
      <c r="CZO16" s="580"/>
      <c r="CZP16" s="580"/>
      <c r="CZQ16" s="580"/>
      <c r="CZR16" s="580"/>
      <c r="CZS16" s="580"/>
      <c r="CZT16" s="580"/>
      <c r="CZU16" s="580"/>
      <c r="CZV16" s="580"/>
      <c r="CZW16" s="580"/>
      <c r="CZX16" s="580"/>
      <c r="CZY16" s="580"/>
      <c r="CZZ16" s="580"/>
      <c r="DAA16" s="580"/>
      <c r="DAB16" s="580"/>
      <c r="DAC16" s="580"/>
      <c r="DAD16" s="580"/>
      <c r="DAE16" s="580"/>
      <c r="DAF16" s="580"/>
      <c r="DAG16" s="580"/>
      <c r="DAH16" s="580"/>
      <c r="DAI16" s="580"/>
      <c r="DAJ16" s="580"/>
      <c r="DAK16" s="580"/>
      <c r="DAL16" s="580"/>
      <c r="DAM16" s="580"/>
      <c r="DAN16" s="580"/>
      <c r="DAO16" s="580"/>
      <c r="DAP16" s="580"/>
      <c r="DAQ16" s="580"/>
      <c r="DAR16" s="580"/>
      <c r="DAS16" s="580"/>
      <c r="DAT16" s="580"/>
      <c r="DAU16" s="580"/>
      <c r="DAV16" s="580"/>
      <c r="DAW16" s="580"/>
      <c r="DAX16" s="580"/>
      <c r="DAY16" s="580"/>
      <c r="DAZ16" s="580"/>
      <c r="DBA16" s="580"/>
      <c r="DBB16" s="580"/>
      <c r="DBC16" s="580"/>
      <c r="DBD16" s="580"/>
      <c r="DBE16" s="580"/>
      <c r="DBF16" s="580"/>
      <c r="DBG16" s="580"/>
      <c r="DBH16" s="580"/>
      <c r="DBI16" s="580"/>
      <c r="DBJ16" s="580"/>
      <c r="DBK16" s="580"/>
      <c r="DBL16" s="580"/>
      <c r="DBM16" s="580"/>
      <c r="DBN16" s="580"/>
      <c r="DBO16" s="580"/>
      <c r="DBP16" s="580"/>
      <c r="DBQ16" s="580"/>
      <c r="DBR16" s="580"/>
      <c r="DBS16" s="580"/>
      <c r="DBT16" s="580"/>
      <c r="DBU16" s="580"/>
      <c r="DBV16" s="580"/>
      <c r="DBW16" s="580"/>
      <c r="DBX16" s="580"/>
      <c r="DBY16" s="580"/>
      <c r="DBZ16" s="580"/>
      <c r="DCA16" s="580"/>
      <c r="DCB16" s="580"/>
      <c r="DCC16" s="580"/>
      <c r="DCD16" s="580"/>
      <c r="DCE16" s="580"/>
      <c r="DCF16" s="580"/>
      <c r="DCG16" s="580"/>
      <c r="DCH16" s="580"/>
      <c r="DCI16" s="580"/>
      <c r="DCJ16" s="580"/>
      <c r="DCK16" s="580"/>
      <c r="DCL16" s="580"/>
      <c r="DCM16" s="580"/>
      <c r="DCN16" s="580"/>
      <c r="DCO16" s="580"/>
      <c r="DCP16" s="580"/>
      <c r="DCQ16" s="580"/>
      <c r="DCR16" s="580"/>
      <c r="DCS16" s="580"/>
      <c r="DCT16" s="580"/>
      <c r="DCU16" s="580"/>
      <c r="DCV16" s="580"/>
      <c r="DCW16" s="580"/>
      <c r="DCX16" s="580"/>
      <c r="DCY16" s="580"/>
      <c r="DCZ16" s="580"/>
      <c r="DDA16" s="580"/>
      <c r="DDB16" s="580"/>
      <c r="DDC16" s="580"/>
      <c r="DDD16" s="580"/>
      <c r="DDE16" s="580"/>
      <c r="DDF16" s="580"/>
      <c r="DDG16" s="580"/>
      <c r="DDH16" s="580"/>
      <c r="DDI16" s="580"/>
      <c r="DDJ16" s="580"/>
      <c r="DDK16" s="580"/>
      <c r="DDL16" s="580"/>
      <c r="DDM16" s="580"/>
      <c r="DDN16" s="580"/>
      <c r="DDO16" s="580"/>
      <c r="DDP16" s="580"/>
      <c r="DDQ16" s="580"/>
      <c r="DDR16" s="580"/>
      <c r="DDS16" s="580"/>
      <c r="DDT16" s="580"/>
      <c r="DDU16" s="580"/>
      <c r="DDV16" s="580"/>
      <c r="DDW16" s="580"/>
      <c r="DDX16" s="580"/>
      <c r="DDY16" s="580"/>
      <c r="DDZ16" s="580"/>
      <c r="DEA16" s="580"/>
      <c r="DEB16" s="580"/>
      <c r="DEC16" s="580"/>
      <c r="DED16" s="580"/>
      <c r="DEE16" s="580"/>
      <c r="DEF16" s="580"/>
      <c r="DEG16" s="580"/>
      <c r="DEH16" s="580"/>
      <c r="DEI16" s="580"/>
      <c r="DEJ16" s="580"/>
      <c r="DEK16" s="580"/>
      <c r="DEL16" s="580"/>
      <c r="DEM16" s="580"/>
      <c r="DEN16" s="580"/>
      <c r="DEO16" s="580"/>
      <c r="DEP16" s="580"/>
      <c r="DEQ16" s="580"/>
      <c r="DER16" s="580"/>
      <c r="DES16" s="580"/>
      <c r="DET16" s="580"/>
      <c r="DEU16" s="580"/>
      <c r="DEV16" s="580"/>
      <c r="DEW16" s="580"/>
      <c r="DEX16" s="580"/>
      <c r="DEY16" s="580"/>
      <c r="DEZ16" s="580"/>
      <c r="DFA16" s="580"/>
      <c r="DFB16" s="580"/>
      <c r="DFC16" s="580"/>
      <c r="DFD16" s="580"/>
      <c r="DFE16" s="580"/>
      <c r="DFF16" s="580"/>
      <c r="DFG16" s="580"/>
      <c r="DFH16" s="580"/>
      <c r="DFI16" s="580"/>
      <c r="DFJ16" s="580"/>
      <c r="DFK16" s="580"/>
      <c r="DFL16" s="580"/>
      <c r="DFM16" s="580"/>
      <c r="DFN16" s="580"/>
      <c r="DFO16" s="580"/>
      <c r="DFP16" s="580"/>
      <c r="DFQ16" s="580"/>
      <c r="DFR16" s="580"/>
      <c r="DFS16" s="580"/>
      <c r="DFT16" s="580"/>
      <c r="DFU16" s="580"/>
      <c r="DFV16" s="580"/>
      <c r="DFW16" s="580"/>
      <c r="DFX16" s="580"/>
      <c r="DFY16" s="580"/>
      <c r="DFZ16" s="580"/>
      <c r="DGA16" s="580"/>
      <c r="DGB16" s="580"/>
      <c r="DGC16" s="580"/>
      <c r="DGD16" s="580"/>
      <c r="DGE16" s="580"/>
      <c r="DGF16" s="580"/>
      <c r="DGG16" s="580"/>
      <c r="DGH16" s="580"/>
      <c r="DGI16" s="580"/>
      <c r="DGJ16" s="580"/>
      <c r="DGK16" s="580"/>
      <c r="DGL16" s="580"/>
      <c r="DGM16" s="580"/>
      <c r="DGN16" s="580"/>
      <c r="DGO16" s="580"/>
      <c r="DGP16" s="580"/>
      <c r="DGQ16" s="580"/>
      <c r="DGR16" s="580"/>
      <c r="DGS16" s="580"/>
      <c r="DGT16" s="580"/>
      <c r="DGU16" s="580"/>
      <c r="DGV16" s="580"/>
      <c r="DGW16" s="580"/>
      <c r="DGX16" s="580"/>
      <c r="DGY16" s="580"/>
      <c r="DGZ16" s="580"/>
      <c r="DHA16" s="580"/>
      <c r="DHB16" s="580"/>
      <c r="DHC16" s="580"/>
      <c r="DHD16" s="580"/>
      <c r="DHE16" s="580"/>
      <c r="DHF16" s="580"/>
      <c r="DHG16" s="580"/>
      <c r="DHH16" s="580"/>
      <c r="DHI16" s="580"/>
      <c r="DHJ16" s="580"/>
      <c r="DHK16" s="580"/>
      <c r="DHL16" s="580"/>
      <c r="DHM16" s="580"/>
      <c r="DHN16" s="580"/>
      <c r="DHO16" s="580"/>
      <c r="DHP16" s="580"/>
      <c r="DHQ16" s="580"/>
      <c r="DHR16" s="580"/>
      <c r="DHS16" s="580"/>
      <c r="DHT16" s="580"/>
      <c r="DHU16" s="580"/>
      <c r="DHV16" s="580"/>
      <c r="DHW16" s="580"/>
      <c r="DHX16" s="580"/>
      <c r="DHY16" s="580"/>
      <c r="DHZ16" s="580"/>
      <c r="DIA16" s="580"/>
      <c r="DIB16" s="580"/>
      <c r="DIC16" s="580"/>
      <c r="DID16" s="580"/>
      <c r="DIE16" s="580"/>
      <c r="DIF16" s="580"/>
      <c r="DIG16" s="580"/>
      <c r="DIH16" s="580"/>
      <c r="DII16" s="580"/>
      <c r="DIJ16" s="580"/>
      <c r="DIK16" s="580"/>
      <c r="DIL16" s="580"/>
      <c r="DIM16" s="580"/>
      <c r="DIN16" s="580"/>
      <c r="DIO16" s="580"/>
      <c r="DIP16" s="580"/>
      <c r="DIQ16" s="580"/>
      <c r="DIR16" s="580"/>
      <c r="DIS16" s="580"/>
      <c r="DIT16" s="580"/>
      <c r="DIU16" s="580"/>
      <c r="DIV16" s="580"/>
      <c r="DIW16" s="580"/>
      <c r="DIX16" s="580"/>
      <c r="DIY16" s="580"/>
      <c r="DIZ16" s="580"/>
      <c r="DJA16" s="580"/>
      <c r="DJB16" s="580"/>
      <c r="DJC16" s="580"/>
      <c r="DJD16" s="580"/>
      <c r="DJE16" s="580"/>
      <c r="DJF16" s="580"/>
      <c r="DJG16" s="580"/>
      <c r="DJH16" s="580"/>
      <c r="DJI16" s="580"/>
      <c r="DJJ16" s="580"/>
      <c r="DJK16" s="580"/>
      <c r="DJL16" s="580"/>
      <c r="DJM16" s="580"/>
      <c r="DJN16" s="580"/>
      <c r="DJO16" s="580"/>
      <c r="DJP16" s="580"/>
      <c r="DJQ16" s="580"/>
      <c r="DJR16" s="580"/>
      <c r="DJS16" s="580"/>
      <c r="DJT16" s="580"/>
      <c r="DJU16" s="580"/>
      <c r="DJV16" s="580"/>
      <c r="DJW16" s="580"/>
      <c r="DJX16" s="580"/>
      <c r="DJY16" s="580"/>
      <c r="DJZ16" s="580"/>
      <c r="DKA16" s="580"/>
      <c r="DKB16" s="580"/>
      <c r="DKC16" s="580"/>
      <c r="DKD16" s="580"/>
      <c r="DKE16" s="580"/>
      <c r="DKF16" s="580"/>
      <c r="DKG16" s="580"/>
      <c r="DKH16" s="580"/>
      <c r="DKI16" s="580"/>
      <c r="DKJ16" s="580"/>
      <c r="DKK16" s="580"/>
      <c r="DKL16" s="580"/>
      <c r="DKM16" s="580"/>
      <c r="DKN16" s="580"/>
      <c r="DKO16" s="580"/>
      <c r="DKP16" s="580"/>
      <c r="DKQ16" s="580"/>
      <c r="DKR16" s="580"/>
      <c r="DKS16" s="580"/>
      <c r="DKT16" s="580"/>
      <c r="DKU16" s="580"/>
      <c r="DKV16" s="580"/>
      <c r="DKW16" s="580"/>
      <c r="DKX16" s="580"/>
      <c r="DKY16" s="580"/>
      <c r="DKZ16" s="580"/>
      <c r="DLA16" s="580"/>
      <c r="DLB16" s="580"/>
      <c r="DLC16" s="580"/>
      <c r="DLD16" s="580"/>
      <c r="DLE16" s="580"/>
      <c r="DLF16" s="580"/>
      <c r="DLG16" s="580"/>
      <c r="DLH16" s="580"/>
      <c r="DLI16" s="580"/>
      <c r="DLJ16" s="580"/>
      <c r="DLK16" s="580"/>
      <c r="DLL16" s="580"/>
      <c r="DLM16" s="580"/>
      <c r="DLN16" s="580"/>
      <c r="DLO16" s="580"/>
      <c r="DLP16" s="580"/>
      <c r="DLQ16" s="580"/>
      <c r="DLR16" s="580"/>
      <c r="DLS16" s="580"/>
      <c r="DLT16" s="580"/>
      <c r="DLU16" s="580"/>
      <c r="DLV16" s="580"/>
      <c r="DLW16" s="580"/>
      <c r="DLX16" s="580"/>
      <c r="DLY16" s="580"/>
      <c r="DLZ16" s="580"/>
      <c r="DMA16" s="580"/>
      <c r="DMB16" s="580"/>
      <c r="DMC16" s="580"/>
      <c r="DMD16" s="580"/>
      <c r="DME16" s="580"/>
      <c r="DMF16" s="580"/>
      <c r="DMG16" s="580"/>
      <c r="DMH16" s="580"/>
      <c r="DMI16" s="580"/>
      <c r="DMJ16" s="580"/>
      <c r="DMK16" s="580"/>
      <c r="DML16" s="580"/>
      <c r="DMM16" s="580"/>
      <c r="DMN16" s="580"/>
      <c r="DMO16" s="580"/>
      <c r="DMP16" s="580"/>
      <c r="DMQ16" s="580"/>
      <c r="DMR16" s="580"/>
      <c r="DMS16" s="580"/>
      <c r="DMT16" s="580"/>
      <c r="DMU16" s="580"/>
      <c r="DMV16" s="580"/>
      <c r="DMW16" s="580"/>
      <c r="DMX16" s="580"/>
      <c r="DMY16" s="580"/>
      <c r="DMZ16" s="580"/>
      <c r="DNA16" s="580"/>
      <c r="DNB16" s="580"/>
      <c r="DNC16" s="580"/>
      <c r="DND16" s="580"/>
      <c r="DNE16" s="580"/>
      <c r="DNF16" s="580"/>
      <c r="DNG16" s="580"/>
      <c r="DNH16" s="580"/>
      <c r="DNI16" s="580"/>
      <c r="DNJ16" s="580"/>
      <c r="DNK16" s="580"/>
      <c r="DNL16" s="580"/>
      <c r="DNM16" s="580"/>
      <c r="DNN16" s="580"/>
      <c r="DNO16" s="580"/>
      <c r="DNP16" s="580"/>
      <c r="DNQ16" s="580"/>
      <c r="DNR16" s="580"/>
      <c r="DNS16" s="580"/>
      <c r="DNT16" s="580"/>
      <c r="DNU16" s="580"/>
      <c r="DNV16" s="580"/>
      <c r="DNW16" s="580"/>
      <c r="DNX16" s="580"/>
      <c r="DNY16" s="580"/>
      <c r="DNZ16" s="580"/>
      <c r="DOA16" s="580"/>
      <c r="DOB16" s="580"/>
      <c r="DOC16" s="580"/>
      <c r="DOD16" s="580"/>
      <c r="DOE16" s="580"/>
      <c r="DOF16" s="580"/>
      <c r="DOG16" s="580"/>
      <c r="DOH16" s="580"/>
      <c r="DOI16" s="580"/>
      <c r="DOJ16" s="580"/>
      <c r="DOK16" s="580"/>
      <c r="DOL16" s="580"/>
      <c r="DOM16" s="580"/>
      <c r="DON16" s="580"/>
      <c r="DOO16" s="580"/>
      <c r="DOP16" s="580"/>
      <c r="DOQ16" s="580"/>
      <c r="DOR16" s="580"/>
      <c r="DOS16" s="580"/>
      <c r="DOT16" s="580"/>
      <c r="DOU16" s="580"/>
      <c r="DOV16" s="580"/>
      <c r="DOW16" s="580"/>
      <c r="DOX16" s="580"/>
      <c r="DOY16" s="580"/>
      <c r="DOZ16" s="580"/>
      <c r="DPA16" s="580"/>
      <c r="DPB16" s="580"/>
      <c r="DPC16" s="580"/>
      <c r="DPD16" s="580"/>
      <c r="DPE16" s="580"/>
      <c r="DPF16" s="580"/>
      <c r="DPG16" s="580"/>
      <c r="DPH16" s="580"/>
      <c r="DPI16" s="580"/>
      <c r="DPJ16" s="580"/>
      <c r="DPK16" s="580"/>
      <c r="DPL16" s="580"/>
      <c r="DPM16" s="580"/>
      <c r="DPN16" s="580"/>
      <c r="DPO16" s="580"/>
      <c r="DPP16" s="580"/>
      <c r="DPQ16" s="580"/>
      <c r="DPR16" s="580"/>
      <c r="DPS16" s="580"/>
      <c r="DPT16" s="580"/>
      <c r="DPU16" s="580"/>
      <c r="DPV16" s="580"/>
      <c r="DPW16" s="580"/>
      <c r="DPX16" s="580"/>
      <c r="DPY16" s="580"/>
      <c r="DPZ16" s="580"/>
      <c r="DQA16" s="580"/>
      <c r="DQB16" s="580"/>
      <c r="DQC16" s="580"/>
      <c r="DQD16" s="580"/>
      <c r="DQE16" s="580"/>
      <c r="DQF16" s="580"/>
      <c r="DQG16" s="580"/>
      <c r="DQH16" s="580"/>
      <c r="DQI16" s="580"/>
      <c r="DQJ16" s="580"/>
      <c r="DQK16" s="580"/>
      <c r="DQL16" s="580"/>
      <c r="DQM16" s="580"/>
      <c r="DQN16" s="580"/>
      <c r="DQO16" s="580"/>
      <c r="DQP16" s="580"/>
      <c r="DQQ16" s="580"/>
      <c r="DQR16" s="580"/>
      <c r="DQS16" s="580"/>
      <c r="DQT16" s="580"/>
      <c r="DQU16" s="580"/>
      <c r="DQV16" s="580"/>
      <c r="DQW16" s="580"/>
      <c r="DQX16" s="580"/>
      <c r="DQY16" s="580"/>
      <c r="DQZ16" s="580"/>
      <c r="DRA16" s="580"/>
      <c r="DRB16" s="580"/>
      <c r="DRC16" s="580"/>
      <c r="DRD16" s="580"/>
      <c r="DRE16" s="580"/>
      <c r="DRF16" s="580"/>
      <c r="DRG16" s="580"/>
      <c r="DRH16" s="580"/>
      <c r="DRI16" s="580"/>
      <c r="DRJ16" s="580"/>
      <c r="DRK16" s="580"/>
      <c r="DRL16" s="580"/>
      <c r="DRM16" s="580"/>
      <c r="DRN16" s="580"/>
      <c r="DRO16" s="580"/>
      <c r="DRP16" s="580"/>
      <c r="DRQ16" s="580"/>
      <c r="DRR16" s="580"/>
      <c r="DRS16" s="580"/>
      <c r="DRT16" s="580"/>
      <c r="DRU16" s="580"/>
      <c r="DRV16" s="580"/>
      <c r="DRW16" s="580"/>
      <c r="DRX16" s="580"/>
      <c r="DRY16" s="580"/>
      <c r="DRZ16" s="580"/>
      <c r="DSA16" s="580"/>
      <c r="DSB16" s="580"/>
      <c r="DSC16" s="580"/>
      <c r="DSD16" s="580"/>
      <c r="DSE16" s="580"/>
      <c r="DSF16" s="580"/>
      <c r="DSG16" s="580"/>
      <c r="DSH16" s="580"/>
      <c r="DSI16" s="580"/>
      <c r="DSJ16" s="580"/>
      <c r="DSK16" s="580"/>
      <c r="DSL16" s="580"/>
      <c r="DSM16" s="580"/>
      <c r="DSN16" s="580"/>
      <c r="DSO16" s="580"/>
      <c r="DSP16" s="580"/>
      <c r="DSQ16" s="580"/>
      <c r="DSR16" s="580"/>
      <c r="DSS16" s="580"/>
      <c r="DST16" s="580"/>
      <c r="DSU16" s="580"/>
      <c r="DSV16" s="580"/>
      <c r="DSW16" s="580"/>
      <c r="DSX16" s="580"/>
      <c r="DSY16" s="580"/>
      <c r="DSZ16" s="580"/>
      <c r="DTA16" s="580"/>
      <c r="DTB16" s="580"/>
      <c r="DTC16" s="580"/>
      <c r="DTD16" s="580"/>
      <c r="DTE16" s="580"/>
      <c r="DTF16" s="580"/>
      <c r="DTG16" s="580"/>
      <c r="DTH16" s="580"/>
      <c r="DTI16" s="580"/>
      <c r="DTJ16" s="580"/>
      <c r="DTK16" s="580"/>
      <c r="DTL16" s="580"/>
      <c r="DTM16" s="580"/>
      <c r="DTN16" s="580"/>
      <c r="DTO16" s="580"/>
      <c r="DTP16" s="580"/>
      <c r="DTQ16" s="580"/>
      <c r="DTR16" s="580"/>
      <c r="DTS16" s="580"/>
      <c r="DTT16" s="580"/>
      <c r="DTU16" s="580"/>
      <c r="DTV16" s="580"/>
      <c r="DTW16" s="580"/>
      <c r="DTX16" s="580"/>
      <c r="DTY16" s="580"/>
      <c r="DTZ16" s="580"/>
      <c r="DUA16" s="580"/>
      <c r="DUB16" s="580"/>
      <c r="DUC16" s="580"/>
      <c r="DUD16" s="580"/>
      <c r="DUE16" s="580"/>
      <c r="DUF16" s="580"/>
      <c r="DUG16" s="580"/>
      <c r="DUH16" s="580"/>
      <c r="DUI16" s="580"/>
      <c r="DUJ16" s="580"/>
      <c r="DUK16" s="580"/>
      <c r="DUL16" s="580"/>
      <c r="DUM16" s="580"/>
      <c r="DUN16" s="580"/>
      <c r="DUO16" s="580"/>
      <c r="DUP16" s="580"/>
      <c r="DUQ16" s="580"/>
      <c r="DUR16" s="580"/>
      <c r="DUS16" s="580"/>
      <c r="DUT16" s="580"/>
      <c r="DUU16" s="580"/>
      <c r="DUV16" s="580"/>
      <c r="DUW16" s="580"/>
      <c r="DUX16" s="580"/>
      <c r="DUY16" s="580"/>
      <c r="DUZ16" s="580"/>
      <c r="DVA16" s="580"/>
      <c r="DVB16" s="580"/>
      <c r="DVC16" s="580"/>
      <c r="DVD16" s="580"/>
      <c r="DVE16" s="580"/>
      <c r="DVF16" s="580"/>
      <c r="DVG16" s="580"/>
      <c r="DVH16" s="580"/>
      <c r="DVI16" s="580"/>
      <c r="DVJ16" s="580"/>
      <c r="DVK16" s="580"/>
      <c r="DVL16" s="580"/>
      <c r="DVM16" s="580"/>
      <c r="DVN16" s="580"/>
      <c r="DVO16" s="580"/>
      <c r="DVP16" s="580"/>
      <c r="DVQ16" s="580"/>
      <c r="DVR16" s="580"/>
      <c r="DVS16" s="580"/>
      <c r="DVT16" s="580"/>
      <c r="DVU16" s="580"/>
      <c r="DVV16" s="580"/>
      <c r="DVW16" s="580"/>
      <c r="DVX16" s="580"/>
      <c r="DVY16" s="580"/>
      <c r="DVZ16" s="580"/>
      <c r="DWA16" s="580"/>
      <c r="DWB16" s="580"/>
      <c r="DWC16" s="580"/>
      <c r="DWD16" s="580"/>
      <c r="DWE16" s="580"/>
      <c r="DWF16" s="580"/>
      <c r="DWG16" s="580"/>
      <c r="DWH16" s="580"/>
      <c r="DWI16" s="580"/>
      <c r="DWJ16" s="580"/>
      <c r="DWK16" s="580"/>
      <c r="DWL16" s="580"/>
      <c r="DWM16" s="580"/>
      <c r="DWN16" s="580"/>
      <c r="DWO16" s="580"/>
      <c r="DWP16" s="580"/>
      <c r="DWQ16" s="580"/>
      <c r="DWR16" s="580"/>
      <c r="DWS16" s="580"/>
      <c r="DWT16" s="580"/>
      <c r="DWU16" s="580"/>
      <c r="DWV16" s="580"/>
      <c r="DWW16" s="580"/>
      <c r="DWX16" s="580"/>
      <c r="DWY16" s="580"/>
      <c r="DWZ16" s="580"/>
      <c r="DXA16" s="580"/>
      <c r="DXB16" s="580"/>
      <c r="DXC16" s="580"/>
      <c r="DXD16" s="580"/>
      <c r="DXE16" s="580"/>
      <c r="DXF16" s="580"/>
      <c r="DXG16" s="580"/>
      <c r="DXH16" s="580"/>
      <c r="DXI16" s="580"/>
      <c r="DXJ16" s="580"/>
      <c r="DXK16" s="580"/>
      <c r="DXL16" s="580"/>
      <c r="DXM16" s="580"/>
      <c r="DXN16" s="580"/>
      <c r="DXO16" s="580"/>
      <c r="DXP16" s="580"/>
      <c r="DXQ16" s="580"/>
      <c r="DXR16" s="580"/>
      <c r="DXS16" s="580"/>
      <c r="DXT16" s="580"/>
      <c r="DXU16" s="580"/>
      <c r="DXV16" s="580"/>
      <c r="DXW16" s="580"/>
      <c r="DXX16" s="580"/>
      <c r="DXY16" s="580"/>
      <c r="DXZ16" s="580"/>
      <c r="DYA16" s="580"/>
      <c r="DYB16" s="580"/>
      <c r="DYC16" s="580"/>
      <c r="DYD16" s="580"/>
      <c r="DYE16" s="580"/>
      <c r="DYF16" s="580"/>
      <c r="DYG16" s="580"/>
      <c r="DYH16" s="580"/>
      <c r="DYI16" s="580"/>
      <c r="DYJ16" s="580"/>
      <c r="DYK16" s="580"/>
      <c r="DYL16" s="580"/>
      <c r="DYM16" s="580"/>
      <c r="DYN16" s="580"/>
      <c r="DYO16" s="580"/>
      <c r="DYP16" s="580"/>
      <c r="DYQ16" s="580"/>
      <c r="DYR16" s="580"/>
      <c r="DYS16" s="580"/>
      <c r="DYT16" s="580"/>
      <c r="DYU16" s="580"/>
      <c r="DYV16" s="580"/>
      <c r="DYW16" s="580"/>
      <c r="DYX16" s="580"/>
      <c r="DYY16" s="580"/>
      <c r="DYZ16" s="580"/>
      <c r="DZA16" s="580"/>
      <c r="DZB16" s="580"/>
      <c r="DZC16" s="580"/>
      <c r="DZD16" s="580"/>
      <c r="DZE16" s="580"/>
      <c r="DZF16" s="580"/>
      <c r="DZG16" s="580"/>
      <c r="DZH16" s="580"/>
      <c r="DZI16" s="580"/>
      <c r="DZJ16" s="580"/>
      <c r="DZK16" s="580"/>
      <c r="DZL16" s="580"/>
      <c r="DZM16" s="580"/>
      <c r="DZN16" s="580"/>
      <c r="DZO16" s="580"/>
      <c r="DZP16" s="580"/>
      <c r="DZQ16" s="580"/>
      <c r="DZR16" s="580"/>
      <c r="DZS16" s="580"/>
      <c r="DZT16" s="580"/>
      <c r="DZU16" s="580"/>
      <c r="DZV16" s="580"/>
      <c r="DZW16" s="580"/>
      <c r="DZX16" s="580"/>
      <c r="DZY16" s="580"/>
      <c r="DZZ16" s="580"/>
      <c r="EAA16" s="580"/>
      <c r="EAB16" s="580"/>
      <c r="EAC16" s="580"/>
      <c r="EAD16" s="580"/>
      <c r="EAE16" s="580"/>
      <c r="EAF16" s="580"/>
      <c r="EAG16" s="580"/>
      <c r="EAH16" s="580"/>
      <c r="EAI16" s="580"/>
      <c r="EAJ16" s="580"/>
      <c r="EAK16" s="580"/>
      <c r="EAL16" s="580"/>
      <c r="EAM16" s="580"/>
      <c r="EAN16" s="580"/>
      <c r="EAO16" s="580"/>
      <c r="EAP16" s="580"/>
      <c r="EAQ16" s="580"/>
      <c r="EAR16" s="580"/>
      <c r="EAS16" s="580"/>
      <c r="EAT16" s="580"/>
      <c r="EAU16" s="580"/>
      <c r="EAV16" s="580"/>
      <c r="EAW16" s="580"/>
      <c r="EAX16" s="580"/>
      <c r="EAY16" s="580"/>
      <c r="EAZ16" s="580"/>
      <c r="EBA16" s="580"/>
      <c r="EBB16" s="580"/>
      <c r="EBC16" s="580"/>
      <c r="EBD16" s="580"/>
      <c r="EBE16" s="580"/>
      <c r="EBF16" s="580"/>
      <c r="EBG16" s="580"/>
      <c r="EBH16" s="580"/>
      <c r="EBI16" s="580"/>
      <c r="EBJ16" s="580"/>
      <c r="EBK16" s="580"/>
      <c r="EBL16" s="580"/>
      <c r="EBM16" s="580"/>
      <c r="EBN16" s="580"/>
      <c r="EBO16" s="580"/>
      <c r="EBP16" s="580"/>
      <c r="EBQ16" s="580"/>
      <c r="EBR16" s="580"/>
      <c r="EBS16" s="580"/>
      <c r="EBT16" s="580"/>
      <c r="EBU16" s="580"/>
      <c r="EBV16" s="580"/>
      <c r="EBW16" s="580"/>
      <c r="EBX16" s="580"/>
      <c r="EBY16" s="580"/>
      <c r="EBZ16" s="580"/>
      <c r="ECA16" s="580"/>
      <c r="ECB16" s="580"/>
      <c r="ECC16" s="580"/>
      <c r="ECD16" s="580"/>
      <c r="ECE16" s="580"/>
      <c r="ECF16" s="580"/>
      <c r="ECG16" s="580"/>
      <c r="ECH16" s="580"/>
      <c r="ECI16" s="580"/>
      <c r="ECJ16" s="580"/>
      <c r="ECK16" s="580"/>
      <c r="ECL16" s="580"/>
      <c r="ECM16" s="580"/>
      <c r="ECN16" s="580"/>
      <c r="ECO16" s="580"/>
      <c r="ECP16" s="580"/>
      <c r="ECQ16" s="580"/>
      <c r="ECR16" s="580"/>
      <c r="ECS16" s="580"/>
      <c r="ECT16" s="580"/>
      <c r="ECU16" s="580"/>
      <c r="ECV16" s="580"/>
      <c r="ECW16" s="580"/>
      <c r="ECX16" s="580"/>
      <c r="ECY16" s="580"/>
      <c r="ECZ16" s="580"/>
      <c r="EDA16" s="580"/>
      <c r="EDB16" s="580"/>
      <c r="EDC16" s="580"/>
      <c r="EDD16" s="580"/>
      <c r="EDE16" s="580"/>
      <c r="EDF16" s="580"/>
      <c r="EDG16" s="580"/>
      <c r="EDH16" s="580"/>
      <c r="EDI16" s="580"/>
      <c r="EDJ16" s="580"/>
      <c r="EDK16" s="580"/>
      <c r="EDL16" s="580"/>
      <c r="EDM16" s="580"/>
      <c r="EDN16" s="580"/>
      <c r="EDO16" s="580"/>
      <c r="EDP16" s="580"/>
      <c r="EDQ16" s="580"/>
      <c r="EDR16" s="580"/>
      <c r="EDS16" s="580"/>
      <c r="EDT16" s="580"/>
      <c r="EDU16" s="580"/>
      <c r="EDV16" s="580"/>
      <c r="EDW16" s="580"/>
      <c r="EDX16" s="580"/>
      <c r="EDY16" s="580"/>
      <c r="EDZ16" s="580"/>
      <c r="EEA16" s="580"/>
      <c r="EEB16" s="580"/>
      <c r="EEC16" s="580"/>
      <c r="EED16" s="580"/>
      <c r="EEE16" s="580"/>
      <c r="EEF16" s="580"/>
      <c r="EEG16" s="580"/>
      <c r="EEH16" s="580"/>
      <c r="EEI16" s="580"/>
      <c r="EEJ16" s="580"/>
      <c r="EEK16" s="580"/>
      <c r="EEL16" s="580"/>
      <c r="EEM16" s="580"/>
      <c r="EEN16" s="580"/>
      <c r="EEO16" s="580"/>
      <c r="EEP16" s="580"/>
      <c r="EEQ16" s="580"/>
      <c r="EER16" s="580"/>
      <c r="EES16" s="580"/>
      <c r="EET16" s="580"/>
      <c r="EEU16" s="580"/>
      <c r="EEV16" s="580"/>
      <c r="EEW16" s="580"/>
      <c r="EEX16" s="580"/>
      <c r="EEY16" s="580"/>
      <c r="EEZ16" s="580"/>
      <c r="EFA16" s="580"/>
      <c r="EFB16" s="580"/>
      <c r="EFC16" s="580"/>
      <c r="EFD16" s="580"/>
      <c r="EFE16" s="580"/>
      <c r="EFF16" s="580"/>
      <c r="EFG16" s="580"/>
      <c r="EFH16" s="580"/>
      <c r="EFI16" s="580"/>
      <c r="EFJ16" s="580"/>
      <c r="EFK16" s="580"/>
      <c r="EFL16" s="580"/>
      <c r="EFM16" s="580"/>
      <c r="EFN16" s="580"/>
      <c r="EFO16" s="580"/>
      <c r="EFP16" s="580"/>
      <c r="EFQ16" s="580"/>
      <c r="EFR16" s="580"/>
      <c r="EFS16" s="580"/>
      <c r="EFT16" s="580"/>
      <c r="EFU16" s="580"/>
      <c r="EFV16" s="580"/>
      <c r="EFW16" s="580"/>
      <c r="EFX16" s="580"/>
      <c r="EFY16" s="580"/>
      <c r="EFZ16" s="580"/>
      <c r="EGA16" s="580"/>
      <c r="EGB16" s="580"/>
      <c r="EGC16" s="580"/>
      <c r="EGD16" s="580"/>
      <c r="EGE16" s="580"/>
      <c r="EGF16" s="580"/>
      <c r="EGG16" s="580"/>
      <c r="EGH16" s="580"/>
      <c r="EGI16" s="580"/>
      <c r="EGJ16" s="580"/>
      <c r="EGK16" s="580"/>
      <c r="EGL16" s="580"/>
      <c r="EGM16" s="580"/>
      <c r="EGN16" s="580"/>
      <c r="EGO16" s="580"/>
      <c r="EGP16" s="580"/>
      <c r="EGQ16" s="580"/>
      <c r="EGR16" s="580"/>
      <c r="EGS16" s="580"/>
      <c r="EGT16" s="580"/>
      <c r="EGU16" s="580"/>
      <c r="EGV16" s="580"/>
      <c r="EGW16" s="580"/>
      <c r="EGX16" s="580"/>
      <c r="EGY16" s="580"/>
      <c r="EGZ16" s="580"/>
      <c r="EHA16" s="580"/>
      <c r="EHB16" s="580"/>
      <c r="EHC16" s="580"/>
      <c r="EHD16" s="580"/>
      <c r="EHE16" s="580"/>
      <c r="EHF16" s="580"/>
      <c r="EHG16" s="580"/>
      <c r="EHH16" s="580"/>
      <c r="EHI16" s="580"/>
      <c r="EHJ16" s="580"/>
      <c r="EHK16" s="580"/>
      <c r="EHL16" s="580"/>
      <c r="EHM16" s="580"/>
      <c r="EHN16" s="580"/>
      <c r="EHO16" s="580"/>
      <c r="EHP16" s="580"/>
      <c r="EHQ16" s="580"/>
      <c r="EHR16" s="580"/>
      <c r="EHS16" s="580"/>
      <c r="EHT16" s="580"/>
      <c r="EHU16" s="580"/>
      <c r="EHV16" s="580"/>
      <c r="EHW16" s="580"/>
      <c r="EHX16" s="580"/>
      <c r="EHY16" s="580"/>
      <c r="EHZ16" s="580"/>
      <c r="EIA16" s="580"/>
      <c r="EIB16" s="580"/>
      <c r="EIC16" s="580"/>
      <c r="EID16" s="580"/>
      <c r="EIE16" s="580"/>
      <c r="EIF16" s="580"/>
      <c r="EIG16" s="580"/>
      <c r="EIH16" s="580"/>
      <c r="EII16" s="580"/>
      <c r="EIJ16" s="580"/>
      <c r="EIK16" s="580"/>
      <c r="EIL16" s="580"/>
      <c r="EIM16" s="580"/>
      <c r="EIN16" s="580"/>
      <c r="EIO16" s="580"/>
      <c r="EIP16" s="580"/>
      <c r="EIQ16" s="580"/>
      <c r="EIR16" s="580"/>
      <c r="EIS16" s="580"/>
      <c r="EIT16" s="580"/>
      <c r="EIU16" s="580"/>
      <c r="EIV16" s="580"/>
      <c r="EIW16" s="580"/>
      <c r="EIX16" s="580"/>
      <c r="EIY16" s="580"/>
      <c r="EIZ16" s="580"/>
      <c r="EJA16" s="580"/>
      <c r="EJB16" s="580"/>
      <c r="EJC16" s="580"/>
      <c r="EJD16" s="580"/>
      <c r="EJE16" s="580"/>
      <c r="EJF16" s="580"/>
      <c r="EJG16" s="580"/>
      <c r="EJH16" s="580"/>
      <c r="EJI16" s="580"/>
      <c r="EJJ16" s="580"/>
      <c r="EJK16" s="580"/>
      <c r="EJL16" s="580"/>
      <c r="EJM16" s="580"/>
      <c r="EJN16" s="580"/>
      <c r="EJO16" s="580"/>
      <c r="EJP16" s="580"/>
      <c r="EJQ16" s="580"/>
      <c r="EJR16" s="580"/>
      <c r="EJS16" s="580"/>
      <c r="EJT16" s="580"/>
      <c r="EJU16" s="580"/>
      <c r="EJV16" s="580"/>
      <c r="EJW16" s="580"/>
      <c r="EJX16" s="580"/>
      <c r="EJY16" s="580"/>
      <c r="EJZ16" s="580"/>
      <c r="EKA16" s="580"/>
      <c r="EKB16" s="580"/>
      <c r="EKC16" s="580"/>
      <c r="EKD16" s="580"/>
      <c r="EKE16" s="580"/>
      <c r="EKF16" s="580"/>
      <c r="EKG16" s="580"/>
      <c r="EKH16" s="580"/>
      <c r="EKI16" s="580"/>
      <c r="EKJ16" s="580"/>
      <c r="EKK16" s="580"/>
      <c r="EKL16" s="580"/>
      <c r="EKM16" s="580"/>
      <c r="EKN16" s="580"/>
      <c r="EKO16" s="580"/>
      <c r="EKP16" s="580"/>
      <c r="EKQ16" s="580"/>
      <c r="EKR16" s="580"/>
      <c r="EKS16" s="580"/>
      <c r="EKT16" s="580"/>
      <c r="EKU16" s="580"/>
      <c r="EKV16" s="580"/>
      <c r="EKW16" s="580"/>
      <c r="EKX16" s="580"/>
      <c r="EKY16" s="580"/>
      <c r="EKZ16" s="580"/>
      <c r="ELA16" s="580"/>
      <c r="ELB16" s="580"/>
      <c r="ELC16" s="580"/>
      <c r="ELD16" s="580"/>
      <c r="ELE16" s="580"/>
      <c r="ELF16" s="580"/>
      <c r="ELG16" s="580"/>
      <c r="ELH16" s="580"/>
      <c r="ELI16" s="580"/>
      <c r="ELJ16" s="580"/>
      <c r="ELK16" s="580"/>
      <c r="ELL16" s="580"/>
      <c r="ELM16" s="580"/>
      <c r="ELN16" s="580"/>
      <c r="ELO16" s="580"/>
      <c r="ELP16" s="580"/>
      <c r="ELQ16" s="580"/>
      <c r="ELR16" s="580"/>
      <c r="ELS16" s="580"/>
      <c r="ELT16" s="580"/>
      <c r="ELU16" s="580"/>
      <c r="ELV16" s="580"/>
      <c r="ELW16" s="580"/>
      <c r="ELX16" s="580"/>
      <c r="ELY16" s="580"/>
      <c r="ELZ16" s="580"/>
      <c r="EMA16" s="580"/>
      <c r="EMB16" s="580"/>
      <c r="EMC16" s="580"/>
      <c r="EMD16" s="580"/>
      <c r="EME16" s="580"/>
      <c r="EMF16" s="580"/>
      <c r="EMG16" s="580"/>
      <c r="EMH16" s="580"/>
      <c r="EMI16" s="580"/>
      <c r="EMJ16" s="580"/>
      <c r="EMK16" s="580"/>
      <c r="EML16" s="580"/>
      <c r="EMM16" s="580"/>
      <c r="EMN16" s="580"/>
      <c r="EMO16" s="580"/>
      <c r="EMP16" s="580"/>
      <c r="EMQ16" s="580"/>
      <c r="EMR16" s="580"/>
      <c r="EMS16" s="580"/>
      <c r="EMT16" s="580"/>
      <c r="EMU16" s="580"/>
      <c r="EMV16" s="580"/>
      <c r="EMW16" s="580"/>
      <c r="EMX16" s="580"/>
      <c r="EMY16" s="580"/>
      <c r="EMZ16" s="580"/>
      <c r="ENA16" s="580"/>
      <c r="ENB16" s="580"/>
      <c r="ENC16" s="580"/>
      <c r="END16" s="580"/>
      <c r="ENE16" s="580"/>
      <c r="ENF16" s="580"/>
      <c r="ENG16" s="580"/>
      <c r="ENH16" s="580"/>
      <c r="ENI16" s="580"/>
      <c r="ENJ16" s="580"/>
      <c r="ENK16" s="580"/>
      <c r="ENL16" s="580"/>
      <c r="ENM16" s="580"/>
      <c r="ENN16" s="580"/>
      <c r="ENO16" s="580"/>
      <c r="ENP16" s="580"/>
      <c r="ENQ16" s="580"/>
      <c r="ENR16" s="580"/>
      <c r="ENS16" s="580"/>
      <c r="ENT16" s="580"/>
      <c r="ENU16" s="580"/>
      <c r="ENV16" s="580"/>
      <c r="ENW16" s="580"/>
      <c r="ENX16" s="580"/>
      <c r="ENY16" s="580"/>
      <c r="ENZ16" s="580"/>
      <c r="EOA16" s="580"/>
      <c r="EOB16" s="580"/>
      <c r="EOC16" s="580"/>
      <c r="EOD16" s="580"/>
      <c r="EOE16" s="580"/>
      <c r="EOF16" s="580"/>
      <c r="EOG16" s="580"/>
      <c r="EOH16" s="580"/>
      <c r="EOI16" s="580"/>
      <c r="EOJ16" s="580"/>
      <c r="EOK16" s="580"/>
      <c r="EOL16" s="580"/>
      <c r="EOM16" s="580"/>
      <c r="EON16" s="580"/>
      <c r="EOO16" s="580"/>
      <c r="EOP16" s="580"/>
      <c r="EOQ16" s="580"/>
      <c r="EOR16" s="580"/>
      <c r="EOS16" s="580"/>
      <c r="EOT16" s="580"/>
      <c r="EOU16" s="580"/>
      <c r="EOV16" s="580"/>
      <c r="EOW16" s="580"/>
      <c r="EOX16" s="580"/>
      <c r="EOY16" s="580"/>
      <c r="EOZ16" s="580"/>
      <c r="EPA16" s="580"/>
      <c r="EPB16" s="580"/>
      <c r="EPC16" s="580"/>
      <c r="EPD16" s="580"/>
      <c r="EPE16" s="580"/>
      <c r="EPF16" s="580"/>
      <c r="EPG16" s="580"/>
      <c r="EPH16" s="580"/>
      <c r="EPI16" s="580"/>
      <c r="EPJ16" s="580"/>
      <c r="EPK16" s="580"/>
      <c r="EPL16" s="580"/>
      <c r="EPM16" s="580"/>
      <c r="EPN16" s="580"/>
      <c r="EPO16" s="580"/>
      <c r="EPP16" s="580"/>
      <c r="EPQ16" s="580"/>
      <c r="EPR16" s="580"/>
      <c r="EPS16" s="580"/>
      <c r="EPT16" s="580"/>
      <c r="EPU16" s="580"/>
      <c r="EPV16" s="580"/>
      <c r="EPW16" s="580"/>
      <c r="EPX16" s="580"/>
      <c r="EPY16" s="580"/>
      <c r="EPZ16" s="580"/>
      <c r="EQA16" s="580"/>
      <c r="EQB16" s="580"/>
      <c r="EQC16" s="580"/>
      <c r="EQD16" s="580"/>
      <c r="EQE16" s="580"/>
      <c r="EQF16" s="580"/>
      <c r="EQG16" s="580"/>
      <c r="EQH16" s="580"/>
      <c r="EQI16" s="580"/>
      <c r="EQJ16" s="580"/>
      <c r="EQK16" s="580"/>
      <c r="EQL16" s="580"/>
      <c r="EQM16" s="580"/>
      <c r="EQN16" s="580"/>
      <c r="EQO16" s="580"/>
      <c r="EQP16" s="580"/>
      <c r="EQQ16" s="580"/>
      <c r="EQR16" s="580"/>
      <c r="EQS16" s="580"/>
      <c r="EQT16" s="580"/>
      <c r="EQU16" s="580"/>
      <c r="EQV16" s="580"/>
      <c r="EQW16" s="580"/>
      <c r="EQX16" s="580"/>
      <c r="EQY16" s="580"/>
      <c r="EQZ16" s="580"/>
      <c r="ERA16" s="580"/>
      <c r="ERB16" s="580"/>
      <c r="ERC16" s="580"/>
      <c r="ERD16" s="580"/>
      <c r="ERE16" s="580"/>
      <c r="ERF16" s="580"/>
      <c r="ERG16" s="580"/>
      <c r="ERH16" s="580"/>
      <c r="ERI16" s="580"/>
      <c r="ERJ16" s="580"/>
      <c r="ERK16" s="580"/>
      <c r="ERL16" s="580"/>
      <c r="ERM16" s="580"/>
      <c r="ERN16" s="580"/>
      <c r="ERO16" s="580"/>
      <c r="ERP16" s="580"/>
      <c r="ERQ16" s="580"/>
      <c r="ERR16" s="580"/>
      <c r="ERS16" s="580"/>
      <c r="ERT16" s="580"/>
      <c r="ERU16" s="580"/>
      <c r="ERV16" s="580"/>
      <c r="ERW16" s="580"/>
      <c r="ERX16" s="580"/>
      <c r="ERY16" s="580"/>
      <c r="ERZ16" s="580"/>
      <c r="ESA16" s="580"/>
      <c r="ESB16" s="580"/>
      <c r="ESC16" s="580"/>
      <c r="ESD16" s="580"/>
      <c r="ESE16" s="580"/>
      <c r="ESF16" s="580"/>
      <c r="ESG16" s="580"/>
      <c r="ESH16" s="580"/>
      <c r="ESI16" s="580"/>
      <c r="ESJ16" s="580"/>
      <c r="ESK16" s="580"/>
      <c r="ESL16" s="580"/>
      <c r="ESM16" s="580"/>
      <c r="ESN16" s="580"/>
      <c r="ESO16" s="580"/>
      <c r="ESP16" s="580"/>
      <c r="ESQ16" s="580"/>
      <c r="ESR16" s="580"/>
      <c r="ESS16" s="580"/>
      <c r="EST16" s="580"/>
      <c r="ESU16" s="580"/>
      <c r="ESV16" s="580"/>
      <c r="ESW16" s="580"/>
      <c r="ESX16" s="580"/>
      <c r="ESY16" s="580"/>
      <c r="ESZ16" s="580"/>
      <c r="ETA16" s="580"/>
      <c r="ETB16" s="580"/>
      <c r="ETC16" s="580"/>
      <c r="ETD16" s="580"/>
      <c r="ETE16" s="580"/>
      <c r="ETF16" s="580"/>
      <c r="ETG16" s="580"/>
      <c r="ETH16" s="580"/>
      <c r="ETI16" s="580"/>
      <c r="ETJ16" s="580"/>
      <c r="ETK16" s="580"/>
      <c r="ETL16" s="580"/>
      <c r="ETM16" s="580"/>
      <c r="ETN16" s="580"/>
      <c r="ETO16" s="580"/>
      <c r="ETP16" s="580"/>
      <c r="ETQ16" s="580"/>
      <c r="ETR16" s="580"/>
      <c r="ETS16" s="580"/>
      <c r="ETT16" s="580"/>
      <c r="ETU16" s="580"/>
      <c r="ETV16" s="580"/>
      <c r="ETW16" s="580"/>
      <c r="ETX16" s="580"/>
      <c r="ETY16" s="580"/>
      <c r="ETZ16" s="580"/>
      <c r="EUA16" s="580"/>
      <c r="EUB16" s="580"/>
      <c r="EUC16" s="580"/>
      <c r="EUD16" s="580"/>
      <c r="EUE16" s="580"/>
      <c r="EUF16" s="580"/>
      <c r="EUG16" s="580"/>
      <c r="EUH16" s="580"/>
      <c r="EUI16" s="580"/>
      <c r="EUJ16" s="580"/>
      <c r="EUK16" s="580"/>
      <c r="EUL16" s="580"/>
      <c r="EUM16" s="580"/>
      <c r="EUN16" s="580"/>
      <c r="EUO16" s="580"/>
      <c r="EUP16" s="580"/>
      <c r="EUQ16" s="580"/>
      <c r="EUR16" s="580"/>
      <c r="EUS16" s="580"/>
      <c r="EUT16" s="580"/>
      <c r="EUU16" s="580"/>
      <c r="EUV16" s="580"/>
      <c r="EUW16" s="580"/>
      <c r="EUX16" s="580"/>
      <c r="EUY16" s="580"/>
      <c r="EUZ16" s="580"/>
      <c r="EVA16" s="580"/>
      <c r="EVB16" s="580"/>
      <c r="EVC16" s="580"/>
      <c r="EVD16" s="580"/>
      <c r="EVE16" s="580"/>
      <c r="EVF16" s="580"/>
      <c r="EVG16" s="580"/>
      <c r="EVH16" s="580"/>
      <c r="EVI16" s="580"/>
      <c r="EVJ16" s="580"/>
      <c r="EVK16" s="580"/>
      <c r="EVL16" s="580"/>
      <c r="EVM16" s="580"/>
      <c r="EVN16" s="580"/>
      <c r="EVO16" s="580"/>
      <c r="EVP16" s="580"/>
      <c r="EVQ16" s="580"/>
      <c r="EVR16" s="580"/>
      <c r="EVS16" s="580"/>
      <c r="EVT16" s="580"/>
      <c r="EVU16" s="580"/>
      <c r="EVV16" s="580"/>
      <c r="EVW16" s="580"/>
      <c r="EVX16" s="580"/>
      <c r="EVY16" s="580"/>
      <c r="EVZ16" s="580"/>
      <c r="EWA16" s="580"/>
      <c r="EWB16" s="580"/>
      <c r="EWC16" s="580"/>
      <c r="EWD16" s="580"/>
      <c r="EWE16" s="580"/>
      <c r="EWF16" s="580"/>
      <c r="EWG16" s="580"/>
      <c r="EWH16" s="580"/>
      <c r="EWI16" s="580"/>
      <c r="EWJ16" s="580"/>
      <c r="EWK16" s="580"/>
      <c r="EWL16" s="580"/>
      <c r="EWM16" s="580"/>
      <c r="EWN16" s="580"/>
      <c r="EWO16" s="580"/>
      <c r="EWP16" s="580"/>
      <c r="EWQ16" s="580"/>
      <c r="EWR16" s="580"/>
      <c r="EWS16" s="580"/>
      <c r="EWT16" s="580"/>
      <c r="EWU16" s="580"/>
      <c r="EWV16" s="580"/>
      <c r="EWW16" s="580"/>
      <c r="EWX16" s="580"/>
      <c r="EWY16" s="580"/>
      <c r="EWZ16" s="580"/>
      <c r="EXA16" s="580"/>
      <c r="EXB16" s="580"/>
      <c r="EXC16" s="580"/>
      <c r="EXD16" s="580"/>
      <c r="EXE16" s="580"/>
      <c r="EXF16" s="580"/>
      <c r="EXG16" s="580"/>
      <c r="EXH16" s="580"/>
      <c r="EXI16" s="580"/>
      <c r="EXJ16" s="580"/>
      <c r="EXK16" s="580"/>
      <c r="EXL16" s="580"/>
      <c r="EXM16" s="580"/>
      <c r="EXN16" s="580"/>
      <c r="EXO16" s="580"/>
      <c r="EXP16" s="580"/>
      <c r="EXQ16" s="580"/>
      <c r="EXR16" s="580"/>
      <c r="EXS16" s="580"/>
      <c r="EXT16" s="580"/>
      <c r="EXU16" s="580"/>
      <c r="EXV16" s="580"/>
      <c r="EXW16" s="580"/>
      <c r="EXX16" s="580"/>
      <c r="EXY16" s="580"/>
      <c r="EXZ16" s="580"/>
      <c r="EYA16" s="580"/>
      <c r="EYB16" s="580"/>
      <c r="EYC16" s="580"/>
      <c r="EYD16" s="580"/>
      <c r="EYE16" s="580"/>
      <c r="EYF16" s="580"/>
      <c r="EYG16" s="580"/>
      <c r="EYH16" s="580"/>
      <c r="EYI16" s="580"/>
      <c r="EYJ16" s="580"/>
      <c r="EYK16" s="580"/>
      <c r="EYL16" s="580"/>
      <c r="EYM16" s="580"/>
      <c r="EYN16" s="580"/>
      <c r="EYO16" s="580"/>
      <c r="EYP16" s="580"/>
      <c r="EYQ16" s="580"/>
      <c r="EYR16" s="580"/>
      <c r="EYS16" s="580"/>
      <c r="EYT16" s="580"/>
      <c r="EYU16" s="580"/>
      <c r="EYV16" s="580"/>
      <c r="EYW16" s="580"/>
      <c r="EYX16" s="580"/>
      <c r="EYY16" s="580"/>
      <c r="EYZ16" s="580"/>
      <c r="EZA16" s="580"/>
      <c r="EZB16" s="580"/>
      <c r="EZC16" s="580"/>
      <c r="EZD16" s="580"/>
      <c r="EZE16" s="580"/>
      <c r="EZF16" s="580"/>
      <c r="EZG16" s="580"/>
      <c r="EZH16" s="580"/>
      <c r="EZI16" s="580"/>
      <c r="EZJ16" s="580"/>
      <c r="EZK16" s="580"/>
      <c r="EZL16" s="580"/>
      <c r="EZM16" s="580"/>
      <c r="EZN16" s="580"/>
      <c r="EZO16" s="580"/>
      <c r="EZP16" s="580"/>
      <c r="EZQ16" s="580"/>
      <c r="EZR16" s="580"/>
      <c r="EZS16" s="580"/>
      <c r="EZT16" s="580"/>
      <c r="EZU16" s="580"/>
      <c r="EZV16" s="580"/>
      <c r="EZW16" s="580"/>
      <c r="EZX16" s="580"/>
      <c r="EZY16" s="580"/>
      <c r="EZZ16" s="580"/>
      <c r="FAA16" s="580"/>
      <c r="FAB16" s="580"/>
      <c r="FAC16" s="580"/>
      <c r="FAD16" s="580"/>
      <c r="FAE16" s="580"/>
      <c r="FAF16" s="580"/>
      <c r="FAG16" s="580"/>
      <c r="FAH16" s="580"/>
      <c r="FAI16" s="580"/>
      <c r="FAJ16" s="580"/>
      <c r="FAK16" s="580"/>
      <c r="FAL16" s="580"/>
      <c r="FAM16" s="580"/>
      <c r="FAN16" s="580"/>
      <c r="FAO16" s="580"/>
      <c r="FAP16" s="580"/>
      <c r="FAQ16" s="580"/>
      <c r="FAR16" s="580"/>
      <c r="FAS16" s="580"/>
      <c r="FAT16" s="580"/>
      <c r="FAU16" s="580"/>
      <c r="FAV16" s="580"/>
      <c r="FAW16" s="580"/>
      <c r="FAX16" s="580"/>
      <c r="FAY16" s="580"/>
      <c r="FAZ16" s="580"/>
      <c r="FBA16" s="580"/>
      <c r="FBB16" s="580"/>
      <c r="FBC16" s="580"/>
      <c r="FBD16" s="580"/>
      <c r="FBE16" s="580"/>
      <c r="FBF16" s="580"/>
      <c r="FBG16" s="580"/>
      <c r="FBH16" s="580"/>
      <c r="FBI16" s="580"/>
      <c r="FBJ16" s="580"/>
      <c r="FBK16" s="580"/>
      <c r="FBL16" s="580"/>
      <c r="FBM16" s="580"/>
      <c r="FBN16" s="580"/>
      <c r="FBO16" s="580"/>
      <c r="FBP16" s="580"/>
      <c r="FBQ16" s="580"/>
      <c r="FBR16" s="580"/>
      <c r="FBS16" s="580"/>
      <c r="FBT16" s="580"/>
      <c r="FBU16" s="580"/>
      <c r="FBV16" s="580"/>
      <c r="FBW16" s="580"/>
      <c r="FBX16" s="580"/>
      <c r="FBY16" s="580"/>
      <c r="FBZ16" s="580"/>
      <c r="FCA16" s="580"/>
      <c r="FCB16" s="580"/>
      <c r="FCC16" s="580"/>
      <c r="FCD16" s="580"/>
      <c r="FCE16" s="580"/>
      <c r="FCF16" s="580"/>
      <c r="FCG16" s="580"/>
      <c r="FCH16" s="580"/>
      <c r="FCI16" s="580"/>
      <c r="FCJ16" s="580"/>
      <c r="FCK16" s="580"/>
      <c r="FCL16" s="580"/>
      <c r="FCM16" s="580"/>
      <c r="FCN16" s="580"/>
      <c r="FCO16" s="580"/>
      <c r="FCP16" s="580"/>
      <c r="FCQ16" s="580"/>
      <c r="FCR16" s="580"/>
      <c r="FCS16" s="580"/>
      <c r="FCT16" s="580"/>
      <c r="FCU16" s="580"/>
      <c r="FCV16" s="580"/>
      <c r="FCW16" s="580"/>
      <c r="FCX16" s="580"/>
      <c r="FCY16" s="580"/>
      <c r="FCZ16" s="580"/>
      <c r="FDA16" s="580"/>
      <c r="FDB16" s="580"/>
      <c r="FDC16" s="580"/>
      <c r="FDD16" s="580"/>
      <c r="FDE16" s="580"/>
      <c r="FDF16" s="580"/>
      <c r="FDG16" s="580"/>
      <c r="FDH16" s="580"/>
      <c r="FDI16" s="580"/>
      <c r="FDJ16" s="580"/>
      <c r="FDK16" s="580"/>
      <c r="FDL16" s="580"/>
      <c r="FDM16" s="580"/>
      <c r="FDN16" s="580"/>
      <c r="FDO16" s="580"/>
      <c r="FDP16" s="580"/>
      <c r="FDQ16" s="580"/>
      <c r="FDR16" s="580"/>
      <c r="FDS16" s="580"/>
      <c r="FDT16" s="580"/>
      <c r="FDU16" s="580"/>
      <c r="FDV16" s="580"/>
      <c r="FDW16" s="580"/>
      <c r="FDX16" s="580"/>
      <c r="FDY16" s="580"/>
      <c r="FDZ16" s="580"/>
      <c r="FEA16" s="580"/>
      <c r="FEB16" s="580"/>
      <c r="FEC16" s="580"/>
      <c r="FED16" s="580"/>
      <c r="FEE16" s="580"/>
      <c r="FEF16" s="580"/>
      <c r="FEG16" s="580"/>
      <c r="FEH16" s="580"/>
      <c r="FEI16" s="580"/>
      <c r="FEJ16" s="580"/>
      <c r="FEK16" s="580"/>
      <c r="FEL16" s="580"/>
      <c r="FEM16" s="580"/>
      <c r="FEN16" s="580"/>
      <c r="FEO16" s="580"/>
      <c r="FEP16" s="580"/>
      <c r="FEQ16" s="580"/>
      <c r="FER16" s="580"/>
      <c r="FES16" s="580"/>
      <c r="FET16" s="580"/>
      <c r="FEU16" s="580"/>
      <c r="FEV16" s="580"/>
      <c r="FEW16" s="580"/>
      <c r="FEX16" s="580"/>
      <c r="FEY16" s="580"/>
      <c r="FEZ16" s="580"/>
      <c r="FFA16" s="580"/>
      <c r="FFB16" s="580"/>
      <c r="FFC16" s="580"/>
      <c r="FFD16" s="580"/>
      <c r="FFE16" s="580"/>
      <c r="FFF16" s="580"/>
      <c r="FFG16" s="580"/>
      <c r="FFH16" s="580"/>
      <c r="FFI16" s="580"/>
      <c r="FFJ16" s="580"/>
      <c r="FFK16" s="580"/>
      <c r="FFL16" s="580"/>
      <c r="FFM16" s="580"/>
      <c r="FFN16" s="580"/>
      <c r="FFO16" s="580"/>
      <c r="FFP16" s="580"/>
      <c r="FFQ16" s="580"/>
      <c r="FFR16" s="580"/>
      <c r="FFS16" s="580"/>
      <c r="FFT16" s="580"/>
      <c r="FFU16" s="580"/>
      <c r="FFV16" s="580"/>
      <c r="FFW16" s="580"/>
      <c r="FFX16" s="580"/>
      <c r="FFY16" s="580"/>
      <c r="FFZ16" s="580"/>
      <c r="FGA16" s="580"/>
      <c r="FGB16" s="580"/>
      <c r="FGC16" s="580"/>
      <c r="FGD16" s="580"/>
      <c r="FGE16" s="580"/>
      <c r="FGF16" s="580"/>
      <c r="FGG16" s="580"/>
      <c r="FGH16" s="580"/>
      <c r="FGI16" s="580"/>
      <c r="FGJ16" s="580"/>
      <c r="FGK16" s="580"/>
      <c r="FGL16" s="580"/>
      <c r="FGM16" s="580"/>
      <c r="FGN16" s="580"/>
      <c r="FGO16" s="580"/>
      <c r="FGP16" s="580"/>
      <c r="FGQ16" s="580"/>
      <c r="FGR16" s="580"/>
      <c r="FGS16" s="580"/>
      <c r="FGT16" s="580"/>
      <c r="FGU16" s="580"/>
      <c r="FGV16" s="580"/>
      <c r="FGW16" s="580"/>
      <c r="FGX16" s="580"/>
      <c r="FGY16" s="580"/>
      <c r="FGZ16" s="580"/>
      <c r="FHA16" s="580"/>
      <c r="FHB16" s="580"/>
      <c r="FHC16" s="580"/>
      <c r="FHD16" s="580"/>
      <c r="FHE16" s="580"/>
      <c r="FHF16" s="580"/>
      <c r="FHG16" s="580"/>
      <c r="FHH16" s="580"/>
      <c r="FHI16" s="580"/>
      <c r="FHJ16" s="580"/>
      <c r="FHK16" s="580"/>
      <c r="FHL16" s="580"/>
      <c r="FHM16" s="580"/>
      <c r="FHN16" s="580"/>
      <c r="FHO16" s="580"/>
      <c r="FHP16" s="580"/>
      <c r="FHQ16" s="580"/>
      <c r="FHR16" s="580"/>
      <c r="FHS16" s="580"/>
      <c r="FHT16" s="580"/>
      <c r="FHU16" s="580"/>
      <c r="FHV16" s="580"/>
      <c r="FHW16" s="580"/>
      <c r="FHX16" s="580"/>
      <c r="FHY16" s="580"/>
      <c r="FHZ16" s="580"/>
      <c r="FIA16" s="580"/>
      <c r="FIB16" s="580"/>
      <c r="FIC16" s="580"/>
      <c r="FID16" s="580"/>
      <c r="FIE16" s="580"/>
      <c r="FIF16" s="580"/>
      <c r="FIG16" s="580"/>
      <c r="FIH16" s="580"/>
      <c r="FII16" s="580"/>
      <c r="FIJ16" s="580"/>
      <c r="FIK16" s="580"/>
      <c r="FIL16" s="580"/>
      <c r="FIM16" s="580"/>
      <c r="FIN16" s="580"/>
      <c r="FIO16" s="580"/>
      <c r="FIP16" s="580"/>
      <c r="FIQ16" s="580"/>
      <c r="FIR16" s="580"/>
      <c r="FIS16" s="580"/>
      <c r="FIT16" s="580"/>
      <c r="FIU16" s="580"/>
      <c r="FIV16" s="580"/>
      <c r="FIW16" s="580"/>
      <c r="FIX16" s="580"/>
      <c r="FIY16" s="580"/>
      <c r="FIZ16" s="580"/>
      <c r="FJA16" s="580"/>
      <c r="FJB16" s="580"/>
      <c r="FJC16" s="580"/>
      <c r="FJD16" s="580"/>
      <c r="FJE16" s="580"/>
      <c r="FJF16" s="580"/>
      <c r="FJG16" s="580"/>
      <c r="FJH16" s="580"/>
      <c r="FJI16" s="580"/>
      <c r="FJJ16" s="580"/>
      <c r="FJK16" s="580"/>
      <c r="FJL16" s="580"/>
      <c r="FJM16" s="580"/>
      <c r="FJN16" s="580"/>
      <c r="FJO16" s="580"/>
      <c r="FJP16" s="580"/>
      <c r="FJQ16" s="580"/>
      <c r="FJR16" s="580"/>
      <c r="FJS16" s="580"/>
      <c r="FJT16" s="580"/>
      <c r="FJU16" s="580"/>
      <c r="FJV16" s="580"/>
      <c r="FJW16" s="580"/>
      <c r="FJX16" s="580"/>
      <c r="FJY16" s="580"/>
      <c r="FJZ16" s="580"/>
      <c r="FKA16" s="580"/>
      <c r="FKB16" s="580"/>
      <c r="FKC16" s="580"/>
      <c r="FKD16" s="580"/>
      <c r="FKE16" s="580"/>
      <c r="FKF16" s="580"/>
      <c r="FKG16" s="580"/>
      <c r="FKH16" s="580"/>
      <c r="FKI16" s="580"/>
      <c r="FKJ16" s="580"/>
      <c r="FKK16" s="580"/>
      <c r="FKL16" s="580"/>
      <c r="FKM16" s="580"/>
      <c r="FKN16" s="580"/>
      <c r="FKO16" s="580"/>
      <c r="FKP16" s="580"/>
      <c r="FKQ16" s="580"/>
      <c r="FKR16" s="580"/>
      <c r="FKS16" s="580"/>
      <c r="FKT16" s="580"/>
      <c r="FKU16" s="580"/>
      <c r="FKV16" s="580"/>
      <c r="FKW16" s="580"/>
      <c r="FKX16" s="580"/>
      <c r="FKY16" s="580"/>
      <c r="FKZ16" s="580"/>
      <c r="FLA16" s="580"/>
      <c r="FLB16" s="580"/>
      <c r="FLC16" s="580"/>
      <c r="FLD16" s="580"/>
      <c r="FLE16" s="580"/>
      <c r="FLF16" s="580"/>
      <c r="FLG16" s="580"/>
      <c r="FLH16" s="580"/>
      <c r="FLI16" s="580"/>
      <c r="FLJ16" s="580"/>
      <c r="FLK16" s="580"/>
      <c r="FLL16" s="580"/>
      <c r="FLM16" s="580"/>
      <c r="FLN16" s="580"/>
      <c r="FLO16" s="580"/>
      <c r="FLP16" s="580"/>
      <c r="FLQ16" s="580"/>
      <c r="FLR16" s="580"/>
      <c r="FLS16" s="580"/>
      <c r="FLT16" s="580"/>
      <c r="FLU16" s="580"/>
      <c r="FLV16" s="580"/>
      <c r="FLW16" s="580"/>
      <c r="FLX16" s="580"/>
      <c r="FLY16" s="580"/>
      <c r="FLZ16" s="580"/>
      <c r="FMA16" s="580"/>
      <c r="FMB16" s="580"/>
      <c r="FMC16" s="580"/>
      <c r="FMD16" s="580"/>
      <c r="FME16" s="580"/>
      <c r="FMF16" s="580"/>
      <c r="FMG16" s="580"/>
      <c r="FMH16" s="580"/>
      <c r="FMI16" s="580"/>
      <c r="FMJ16" s="580"/>
      <c r="FMK16" s="580"/>
      <c r="FML16" s="580"/>
      <c r="FMM16" s="580"/>
      <c r="FMN16" s="580"/>
      <c r="FMO16" s="580"/>
      <c r="FMP16" s="580"/>
      <c r="FMQ16" s="580"/>
      <c r="FMR16" s="580"/>
      <c r="FMS16" s="580"/>
      <c r="FMT16" s="580"/>
      <c r="FMU16" s="580"/>
      <c r="FMV16" s="580"/>
      <c r="FMW16" s="580"/>
      <c r="FMX16" s="580"/>
      <c r="FMY16" s="580"/>
      <c r="FMZ16" s="580"/>
      <c r="FNA16" s="580"/>
      <c r="FNB16" s="580"/>
      <c r="FNC16" s="580"/>
      <c r="FND16" s="580"/>
      <c r="FNE16" s="580"/>
      <c r="FNF16" s="580"/>
      <c r="FNG16" s="580"/>
      <c r="FNH16" s="580"/>
      <c r="FNI16" s="580"/>
      <c r="FNJ16" s="580"/>
      <c r="FNK16" s="580"/>
      <c r="FNL16" s="580"/>
      <c r="FNM16" s="580"/>
      <c r="FNN16" s="580"/>
      <c r="FNO16" s="580"/>
      <c r="FNP16" s="580"/>
      <c r="FNQ16" s="580"/>
      <c r="FNR16" s="580"/>
      <c r="FNS16" s="580"/>
      <c r="FNT16" s="580"/>
      <c r="FNU16" s="580"/>
      <c r="FNV16" s="580"/>
      <c r="FNW16" s="580"/>
      <c r="FNX16" s="580"/>
      <c r="FNY16" s="580"/>
      <c r="FNZ16" s="580"/>
      <c r="FOA16" s="580"/>
      <c r="FOB16" s="580"/>
      <c r="FOC16" s="580"/>
      <c r="FOD16" s="580"/>
      <c r="FOE16" s="580"/>
      <c r="FOF16" s="580"/>
      <c r="FOG16" s="580"/>
      <c r="FOH16" s="580"/>
      <c r="FOI16" s="580"/>
      <c r="FOJ16" s="580"/>
      <c r="FOK16" s="580"/>
      <c r="FOL16" s="580"/>
      <c r="FOM16" s="580"/>
      <c r="FON16" s="580"/>
      <c r="FOO16" s="580"/>
      <c r="FOP16" s="580"/>
      <c r="FOQ16" s="580"/>
      <c r="FOR16" s="580"/>
      <c r="FOS16" s="580"/>
      <c r="FOT16" s="580"/>
      <c r="FOU16" s="580"/>
      <c r="FOV16" s="580"/>
      <c r="FOW16" s="580"/>
      <c r="FOX16" s="580"/>
      <c r="FOY16" s="580"/>
      <c r="FOZ16" s="580"/>
      <c r="FPA16" s="580"/>
      <c r="FPB16" s="580"/>
      <c r="FPC16" s="580"/>
      <c r="FPD16" s="580"/>
      <c r="FPE16" s="580"/>
      <c r="FPF16" s="580"/>
      <c r="FPG16" s="580"/>
      <c r="FPH16" s="580"/>
      <c r="FPI16" s="580"/>
      <c r="FPJ16" s="580"/>
      <c r="FPK16" s="580"/>
      <c r="FPL16" s="580"/>
      <c r="FPM16" s="580"/>
      <c r="FPN16" s="580"/>
      <c r="FPO16" s="580"/>
      <c r="FPP16" s="580"/>
      <c r="FPQ16" s="580"/>
      <c r="FPR16" s="580"/>
      <c r="FPS16" s="580"/>
      <c r="FPT16" s="580"/>
      <c r="FPU16" s="580"/>
      <c r="FPV16" s="580"/>
      <c r="FPW16" s="580"/>
      <c r="FPX16" s="580"/>
      <c r="FPY16" s="580"/>
      <c r="FPZ16" s="580"/>
      <c r="FQA16" s="580"/>
      <c r="FQB16" s="580"/>
      <c r="FQC16" s="580"/>
      <c r="FQD16" s="580"/>
      <c r="FQE16" s="580"/>
      <c r="FQF16" s="580"/>
      <c r="FQG16" s="580"/>
      <c r="FQH16" s="580"/>
      <c r="FQI16" s="580"/>
      <c r="FQJ16" s="580"/>
      <c r="FQK16" s="580"/>
      <c r="FQL16" s="580"/>
      <c r="FQM16" s="580"/>
      <c r="FQN16" s="580"/>
      <c r="FQO16" s="580"/>
      <c r="FQP16" s="580"/>
      <c r="FQQ16" s="580"/>
      <c r="FQR16" s="580"/>
      <c r="FQS16" s="580"/>
      <c r="FQT16" s="580"/>
      <c r="FQU16" s="580"/>
      <c r="FQV16" s="580"/>
      <c r="FQW16" s="580"/>
      <c r="FQX16" s="580"/>
      <c r="FQY16" s="580"/>
      <c r="FQZ16" s="580"/>
      <c r="FRA16" s="580"/>
      <c r="FRB16" s="580"/>
      <c r="FRC16" s="580"/>
      <c r="FRD16" s="580"/>
      <c r="FRE16" s="580"/>
      <c r="FRF16" s="580"/>
      <c r="FRG16" s="580"/>
      <c r="FRH16" s="580"/>
      <c r="FRI16" s="580"/>
      <c r="FRJ16" s="580"/>
      <c r="FRK16" s="580"/>
      <c r="FRL16" s="580"/>
      <c r="FRM16" s="580"/>
      <c r="FRN16" s="580"/>
      <c r="FRO16" s="580"/>
      <c r="FRP16" s="580"/>
      <c r="FRQ16" s="580"/>
      <c r="FRR16" s="580"/>
      <c r="FRS16" s="580"/>
      <c r="FRT16" s="580"/>
      <c r="FRU16" s="580"/>
      <c r="FRV16" s="580"/>
      <c r="FRW16" s="580"/>
      <c r="FRX16" s="580"/>
      <c r="FRY16" s="580"/>
      <c r="FRZ16" s="580"/>
      <c r="FSA16" s="580"/>
      <c r="FSB16" s="580"/>
      <c r="FSC16" s="580"/>
      <c r="FSD16" s="580"/>
      <c r="FSE16" s="580"/>
      <c r="FSF16" s="580"/>
      <c r="FSG16" s="580"/>
      <c r="FSH16" s="580"/>
      <c r="FSI16" s="580"/>
      <c r="FSJ16" s="580"/>
      <c r="FSK16" s="580"/>
      <c r="FSL16" s="580"/>
      <c r="FSM16" s="580"/>
      <c r="FSN16" s="580"/>
      <c r="FSO16" s="580"/>
      <c r="FSP16" s="580"/>
      <c r="FSQ16" s="580"/>
      <c r="FSR16" s="580"/>
      <c r="FSS16" s="580"/>
      <c r="FST16" s="580"/>
      <c r="FSU16" s="580"/>
      <c r="FSV16" s="580"/>
      <c r="FSW16" s="580"/>
      <c r="FSX16" s="580"/>
      <c r="FSY16" s="580"/>
      <c r="FSZ16" s="580"/>
      <c r="FTA16" s="580"/>
      <c r="FTB16" s="580"/>
      <c r="FTC16" s="580"/>
      <c r="FTD16" s="580"/>
      <c r="FTE16" s="580"/>
      <c r="FTF16" s="580"/>
      <c r="FTG16" s="580"/>
      <c r="FTH16" s="580"/>
      <c r="FTI16" s="580"/>
      <c r="FTJ16" s="580"/>
      <c r="FTK16" s="580"/>
      <c r="FTL16" s="580"/>
      <c r="FTM16" s="580"/>
      <c r="FTN16" s="580"/>
      <c r="FTO16" s="580"/>
      <c r="FTP16" s="580"/>
      <c r="FTQ16" s="580"/>
      <c r="FTR16" s="580"/>
      <c r="FTS16" s="580"/>
      <c r="FTT16" s="580"/>
      <c r="FTU16" s="580"/>
      <c r="FTV16" s="580"/>
      <c r="FTW16" s="580"/>
      <c r="FTX16" s="580"/>
      <c r="FTY16" s="580"/>
      <c r="FTZ16" s="580"/>
      <c r="FUA16" s="580"/>
      <c r="FUB16" s="580"/>
      <c r="FUC16" s="580"/>
      <c r="FUD16" s="580"/>
      <c r="FUE16" s="580"/>
      <c r="FUF16" s="580"/>
      <c r="FUG16" s="580"/>
      <c r="FUH16" s="580"/>
      <c r="FUI16" s="580"/>
      <c r="FUJ16" s="580"/>
      <c r="FUK16" s="580"/>
      <c r="FUL16" s="580"/>
      <c r="FUM16" s="580"/>
      <c r="FUN16" s="580"/>
      <c r="FUO16" s="580"/>
      <c r="FUP16" s="580"/>
      <c r="FUQ16" s="580"/>
      <c r="FUR16" s="580"/>
      <c r="FUS16" s="580"/>
      <c r="FUT16" s="580"/>
      <c r="FUU16" s="580"/>
      <c r="FUV16" s="580"/>
      <c r="FUW16" s="580"/>
      <c r="FUX16" s="580"/>
      <c r="FUY16" s="580"/>
      <c r="FUZ16" s="580"/>
      <c r="FVA16" s="580"/>
      <c r="FVB16" s="580"/>
      <c r="FVC16" s="580"/>
      <c r="FVD16" s="580"/>
      <c r="FVE16" s="580"/>
      <c r="FVF16" s="580"/>
      <c r="FVG16" s="580"/>
      <c r="FVH16" s="580"/>
      <c r="FVI16" s="580"/>
      <c r="FVJ16" s="580"/>
      <c r="FVK16" s="580"/>
      <c r="FVL16" s="580"/>
      <c r="FVM16" s="580"/>
      <c r="FVN16" s="580"/>
      <c r="FVO16" s="580"/>
      <c r="FVP16" s="580"/>
      <c r="FVQ16" s="580"/>
      <c r="FVR16" s="580"/>
      <c r="FVS16" s="580"/>
      <c r="FVT16" s="580"/>
      <c r="FVU16" s="580"/>
      <c r="FVV16" s="580"/>
      <c r="FVW16" s="580"/>
      <c r="FVX16" s="580"/>
      <c r="FVY16" s="580"/>
      <c r="FVZ16" s="580"/>
      <c r="FWA16" s="580"/>
      <c r="FWB16" s="580"/>
      <c r="FWC16" s="580"/>
      <c r="FWD16" s="580"/>
      <c r="FWE16" s="580"/>
      <c r="FWF16" s="580"/>
      <c r="FWG16" s="580"/>
      <c r="FWH16" s="580"/>
      <c r="FWI16" s="580"/>
      <c r="FWJ16" s="580"/>
      <c r="FWK16" s="580"/>
      <c r="FWL16" s="580"/>
      <c r="FWM16" s="580"/>
      <c r="FWN16" s="580"/>
      <c r="FWO16" s="580"/>
      <c r="FWP16" s="580"/>
      <c r="FWQ16" s="580"/>
      <c r="FWR16" s="580"/>
      <c r="FWS16" s="580"/>
      <c r="FWT16" s="580"/>
      <c r="FWU16" s="580"/>
      <c r="FWV16" s="580"/>
      <c r="FWW16" s="580"/>
      <c r="FWX16" s="580"/>
      <c r="FWY16" s="580"/>
      <c r="FWZ16" s="580"/>
      <c r="FXA16" s="580"/>
      <c r="FXB16" s="580"/>
      <c r="FXC16" s="580"/>
      <c r="FXD16" s="580"/>
      <c r="FXE16" s="580"/>
      <c r="FXF16" s="580"/>
      <c r="FXG16" s="580"/>
      <c r="FXH16" s="580"/>
      <c r="FXI16" s="580"/>
      <c r="FXJ16" s="580"/>
      <c r="FXK16" s="580"/>
      <c r="FXL16" s="580"/>
      <c r="FXM16" s="580"/>
      <c r="FXN16" s="580"/>
      <c r="FXO16" s="580"/>
      <c r="FXP16" s="580"/>
      <c r="FXQ16" s="580"/>
      <c r="FXR16" s="580"/>
      <c r="FXS16" s="580"/>
      <c r="FXT16" s="580"/>
      <c r="FXU16" s="580"/>
      <c r="FXV16" s="580"/>
      <c r="FXW16" s="580"/>
      <c r="FXX16" s="580"/>
      <c r="FXY16" s="580"/>
      <c r="FXZ16" s="580"/>
      <c r="FYA16" s="580"/>
      <c r="FYB16" s="580"/>
      <c r="FYC16" s="580"/>
      <c r="FYD16" s="580"/>
      <c r="FYE16" s="580"/>
      <c r="FYF16" s="580"/>
      <c r="FYG16" s="580"/>
      <c r="FYH16" s="580"/>
      <c r="FYI16" s="580"/>
      <c r="FYJ16" s="580"/>
      <c r="FYK16" s="580"/>
      <c r="FYL16" s="580"/>
      <c r="FYM16" s="580"/>
      <c r="FYN16" s="580"/>
      <c r="FYO16" s="580"/>
      <c r="FYP16" s="580"/>
      <c r="FYQ16" s="580"/>
      <c r="FYR16" s="580"/>
      <c r="FYS16" s="580"/>
      <c r="FYT16" s="580"/>
      <c r="FYU16" s="580"/>
      <c r="FYV16" s="580"/>
      <c r="FYW16" s="580"/>
      <c r="FYX16" s="580"/>
      <c r="FYY16" s="580"/>
      <c r="FYZ16" s="580"/>
      <c r="FZA16" s="580"/>
      <c r="FZB16" s="580"/>
      <c r="FZC16" s="580"/>
      <c r="FZD16" s="580"/>
      <c r="FZE16" s="580"/>
      <c r="FZF16" s="580"/>
      <c r="FZG16" s="580"/>
      <c r="FZH16" s="580"/>
      <c r="FZI16" s="580"/>
      <c r="FZJ16" s="580"/>
      <c r="FZK16" s="580"/>
      <c r="FZL16" s="580"/>
      <c r="FZM16" s="580"/>
      <c r="FZN16" s="580"/>
      <c r="FZO16" s="580"/>
      <c r="FZP16" s="580"/>
      <c r="FZQ16" s="580"/>
      <c r="FZR16" s="580"/>
      <c r="FZS16" s="580"/>
      <c r="FZT16" s="580"/>
      <c r="FZU16" s="580"/>
      <c r="FZV16" s="580"/>
      <c r="FZW16" s="580"/>
      <c r="FZX16" s="580"/>
      <c r="FZY16" s="580"/>
      <c r="FZZ16" s="580"/>
      <c r="GAA16" s="580"/>
      <c r="GAB16" s="580"/>
      <c r="GAC16" s="580"/>
      <c r="GAD16" s="580"/>
      <c r="GAE16" s="580"/>
      <c r="GAF16" s="580"/>
      <c r="GAG16" s="580"/>
      <c r="GAH16" s="580"/>
      <c r="GAI16" s="580"/>
      <c r="GAJ16" s="580"/>
      <c r="GAK16" s="580"/>
      <c r="GAL16" s="580"/>
      <c r="GAM16" s="580"/>
      <c r="GAN16" s="580"/>
      <c r="GAO16" s="580"/>
      <c r="GAP16" s="580"/>
      <c r="GAQ16" s="580"/>
      <c r="GAR16" s="580"/>
      <c r="GAS16" s="580"/>
      <c r="GAT16" s="580"/>
      <c r="GAU16" s="580"/>
      <c r="GAV16" s="580"/>
      <c r="GAW16" s="580"/>
      <c r="GAX16" s="580"/>
      <c r="GAY16" s="580"/>
      <c r="GAZ16" s="580"/>
      <c r="GBA16" s="580"/>
      <c r="GBB16" s="580"/>
      <c r="GBC16" s="580"/>
      <c r="GBD16" s="580"/>
      <c r="GBE16" s="580"/>
      <c r="GBF16" s="580"/>
      <c r="GBG16" s="580"/>
      <c r="GBH16" s="580"/>
      <c r="GBI16" s="580"/>
      <c r="GBJ16" s="580"/>
      <c r="GBK16" s="580"/>
      <c r="GBL16" s="580"/>
      <c r="GBM16" s="580"/>
      <c r="GBN16" s="580"/>
      <c r="GBO16" s="580"/>
      <c r="GBP16" s="580"/>
      <c r="GBQ16" s="580"/>
      <c r="GBR16" s="580"/>
      <c r="GBS16" s="580"/>
      <c r="GBT16" s="580"/>
      <c r="GBU16" s="580"/>
      <c r="GBV16" s="580"/>
      <c r="GBW16" s="580"/>
      <c r="GBX16" s="580"/>
      <c r="GBY16" s="580"/>
      <c r="GBZ16" s="580"/>
      <c r="GCA16" s="580"/>
      <c r="GCB16" s="580"/>
      <c r="GCC16" s="580"/>
      <c r="GCD16" s="580"/>
      <c r="GCE16" s="580"/>
      <c r="GCF16" s="580"/>
      <c r="GCG16" s="580"/>
      <c r="GCH16" s="580"/>
      <c r="GCI16" s="580"/>
      <c r="GCJ16" s="580"/>
      <c r="GCK16" s="580"/>
      <c r="GCL16" s="580"/>
      <c r="GCM16" s="580"/>
      <c r="GCN16" s="580"/>
      <c r="GCO16" s="580"/>
      <c r="GCP16" s="580"/>
      <c r="GCQ16" s="580"/>
      <c r="GCR16" s="580"/>
      <c r="GCS16" s="580"/>
      <c r="GCT16" s="580"/>
      <c r="GCU16" s="580"/>
      <c r="GCV16" s="580"/>
      <c r="GCW16" s="580"/>
      <c r="GCX16" s="580"/>
      <c r="GCY16" s="580"/>
      <c r="GCZ16" s="580"/>
      <c r="GDA16" s="580"/>
      <c r="GDB16" s="580"/>
      <c r="GDC16" s="580"/>
      <c r="GDD16" s="580"/>
      <c r="GDE16" s="580"/>
      <c r="GDF16" s="580"/>
      <c r="GDG16" s="580"/>
      <c r="GDH16" s="580"/>
      <c r="GDI16" s="580"/>
      <c r="GDJ16" s="580"/>
      <c r="GDK16" s="580"/>
      <c r="GDL16" s="580"/>
      <c r="GDM16" s="580"/>
      <c r="GDN16" s="580"/>
      <c r="GDO16" s="580"/>
      <c r="GDP16" s="580"/>
      <c r="GDQ16" s="580"/>
      <c r="GDR16" s="580"/>
      <c r="GDS16" s="580"/>
      <c r="GDT16" s="580"/>
      <c r="GDU16" s="580"/>
      <c r="GDV16" s="580"/>
      <c r="GDW16" s="580"/>
      <c r="GDX16" s="580"/>
      <c r="GDY16" s="580"/>
      <c r="GDZ16" s="580"/>
      <c r="GEA16" s="580"/>
      <c r="GEB16" s="580"/>
      <c r="GEC16" s="580"/>
      <c r="GED16" s="580"/>
      <c r="GEE16" s="580"/>
      <c r="GEF16" s="580"/>
      <c r="GEG16" s="580"/>
      <c r="GEH16" s="580"/>
      <c r="GEI16" s="580"/>
      <c r="GEJ16" s="580"/>
      <c r="GEK16" s="580"/>
      <c r="GEL16" s="580"/>
      <c r="GEM16" s="580"/>
      <c r="GEN16" s="580"/>
      <c r="GEO16" s="580"/>
      <c r="GEP16" s="580"/>
      <c r="GEQ16" s="580"/>
      <c r="GER16" s="580"/>
      <c r="GES16" s="580"/>
      <c r="GET16" s="580"/>
      <c r="GEU16" s="580"/>
      <c r="GEV16" s="580"/>
      <c r="GEW16" s="580"/>
      <c r="GEX16" s="580"/>
      <c r="GEY16" s="580"/>
      <c r="GEZ16" s="580"/>
      <c r="GFA16" s="580"/>
      <c r="GFB16" s="580"/>
      <c r="GFC16" s="580"/>
      <c r="GFD16" s="580"/>
      <c r="GFE16" s="580"/>
      <c r="GFF16" s="580"/>
      <c r="GFG16" s="580"/>
      <c r="GFH16" s="580"/>
      <c r="GFI16" s="580"/>
      <c r="GFJ16" s="580"/>
      <c r="GFK16" s="580"/>
      <c r="GFL16" s="580"/>
      <c r="GFM16" s="580"/>
      <c r="GFN16" s="580"/>
      <c r="GFO16" s="580"/>
      <c r="GFP16" s="580"/>
      <c r="GFQ16" s="580"/>
      <c r="GFR16" s="580"/>
      <c r="GFS16" s="580"/>
      <c r="GFT16" s="580"/>
      <c r="GFU16" s="580"/>
      <c r="GFV16" s="580"/>
      <c r="GFW16" s="580"/>
      <c r="GFX16" s="580"/>
      <c r="GFY16" s="580"/>
      <c r="GFZ16" s="580"/>
      <c r="GGA16" s="580"/>
      <c r="GGB16" s="580"/>
      <c r="GGC16" s="580"/>
      <c r="GGD16" s="580"/>
      <c r="GGE16" s="580"/>
      <c r="GGF16" s="580"/>
      <c r="GGG16" s="580"/>
      <c r="GGH16" s="580"/>
      <c r="GGI16" s="580"/>
      <c r="GGJ16" s="580"/>
      <c r="GGK16" s="580"/>
      <c r="GGL16" s="580"/>
      <c r="GGM16" s="580"/>
      <c r="GGN16" s="580"/>
      <c r="GGO16" s="580"/>
      <c r="GGP16" s="580"/>
      <c r="GGQ16" s="580"/>
      <c r="GGR16" s="580"/>
      <c r="GGS16" s="580"/>
      <c r="GGT16" s="580"/>
      <c r="GGU16" s="580"/>
      <c r="GGV16" s="580"/>
      <c r="GGW16" s="580"/>
      <c r="GGX16" s="580"/>
      <c r="GGY16" s="580"/>
      <c r="GGZ16" s="580"/>
      <c r="GHA16" s="580"/>
      <c r="GHB16" s="580"/>
      <c r="GHC16" s="580"/>
      <c r="GHD16" s="580"/>
      <c r="GHE16" s="580"/>
      <c r="GHF16" s="580"/>
      <c r="GHG16" s="580"/>
      <c r="GHH16" s="580"/>
      <c r="GHI16" s="580"/>
      <c r="GHJ16" s="580"/>
      <c r="GHK16" s="580"/>
      <c r="GHL16" s="580"/>
      <c r="GHM16" s="580"/>
      <c r="GHN16" s="580"/>
      <c r="GHO16" s="580"/>
      <c r="GHP16" s="580"/>
      <c r="GHQ16" s="580"/>
      <c r="GHR16" s="580"/>
      <c r="GHS16" s="580"/>
      <c r="GHT16" s="580"/>
      <c r="GHU16" s="580"/>
      <c r="GHV16" s="580"/>
      <c r="GHW16" s="580"/>
      <c r="GHX16" s="580"/>
      <c r="GHY16" s="580"/>
      <c r="GHZ16" s="580"/>
      <c r="GIA16" s="580"/>
      <c r="GIB16" s="580"/>
      <c r="GIC16" s="580"/>
      <c r="GID16" s="580"/>
      <c r="GIE16" s="580"/>
      <c r="GIF16" s="580"/>
      <c r="GIG16" s="580"/>
      <c r="GIH16" s="580"/>
      <c r="GII16" s="580"/>
      <c r="GIJ16" s="580"/>
      <c r="GIK16" s="580"/>
      <c r="GIL16" s="580"/>
      <c r="GIM16" s="580"/>
      <c r="GIN16" s="580"/>
      <c r="GIO16" s="580"/>
      <c r="GIP16" s="580"/>
      <c r="GIQ16" s="580"/>
      <c r="GIR16" s="580"/>
      <c r="GIS16" s="580"/>
      <c r="GIT16" s="580"/>
      <c r="GIU16" s="580"/>
      <c r="GIV16" s="580"/>
      <c r="GIW16" s="580"/>
      <c r="GIX16" s="580"/>
      <c r="GIY16" s="580"/>
      <c r="GIZ16" s="580"/>
      <c r="GJA16" s="580"/>
      <c r="GJB16" s="580"/>
      <c r="GJC16" s="580"/>
      <c r="GJD16" s="580"/>
      <c r="GJE16" s="580"/>
      <c r="GJF16" s="580"/>
      <c r="GJG16" s="580"/>
      <c r="GJH16" s="580"/>
      <c r="GJI16" s="580"/>
      <c r="GJJ16" s="580"/>
      <c r="GJK16" s="580"/>
      <c r="GJL16" s="580"/>
      <c r="GJM16" s="580"/>
      <c r="GJN16" s="580"/>
      <c r="GJO16" s="580"/>
      <c r="GJP16" s="580"/>
      <c r="GJQ16" s="580"/>
      <c r="GJR16" s="580"/>
      <c r="GJS16" s="580"/>
      <c r="GJT16" s="580"/>
      <c r="GJU16" s="580"/>
      <c r="GJV16" s="580"/>
      <c r="GJW16" s="580"/>
      <c r="GJX16" s="580"/>
      <c r="GJY16" s="580"/>
      <c r="GJZ16" s="580"/>
      <c r="GKA16" s="580"/>
      <c r="GKB16" s="580"/>
      <c r="GKC16" s="580"/>
      <c r="GKD16" s="580"/>
      <c r="GKE16" s="580"/>
      <c r="GKF16" s="580"/>
      <c r="GKG16" s="580"/>
      <c r="GKH16" s="580"/>
      <c r="GKI16" s="580"/>
      <c r="GKJ16" s="580"/>
      <c r="GKK16" s="580"/>
      <c r="GKL16" s="580"/>
      <c r="GKM16" s="580"/>
      <c r="GKN16" s="580"/>
      <c r="GKO16" s="580"/>
      <c r="GKP16" s="580"/>
      <c r="GKQ16" s="580"/>
      <c r="GKR16" s="580"/>
      <c r="GKS16" s="580"/>
      <c r="GKT16" s="580"/>
      <c r="GKU16" s="580"/>
      <c r="GKV16" s="580"/>
      <c r="GKW16" s="580"/>
      <c r="GKX16" s="580"/>
      <c r="GKY16" s="580"/>
      <c r="GKZ16" s="580"/>
      <c r="GLA16" s="580"/>
      <c r="GLB16" s="580"/>
      <c r="GLC16" s="580"/>
      <c r="GLD16" s="580"/>
      <c r="GLE16" s="580"/>
      <c r="GLF16" s="580"/>
      <c r="GLG16" s="580"/>
      <c r="GLH16" s="580"/>
      <c r="GLI16" s="580"/>
      <c r="GLJ16" s="580"/>
      <c r="GLK16" s="580"/>
      <c r="GLL16" s="580"/>
      <c r="GLM16" s="580"/>
      <c r="GLN16" s="580"/>
      <c r="GLO16" s="580"/>
      <c r="GLP16" s="580"/>
      <c r="GLQ16" s="580"/>
      <c r="GLR16" s="580"/>
      <c r="GLS16" s="580"/>
      <c r="GLT16" s="580"/>
      <c r="GLU16" s="580"/>
      <c r="GLV16" s="580"/>
      <c r="GLW16" s="580"/>
      <c r="GLX16" s="580"/>
      <c r="GLY16" s="580"/>
      <c r="GLZ16" s="580"/>
      <c r="GMA16" s="580"/>
      <c r="GMB16" s="580"/>
      <c r="GMC16" s="580"/>
      <c r="GMD16" s="580"/>
      <c r="GME16" s="580"/>
      <c r="GMF16" s="580"/>
      <c r="GMG16" s="580"/>
      <c r="GMH16" s="580"/>
      <c r="GMI16" s="580"/>
      <c r="GMJ16" s="580"/>
      <c r="GMK16" s="580"/>
      <c r="GML16" s="580"/>
      <c r="GMM16" s="580"/>
      <c r="GMN16" s="580"/>
      <c r="GMO16" s="580"/>
      <c r="GMP16" s="580"/>
      <c r="GMQ16" s="580"/>
      <c r="GMR16" s="580"/>
      <c r="GMS16" s="580"/>
      <c r="GMT16" s="580"/>
      <c r="GMU16" s="580"/>
      <c r="GMV16" s="580"/>
      <c r="GMW16" s="580"/>
      <c r="GMX16" s="580"/>
      <c r="GMY16" s="580"/>
      <c r="GMZ16" s="580"/>
      <c r="GNA16" s="580"/>
      <c r="GNB16" s="580"/>
      <c r="GNC16" s="580"/>
      <c r="GND16" s="580"/>
      <c r="GNE16" s="580"/>
      <c r="GNF16" s="580"/>
      <c r="GNG16" s="580"/>
      <c r="GNH16" s="580"/>
      <c r="GNI16" s="580"/>
      <c r="GNJ16" s="580"/>
      <c r="GNK16" s="580"/>
      <c r="GNL16" s="580"/>
      <c r="GNM16" s="580"/>
      <c r="GNN16" s="580"/>
      <c r="GNO16" s="580"/>
      <c r="GNP16" s="580"/>
      <c r="GNQ16" s="580"/>
      <c r="GNR16" s="580"/>
      <c r="GNS16" s="580"/>
      <c r="GNT16" s="580"/>
      <c r="GNU16" s="580"/>
      <c r="GNV16" s="580"/>
      <c r="GNW16" s="580"/>
      <c r="GNX16" s="580"/>
      <c r="GNY16" s="580"/>
      <c r="GNZ16" s="580"/>
      <c r="GOA16" s="580"/>
      <c r="GOB16" s="580"/>
      <c r="GOC16" s="580"/>
      <c r="GOD16" s="580"/>
      <c r="GOE16" s="580"/>
      <c r="GOF16" s="580"/>
      <c r="GOG16" s="580"/>
      <c r="GOH16" s="580"/>
      <c r="GOI16" s="580"/>
      <c r="GOJ16" s="580"/>
      <c r="GOK16" s="580"/>
      <c r="GOL16" s="580"/>
      <c r="GOM16" s="580"/>
      <c r="GON16" s="580"/>
      <c r="GOO16" s="580"/>
      <c r="GOP16" s="580"/>
      <c r="GOQ16" s="580"/>
      <c r="GOR16" s="580"/>
      <c r="GOS16" s="580"/>
      <c r="GOT16" s="580"/>
      <c r="GOU16" s="580"/>
      <c r="GOV16" s="580"/>
      <c r="GOW16" s="580"/>
      <c r="GOX16" s="580"/>
      <c r="GOY16" s="580"/>
      <c r="GOZ16" s="580"/>
      <c r="GPA16" s="580"/>
      <c r="GPB16" s="580"/>
      <c r="GPC16" s="580"/>
      <c r="GPD16" s="580"/>
      <c r="GPE16" s="580"/>
      <c r="GPF16" s="580"/>
      <c r="GPG16" s="580"/>
      <c r="GPH16" s="580"/>
      <c r="GPI16" s="580"/>
      <c r="GPJ16" s="580"/>
      <c r="GPK16" s="580"/>
      <c r="GPL16" s="580"/>
      <c r="GPM16" s="580"/>
      <c r="GPN16" s="580"/>
      <c r="GPO16" s="580"/>
      <c r="GPP16" s="580"/>
      <c r="GPQ16" s="580"/>
      <c r="GPR16" s="580"/>
      <c r="GPS16" s="580"/>
      <c r="GPT16" s="580"/>
      <c r="GPU16" s="580"/>
      <c r="GPV16" s="580"/>
      <c r="GPW16" s="580"/>
      <c r="GPX16" s="580"/>
      <c r="GPY16" s="580"/>
      <c r="GPZ16" s="580"/>
      <c r="GQA16" s="580"/>
      <c r="GQB16" s="580"/>
      <c r="GQC16" s="580"/>
      <c r="GQD16" s="580"/>
      <c r="GQE16" s="580"/>
      <c r="GQF16" s="580"/>
      <c r="GQG16" s="580"/>
      <c r="GQH16" s="580"/>
      <c r="GQI16" s="580"/>
      <c r="GQJ16" s="580"/>
      <c r="GQK16" s="580"/>
      <c r="GQL16" s="580"/>
      <c r="GQM16" s="580"/>
      <c r="GQN16" s="580"/>
      <c r="GQO16" s="580"/>
      <c r="GQP16" s="580"/>
      <c r="GQQ16" s="580"/>
      <c r="GQR16" s="580"/>
      <c r="GQS16" s="580"/>
      <c r="GQT16" s="580"/>
      <c r="GQU16" s="580"/>
      <c r="GQV16" s="580"/>
      <c r="GQW16" s="580"/>
      <c r="GQX16" s="580"/>
      <c r="GQY16" s="580"/>
      <c r="GQZ16" s="580"/>
      <c r="GRA16" s="580"/>
      <c r="GRB16" s="580"/>
      <c r="GRC16" s="580"/>
      <c r="GRD16" s="580"/>
      <c r="GRE16" s="580"/>
      <c r="GRF16" s="580"/>
      <c r="GRG16" s="580"/>
      <c r="GRH16" s="580"/>
      <c r="GRI16" s="580"/>
      <c r="GRJ16" s="580"/>
      <c r="GRK16" s="580"/>
      <c r="GRL16" s="580"/>
      <c r="GRM16" s="580"/>
      <c r="GRN16" s="580"/>
      <c r="GRO16" s="580"/>
      <c r="GRP16" s="580"/>
      <c r="GRQ16" s="580"/>
      <c r="GRR16" s="580"/>
      <c r="GRS16" s="580"/>
      <c r="GRT16" s="580"/>
      <c r="GRU16" s="580"/>
      <c r="GRV16" s="580"/>
      <c r="GRW16" s="580"/>
      <c r="GRX16" s="580"/>
      <c r="GRY16" s="580"/>
      <c r="GRZ16" s="580"/>
      <c r="GSA16" s="580"/>
      <c r="GSB16" s="580"/>
      <c r="GSC16" s="580"/>
      <c r="GSD16" s="580"/>
      <c r="GSE16" s="580"/>
      <c r="GSF16" s="580"/>
      <c r="GSG16" s="580"/>
      <c r="GSH16" s="580"/>
      <c r="GSI16" s="580"/>
      <c r="GSJ16" s="580"/>
      <c r="GSK16" s="580"/>
      <c r="GSL16" s="580"/>
      <c r="GSM16" s="580"/>
      <c r="GSN16" s="580"/>
      <c r="GSO16" s="580"/>
      <c r="GSP16" s="580"/>
      <c r="GSQ16" s="580"/>
      <c r="GSR16" s="580"/>
      <c r="GSS16" s="580"/>
      <c r="GST16" s="580"/>
      <c r="GSU16" s="580"/>
      <c r="GSV16" s="580"/>
      <c r="GSW16" s="580"/>
      <c r="GSX16" s="580"/>
      <c r="GSY16" s="580"/>
      <c r="GSZ16" s="580"/>
      <c r="GTA16" s="580"/>
      <c r="GTB16" s="580"/>
      <c r="GTC16" s="580"/>
      <c r="GTD16" s="580"/>
      <c r="GTE16" s="580"/>
      <c r="GTF16" s="580"/>
      <c r="GTG16" s="580"/>
      <c r="GTH16" s="580"/>
      <c r="GTI16" s="580"/>
      <c r="GTJ16" s="580"/>
      <c r="GTK16" s="580"/>
      <c r="GTL16" s="580"/>
      <c r="GTM16" s="580"/>
      <c r="GTN16" s="580"/>
      <c r="GTO16" s="580"/>
      <c r="GTP16" s="580"/>
      <c r="GTQ16" s="580"/>
      <c r="GTR16" s="580"/>
      <c r="GTS16" s="580"/>
      <c r="GTT16" s="580"/>
      <c r="GTU16" s="580"/>
      <c r="GTV16" s="580"/>
      <c r="GTW16" s="580"/>
      <c r="GTX16" s="580"/>
      <c r="GTY16" s="580"/>
      <c r="GTZ16" s="580"/>
      <c r="GUA16" s="580"/>
      <c r="GUB16" s="580"/>
      <c r="GUC16" s="580"/>
      <c r="GUD16" s="580"/>
      <c r="GUE16" s="580"/>
      <c r="GUF16" s="580"/>
      <c r="GUG16" s="580"/>
      <c r="GUH16" s="580"/>
      <c r="GUI16" s="580"/>
      <c r="GUJ16" s="580"/>
      <c r="GUK16" s="580"/>
      <c r="GUL16" s="580"/>
      <c r="GUM16" s="580"/>
      <c r="GUN16" s="580"/>
      <c r="GUO16" s="580"/>
      <c r="GUP16" s="580"/>
      <c r="GUQ16" s="580"/>
      <c r="GUR16" s="580"/>
      <c r="GUS16" s="580"/>
      <c r="GUT16" s="580"/>
      <c r="GUU16" s="580"/>
      <c r="GUV16" s="580"/>
      <c r="GUW16" s="580"/>
      <c r="GUX16" s="580"/>
      <c r="GUY16" s="580"/>
      <c r="GUZ16" s="580"/>
      <c r="GVA16" s="580"/>
      <c r="GVB16" s="580"/>
      <c r="GVC16" s="580"/>
      <c r="GVD16" s="580"/>
      <c r="GVE16" s="580"/>
      <c r="GVF16" s="580"/>
      <c r="GVG16" s="580"/>
      <c r="GVH16" s="580"/>
      <c r="GVI16" s="580"/>
      <c r="GVJ16" s="580"/>
      <c r="GVK16" s="580"/>
      <c r="GVL16" s="580"/>
      <c r="GVM16" s="580"/>
      <c r="GVN16" s="580"/>
      <c r="GVO16" s="580"/>
      <c r="GVP16" s="580"/>
      <c r="GVQ16" s="580"/>
      <c r="GVR16" s="580"/>
      <c r="GVS16" s="580"/>
      <c r="GVT16" s="580"/>
      <c r="GVU16" s="580"/>
      <c r="GVV16" s="580"/>
      <c r="GVW16" s="580"/>
      <c r="GVX16" s="580"/>
      <c r="GVY16" s="580"/>
      <c r="GVZ16" s="580"/>
      <c r="GWA16" s="580"/>
      <c r="GWB16" s="580"/>
      <c r="GWC16" s="580"/>
      <c r="GWD16" s="580"/>
      <c r="GWE16" s="580"/>
      <c r="GWF16" s="580"/>
      <c r="GWG16" s="580"/>
      <c r="GWH16" s="580"/>
      <c r="GWI16" s="580"/>
      <c r="GWJ16" s="580"/>
      <c r="GWK16" s="580"/>
      <c r="GWL16" s="580"/>
      <c r="GWM16" s="580"/>
      <c r="GWN16" s="580"/>
      <c r="GWO16" s="580"/>
      <c r="GWP16" s="580"/>
      <c r="GWQ16" s="580"/>
      <c r="GWR16" s="580"/>
      <c r="GWS16" s="580"/>
      <c r="GWT16" s="580"/>
      <c r="GWU16" s="580"/>
      <c r="GWV16" s="580"/>
      <c r="GWW16" s="580"/>
      <c r="GWX16" s="580"/>
      <c r="GWY16" s="580"/>
      <c r="GWZ16" s="580"/>
      <c r="GXA16" s="580"/>
      <c r="GXB16" s="580"/>
      <c r="GXC16" s="580"/>
      <c r="GXD16" s="580"/>
      <c r="GXE16" s="580"/>
      <c r="GXF16" s="580"/>
      <c r="GXG16" s="580"/>
      <c r="GXH16" s="580"/>
      <c r="GXI16" s="580"/>
      <c r="GXJ16" s="580"/>
      <c r="GXK16" s="580"/>
      <c r="GXL16" s="580"/>
      <c r="GXM16" s="580"/>
      <c r="GXN16" s="580"/>
      <c r="GXO16" s="580"/>
      <c r="GXP16" s="580"/>
      <c r="GXQ16" s="580"/>
      <c r="GXR16" s="580"/>
      <c r="GXS16" s="580"/>
      <c r="GXT16" s="580"/>
      <c r="GXU16" s="580"/>
      <c r="GXV16" s="580"/>
      <c r="GXW16" s="580"/>
      <c r="GXX16" s="580"/>
      <c r="GXY16" s="580"/>
      <c r="GXZ16" s="580"/>
      <c r="GYA16" s="580"/>
      <c r="GYB16" s="580"/>
      <c r="GYC16" s="580"/>
      <c r="GYD16" s="580"/>
      <c r="GYE16" s="580"/>
      <c r="GYF16" s="580"/>
      <c r="GYG16" s="580"/>
      <c r="GYH16" s="580"/>
      <c r="GYI16" s="580"/>
      <c r="GYJ16" s="580"/>
      <c r="GYK16" s="580"/>
      <c r="GYL16" s="580"/>
      <c r="GYM16" s="580"/>
      <c r="GYN16" s="580"/>
      <c r="GYO16" s="580"/>
      <c r="GYP16" s="580"/>
      <c r="GYQ16" s="580"/>
      <c r="GYR16" s="580"/>
      <c r="GYS16" s="580"/>
      <c r="GYT16" s="580"/>
      <c r="GYU16" s="580"/>
      <c r="GYV16" s="580"/>
      <c r="GYW16" s="580"/>
      <c r="GYX16" s="580"/>
      <c r="GYY16" s="580"/>
      <c r="GYZ16" s="580"/>
      <c r="GZA16" s="580"/>
      <c r="GZB16" s="580"/>
      <c r="GZC16" s="580"/>
      <c r="GZD16" s="580"/>
      <c r="GZE16" s="580"/>
      <c r="GZF16" s="580"/>
      <c r="GZG16" s="580"/>
      <c r="GZH16" s="580"/>
      <c r="GZI16" s="580"/>
      <c r="GZJ16" s="580"/>
      <c r="GZK16" s="580"/>
      <c r="GZL16" s="580"/>
      <c r="GZM16" s="580"/>
      <c r="GZN16" s="580"/>
      <c r="GZO16" s="580"/>
      <c r="GZP16" s="580"/>
      <c r="GZQ16" s="580"/>
      <c r="GZR16" s="580"/>
      <c r="GZS16" s="580"/>
      <c r="GZT16" s="580"/>
      <c r="GZU16" s="580"/>
      <c r="GZV16" s="580"/>
      <c r="GZW16" s="580"/>
      <c r="GZX16" s="580"/>
      <c r="GZY16" s="580"/>
      <c r="GZZ16" s="580"/>
      <c r="HAA16" s="580"/>
      <c r="HAB16" s="580"/>
      <c r="HAC16" s="580"/>
      <c r="HAD16" s="580"/>
      <c r="HAE16" s="580"/>
      <c r="HAF16" s="580"/>
      <c r="HAG16" s="580"/>
      <c r="HAH16" s="580"/>
      <c r="HAI16" s="580"/>
      <c r="HAJ16" s="580"/>
      <c r="HAK16" s="580"/>
      <c r="HAL16" s="580"/>
      <c r="HAM16" s="580"/>
      <c r="HAN16" s="580"/>
      <c r="HAO16" s="580"/>
      <c r="HAP16" s="580"/>
      <c r="HAQ16" s="580"/>
      <c r="HAR16" s="580"/>
      <c r="HAS16" s="580"/>
      <c r="HAT16" s="580"/>
      <c r="HAU16" s="580"/>
      <c r="HAV16" s="580"/>
      <c r="HAW16" s="580"/>
      <c r="HAX16" s="580"/>
      <c r="HAY16" s="580"/>
      <c r="HAZ16" s="580"/>
      <c r="HBA16" s="580"/>
      <c r="HBB16" s="580"/>
      <c r="HBC16" s="580"/>
      <c r="HBD16" s="580"/>
      <c r="HBE16" s="580"/>
      <c r="HBF16" s="580"/>
      <c r="HBG16" s="580"/>
      <c r="HBH16" s="580"/>
      <c r="HBI16" s="580"/>
      <c r="HBJ16" s="580"/>
      <c r="HBK16" s="580"/>
      <c r="HBL16" s="580"/>
      <c r="HBM16" s="580"/>
      <c r="HBN16" s="580"/>
      <c r="HBO16" s="580"/>
      <c r="HBP16" s="580"/>
      <c r="HBQ16" s="580"/>
      <c r="HBR16" s="580"/>
      <c r="HBS16" s="580"/>
      <c r="HBT16" s="580"/>
      <c r="HBU16" s="580"/>
      <c r="HBV16" s="580"/>
      <c r="HBW16" s="580"/>
      <c r="HBX16" s="580"/>
      <c r="HBY16" s="580"/>
      <c r="HBZ16" s="580"/>
      <c r="HCA16" s="580"/>
      <c r="HCB16" s="580"/>
      <c r="HCC16" s="580"/>
      <c r="HCD16" s="580"/>
      <c r="HCE16" s="580"/>
      <c r="HCF16" s="580"/>
      <c r="HCG16" s="580"/>
      <c r="HCH16" s="580"/>
      <c r="HCI16" s="580"/>
      <c r="HCJ16" s="580"/>
      <c r="HCK16" s="580"/>
      <c r="HCL16" s="580"/>
      <c r="HCM16" s="580"/>
      <c r="HCN16" s="580"/>
      <c r="HCO16" s="580"/>
      <c r="HCP16" s="580"/>
      <c r="HCQ16" s="580"/>
      <c r="HCR16" s="580"/>
      <c r="HCS16" s="580"/>
      <c r="HCT16" s="580"/>
      <c r="HCU16" s="580"/>
      <c r="HCV16" s="580"/>
      <c r="HCW16" s="580"/>
      <c r="HCX16" s="580"/>
      <c r="HCY16" s="580"/>
      <c r="HCZ16" s="580"/>
      <c r="HDA16" s="580"/>
      <c r="HDB16" s="580"/>
      <c r="HDC16" s="580"/>
      <c r="HDD16" s="580"/>
      <c r="HDE16" s="580"/>
      <c r="HDF16" s="580"/>
      <c r="HDG16" s="580"/>
      <c r="HDH16" s="580"/>
      <c r="HDI16" s="580"/>
      <c r="HDJ16" s="580"/>
      <c r="HDK16" s="580"/>
      <c r="HDL16" s="580"/>
      <c r="HDM16" s="580"/>
      <c r="HDN16" s="580"/>
      <c r="HDO16" s="580"/>
      <c r="HDP16" s="580"/>
      <c r="HDQ16" s="580"/>
      <c r="HDR16" s="580"/>
      <c r="HDS16" s="580"/>
      <c r="HDT16" s="580"/>
      <c r="HDU16" s="580"/>
      <c r="HDV16" s="580"/>
      <c r="HDW16" s="580"/>
      <c r="HDX16" s="580"/>
      <c r="HDY16" s="580"/>
      <c r="HDZ16" s="580"/>
      <c r="HEA16" s="580"/>
      <c r="HEB16" s="580"/>
      <c r="HEC16" s="580"/>
      <c r="HED16" s="580"/>
      <c r="HEE16" s="580"/>
      <c r="HEF16" s="580"/>
      <c r="HEG16" s="580"/>
      <c r="HEH16" s="580"/>
      <c r="HEI16" s="580"/>
      <c r="HEJ16" s="580"/>
      <c r="HEK16" s="580"/>
      <c r="HEL16" s="580"/>
      <c r="HEM16" s="580"/>
      <c r="HEN16" s="580"/>
      <c r="HEO16" s="580"/>
      <c r="HEP16" s="580"/>
      <c r="HEQ16" s="580"/>
      <c r="HER16" s="580"/>
      <c r="HES16" s="580"/>
      <c r="HET16" s="580"/>
      <c r="HEU16" s="580"/>
      <c r="HEV16" s="580"/>
      <c r="HEW16" s="580"/>
      <c r="HEX16" s="580"/>
      <c r="HEY16" s="580"/>
      <c r="HEZ16" s="580"/>
      <c r="HFA16" s="580"/>
      <c r="HFB16" s="580"/>
      <c r="HFC16" s="580"/>
      <c r="HFD16" s="580"/>
      <c r="HFE16" s="580"/>
      <c r="HFF16" s="580"/>
      <c r="HFG16" s="580"/>
      <c r="HFH16" s="580"/>
      <c r="HFI16" s="580"/>
      <c r="HFJ16" s="580"/>
      <c r="HFK16" s="580"/>
      <c r="HFL16" s="580"/>
      <c r="HFM16" s="580"/>
      <c r="HFN16" s="580"/>
      <c r="HFO16" s="580"/>
      <c r="HFP16" s="580"/>
      <c r="HFQ16" s="580"/>
      <c r="HFR16" s="580"/>
      <c r="HFS16" s="580"/>
      <c r="HFT16" s="580"/>
      <c r="HFU16" s="580"/>
      <c r="HFV16" s="580"/>
      <c r="HFW16" s="580"/>
      <c r="HFX16" s="580"/>
      <c r="HFY16" s="580"/>
      <c r="HFZ16" s="580"/>
      <c r="HGA16" s="580"/>
      <c r="HGB16" s="580"/>
      <c r="HGC16" s="580"/>
      <c r="HGD16" s="580"/>
      <c r="HGE16" s="580"/>
      <c r="HGF16" s="580"/>
      <c r="HGG16" s="580"/>
      <c r="HGH16" s="580"/>
      <c r="HGI16" s="580"/>
      <c r="HGJ16" s="580"/>
      <c r="HGK16" s="580"/>
      <c r="HGL16" s="580"/>
      <c r="HGM16" s="580"/>
      <c r="HGN16" s="580"/>
      <c r="HGO16" s="580"/>
      <c r="HGP16" s="580"/>
      <c r="HGQ16" s="580"/>
      <c r="HGR16" s="580"/>
      <c r="HGS16" s="580"/>
      <c r="HGT16" s="580"/>
      <c r="HGU16" s="580"/>
      <c r="HGV16" s="580"/>
      <c r="HGW16" s="580"/>
      <c r="HGX16" s="580"/>
      <c r="HGY16" s="580"/>
      <c r="HGZ16" s="580"/>
      <c r="HHA16" s="580"/>
      <c r="HHB16" s="580"/>
      <c r="HHC16" s="580"/>
      <c r="HHD16" s="580"/>
      <c r="HHE16" s="580"/>
      <c r="HHF16" s="580"/>
      <c r="HHG16" s="580"/>
      <c r="HHH16" s="580"/>
      <c r="HHI16" s="580"/>
      <c r="HHJ16" s="580"/>
      <c r="HHK16" s="580"/>
      <c r="HHL16" s="580"/>
      <c r="HHM16" s="580"/>
      <c r="HHN16" s="580"/>
      <c r="HHO16" s="580"/>
      <c r="HHP16" s="580"/>
      <c r="HHQ16" s="580"/>
      <c r="HHR16" s="580"/>
      <c r="HHS16" s="580"/>
      <c r="HHT16" s="580"/>
      <c r="HHU16" s="580"/>
      <c r="HHV16" s="580"/>
      <c r="HHW16" s="580"/>
      <c r="HHX16" s="580"/>
      <c r="HHY16" s="580"/>
      <c r="HHZ16" s="580"/>
      <c r="HIA16" s="580"/>
      <c r="HIB16" s="580"/>
      <c r="HIC16" s="580"/>
      <c r="HID16" s="580"/>
      <c r="HIE16" s="580"/>
      <c r="HIF16" s="580"/>
      <c r="HIG16" s="580"/>
      <c r="HIH16" s="580"/>
      <c r="HII16" s="580"/>
      <c r="HIJ16" s="580"/>
      <c r="HIK16" s="580"/>
      <c r="HIL16" s="580"/>
      <c r="HIM16" s="580"/>
      <c r="HIN16" s="580"/>
      <c r="HIO16" s="580"/>
      <c r="HIP16" s="580"/>
      <c r="HIQ16" s="580"/>
      <c r="HIR16" s="580"/>
      <c r="HIS16" s="580"/>
      <c r="HIT16" s="580"/>
      <c r="HIU16" s="580"/>
      <c r="HIV16" s="580"/>
      <c r="HIW16" s="580"/>
      <c r="HIX16" s="580"/>
      <c r="HIY16" s="580"/>
      <c r="HIZ16" s="580"/>
      <c r="HJA16" s="580"/>
      <c r="HJB16" s="580"/>
      <c r="HJC16" s="580"/>
      <c r="HJD16" s="580"/>
      <c r="HJE16" s="580"/>
      <c r="HJF16" s="580"/>
      <c r="HJG16" s="580"/>
      <c r="HJH16" s="580"/>
      <c r="HJI16" s="580"/>
      <c r="HJJ16" s="580"/>
      <c r="HJK16" s="580"/>
      <c r="HJL16" s="580"/>
      <c r="HJM16" s="580"/>
      <c r="HJN16" s="580"/>
      <c r="HJO16" s="580"/>
      <c r="HJP16" s="580"/>
      <c r="HJQ16" s="580"/>
      <c r="HJR16" s="580"/>
      <c r="HJS16" s="580"/>
      <c r="HJT16" s="580"/>
      <c r="HJU16" s="580"/>
      <c r="HJV16" s="580"/>
      <c r="HJW16" s="580"/>
      <c r="HJX16" s="580"/>
      <c r="HJY16" s="580"/>
      <c r="HJZ16" s="580"/>
      <c r="HKA16" s="580"/>
      <c r="HKB16" s="580"/>
      <c r="HKC16" s="580"/>
      <c r="HKD16" s="580"/>
      <c r="HKE16" s="580"/>
      <c r="HKF16" s="580"/>
      <c r="HKG16" s="580"/>
      <c r="HKH16" s="580"/>
      <c r="HKI16" s="580"/>
      <c r="HKJ16" s="580"/>
      <c r="HKK16" s="580"/>
      <c r="HKL16" s="580"/>
      <c r="HKM16" s="580"/>
      <c r="HKN16" s="580"/>
      <c r="HKO16" s="580"/>
      <c r="HKP16" s="580"/>
      <c r="HKQ16" s="580"/>
      <c r="HKR16" s="580"/>
      <c r="HKS16" s="580"/>
      <c r="HKT16" s="580"/>
      <c r="HKU16" s="580"/>
      <c r="HKV16" s="580"/>
      <c r="HKW16" s="580"/>
      <c r="HKX16" s="580"/>
      <c r="HKY16" s="580"/>
      <c r="HKZ16" s="580"/>
      <c r="HLA16" s="580"/>
      <c r="HLB16" s="580"/>
      <c r="HLC16" s="580"/>
      <c r="HLD16" s="580"/>
      <c r="HLE16" s="580"/>
      <c r="HLF16" s="580"/>
      <c r="HLG16" s="580"/>
      <c r="HLH16" s="580"/>
      <c r="HLI16" s="580"/>
      <c r="HLJ16" s="580"/>
      <c r="HLK16" s="580"/>
      <c r="HLL16" s="580"/>
      <c r="HLM16" s="580"/>
      <c r="HLN16" s="580"/>
      <c r="HLO16" s="580"/>
      <c r="HLP16" s="580"/>
      <c r="HLQ16" s="580"/>
      <c r="HLR16" s="580"/>
      <c r="HLS16" s="580"/>
      <c r="HLT16" s="580"/>
      <c r="HLU16" s="580"/>
      <c r="HLV16" s="580"/>
      <c r="HLW16" s="580"/>
      <c r="HLX16" s="580"/>
      <c r="HLY16" s="580"/>
      <c r="HLZ16" s="580"/>
      <c r="HMA16" s="580"/>
      <c r="HMB16" s="580"/>
      <c r="HMC16" s="580"/>
      <c r="HMD16" s="580"/>
      <c r="HME16" s="580"/>
      <c r="HMF16" s="580"/>
      <c r="HMG16" s="580"/>
      <c r="HMH16" s="580"/>
      <c r="HMI16" s="580"/>
      <c r="HMJ16" s="580"/>
      <c r="HMK16" s="580"/>
      <c r="HML16" s="580"/>
      <c r="HMM16" s="580"/>
      <c r="HMN16" s="580"/>
      <c r="HMO16" s="580"/>
      <c r="HMP16" s="580"/>
      <c r="HMQ16" s="580"/>
      <c r="HMR16" s="580"/>
      <c r="HMS16" s="580"/>
      <c r="HMT16" s="580"/>
      <c r="HMU16" s="580"/>
      <c r="HMV16" s="580"/>
      <c r="HMW16" s="580"/>
      <c r="HMX16" s="580"/>
      <c r="HMY16" s="580"/>
      <c r="HMZ16" s="580"/>
      <c r="HNA16" s="580"/>
      <c r="HNB16" s="580"/>
      <c r="HNC16" s="580"/>
      <c r="HND16" s="580"/>
      <c r="HNE16" s="580"/>
      <c r="HNF16" s="580"/>
      <c r="HNG16" s="580"/>
      <c r="HNH16" s="580"/>
      <c r="HNI16" s="580"/>
      <c r="HNJ16" s="580"/>
      <c r="HNK16" s="580"/>
      <c r="HNL16" s="580"/>
      <c r="HNM16" s="580"/>
      <c r="HNN16" s="580"/>
      <c r="HNO16" s="580"/>
      <c r="HNP16" s="580"/>
      <c r="HNQ16" s="580"/>
      <c r="HNR16" s="580"/>
      <c r="HNS16" s="580"/>
      <c r="HNT16" s="580"/>
      <c r="HNU16" s="580"/>
      <c r="HNV16" s="580"/>
      <c r="HNW16" s="580"/>
      <c r="HNX16" s="580"/>
      <c r="HNY16" s="580"/>
      <c r="HNZ16" s="580"/>
      <c r="HOA16" s="580"/>
      <c r="HOB16" s="580"/>
      <c r="HOC16" s="580"/>
      <c r="HOD16" s="580"/>
      <c r="HOE16" s="580"/>
      <c r="HOF16" s="580"/>
      <c r="HOG16" s="580"/>
      <c r="HOH16" s="580"/>
      <c r="HOI16" s="580"/>
      <c r="HOJ16" s="580"/>
      <c r="HOK16" s="580"/>
      <c r="HOL16" s="580"/>
      <c r="HOM16" s="580"/>
      <c r="HON16" s="580"/>
      <c r="HOO16" s="580"/>
      <c r="HOP16" s="580"/>
      <c r="HOQ16" s="580"/>
      <c r="HOR16" s="580"/>
      <c r="HOS16" s="580"/>
      <c r="HOT16" s="580"/>
      <c r="HOU16" s="580"/>
      <c r="HOV16" s="580"/>
      <c r="HOW16" s="580"/>
      <c r="HOX16" s="580"/>
      <c r="HOY16" s="580"/>
      <c r="HOZ16" s="580"/>
      <c r="HPA16" s="580"/>
      <c r="HPB16" s="580"/>
      <c r="HPC16" s="580"/>
      <c r="HPD16" s="580"/>
      <c r="HPE16" s="580"/>
      <c r="HPF16" s="580"/>
      <c r="HPG16" s="580"/>
      <c r="HPH16" s="580"/>
      <c r="HPI16" s="580"/>
      <c r="HPJ16" s="580"/>
      <c r="HPK16" s="580"/>
      <c r="HPL16" s="580"/>
      <c r="HPM16" s="580"/>
      <c r="HPN16" s="580"/>
      <c r="HPO16" s="580"/>
      <c r="HPP16" s="580"/>
      <c r="HPQ16" s="580"/>
      <c r="HPR16" s="580"/>
      <c r="HPS16" s="580"/>
      <c r="HPT16" s="580"/>
      <c r="HPU16" s="580"/>
      <c r="HPV16" s="580"/>
      <c r="HPW16" s="580"/>
      <c r="HPX16" s="580"/>
      <c r="HPY16" s="580"/>
      <c r="HPZ16" s="580"/>
      <c r="HQA16" s="580"/>
      <c r="HQB16" s="580"/>
      <c r="HQC16" s="580"/>
      <c r="HQD16" s="580"/>
      <c r="HQE16" s="580"/>
      <c r="HQF16" s="580"/>
      <c r="HQG16" s="580"/>
      <c r="HQH16" s="580"/>
      <c r="HQI16" s="580"/>
      <c r="HQJ16" s="580"/>
      <c r="HQK16" s="580"/>
      <c r="HQL16" s="580"/>
      <c r="HQM16" s="580"/>
      <c r="HQN16" s="580"/>
      <c r="HQO16" s="580"/>
      <c r="HQP16" s="580"/>
      <c r="HQQ16" s="580"/>
      <c r="HQR16" s="580"/>
      <c r="HQS16" s="580"/>
      <c r="HQT16" s="580"/>
      <c r="HQU16" s="580"/>
      <c r="HQV16" s="580"/>
      <c r="HQW16" s="580"/>
      <c r="HQX16" s="580"/>
      <c r="HQY16" s="580"/>
      <c r="HQZ16" s="580"/>
      <c r="HRA16" s="580"/>
      <c r="HRB16" s="580"/>
      <c r="HRC16" s="580"/>
      <c r="HRD16" s="580"/>
      <c r="HRE16" s="580"/>
      <c r="HRF16" s="580"/>
      <c r="HRG16" s="580"/>
      <c r="HRH16" s="580"/>
      <c r="HRI16" s="580"/>
      <c r="HRJ16" s="580"/>
      <c r="HRK16" s="580"/>
      <c r="HRL16" s="580"/>
      <c r="HRM16" s="580"/>
      <c r="HRN16" s="580"/>
      <c r="HRO16" s="580"/>
      <c r="HRP16" s="580"/>
      <c r="HRQ16" s="580"/>
      <c r="HRR16" s="580"/>
      <c r="HRS16" s="580"/>
      <c r="HRT16" s="580"/>
      <c r="HRU16" s="580"/>
      <c r="HRV16" s="580"/>
      <c r="HRW16" s="580"/>
      <c r="HRX16" s="580"/>
      <c r="HRY16" s="580"/>
      <c r="HRZ16" s="580"/>
      <c r="HSA16" s="580"/>
      <c r="HSB16" s="580"/>
      <c r="HSC16" s="580"/>
      <c r="HSD16" s="580"/>
      <c r="HSE16" s="580"/>
      <c r="HSF16" s="580"/>
      <c r="HSG16" s="580"/>
      <c r="HSH16" s="580"/>
      <c r="HSI16" s="580"/>
      <c r="HSJ16" s="580"/>
      <c r="HSK16" s="580"/>
      <c r="HSL16" s="580"/>
      <c r="HSM16" s="580"/>
      <c r="HSN16" s="580"/>
      <c r="HSO16" s="580"/>
      <c r="HSP16" s="580"/>
      <c r="HSQ16" s="580"/>
      <c r="HSR16" s="580"/>
      <c r="HSS16" s="580"/>
      <c r="HST16" s="580"/>
      <c r="HSU16" s="580"/>
      <c r="HSV16" s="580"/>
      <c r="HSW16" s="580"/>
      <c r="HSX16" s="580"/>
      <c r="HSY16" s="580"/>
      <c r="HSZ16" s="580"/>
      <c r="HTA16" s="580"/>
      <c r="HTB16" s="580"/>
      <c r="HTC16" s="580"/>
      <c r="HTD16" s="580"/>
      <c r="HTE16" s="580"/>
      <c r="HTF16" s="580"/>
      <c r="HTG16" s="580"/>
      <c r="HTH16" s="580"/>
      <c r="HTI16" s="580"/>
      <c r="HTJ16" s="580"/>
      <c r="HTK16" s="580"/>
      <c r="HTL16" s="580"/>
      <c r="HTM16" s="580"/>
      <c r="HTN16" s="580"/>
      <c r="HTO16" s="580"/>
      <c r="HTP16" s="580"/>
      <c r="HTQ16" s="580"/>
      <c r="HTR16" s="580"/>
      <c r="HTS16" s="580"/>
      <c r="HTT16" s="580"/>
      <c r="HTU16" s="580"/>
      <c r="HTV16" s="580"/>
      <c r="HTW16" s="580"/>
      <c r="HTX16" s="580"/>
      <c r="HTY16" s="580"/>
      <c r="HTZ16" s="580"/>
      <c r="HUA16" s="580"/>
      <c r="HUB16" s="580"/>
      <c r="HUC16" s="580"/>
      <c r="HUD16" s="580"/>
      <c r="HUE16" s="580"/>
      <c r="HUF16" s="580"/>
      <c r="HUG16" s="580"/>
      <c r="HUH16" s="580"/>
      <c r="HUI16" s="580"/>
      <c r="HUJ16" s="580"/>
      <c r="HUK16" s="580"/>
      <c r="HUL16" s="580"/>
      <c r="HUM16" s="580"/>
      <c r="HUN16" s="580"/>
      <c r="HUO16" s="580"/>
      <c r="HUP16" s="580"/>
      <c r="HUQ16" s="580"/>
      <c r="HUR16" s="580"/>
      <c r="HUS16" s="580"/>
      <c r="HUT16" s="580"/>
      <c r="HUU16" s="580"/>
      <c r="HUV16" s="580"/>
      <c r="HUW16" s="580"/>
      <c r="HUX16" s="580"/>
      <c r="HUY16" s="580"/>
      <c r="HUZ16" s="580"/>
      <c r="HVA16" s="580"/>
      <c r="HVB16" s="580"/>
      <c r="HVC16" s="580"/>
      <c r="HVD16" s="580"/>
      <c r="HVE16" s="580"/>
      <c r="HVF16" s="580"/>
      <c r="HVG16" s="580"/>
      <c r="HVH16" s="580"/>
      <c r="HVI16" s="580"/>
      <c r="HVJ16" s="580"/>
      <c r="HVK16" s="580"/>
      <c r="HVL16" s="580"/>
      <c r="HVM16" s="580"/>
      <c r="HVN16" s="580"/>
      <c r="HVO16" s="580"/>
      <c r="HVP16" s="580"/>
      <c r="HVQ16" s="580"/>
      <c r="HVR16" s="580"/>
      <c r="HVS16" s="580"/>
      <c r="HVT16" s="580"/>
      <c r="HVU16" s="580"/>
      <c r="HVV16" s="580"/>
      <c r="HVW16" s="580"/>
      <c r="HVX16" s="580"/>
      <c r="HVY16" s="580"/>
      <c r="HVZ16" s="580"/>
      <c r="HWA16" s="580"/>
      <c r="HWB16" s="580"/>
      <c r="HWC16" s="580"/>
      <c r="HWD16" s="580"/>
      <c r="HWE16" s="580"/>
      <c r="HWF16" s="580"/>
      <c r="HWG16" s="580"/>
      <c r="HWH16" s="580"/>
      <c r="HWI16" s="580"/>
      <c r="HWJ16" s="580"/>
      <c r="HWK16" s="580"/>
      <c r="HWL16" s="580"/>
      <c r="HWM16" s="580"/>
      <c r="HWN16" s="580"/>
      <c r="HWO16" s="580"/>
      <c r="HWP16" s="580"/>
      <c r="HWQ16" s="580"/>
      <c r="HWR16" s="580"/>
      <c r="HWS16" s="580"/>
      <c r="HWT16" s="580"/>
      <c r="HWU16" s="580"/>
      <c r="HWV16" s="580"/>
      <c r="HWW16" s="580"/>
      <c r="HWX16" s="580"/>
      <c r="HWY16" s="580"/>
      <c r="HWZ16" s="580"/>
      <c r="HXA16" s="580"/>
      <c r="HXB16" s="580"/>
      <c r="HXC16" s="580"/>
      <c r="HXD16" s="580"/>
      <c r="HXE16" s="580"/>
      <c r="HXF16" s="580"/>
      <c r="HXG16" s="580"/>
      <c r="HXH16" s="580"/>
      <c r="HXI16" s="580"/>
      <c r="HXJ16" s="580"/>
      <c r="HXK16" s="580"/>
      <c r="HXL16" s="580"/>
      <c r="HXM16" s="580"/>
      <c r="HXN16" s="580"/>
      <c r="HXO16" s="580"/>
      <c r="HXP16" s="580"/>
      <c r="HXQ16" s="580"/>
      <c r="HXR16" s="580"/>
      <c r="HXS16" s="580"/>
      <c r="HXT16" s="580"/>
      <c r="HXU16" s="580"/>
      <c r="HXV16" s="580"/>
      <c r="HXW16" s="580"/>
      <c r="HXX16" s="580"/>
      <c r="HXY16" s="580"/>
      <c r="HXZ16" s="580"/>
      <c r="HYA16" s="580"/>
      <c r="HYB16" s="580"/>
      <c r="HYC16" s="580"/>
      <c r="HYD16" s="580"/>
      <c r="HYE16" s="580"/>
      <c r="HYF16" s="580"/>
      <c r="HYG16" s="580"/>
      <c r="HYH16" s="580"/>
      <c r="HYI16" s="580"/>
      <c r="HYJ16" s="580"/>
      <c r="HYK16" s="580"/>
      <c r="HYL16" s="580"/>
      <c r="HYM16" s="580"/>
      <c r="HYN16" s="580"/>
      <c r="HYO16" s="580"/>
      <c r="HYP16" s="580"/>
      <c r="HYQ16" s="580"/>
      <c r="HYR16" s="580"/>
      <c r="HYS16" s="580"/>
      <c r="HYT16" s="580"/>
      <c r="HYU16" s="580"/>
      <c r="HYV16" s="580"/>
      <c r="HYW16" s="580"/>
      <c r="HYX16" s="580"/>
      <c r="HYY16" s="580"/>
      <c r="HYZ16" s="580"/>
      <c r="HZA16" s="580"/>
      <c r="HZB16" s="580"/>
      <c r="HZC16" s="580"/>
      <c r="HZD16" s="580"/>
      <c r="HZE16" s="580"/>
      <c r="HZF16" s="580"/>
      <c r="HZG16" s="580"/>
      <c r="HZH16" s="580"/>
      <c r="HZI16" s="580"/>
      <c r="HZJ16" s="580"/>
      <c r="HZK16" s="580"/>
      <c r="HZL16" s="580"/>
      <c r="HZM16" s="580"/>
      <c r="HZN16" s="580"/>
      <c r="HZO16" s="580"/>
      <c r="HZP16" s="580"/>
      <c r="HZQ16" s="580"/>
      <c r="HZR16" s="580"/>
      <c r="HZS16" s="580"/>
      <c r="HZT16" s="580"/>
      <c r="HZU16" s="580"/>
      <c r="HZV16" s="580"/>
      <c r="HZW16" s="580"/>
      <c r="HZX16" s="580"/>
      <c r="HZY16" s="580"/>
      <c r="HZZ16" s="580"/>
      <c r="IAA16" s="580"/>
      <c r="IAB16" s="580"/>
      <c r="IAC16" s="580"/>
      <c r="IAD16" s="580"/>
      <c r="IAE16" s="580"/>
      <c r="IAF16" s="580"/>
      <c r="IAG16" s="580"/>
      <c r="IAH16" s="580"/>
      <c r="IAI16" s="580"/>
      <c r="IAJ16" s="580"/>
      <c r="IAK16" s="580"/>
      <c r="IAL16" s="580"/>
      <c r="IAM16" s="580"/>
      <c r="IAN16" s="580"/>
      <c r="IAO16" s="580"/>
      <c r="IAP16" s="580"/>
      <c r="IAQ16" s="580"/>
      <c r="IAR16" s="580"/>
      <c r="IAS16" s="580"/>
      <c r="IAT16" s="580"/>
      <c r="IAU16" s="580"/>
      <c r="IAV16" s="580"/>
      <c r="IAW16" s="580"/>
      <c r="IAX16" s="580"/>
      <c r="IAY16" s="580"/>
      <c r="IAZ16" s="580"/>
      <c r="IBA16" s="580"/>
      <c r="IBB16" s="580"/>
      <c r="IBC16" s="580"/>
      <c r="IBD16" s="580"/>
      <c r="IBE16" s="580"/>
      <c r="IBF16" s="580"/>
      <c r="IBG16" s="580"/>
      <c r="IBH16" s="580"/>
      <c r="IBI16" s="580"/>
      <c r="IBJ16" s="580"/>
      <c r="IBK16" s="580"/>
      <c r="IBL16" s="580"/>
      <c r="IBM16" s="580"/>
      <c r="IBN16" s="580"/>
      <c r="IBO16" s="580"/>
      <c r="IBP16" s="580"/>
      <c r="IBQ16" s="580"/>
      <c r="IBR16" s="580"/>
      <c r="IBS16" s="580"/>
      <c r="IBT16" s="580"/>
      <c r="IBU16" s="580"/>
      <c r="IBV16" s="580"/>
      <c r="IBW16" s="580"/>
      <c r="IBX16" s="580"/>
      <c r="IBY16" s="580"/>
      <c r="IBZ16" s="580"/>
      <c r="ICA16" s="580"/>
      <c r="ICB16" s="580"/>
      <c r="ICC16" s="580"/>
      <c r="ICD16" s="580"/>
      <c r="ICE16" s="580"/>
      <c r="ICF16" s="580"/>
      <c r="ICG16" s="580"/>
      <c r="ICH16" s="580"/>
      <c r="ICI16" s="580"/>
      <c r="ICJ16" s="580"/>
      <c r="ICK16" s="580"/>
      <c r="ICL16" s="580"/>
      <c r="ICM16" s="580"/>
      <c r="ICN16" s="580"/>
      <c r="ICO16" s="580"/>
      <c r="ICP16" s="580"/>
      <c r="ICQ16" s="580"/>
      <c r="ICR16" s="580"/>
      <c r="ICS16" s="580"/>
      <c r="ICT16" s="580"/>
      <c r="ICU16" s="580"/>
      <c r="ICV16" s="580"/>
      <c r="ICW16" s="580"/>
      <c r="ICX16" s="580"/>
      <c r="ICY16" s="580"/>
      <c r="ICZ16" s="580"/>
      <c r="IDA16" s="580"/>
      <c r="IDB16" s="580"/>
      <c r="IDC16" s="580"/>
      <c r="IDD16" s="580"/>
      <c r="IDE16" s="580"/>
      <c r="IDF16" s="580"/>
      <c r="IDG16" s="580"/>
      <c r="IDH16" s="580"/>
      <c r="IDI16" s="580"/>
      <c r="IDJ16" s="580"/>
      <c r="IDK16" s="580"/>
      <c r="IDL16" s="580"/>
      <c r="IDM16" s="580"/>
      <c r="IDN16" s="580"/>
      <c r="IDO16" s="580"/>
      <c r="IDP16" s="580"/>
      <c r="IDQ16" s="580"/>
      <c r="IDR16" s="580"/>
      <c r="IDS16" s="580"/>
      <c r="IDT16" s="580"/>
      <c r="IDU16" s="580"/>
      <c r="IDV16" s="580"/>
      <c r="IDW16" s="580"/>
      <c r="IDX16" s="580"/>
      <c r="IDY16" s="580"/>
      <c r="IDZ16" s="580"/>
      <c r="IEA16" s="580"/>
      <c r="IEB16" s="580"/>
      <c r="IEC16" s="580"/>
      <c r="IED16" s="580"/>
      <c r="IEE16" s="580"/>
      <c r="IEF16" s="580"/>
      <c r="IEG16" s="580"/>
      <c r="IEH16" s="580"/>
      <c r="IEI16" s="580"/>
      <c r="IEJ16" s="580"/>
      <c r="IEK16" s="580"/>
      <c r="IEL16" s="580"/>
      <c r="IEM16" s="580"/>
      <c r="IEN16" s="580"/>
      <c r="IEO16" s="580"/>
      <c r="IEP16" s="580"/>
      <c r="IEQ16" s="580"/>
      <c r="IER16" s="580"/>
      <c r="IES16" s="580"/>
      <c r="IET16" s="580"/>
      <c r="IEU16" s="580"/>
      <c r="IEV16" s="580"/>
      <c r="IEW16" s="580"/>
      <c r="IEX16" s="580"/>
      <c r="IEY16" s="580"/>
      <c r="IEZ16" s="580"/>
      <c r="IFA16" s="580"/>
      <c r="IFB16" s="580"/>
      <c r="IFC16" s="580"/>
      <c r="IFD16" s="580"/>
      <c r="IFE16" s="580"/>
      <c r="IFF16" s="580"/>
      <c r="IFG16" s="580"/>
      <c r="IFH16" s="580"/>
      <c r="IFI16" s="580"/>
      <c r="IFJ16" s="580"/>
      <c r="IFK16" s="580"/>
      <c r="IFL16" s="580"/>
      <c r="IFM16" s="580"/>
      <c r="IFN16" s="580"/>
      <c r="IFO16" s="580"/>
      <c r="IFP16" s="580"/>
      <c r="IFQ16" s="580"/>
      <c r="IFR16" s="580"/>
      <c r="IFS16" s="580"/>
      <c r="IFT16" s="580"/>
      <c r="IFU16" s="580"/>
      <c r="IFV16" s="580"/>
      <c r="IFW16" s="580"/>
      <c r="IFX16" s="580"/>
      <c r="IFY16" s="580"/>
      <c r="IFZ16" s="580"/>
      <c r="IGA16" s="580"/>
      <c r="IGB16" s="580"/>
      <c r="IGC16" s="580"/>
      <c r="IGD16" s="580"/>
      <c r="IGE16" s="580"/>
      <c r="IGF16" s="580"/>
      <c r="IGG16" s="580"/>
      <c r="IGH16" s="580"/>
      <c r="IGI16" s="580"/>
      <c r="IGJ16" s="580"/>
      <c r="IGK16" s="580"/>
      <c r="IGL16" s="580"/>
      <c r="IGM16" s="580"/>
      <c r="IGN16" s="580"/>
      <c r="IGO16" s="580"/>
      <c r="IGP16" s="580"/>
      <c r="IGQ16" s="580"/>
      <c r="IGR16" s="580"/>
      <c r="IGS16" s="580"/>
      <c r="IGT16" s="580"/>
      <c r="IGU16" s="580"/>
      <c r="IGV16" s="580"/>
      <c r="IGW16" s="580"/>
      <c r="IGX16" s="580"/>
      <c r="IGY16" s="580"/>
      <c r="IGZ16" s="580"/>
      <c r="IHA16" s="580"/>
      <c r="IHB16" s="580"/>
      <c r="IHC16" s="580"/>
      <c r="IHD16" s="580"/>
      <c r="IHE16" s="580"/>
      <c r="IHF16" s="580"/>
      <c r="IHG16" s="580"/>
      <c r="IHH16" s="580"/>
      <c r="IHI16" s="580"/>
      <c r="IHJ16" s="580"/>
      <c r="IHK16" s="580"/>
      <c r="IHL16" s="580"/>
      <c r="IHM16" s="580"/>
      <c r="IHN16" s="580"/>
      <c r="IHO16" s="580"/>
      <c r="IHP16" s="580"/>
      <c r="IHQ16" s="580"/>
      <c r="IHR16" s="580"/>
      <c r="IHS16" s="580"/>
      <c r="IHT16" s="580"/>
      <c r="IHU16" s="580"/>
      <c r="IHV16" s="580"/>
      <c r="IHW16" s="580"/>
      <c r="IHX16" s="580"/>
      <c r="IHY16" s="580"/>
      <c r="IHZ16" s="580"/>
      <c r="IIA16" s="580"/>
      <c r="IIB16" s="580"/>
      <c r="IIC16" s="580"/>
      <c r="IID16" s="580"/>
      <c r="IIE16" s="580"/>
      <c r="IIF16" s="580"/>
      <c r="IIG16" s="580"/>
      <c r="IIH16" s="580"/>
      <c r="III16" s="580"/>
      <c r="IIJ16" s="580"/>
      <c r="IIK16" s="580"/>
      <c r="IIL16" s="580"/>
      <c r="IIM16" s="580"/>
      <c r="IIN16" s="580"/>
      <c r="IIO16" s="580"/>
      <c r="IIP16" s="580"/>
      <c r="IIQ16" s="580"/>
      <c r="IIR16" s="580"/>
      <c r="IIS16" s="580"/>
      <c r="IIT16" s="580"/>
      <c r="IIU16" s="580"/>
      <c r="IIV16" s="580"/>
      <c r="IIW16" s="580"/>
      <c r="IIX16" s="580"/>
      <c r="IIY16" s="580"/>
      <c r="IIZ16" s="580"/>
      <c r="IJA16" s="580"/>
      <c r="IJB16" s="580"/>
      <c r="IJC16" s="580"/>
      <c r="IJD16" s="580"/>
      <c r="IJE16" s="580"/>
      <c r="IJF16" s="580"/>
      <c r="IJG16" s="580"/>
      <c r="IJH16" s="580"/>
      <c r="IJI16" s="580"/>
      <c r="IJJ16" s="580"/>
      <c r="IJK16" s="580"/>
      <c r="IJL16" s="580"/>
      <c r="IJM16" s="580"/>
      <c r="IJN16" s="580"/>
      <c r="IJO16" s="580"/>
      <c r="IJP16" s="580"/>
      <c r="IJQ16" s="580"/>
      <c r="IJR16" s="580"/>
      <c r="IJS16" s="580"/>
      <c r="IJT16" s="580"/>
      <c r="IJU16" s="580"/>
      <c r="IJV16" s="580"/>
      <c r="IJW16" s="580"/>
      <c r="IJX16" s="580"/>
      <c r="IJY16" s="580"/>
      <c r="IJZ16" s="580"/>
      <c r="IKA16" s="580"/>
      <c r="IKB16" s="580"/>
      <c r="IKC16" s="580"/>
      <c r="IKD16" s="580"/>
      <c r="IKE16" s="580"/>
      <c r="IKF16" s="580"/>
      <c r="IKG16" s="580"/>
      <c r="IKH16" s="580"/>
      <c r="IKI16" s="580"/>
      <c r="IKJ16" s="580"/>
      <c r="IKK16" s="580"/>
      <c r="IKL16" s="580"/>
      <c r="IKM16" s="580"/>
      <c r="IKN16" s="580"/>
      <c r="IKO16" s="580"/>
      <c r="IKP16" s="580"/>
      <c r="IKQ16" s="580"/>
      <c r="IKR16" s="580"/>
      <c r="IKS16" s="580"/>
      <c r="IKT16" s="580"/>
      <c r="IKU16" s="580"/>
      <c r="IKV16" s="580"/>
      <c r="IKW16" s="580"/>
      <c r="IKX16" s="580"/>
      <c r="IKY16" s="580"/>
      <c r="IKZ16" s="580"/>
      <c r="ILA16" s="580"/>
      <c r="ILB16" s="580"/>
      <c r="ILC16" s="580"/>
      <c r="ILD16" s="580"/>
      <c r="ILE16" s="580"/>
      <c r="ILF16" s="580"/>
      <c r="ILG16" s="580"/>
      <c r="ILH16" s="580"/>
      <c r="ILI16" s="580"/>
      <c r="ILJ16" s="580"/>
      <c r="ILK16" s="580"/>
      <c r="ILL16" s="580"/>
      <c r="ILM16" s="580"/>
      <c r="ILN16" s="580"/>
      <c r="ILO16" s="580"/>
      <c r="ILP16" s="580"/>
      <c r="ILQ16" s="580"/>
      <c r="ILR16" s="580"/>
      <c r="ILS16" s="580"/>
      <c r="ILT16" s="580"/>
      <c r="ILU16" s="580"/>
      <c r="ILV16" s="580"/>
      <c r="ILW16" s="580"/>
      <c r="ILX16" s="580"/>
      <c r="ILY16" s="580"/>
      <c r="ILZ16" s="580"/>
      <c r="IMA16" s="580"/>
      <c r="IMB16" s="580"/>
      <c r="IMC16" s="580"/>
      <c r="IMD16" s="580"/>
      <c r="IME16" s="580"/>
      <c r="IMF16" s="580"/>
      <c r="IMG16" s="580"/>
      <c r="IMH16" s="580"/>
      <c r="IMI16" s="580"/>
      <c r="IMJ16" s="580"/>
      <c r="IMK16" s="580"/>
      <c r="IML16" s="580"/>
      <c r="IMM16" s="580"/>
      <c r="IMN16" s="580"/>
      <c r="IMO16" s="580"/>
      <c r="IMP16" s="580"/>
      <c r="IMQ16" s="580"/>
      <c r="IMR16" s="580"/>
      <c r="IMS16" s="580"/>
      <c r="IMT16" s="580"/>
      <c r="IMU16" s="580"/>
      <c r="IMV16" s="580"/>
      <c r="IMW16" s="580"/>
      <c r="IMX16" s="580"/>
      <c r="IMY16" s="580"/>
      <c r="IMZ16" s="580"/>
      <c r="INA16" s="580"/>
      <c r="INB16" s="580"/>
      <c r="INC16" s="580"/>
      <c r="IND16" s="580"/>
      <c r="INE16" s="580"/>
      <c r="INF16" s="580"/>
      <c r="ING16" s="580"/>
      <c r="INH16" s="580"/>
      <c r="INI16" s="580"/>
      <c r="INJ16" s="580"/>
      <c r="INK16" s="580"/>
      <c r="INL16" s="580"/>
      <c r="INM16" s="580"/>
      <c r="INN16" s="580"/>
      <c r="INO16" s="580"/>
      <c r="INP16" s="580"/>
      <c r="INQ16" s="580"/>
      <c r="INR16" s="580"/>
      <c r="INS16" s="580"/>
      <c r="INT16" s="580"/>
      <c r="INU16" s="580"/>
      <c r="INV16" s="580"/>
      <c r="INW16" s="580"/>
      <c r="INX16" s="580"/>
      <c r="INY16" s="580"/>
      <c r="INZ16" s="580"/>
      <c r="IOA16" s="580"/>
      <c r="IOB16" s="580"/>
      <c r="IOC16" s="580"/>
      <c r="IOD16" s="580"/>
      <c r="IOE16" s="580"/>
      <c r="IOF16" s="580"/>
      <c r="IOG16" s="580"/>
      <c r="IOH16" s="580"/>
      <c r="IOI16" s="580"/>
      <c r="IOJ16" s="580"/>
      <c r="IOK16" s="580"/>
      <c r="IOL16" s="580"/>
      <c r="IOM16" s="580"/>
      <c r="ION16" s="580"/>
      <c r="IOO16" s="580"/>
      <c r="IOP16" s="580"/>
      <c r="IOQ16" s="580"/>
      <c r="IOR16" s="580"/>
      <c r="IOS16" s="580"/>
      <c r="IOT16" s="580"/>
      <c r="IOU16" s="580"/>
      <c r="IOV16" s="580"/>
      <c r="IOW16" s="580"/>
      <c r="IOX16" s="580"/>
      <c r="IOY16" s="580"/>
      <c r="IOZ16" s="580"/>
      <c r="IPA16" s="580"/>
      <c r="IPB16" s="580"/>
      <c r="IPC16" s="580"/>
      <c r="IPD16" s="580"/>
      <c r="IPE16" s="580"/>
      <c r="IPF16" s="580"/>
      <c r="IPG16" s="580"/>
      <c r="IPH16" s="580"/>
      <c r="IPI16" s="580"/>
      <c r="IPJ16" s="580"/>
      <c r="IPK16" s="580"/>
      <c r="IPL16" s="580"/>
      <c r="IPM16" s="580"/>
      <c r="IPN16" s="580"/>
      <c r="IPO16" s="580"/>
      <c r="IPP16" s="580"/>
      <c r="IPQ16" s="580"/>
      <c r="IPR16" s="580"/>
      <c r="IPS16" s="580"/>
      <c r="IPT16" s="580"/>
      <c r="IPU16" s="580"/>
      <c r="IPV16" s="580"/>
      <c r="IPW16" s="580"/>
      <c r="IPX16" s="580"/>
      <c r="IPY16" s="580"/>
      <c r="IPZ16" s="580"/>
      <c r="IQA16" s="580"/>
      <c r="IQB16" s="580"/>
      <c r="IQC16" s="580"/>
      <c r="IQD16" s="580"/>
      <c r="IQE16" s="580"/>
      <c r="IQF16" s="580"/>
      <c r="IQG16" s="580"/>
      <c r="IQH16" s="580"/>
      <c r="IQI16" s="580"/>
      <c r="IQJ16" s="580"/>
      <c r="IQK16" s="580"/>
      <c r="IQL16" s="580"/>
      <c r="IQM16" s="580"/>
      <c r="IQN16" s="580"/>
      <c r="IQO16" s="580"/>
      <c r="IQP16" s="580"/>
      <c r="IQQ16" s="580"/>
      <c r="IQR16" s="580"/>
      <c r="IQS16" s="580"/>
      <c r="IQT16" s="580"/>
      <c r="IQU16" s="580"/>
      <c r="IQV16" s="580"/>
      <c r="IQW16" s="580"/>
      <c r="IQX16" s="580"/>
      <c r="IQY16" s="580"/>
      <c r="IQZ16" s="580"/>
      <c r="IRA16" s="580"/>
      <c r="IRB16" s="580"/>
      <c r="IRC16" s="580"/>
      <c r="IRD16" s="580"/>
      <c r="IRE16" s="580"/>
      <c r="IRF16" s="580"/>
      <c r="IRG16" s="580"/>
      <c r="IRH16" s="580"/>
      <c r="IRI16" s="580"/>
      <c r="IRJ16" s="580"/>
      <c r="IRK16" s="580"/>
      <c r="IRL16" s="580"/>
      <c r="IRM16" s="580"/>
      <c r="IRN16" s="580"/>
      <c r="IRO16" s="580"/>
      <c r="IRP16" s="580"/>
      <c r="IRQ16" s="580"/>
      <c r="IRR16" s="580"/>
      <c r="IRS16" s="580"/>
      <c r="IRT16" s="580"/>
      <c r="IRU16" s="580"/>
      <c r="IRV16" s="580"/>
      <c r="IRW16" s="580"/>
      <c r="IRX16" s="580"/>
      <c r="IRY16" s="580"/>
      <c r="IRZ16" s="580"/>
      <c r="ISA16" s="580"/>
      <c r="ISB16" s="580"/>
      <c r="ISC16" s="580"/>
      <c r="ISD16" s="580"/>
      <c r="ISE16" s="580"/>
      <c r="ISF16" s="580"/>
      <c r="ISG16" s="580"/>
      <c r="ISH16" s="580"/>
      <c r="ISI16" s="580"/>
      <c r="ISJ16" s="580"/>
      <c r="ISK16" s="580"/>
      <c r="ISL16" s="580"/>
      <c r="ISM16" s="580"/>
      <c r="ISN16" s="580"/>
      <c r="ISO16" s="580"/>
      <c r="ISP16" s="580"/>
      <c r="ISQ16" s="580"/>
      <c r="ISR16" s="580"/>
      <c r="ISS16" s="580"/>
      <c r="IST16" s="580"/>
      <c r="ISU16" s="580"/>
      <c r="ISV16" s="580"/>
      <c r="ISW16" s="580"/>
      <c r="ISX16" s="580"/>
      <c r="ISY16" s="580"/>
      <c r="ISZ16" s="580"/>
      <c r="ITA16" s="580"/>
      <c r="ITB16" s="580"/>
      <c r="ITC16" s="580"/>
      <c r="ITD16" s="580"/>
      <c r="ITE16" s="580"/>
      <c r="ITF16" s="580"/>
      <c r="ITG16" s="580"/>
      <c r="ITH16" s="580"/>
      <c r="ITI16" s="580"/>
      <c r="ITJ16" s="580"/>
      <c r="ITK16" s="580"/>
      <c r="ITL16" s="580"/>
      <c r="ITM16" s="580"/>
      <c r="ITN16" s="580"/>
      <c r="ITO16" s="580"/>
      <c r="ITP16" s="580"/>
      <c r="ITQ16" s="580"/>
      <c r="ITR16" s="580"/>
      <c r="ITS16" s="580"/>
      <c r="ITT16" s="580"/>
      <c r="ITU16" s="580"/>
      <c r="ITV16" s="580"/>
      <c r="ITW16" s="580"/>
      <c r="ITX16" s="580"/>
      <c r="ITY16" s="580"/>
      <c r="ITZ16" s="580"/>
      <c r="IUA16" s="580"/>
      <c r="IUB16" s="580"/>
      <c r="IUC16" s="580"/>
      <c r="IUD16" s="580"/>
      <c r="IUE16" s="580"/>
      <c r="IUF16" s="580"/>
      <c r="IUG16" s="580"/>
      <c r="IUH16" s="580"/>
      <c r="IUI16" s="580"/>
      <c r="IUJ16" s="580"/>
      <c r="IUK16" s="580"/>
      <c r="IUL16" s="580"/>
      <c r="IUM16" s="580"/>
      <c r="IUN16" s="580"/>
      <c r="IUO16" s="580"/>
      <c r="IUP16" s="580"/>
      <c r="IUQ16" s="580"/>
      <c r="IUR16" s="580"/>
      <c r="IUS16" s="580"/>
      <c r="IUT16" s="580"/>
      <c r="IUU16" s="580"/>
      <c r="IUV16" s="580"/>
      <c r="IUW16" s="580"/>
      <c r="IUX16" s="580"/>
      <c r="IUY16" s="580"/>
      <c r="IUZ16" s="580"/>
      <c r="IVA16" s="580"/>
      <c r="IVB16" s="580"/>
      <c r="IVC16" s="580"/>
      <c r="IVD16" s="580"/>
      <c r="IVE16" s="580"/>
      <c r="IVF16" s="580"/>
      <c r="IVG16" s="580"/>
      <c r="IVH16" s="580"/>
      <c r="IVI16" s="580"/>
      <c r="IVJ16" s="580"/>
      <c r="IVK16" s="580"/>
      <c r="IVL16" s="580"/>
      <c r="IVM16" s="580"/>
      <c r="IVN16" s="580"/>
      <c r="IVO16" s="580"/>
      <c r="IVP16" s="580"/>
      <c r="IVQ16" s="580"/>
      <c r="IVR16" s="580"/>
      <c r="IVS16" s="580"/>
      <c r="IVT16" s="580"/>
      <c r="IVU16" s="580"/>
      <c r="IVV16" s="580"/>
      <c r="IVW16" s="580"/>
      <c r="IVX16" s="580"/>
      <c r="IVY16" s="580"/>
      <c r="IVZ16" s="580"/>
      <c r="IWA16" s="580"/>
      <c r="IWB16" s="580"/>
      <c r="IWC16" s="580"/>
      <c r="IWD16" s="580"/>
      <c r="IWE16" s="580"/>
      <c r="IWF16" s="580"/>
      <c r="IWG16" s="580"/>
      <c r="IWH16" s="580"/>
      <c r="IWI16" s="580"/>
      <c r="IWJ16" s="580"/>
      <c r="IWK16" s="580"/>
      <c r="IWL16" s="580"/>
      <c r="IWM16" s="580"/>
      <c r="IWN16" s="580"/>
      <c r="IWO16" s="580"/>
      <c r="IWP16" s="580"/>
      <c r="IWQ16" s="580"/>
      <c r="IWR16" s="580"/>
      <c r="IWS16" s="580"/>
      <c r="IWT16" s="580"/>
      <c r="IWU16" s="580"/>
      <c r="IWV16" s="580"/>
      <c r="IWW16" s="580"/>
      <c r="IWX16" s="580"/>
      <c r="IWY16" s="580"/>
      <c r="IWZ16" s="580"/>
      <c r="IXA16" s="580"/>
      <c r="IXB16" s="580"/>
      <c r="IXC16" s="580"/>
      <c r="IXD16" s="580"/>
      <c r="IXE16" s="580"/>
      <c r="IXF16" s="580"/>
      <c r="IXG16" s="580"/>
      <c r="IXH16" s="580"/>
      <c r="IXI16" s="580"/>
      <c r="IXJ16" s="580"/>
      <c r="IXK16" s="580"/>
      <c r="IXL16" s="580"/>
      <c r="IXM16" s="580"/>
      <c r="IXN16" s="580"/>
      <c r="IXO16" s="580"/>
      <c r="IXP16" s="580"/>
      <c r="IXQ16" s="580"/>
      <c r="IXR16" s="580"/>
      <c r="IXS16" s="580"/>
      <c r="IXT16" s="580"/>
      <c r="IXU16" s="580"/>
      <c r="IXV16" s="580"/>
      <c r="IXW16" s="580"/>
      <c r="IXX16" s="580"/>
      <c r="IXY16" s="580"/>
      <c r="IXZ16" s="580"/>
      <c r="IYA16" s="580"/>
      <c r="IYB16" s="580"/>
      <c r="IYC16" s="580"/>
      <c r="IYD16" s="580"/>
      <c r="IYE16" s="580"/>
      <c r="IYF16" s="580"/>
      <c r="IYG16" s="580"/>
      <c r="IYH16" s="580"/>
      <c r="IYI16" s="580"/>
      <c r="IYJ16" s="580"/>
      <c r="IYK16" s="580"/>
      <c r="IYL16" s="580"/>
      <c r="IYM16" s="580"/>
      <c r="IYN16" s="580"/>
      <c r="IYO16" s="580"/>
      <c r="IYP16" s="580"/>
      <c r="IYQ16" s="580"/>
      <c r="IYR16" s="580"/>
      <c r="IYS16" s="580"/>
      <c r="IYT16" s="580"/>
      <c r="IYU16" s="580"/>
      <c r="IYV16" s="580"/>
      <c r="IYW16" s="580"/>
      <c r="IYX16" s="580"/>
      <c r="IYY16" s="580"/>
      <c r="IYZ16" s="580"/>
      <c r="IZA16" s="580"/>
      <c r="IZB16" s="580"/>
      <c r="IZC16" s="580"/>
      <c r="IZD16" s="580"/>
      <c r="IZE16" s="580"/>
      <c r="IZF16" s="580"/>
      <c r="IZG16" s="580"/>
      <c r="IZH16" s="580"/>
      <c r="IZI16" s="580"/>
      <c r="IZJ16" s="580"/>
      <c r="IZK16" s="580"/>
      <c r="IZL16" s="580"/>
      <c r="IZM16" s="580"/>
      <c r="IZN16" s="580"/>
      <c r="IZO16" s="580"/>
      <c r="IZP16" s="580"/>
      <c r="IZQ16" s="580"/>
      <c r="IZR16" s="580"/>
      <c r="IZS16" s="580"/>
      <c r="IZT16" s="580"/>
      <c r="IZU16" s="580"/>
      <c r="IZV16" s="580"/>
      <c r="IZW16" s="580"/>
      <c r="IZX16" s="580"/>
      <c r="IZY16" s="580"/>
      <c r="IZZ16" s="580"/>
      <c r="JAA16" s="580"/>
      <c r="JAB16" s="580"/>
      <c r="JAC16" s="580"/>
      <c r="JAD16" s="580"/>
      <c r="JAE16" s="580"/>
      <c r="JAF16" s="580"/>
      <c r="JAG16" s="580"/>
      <c r="JAH16" s="580"/>
      <c r="JAI16" s="580"/>
      <c r="JAJ16" s="580"/>
      <c r="JAK16" s="580"/>
      <c r="JAL16" s="580"/>
      <c r="JAM16" s="580"/>
      <c r="JAN16" s="580"/>
      <c r="JAO16" s="580"/>
      <c r="JAP16" s="580"/>
      <c r="JAQ16" s="580"/>
      <c r="JAR16" s="580"/>
      <c r="JAS16" s="580"/>
      <c r="JAT16" s="580"/>
      <c r="JAU16" s="580"/>
      <c r="JAV16" s="580"/>
      <c r="JAW16" s="580"/>
      <c r="JAX16" s="580"/>
      <c r="JAY16" s="580"/>
      <c r="JAZ16" s="580"/>
      <c r="JBA16" s="580"/>
      <c r="JBB16" s="580"/>
      <c r="JBC16" s="580"/>
      <c r="JBD16" s="580"/>
      <c r="JBE16" s="580"/>
      <c r="JBF16" s="580"/>
      <c r="JBG16" s="580"/>
      <c r="JBH16" s="580"/>
      <c r="JBI16" s="580"/>
      <c r="JBJ16" s="580"/>
      <c r="JBK16" s="580"/>
      <c r="JBL16" s="580"/>
      <c r="JBM16" s="580"/>
      <c r="JBN16" s="580"/>
      <c r="JBO16" s="580"/>
      <c r="JBP16" s="580"/>
      <c r="JBQ16" s="580"/>
      <c r="JBR16" s="580"/>
      <c r="JBS16" s="580"/>
      <c r="JBT16" s="580"/>
      <c r="JBU16" s="580"/>
      <c r="JBV16" s="580"/>
      <c r="JBW16" s="580"/>
      <c r="JBX16" s="580"/>
      <c r="JBY16" s="580"/>
      <c r="JBZ16" s="580"/>
      <c r="JCA16" s="580"/>
      <c r="JCB16" s="580"/>
      <c r="JCC16" s="580"/>
      <c r="JCD16" s="580"/>
      <c r="JCE16" s="580"/>
      <c r="JCF16" s="580"/>
      <c r="JCG16" s="580"/>
      <c r="JCH16" s="580"/>
      <c r="JCI16" s="580"/>
      <c r="JCJ16" s="580"/>
      <c r="JCK16" s="580"/>
      <c r="JCL16" s="580"/>
      <c r="JCM16" s="580"/>
      <c r="JCN16" s="580"/>
      <c r="JCO16" s="580"/>
      <c r="JCP16" s="580"/>
      <c r="JCQ16" s="580"/>
      <c r="JCR16" s="580"/>
      <c r="JCS16" s="580"/>
      <c r="JCT16" s="580"/>
      <c r="JCU16" s="580"/>
      <c r="JCV16" s="580"/>
      <c r="JCW16" s="580"/>
      <c r="JCX16" s="580"/>
      <c r="JCY16" s="580"/>
      <c r="JCZ16" s="580"/>
      <c r="JDA16" s="580"/>
      <c r="JDB16" s="580"/>
      <c r="JDC16" s="580"/>
      <c r="JDD16" s="580"/>
      <c r="JDE16" s="580"/>
      <c r="JDF16" s="580"/>
      <c r="JDG16" s="580"/>
      <c r="JDH16" s="580"/>
      <c r="JDI16" s="580"/>
      <c r="JDJ16" s="580"/>
      <c r="JDK16" s="580"/>
      <c r="JDL16" s="580"/>
      <c r="JDM16" s="580"/>
      <c r="JDN16" s="580"/>
      <c r="JDO16" s="580"/>
      <c r="JDP16" s="580"/>
      <c r="JDQ16" s="580"/>
      <c r="JDR16" s="580"/>
      <c r="JDS16" s="580"/>
      <c r="JDT16" s="580"/>
      <c r="JDU16" s="580"/>
      <c r="JDV16" s="580"/>
      <c r="JDW16" s="580"/>
      <c r="JDX16" s="580"/>
      <c r="JDY16" s="580"/>
      <c r="JDZ16" s="580"/>
      <c r="JEA16" s="580"/>
      <c r="JEB16" s="580"/>
      <c r="JEC16" s="580"/>
      <c r="JED16" s="580"/>
      <c r="JEE16" s="580"/>
      <c r="JEF16" s="580"/>
      <c r="JEG16" s="580"/>
      <c r="JEH16" s="580"/>
      <c r="JEI16" s="580"/>
      <c r="JEJ16" s="580"/>
      <c r="JEK16" s="580"/>
      <c r="JEL16" s="580"/>
      <c r="JEM16" s="580"/>
      <c r="JEN16" s="580"/>
      <c r="JEO16" s="580"/>
      <c r="JEP16" s="580"/>
      <c r="JEQ16" s="580"/>
      <c r="JER16" s="580"/>
      <c r="JES16" s="580"/>
      <c r="JET16" s="580"/>
      <c r="JEU16" s="580"/>
      <c r="JEV16" s="580"/>
      <c r="JEW16" s="580"/>
      <c r="JEX16" s="580"/>
      <c r="JEY16" s="580"/>
      <c r="JEZ16" s="580"/>
      <c r="JFA16" s="580"/>
      <c r="JFB16" s="580"/>
      <c r="JFC16" s="580"/>
      <c r="JFD16" s="580"/>
      <c r="JFE16" s="580"/>
      <c r="JFF16" s="580"/>
      <c r="JFG16" s="580"/>
      <c r="JFH16" s="580"/>
      <c r="JFI16" s="580"/>
      <c r="JFJ16" s="580"/>
      <c r="JFK16" s="580"/>
      <c r="JFL16" s="580"/>
      <c r="JFM16" s="580"/>
      <c r="JFN16" s="580"/>
      <c r="JFO16" s="580"/>
      <c r="JFP16" s="580"/>
      <c r="JFQ16" s="580"/>
      <c r="JFR16" s="580"/>
      <c r="JFS16" s="580"/>
      <c r="JFT16" s="580"/>
      <c r="JFU16" s="580"/>
      <c r="JFV16" s="580"/>
      <c r="JFW16" s="580"/>
      <c r="JFX16" s="580"/>
      <c r="JFY16" s="580"/>
      <c r="JFZ16" s="580"/>
      <c r="JGA16" s="580"/>
      <c r="JGB16" s="580"/>
      <c r="JGC16" s="580"/>
      <c r="JGD16" s="580"/>
      <c r="JGE16" s="580"/>
      <c r="JGF16" s="580"/>
      <c r="JGG16" s="580"/>
      <c r="JGH16" s="580"/>
      <c r="JGI16" s="580"/>
      <c r="JGJ16" s="580"/>
      <c r="JGK16" s="580"/>
      <c r="JGL16" s="580"/>
      <c r="JGM16" s="580"/>
      <c r="JGN16" s="580"/>
      <c r="JGO16" s="580"/>
      <c r="JGP16" s="580"/>
      <c r="JGQ16" s="580"/>
      <c r="JGR16" s="580"/>
      <c r="JGS16" s="580"/>
      <c r="JGT16" s="580"/>
      <c r="JGU16" s="580"/>
      <c r="JGV16" s="580"/>
      <c r="JGW16" s="580"/>
      <c r="JGX16" s="580"/>
      <c r="JGY16" s="580"/>
      <c r="JGZ16" s="580"/>
      <c r="JHA16" s="580"/>
      <c r="JHB16" s="580"/>
      <c r="JHC16" s="580"/>
      <c r="JHD16" s="580"/>
      <c r="JHE16" s="580"/>
      <c r="JHF16" s="580"/>
      <c r="JHG16" s="580"/>
      <c r="JHH16" s="580"/>
      <c r="JHI16" s="580"/>
      <c r="JHJ16" s="580"/>
      <c r="JHK16" s="580"/>
      <c r="JHL16" s="580"/>
      <c r="JHM16" s="580"/>
      <c r="JHN16" s="580"/>
      <c r="JHO16" s="580"/>
      <c r="JHP16" s="580"/>
      <c r="JHQ16" s="580"/>
      <c r="JHR16" s="580"/>
      <c r="JHS16" s="580"/>
      <c r="JHT16" s="580"/>
      <c r="JHU16" s="580"/>
      <c r="JHV16" s="580"/>
      <c r="JHW16" s="580"/>
      <c r="JHX16" s="580"/>
      <c r="JHY16" s="580"/>
      <c r="JHZ16" s="580"/>
      <c r="JIA16" s="580"/>
      <c r="JIB16" s="580"/>
      <c r="JIC16" s="580"/>
      <c r="JID16" s="580"/>
      <c r="JIE16" s="580"/>
      <c r="JIF16" s="580"/>
      <c r="JIG16" s="580"/>
      <c r="JIH16" s="580"/>
      <c r="JII16" s="580"/>
      <c r="JIJ16" s="580"/>
      <c r="JIK16" s="580"/>
      <c r="JIL16" s="580"/>
      <c r="JIM16" s="580"/>
      <c r="JIN16" s="580"/>
      <c r="JIO16" s="580"/>
      <c r="JIP16" s="580"/>
      <c r="JIQ16" s="580"/>
      <c r="JIR16" s="580"/>
      <c r="JIS16" s="580"/>
      <c r="JIT16" s="580"/>
      <c r="JIU16" s="580"/>
      <c r="JIV16" s="580"/>
      <c r="JIW16" s="580"/>
      <c r="JIX16" s="580"/>
      <c r="JIY16" s="580"/>
      <c r="JIZ16" s="580"/>
      <c r="JJA16" s="580"/>
      <c r="JJB16" s="580"/>
      <c r="JJC16" s="580"/>
      <c r="JJD16" s="580"/>
      <c r="JJE16" s="580"/>
      <c r="JJF16" s="580"/>
      <c r="JJG16" s="580"/>
      <c r="JJH16" s="580"/>
      <c r="JJI16" s="580"/>
      <c r="JJJ16" s="580"/>
      <c r="JJK16" s="580"/>
      <c r="JJL16" s="580"/>
      <c r="JJM16" s="580"/>
      <c r="JJN16" s="580"/>
      <c r="JJO16" s="580"/>
      <c r="JJP16" s="580"/>
      <c r="JJQ16" s="580"/>
      <c r="JJR16" s="580"/>
      <c r="JJS16" s="580"/>
      <c r="JJT16" s="580"/>
      <c r="JJU16" s="580"/>
      <c r="JJV16" s="580"/>
      <c r="JJW16" s="580"/>
      <c r="JJX16" s="580"/>
      <c r="JJY16" s="580"/>
      <c r="JJZ16" s="580"/>
      <c r="JKA16" s="580"/>
      <c r="JKB16" s="580"/>
      <c r="JKC16" s="580"/>
      <c r="JKD16" s="580"/>
      <c r="JKE16" s="580"/>
      <c r="JKF16" s="580"/>
      <c r="JKG16" s="580"/>
      <c r="JKH16" s="580"/>
      <c r="JKI16" s="580"/>
      <c r="JKJ16" s="580"/>
      <c r="JKK16" s="580"/>
      <c r="JKL16" s="580"/>
      <c r="JKM16" s="580"/>
      <c r="JKN16" s="580"/>
      <c r="JKO16" s="580"/>
      <c r="JKP16" s="580"/>
      <c r="JKQ16" s="580"/>
      <c r="JKR16" s="580"/>
      <c r="JKS16" s="580"/>
      <c r="JKT16" s="580"/>
      <c r="JKU16" s="580"/>
      <c r="JKV16" s="580"/>
      <c r="JKW16" s="580"/>
      <c r="JKX16" s="580"/>
      <c r="JKY16" s="580"/>
      <c r="JKZ16" s="580"/>
      <c r="JLA16" s="580"/>
      <c r="JLB16" s="580"/>
      <c r="JLC16" s="580"/>
      <c r="JLD16" s="580"/>
      <c r="JLE16" s="580"/>
      <c r="JLF16" s="580"/>
      <c r="JLG16" s="580"/>
      <c r="JLH16" s="580"/>
      <c r="JLI16" s="580"/>
      <c r="JLJ16" s="580"/>
      <c r="JLK16" s="580"/>
      <c r="JLL16" s="580"/>
      <c r="JLM16" s="580"/>
      <c r="JLN16" s="580"/>
      <c r="JLO16" s="580"/>
      <c r="JLP16" s="580"/>
      <c r="JLQ16" s="580"/>
      <c r="JLR16" s="580"/>
      <c r="JLS16" s="580"/>
      <c r="JLT16" s="580"/>
      <c r="JLU16" s="580"/>
      <c r="JLV16" s="580"/>
      <c r="JLW16" s="580"/>
      <c r="JLX16" s="580"/>
      <c r="JLY16" s="580"/>
      <c r="JLZ16" s="580"/>
      <c r="JMA16" s="580"/>
      <c r="JMB16" s="580"/>
      <c r="JMC16" s="580"/>
      <c r="JMD16" s="580"/>
      <c r="JME16" s="580"/>
      <c r="JMF16" s="580"/>
      <c r="JMG16" s="580"/>
      <c r="JMH16" s="580"/>
      <c r="JMI16" s="580"/>
      <c r="JMJ16" s="580"/>
      <c r="JMK16" s="580"/>
      <c r="JML16" s="580"/>
      <c r="JMM16" s="580"/>
      <c r="JMN16" s="580"/>
      <c r="JMO16" s="580"/>
      <c r="JMP16" s="580"/>
      <c r="JMQ16" s="580"/>
      <c r="JMR16" s="580"/>
      <c r="JMS16" s="580"/>
      <c r="JMT16" s="580"/>
      <c r="JMU16" s="580"/>
      <c r="JMV16" s="580"/>
      <c r="JMW16" s="580"/>
      <c r="JMX16" s="580"/>
      <c r="JMY16" s="580"/>
      <c r="JMZ16" s="580"/>
      <c r="JNA16" s="580"/>
      <c r="JNB16" s="580"/>
      <c r="JNC16" s="580"/>
      <c r="JND16" s="580"/>
      <c r="JNE16" s="580"/>
      <c r="JNF16" s="580"/>
      <c r="JNG16" s="580"/>
      <c r="JNH16" s="580"/>
      <c r="JNI16" s="580"/>
      <c r="JNJ16" s="580"/>
      <c r="JNK16" s="580"/>
      <c r="JNL16" s="580"/>
      <c r="JNM16" s="580"/>
      <c r="JNN16" s="580"/>
      <c r="JNO16" s="580"/>
      <c r="JNP16" s="580"/>
      <c r="JNQ16" s="580"/>
      <c r="JNR16" s="580"/>
      <c r="JNS16" s="580"/>
      <c r="JNT16" s="580"/>
      <c r="JNU16" s="580"/>
      <c r="JNV16" s="580"/>
      <c r="JNW16" s="580"/>
      <c r="JNX16" s="580"/>
      <c r="JNY16" s="580"/>
      <c r="JNZ16" s="580"/>
      <c r="JOA16" s="580"/>
      <c r="JOB16" s="580"/>
      <c r="JOC16" s="580"/>
      <c r="JOD16" s="580"/>
      <c r="JOE16" s="580"/>
      <c r="JOF16" s="580"/>
      <c r="JOG16" s="580"/>
      <c r="JOH16" s="580"/>
      <c r="JOI16" s="580"/>
      <c r="JOJ16" s="580"/>
      <c r="JOK16" s="580"/>
      <c r="JOL16" s="580"/>
      <c r="JOM16" s="580"/>
      <c r="JON16" s="580"/>
      <c r="JOO16" s="580"/>
      <c r="JOP16" s="580"/>
      <c r="JOQ16" s="580"/>
      <c r="JOR16" s="580"/>
      <c r="JOS16" s="580"/>
      <c r="JOT16" s="580"/>
      <c r="JOU16" s="580"/>
      <c r="JOV16" s="580"/>
      <c r="JOW16" s="580"/>
      <c r="JOX16" s="580"/>
      <c r="JOY16" s="580"/>
      <c r="JOZ16" s="580"/>
      <c r="JPA16" s="580"/>
      <c r="JPB16" s="580"/>
      <c r="JPC16" s="580"/>
      <c r="JPD16" s="580"/>
      <c r="JPE16" s="580"/>
      <c r="JPF16" s="580"/>
      <c r="JPG16" s="580"/>
      <c r="JPH16" s="580"/>
      <c r="JPI16" s="580"/>
      <c r="JPJ16" s="580"/>
      <c r="JPK16" s="580"/>
      <c r="JPL16" s="580"/>
      <c r="JPM16" s="580"/>
      <c r="JPN16" s="580"/>
      <c r="JPO16" s="580"/>
      <c r="JPP16" s="580"/>
      <c r="JPQ16" s="580"/>
      <c r="JPR16" s="580"/>
      <c r="JPS16" s="580"/>
      <c r="JPT16" s="580"/>
      <c r="JPU16" s="580"/>
      <c r="JPV16" s="580"/>
      <c r="JPW16" s="580"/>
      <c r="JPX16" s="580"/>
      <c r="JPY16" s="580"/>
      <c r="JPZ16" s="580"/>
      <c r="JQA16" s="580"/>
      <c r="JQB16" s="580"/>
      <c r="JQC16" s="580"/>
      <c r="JQD16" s="580"/>
      <c r="JQE16" s="580"/>
      <c r="JQF16" s="580"/>
      <c r="JQG16" s="580"/>
      <c r="JQH16" s="580"/>
      <c r="JQI16" s="580"/>
      <c r="JQJ16" s="580"/>
      <c r="JQK16" s="580"/>
      <c r="JQL16" s="580"/>
      <c r="JQM16" s="580"/>
      <c r="JQN16" s="580"/>
      <c r="JQO16" s="580"/>
      <c r="JQP16" s="580"/>
      <c r="JQQ16" s="580"/>
      <c r="JQR16" s="580"/>
      <c r="JQS16" s="580"/>
      <c r="JQT16" s="580"/>
      <c r="JQU16" s="580"/>
      <c r="JQV16" s="580"/>
      <c r="JQW16" s="580"/>
      <c r="JQX16" s="580"/>
      <c r="JQY16" s="580"/>
      <c r="JQZ16" s="580"/>
      <c r="JRA16" s="580"/>
      <c r="JRB16" s="580"/>
      <c r="JRC16" s="580"/>
      <c r="JRD16" s="580"/>
      <c r="JRE16" s="580"/>
      <c r="JRF16" s="580"/>
      <c r="JRG16" s="580"/>
      <c r="JRH16" s="580"/>
      <c r="JRI16" s="580"/>
      <c r="JRJ16" s="580"/>
      <c r="JRK16" s="580"/>
      <c r="JRL16" s="580"/>
      <c r="JRM16" s="580"/>
      <c r="JRN16" s="580"/>
      <c r="JRO16" s="580"/>
      <c r="JRP16" s="580"/>
      <c r="JRQ16" s="580"/>
      <c r="JRR16" s="580"/>
      <c r="JRS16" s="580"/>
      <c r="JRT16" s="580"/>
      <c r="JRU16" s="580"/>
      <c r="JRV16" s="580"/>
      <c r="JRW16" s="580"/>
      <c r="JRX16" s="580"/>
      <c r="JRY16" s="580"/>
      <c r="JRZ16" s="580"/>
      <c r="JSA16" s="580"/>
      <c r="JSB16" s="580"/>
      <c r="JSC16" s="580"/>
      <c r="JSD16" s="580"/>
      <c r="JSE16" s="580"/>
      <c r="JSF16" s="580"/>
      <c r="JSG16" s="580"/>
      <c r="JSH16" s="580"/>
      <c r="JSI16" s="580"/>
      <c r="JSJ16" s="580"/>
      <c r="JSK16" s="580"/>
      <c r="JSL16" s="580"/>
      <c r="JSM16" s="580"/>
      <c r="JSN16" s="580"/>
      <c r="JSO16" s="580"/>
      <c r="JSP16" s="580"/>
      <c r="JSQ16" s="580"/>
      <c r="JSR16" s="580"/>
      <c r="JSS16" s="580"/>
      <c r="JST16" s="580"/>
      <c r="JSU16" s="580"/>
      <c r="JSV16" s="580"/>
      <c r="JSW16" s="580"/>
      <c r="JSX16" s="580"/>
      <c r="JSY16" s="580"/>
      <c r="JSZ16" s="580"/>
      <c r="JTA16" s="580"/>
      <c r="JTB16" s="580"/>
      <c r="JTC16" s="580"/>
      <c r="JTD16" s="580"/>
      <c r="JTE16" s="580"/>
      <c r="JTF16" s="580"/>
      <c r="JTG16" s="580"/>
      <c r="JTH16" s="580"/>
      <c r="JTI16" s="580"/>
      <c r="JTJ16" s="580"/>
      <c r="JTK16" s="580"/>
      <c r="JTL16" s="580"/>
      <c r="JTM16" s="580"/>
      <c r="JTN16" s="580"/>
      <c r="JTO16" s="580"/>
      <c r="JTP16" s="580"/>
      <c r="JTQ16" s="580"/>
      <c r="JTR16" s="580"/>
      <c r="JTS16" s="580"/>
      <c r="JTT16" s="580"/>
      <c r="JTU16" s="580"/>
      <c r="JTV16" s="580"/>
      <c r="JTW16" s="580"/>
      <c r="JTX16" s="580"/>
      <c r="JTY16" s="580"/>
      <c r="JTZ16" s="580"/>
      <c r="JUA16" s="580"/>
      <c r="JUB16" s="580"/>
      <c r="JUC16" s="580"/>
      <c r="JUD16" s="580"/>
      <c r="JUE16" s="580"/>
      <c r="JUF16" s="580"/>
      <c r="JUG16" s="580"/>
      <c r="JUH16" s="580"/>
      <c r="JUI16" s="580"/>
      <c r="JUJ16" s="580"/>
      <c r="JUK16" s="580"/>
      <c r="JUL16" s="580"/>
      <c r="JUM16" s="580"/>
      <c r="JUN16" s="580"/>
      <c r="JUO16" s="580"/>
      <c r="JUP16" s="580"/>
      <c r="JUQ16" s="580"/>
      <c r="JUR16" s="580"/>
      <c r="JUS16" s="580"/>
      <c r="JUT16" s="580"/>
      <c r="JUU16" s="580"/>
      <c r="JUV16" s="580"/>
      <c r="JUW16" s="580"/>
      <c r="JUX16" s="580"/>
      <c r="JUY16" s="580"/>
      <c r="JUZ16" s="580"/>
      <c r="JVA16" s="580"/>
      <c r="JVB16" s="580"/>
      <c r="JVC16" s="580"/>
      <c r="JVD16" s="580"/>
      <c r="JVE16" s="580"/>
      <c r="JVF16" s="580"/>
      <c r="JVG16" s="580"/>
      <c r="JVH16" s="580"/>
      <c r="JVI16" s="580"/>
      <c r="JVJ16" s="580"/>
      <c r="JVK16" s="580"/>
      <c r="JVL16" s="580"/>
      <c r="JVM16" s="580"/>
      <c r="JVN16" s="580"/>
      <c r="JVO16" s="580"/>
      <c r="JVP16" s="580"/>
      <c r="JVQ16" s="580"/>
      <c r="JVR16" s="580"/>
      <c r="JVS16" s="580"/>
      <c r="JVT16" s="580"/>
      <c r="JVU16" s="580"/>
      <c r="JVV16" s="580"/>
      <c r="JVW16" s="580"/>
      <c r="JVX16" s="580"/>
      <c r="JVY16" s="580"/>
      <c r="JVZ16" s="580"/>
      <c r="JWA16" s="580"/>
      <c r="JWB16" s="580"/>
      <c r="JWC16" s="580"/>
      <c r="JWD16" s="580"/>
      <c r="JWE16" s="580"/>
      <c r="JWF16" s="580"/>
      <c r="JWG16" s="580"/>
      <c r="JWH16" s="580"/>
      <c r="JWI16" s="580"/>
      <c r="JWJ16" s="580"/>
      <c r="JWK16" s="580"/>
      <c r="JWL16" s="580"/>
      <c r="JWM16" s="580"/>
      <c r="JWN16" s="580"/>
      <c r="JWO16" s="580"/>
      <c r="JWP16" s="580"/>
      <c r="JWQ16" s="580"/>
      <c r="JWR16" s="580"/>
      <c r="JWS16" s="580"/>
      <c r="JWT16" s="580"/>
      <c r="JWU16" s="580"/>
      <c r="JWV16" s="580"/>
      <c r="JWW16" s="580"/>
      <c r="JWX16" s="580"/>
      <c r="JWY16" s="580"/>
      <c r="JWZ16" s="580"/>
      <c r="JXA16" s="580"/>
      <c r="JXB16" s="580"/>
      <c r="JXC16" s="580"/>
      <c r="JXD16" s="580"/>
      <c r="JXE16" s="580"/>
      <c r="JXF16" s="580"/>
      <c r="JXG16" s="580"/>
      <c r="JXH16" s="580"/>
      <c r="JXI16" s="580"/>
      <c r="JXJ16" s="580"/>
      <c r="JXK16" s="580"/>
      <c r="JXL16" s="580"/>
      <c r="JXM16" s="580"/>
      <c r="JXN16" s="580"/>
      <c r="JXO16" s="580"/>
      <c r="JXP16" s="580"/>
      <c r="JXQ16" s="580"/>
      <c r="JXR16" s="580"/>
      <c r="JXS16" s="580"/>
      <c r="JXT16" s="580"/>
      <c r="JXU16" s="580"/>
      <c r="JXV16" s="580"/>
      <c r="JXW16" s="580"/>
      <c r="JXX16" s="580"/>
      <c r="JXY16" s="580"/>
      <c r="JXZ16" s="580"/>
      <c r="JYA16" s="580"/>
      <c r="JYB16" s="580"/>
      <c r="JYC16" s="580"/>
      <c r="JYD16" s="580"/>
      <c r="JYE16" s="580"/>
      <c r="JYF16" s="580"/>
      <c r="JYG16" s="580"/>
      <c r="JYH16" s="580"/>
      <c r="JYI16" s="580"/>
      <c r="JYJ16" s="580"/>
      <c r="JYK16" s="580"/>
      <c r="JYL16" s="580"/>
      <c r="JYM16" s="580"/>
      <c r="JYN16" s="580"/>
      <c r="JYO16" s="580"/>
      <c r="JYP16" s="580"/>
      <c r="JYQ16" s="580"/>
      <c r="JYR16" s="580"/>
      <c r="JYS16" s="580"/>
      <c r="JYT16" s="580"/>
      <c r="JYU16" s="580"/>
      <c r="JYV16" s="580"/>
      <c r="JYW16" s="580"/>
      <c r="JYX16" s="580"/>
      <c r="JYY16" s="580"/>
      <c r="JYZ16" s="580"/>
      <c r="JZA16" s="580"/>
      <c r="JZB16" s="580"/>
      <c r="JZC16" s="580"/>
      <c r="JZD16" s="580"/>
      <c r="JZE16" s="580"/>
      <c r="JZF16" s="580"/>
      <c r="JZG16" s="580"/>
      <c r="JZH16" s="580"/>
      <c r="JZI16" s="580"/>
      <c r="JZJ16" s="580"/>
      <c r="JZK16" s="580"/>
      <c r="JZL16" s="580"/>
      <c r="JZM16" s="580"/>
      <c r="JZN16" s="580"/>
      <c r="JZO16" s="580"/>
      <c r="JZP16" s="580"/>
      <c r="JZQ16" s="580"/>
      <c r="JZR16" s="580"/>
      <c r="JZS16" s="580"/>
      <c r="JZT16" s="580"/>
      <c r="JZU16" s="580"/>
      <c r="JZV16" s="580"/>
      <c r="JZW16" s="580"/>
      <c r="JZX16" s="580"/>
      <c r="JZY16" s="580"/>
      <c r="JZZ16" s="580"/>
      <c r="KAA16" s="580"/>
      <c r="KAB16" s="580"/>
      <c r="KAC16" s="580"/>
      <c r="KAD16" s="580"/>
      <c r="KAE16" s="580"/>
      <c r="KAF16" s="580"/>
      <c r="KAG16" s="580"/>
      <c r="KAH16" s="580"/>
      <c r="KAI16" s="580"/>
      <c r="KAJ16" s="580"/>
      <c r="KAK16" s="580"/>
      <c r="KAL16" s="580"/>
      <c r="KAM16" s="580"/>
      <c r="KAN16" s="580"/>
      <c r="KAO16" s="580"/>
      <c r="KAP16" s="580"/>
      <c r="KAQ16" s="580"/>
      <c r="KAR16" s="580"/>
      <c r="KAS16" s="580"/>
      <c r="KAT16" s="580"/>
      <c r="KAU16" s="580"/>
      <c r="KAV16" s="580"/>
      <c r="KAW16" s="580"/>
      <c r="KAX16" s="580"/>
      <c r="KAY16" s="580"/>
      <c r="KAZ16" s="580"/>
      <c r="KBA16" s="580"/>
      <c r="KBB16" s="580"/>
      <c r="KBC16" s="580"/>
      <c r="KBD16" s="580"/>
      <c r="KBE16" s="580"/>
      <c r="KBF16" s="580"/>
      <c r="KBG16" s="580"/>
      <c r="KBH16" s="580"/>
      <c r="KBI16" s="580"/>
      <c r="KBJ16" s="580"/>
      <c r="KBK16" s="580"/>
      <c r="KBL16" s="580"/>
      <c r="KBM16" s="580"/>
      <c r="KBN16" s="580"/>
      <c r="KBO16" s="580"/>
      <c r="KBP16" s="580"/>
      <c r="KBQ16" s="580"/>
      <c r="KBR16" s="580"/>
      <c r="KBS16" s="580"/>
      <c r="KBT16" s="580"/>
      <c r="KBU16" s="580"/>
      <c r="KBV16" s="580"/>
      <c r="KBW16" s="580"/>
      <c r="KBX16" s="580"/>
      <c r="KBY16" s="580"/>
      <c r="KBZ16" s="580"/>
      <c r="KCA16" s="580"/>
      <c r="KCB16" s="580"/>
      <c r="KCC16" s="580"/>
      <c r="KCD16" s="580"/>
      <c r="KCE16" s="580"/>
      <c r="KCF16" s="580"/>
      <c r="KCG16" s="580"/>
      <c r="KCH16" s="580"/>
      <c r="KCI16" s="580"/>
      <c r="KCJ16" s="580"/>
      <c r="KCK16" s="580"/>
      <c r="KCL16" s="580"/>
      <c r="KCM16" s="580"/>
      <c r="KCN16" s="580"/>
      <c r="KCO16" s="580"/>
      <c r="KCP16" s="580"/>
      <c r="KCQ16" s="580"/>
      <c r="KCR16" s="580"/>
      <c r="KCS16" s="580"/>
      <c r="KCT16" s="580"/>
      <c r="KCU16" s="580"/>
      <c r="KCV16" s="580"/>
      <c r="KCW16" s="580"/>
      <c r="KCX16" s="580"/>
      <c r="KCY16" s="580"/>
      <c r="KCZ16" s="580"/>
      <c r="KDA16" s="580"/>
      <c r="KDB16" s="580"/>
      <c r="KDC16" s="580"/>
      <c r="KDD16" s="580"/>
      <c r="KDE16" s="580"/>
      <c r="KDF16" s="580"/>
      <c r="KDG16" s="580"/>
      <c r="KDH16" s="580"/>
      <c r="KDI16" s="580"/>
      <c r="KDJ16" s="580"/>
      <c r="KDK16" s="580"/>
      <c r="KDL16" s="580"/>
      <c r="KDM16" s="580"/>
      <c r="KDN16" s="580"/>
      <c r="KDO16" s="580"/>
      <c r="KDP16" s="580"/>
      <c r="KDQ16" s="580"/>
      <c r="KDR16" s="580"/>
      <c r="KDS16" s="580"/>
      <c r="KDT16" s="580"/>
      <c r="KDU16" s="580"/>
      <c r="KDV16" s="580"/>
      <c r="KDW16" s="580"/>
      <c r="KDX16" s="580"/>
      <c r="KDY16" s="580"/>
      <c r="KDZ16" s="580"/>
      <c r="KEA16" s="580"/>
      <c r="KEB16" s="580"/>
      <c r="KEC16" s="580"/>
      <c r="KED16" s="580"/>
      <c r="KEE16" s="580"/>
      <c r="KEF16" s="580"/>
      <c r="KEG16" s="580"/>
      <c r="KEH16" s="580"/>
      <c r="KEI16" s="580"/>
      <c r="KEJ16" s="580"/>
      <c r="KEK16" s="580"/>
      <c r="KEL16" s="580"/>
      <c r="KEM16" s="580"/>
      <c r="KEN16" s="580"/>
      <c r="KEO16" s="580"/>
      <c r="KEP16" s="580"/>
      <c r="KEQ16" s="580"/>
      <c r="KER16" s="580"/>
      <c r="KES16" s="580"/>
      <c r="KET16" s="580"/>
      <c r="KEU16" s="580"/>
      <c r="KEV16" s="580"/>
      <c r="KEW16" s="580"/>
      <c r="KEX16" s="580"/>
      <c r="KEY16" s="580"/>
      <c r="KEZ16" s="580"/>
      <c r="KFA16" s="580"/>
      <c r="KFB16" s="580"/>
      <c r="KFC16" s="580"/>
      <c r="KFD16" s="580"/>
      <c r="KFE16" s="580"/>
      <c r="KFF16" s="580"/>
      <c r="KFG16" s="580"/>
      <c r="KFH16" s="580"/>
      <c r="KFI16" s="580"/>
      <c r="KFJ16" s="580"/>
      <c r="KFK16" s="580"/>
      <c r="KFL16" s="580"/>
      <c r="KFM16" s="580"/>
      <c r="KFN16" s="580"/>
      <c r="KFO16" s="580"/>
      <c r="KFP16" s="580"/>
      <c r="KFQ16" s="580"/>
      <c r="KFR16" s="580"/>
      <c r="KFS16" s="580"/>
      <c r="KFT16" s="580"/>
      <c r="KFU16" s="580"/>
      <c r="KFV16" s="580"/>
      <c r="KFW16" s="580"/>
      <c r="KFX16" s="580"/>
      <c r="KFY16" s="580"/>
      <c r="KFZ16" s="580"/>
      <c r="KGA16" s="580"/>
      <c r="KGB16" s="580"/>
      <c r="KGC16" s="580"/>
      <c r="KGD16" s="580"/>
      <c r="KGE16" s="580"/>
      <c r="KGF16" s="580"/>
      <c r="KGG16" s="580"/>
      <c r="KGH16" s="580"/>
      <c r="KGI16" s="580"/>
      <c r="KGJ16" s="580"/>
      <c r="KGK16" s="580"/>
      <c r="KGL16" s="580"/>
      <c r="KGM16" s="580"/>
      <c r="KGN16" s="580"/>
      <c r="KGO16" s="580"/>
      <c r="KGP16" s="580"/>
      <c r="KGQ16" s="580"/>
      <c r="KGR16" s="580"/>
      <c r="KGS16" s="580"/>
      <c r="KGT16" s="580"/>
      <c r="KGU16" s="580"/>
      <c r="KGV16" s="580"/>
      <c r="KGW16" s="580"/>
      <c r="KGX16" s="580"/>
      <c r="KGY16" s="580"/>
      <c r="KGZ16" s="580"/>
      <c r="KHA16" s="580"/>
      <c r="KHB16" s="580"/>
      <c r="KHC16" s="580"/>
      <c r="KHD16" s="580"/>
      <c r="KHE16" s="580"/>
      <c r="KHF16" s="580"/>
      <c r="KHG16" s="580"/>
      <c r="KHH16" s="580"/>
      <c r="KHI16" s="580"/>
      <c r="KHJ16" s="580"/>
      <c r="KHK16" s="580"/>
      <c r="KHL16" s="580"/>
      <c r="KHM16" s="580"/>
      <c r="KHN16" s="580"/>
      <c r="KHO16" s="580"/>
      <c r="KHP16" s="580"/>
      <c r="KHQ16" s="580"/>
      <c r="KHR16" s="580"/>
      <c r="KHS16" s="580"/>
      <c r="KHT16" s="580"/>
      <c r="KHU16" s="580"/>
      <c r="KHV16" s="580"/>
      <c r="KHW16" s="580"/>
      <c r="KHX16" s="580"/>
      <c r="KHY16" s="580"/>
      <c r="KHZ16" s="580"/>
      <c r="KIA16" s="580"/>
      <c r="KIB16" s="580"/>
      <c r="KIC16" s="580"/>
      <c r="KID16" s="580"/>
      <c r="KIE16" s="580"/>
      <c r="KIF16" s="580"/>
      <c r="KIG16" s="580"/>
      <c r="KIH16" s="580"/>
      <c r="KII16" s="580"/>
      <c r="KIJ16" s="580"/>
      <c r="KIK16" s="580"/>
      <c r="KIL16" s="580"/>
      <c r="KIM16" s="580"/>
      <c r="KIN16" s="580"/>
      <c r="KIO16" s="580"/>
      <c r="KIP16" s="580"/>
      <c r="KIQ16" s="580"/>
      <c r="KIR16" s="580"/>
      <c r="KIS16" s="580"/>
      <c r="KIT16" s="580"/>
      <c r="KIU16" s="580"/>
      <c r="KIV16" s="580"/>
      <c r="KIW16" s="580"/>
      <c r="KIX16" s="580"/>
      <c r="KIY16" s="580"/>
      <c r="KIZ16" s="580"/>
      <c r="KJA16" s="580"/>
      <c r="KJB16" s="580"/>
      <c r="KJC16" s="580"/>
      <c r="KJD16" s="580"/>
      <c r="KJE16" s="580"/>
      <c r="KJF16" s="580"/>
      <c r="KJG16" s="580"/>
      <c r="KJH16" s="580"/>
      <c r="KJI16" s="580"/>
      <c r="KJJ16" s="580"/>
      <c r="KJK16" s="580"/>
      <c r="KJL16" s="580"/>
      <c r="KJM16" s="580"/>
      <c r="KJN16" s="580"/>
      <c r="KJO16" s="580"/>
      <c r="KJP16" s="580"/>
      <c r="KJQ16" s="580"/>
      <c r="KJR16" s="580"/>
      <c r="KJS16" s="580"/>
      <c r="KJT16" s="580"/>
      <c r="KJU16" s="580"/>
      <c r="KJV16" s="580"/>
      <c r="KJW16" s="580"/>
      <c r="KJX16" s="580"/>
      <c r="KJY16" s="580"/>
      <c r="KJZ16" s="580"/>
      <c r="KKA16" s="580"/>
      <c r="KKB16" s="580"/>
      <c r="KKC16" s="580"/>
      <c r="KKD16" s="580"/>
      <c r="KKE16" s="580"/>
      <c r="KKF16" s="580"/>
      <c r="KKG16" s="580"/>
      <c r="KKH16" s="580"/>
      <c r="KKI16" s="580"/>
      <c r="KKJ16" s="580"/>
      <c r="KKK16" s="580"/>
      <c r="KKL16" s="580"/>
      <c r="KKM16" s="580"/>
      <c r="KKN16" s="580"/>
      <c r="KKO16" s="580"/>
      <c r="KKP16" s="580"/>
      <c r="KKQ16" s="580"/>
      <c r="KKR16" s="580"/>
      <c r="KKS16" s="580"/>
      <c r="KKT16" s="580"/>
      <c r="KKU16" s="580"/>
      <c r="KKV16" s="580"/>
      <c r="KKW16" s="580"/>
      <c r="KKX16" s="580"/>
      <c r="KKY16" s="580"/>
      <c r="KKZ16" s="580"/>
      <c r="KLA16" s="580"/>
      <c r="KLB16" s="580"/>
      <c r="KLC16" s="580"/>
      <c r="KLD16" s="580"/>
      <c r="KLE16" s="580"/>
      <c r="KLF16" s="580"/>
      <c r="KLG16" s="580"/>
      <c r="KLH16" s="580"/>
      <c r="KLI16" s="580"/>
      <c r="KLJ16" s="580"/>
      <c r="KLK16" s="580"/>
      <c r="KLL16" s="580"/>
      <c r="KLM16" s="580"/>
      <c r="KLN16" s="580"/>
      <c r="KLO16" s="580"/>
      <c r="KLP16" s="580"/>
      <c r="KLQ16" s="580"/>
      <c r="KLR16" s="580"/>
      <c r="KLS16" s="580"/>
      <c r="KLT16" s="580"/>
      <c r="KLU16" s="580"/>
      <c r="KLV16" s="580"/>
      <c r="KLW16" s="580"/>
      <c r="KLX16" s="580"/>
      <c r="KLY16" s="580"/>
      <c r="KLZ16" s="580"/>
      <c r="KMA16" s="580"/>
      <c r="KMB16" s="580"/>
      <c r="KMC16" s="580"/>
      <c r="KMD16" s="580"/>
      <c r="KME16" s="580"/>
      <c r="KMF16" s="580"/>
      <c r="KMG16" s="580"/>
      <c r="KMH16" s="580"/>
      <c r="KMI16" s="580"/>
      <c r="KMJ16" s="580"/>
      <c r="KMK16" s="580"/>
      <c r="KML16" s="580"/>
      <c r="KMM16" s="580"/>
      <c r="KMN16" s="580"/>
      <c r="KMO16" s="580"/>
      <c r="KMP16" s="580"/>
      <c r="KMQ16" s="580"/>
      <c r="KMR16" s="580"/>
      <c r="KMS16" s="580"/>
      <c r="KMT16" s="580"/>
      <c r="KMU16" s="580"/>
      <c r="KMV16" s="580"/>
      <c r="KMW16" s="580"/>
      <c r="KMX16" s="580"/>
      <c r="KMY16" s="580"/>
      <c r="KMZ16" s="580"/>
      <c r="KNA16" s="580"/>
      <c r="KNB16" s="580"/>
      <c r="KNC16" s="580"/>
      <c r="KND16" s="580"/>
      <c r="KNE16" s="580"/>
      <c r="KNF16" s="580"/>
      <c r="KNG16" s="580"/>
      <c r="KNH16" s="580"/>
      <c r="KNI16" s="580"/>
      <c r="KNJ16" s="580"/>
      <c r="KNK16" s="580"/>
      <c r="KNL16" s="580"/>
      <c r="KNM16" s="580"/>
      <c r="KNN16" s="580"/>
      <c r="KNO16" s="580"/>
      <c r="KNP16" s="580"/>
      <c r="KNQ16" s="580"/>
      <c r="KNR16" s="580"/>
      <c r="KNS16" s="580"/>
      <c r="KNT16" s="580"/>
      <c r="KNU16" s="580"/>
      <c r="KNV16" s="580"/>
      <c r="KNW16" s="580"/>
      <c r="KNX16" s="580"/>
      <c r="KNY16" s="580"/>
      <c r="KNZ16" s="580"/>
      <c r="KOA16" s="580"/>
      <c r="KOB16" s="580"/>
      <c r="KOC16" s="580"/>
      <c r="KOD16" s="580"/>
      <c r="KOE16" s="580"/>
      <c r="KOF16" s="580"/>
      <c r="KOG16" s="580"/>
      <c r="KOH16" s="580"/>
      <c r="KOI16" s="580"/>
      <c r="KOJ16" s="580"/>
      <c r="KOK16" s="580"/>
      <c r="KOL16" s="580"/>
      <c r="KOM16" s="580"/>
      <c r="KON16" s="580"/>
      <c r="KOO16" s="580"/>
      <c r="KOP16" s="580"/>
      <c r="KOQ16" s="580"/>
      <c r="KOR16" s="580"/>
      <c r="KOS16" s="580"/>
      <c r="KOT16" s="580"/>
      <c r="KOU16" s="580"/>
      <c r="KOV16" s="580"/>
      <c r="KOW16" s="580"/>
      <c r="KOX16" s="580"/>
      <c r="KOY16" s="580"/>
      <c r="KOZ16" s="580"/>
      <c r="KPA16" s="580"/>
      <c r="KPB16" s="580"/>
      <c r="KPC16" s="580"/>
      <c r="KPD16" s="580"/>
      <c r="KPE16" s="580"/>
      <c r="KPF16" s="580"/>
      <c r="KPG16" s="580"/>
      <c r="KPH16" s="580"/>
      <c r="KPI16" s="580"/>
      <c r="KPJ16" s="580"/>
      <c r="KPK16" s="580"/>
      <c r="KPL16" s="580"/>
      <c r="KPM16" s="580"/>
      <c r="KPN16" s="580"/>
      <c r="KPO16" s="580"/>
      <c r="KPP16" s="580"/>
      <c r="KPQ16" s="580"/>
      <c r="KPR16" s="580"/>
      <c r="KPS16" s="580"/>
      <c r="KPT16" s="580"/>
      <c r="KPU16" s="580"/>
      <c r="KPV16" s="580"/>
      <c r="KPW16" s="580"/>
      <c r="KPX16" s="580"/>
      <c r="KPY16" s="580"/>
      <c r="KPZ16" s="580"/>
      <c r="KQA16" s="580"/>
      <c r="KQB16" s="580"/>
      <c r="KQC16" s="580"/>
      <c r="KQD16" s="580"/>
      <c r="KQE16" s="580"/>
      <c r="KQF16" s="580"/>
      <c r="KQG16" s="580"/>
      <c r="KQH16" s="580"/>
      <c r="KQI16" s="580"/>
      <c r="KQJ16" s="580"/>
      <c r="KQK16" s="580"/>
      <c r="KQL16" s="580"/>
      <c r="KQM16" s="580"/>
      <c r="KQN16" s="580"/>
      <c r="KQO16" s="580"/>
      <c r="KQP16" s="580"/>
      <c r="KQQ16" s="580"/>
      <c r="KQR16" s="580"/>
      <c r="KQS16" s="580"/>
      <c r="KQT16" s="580"/>
      <c r="KQU16" s="580"/>
      <c r="KQV16" s="580"/>
      <c r="KQW16" s="580"/>
      <c r="KQX16" s="580"/>
      <c r="KQY16" s="580"/>
      <c r="KQZ16" s="580"/>
      <c r="KRA16" s="580"/>
      <c r="KRB16" s="580"/>
      <c r="KRC16" s="580"/>
      <c r="KRD16" s="580"/>
      <c r="KRE16" s="580"/>
      <c r="KRF16" s="580"/>
      <c r="KRG16" s="580"/>
      <c r="KRH16" s="580"/>
      <c r="KRI16" s="580"/>
      <c r="KRJ16" s="580"/>
      <c r="KRK16" s="580"/>
      <c r="KRL16" s="580"/>
      <c r="KRM16" s="580"/>
      <c r="KRN16" s="580"/>
      <c r="KRO16" s="580"/>
      <c r="KRP16" s="580"/>
      <c r="KRQ16" s="580"/>
      <c r="KRR16" s="580"/>
      <c r="KRS16" s="580"/>
      <c r="KRT16" s="580"/>
      <c r="KRU16" s="580"/>
      <c r="KRV16" s="580"/>
      <c r="KRW16" s="580"/>
      <c r="KRX16" s="580"/>
      <c r="KRY16" s="580"/>
      <c r="KRZ16" s="580"/>
      <c r="KSA16" s="580"/>
      <c r="KSB16" s="580"/>
      <c r="KSC16" s="580"/>
      <c r="KSD16" s="580"/>
      <c r="KSE16" s="580"/>
      <c r="KSF16" s="580"/>
      <c r="KSG16" s="580"/>
      <c r="KSH16" s="580"/>
      <c r="KSI16" s="580"/>
      <c r="KSJ16" s="580"/>
      <c r="KSK16" s="580"/>
      <c r="KSL16" s="580"/>
      <c r="KSM16" s="580"/>
      <c r="KSN16" s="580"/>
      <c r="KSO16" s="580"/>
      <c r="KSP16" s="580"/>
      <c r="KSQ16" s="580"/>
      <c r="KSR16" s="580"/>
      <c r="KSS16" s="580"/>
      <c r="KST16" s="580"/>
      <c r="KSU16" s="580"/>
      <c r="KSV16" s="580"/>
      <c r="KSW16" s="580"/>
      <c r="KSX16" s="580"/>
      <c r="KSY16" s="580"/>
      <c r="KSZ16" s="580"/>
      <c r="KTA16" s="580"/>
      <c r="KTB16" s="580"/>
      <c r="KTC16" s="580"/>
      <c r="KTD16" s="580"/>
      <c r="KTE16" s="580"/>
      <c r="KTF16" s="580"/>
      <c r="KTG16" s="580"/>
      <c r="KTH16" s="580"/>
      <c r="KTI16" s="580"/>
      <c r="KTJ16" s="580"/>
      <c r="KTK16" s="580"/>
      <c r="KTL16" s="580"/>
      <c r="KTM16" s="580"/>
      <c r="KTN16" s="580"/>
      <c r="KTO16" s="580"/>
      <c r="KTP16" s="580"/>
      <c r="KTQ16" s="580"/>
      <c r="KTR16" s="580"/>
      <c r="KTS16" s="580"/>
      <c r="KTT16" s="580"/>
      <c r="KTU16" s="580"/>
      <c r="KTV16" s="580"/>
      <c r="KTW16" s="580"/>
      <c r="KTX16" s="580"/>
      <c r="KTY16" s="580"/>
      <c r="KTZ16" s="580"/>
      <c r="KUA16" s="580"/>
      <c r="KUB16" s="580"/>
      <c r="KUC16" s="580"/>
      <c r="KUD16" s="580"/>
      <c r="KUE16" s="580"/>
      <c r="KUF16" s="580"/>
      <c r="KUG16" s="580"/>
      <c r="KUH16" s="580"/>
      <c r="KUI16" s="580"/>
      <c r="KUJ16" s="580"/>
      <c r="KUK16" s="580"/>
      <c r="KUL16" s="580"/>
      <c r="KUM16" s="580"/>
      <c r="KUN16" s="580"/>
      <c r="KUO16" s="580"/>
      <c r="KUP16" s="580"/>
      <c r="KUQ16" s="580"/>
      <c r="KUR16" s="580"/>
      <c r="KUS16" s="580"/>
      <c r="KUT16" s="580"/>
      <c r="KUU16" s="580"/>
      <c r="KUV16" s="580"/>
      <c r="KUW16" s="580"/>
      <c r="KUX16" s="580"/>
      <c r="KUY16" s="580"/>
      <c r="KUZ16" s="580"/>
      <c r="KVA16" s="580"/>
      <c r="KVB16" s="580"/>
      <c r="KVC16" s="580"/>
      <c r="KVD16" s="580"/>
      <c r="KVE16" s="580"/>
      <c r="KVF16" s="580"/>
      <c r="KVG16" s="580"/>
      <c r="KVH16" s="580"/>
      <c r="KVI16" s="580"/>
      <c r="KVJ16" s="580"/>
      <c r="KVK16" s="580"/>
      <c r="KVL16" s="580"/>
      <c r="KVM16" s="580"/>
      <c r="KVN16" s="580"/>
      <c r="KVO16" s="580"/>
      <c r="KVP16" s="580"/>
      <c r="KVQ16" s="580"/>
      <c r="KVR16" s="580"/>
      <c r="KVS16" s="580"/>
      <c r="KVT16" s="580"/>
      <c r="KVU16" s="580"/>
      <c r="KVV16" s="580"/>
      <c r="KVW16" s="580"/>
      <c r="KVX16" s="580"/>
      <c r="KVY16" s="580"/>
      <c r="KVZ16" s="580"/>
      <c r="KWA16" s="580"/>
      <c r="KWB16" s="580"/>
      <c r="KWC16" s="580"/>
      <c r="KWD16" s="580"/>
      <c r="KWE16" s="580"/>
      <c r="KWF16" s="580"/>
      <c r="KWG16" s="580"/>
      <c r="KWH16" s="580"/>
      <c r="KWI16" s="580"/>
      <c r="KWJ16" s="580"/>
      <c r="KWK16" s="580"/>
      <c r="KWL16" s="580"/>
      <c r="KWM16" s="580"/>
      <c r="KWN16" s="580"/>
      <c r="KWO16" s="580"/>
      <c r="KWP16" s="580"/>
      <c r="KWQ16" s="580"/>
      <c r="KWR16" s="580"/>
      <c r="KWS16" s="580"/>
      <c r="KWT16" s="580"/>
      <c r="KWU16" s="580"/>
      <c r="KWV16" s="580"/>
      <c r="KWW16" s="580"/>
      <c r="KWX16" s="580"/>
      <c r="KWY16" s="580"/>
      <c r="KWZ16" s="580"/>
      <c r="KXA16" s="580"/>
      <c r="KXB16" s="580"/>
      <c r="KXC16" s="580"/>
      <c r="KXD16" s="580"/>
      <c r="KXE16" s="580"/>
      <c r="KXF16" s="580"/>
      <c r="KXG16" s="580"/>
      <c r="KXH16" s="580"/>
      <c r="KXI16" s="580"/>
      <c r="KXJ16" s="580"/>
      <c r="KXK16" s="580"/>
      <c r="KXL16" s="580"/>
      <c r="KXM16" s="580"/>
      <c r="KXN16" s="580"/>
      <c r="KXO16" s="580"/>
      <c r="KXP16" s="580"/>
      <c r="KXQ16" s="580"/>
      <c r="KXR16" s="580"/>
      <c r="KXS16" s="580"/>
      <c r="KXT16" s="580"/>
      <c r="KXU16" s="580"/>
      <c r="KXV16" s="580"/>
      <c r="KXW16" s="580"/>
      <c r="KXX16" s="580"/>
      <c r="KXY16" s="580"/>
      <c r="KXZ16" s="580"/>
      <c r="KYA16" s="580"/>
      <c r="KYB16" s="580"/>
      <c r="KYC16" s="580"/>
      <c r="KYD16" s="580"/>
      <c r="KYE16" s="580"/>
      <c r="KYF16" s="580"/>
      <c r="KYG16" s="580"/>
      <c r="KYH16" s="580"/>
      <c r="KYI16" s="580"/>
      <c r="KYJ16" s="580"/>
      <c r="KYK16" s="580"/>
      <c r="KYL16" s="580"/>
      <c r="KYM16" s="580"/>
      <c r="KYN16" s="580"/>
      <c r="KYO16" s="580"/>
      <c r="KYP16" s="580"/>
      <c r="KYQ16" s="580"/>
      <c r="KYR16" s="580"/>
      <c r="KYS16" s="580"/>
      <c r="KYT16" s="580"/>
      <c r="KYU16" s="580"/>
      <c r="KYV16" s="580"/>
      <c r="KYW16" s="580"/>
      <c r="KYX16" s="580"/>
      <c r="KYY16" s="580"/>
      <c r="KYZ16" s="580"/>
      <c r="KZA16" s="580"/>
      <c r="KZB16" s="580"/>
      <c r="KZC16" s="580"/>
      <c r="KZD16" s="580"/>
      <c r="KZE16" s="580"/>
      <c r="KZF16" s="580"/>
      <c r="KZG16" s="580"/>
      <c r="KZH16" s="580"/>
      <c r="KZI16" s="580"/>
      <c r="KZJ16" s="580"/>
      <c r="KZK16" s="580"/>
      <c r="KZL16" s="580"/>
      <c r="KZM16" s="580"/>
      <c r="KZN16" s="580"/>
      <c r="KZO16" s="580"/>
      <c r="KZP16" s="580"/>
      <c r="KZQ16" s="580"/>
      <c r="KZR16" s="580"/>
      <c r="KZS16" s="580"/>
      <c r="KZT16" s="580"/>
      <c r="KZU16" s="580"/>
      <c r="KZV16" s="580"/>
      <c r="KZW16" s="580"/>
      <c r="KZX16" s="580"/>
      <c r="KZY16" s="580"/>
      <c r="KZZ16" s="580"/>
      <c r="LAA16" s="580"/>
      <c r="LAB16" s="580"/>
      <c r="LAC16" s="580"/>
      <c r="LAD16" s="580"/>
      <c r="LAE16" s="580"/>
      <c r="LAF16" s="580"/>
      <c r="LAG16" s="580"/>
      <c r="LAH16" s="580"/>
      <c r="LAI16" s="580"/>
      <c r="LAJ16" s="580"/>
      <c r="LAK16" s="580"/>
      <c r="LAL16" s="580"/>
      <c r="LAM16" s="580"/>
      <c r="LAN16" s="580"/>
      <c r="LAO16" s="580"/>
      <c r="LAP16" s="580"/>
      <c r="LAQ16" s="580"/>
      <c r="LAR16" s="580"/>
      <c r="LAS16" s="580"/>
      <c r="LAT16" s="580"/>
      <c r="LAU16" s="580"/>
      <c r="LAV16" s="580"/>
      <c r="LAW16" s="580"/>
      <c r="LAX16" s="580"/>
      <c r="LAY16" s="580"/>
      <c r="LAZ16" s="580"/>
      <c r="LBA16" s="580"/>
      <c r="LBB16" s="580"/>
      <c r="LBC16" s="580"/>
      <c r="LBD16" s="580"/>
      <c r="LBE16" s="580"/>
      <c r="LBF16" s="580"/>
      <c r="LBG16" s="580"/>
      <c r="LBH16" s="580"/>
      <c r="LBI16" s="580"/>
      <c r="LBJ16" s="580"/>
      <c r="LBK16" s="580"/>
      <c r="LBL16" s="580"/>
      <c r="LBM16" s="580"/>
      <c r="LBN16" s="580"/>
      <c r="LBO16" s="580"/>
      <c r="LBP16" s="580"/>
      <c r="LBQ16" s="580"/>
      <c r="LBR16" s="580"/>
      <c r="LBS16" s="580"/>
      <c r="LBT16" s="580"/>
      <c r="LBU16" s="580"/>
      <c r="LBV16" s="580"/>
      <c r="LBW16" s="580"/>
      <c r="LBX16" s="580"/>
      <c r="LBY16" s="580"/>
      <c r="LBZ16" s="580"/>
      <c r="LCA16" s="580"/>
      <c r="LCB16" s="580"/>
      <c r="LCC16" s="580"/>
      <c r="LCD16" s="580"/>
      <c r="LCE16" s="580"/>
      <c r="LCF16" s="580"/>
      <c r="LCG16" s="580"/>
      <c r="LCH16" s="580"/>
      <c r="LCI16" s="580"/>
      <c r="LCJ16" s="580"/>
      <c r="LCK16" s="580"/>
      <c r="LCL16" s="580"/>
      <c r="LCM16" s="580"/>
      <c r="LCN16" s="580"/>
      <c r="LCO16" s="580"/>
      <c r="LCP16" s="580"/>
      <c r="LCQ16" s="580"/>
      <c r="LCR16" s="580"/>
      <c r="LCS16" s="580"/>
      <c r="LCT16" s="580"/>
      <c r="LCU16" s="580"/>
      <c r="LCV16" s="580"/>
      <c r="LCW16" s="580"/>
      <c r="LCX16" s="580"/>
      <c r="LCY16" s="580"/>
      <c r="LCZ16" s="580"/>
      <c r="LDA16" s="580"/>
      <c r="LDB16" s="580"/>
      <c r="LDC16" s="580"/>
      <c r="LDD16" s="580"/>
      <c r="LDE16" s="580"/>
      <c r="LDF16" s="580"/>
      <c r="LDG16" s="580"/>
      <c r="LDH16" s="580"/>
      <c r="LDI16" s="580"/>
      <c r="LDJ16" s="580"/>
      <c r="LDK16" s="580"/>
      <c r="LDL16" s="580"/>
      <c r="LDM16" s="580"/>
      <c r="LDN16" s="580"/>
      <c r="LDO16" s="580"/>
      <c r="LDP16" s="580"/>
      <c r="LDQ16" s="580"/>
      <c r="LDR16" s="580"/>
      <c r="LDS16" s="580"/>
      <c r="LDT16" s="580"/>
      <c r="LDU16" s="580"/>
      <c r="LDV16" s="580"/>
      <c r="LDW16" s="580"/>
      <c r="LDX16" s="580"/>
      <c r="LDY16" s="580"/>
      <c r="LDZ16" s="580"/>
      <c r="LEA16" s="580"/>
      <c r="LEB16" s="580"/>
      <c r="LEC16" s="580"/>
      <c r="LED16" s="580"/>
      <c r="LEE16" s="580"/>
      <c r="LEF16" s="580"/>
      <c r="LEG16" s="580"/>
      <c r="LEH16" s="580"/>
      <c r="LEI16" s="580"/>
      <c r="LEJ16" s="580"/>
      <c r="LEK16" s="580"/>
      <c r="LEL16" s="580"/>
      <c r="LEM16" s="580"/>
      <c r="LEN16" s="580"/>
      <c r="LEO16" s="580"/>
      <c r="LEP16" s="580"/>
      <c r="LEQ16" s="580"/>
      <c r="LER16" s="580"/>
      <c r="LES16" s="580"/>
      <c r="LET16" s="580"/>
      <c r="LEU16" s="580"/>
      <c r="LEV16" s="580"/>
      <c r="LEW16" s="580"/>
      <c r="LEX16" s="580"/>
      <c r="LEY16" s="580"/>
      <c r="LEZ16" s="580"/>
      <c r="LFA16" s="580"/>
      <c r="LFB16" s="580"/>
      <c r="LFC16" s="580"/>
      <c r="LFD16" s="580"/>
      <c r="LFE16" s="580"/>
      <c r="LFF16" s="580"/>
      <c r="LFG16" s="580"/>
      <c r="LFH16" s="580"/>
      <c r="LFI16" s="580"/>
      <c r="LFJ16" s="580"/>
      <c r="LFK16" s="580"/>
      <c r="LFL16" s="580"/>
      <c r="LFM16" s="580"/>
      <c r="LFN16" s="580"/>
      <c r="LFO16" s="580"/>
      <c r="LFP16" s="580"/>
      <c r="LFQ16" s="580"/>
      <c r="LFR16" s="580"/>
      <c r="LFS16" s="580"/>
      <c r="LFT16" s="580"/>
      <c r="LFU16" s="580"/>
      <c r="LFV16" s="580"/>
      <c r="LFW16" s="580"/>
      <c r="LFX16" s="580"/>
      <c r="LFY16" s="580"/>
      <c r="LFZ16" s="580"/>
      <c r="LGA16" s="580"/>
      <c r="LGB16" s="580"/>
      <c r="LGC16" s="580"/>
      <c r="LGD16" s="580"/>
      <c r="LGE16" s="580"/>
      <c r="LGF16" s="580"/>
      <c r="LGG16" s="580"/>
      <c r="LGH16" s="580"/>
      <c r="LGI16" s="580"/>
      <c r="LGJ16" s="580"/>
      <c r="LGK16" s="580"/>
      <c r="LGL16" s="580"/>
      <c r="LGM16" s="580"/>
      <c r="LGN16" s="580"/>
      <c r="LGO16" s="580"/>
      <c r="LGP16" s="580"/>
      <c r="LGQ16" s="580"/>
      <c r="LGR16" s="580"/>
      <c r="LGS16" s="580"/>
      <c r="LGT16" s="580"/>
      <c r="LGU16" s="580"/>
      <c r="LGV16" s="580"/>
      <c r="LGW16" s="580"/>
      <c r="LGX16" s="580"/>
      <c r="LGY16" s="580"/>
      <c r="LGZ16" s="580"/>
      <c r="LHA16" s="580"/>
      <c r="LHB16" s="580"/>
      <c r="LHC16" s="580"/>
      <c r="LHD16" s="580"/>
      <c r="LHE16" s="580"/>
      <c r="LHF16" s="580"/>
      <c r="LHG16" s="580"/>
      <c r="LHH16" s="580"/>
      <c r="LHI16" s="580"/>
      <c r="LHJ16" s="580"/>
      <c r="LHK16" s="580"/>
      <c r="LHL16" s="580"/>
      <c r="LHM16" s="580"/>
      <c r="LHN16" s="580"/>
      <c r="LHO16" s="580"/>
      <c r="LHP16" s="580"/>
      <c r="LHQ16" s="580"/>
      <c r="LHR16" s="580"/>
      <c r="LHS16" s="580"/>
      <c r="LHT16" s="580"/>
      <c r="LHU16" s="580"/>
      <c r="LHV16" s="580"/>
      <c r="LHW16" s="580"/>
      <c r="LHX16" s="580"/>
      <c r="LHY16" s="580"/>
      <c r="LHZ16" s="580"/>
      <c r="LIA16" s="580"/>
      <c r="LIB16" s="580"/>
      <c r="LIC16" s="580"/>
      <c r="LID16" s="580"/>
      <c r="LIE16" s="580"/>
      <c r="LIF16" s="580"/>
      <c r="LIG16" s="580"/>
      <c r="LIH16" s="580"/>
      <c r="LII16" s="580"/>
      <c r="LIJ16" s="580"/>
      <c r="LIK16" s="580"/>
      <c r="LIL16" s="580"/>
      <c r="LIM16" s="580"/>
      <c r="LIN16" s="580"/>
      <c r="LIO16" s="580"/>
      <c r="LIP16" s="580"/>
      <c r="LIQ16" s="580"/>
      <c r="LIR16" s="580"/>
      <c r="LIS16" s="580"/>
      <c r="LIT16" s="580"/>
      <c r="LIU16" s="580"/>
      <c r="LIV16" s="580"/>
      <c r="LIW16" s="580"/>
      <c r="LIX16" s="580"/>
      <c r="LIY16" s="580"/>
      <c r="LIZ16" s="580"/>
      <c r="LJA16" s="580"/>
      <c r="LJB16" s="580"/>
      <c r="LJC16" s="580"/>
      <c r="LJD16" s="580"/>
      <c r="LJE16" s="580"/>
      <c r="LJF16" s="580"/>
      <c r="LJG16" s="580"/>
      <c r="LJH16" s="580"/>
      <c r="LJI16" s="580"/>
      <c r="LJJ16" s="580"/>
      <c r="LJK16" s="580"/>
      <c r="LJL16" s="580"/>
      <c r="LJM16" s="580"/>
      <c r="LJN16" s="580"/>
      <c r="LJO16" s="580"/>
      <c r="LJP16" s="580"/>
      <c r="LJQ16" s="580"/>
      <c r="LJR16" s="580"/>
      <c r="LJS16" s="580"/>
      <c r="LJT16" s="580"/>
      <c r="LJU16" s="580"/>
      <c r="LJV16" s="580"/>
      <c r="LJW16" s="580"/>
      <c r="LJX16" s="580"/>
      <c r="LJY16" s="580"/>
      <c r="LJZ16" s="580"/>
      <c r="LKA16" s="580"/>
      <c r="LKB16" s="580"/>
      <c r="LKC16" s="580"/>
      <c r="LKD16" s="580"/>
      <c r="LKE16" s="580"/>
      <c r="LKF16" s="580"/>
      <c r="LKG16" s="580"/>
      <c r="LKH16" s="580"/>
      <c r="LKI16" s="580"/>
      <c r="LKJ16" s="580"/>
      <c r="LKK16" s="580"/>
      <c r="LKL16" s="580"/>
      <c r="LKM16" s="580"/>
      <c r="LKN16" s="580"/>
      <c r="LKO16" s="580"/>
      <c r="LKP16" s="580"/>
      <c r="LKQ16" s="580"/>
      <c r="LKR16" s="580"/>
      <c r="LKS16" s="580"/>
      <c r="LKT16" s="580"/>
      <c r="LKU16" s="580"/>
      <c r="LKV16" s="580"/>
      <c r="LKW16" s="580"/>
      <c r="LKX16" s="580"/>
      <c r="LKY16" s="580"/>
      <c r="LKZ16" s="580"/>
      <c r="LLA16" s="580"/>
      <c r="LLB16" s="580"/>
      <c r="LLC16" s="580"/>
      <c r="LLD16" s="580"/>
      <c r="LLE16" s="580"/>
      <c r="LLF16" s="580"/>
      <c r="LLG16" s="580"/>
      <c r="LLH16" s="580"/>
      <c r="LLI16" s="580"/>
      <c r="LLJ16" s="580"/>
      <c r="LLK16" s="580"/>
      <c r="LLL16" s="580"/>
      <c r="LLM16" s="580"/>
      <c r="LLN16" s="580"/>
      <c r="LLO16" s="580"/>
      <c r="LLP16" s="580"/>
      <c r="LLQ16" s="580"/>
      <c r="LLR16" s="580"/>
      <c r="LLS16" s="580"/>
      <c r="LLT16" s="580"/>
      <c r="LLU16" s="580"/>
      <c r="LLV16" s="580"/>
      <c r="LLW16" s="580"/>
      <c r="LLX16" s="580"/>
      <c r="LLY16" s="580"/>
      <c r="LLZ16" s="580"/>
      <c r="LMA16" s="580"/>
      <c r="LMB16" s="580"/>
      <c r="LMC16" s="580"/>
      <c r="LMD16" s="580"/>
      <c r="LME16" s="580"/>
      <c r="LMF16" s="580"/>
      <c r="LMG16" s="580"/>
      <c r="LMH16" s="580"/>
      <c r="LMI16" s="580"/>
      <c r="LMJ16" s="580"/>
      <c r="LMK16" s="580"/>
      <c r="LML16" s="580"/>
      <c r="LMM16" s="580"/>
      <c r="LMN16" s="580"/>
      <c r="LMO16" s="580"/>
      <c r="LMP16" s="580"/>
      <c r="LMQ16" s="580"/>
      <c r="LMR16" s="580"/>
      <c r="LMS16" s="580"/>
      <c r="LMT16" s="580"/>
      <c r="LMU16" s="580"/>
      <c r="LMV16" s="580"/>
      <c r="LMW16" s="580"/>
      <c r="LMX16" s="580"/>
      <c r="LMY16" s="580"/>
      <c r="LMZ16" s="580"/>
      <c r="LNA16" s="580"/>
      <c r="LNB16" s="580"/>
      <c r="LNC16" s="580"/>
      <c r="LND16" s="580"/>
      <c r="LNE16" s="580"/>
      <c r="LNF16" s="580"/>
      <c r="LNG16" s="580"/>
      <c r="LNH16" s="580"/>
      <c r="LNI16" s="580"/>
      <c r="LNJ16" s="580"/>
      <c r="LNK16" s="580"/>
      <c r="LNL16" s="580"/>
      <c r="LNM16" s="580"/>
      <c r="LNN16" s="580"/>
      <c r="LNO16" s="580"/>
      <c r="LNP16" s="580"/>
      <c r="LNQ16" s="580"/>
      <c r="LNR16" s="580"/>
      <c r="LNS16" s="580"/>
      <c r="LNT16" s="580"/>
      <c r="LNU16" s="580"/>
      <c r="LNV16" s="580"/>
      <c r="LNW16" s="580"/>
      <c r="LNX16" s="580"/>
      <c r="LNY16" s="580"/>
      <c r="LNZ16" s="580"/>
      <c r="LOA16" s="580"/>
      <c r="LOB16" s="580"/>
      <c r="LOC16" s="580"/>
      <c r="LOD16" s="580"/>
      <c r="LOE16" s="580"/>
      <c r="LOF16" s="580"/>
      <c r="LOG16" s="580"/>
      <c r="LOH16" s="580"/>
      <c r="LOI16" s="580"/>
      <c r="LOJ16" s="580"/>
      <c r="LOK16" s="580"/>
      <c r="LOL16" s="580"/>
      <c r="LOM16" s="580"/>
      <c r="LON16" s="580"/>
      <c r="LOO16" s="580"/>
      <c r="LOP16" s="580"/>
      <c r="LOQ16" s="580"/>
      <c r="LOR16" s="580"/>
      <c r="LOS16" s="580"/>
      <c r="LOT16" s="580"/>
      <c r="LOU16" s="580"/>
      <c r="LOV16" s="580"/>
      <c r="LOW16" s="580"/>
      <c r="LOX16" s="580"/>
      <c r="LOY16" s="580"/>
      <c r="LOZ16" s="580"/>
      <c r="LPA16" s="580"/>
      <c r="LPB16" s="580"/>
      <c r="LPC16" s="580"/>
      <c r="LPD16" s="580"/>
      <c r="LPE16" s="580"/>
      <c r="LPF16" s="580"/>
      <c r="LPG16" s="580"/>
      <c r="LPH16" s="580"/>
      <c r="LPI16" s="580"/>
      <c r="LPJ16" s="580"/>
      <c r="LPK16" s="580"/>
      <c r="LPL16" s="580"/>
      <c r="LPM16" s="580"/>
      <c r="LPN16" s="580"/>
      <c r="LPO16" s="580"/>
      <c r="LPP16" s="580"/>
      <c r="LPQ16" s="580"/>
      <c r="LPR16" s="580"/>
      <c r="LPS16" s="580"/>
      <c r="LPT16" s="580"/>
      <c r="LPU16" s="580"/>
      <c r="LPV16" s="580"/>
      <c r="LPW16" s="580"/>
      <c r="LPX16" s="580"/>
      <c r="LPY16" s="580"/>
      <c r="LPZ16" s="580"/>
      <c r="LQA16" s="580"/>
      <c r="LQB16" s="580"/>
      <c r="LQC16" s="580"/>
      <c r="LQD16" s="580"/>
      <c r="LQE16" s="580"/>
      <c r="LQF16" s="580"/>
      <c r="LQG16" s="580"/>
      <c r="LQH16" s="580"/>
      <c r="LQI16" s="580"/>
      <c r="LQJ16" s="580"/>
      <c r="LQK16" s="580"/>
      <c r="LQL16" s="580"/>
      <c r="LQM16" s="580"/>
      <c r="LQN16" s="580"/>
      <c r="LQO16" s="580"/>
      <c r="LQP16" s="580"/>
      <c r="LQQ16" s="580"/>
      <c r="LQR16" s="580"/>
      <c r="LQS16" s="580"/>
      <c r="LQT16" s="580"/>
      <c r="LQU16" s="580"/>
      <c r="LQV16" s="580"/>
      <c r="LQW16" s="580"/>
      <c r="LQX16" s="580"/>
      <c r="LQY16" s="580"/>
      <c r="LQZ16" s="580"/>
      <c r="LRA16" s="580"/>
      <c r="LRB16" s="580"/>
      <c r="LRC16" s="580"/>
      <c r="LRD16" s="580"/>
      <c r="LRE16" s="580"/>
      <c r="LRF16" s="580"/>
      <c r="LRG16" s="580"/>
      <c r="LRH16" s="580"/>
      <c r="LRI16" s="580"/>
      <c r="LRJ16" s="580"/>
      <c r="LRK16" s="580"/>
      <c r="LRL16" s="580"/>
      <c r="LRM16" s="580"/>
      <c r="LRN16" s="580"/>
      <c r="LRO16" s="580"/>
      <c r="LRP16" s="580"/>
      <c r="LRQ16" s="580"/>
      <c r="LRR16" s="580"/>
      <c r="LRS16" s="580"/>
      <c r="LRT16" s="580"/>
      <c r="LRU16" s="580"/>
      <c r="LRV16" s="580"/>
      <c r="LRW16" s="580"/>
      <c r="LRX16" s="580"/>
      <c r="LRY16" s="580"/>
      <c r="LRZ16" s="580"/>
      <c r="LSA16" s="580"/>
      <c r="LSB16" s="580"/>
      <c r="LSC16" s="580"/>
      <c r="LSD16" s="580"/>
      <c r="LSE16" s="580"/>
      <c r="LSF16" s="580"/>
      <c r="LSG16" s="580"/>
      <c r="LSH16" s="580"/>
      <c r="LSI16" s="580"/>
      <c r="LSJ16" s="580"/>
      <c r="LSK16" s="580"/>
      <c r="LSL16" s="580"/>
      <c r="LSM16" s="580"/>
      <c r="LSN16" s="580"/>
      <c r="LSO16" s="580"/>
      <c r="LSP16" s="580"/>
      <c r="LSQ16" s="580"/>
      <c r="LSR16" s="580"/>
      <c r="LSS16" s="580"/>
      <c r="LST16" s="580"/>
      <c r="LSU16" s="580"/>
      <c r="LSV16" s="580"/>
      <c r="LSW16" s="580"/>
      <c r="LSX16" s="580"/>
      <c r="LSY16" s="580"/>
      <c r="LSZ16" s="580"/>
      <c r="LTA16" s="580"/>
      <c r="LTB16" s="580"/>
      <c r="LTC16" s="580"/>
      <c r="LTD16" s="580"/>
      <c r="LTE16" s="580"/>
      <c r="LTF16" s="580"/>
      <c r="LTG16" s="580"/>
      <c r="LTH16" s="580"/>
      <c r="LTI16" s="580"/>
      <c r="LTJ16" s="580"/>
      <c r="LTK16" s="580"/>
      <c r="LTL16" s="580"/>
      <c r="LTM16" s="580"/>
      <c r="LTN16" s="580"/>
      <c r="LTO16" s="580"/>
      <c r="LTP16" s="580"/>
      <c r="LTQ16" s="580"/>
      <c r="LTR16" s="580"/>
      <c r="LTS16" s="580"/>
      <c r="LTT16" s="580"/>
      <c r="LTU16" s="580"/>
      <c r="LTV16" s="580"/>
      <c r="LTW16" s="580"/>
      <c r="LTX16" s="580"/>
      <c r="LTY16" s="580"/>
      <c r="LTZ16" s="580"/>
      <c r="LUA16" s="580"/>
      <c r="LUB16" s="580"/>
      <c r="LUC16" s="580"/>
      <c r="LUD16" s="580"/>
      <c r="LUE16" s="580"/>
      <c r="LUF16" s="580"/>
      <c r="LUG16" s="580"/>
      <c r="LUH16" s="580"/>
      <c r="LUI16" s="580"/>
      <c r="LUJ16" s="580"/>
      <c r="LUK16" s="580"/>
      <c r="LUL16" s="580"/>
      <c r="LUM16" s="580"/>
      <c r="LUN16" s="580"/>
      <c r="LUO16" s="580"/>
      <c r="LUP16" s="580"/>
      <c r="LUQ16" s="580"/>
      <c r="LUR16" s="580"/>
      <c r="LUS16" s="580"/>
      <c r="LUT16" s="580"/>
      <c r="LUU16" s="580"/>
      <c r="LUV16" s="580"/>
      <c r="LUW16" s="580"/>
      <c r="LUX16" s="580"/>
      <c r="LUY16" s="580"/>
      <c r="LUZ16" s="580"/>
      <c r="LVA16" s="580"/>
      <c r="LVB16" s="580"/>
      <c r="LVC16" s="580"/>
      <c r="LVD16" s="580"/>
      <c r="LVE16" s="580"/>
      <c r="LVF16" s="580"/>
      <c r="LVG16" s="580"/>
      <c r="LVH16" s="580"/>
      <c r="LVI16" s="580"/>
      <c r="LVJ16" s="580"/>
      <c r="LVK16" s="580"/>
      <c r="LVL16" s="580"/>
      <c r="LVM16" s="580"/>
      <c r="LVN16" s="580"/>
      <c r="LVO16" s="580"/>
      <c r="LVP16" s="580"/>
      <c r="LVQ16" s="580"/>
      <c r="LVR16" s="580"/>
      <c r="LVS16" s="580"/>
      <c r="LVT16" s="580"/>
      <c r="LVU16" s="580"/>
      <c r="LVV16" s="580"/>
      <c r="LVW16" s="580"/>
      <c r="LVX16" s="580"/>
      <c r="LVY16" s="580"/>
      <c r="LVZ16" s="580"/>
      <c r="LWA16" s="580"/>
      <c r="LWB16" s="580"/>
      <c r="LWC16" s="580"/>
      <c r="LWD16" s="580"/>
      <c r="LWE16" s="580"/>
      <c r="LWF16" s="580"/>
      <c r="LWG16" s="580"/>
      <c r="LWH16" s="580"/>
      <c r="LWI16" s="580"/>
      <c r="LWJ16" s="580"/>
      <c r="LWK16" s="580"/>
      <c r="LWL16" s="580"/>
      <c r="LWM16" s="580"/>
      <c r="LWN16" s="580"/>
      <c r="LWO16" s="580"/>
      <c r="LWP16" s="580"/>
      <c r="LWQ16" s="580"/>
      <c r="LWR16" s="580"/>
      <c r="LWS16" s="580"/>
      <c r="LWT16" s="580"/>
      <c r="LWU16" s="580"/>
      <c r="LWV16" s="580"/>
      <c r="LWW16" s="580"/>
      <c r="LWX16" s="580"/>
      <c r="LWY16" s="580"/>
      <c r="LWZ16" s="580"/>
      <c r="LXA16" s="580"/>
      <c r="LXB16" s="580"/>
      <c r="LXC16" s="580"/>
      <c r="LXD16" s="580"/>
      <c r="LXE16" s="580"/>
      <c r="LXF16" s="580"/>
      <c r="LXG16" s="580"/>
      <c r="LXH16" s="580"/>
      <c r="LXI16" s="580"/>
      <c r="LXJ16" s="580"/>
      <c r="LXK16" s="580"/>
      <c r="LXL16" s="580"/>
      <c r="LXM16" s="580"/>
      <c r="LXN16" s="580"/>
      <c r="LXO16" s="580"/>
      <c r="LXP16" s="580"/>
      <c r="LXQ16" s="580"/>
      <c r="LXR16" s="580"/>
      <c r="LXS16" s="580"/>
      <c r="LXT16" s="580"/>
      <c r="LXU16" s="580"/>
      <c r="LXV16" s="580"/>
      <c r="LXW16" s="580"/>
      <c r="LXX16" s="580"/>
      <c r="LXY16" s="580"/>
      <c r="LXZ16" s="580"/>
      <c r="LYA16" s="580"/>
      <c r="LYB16" s="580"/>
      <c r="LYC16" s="580"/>
      <c r="LYD16" s="580"/>
      <c r="LYE16" s="580"/>
      <c r="LYF16" s="580"/>
      <c r="LYG16" s="580"/>
      <c r="LYH16" s="580"/>
      <c r="LYI16" s="580"/>
      <c r="LYJ16" s="580"/>
      <c r="LYK16" s="580"/>
      <c r="LYL16" s="580"/>
      <c r="LYM16" s="580"/>
      <c r="LYN16" s="580"/>
      <c r="LYO16" s="580"/>
      <c r="LYP16" s="580"/>
      <c r="LYQ16" s="580"/>
      <c r="LYR16" s="580"/>
      <c r="LYS16" s="580"/>
      <c r="LYT16" s="580"/>
      <c r="LYU16" s="580"/>
      <c r="LYV16" s="580"/>
      <c r="LYW16" s="580"/>
      <c r="LYX16" s="580"/>
      <c r="LYY16" s="580"/>
      <c r="LYZ16" s="580"/>
      <c r="LZA16" s="580"/>
      <c r="LZB16" s="580"/>
      <c r="LZC16" s="580"/>
      <c r="LZD16" s="580"/>
      <c r="LZE16" s="580"/>
      <c r="LZF16" s="580"/>
      <c r="LZG16" s="580"/>
      <c r="LZH16" s="580"/>
      <c r="LZI16" s="580"/>
      <c r="LZJ16" s="580"/>
      <c r="LZK16" s="580"/>
      <c r="LZL16" s="580"/>
      <c r="LZM16" s="580"/>
      <c r="LZN16" s="580"/>
      <c r="LZO16" s="580"/>
      <c r="LZP16" s="580"/>
      <c r="LZQ16" s="580"/>
      <c r="LZR16" s="580"/>
      <c r="LZS16" s="580"/>
      <c r="LZT16" s="580"/>
      <c r="LZU16" s="580"/>
      <c r="LZV16" s="580"/>
      <c r="LZW16" s="580"/>
      <c r="LZX16" s="580"/>
      <c r="LZY16" s="580"/>
      <c r="LZZ16" s="580"/>
      <c r="MAA16" s="580"/>
      <c r="MAB16" s="580"/>
      <c r="MAC16" s="580"/>
      <c r="MAD16" s="580"/>
      <c r="MAE16" s="580"/>
      <c r="MAF16" s="580"/>
      <c r="MAG16" s="580"/>
      <c r="MAH16" s="580"/>
      <c r="MAI16" s="580"/>
      <c r="MAJ16" s="580"/>
      <c r="MAK16" s="580"/>
      <c r="MAL16" s="580"/>
      <c r="MAM16" s="580"/>
      <c r="MAN16" s="580"/>
      <c r="MAO16" s="580"/>
      <c r="MAP16" s="580"/>
      <c r="MAQ16" s="580"/>
      <c r="MAR16" s="580"/>
      <c r="MAS16" s="580"/>
      <c r="MAT16" s="580"/>
      <c r="MAU16" s="580"/>
      <c r="MAV16" s="580"/>
      <c r="MAW16" s="580"/>
      <c r="MAX16" s="580"/>
      <c r="MAY16" s="580"/>
      <c r="MAZ16" s="580"/>
      <c r="MBA16" s="580"/>
      <c r="MBB16" s="580"/>
      <c r="MBC16" s="580"/>
      <c r="MBD16" s="580"/>
      <c r="MBE16" s="580"/>
      <c r="MBF16" s="580"/>
      <c r="MBG16" s="580"/>
      <c r="MBH16" s="580"/>
      <c r="MBI16" s="580"/>
      <c r="MBJ16" s="580"/>
      <c r="MBK16" s="580"/>
      <c r="MBL16" s="580"/>
      <c r="MBM16" s="580"/>
      <c r="MBN16" s="580"/>
      <c r="MBO16" s="580"/>
      <c r="MBP16" s="580"/>
      <c r="MBQ16" s="580"/>
      <c r="MBR16" s="580"/>
      <c r="MBS16" s="580"/>
      <c r="MBT16" s="580"/>
      <c r="MBU16" s="580"/>
      <c r="MBV16" s="580"/>
      <c r="MBW16" s="580"/>
      <c r="MBX16" s="580"/>
      <c r="MBY16" s="580"/>
      <c r="MBZ16" s="580"/>
      <c r="MCA16" s="580"/>
      <c r="MCB16" s="580"/>
      <c r="MCC16" s="580"/>
      <c r="MCD16" s="580"/>
      <c r="MCE16" s="580"/>
      <c r="MCF16" s="580"/>
      <c r="MCG16" s="580"/>
      <c r="MCH16" s="580"/>
      <c r="MCI16" s="580"/>
      <c r="MCJ16" s="580"/>
      <c r="MCK16" s="580"/>
      <c r="MCL16" s="580"/>
      <c r="MCM16" s="580"/>
      <c r="MCN16" s="580"/>
      <c r="MCO16" s="580"/>
      <c r="MCP16" s="580"/>
      <c r="MCQ16" s="580"/>
      <c r="MCR16" s="580"/>
      <c r="MCS16" s="580"/>
      <c r="MCT16" s="580"/>
      <c r="MCU16" s="580"/>
      <c r="MCV16" s="580"/>
      <c r="MCW16" s="580"/>
      <c r="MCX16" s="580"/>
      <c r="MCY16" s="580"/>
      <c r="MCZ16" s="580"/>
      <c r="MDA16" s="580"/>
      <c r="MDB16" s="580"/>
      <c r="MDC16" s="580"/>
      <c r="MDD16" s="580"/>
      <c r="MDE16" s="580"/>
      <c r="MDF16" s="580"/>
      <c r="MDG16" s="580"/>
      <c r="MDH16" s="580"/>
      <c r="MDI16" s="580"/>
      <c r="MDJ16" s="580"/>
      <c r="MDK16" s="580"/>
      <c r="MDL16" s="580"/>
      <c r="MDM16" s="580"/>
      <c r="MDN16" s="580"/>
      <c r="MDO16" s="580"/>
      <c r="MDP16" s="580"/>
      <c r="MDQ16" s="580"/>
      <c r="MDR16" s="580"/>
      <c r="MDS16" s="580"/>
      <c r="MDT16" s="580"/>
      <c r="MDU16" s="580"/>
      <c r="MDV16" s="580"/>
      <c r="MDW16" s="580"/>
      <c r="MDX16" s="580"/>
      <c r="MDY16" s="580"/>
      <c r="MDZ16" s="580"/>
      <c r="MEA16" s="580"/>
      <c r="MEB16" s="580"/>
      <c r="MEC16" s="580"/>
      <c r="MED16" s="580"/>
      <c r="MEE16" s="580"/>
      <c r="MEF16" s="580"/>
      <c r="MEG16" s="580"/>
      <c r="MEH16" s="580"/>
      <c r="MEI16" s="580"/>
      <c r="MEJ16" s="580"/>
      <c r="MEK16" s="580"/>
      <c r="MEL16" s="580"/>
      <c r="MEM16" s="580"/>
      <c r="MEN16" s="580"/>
      <c r="MEO16" s="580"/>
      <c r="MEP16" s="580"/>
      <c r="MEQ16" s="580"/>
      <c r="MER16" s="580"/>
      <c r="MES16" s="580"/>
      <c r="MET16" s="580"/>
      <c r="MEU16" s="580"/>
      <c r="MEV16" s="580"/>
      <c r="MEW16" s="580"/>
      <c r="MEX16" s="580"/>
      <c r="MEY16" s="580"/>
      <c r="MEZ16" s="580"/>
      <c r="MFA16" s="580"/>
      <c r="MFB16" s="580"/>
      <c r="MFC16" s="580"/>
      <c r="MFD16" s="580"/>
      <c r="MFE16" s="580"/>
      <c r="MFF16" s="580"/>
      <c r="MFG16" s="580"/>
      <c r="MFH16" s="580"/>
      <c r="MFI16" s="580"/>
      <c r="MFJ16" s="580"/>
      <c r="MFK16" s="580"/>
      <c r="MFL16" s="580"/>
      <c r="MFM16" s="580"/>
      <c r="MFN16" s="580"/>
      <c r="MFO16" s="580"/>
      <c r="MFP16" s="580"/>
      <c r="MFQ16" s="580"/>
      <c r="MFR16" s="580"/>
      <c r="MFS16" s="580"/>
      <c r="MFT16" s="580"/>
      <c r="MFU16" s="580"/>
      <c r="MFV16" s="580"/>
      <c r="MFW16" s="580"/>
      <c r="MFX16" s="580"/>
      <c r="MFY16" s="580"/>
      <c r="MFZ16" s="580"/>
      <c r="MGA16" s="580"/>
      <c r="MGB16" s="580"/>
      <c r="MGC16" s="580"/>
      <c r="MGD16" s="580"/>
      <c r="MGE16" s="580"/>
      <c r="MGF16" s="580"/>
      <c r="MGG16" s="580"/>
      <c r="MGH16" s="580"/>
      <c r="MGI16" s="580"/>
      <c r="MGJ16" s="580"/>
      <c r="MGK16" s="580"/>
      <c r="MGL16" s="580"/>
      <c r="MGM16" s="580"/>
      <c r="MGN16" s="580"/>
      <c r="MGO16" s="580"/>
      <c r="MGP16" s="580"/>
      <c r="MGQ16" s="580"/>
      <c r="MGR16" s="580"/>
      <c r="MGS16" s="580"/>
      <c r="MGT16" s="580"/>
      <c r="MGU16" s="580"/>
      <c r="MGV16" s="580"/>
      <c r="MGW16" s="580"/>
      <c r="MGX16" s="580"/>
      <c r="MGY16" s="580"/>
      <c r="MGZ16" s="580"/>
      <c r="MHA16" s="580"/>
      <c r="MHB16" s="580"/>
      <c r="MHC16" s="580"/>
      <c r="MHD16" s="580"/>
      <c r="MHE16" s="580"/>
      <c r="MHF16" s="580"/>
      <c r="MHG16" s="580"/>
      <c r="MHH16" s="580"/>
      <c r="MHI16" s="580"/>
      <c r="MHJ16" s="580"/>
      <c r="MHK16" s="580"/>
      <c r="MHL16" s="580"/>
      <c r="MHM16" s="580"/>
      <c r="MHN16" s="580"/>
      <c r="MHO16" s="580"/>
      <c r="MHP16" s="580"/>
      <c r="MHQ16" s="580"/>
      <c r="MHR16" s="580"/>
      <c r="MHS16" s="580"/>
      <c r="MHT16" s="580"/>
      <c r="MHU16" s="580"/>
      <c r="MHV16" s="580"/>
      <c r="MHW16" s="580"/>
      <c r="MHX16" s="580"/>
      <c r="MHY16" s="580"/>
      <c r="MHZ16" s="580"/>
      <c r="MIA16" s="580"/>
      <c r="MIB16" s="580"/>
      <c r="MIC16" s="580"/>
      <c r="MID16" s="580"/>
      <c r="MIE16" s="580"/>
      <c r="MIF16" s="580"/>
      <c r="MIG16" s="580"/>
      <c r="MIH16" s="580"/>
      <c r="MII16" s="580"/>
      <c r="MIJ16" s="580"/>
      <c r="MIK16" s="580"/>
      <c r="MIL16" s="580"/>
      <c r="MIM16" s="580"/>
      <c r="MIN16" s="580"/>
      <c r="MIO16" s="580"/>
      <c r="MIP16" s="580"/>
      <c r="MIQ16" s="580"/>
      <c r="MIR16" s="580"/>
      <c r="MIS16" s="580"/>
      <c r="MIT16" s="580"/>
      <c r="MIU16" s="580"/>
      <c r="MIV16" s="580"/>
      <c r="MIW16" s="580"/>
      <c r="MIX16" s="580"/>
      <c r="MIY16" s="580"/>
      <c r="MIZ16" s="580"/>
      <c r="MJA16" s="580"/>
      <c r="MJB16" s="580"/>
      <c r="MJC16" s="580"/>
      <c r="MJD16" s="580"/>
      <c r="MJE16" s="580"/>
      <c r="MJF16" s="580"/>
      <c r="MJG16" s="580"/>
      <c r="MJH16" s="580"/>
      <c r="MJI16" s="580"/>
      <c r="MJJ16" s="580"/>
      <c r="MJK16" s="580"/>
      <c r="MJL16" s="580"/>
      <c r="MJM16" s="580"/>
      <c r="MJN16" s="580"/>
      <c r="MJO16" s="580"/>
      <c r="MJP16" s="580"/>
      <c r="MJQ16" s="580"/>
      <c r="MJR16" s="580"/>
      <c r="MJS16" s="580"/>
      <c r="MJT16" s="580"/>
      <c r="MJU16" s="580"/>
      <c r="MJV16" s="580"/>
      <c r="MJW16" s="580"/>
      <c r="MJX16" s="580"/>
      <c r="MJY16" s="580"/>
      <c r="MJZ16" s="580"/>
      <c r="MKA16" s="580"/>
      <c r="MKB16" s="580"/>
      <c r="MKC16" s="580"/>
      <c r="MKD16" s="580"/>
      <c r="MKE16" s="580"/>
      <c r="MKF16" s="580"/>
      <c r="MKG16" s="580"/>
      <c r="MKH16" s="580"/>
      <c r="MKI16" s="580"/>
      <c r="MKJ16" s="580"/>
      <c r="MKK16" s="580"/>
      <c r="MKL16" s="580"/>
      <c r="MKM16" s="580"/>
      <c r="MKN16" s="580"/>
      <c r="MKO16" s="580"/>
      <c r="MKP16" s="580"/>
      <c r="MKQ16" s="580"/>
      <c r="MKR16" s="580"/>
      <c r="MKS16" s="580"/>
      <c r="MKT16" s="580"/>
      <c r="MKU16" s="580"/>
      <c r="MKV16" s="580"/>
      <c r="MKW16" s="580"/>
      <c r="MKX16" s="580"/>
      <c r="MKY16" s="580"/>
      <c r="MKZ16" s="580"/>
      <c r="MLA16" s="580"/>
      <c r="MLB16" s="580"/>
      <c r="MLC16" s="580"/>
      <c r="MLD16" s="580"/>
      <c r="MLE16" s="580"/>
      <c r="MLF16" s="580"/>
      <c r="MLG16" s="580"/>
      <c r="MLH16" s="580"/>
      <c r="MLI16" s="580"/>
      <c r="MLJ16" s="580"/>
      <c r="MLK16" s="580"/>
      <c r="MLL16" s="580"/>
      <c r="MLM16" s="580"/>
      <c r="MLN16" s="580"/>
      <c r="MLO16" s="580"/>
      <c r="MLP16" s="580"/>
      <c r="MLQ16" s="580"/>
      <c r="MLR16" s="580"/>
      <c r="MLS16" s="580"/>
      <c r="MLT16" s="580"/>
      <c r="MLU16" s="580"/>
      <c r="MLV16" s="580"/>
      <c r="MLW16" s="580"/>
      <c r="MLX16" s="580"/>
      <c r="MLY16" s="580"/>
      <c r="MLZ16" s="580"/>
      <c r="MMA16" s="580"/>
      <c r="MMB16" s="580"/>
      <c r="MMC16" s="580"/>
      <c r="MMD16" s="580"/>
      <c r="MME16" s="580"/>
      <c r="MMF16" s="580"/>
      <c r="MMG16" s="580"/>
      <c r="MMH16" s="580"/>
      <c r="MMI16" s="580"/>
      <c r="MMJ16" s="580"/>
      <c r="MMK16" s="580"/>
      <c r="MML16" s="580"/>
      <c r="MMM16" s="580"/>
      <c r="MMN16" s="580"/>
      <c r="MMO16" s="580"/>
      <c r="MMP16" s="580"/>
      <c r="MMQ16" s="580"/>
      <c r="MMR16" s="580"/>
      <c r="MMS16" s="580"/>
      <c r="MMT16" s="580"/>
      <c r="MMU16" s="580"/>
      <c r="MMV16" s="580"/>
      <c r="MMW16" s="580"/>
      <c r="MMX16" s="580"/>
      <c r="MMY16" s="580"/>
      <c r="MMZ16" s="580"/>
      <c r="MNA16" s="580"/>
      <c r="MNB16" s="580"/>
      <c r="MNC16" s="580"/>
      <c r="MND16" s="580"/>
      <c r="MNE16" s="580"/>
      <c r="MNF16" s="580"/>
      <c r="MNG16" s="580"/>
      <c r="MNH16" s="580"/>
      <c r="MNI16" s="580"/>
      <c r="MNJ16" s="580"/>
      <c r="MNK16" s="580"/>
      <c r="MNL16" s="580"/>
      <c r="MNM16" s="580"/>
      <c r="MNN16" s="580"/>
      <c r="MNO16" s="580"/>
      <c r="MNP16" s="580"/>
      <c r="MNQ16" s="580"/>
      <c r="MNR16" s="580"/>
      <c r="MNS16" s="580"/>
      <c r="MNT16" s="580"/>
      <c r="MNU16" s="580"/>
      <c r="MNV16" s="580"/>
      <c r="MNW16" s="580"/>
      <c r="MNX16" s="580"/>
      <c r="MNY16" s="580"/>
      <c r="MNZ16" s="580"/>
      <c r="MOA16" s="580"/>
      <c r="MOB16" s="580"/>
      <c r="MOC16" s="580"/>
      <c r="MOD16" s="580"/>
      <c r="MOE16" s="580"/>
      <c r="MOF16" s="580"/>
      <c r="MOG16" s="580"/>
      <c r="MOH16" s="580"/>
      <c r="MOI16" s="580"/>
      <c r="MOJ16" s="580"/>
      <c r="MOK16" s="580"/>
      <c r="MOL16" s="580"/>
      <c r="MOM16" s="580"/>
      <c r="MON16" s="580"/>
      <c r="MOO16" s="580"/>
      <c r="MOP16" s="580"/>
      <c r="MOQ16" s="580"/>
      <c r="MOR16" s="580"/>
      <c r="MOS16" s="580"/>
      <c r="MOT16" s="580"/>
      <c r="MOU16" s="580"/>
      <c r="MOV16" s="580"/>
      <c r="MOW16" s="580"/>
      <c r="MOX16" s="580"/>
      <c r="MOY16" s="580"/>
      <c r="MOZ16" s="580"/>
      <c r="MPA16" s="580"/>
      <c r="MPB16" s="580"/>
      <c r="MPC16" s="580"/>
      <c r="MPD16" s="580"/>
      <c r="MPE16" s="580"/>
      <c r="MPF16" s="580"/>
      <c r="MPG16" s="580"/>
      <c r="MPH16" s="580"/>
      <c r="MPI16" s="580"/>
      <c r="MPJ16" s="580"/>
      <c r="MPK16" s="580"/>
      <c r="MPL16" s="580"/>
      <c r="MPM16" s="580"/>
      <c r="MPN16" s="580"/>
      <c r="MPO16" s="580"/>
      <c r="MPP16" s="580"/>
      <c r="MPQ16" s="580"/>
      <c r="MPR16" s="580"/>
      <c r="MPS16" s="580"/>
      <c r="MPT16" s="580"/>
      <c r="MPU16" s="580"/>
      <c r="MPV16" s="580"/>
      <c r="MPW16" s="580"/>
      <c r="MPX16" s="580"/>
      <c r="MPY16" s="580"/>
      <c r="MPZ16" s="580"/>
      <c r="MQA16" s="580"/>
      <c r="MQB16" s="580"/>
      <c r="MQC16" s="580"/>
      <c r="MQD16" s="580"/>
      <c r="MQE16" s="580"/>
      <c r="MQF16" s="580"/>
      <c r="MQG16" s="580"/>
      <c r="MQH16" s="580"/>
      <c r="MQI16" s="580"/>
      <c r="MQJ16" s="580"/>
      <c r="MQK16" s="580"/>
      <c r="MQL16" s="580"/>
      <c r="MQM16" s="580"/>
      <c r="MQN16" s="580"/>
      <c r="MQO16" s="580"/>
      <c r="MQP16" s="580"/>
      <c r="MQQ16" s="580"/>
      <c r="MQR16" s="580"/>
      <c r="MQS16" s="580"/>
      <c r="MQT16" s="580"/>
      <c r="MQU16" s="580"/>
      <c r="MQV16" s="580"/>
      <c r="MQW16" s="580"/>
      <c r="MQX16" s="580"/>
      <c r="MQY16" s="580"/>
      <c r="MQZ16" s="580"/>
      <c r="MRA16" s="580"/>
      <c r="MRB16" s="580"/>
      <c r="MRC16" s="580"/>
      <c r="MRD16" s="580"/>
      <c r="MRE16" s="580"/>
      <c r="MRF16" s="580"/>
      <c r="MRG16" s="580"/>
      <c r="MRH16" s="580"/>
      <c r="MRI16" s="580"/>
      <c r="MRJ16" s="580"/>
      <c r="MRK16" s="580"/>
      <c r="MRL16" s="580"/>
      <c r="MRM16" s="580"/>
      <c r="MRN16" s="580"/>
      <c r="MRO16" s="580"/>
      <c r="MRP16" s="580"/>
      <c r="MRQ16" s="580"/>
      <c r="MRR16" s="580"/>
      <c r="MRS16" s="580"/>
      <c r="MRT16" s="580"/>
      <c r="MRU16" s="580"/>
      <c r="MRV16" s="580"/>
      <c r="MRW16" s="580"/>
      <c r="MRX16" s="580"/>
      <c r="MRY16" s="580"/>
      <c r="MRZ16" s="580"/>
      <c r="MSA16" s="580"/>
      <c r="MSB16" s="580"/>
      <c r="MSC16" s="580"/>
      <c r="MSD16" s="580"/>
      <c r="MSE16" s="580"/>
      <c r="MSF16" s="580"/>
      <c r="MSG16" s="580"/>
      <c r="MSH16" s="580"/>
      <c r="MSI16" s="580"/>
      <c r="MSJ16" s="580"/>
      <c r="MSK16" s="580"/>
      <c r="MSL16" s="580"/>
      <c r="MSM16" s="580"/>
      <c r="MSN16" s="580"/>
      <c r="MSO16" s="580"/>
      <c r="MSP16" s="580"/>
      <c r="MSQ16" s="580"/>
      <c r="MSR16" s="580"/>
      <c r="MSS16" s="580"/>
      <c r="MST16" s="580"/>
      <c r="MSU16" s="580"/>
      <c r="MSV16" s="580"/>
      <c r="MSW16" s="580"/>
      <c r="MSX16" s="580"/>
      <c r="MSY16" s="580"/>
      <c r="MSZ16" s="580"/>
      <c r="MTA16" s="580"/>
      <c r="MTB16" s="580"/>
      <c r="MTC16" s="580"/>
      <c r="MTD16" s="580"/>
      <c r="MTE16" s="580"/>
      <c r="MTF16" s="580"/>
      <c r="MTG16" s="580"/>
      <c r="MTH16" s="580"/>
      <c r="MTI16" s="580"/>
      <c r="MTJ16" s="580"/>
      <c r="MTK16" s="580"/>
      <c r="MTL16" s="580"/>
      <c r="MTM16" s="580"/>
      <c r="MTN16" s="580"/>
      <c r="MTO16" s="580"/>
      <c r="MTP16" s="580"/>
      <c r="MTQ16" s="580"/>
      <c r="MTR16" s="580"/>
      <c r="MTS16" s="580"/>
      <c r="MTT16" s="580"/>
      <c r="MTU16" s="580"/>
      <c r="MTV16" s="580"/>
      <c r="MTW16" s="580"/>
      <c r="MTX16" s="580"/>
      <c r="MTY16" s="580"/>
      <c r="MTZ16" s="580"/>
      <c r="MUA16" s="580"/>
      <c r="MUB16" s="580"/>
      <c r="MUC16" s="580"/>
      <c r="MUD16" s="580"/>
      <c r="MUE16" s="580"/>
      <c r="MUF16" s="580"/>
      <c r="MUG16" s="580"/>
      <c r="MUH16" s="580"/>
      <c r="MUI16" s="580"/>
      <c r="MUJ16" s="580"/>
      <c r="MUK16" s="580"/>
      <c r="MUL16" s="580"/>
      <c r="MUM16" s="580"/>
      <c r="MUN16" s="580"/>
      <c r="MUO16" s="580"/>
      <c r="MUP16" s="580"/>
      <c r="MUQ16" s="580"/>
      <c r="MUR16" s="580"/>
      <c r="MUS16" s="580"/>
      <c r="MUT16" s="580"/>
      <c r="MUU16" s="580"/>
      <c r="MUV16" s="580"/>
      <c r="MUW16" s="580"/>
      <c r="MUX16" s="580"/>
      <c r="MUY16" s="580"/>
      <c r="MUZ16" s="580"/>
      <c r="MVA16" s="580"/>
      <c r="MVB16" s="580"/>
      <c r="MVC16" s="580"/>
      <c r="MVD16" s="580"/>
      <c r="MVE16" s="580"/>
      <c r="MVF16" s="580"/>
      <c r="MVG16" s="580"/>
      <c r="MVH16" s="580"/>
      <c r="MVI16" s="580"/>
      <c r="MVJ16" s="580"/>
      <c r="MVK16" s="580"/>
      <c r="MVL16" s="580"/>
      <c r="MVM16" s="580"/>
      <c r="MVN16" s="580"/>
      <c r="MVO16" s="580"/>
      <c r="MVP16" s="580"/>
      <c r="MVQ16" s="580"/>
      <c r="MVR16" s="580"/>
      <c r="MVS16" s="580"/>
      <c r="MVT16" s="580"/>
      <c r="MVU16" s="580"/>
      <c r="MVV16" s="580"/>
      <c r="MVW16" s="580"/>
      <c r="MVX16" s="580"/>
      <c r="MVY16" s="580"/>
      <c r="MVZ16" s="580"/>
      <c r="MWA16" s="580"/>
      <c r="MWB16" s="580"/>
      <c r="MWC16" s="580"/>
      <c r="MWD16" s="580"/>
      <c r="MWE16" s="580"/>
      <c r="MWF16" s="580"/>
      <c r="MWG16" s="580"/>
      <c r="MWH16" s="580"/>
      <c r="MWI16" s="580"/>
      <c r="MWJ16" s="580"/>
      <c r="MWK16" s="580"/>
      <c r="MWL16" s="580"/>
      <c r="MWM16" s="580"/>
      <c r="MWN16" s="580"/>
      <c r="MWO16" s="580"/>
      <c r="MWP16" s="580"/>
      <c r="MWQ16" s="580"/>
      <c r="MWR16" s="580"/>
      <c r="MWS16" s="580"/>
      <c r="MWT16" s="580"/>
      <c r="MWU16" s="580"/>
      <c r="MWV16" s="580"/>
      <c r="MWW16" s="580"/>
      <c r="MWX16" s="580"/>
      <c r="MWY16" s="580"/>
      <c r="MWZ16" s="580"/>
      <c r="MXA16" s="580"/>
      <c r="MXB16" s="580"/>
      <c r="MXC16" s="580"/>
      <c r="MXD16" s="580"/>
      <c r="MXE16" s="580"/>
      <c r="MXF16" s="580"/>
      <c r="MXG16" s="580"/>
      <c r="MXH16" s="580"/>
      <c r="MXI16" s="580"/>
      <c r="MXJ16" s="580"/>
      <c r="MXK16" s="580"/>
      <c r="MXL16" s="580"/>
      <c r="MXM16" s="580"/>
      <c r="MXN16" s="580"/>
      <c r="MXO16" s="580"/>
      <c r="MXP16" s="580"/>
      <c r="MXQ16" s="580"/>
      <c r="MXR16" s="580"/>
      <c r="MXS16" s="580"/>
      <c r="MXT16" s="580"/>
      <c r="MXU16" s="580"/>
      <c r="MXV16" s="580"/>
      <c r="MXW16" s="580"/>
      <c r="MXX16" s="580"/>
      <c r="MXY16" s="580"/>
      <c r="MXZ16" s="580"/>
      <c r="MYA16" s="580"/>
      <c r="MYB16" s="580"/>
      <c r="MYC16" s="580"/>
      <c r="MYD16" s="580"/>
      <c r="MYE16" s="580"/>
      <c r="MYF16" s="580"/>
      <c r="MYG16" s="580"/>
      <c r="MYH16" s="580"/>
      <c r="MYI16" s="580"/>
      <c r="MYJ16" s="580"/>
      <c r="MYK16" s="580"/>
      <c r="MYL16" s="580"/>
      <c r="MYM16" s="580"/>
      <c r="MYN16" s="580"/>
      <c r="MYO16" s="580"/>
      <c r="MYP16" s="580"/>
      <c r="MYQ16" s="580"/>
      <c r="MYR16" s="580"/>
      <c r="MYS16" s="580"/>
      <c r="MYT16" s="580"/>
      <c r="MYU16" s="580"/>
      <c r="MYV16" s="580"/>
      <c r="MYW16" s="580"/>
      <c r="MYX16" s="580"/>
      <c r="MYY16" s="580"/>
      <c r="MYZ16" s="580"/>
      <c r="MZA16" s="580"/>
      <c r="MZB16" s="580"/>
      <c r="MZC16" s="580"/>
      <c r="MZD16" s="580"/>
      <c r="MZE16" s="580"/>
      <c r="MZF16" s="580"/>
      <c r="MZG16" s="580"/>
      <c r="MZH16" s="580"/>
      <c r="MZI16" s="580"/>
      <c r="MZJ16" s="580"/>
      <c r="MZK16" s="580"/>
      <c r="MZL16" s="580"/>
      <c r="MZM16" s="580"/>
      <c r="MZN16" s="580"/>
      <c r="MZO16" s="580"/>
      <c r="MZP16" s="580"/>
      <c r="MZQ16" s="580"/>
      <c r="MZR16" s="580"/>
      <c r="MZS16" s="580"/>
      <c r="MZT16" s="580"/>
      <c r="MZU16" s="580"/>
      <c r="MZV16" s="580"/>
      <c r="MZW16" s="580"/>
      <c r="MZX16" s="580"/>
      <c r="MZY16" s="580"/>
      <c r="MZZ16" s="580"/>
      <c r="NAA16" s="580"/>
      <c r="NAB16" s="580"/>
      <c r="NAC16" s="580"/>
      <c r="NAD16" s="580"/>
      <c r="NAE16" s="580"/>
      <c r="NAF16" s="580"/>
      <c r="NAG16" s="580"/>
      <c r="NAH16" s="580"/>
      <c r="NAI16" s="580"/>
      <c r="NAJ16" s="580"/>
      <c r="NAK16" s="580"/>
      <c r="NAL16" s="580"/>
      <c r="NAM16" s="580"/>
      <c r="NAN16" s="580"/>
      <c r="NAO16" s="580"/>
      <c r="NAP16" s="580"/>
      <c r="NAQ16" s="580"/>
      <c r="NAR16" s="580"/>
      <c r="NAS16" s="580"/>
      <c r="NAT16" s="580"/>
      <c r="NAU16" s="580"/>
      <c r="NAV16" s="580"/>
      <c r="NAW16" s="580"/>
      <c r="NAX16" s="580"/>
      <c r="NAY16" s="580"/>
      <c r="NAZ16" s="580"/>
      <c r="NBA16" s="580"/>
      <c r="NBB16" s="580"/>
      <c r="NBC16" s="580"/>
      <c r="NBD16" s="580"/>
      <c r="NBE16" s="580"/>
      <c r="NBF16" s="580"/>
      <c r="NBG16" s="580"/>
      <c r="NBH16" s="580"/>
      <c r="NBI16" s="580"/>
      <c r="NBJ16" s="580"/>
      <c r="NBK16" s="580"/>
      <c r="NBL16" s="580"/>
      <c r="NBM16" s="580"/>
      <c r="NBN16" s="580"/>
      <c r="NBO16" s="580"/>
      <c r="NBP16" s="580"/>
      <c r="NBQ16" s="580"/>
      <c r="NBR16" s="580"/>
      <c r="NBS16" s="580"/>
      <c r="NBT16" s="580"/>
      <c r="NBU16" s="580"/>
      <c r="NBV16" s="580"/>
      <c r="NBW16" s="580"/>
      <c r="NBX16" s="580"/>
      <c r="NBY16" s="580"/>
      <c r="NBZ16" s="580"/>
      <c r="NCA16" s="580"/>
      <c r="NCB16" s="580"/>
      <c r="NCC16" s="580"/>
      <c r="NCD16" s="580"/>
      <c r="NCE16" s="580"/>
      <c r="NCF16" s="580"/>
      <c r="NCG16" s="580"/>
      <c r="NCH16" s="580"/>
      <c r="NCI16" s="580"/>
      <c r="NCJ16" s="580"/>
      <c r="NCK16" s="580"/>
      <c r="NCL16" s="580"/>
      <c r="NCM16" s="580"/>
      <c r="NCN16" s="580"/>
      <c r="NCO16" s="580"/>
      <c r="NCP16" s="580"/>
      <c r="NCQ16" s="580"/>
      <c r="NCR16" s="580"/>
      <c r="NCS16" s="580"/>
      <c r="NCT16" s="580"/>
      <c r="NCU16" s="580"/>
      <c r="NCV16" s="580"/>
      <c r="NCW16" s="580"/>
      <c r="NCX16" s="580"/>
      <c r="NCY16" s="580"/>
      <c r="NCZ16" s="580"/>
      <c r="NDA16" s="580"/>
      <c r="NDB16" s="580"/>
      <c r="NDC16" s="580"/>
      <c r="NDD16" s="580"/>
      <c r="NDE16" s="580"/>
      <c r="NDF16" s="580"/>
      <c r="NDG16" s="580"/>
      <c r="NDH16" s="580"/>
      <c r="NDI16" s="580"/>
      <c r="NDJ16" s="580"/>
      <c r="NDK16" s="580"/>
      <c r="NDL16" s="580"/>
      <c r="NDM16" s="580"/>
      <c r="NDN16" s="580"/>
      <c r="NDO16" s="580"/>
      <c r="NDP16" s="580"/>
      <c r="NDQ16" s="580"/>
      <c r="NDR16" s="580"/>
      <c r="NDS16" s="580"/>
      <c r="NDT16" s="580"/>
      <c r="NDU16" s="580"/>
      <c r="NDV16" s="580"/>
      <c r="NDW16" s="580"/>
      <c r="NDX16" s="580"/>
      <c r="NDY16" s="580"/>
      <c r="NDZ16" s="580"/>
      <c r="NEA16" s="580"/>
      <c r="NEB16" s="580"/>
      <c r="NEC16" s="580"/>
      <c r="NED16" s="580"/>
      <c r="NEE16" s="580"/>
      <c r="NEF16" s="580"/>
      <c r="NEG16" s="580"/>
      <c r="NEH16" s="580"/>
      <c r="NEI16" s="580"/>
      <c r="NEJ16" s="580"/>
      <c r="NEK16" s="580"/>
      <c r="NEL16" s="580"/>
      <c r="NEM16" s="580"/>
      <c r="NEN16" s="580"/>
      <c r="NEO16" s="580"/>
      <c r="NEP16" s="580"/>
      <c r="NEQ16" s="580"/>
      <c r="NER16" s="580"/>
      <c r="NES16" s="580"/>
      <c r="NET16" s="580"/>
      <c r="NEU16" s="580"/>
      <c r="NEV16" s="580"/>
      <c r="NEW16" s="580"/>
      <c r="NEX16" s="580"/>
      <c r="NEY16" s="580"/>
      <c r="NEZ16" s="580"/>
      <c r="NFA16" s="580"/>
      <c r="NFB16" s="580"/>
      <c r="NFC16" s="580"/>
      <c r="NFD16" s="580"/>
      <c r="NFE16" s="580"/>
      <c r="NFF16" s="580"/>
      <c r="NFG16" s="580"/>
      <c r="NFH16" s="580"/>
      <c r="NFI16" s="580"/>
      <c r="NFJ16" s="580"/>
      <c r="NFK16" s="580"/>
      <c r="NFL16" s="580"/>
      <c r="NFM16" s="580"/>
      <c r="NFN16" s="580"/>
      <c r="NFO16" s="580"/>
      <c r="NFP16" s="580"/>
      <c r="NFQ16" s="580"/>
      <c r="NFR16" s="580"/>
      <c r="NFS16" s="580"/>
      <c r="NFT16" s="580"/>
      <c r="NFU16" s="580"/>
      <c r="NFV16" s="580"/>
      <c r="NFW16" s="580"/>
      <c r="NFX16" s="580"/>
      <c r="NFY16" s="580"/>
      <c r="NFZ16" s="580"/>
      <c r="NGA16" s="580"/>
      <c r="NGB16" s="580"/>
      <c r="NGC16" s="580"/>
      <c r="NGD16" s="580"/>
      <c r="NGE16" s="580"/>
      <c r="NGF16" s="580"/>
      <c r="NGG16" s="580"/>
      <c r="NGH16" s="580"/>
      <c r="NGI16" s="580"/>
      <c r="NGJ16" s="580"/>
      <c r="NGK16" s="580"/>
      <c r="NGL16" s="580"/>
      <c r="NGM16" s="580"/>
      <c r="NGN16" s="580"/>
      <c r="NGO16" s="580"/>
      <c r="NGP16" s="580"/>
      <c r="NGQ16" s="580"/>
      <c r="NGR16" s="580"/>
      <c r="NGS16" s="580"/>
      <c r="NGT16" s="580"/>
      <c r="NGU16" s="580"/>
      <c r="NGV16" s="580"/>
      <c r="NGW16" s="580"/>
      <c r="NGX16" s="580"/>
      <c r="NGY16" s="580"/>
      <c r="NGZ16" s="580"/>
      <c r="NHA16" s="580"/>
      <c r="NHB16" s="580"/>
      <c r="NHC16" s="580"/>
      <c r="NHD16" s="580"/>
      <c r="NHE16" s="580"/>
      <c r="NHF16" s="580"/>
      <c r="NHG16" s="580"/>
      <c r="NHH16" s="580"/>
      <c r="NHI16" s="580"/>
      <c r="NHJ16" s="580"/>
      <c r="NHK16" s="580"/>
      <c r="NHL16" s="580"/>
      <c r="NHM16" s="580"/>
      <c r="NHN16" s="580"/>
      <c r="NHO16" s="580"/>
      <c r="NHP16" s="580"/>
      <c r="NHQ16" s="580"/>
      <c r="NHR16" s="580"/>
      <c r="NHS16" s="580"/>
      <c r="NHT16" s="580"/>
      <c r="NHU16" s="580"/>
      <c r="NHV16" s="580"/>
      <c r="NHW16" s="580"/>
      <c r="NHX16" s="580"/>
      <c r="NHY16" s="580"/>
      <c r="NHZ16" s="580"/>
      <c r="NIA16" s="580"/>
      <c r="NIB16" s="580"/>
      <c r="NIC16" s="580"/>
      <c r="NID16" s="580"/>
      <c r="NIE16" s="580"/>
      <c r="NIF16" s="580"/>
      <c r="NIG16" s="580"/>
      <c r="NIH16" s="580"/>
      <c r="NII16" s="580"/>
      <c r="NIJ16" s="580"/>
      <c r="NIK16" s="580"/>
      <c r="NIL16" s="580"/>
      <c r="NIM16" s="580"/>
      <c r="NIN16" s="580"/>
      <c r="NIO16" s="580"/>
      <c r="NIP16" s="580"/>
      <c r="NIQ16" s="580"/>
      <c r="NIR16" s="580"/>
      <c r="NIS16" s="580"/>
      <c r="NIT16" s="580"/>
      <c r="NIU16" s="580"/>
      <c r="NIV16" s="580"/>
      <c r="NIW16" s="580"/>
      <c r="NIX16" s="580"/>
      <c r="NIY16" s="580"/>
      <c r="NIZ16" s="580"/>
      <c r="NJA16" s="580"/>
      <c r="NJB16" s="580"/>
      <c r="NJC16" s="580"/>
      <c r="NJD16" s="580"/>
      <c r="NJE16" s="580"/>
      <c r="NJF16" s="580"/>
      <c r="NJG16" s="580"/>
      <c r="NJH16" s="580"/>
      <c r="NJI16" s="580"/>
      <c r="NJJ16" s="580"/>
      <c r="NJK16" s="580"/>
      <c r="NJL16" s="580"/>
      <c r="NJM16" s="580"/>
      <c r="NJN16" s="580"/>
      <c r="NJO16" s="580"/>
      <c r="NJP16" s="580"/>
      <c r="NJQ16" s="580"/>
      <c r="NJR16" s="580"/>
      <c r="NJS16" s="580"/>
      <c r="NJT16" s="580"/>
      <c r="NJU16" s="580"/>
      <c r="NJV16" s="580"/>
      <c r="NJW16" s="580"/>
      <c r="NJX16" s="580"/>
      <c r="NJY16" s="580"/>
      <c r="NJZ16" s="580"/>
      <c r="NKA16" s="580"/>
      <c r="NKB16" s="580"/>
      <c r="NKC16" s="580"/>
      <c r="NKD16" s="580"/>
      <c r="NKE16" s="580"/>
      <c r="NKF16" s="580"/>
      <c r="NKG16" s="580"/>
      <c r="NKH16" s="580"/>
      <c r="NKI16" s="580"/>
      <c r="NKJ16" s="580"/>
      <c r="NKK16" s="580"/>
      <c r="NKL16" s="580"/>
      <c r="NKM16" s="580"/>
      <c r="NKN16" s="580"/>
      <c r="NKO16" s="580"/>
      <c r="NKP16" s="580"/>
      <c r="NKQ16" s="580"/>
      <c r="NKR16" s="580"/>
      <c r="NKS16" s="580"/>
      <c r="NKT16" s="580"/>
      <c r="NKU16" s="580"/>
      <c r="NKV16" s="580"/>
      <c r="NKW16" s="580"/>
      <c r="NKX16" s="580"/>
      <c r="NKY16" s="580"/>
      <c r="NKZ16" s="580"/>
      <c r="NLA16" s="580"/>
      <c r="NLB16" s="580"/>
      <c r="NLC16" s="580"/>
      <c r="NLD16" s="580"/>
      <c r="NLE16" s="580"/>
      <c r="NLF16" s="580"/>
      <c r="NLG16" s="580"/>
      <c r="NLH16" s="580"/>
      <c r="NLI16" s="580"/>
      <c r="NLJ16" s="580"/>
      <c r="NLK16" s="580"/>
      <c r="NLL16" s="580"/>
      <c r="NLM16" s="580"/>
      <c r="NLN16" s="580"/>
      <c r="NLO16" s="580"/>
      <c r="NLP16" s="580"/>
      <c r="NLQ16" s="580"/>
      <c r="NLR16" s="580"/>
      <c r="NLS16" s="580"/>
      <c r="NLT16" s="580"/>
      <c r="NLU16" s="580"/>
      <c r="NLV16" s="580"/>
      <c r="NLW16" s="580"/>
      <c r="NLX16" s="580"/>
      <c r="NLY16" s="580"/>
      <c r="NLZ16" s="580"/>
      <c r="NMA16" s="580"/>
      <c r="NMB16" s="580"/>
      <c r="NMC16" s="580"/>
      <c r="NMD16" s="580"/>
      <c r="NME16" s="580"/>
      <c r="NMF16" s="580"/>
      <c r="NMG16" s="580"/>
      <c r="NMH16" s="580"/>
      <c r="NMI16" s="580"/>
      <c r="NMJ16" s="580"/>
      <c r="NMK16" s="580"/>
      <c r="NML16" s="580"/>
      <c r="NMM16" s="580"/>
      <c r="NMN16" s="580"/>
      <c r="NMO16" s="580"/>
      <c r="NMP16" s="580"/>
      <c r="NMQ16" s="580"/>
      <c r="NMR16" s="580"/>
      <c r="NMS16" s="580"/>
      <c r="NMT16" s="580"/>
      <c r="NMU16" s="580"/>
      <c r="NMV16" s="580"/>
      <c r="NMW16" s="580"/>
      <c r="NMX16" s="580"/>
      <c r="NMY16" s="580"/>
      <c r="NMZ16" s="580"/>
      <c r="NNA16" s="580"/>
      <c r="NNB16" s="580"/>
      <c r="NNC16" s="580"/>
      <c r="NND16" s="580"/>
      <c r="NNE16" s="580"/>
      <c r="NNF16" s="580"/>
      <c r="NNG16" s="580"/>
      <c r="NNH16" s="580"/>
      <c r="NNI16" s="580"/>
      <c r="NNJ16" s="580"/>
      <c r="NNK16" s="580"/>
      <c r="NNL16" s="580"/>
      <c r="NNM16" s="580"/>
      <c r="NNN16" s="580"/>
      <c r="NNO16" s="580"/>
      <c r="NNP16" s="580"/>
      <c r="NNQ16" s="580"/>
      <c r="NNR16" s="580"/>
      <c r="NNS16" s="580"/>
      <c r="NNT16" s="580"/>
      <c r="NNU16" s="580"/>
      <c r="NNV16" s="580"/>
      <c r="NNW16" s="580"/>
      <c r="NNX16" s="580"/>
      <c r="NNY16" s="580"/>
      <c r="NNZ16" s="580"/>
      <c r="NOA16" s="580"/>
      <c r="NOB16" s="580"/>
      <c r="NOC16" s="580"/>
      <c r="NOD16" s="580"/>
      <c r="NOE16" s="580"/>
      <c r="NOF16" s="580"/>
      <c r="NOG16" s="580"/>
      <c r="NOH16" s="580"/>
      <c r="NOI16" s="580"/>
      <c r="NOJ16" s="580"/>
      <c r="NOK16" s="580"/>
      <c r="NOL16" s="580"/>
      <c r="NOM16" s="580"/>
      <c r="NON16" s="580"/>
      <c r="NOO16" s="580"/>
      <c r="NOP16" s="580"/>
      <c r="NOQ16" s="580"/>
      <c r="NOR16" s="580"/>
      <c r="NOS16" s="580"/>
      <c r="NOT16" s="580"/>
      <c r="NOU16" s="580"/>
      <c r="NOV16" s="580"/>
      <c r="NOW16" s="580"/>
      <c r="NOX16" s="580"/>
      <c r="NOY16" s="580"/>
      <c r="NOZ16" s="580"/>
      <c r="NPA16" s="580"/>
      <c r="NPB16" s="580"/>
      <c r="NPC16" s="580"/>
      <c r="NPD16" s="580"/>
      <c r="NPE16" s="580"/>
      <c r="NPF16" s="580"/>
      <c r="NPG16" s="580"/>
      <c r="NPH16" s="580"/>
      <c r="NPI16" s="580"/>
      <c r="NPJ16" s="580"/>
      <c r="NPK16" s="580"/>
      <c r="NPL16" s="580"/>
      <c r="NPM16" s="580"/>
      <c r="NPN16" s="580"/>
      <c r="NPO16" s="580"/>
      <c r="NPP16" s="580"/>
      <c r="NPQ16" s="580"/>
      <c r="NPR16" s="580"/>
      <c r="NPS16" s="580"/>
      <c r="NPT16" s="580"/>
      <c r="NPU16" s="580"/>
      <c r="NPV16" s="580"/>
      <c r="NPW16" s="580"/>
      <c r="NPX16" s="580"/>
      <c r="NPY16" s="580"/>
      <c r="NPZ16" s="580"/>
      <c r="NQA16" s="580"/>
      <c r="NQB16" s="580"/>
      <c r="NQC16" s="580"/>
      <c r="NQD16" s="580"/>
      <c r="NQE16" s="580"/>
      <c r="NQF16" s="580"/>
      <c r="NQG16" s="580"/>
      <c r="NQH16" s="580"/>
      <c r="NQI16" s="580"/>
      <c r="NQJ16" s="580"/>
      <c r="NQK16" s="580"/>
      <c r="NQL16" s="580"/>
      <c r="NQM16" s="580"/>
      <c r="NQN16" s="580"/>
      <c r="NQO16" s="580"/>
      <c r="NQP16" s="580"/>
      <c r="NQQ16" s="580"/>
      <c r="NQR16" s="580"/>
      <c r="NQS16" s="580"/>
      <c r="NQT16" s="580"/>
      <c r="NQU16" s="580"/>
      <c r="NQV16" s="580"/>
      <c r="NQW16" s="580"/>
      <c r="NQX16" s="580"/>
      <c r="NQY16" s="580"/>
      <c r="NQZ16" s="580"/>
      <c r="NRA16" s="580"/>
      <c r="NRB16" s="580"/>
      <c r="NRC16" s="580"/>
      <c r="NRD16" s="580"/>
      <c r="NRE16" s="580"/>
      <c r="NRF16" s="580"/>
      <c r="NRG16" s="580"/>
      <c r="NRH16" s="580"/>
      <c r="NRI16" s="580"/>
      <c r="NRJ16" s="580"/>
      <c r="NRK16" s="580"/>
      <c r="NRL16" s="580"/>
      <c r="NRM16" s="580"/>
      <c r="NRN16" s="580"/>
      <c r="NRO16" s="580"/>
      <c r="NRP16" s="580"/>
      <c r="NRQ16" s="580"/>
      <c r="NRR16" s="580"/>
      <c r="NRS16" s="580"/>
      <c r="NRT16" s="580"/>
      <c r="NRU16" s="580"/>
      <c r="NRV16" s="580"/>
      <c r="NRW16" s="580"/>
      <c r="NRX16" s="580"/>
      <c r="NRY16" s="580"/>
      <c r="NRZ16" s="580"/>
      <c r="NSA16" s="580"/>
      <c r="NSB16" s="580"/>
      <c r="NSC16" s="580"/>
      <c r="NSD16" s="580"/>
      <c r="NSE16" s="580"/>
      <c r="NSF16" s="580"/>
      <c r="NSG16" s="580"/>
      <c r="NSH16" s="580"/>
      <c r="NSI16" s="580"/>
      <c r="NSJ16" s="580"/>
      <c r="NSK16" s="580"/>
      <c r="NSL16" s="580"/>
      <c r="NSM16" s="580"/>
      <c r="NSN16" s="580"/>
      <c r="NSO16" s="580"/>
      <c r="NSP16" s="580"/>
      <c r="NSQ16" s="580"/>
      <c r="NSR16" s="580"/>
      <c r="NSS16" s="580"/>
      <c r="NST16" s="580"/>
      <c r="NSU16" s="580"/>
      <c r="NSV16" s="580"/>
      <c r="NSW16" s="580"/>
      <c r="NSX16" s="580"/>
      <c r="NSY16" s="580"/>
      <c r="NSZ16" s="580"/>
      <c r="NTA16" s="580"/>
      <c r="NTB16" s="580"/>
      <c r="NTC16" s="580"/>
      <c r="NTD16" s="580"/>
      <c r="NTE16" s="580"/>
      <c r="NTF16" s="580"/>
      <c r="NTG16" s="580"/>
      <c r="NTH16" s="580"/>
      <c r="NTI16" s="580"/>
      <c r="NTJ16" s="580"/>
      <c r="NTK16" s="580"/>
      <c r="NTL16" s="580"/>
      <c r="NTM16" s="580"/>
      <c r="NTN16" s="580"/>
      <c r="NTO16" s="580"/>
      <c r="NTP16" s="580"/>
      <c r="NTQ16" s="580"/>
      <c r="NTR16" s="580"/>
      <c r="NTS16" s="580"/>
      <c r="NTT16" s="580"/>
      <c r="NTU16" s="580"/>
      <c r="NTV16" s="580"/>
      <c r="NTW16" s="580"/>
      <c r="NTX16" s="580"/>
      <c r="NTY16" s="580"/>
      <c r="NTZ16" s="580"/>
      <c r="NUA16" s="580"/>
      <c r="NUB16" s="580"/>
      <c r="NUC16" s="580"/>
      <c r="NUD16" s="580"/>
      <c r="NUE16" s="580"/>
      <c r="NUF16" s="580"/>
      <c r="NUG16" s="580"/>
      <c r="NUH16" s="580"/>
      <c r="NUI16" s="580"/>
      <c r="NUJ16" s="580"/>
      <c r="NUK16" s="580"/>
      <c r="NUL16" s="580"/>
      <c r="NUM16" s="580"/>
      <c r="NUN16" s="580"/>
      <c r="NUO16" s="580"/>
      <c r="NUP16" s="580"/>
      <c r="NUQ16" s="580"/>
      <c r="NUR16" s="580"/>
      <c r="NUS16" s="580"/>
      <c r="NUT16" s="580"/>
      <c r="NUU16" s="580"/>
      <c r="NUV16" s="580"/>
      <c r="NUW16" s="580"/>
      <c r="NUX16" s="580"/>
      <c r="NUY16" s="580"/>
      <c r="NUZ16" s="580"/>
      <c r="NVA16" s="580"/>
      <c r="NVB16" s="580"/>
      <c r="NVC16" s="580"/>
      <c r="NVD16" s="580"/>
      <c r="NVE16" s="580"/>
      <c r="NVF16" s="580"/>
      <c r="NVG16" s="580"/>
      <c r="NVH16" s="580"/>
      <c r="NVI16" s="580"/>
      <c r="NVJ16" s="580"/>
      <c r="NVK16" s="580"/>
      <c r="NVL16" s="580"/>
      <c r="NVM16" s="580"/>
      <c r="NVN16" s="580"/>
      <c r="NVO16" s="580"/>
      <c r="NVP16" s="580"/>
      <c r="NVQ16" s="580"/>
      <c r="NVR16" s="580"/>
      <c r="NVS16" s="580"/>
      <c r="NVT16" s="580"/>
      <c r="NVU16" s="580"/>
      <c r="NVV16" s="580"/>
      <c r="NVW16" s="580"/>
      <c r="NVX16" s="580"/>
      <c r="NVY16" s="580"/>
      <c r="NVZ16" s="580"/>
      <c r="NWA16" s="580"/>
      <c r="NWB16" s="580"/>
      <c r="NWC16" s="580"/>
      <c r="NWD16" s="580"/>
      <c r="NWE16" s="580"/>
      <c r="NWF16" s="580"/>
      <c r="NWG16" s="580"/>
      <c r="NWH16" s="580"/>
      <c r="NWI16" s="580"/>
      <c r="NWJ16" s="580"/>
      <c r="NWK16" s="580"/>
      <c r="NWL16" s="580"/>
      <c r="NWM16" s="580"/>
      <c r="NWN16" s="580"/>
      <c r="NWO16" s="580"/>
      <c r="NWP16" s="580"/>
      <c r="NWQ16" s="580"/>
      <c r="NWR16" s="580"/>
      <c r="NWS16" s="580"/>
      <c r="NWT16" s="580"/>
      <c r="NWU16" s="580"/>
      <c r="NWV16" s="580"/>
      <c r="NWW16" s="580"/>
      <c r="NWX16" s="580"/>
      <c r="NWY16" s="580"/>
      <c r="NWZ16" s="580"/>
      <c r="NXA16" s="580"/>
      <c r="NXB16" s="580"/>
      <c r="NXC16" s="580"/>
      <c r="NXD16" s="580"/>
      <c r="NXE16" s="580"/>
      <c r="NXF16" s="580"/>
      <c r="NXG16" s="580"/>
      <c r="NXH16" s="580"/>
      <c r="NXI16" s="580"/>
      <c r="NXJ16" s="580"/>
      <c r="NXK16" s="580"/>
      <c r="NXL16" s="580"/>
      <c r="NXM16" s="580"/>
      <c r="NXN16" s="580"/>
      <c r="NXO16" s="580"/>
      <c r="NXP16" s="580"/>
      <c r="NXQ16" s="580"/>
      <c r="NXR16" s="580"/>
      <c r="NXS16" s="580"/>
      <c r="NXT16" s="580"/>
      <c r="NXU16" s="580"/>
      <c r="NXV16" s="580"/>
      <c r="NXW16" s="580"/>
      <c r="NXX16" s="580"/>
      <c r="NXY16" s="580"/>
      <c r="NXZ16" s="580"/>
      <c r="NYA16" s="580"/>
      <c r="NYB16" s="580"/>
      <c r="NYC16" s="580"/>
      <c r="NYD16" s="580"/>
      <c r="NYE16" s="580"/>
      <c r="NYF16" s="580"/>
      <c r="NYG16" s="580"/>
      <c r="NYH16" s="580"/>
      <c r="NYI16" s="580"/>
      <c r="NYJ16" s="580"/>
      <c r="NYK16" s="580"/>
      <c r="NYL16" s="580"/>
      <c r="NYM16" s="580"/>
      <c r="NYN16" s="580"/>
      <c r="NYO16" s="580"/>
      <c r="NYP16" s="580"/>
      <c r="NYQ16" s="580"/>
      <c r="NYR16" s="580"/>
      <c r="NYS16" s="580"/>
      <c r="NYT16" s="580"/>
      <c r="NYU16" s="580"/>
      <c r="NYV16" s="580"/>
      <c r="NYW16" s="580"/>
      <c r="NYX16" s="580"/>
      <c r="NYY16" s="580"/>
      <c r="NYZ16" s="580"/>
      <c r="NZA16" s="580"/>
      <c r="NZB16" s="580"/>
      <c r="NZC16" s="580"/>
      <c r="NZD16" s="580"/>
      <c r="NZE16" s="580"/>
      <c r="NZF16" s="580"/>
      <c r="NZG16" s="580"/>
      <c r="NZH16" s="580"/>
      <c r="NZI16" s="580"/>
      <c r="NZJ16" s="580"/>
      <c r="NZK16" s="580"/>
      <c r="NZL16" s="580"/>
      <c r="NZM16" s="580"/>
      <c r="NZN16" s="580"/>
      <c r="NZO16" s="580"/>
      <c r="NZP16" s="580"/>
      <c r="NZQ16" s="580"/>
      <c r="NZR16" s="580"/>
      <c r="NZS16" s="580"/>
      <c r="NZT16" s="580"/>
      <c r="NZU16" s="580"/>
      <c r="NZV16" s="580"/>
      <c r="NZW16" s="580"/>
      <c r="NZX16" s="580"/>
      <c r="NZY16" s="580"/>
      <c r="NZZ16" s="580"/>
      <c r="OAA16" s="580"/>
      <c r="OAB16" s="580"/>
      <c r="OAC16" s="580"/>
      <c r="OAD16" s="580"/>
      <c r="OAE16" s="580"/>
      <c r="OAF16" s="580"/>
      <c r="OAG16" s="580"/>
      <c r="OAH16" s="580"/>
      <c r="OAI16" s="580"/>
      <c r="OAJ16" s="580"/>
      <c r="OAK16" s="580"/>
      <c r="OAL16" s="580"/>
      <c r="OAM16" s="580"/>
      <c r="OAN16" s="580"/>
      <c r="OAO16" s="580"/>
      <c r="OAP16" s="580"/>
      <c r="OAQ16" s="580"/>
      <c r="OAR16" s="580"/>
      <c r="OAS16" s="580"/>
      <c r="OAT16" s="580"/>
      <c r="OAU16" s="580"/>
      <c r="OAV16" s="580"/>
      <c r="OAW16" s="580"/>
      <c r="OAX16" s="580"/>
      <c r="OAY16" s="580"/>
      <c r="OAZ16" s="580"/>
      <c r="OBA16" s="580"/>
      <c r="OBB16" s="580"/>
      <c r="OBC16" s="580"/>
      <c r="OBD16" s="580"/>
      <c r="OBE16" s="580"/>
      <c r="OBF16" s="580"/>
      <c r="OBG16" s="580"/>
      <c r="OBH16" s="580"/>
      <c r="OBI16" s="580"/>
      <c r="OBJ16" s="580"/>
      <c r="OBK16" s="580"/>
      <c r="OBL16" s="580"/>
      <c r="OBM16" s="580"/>
      <c r="OBN16" s="580"/>
      <c r="OBO16" s="580"/>
      <c r="OBP16" s="580"/>
      <c r="OBQ16" s="580"/>
      <c r="OBR16" s="580"/>
      <c r="OBS16" s="580"/>
      <c r="OBT16" s="580"/>
      <c r="OBU16" s="580"/>
      <c r="OBV16" s="580"/>
      <c r="OBW16" s="580"/>
      <c r="OBX16" s="580"/>
      <c r="OBY16" s="580"/>
      <c r="OBZ16" s="580"/>
      <c r="OCA16" s="580"/>
      <c r="OCB16" s="580"/>
      <c r="OCC16" s="580"/>
      <c r="OCD16" s="580"/>
      <c r="OCE16" s="580"/>
      <c r="OCF16" s="580"/>
      <c r="OCG16" s="580"/>
      <c r="OCH16" s="580"/>
      <c r="OCI16" s="580"/>
      <c r="OCJ16" s="580"/>
      <c r="OCK16" s="580"/>
      <c r="OCL16" s="580"/>
      <c r="OCM16" s="580"/>
      <c r="OCN16" s="580"/>
      <c r="OCO16" s="580"/>
      <c r="OCP16" s="580"/>
      <c r="OCQ16" s="580"/>
      <c r="OCR16" s="580"/>
      <c r="OCS16" s="580"/>
      <c r="OCT16" s="580"/>
      <c r="OCU16" s="580"/>
      <c r="OCV16" s="580"/>
      <c r="OCW16" s="580"/>
      <c r="OCX16" s="580"/>
      <c r="OCY16" s="580"/>
      <c r="OCZ16" s="580"/>
      <c r="ODA16" s="580"/>
      <c r="ODB16" s="580"/>
      <c r="ODC16" s="580"/>
      <c r="ODD16" s="580"/>
      <c r="ODE16" s="580"/>
      <c r="ODF16" s="580"/>
      <c r="ODG16" s="580"/>
      <c r="ODH16" s="580"/>
      <c r="ODI16" s="580"/>
      <c r="ODJ16" s="580"/>
      <c r="ODK16" s="580"/>
      <c r="ODL16" s="580"/>
      <c r="ODM16" s="580"/>
      <c r="ODN16" s="580"/>
      <c r="ODO16" s="580"/>
      <c r="ODP16" s="580"/>
      <c r="ODQ16" s="580"/>
      <c r="ODR16" s="580"/>
      <c r="ODS16" s="580"/>
      <c r="ODT16" s="580"/>
      <c r="ODU16" s="580"/>
      <c r="ODV16" s="580"/>
      <c r="ODW16" s="580"/>
      <c r="ODX16" s="580"/>
      <c r="ODY16" s="580"/>
      <c r="ODZ16" s="580"/>
      <c r="OEA16" s="580"/>
      <c r="OEB16" s="580"/>
      <c r="OEC16" s="580"/>
      <c r="OED16" s="580"/>
      <c r="OEE16" s="580"/>
      <c r="OEF16" s="580"/>
      <c r="OEG16" s="580"/>
      <c r="OEH16" s="580"/>
      <c r="OEI16" s="580"/>
      <c r="OEJ16" s="580"/>
      <c r="OEK16" s="580"/>
      <c r="OEL16" s="580"/>
      <c r="OEM16" s="580"/>
      <c r="OEN16" s="580"/>
      <c r="OEO16" s="580"/>
      <c r="OEP16" s="580"/>
      <c r="OEQ16" s="580"/>
      <c r="OER16" s="580"/>
      <c r="OES16" s="580"/>
      <c r="OET16" s="580"/>
      <c r="OEU16" s="580"/>
      <c r="OEV16" s="580"/>
      <c r="OEW16" s="580"/>
      <c r="OEX16" s="580"/>
      <c r="OEY16" s="580"/>
      <c r="OEZ16" s="580"/>
      <c r="OFA16" s="580"/>
      <c r="OFB16" s="580"/>
      <c r="OFC16" s="580"/>
      <c r="OFD16" s="580"/>
      <c r="OFE16" s="580"/>
      <c r="OFF16" s="580"/>
      <c r="OFG16" s="580"/>
      <c r="OFH16" s="580"/>
      <c r="OFI16" s="580"/>
      <c r="OFJ16" s="580"/>
      <c r="OFK16" s="580"/>
      <c r="OFL16" s="580"/>
      <c r="OFM16" s="580"/>
      <c r="OFN16" s="580"/>
      <c r="OFO16" s="580"/>
      <c r="OFP16" s="580"/>
      <c r="OFQ16" s="580"/>
      <c r="OFR16" s="580"/>
      <c r="OFS16" s="580"/>
      <c r="OFT16" s="580"/>
      <c r="OFU16" s="580"/>
      <c r="OFV16" s="580"/>
      <c r="OFW16" s="580"/>
      <c r="OFX16" s="580"/>
      <c r="OFY16" s="580"/>
      <c r="OFZ16" s="580"/>
      <c r="OGA16" s="580"/>
      <c r="OGB16" s="580"/>
      <c r="OGC16" s="580"/>
      <c r="OGD16" s="580"/>
      <c r="OGE16" s="580"/>
      <c r="OGF16" s="580"/>
      <c r="OGG16" s="580"/>
      <c r="OGH16" s="580"/>
      <c r="OGI16" s="580"/>
      <c r="OGJ16" s="580"/>
      <c r="OGK16" s="580"/>
      <c r="OGL16" s="580"/>
      <c r="OGM16" s="580"/>
      <c r="OGN16" s="580"/>
      <c r="OGO16" s="580"/>
      <c r="OGP16" s="580"/>
      <c r="OGQ16" s="580"/>
      <c r="OGR16" s="580"/>
      <c r="OGS16" s="580"/>
      <c r="OGT16" s="580"/>
      <c r="OGU16" s="580"/>
      <c r="OGV16" s="580"/>
      <c r="OGW16" s="580"/>
      <c r="OGX16" s="580"/>
      <c r="OGY16" s="580"/>
      <c r="OGZ16" s="580"/>
      <c r="OHA16" s="580"/>
      <c r="OHB16" s="580"/>
      <c r="OHC16" s="580"/>
      <c r="OHD16" s="580"/>
      <c r="OHE16" s="580"/>
      <c r="OHF16" s="580"/>
      <c r="OHG16" s="580"/>
      <c r="OHH16" s="580"/>
      <c r="OHI16" s="580"/>
      <c r="OHJ16" s="580"/>
      <c r="OHK16" s="580"/>
      <c r="OHL16" s="580"/>
      <c r="OHM16" s="580"/>
      <c r="OHN16" s="580"/>
      <c r="OHO16" s="580"/>
      <c r="OHP16" s="580"/>
      <c r="OHQ16" s="580"/>
      <c r="OHR16" s="580"/>
      <c r="OHS16" s="580"/>
      <c r="OHT16" s="580"/>
      <c r="OHU16" s="580"/>
      <c r="OHV16" s="580"/>
      <c r="OHW16" s="580"/>
      <c r="OHX16" s="580"/>
      <c r="OHY16" s="580"/>
      <c r="OHZ16" s="580"/>
      <c r="OIA16" s="580"/>
      <c r="OIB16" s="580"/>
      <c r="OIC16" s="580"/>
      <c r="OID16" s="580"/>
      <c r="OIE16" s="580"/>
      <c r="OIF16" s="580"/>
      <c r="OIG16" s="580"/>
      <c r="OIH16" s="580"/>
      <c r="OII16" s="580"/>
      <c r="OIJ16" s="580"/>
      <c r="OIK16" s="580"/>
      <c r="OIL16" s="580"/>
      <c r="OIM16" s="580"/>
      <c r="OIN16" s="580"/>
      <c r="OIO16" s="580"/>
      <c r="OIP16" s="580"/>
      <c r="OIQ16" s="580"/>
      <c r="OIR16" s="580"/>
      <c r="OIS16" s="580"/>
      <c r="OIT16" s="580"/>
      <c r="OIU16" s="580"/>
      <c r="OIV16" s="580"/>
      <c r="OIW16" s="580"/>
      <c r="OIX16" s="580"/>
      <c r="OIY16" s="580"/>
      <c r="OIZ16" s="580"/>
      <c r="OJA16" s="580"/>
      <c r="OJB16" s="580"/>
      <c r="OJC16" s="580"/>
      <c r="OJD16" s="580"/>
      <c r="OJE16" s="580"/>
      <c r="OJF16" s="580"/>
      <c r="OJG16" s="580"/>
      <c r="OJH16" s="580"/>
      <c r="OJI16" s="580"/>
      <c r="OJJ16" s="580"/>
      <c r="OJK16" s="580"/>
      <c r="OJL16" s="580"/>
      <c r="OJM16" s="580"/>
      <c r="OJN16" s="580"/>
      <c r="OJO16" s="580"/>
      <c r="OJP16" s="580"/>
      <c r="OJQ16" s="580"/>
      <c r="OJR16" s="580"/>
      <c r="OJS16" s="580"/>
      <c r="OJT16" s="580"/>
      <c r="OJU16" s="580"/>
      <c r="OJV16" s="580"/>
      <c r="OJW16" s="580"/>
      <c r="OJX16" s="580"/>
      <c r="OJY16" s="580"/>
      <c r="OJZ16" s="580"/>
      <c r="OKA16" s="580"/>
      <c r="OKB16" s="580"/>
      <c r="OKC16" s="580"/>
      <c r="OKD16" s="580"/>
      <c r="OKE16" s="580"/>
      <c r="OKF16" s="580"/>
      <c r="OKG16" s="580"/>
      <c r="OKH16" s="580"/>
      <c r="OKI16" s="580"/>
      <c r="OKJ16" s="580"/>
      <c r="OKK16" s="580"/>
      <c r="OKL16" s="580"/>
      <c r="OKM16" s="580"/>
      <c r="OKN16" s="580"/>
      <c r="OKO16" s="580"/>
      <c r="OKP16" s="580"/>
      <c r="OKQ16" s="580"/>
      <c r="OKR16" s="580"/>
      <c r="OKS16" s="580"/>
      <c r="OKT16" s="580"/>
      <c r="OKU16" s="580"/>
      <c r="OKV16" s="580"/>
      <c r="OKW16" s="580"/>
      <c r="OKX16" s="580"/>
      <c r="OKY16" s="580"/>
      <c r="OKZ16" s="580"/>
      <c r="OLA16" s="580"/>
      <c r="OLB16" s="580"/>
      <c r="OLC16" s="580"/>
      <c r="OLD16" s="580"/>
      <c r="OLE16" s="580"/>
      <c r="OLF16" s="580"/>
      <c r="OLG16" s="580"/>
      <c r="OLH16" s="580"/>
      <c r="OLI16" s="580"/>
      <c r="OLJ16" s="580"/>
      <c r="OLK16" s="580"/>
      <c r="OLL16" s="580"/>
      <c r="OLM16" s="580"/>
      <c r="OLN16" s="580"/>
      <c r="OLO16" s="580"/>
      <c r="OLP16" s="580"/>
      <c r="OLQ16" s="580"/>
      <c r="OLR16" s="580"/>
      <c r="OLS16" s="580"/>
      <c r="OLT16" s="580"/>
      <c r="OLU16" s="580"/>
      <c r="OLV16" s="580"/>
      <c r="OLW16" s="580"/>
      <c r="OLX16" s="580"/>
      <c r="OLY16" s="580"/>
      <c r="OLZ16" s="580"/>
      <c r="OMA16" s="580"/>
      <c r="OMB16" s="580"/>
      <c r="OMC16" s="580"/>
      <c r="OMD16" s="580"/>
      <c r="OME16" s="580"/>
      <c r="OMF16" s="580"/>
      <c r="OMG16" s="580"/>
      <c r="OMH16" s="580"/>
      <c r="OMI16" s="580"/>
      <c r="OMJ16" s="580"/>
      <c r="OMK16" s="580"/>
      <c r="OML16" s="580"/>
      <c r="OMM16" s="580"/>
      <c r="OMN16" s="580"/>
      <c r="OMO16" s="580"/>
      <c r="OMP16" s="580"/>
      <c r="OMQ16" s="580"/>
      <c r="OMR16" s="580"/>
      <c r="OMS16" s="580"/>
      <c r="OMT16" s="580"/>
      <c r="OMU16" s="580"/>
      <c r="OMV16" s="580"/>
      <c r="OMW16" s="580"/>
      <c r="OMX16" s="580"/>
      <c r="OMY16" s="580"/>
      <c r="OMZ16" s="580"/>
      <c r="ONA16" s="580"/>
      <c r="ONB16" s="580"/>
      <c r="ONC16" s="580"/>
      <c r="OND16" s="580"/>
      <c r="ONE16" s="580"/>
      <c r="ONF16" s="580"/>
      <c r="ONG16" s="580"/>
      <c r="ONH16" s="580"/>
      <c r="ONI16" s="580"/>
      <c r="ONJ16" s="580"/>
      <c r="ONK16" s="580"/>
      <c r="ONL16" s="580"/>
      <c r="ONM16" s="580"/>
      <c r="ONN16" s="580"/>
      <c r="ONO16" s="580"/>
      <c r="ONP16" s="580"/>
      <c r="ONQ16" s="580"/>
      <c r="ONR16" s="580"/>
      <c r="ONS16" s="580"/>
      <c r="ONT16" s="580"/>
      <c r="ONU16" s="580"/>
      <c r="ONV16" s="580"/>
      <c r="ONW16" s="580"/>
      <c r="ONX16" s="580"/>
      <c r="ONY16" s="580"/>
      <c r="ONZ16" s="580"/>
      <c r="OOA16" s="580"/>
      <c r="OOB16" s="580"/>
      <c r="OOC16" s="580"/>
      <c r="OOD16" s="580"/>
      <c r="OOE16" s="580"/>
      <c r="OOF16" s="580"/>
      <c r="OOG16" s="580"/>
      <c r="OOH16" s="580"/>
      <c r="OOI16" s="580"/>
      <c r="OOJ16" s="580"/>
      <c r="OOK16" s="580"/>
      <c r="OOL16" s="580"/>
      <c r="OOM16" s="580"/>
      <c r="OON16" s="580"/>
      <c r="OOO16" s="580"/>
      <c r="OOP16" s="580"/>
      <c r="OOQ16" s="580"/>
      <c r="OOR16" s="580"/>
      <c r="OOS16" s="580"/>
      <c r="OOT16" s="580"/>
      <c r="OOU16" s="580"/>
      <c r="OOV16" s="580"/>
      <c r="OOW16" s="580"/>
      <c r="OOX16" s="580"/>
      <c r="OOY16" s="580"/>
      <c r="OOZ16" s="580"/>
      <c r="OPA16" s="580"/>
      <c r="OPB16" s="580"/>
      <c r="OPC16" s="580"/>
      <c r="OPD16" s="580"/>
      <c r="OPE16" s="580"/>
      <c r="OPF16" s="580"/>
      <c r="OPG16" s="580"/>
      <c r="OPH16" s="580"/>
      <c r="OPI16" s="580"/>
      <c r="OPJ16" s="580"/>
      <c r="OPK16" s="580"/>
      <c r="OPL16" s="580"/>
      <c r="OPM16" s="580"/>
      <c r="OPN16" s="580"/>
      <c r="OPO16" s="580"/>
      <c r="OPP16" s="580"/>
      <c r="OPQ16" s="580"/>
      <c r="OPR16" s="580"/>
      <c r="OPS16" s="580"/>
      <c r="OPT16" s="580"/>
      <c r="OPU16" s="580"/>
      <c r="OPV16" s="580"/>
      <c r="OPW16" s="580"/>
      <c r="OPX16" s="580"/>
      <c r="OPY16" s="580"/>
      <c r="OPZ16" s="580"/>
      <c r="OQA16" s="580"/>
      <c r="OQB16" s="580"/>
      <c r="OQC16" s="580"/>
      <c r="OQD16" s="580"/>
      <c r="OQE16" s="580"/>
      <c r="OQF16" s="580"/>
      <c r="OQG16" s="580"/>
      <c r="OQH16" s="580"/>
      <c r="OQI16" s="580"/>
      <c r="OQJ16" s="580"/>
      <c r="OQK16" s="580"/>
      <c r="OQL16" s="580"/>
      <c r="OQM16" s="580"/>
      <c r="OQN16" s="580"/>
      <c r="OQO16" s="580"/>
      <c r="OQP16" s="580"/>
      <c r="OQQ16" s="580"/>
      <c r="OQR16" s="580"/>
      <c r="OQS16" s="580"/>
      <c r="OQT16" s="580"/>
      <c r="OQU16" s="580"/>
      <c r="OQV16" s="580"/>
      <c r="OQW16" s="580"/>
      <c r="OQX16" s="580"/>
      <c r="OQY16" s="580"/>
      <c r="OQZ16" s="580"/>
      <c r="ORA16" s="580"/>
      <c r="ORB16" s="580"/>
      <c r="ORC16" s="580"/>
      <c r="ORD16" s="580"/>
      <c r="ORE16" s="580"/>
      <c r="ORF16" s="580"/>
      <c r="ORG16" s="580"/>
      <c r="ORH16" s="580"/>
      <c r="ORI16" s="580"/>
      <c r="ORJ16" s="580"/>
      <c r="ORK16" s="580"/>
      <c r="ORL16" s="580"/>
      <c r="ORM16" s="580"/>
      <c r="ORN16" s="580"/>
      <c r="ORO16" s="580"/>
      <c r="ORP16" s="580"/>
      <c r="ORQ16" s="580"/>
      <c r="ORR16" s="580"/>
      <c r="ORS16" s="580"/>
      <c r="ORT16" s="580"/>
      <c r="ORU16" s="580"/>
      <c r="ORV16" s="580"/>
      <c r="ORW16" s="580"/>
      <c r="ORX16" s="580"/>
      <c r="ORY16" s="580"/>
      <c r="ORZ16" s="580"/>
      <c r="OSA16" s="580"/>
      <c r="OSB16" s="580"/>
      <c r="OSC16" s="580"/>
      <c r="OSD16" s="580"/>
      <c r="OSE16" s="580"/>
      <c r="OSF16" s="580"/>
      <c r="OSG16" s="580"/>
      <c r="OSH16" s="580"/>
      <c r="OSI16" s="580"/>
      <c r="OSJ16" s="580"/>
      <c r="OSK16" s="580"/>
      <c r="OSL16" s="580"/>
      <c r="OSM16" s="580"/>
      <c r="OSN16" s="580"/>
      <c r="OSO16" s="580"/>
      <c r="OSP16" s="580"/>
      <c r="OSQ16" s="580"/>
      <c r="OSR16" s="580"/>
      <c r="OSS16" s="580"/>
      <c r="OST16" s="580"/>
      <c r="OSU16" s="580"/>
      <c r="OSV16" s="580"/>
      <c r="OSW16" s="580"/>
      <c r="OSX16" s="580"/>
      <c r="OSY16" s="580"/>
      <c r="OSZ16" s="580"/>
      <c r="OTA16" s="580"/>
      <c r="OTB16" s="580"/>
      <c r="OTC16" s="580"/>
      <c r="OTD16" s="580"/>
      <c r="OTE16" s="580"/>
      <c r="OTF16" s="580"/>
      <c r="OTG16" s="580"/>
      <c r="OTH16" s="580"/>
      <c r="OTI16" s="580"/>
      <c r="OTJ16" s="580"/>
      <c r="OTK16" s="580"/>
      <c r="OTL16" s="580"/>
      <c r="OTM16" s="580"/>
      <c r="OTN16" s="580"/>
      <c r="OTO16" s="580"/>
      <c r="OTP16" s="580"/>
      <c r="OTQ16" s="580"/>
      <c r="OTR16" s="580"/>
      <c r="OTS16" s="580"/>
      <c r="OTT16" s="580"/>
      <c r="OTU16" s="580"/>
      <c r="OTV16" s="580"/>
      <c r="OTW16" s="580"/>
      <c r="OTX16" s="580"/>
      <c r="OTY16" s="580"/>
      <c r="OTZ16" s="580"/>
      <c r="OUA16" s="580"/>
      <c r="OUB16" s="580"/>
      <c r="OUC16" s="580"/>
      <c r="OUD16" s="580"/>
      <c r="OUE16" s="580"/>
      <c r="OUF16" s="580"/>
      <c r="OUG16" s="580"/>
      <c r="OUH16" s="580"/>
      <c r="OUI16" s="580"/>
      <c r="OUJ16" s="580"/>
      <c r="OUK16" s="580"/>
      <c r="OUL16" s="580"/>
      <c r="OUM16" s="580"/>
      <c r="OUN16" s="580"/>
      <c r="OUO16" s="580"/>
      <c r="OUP16" s="580"/>
      <c r="OUQ16" s="580"/>
      <c r="OUR16" s="580"/>
      <c r="OUS16" s="580"/>
      <c r="OUT16" s="580"/>
      <c r="OUU16" s="580"/>
      <c r="OUV16" s="580"/>
      <c r="OUW16" s="580"/>
      <c r="OUX16" s="580"/>
      <c r="OUY16" s="580"/>
      <c r="OUZ16" s="580"/>
      <c r="OVA16" s="580"/>
      <c r="OVB16" s="580"/>
      <c r="OVC16" s="580"/>
      <c r="OVD16" s="580"/>
      <c r="OVE16" s="580"/>
      <c r="OVF16" s="580"/>
      <c r="OVG16" s="580"/>
      <c r="OVH16" s="580"/>
      <c r="OVI16" s="580"/>
      <c r="OVJ16" s="580"/>
      <c r="OVK16" s="580"/>
      <c r="OVL16" s="580"/>
      <c r="OVM16" s="580"/>
      <c r="OVN16" s="580"/>
      <c r="OVO16" s="580"/>
      <c r="OVP16" s="580"/>
      <c r="OVQ16" s="580"/>
      <c r="OVR16" s="580"/>
      <c r="OVS16" s="580"/>
      <c r="OVT16" s="580"/>
      <c r="OVU16" s="580"/>
      <c r="OVV16" s="580"/>
      <c r="OVW16" s="580"/>
      <c r="OVX16" s="580"/>
      <c r="OVY16" s="580"/>
      <c r="OVZ16" s="580"/>
      <c r="OWA16" s="580"/>
      <c r="OWB16" s="580"/>
      <c r="OWC16" s="580"/>
      <c r="OWD16" s="580"/>
      <c r="OWE16" s="580"/>
      <c r="OWF16" s="580"/>
      <c r="OWG16" s="580"/>
      <c r="OWH16" s="580"/>
      <c r="OWI16" s="580"/>
      <c r="OWJ16" s="580"/>
      <c r="OWK16" s="580"/>
      <c r="OWL16" s="580"/>
      <c r="OWM16" s="580"/>
      <c r="OWN16" s="580"/>
      <c r="OWO16" s="580"/>
      <c r="OWP16" s="580"/>
      <c r="OWQ16" s="580"/>
      <c r="OWR16" s="580"/>
      <c r="OWS16" s="580"/>
      <c r="OWT16" s="580"/>
      <c r="OWU16" s="580"/>
      <c r="OWV16" s="580"/>
      <c r="OWW16" s="580"/>
      <c r="OWX16" s="580"/>
      <c r="OWY16" s="580"/>
      <c r="OWZ16" s="580"/>
      <c r="OXA16" s="580"/>
      <c r="OXB16" s="580"/>
      <c r="OXC16" s="580"/>
      <c r="OXD16" s="580"/>
      <c r="OXE16" s="580"/>
      <c r="OXF16" s="580"/>
      <c r="OXG16" s="580"/>
      <c r="OXH16" s="580"/>
      <c r="OXI16" s="580"/>
      <c r="OXJ16" s="580"/>
      <c r="OXK16" s="580"/>
      <c r="OXL16" s="580"/>
      <c r="OXM16" s="580"/>
      <c r="OXN16" s="580"/>
      <c r="OXO16" s="580"/>
      <c r="OXP16" s="580"/>
      <c r="OXQ16" s="580"/>
      <c r="OXR16" s="580"/>
      <c r="OXS16" s="580"/>
      <c r="OXT16" s="580"/>
      <c r="OXU16" s="580"/>
      <c r="OXV16" s="580"/>
      <c r="OXW16" s="580"/>
      <c r="OXX16" s="580"/>
      <c r="OXY16" s="580"/>
      <c r="OXZ16" s="580"/>
      <c r="OYA16" s="580"/>
      <c r="OYB16" s="580"/>
      <c r="OYC16" s="580"/>
      <c r="OYD16" s="580"/>
      <c r="OYE16" s="580"/>
      <c r="OYF16" s="580"/>
      <c r="OYG16" s="580"/>
      <c r="OYH16" s="580"/>
      <c r="OYI16" s="580"/>
      <c r="OYJ16" s="580"/>
      <c r="OYK16" s="580"/>
      <c r="OYL16" s="580"/>
      <c r="OYM16" s="580"/>
      <c r="OYN16" s="580"/>
      <c r="OYO16" s="580"/>
      <c r="OYP16" s="580"/>
      <c r="OYQ16" s="580"/>
      <c r="OYR16" s="580"/>
      <c r="OYS16" s="580"/>
      <c r="OYT16" s="580"/>
      <c r="OYU16" s="580"/>
      <c r="OYV16" s="580"/>
      <c r="OYW16" s="580"/>
      <c r="OYX16" s="580"/>
      <c r="OYY16" s="580"/>
      <c r="OYZ16" s="580"/>
      <c r="OZA16" s="580"/>
      <c r="OZB16" s="580"/>
      <c r="OZC16" s="580"/>
      <c r="OZD16" s="580"/>
      <c r="OZE16" s="580"/>
      <c r="OZF16" s="580"/>
      <c r="OZG16" s="580"/>
      <c r="OZH16" s="580"/>
      <c r="OZI16" s="580"/>
      <c r="OZJ16" s="580"/>
      <c r="OZK16" s="580"/>
      <c r="OZL16" s="580"/>
      <c r="OZM16" s="580"/>
      <c r="OZN16" s="580"/>
      <c r="OZO16" s="580"/>
      <c r="OZP16" s="580"/>
      <c r="OZQ16" s="580"/>
      <c r="OZR16" s="580"/>
      <c r="OZS16" s="580"/>
      <c r="OZT16" s="580"/>
      <c r="OZU16" s="580"/>
      <c r="OZV16" s="580"/>
      <c r="OZW16" s="580"/>
      <c r="OZX16" s="580"/>
      <c r="OZY16" s="580"/>
      <c r="OZZ16" s="580"/>
      <c r="PAA16" s="580"/>
      <c r="PAB16" s="580"/>
      <c r="PAC16" s="580"/>
      <c r="PAD16" s="580"/>
      <c r="PAE16" s="580"/>
      <c r="PAF16" s="580"/>
      <c r="PAG16" s="580"/>
      <c r="PAH16" s="580"/>
      <c r="PAI16" s="580"/>
      <c r="PAJ16" s="580"/>
      <c r="PAK16" s="580"/>
      <c r="PAL16" s="580"/>
      <c r="XEL16" s="147" t="s">
        <v>1185</v>
      </c>
      <c r="XEM16" s="253" t="s">
        <v>2820</v>
      </c>
      <c r="XEP16" s="191"/>
      <c r="XEQ16" s="191"/>
      <c r="XER16" s="191"/>
      <c r="XES16" s="191"/>
      <c r="XET16" s="191"/>
      <c r="XEU16" s="191"/>
      <c r="XEV16" s="191" t="s">
        <v>1110</v>
      </c>
      <c r="XEW16" s="191" t="str">
        <f>CONCATENATE(XFD7,", ",XFD8,", ",XFD9,", ",XFD10,", ",XFD11,", ",XFD12,", ",XFD13,", ",XFD14)</f>
        <v>R: Repoblado, MBB: Monte Bravo Bajo, MBA: Monte Bravo Alto, LB: Latizal Bajo, LA: Latizal Alto, FJ: Fustal Joven, F: Fustal, S: Sobremaduro</v>
      </c>
      <c r="XEX16" s="191"/>
      <c r="XEY16" s="191"/>
      <c r="XEZ16" s="191"/>
      <c r="XFA16" s="191"/>
      <c r="XFB16" s="190"/>
      <c r="XFC16" s="191"/>
      <c r="XFD16" s="190"/>
    </row>
    <row r="17" spans="1:10854 16366:16384" ht="12" customHeight="1" thickBot="1">
      <c r="A17" s="213" t="s">
        <v>11</v>
      </c>
      <c r="B17" s="393">
        <v>615</v>
      </c>
      <c r="C17" s="394">
        <v>427.5</v>
      </c>
      <c r="D17" s="395">
        <v>63.55589200367789</v>
      </c>
      <c r="E17" s="396">
        <v>38.96924793544683</v>
      </c>
      <c r="F17" s="969">
        <v>36.273996823185279</v>
      </c>
      <c r="G17" s="970"/>
      <c r="H17" s="396">
        <v>34.068107738943773</v>
      </c>
      <c r="I17" s="401">
        <v>1</v>
      </c>
      <c r="J17" s="402">
        <v>1</v>
      </c>
      <c r="P17" s="529"/>
      <c r="U17" s="197">
        <f t="shared" si="1"/>
        <v>47.5</v>
      </c>
      <c r="V17" s="206">
        <v>45</v>
      </c>
      <c r="W17" s="207">
        <v>50</v>
      </c>
      <c r="X17" s="208">
        <v>47.5</v>
      </c>
      <c r="Y17" s="669">
        <v>35</v>
      </c>
      <c r="Z17" s="584">
        <v>20</v>
      </c>
      <c r="AA17" s="672">
        <v>6.202191121579224</v>
      </c>
      <c r="AB17" s="589">
        <v>3.5441092123309854</v>
      </c>
      <c r="AC17" s="676"/>
      <c r="AD17" s="584"/>
      <c r="AE17" s="672"/>
      <c r="AF17" s="589"/>
      <c r="AG17" s="676"/>
      <c r="AH17" s="584"/>
      <c r="AI17" s="672"/>
      <c r="AJ17" s="589"/>
      <c r="AK17" s="676">
        <v>0</v>
      </c>
      <c r="AL17" s="584">
        <v>0</v>
      </c>
      <c r="AM17" s="672">
        <v>0</v>
      </c>
      <c r="AN17" s="589">
        <v>0</v>
      </c>
      <c r="AO17" s="606">
        <v>35</v>
      </c>
      <c r="AP17" s="584">
        <v>20</v>
      </c>
      <c r="AQ17" s="588">
        <v>6.202191121579224</v>
      </c>
      <c r="AR17" s="589">
        <v>3.5441092123309854</v>
      </c>
      <c r="AS17" s="594"/>
      <c r="AT17" s="717"/>
      <c r="AU17" s="719"/>
      <c r="AV17" s="594"/>
      <c r="AW17" s="719"/>
      <c r="AX17" s="737"/>
      <c r="AY17" s="722"/>
      <c r="AZ17" s="724"/>
      <c r="BA17" s="724"/>
      <c r="BB17" s="740"/>
      <c r="BC17" s="580"/>
      <c r="BD17" s="735"/>
      <c r="BE17" s="731"/>
      <c r="BF17" s="754"/>
      <c r="BG17" s="755"/>
      <c r="BH17" s="580"/>
      <c r="BI17" s="747"/>
      <c r="BJ17" s="748"/>
      <c r="BK17" s="748"/>
      <c r="BL17" s="749"/>
      <c r="BM17" s="729">
        <v>0.66666666666666663</v>
      </c>
      <c r="BN17" s="730">
        <v>62.5</v>
      </c>
      <c r="BO17" s="727">
        <v>2.5</v>
      </c>
      <c r="BP17" s="728">
        <v>5</v>
      </c>
      <c r="BQ17" s="743">
        <v>7.5</v>
      </c>
      <c r="BR17" s="744"/>
      <c r="BS17" s="744"/>
      <c r="BT17" s="745">
        <v>0</v>
      </c>
      <c r="BU17" s="743">
        <v>2.5</v>
      </c>
      <c r="BV17" s="744"/>
      <c r="BW17" s="744"/>
      <c r="BX17" s="745">
        <v>0</v>
      </c>
      <c r="BY17" s="603"/>
      <c r="BZ17" s="596"/>
      <c r="CA17" s="596"/>
      <c r="CB17" s="604"/>
      <c r="CC17" s="594"/>
      <c r="CD17" s="594"/>
      <c r="CE17" s="604"/>
      <c r="CF17" s="598"/>
      <c r="CG17" s="594"/>
      <c r="CH17" s="594"/>
      <c r="CI17" s="597"/>
      <c r="CJ17" s="595"/>
      <c r="CK17" s="594"/>
      <c r="CL17" s="594"/>
      <c r="CM17" s="594"/>
      <c r="CN17" s="594"/>
      <c r="CO17" s="599"/>
      <c r="CP17" s="598"/>
      <c r="CQ17" s="594"/>
      <c r="CR17" s="600"/>
      <c r="CS17" s="605"/>
      <c r="CT17" s="598"/>
      <c r="CU17" s="594"/>
      <c r="CV17" s="599"/>
      <c r="CW17" s="580"/>
      <c r="CX17" s="580"/>
      <c r="CY17" s="580"/>
      <c r="CZ17" s="580"/>
      <c r="DA17" s="580"/>
      <c r="DB17" s="580"/>
      <c r="DC17" s="580"/>
      <c r="DD17" s="580"/>
      <c r="DE17" s="580"/>
      <c r="DF17" s="580"/>
      <c r="DG17" s="580"/>
      <c r="DH17" s="580"/>
      <c r="DI17" s="580"/>
      <c r="DJ17" s="580"/>
      <c r="DK17" s="580"/>
      <c r="DL17" s="580"/>
      <c r="DM17" s="580"/>
      <c r="DN17" s="580"/>
      <c r="DO17" s="580"/>
      <c r="DP17" s="580"/>
      <c r="DQ17" s="580"/>
      <c r="DR17" s="580"/>
      <c r="DS17" s="580"/>
      <c r="DT17" s="580"/>
      <c r="DU17" s="580"/>
      <c r="DV17" s="580"/>
      <c r="DW17" s="580"/>
      <c r="DX17" s="580"/>
      <c r="DY17" s="580"/>
      <c r="DZ17" s="580"/>
      <c r="EA17" s="580"/>
      <c r="EB17" s="580"/>
      <c r="EC17" s="580"/>
      <c r="ED17" s="580"/>
      <c r="EE17" s="580"/>
      <c r="EF17" s="580"/>
      <c r="EG17" s="580"/>
      <c r="EH17" s="580"/>
      <c r="EI17" s="580"/>
      <c r="EJ17" s="580"/>
      <c r="EK17" s="580"/>
      <c r="EL17" s="580"/>
      <c r="EM17" s="580"/>
      <c r="EN17" s="580"/>
      <c r="EO17" s="580"/>
      <c r="EP17" s="580"/>
      <c r="EQ17" s="580"/>
      <c r="ER17" s="580"/>
      <c r="ES17" s="580"/>
      <c r="ET17" s="580"/>
      <c r="EU17" s="580"/>
      <c r="EV17" s="580"/>
      <c r="EW17" s="580"/>
      <c r="EX17" s="580"/>
      <c r="EY17" s="580"/>
      <c r="EZ17" s="580"/>
      <c r="FA17" s="580"/>
      <c r="FB17" s="580"/>
      <c r="FC17" s="580"/>
      <c r="FD17" s="580"/>
      <c r="FE17" s="580"/>
      <c r="FF17" s="580"/>
      <c r="FG17" s="580"/>
      <c r="FH17" s="580"/>
      <c r="FI17" s="580"/>
      <c r="FJ17" s="580"/>
      <c r="FK17" s="580"/>
      <c r="FL17" s="580"/>
      <c r="FM17" s="580"/>
      <c r="FN17" s="580"/>
      <c r="FO17" s="580"/>
      <c r="FP17" s="580"/>
      <c r="FQ17" s="580"/>
      <c r="FR17" s="580"/>
      <c r="FS17" s="580"/>
      <c r="FT17" s="580"/>
      <c r="FU17" s="580"/>
      <c r="FV17" s="580"/>
      <c r="FW17" s="580"/>
      <c r="FX17" s="580"/>
      <c r="FY17" s="580"/>
      <c r="FZ17" s="580"/>
      <c r="GA17" s="580"/>
      <c r="GB17" s="580"/>
      <c r="GC17" s="580"/>
      <c r="GD17" s="580"/>
      <c r="GE17" s="580"/>
      <c r="GF17" s="580"/>
      <c r="GG17" s="580"/>
      <c r="GH17" s="580"/>
      <c r="GI17" s="580"/>
      <c r="GJ17" s="580"/>
      <c r="GK17" s="580"/>
      <c r="GL17" s="580"/>
      <c r="GM17" s="580"/>
      <c r="GN17" s="580"/>
      <c r="GO17" s="580"/>
      <c r="GP17" s="580"/>
      <c r="GQ17" s="580"/>
      <c r="GR17" s="580"/>
      <c r="GS17" s="580"/>
      <c r="GT17" s="580"/>
      <c r="GU17" s="580"/>
      <c r="GV17" s="580"/>
      <c r="GW17" s="580"/>
      <c r="GX17" s="580"/>
      <c r="GY17" s="580"/>
      <c r="GZ17" s="580"/>
      <c r="HA17" s="580"/>
      <c r="HB17" s="580"/>
      <c r="HC17" s="580"/>
      <c r="HD17" s="580"/>
      <c r="HE17" s="580"/>
      <c r="HF17" s="580"/>
      <c r="HG17" s="580"/>
      <c r="HH17" s="580"/>
      <c r="HI17" s="580"/>
      <c r="HJ17" s="580"/>
      <c r="HK17" s="580"/>
      <c r="HL17" s="580"/>
      <c r="HM17" s="580"/>
      <c r="HN17" s="580"/>
      <c r="HO17" s="580"/>
      <c r="HP17" s="580"/>
      <c r="HQ17" s="580"/>
      <c r="HR17" s="580"/>
      <c r="HS17" s="580"/>
      <c r="HT17" s="580"/>
      <c r="HU17" s="580"/>
      <c r="HV17" s="580"/>
      <c r="HW17" s="580"/>
      <c r="HX17" s="580"/>
      <c r="HY17" s="580"/>
      <c r="HZ17" s="580"/>
      <c r="IA17" s="580"/>
      <c r="IB17" s="580"/>
      <c r="IC17" s="580"/>
      <c r="ID17" s="580"/>
      <c r="IE17" s="580"/>
      <c r="IF17" s="580"/>
      <c r="IG17" s="580"/>
      <c r="IH17" s="580"/>
      <c r="II17" s="580"/>
      <c r="IJ17" s="580"/>
      <c r="IK17" s="580"/>
      <c r="IL17" s="580"/>
      <c r="IM17" s="580"/>
      <c r="IN17" s="580"/>
      <c r="IO17" s="580"/>
      <c r="IP17" s="580"/>
      <c r="IQ17" s="580"/>
      <c r="IR17" s="580"/>
      <c r="IS17" s="580"/>
      <c r="IT17" s="580"/>
      <c r="IU17" s="580"/>
      <c r="IV17" s="580"/>
      <c r="IW17" s="580"/>
      <c r="IX17" s="580"/>
      <c r="IY17" s="580"/>
      <c r="IZ17" s="580"/>
      <c r="JA17" s="580"/>
      <c r="JB17" s="580"/>
      <c r="JC17" s="580"/>
      <c r="JD17" s="580"/>
      <c r="JE17" s="580"/>
      <c r="JF17" s="580"/>
      <c r="JG17" s="580"/>
      <c r="JH17" s="580"/>
      <c r="JI17" s="580"/>
      <c r="JJ17" s="580"/>
      <c r="JK17" s="580"/>
      <c r="JL17" s="580"/>
      <c r="JM17" s="580"/>
      <c r="JN17" s="580"/>
      <c r="JO17" s="580"/>
      <c r="JP17" s="580"/>
      <c r="JQ17" s="580"/>
      <c r="JR17" s="580"/>
      <c r="JS17" s="580"/>
      <c r="JT17" s="580"/>
      <c r="JU17" s="580"/>
      <c r="JV17" s="580"/>
      <c r="JW17" s="580"/>
      <c r="JX17" s="580"/>
      <c r="JY17" s="580"/>
      <c r="JZ17" s="580"/>
      <c r="KA17" s="580"/>
      <c r="KB17" s="580"/>
      <c r="KC17" s="580"/>
      <c r="KD17" s="580"/>
      <c r="KE17" s="580"/>
      <c r="KF17" s="580"/>
      <c r="KG17" s="580"/>
      <c r="KH17" s="580"/>
      <c r="KI17" s="580"/>
      <c r="KJ17" s="580"/>
      <c r="KK17" s="580"/>
      <c r="KL17" s="580"/>
      <c r="KM17" s="580"/>
      <c r="KN17" s="580"/>
      <c r="KO17" s="580"/>
      <c r="KP17" s="580"/>
      <c r="KQ17" s="580"/>
      <c r="KR17" s="580"/>
      <c r="KS17" s="580"/>
      <c r="KT17" s="580"/>
      <c r="KU17" s="580"/>
      <c r="KV17" s="580"/>
      <c r="KW17" s="580"/>
      <c r="KX17" s="580"/>
      <c r="KY17" s="580"/>
      <c r="KZ17" s="580"/>
      <c r="LA17" s="580"/>
      <c r="LB17" s="580"/>
      <c r="LC17" s="580"/>
      <c r="LD17" s="580"/>
      <c r="LE17" s="580"/>
      <c r="LF17" s="580"/>
      <c r="LG17" s="580"/>
      <c r="LH17" s="580"/>
      <c r="LI17" s="580"/>
      <c r="LJ17" s="580"/>
      <c r="LK17" s="580"/>
      <c r="LL17" s="580"/>
      <c r="LM17" s="580"/>
      <c r="LN17" s="580"/>
      <c r="LO17" s="580"/>
      <c r="LP17" s="580"/>
      <c r="LQ17" s="580"/>
      <c r="LR17" s="580"/>
      <c r="LS17" s="580"/>
      <c r="LT17" s="580"/>
      <c r="LU17" s="580"/>
      <c r="LV17" s="580"/>
      <c r="LW17" s="580"/>
      <c r="LX17" s="580"/>
      <c r="LY17" s="580"/>
      <c r="LZ17" s="580"/>
      <c r="MA17" s="580"/>
      <c r="MB17" s="580"/>
      <c r="MC17" s="580"/>
      <c r="MD17" s="580"/>
      <c r="ME17" s="580"/>
      <c r="MF17" s="580"/>
      <c r="MG17" s="580"/>
      <c r="MH17" s="580"/>
      <c r="MI17" s="580"/>
      <c r="MJ17" s="580"/>
      <c r="MK17" s="580"/>
      <c r="ML17" s="580"/>
      <c r="MM17" s="580"/>
      <c r="MN17" s="580"/>
      <c r="MO17" s="580"/>
      <c r="MP17" s="580"/>
      <c r="MQ17" s="580"/>
      <c r="MR17" s="580"/>
      <c r="MS17" s="580"/>
      <c r="MT17" s="580"/>
      <c r="MU17" s="580"/>
      <c r="MV17" s="580"/>
      <c r="MW17" s="580"/>
      <c r="MX17" s="580"/>
      <c r="MY17" s="580"/>
      <c r="MZ17" s="580"/>
      <c r="NA17" s="580"/>
      <c r="NB17" s="580"/>
      <c r="NC17" s="580"/>
      <c r="ND17" s="580"/>
      <c r="NE17" s="580"/>
      <c r="NF17" s="580"/>
      <c r="NG17" s="580"/>
      <c r="NH17" s="580"/>
      <c r="NI17" s="580"/>
      <c r="NJ17" s="580"/>
      <c r="NK17" s="580"/>
      <c r="NL17" s="580"/>
      <c r="NM17" s="580"/>
      <c r="NN17" s="580"/>
      <c r="NO17" s="580"/>
      <c r="NP17" s="580"/>
      <c r="NQ17" s="580"/>
      <c r="NR17" s="580"/>
      <c r="NS17" s="580"/>
      <c r="NT17" s="580"/>
      <c r="NU17" s="580"/>
      <c r="NV17" s="580"/>
      <c r="NW17" s="580"/>
      <c r="NX17" s="580"/>
      <c r="NY17" s="580"/>
      <c r="NZ17" s="580"/>
      <c r="OA17" s="580"/>
      <c r="OB17" s="580"/>
      <c r="OC17" s="580"/>
      <c r="OD17" s="580"/>
      <c r="OE17" s="580"/>
      <c r="OF17" s="580"/>
      <c r="OG17" s="580"/>
      <c r="OH17" s="580"/>
      <c r="OI17" s="580"/>
      <c r="OJ17" s="580"/>
      <c r="OK17" s="580"/>
      <c r="OL17" s="580"/>
      <c r="OM17" s="580"/>
      <c r="ON17" s="580"/>
      <c r="OO17" s="580"/>
      <c r="OP17" s="580"/>
      <c r="OQ17" s="580"/>
      <c r="OR17" s="580"/>
      <c r="OS17" s="580"/>
      <c r="OT17" s="580"/>
      <c r="OU17" s="580"/>
      <c r="OV17" s="580"/>
      <c r="OW17" s="580"/>
      <c r="OX17" s="580"/>
      <c r="OY17" s="580"/>
      <c r="OZ17" s="580"/>
      <c r="PA17" s="580"/>
      <c r="PB17" s="580"/>
      <c r="PC17" s="580"/>
      <c r="PD17" s="580"/>
      <c r="PE17" s="580"/>
      <c r="PF17" s="580"/>
      <c r="PG17" s="580"/>
      <c r="PH17" s="580"/>
      <c r="PI17" s="580"/>
      <c r="PJ17" s="580"/>
      <c r="PK17" s="580"/>
      <c r="PL17" s="580"/>
      <c r="PM17" s="580"/>
      <c r="PN17" s="580"/>
      <c r="PO17" s="580"/>
      <c r="PP17" s="580"/>
      <c r="PQ17" s="580"/>
      <c r="PR17" s="580"/>
      <c r="PS17" s="580"/>
      <c r="PT17" s="580"/>
      <c r="PU17" s="580"/>
      <c r="PV17" s="580"/>
      <c r="PW17" s="580"/>
      <c r="PX17" s="580"/>
      <c r="PY17" s="580"/>
      <c r="PZ17" s="580"/>
      <c r="QA17" s="580"/>
      <c r="QB17" s="580"/>
      <c r="QC17" s="580"/>
      <c r="QD17" s="580"/>
      <c r="QE17" s="580"/>
      <c r="QF17" s="580"/>
      <c r="QG17" s="580"/>
      <c r="QH17" s="580"/>
      <c r="QI17" s="580"/>
      <c r="QJ17" s="580"/>
      <c r="QK17" s="580"/>
      <c r="QL17" s="580"/>
      <c r="QM17" s="580"/>
      <c r="QN17" s="580"/>
      <c r="QO17" s="580"/>
      <c r="QP17" s="580"/>
      <c r="QQ17" s="580"/>
      <c r="QR17" s="580"/>
      <c r="QS17" s="580"/>
      <c r="QT17" s="580"/>
      <c r="QU17" s="580"/>
      <c r="QV17" s="580"/>
      <c r="QW17" s="580"/>
      <c r="QX17" s="580"/>
      <c r="QY17" s="580"/>
      <c r="QZ17" s="580"/>
      <c r="RA17" s="580"/>
      <c r="RB17" s="580"/>
      <c r="RC17" s="580"/>
      <c r="RD17" s="580"/>
      <c r="RE17" s="580"/>
      <c r="RF17" s="580"/>
      <c r="RG17" s="580"/>
      <c r="RH17" s="580"/>
      <c r="RI17" s="580"/>
      <c r="RJ17" s="580"/>
      <c r="RK17" s="580"/>
      <c r="RL17" s="580"/>
      <c r="RM17" s="580"/>
      <c r="RN17" s="580"/>
      <c r="RO17" s="580"/>
      <c r="RP17" s="580"/>
      <c r="RQ17" s="580"/>
      <c r="RR17" s="580"/>
      <c r="RS17" s="580"/>
      <c r="RT17" s="580"/>
      <c r="RU17" s="580"/>
      <c r="RV17" s="580"/>
      <c r="RW17" s="580"/>
      <c r="RX17" s="580"/>
      <c r="RY17" s="580"/>
      <c r="RZ17" s="580"/>
      <c r="SA17" s="580"/>
      <c r="SB17" s="580"/>
      <c r="SC17" s="580"/>
      <c r="SD17" s="580"/>
      <c r="SE17" s="580"/>
      <c r="SF17" s="580"/>
      <c r="SG17" s="580"/>
      <c r="SH17" s="580"/>
      <c r="SI17" s="580"/>
      <c r="SJ17" s="580"/>
      <c r="SK17" s="580"/>
      <c r="SL17" s="580"/>
      <c r="SM17" s="580"/>
      <c r="SN17" s="580"/>
      <c r="SO17" s="580"/>
      <c r="SP17" s="580"/>
      <c r="SQ17" s="580"/>
      <c r="SR17" s="580"/>
      <c r="SS17" s="580"/>
      <c r="ST17" s="580"/>
      <c r="SU17" s="580"/>
      <c r="SV17" s="580"/>
      <c r="SW17" s="580"/>
      <c r="SX17" s="580"/>
      <c r="SY17" s="580"/>
      <c r="SZ17" s="580"/>
      <c r="TA17" s="580"/>
      <c r="TB17" s="580"/>
      <c r="TC17" s="580"/>
      <c r="TD17" s="580"/>
      <c r="TE17" s="580"/>
      <c r="TF17" s="580"/>
      <c r="TG17" s="580"/>
      <c r="TH17" s="580"/>
      <c r="TI17" s="580"/>
      <c r="TJ17" s="580"/>
      <c r="TK17" s="580"/>
      <c r="TL17" s="580"/>
      <c r="TM17" s="580"/>
      <c r="TN17" s="580"/>
      <c r="TO17" s="580"/>
      <c r="TP17" s="580"/>
      <c r="TQ17" s="580"/>
      <c r="TR17" s="580"/>
      <c r="TS17" s="580"/>
      <c r="TT17" s="580"/>
      <c r="TU17" s="580"/>
      <c r="TV17" s="580"/>
      <c r="TW17" s="580"/>
      <c r="TX17" s="580"/>
      <c r="TY17" s="580"/>
      <c r="TZ17" s="580"/>
      <c r="UA17" s="580"/>
      <c r="UB17" s="580"/>
      <c r="UC17" s="580"/>
      <c r="UD17" s="580"/>
      <c r="UE17" s="580"/>
      <c r="UF17" s="580"/>
      <c r="UG17" s="580"/>
      <c r="UH17" s="580"/>
      <c r="UI17" s="580"/>
      <c r="UJ17" s="580"/>
      <c r="UK17" s="580"/>
      <c r="UL17" s="580"/>
      <c r="UM17" s="580"/>
      <c r="UN17" s="580"/>
      <c r="UO17" s="580"/>
      <c r="UP17" s="580"/>
      <c r="UQ17" s="580"/>
      <c r="UR17" s="580"/>
      <c r="US17" s="580"/>
      <c r="UT17" s="580"/>
      <c r="UU17" s="580"/>
      <c r="UV17" s="580"/>
      <c r="UW17" s="580"/>
      <c r="UX17" s="580"/>
      <c r="UY17" s="580"/>
      <c r="UZ17" s="580"/>
      <c r="VA17" s="580"/>
      <c r="VB17" s="580"/>
      <c r="VC17" s="580"/>
      <c r="VD17" s="580"/>
      <c r="VE17" s="580"/>
      <c r="VF17" s="580"/>
      <c r="VG17" s="580"/>
      <c r="VH17" s="580"/>
      <c r="VI17" s="580"/>
      <c r="VJ17" s="580"/>
      <c r="VK17" s="580"/>
      <c r="VL17" s="580"/>
      <c r="VM17" s="580"/>
      <c r="VN17" s="580"/>
      <c r="VO17" s="580"/>
      <c r="VP17" s="580"/>
      <c r="VQ17" s="580"/>
      <c r="VR17" s="580"/>
      <c r="VS17" s="580"/>
      <c r="VT17" s="580"/>
      <c r="VU17" s="580"/>
      <c r="VV17" s="580"/>
      <c r="VW17" s="580"/>
      <c r="VX17" s="580"/>
      <c r="VY17" s="580"/>
      <c r="VZ17" s="580"/>
      <c r="WA17" s="580"/>
      <c r="WB17" s="580"/>
      <c r="WC17" s="580"/>
      <c r="WD17" s="580"/>
      <c r="WE17" s="580"/>
      <c r="WF17" s="580"/>
      <c r="WG17" s="580"/>
      <c r="WH17" s="580"/>
      <c r="WI17" s="580"/>
      <c r="WJ17" s="580"/>
      <c r="WK17" s="580"/>
      <c r="WL17" s="580"/>
      <c r="WM17" s="580"/>
      <c r="WN17" s="580"/>
      <c r="WO17" s="580"/>
      <c r="WP17" s="580"/>
      <c r="WQ17" s="580"/>
      <c r="WR17" s="580"/>
      <c r="WS17" s="580"/>
      <c r="WT17" s="580"/>
      <c r="WU17" s="580"/>
      <c r="WV17" s="580"/>
      <c r="WW17" s="580"/>
      <c r="WX17" s="580"/>
      <c r="WY17" s="580"/>
      <c r="WZ17" s="580"/>
      <c r="XA17" s="580"/>
      <c r="XB17" s="580"/>
      <c r="XC17" s="580"/>
      <c r="XD17" s="580"/>
      <c r="XE17" s="580"/>
      <c r="XF17" s="580"/>
      <c r="XG17" s="580"/>
      <c r="XH17" s="580"/>
      <c r="XI17" s="580"/>
      <c r="XJ17" s="580"/>
      <c r="XK17" s="580"/>
      <c r="XL17" s="580"/>
      <c r="XM17" s="580"/>
      <c r="XN17" s="580"/>
      <c r="XO17" s="580"/>
      <c r="XP17" s="580"/>
      <c r="XQ17" s="580"/>
      <c r="XR17" s="580"/>
      <c r="XS17" s="580"/>
      <c r="XT17" s="580"/>
      <c r="XU17" s="580"/>
      <c r="XV17" s="580"/>
      <c r="XW17" s="580"/>
      <c r="XX17" s="580"/>
      <c r="XY17" s="580"/>
      <c r="XZ17" s="580"/>
      <c r="YA17" s="580"/>
      <c r="YB17" s="580"/>
      <c r="YC17" s="580"/>
      <c r="YD17" s="580"/>
      <c r="YE17" s="580"/>
      <c r="YF17" s="580"/>
      <c r="YG17" s="580"/>
      <c r="YH17" s="580"/>
      <c r="YI17" s="580"/>
      <c r="YJ17" s="580"/>
      <c r="YK17" s="580"/>
      <c r="YL17" s="580"/>
      <c r="YM17" s="580"/>
      <c r="YN17" s="580"/>
      <c r="YO17" s="580"/>
      <c r="YP17" s="580"/>
      <c r="YQ17" s="580"/>
      <c r="YR17" s="580"/>
      <c r="YS17" s="580"/>
      <c r="YT17" s="580"/>
      <c r="YU17" s="580"/>
      <c r="YV17" s="580"/>
      <c r="YW17" s="580"/>
      <c r="YX17" s="580"/>
      <c r="YY17" s="580"/>
      <c r="YZ17" s="580"/>
      <c r="ZA17" s="580"/>
      <c r="ZB17" s="580"/>
      <c r="ZC17" s="580"/>
      <c r="ZD17" s="580"/>
      <c r="ZE17" s="580"/>
      <c r="ZF17" s="580"/>
      <c r="ZG17" s="580"/>
      <c r="ZH17" s="580"/>
      <c r="ZI17" s="580"/>
      <c r="ZJ17" s="580"/>
      <c r="ZK17" s="580"/>
      <c r="ZL17" s="580"/>
      <c r="ZM17" s="580"/>
      <c r="ZN17" s="580"/>
      <c r="ZO17" s="580"/>
      <c r="ZP17" s="580"/>
      <c r="ZQ17" s="580"/>
      <c r="ZR17" s="580"/>
      <c r="ZS17" s="580"/>
      <c r="ZT17" s="580"/>
      <c r="ZU17" s="580"/>
      <c r="ZV17" s="580"/>
      <c r="ZW17" s="580"/>
      <c r="ZX17" s="580"/>
      <c r="ZY17" s="580"/>
      <c r="ZZ17" s="580"/>
      <c r="AAA17" s="580"/>
      <c r="AAB17" s="580"/>
      <c r="AAC17" s="580"/>
      <c r="AAD17" s="580"/>
      <c r="AAE17" s="580"/>
      <c r="AAF17" s="580"/>
      <c r="AAG17" s="580"/>
      <c r="AAH17" s="580"/>
      <c r="AAI17" s="580"/>
      <c r="AAJ17" s="580"/>
      <c r="AAK17" s="580"/>
      <c r="AAL17" s="580"/>
      <c r="AAM17" s="580"/>
      <c r="AAN17" s="580"/>
      <c r="AAO17" s="580"/>
      <c r="AAP17" s="580"/>
      <c r="AAQ17" s="580"/>
      <c r="AAR17" s="580"/>
      <c r="AAS17" s="580"/>
      <c r="AAT17" s="580"/>
      <c r="AAU17" s="580"/>
      <c r="AAV17" s="580"/>
      <c r="AAW17" s="580"/>
      <c r="AAX17" s="580"/>
      <c r="AAY17" s="580"/>
      <c r="AAZ17" s="580"/>
      <c r="ABA17" s="580"/>
      <c r="ABB17" s="580"/>
      <c r="ABC17" s="580"/>
      <c r="ABD17" s="580"/>
      <c r="ABE17" s="580"/>
      <c r="ABF17" s="580"/>
      <c r="ABG17" s="580"/>
      <c r="ABH17" s="580"/>
      <c r="ABI17" s="580"/>
      <c r="ABJ17" s="580"/>
      <c r="ABK17" s="580"/>
      <c r="ABL17" s="580"/>
      <c r="ABM17" s="580"/>
      <c r="ABN17" s="580"/>
      <c r="ABO17" s="580"/>
      <c r="ABP17" s="580"/>
      <c r="ABQ17" s="580"/>
      <c r="ABR17" s="580"/>
      <c r="ABS17" s="580"/>
      <c r="ABT17" s="580"/>
      <c r="ABU17" s="580"/>
      <c r="ABV17" s="580"/>
      <c r="ABW17" s="580"/>
      <c r="ABX17" s="580"/>
      <c r="ABY17" s="580"/>
      <c r="ABZ17" s="580"/>
      <c r="ACA17" s="580"/>
      <c r="ACB17" s="580"/>
      <c r="ACC17" s="580"/>
      <c r="ACD17" s="580"/>
      <c r="ACE17" s="580"/>
      <c r="ACF17" s="580"/>
      <c r="ACG17" s="580"/>
      <c r="ACH17" s="580"/>
      <c r="ACI17" s="580"/>
      <c r="ACJ17" s="580"/>
      <c r="ACK17" s="580"/>
      <c r="ACL17" s="580"/>
      <c r="ACM17" s="580"/>
      <c r="ACN17" s="580"/>
      <c r="ACO17" s="580"/>
      <c r="ACP17" s="580"/>
      <c r="ACQ17" s="580"/>
      <c r="ACR17" s="580"/>
      <c r="ACS17" s="580"/>
      <c r="ACT17" s="580"/>
      <c r="ACU17" s="580"/>
      <c r="ACV17" s="580"/>
      <c r="ACW17" s="580"/>
      <c r="ACX17" s="580"/>
      <c r="ACY17" s="580"/>
      <c r="ACZ17" s="580"/>
      <c r="ADA17" s="580"/>
      <c r="ADB17" s="580"/>
      <c r="ADC17" s="580"/>
      <c r="ADD17" s="580"/>
      <c r="ADE17" s="580"/>
      <c r="ADF17" s="580"/>
      <c r="ADG17" s="580"/>
      <c r="ADH17" s="580"/>
      <c r="ADI17" s="580"/>
      <c r="ADJ17" s="580"/>
      <c r="ADK17" s="580"/>
      <c r="ADL17" s="580"/>
      <c r="ADM17" s="580"/>
      <c r="ADN17" s="580"/>
      <c r="ADO17" s="580"/>
      <c r="ADP17" s="580"/>
      <c r="ADQ17" s="580"/>
      <c r="ADR17" s="580"/>
      <c r="ADS17" s="580"/>
      <c r="ADT17" s="580"/>
      <c r="ADU17" s="580"/>
      <c r="ADV17" s="580"/>
      <c r="ADW17" s="580"/>
      <c r="ADX17" s="580"/>
      <c r="ADY17" s="580"/>
      <c r="ADZ17" s="580"/>
      <c r="AEA17" s="580"/>
      <c r="AEB17" s="580"/>
      <c r="AEC17" s="580"/>
      <c r="AED17" s="580"/>
      <c r="AEE17" s="580"/>
      <c r="AEF17" s="580"/>
      <c r="AEG17" s="580"/>
      <c r="AEH17" s="580"/>
      <c r="AEI17" s="580"/>
      <c r="AEJ17" s="580"/>
      <c r="AEK17" s="580"/>
      <c r="AEL17" s="580"/>
      <c r="AEM17" s="580"/>
      <c r="AEN17" s="580"/>
      <c r="AEO17" s="580"/>
      <c r="AEP17" s="580"/>
      <c r="AEQ17" s="580"/>
      <c r="AER17" s="580"/>
      <c r="AES17" s="580"/>
      <c r="AET17" s="580"/>
      <c r="AEU17" s="580"/>
      <c r="AEV17" s="580"/>
      <c r="AEW17" s="580"/>
      <c r="AEX17" s="580"/>
      <c r="AEY17" s="580"/>
      <c r="AEZ17" s="580"/>
      <c r="AFA17" s="580"/>
      <c r="AFB17" s="580"/>
      <c r="AFC17" s="580"/>
      <c r="AFD17" s="580"/>
      <c r="AFE17" s="580"/>
      <c r="AFF17" s="580"/>
      <c r="AFG17" s="580"/>
      <c r="AFH17" s="580"/>
      <c r="AFI17" s="580"/>
      <c r="AFJ17" s="580"/>
      <c r="AFK17" s="580"/>
      <c r="AFL17" s="580"/>
      <c r="AFM17" s="580"/>
      <c r="AFN17" s="580"/>
      <c r="AFO17" s="580"/>
      <c r="AFP17" s="580"/>
      <c r="AFQ17" s="580"/>
      <c r="AFR17" s="580"/>
      <c r="AFS17" s="580"/>
      <c r="AFT17" s="580"/>
      <c r="AFU17" s="580"/>
      <c r="AFV17" s="580"/>
      <c r="AFW17" s="580"/>
      <c r="AFX17" s="580"/>
      <c r="AFY17" s="580"/>
      <c r="AFZ17" s="580"/>
      <c r="AGA17" s="580"/>
      <c r="AGB17" s="580"/>
      <c r="AGC17" s="580"/>
      <c r="AGD17" s="580"/>
      <c r="AGE17" s="580"/>
      <c r="AGF17" s="580"/>
      <c r="AGG17" s="580"/>
      <c r="AGH17" s="580"/>
      <c r="AGI17" s="580"/>
      <c r="AGJ17" s="580"/>
      <c r="AGK17" s="580"/>
      <c r="AGL17" s="580"/>
      <c r="AGM17" s="580"/>
      <c r="AGN17" s="580"/>
      <c r="AGO17" s="580"/>
      <c r="AGP17" s="580"/>
      <c r="AGQ17" s="580"/>
      <c r="AGR17" s="580"/>
      <c r="AGS17" s="580"/>
      <c r="AGT17" s="580"/>
      <c r="AGU17" s="580"/>
      <c r="AGV17" s="580"/>
      <c r="AGW17" s="580"/>
      <c r="AGX17" s="580"/>
      <c r="AGY17" s="580"/>
      <c r="AGZ17" s="580"/>
      <c r="AHA17" s="580"/>
      <c r="AHB17" s="580"/>
      <c r="AHC17" s="580"/>
      <c r="AHD17" s="580"/>
      <c r="AHE17" s="580"/>
      <c r="AHF17" s="580"/>
      <c r="AHG17" s="580"/>
      <c r="AHH17" s="580"/>
      <c r="AHI17" s="580"/>
      <c r="AHJ17" s="580"/>
      <c r="AHK17" s="580"/>
      <c r="AHL17" s="580"/>
      <c r="AHM17" s="580"/>
      <c r="AHN17" s="580"/>
      <c r="AHO17" s="580"/>
      <c r="AHP17" s="580"/>
      <c r="AHQ17" s="580"/>
      <c r="AHR17" s="580"/>
      <c r="AHS17" s="580"/>
      <c r="AHT17" s="580"/>
      <c r="AHU17" s="580"/>
      <c r="AHV17" s="580"/>
      <c r="AHW17" s="580"/>
      <c r="AHX17" s="580"/>
      <c r="AHY17" s="580"/>
      <c r="AHZ17" s="580"/>
      <c r="AIA17" s="580"/>
      <c r="AIB17" s="580"/>
      <c r="AIC17" s="580"/>
      <c r="AID17" s="580"/>
      <c r="AIE17" s="580"/>
      <c r="AIF17" s="580"/>
      <c r="AIG17" s="580"/>
      <c r="AIH17" s="580"/>
      <c r="AII17" s="580"/>
      <c r="AIJ17" s="580"/>
      <c r="AIK17" s="580"/>
      <c r="AIL17" s="580"/>
      <c r="AIM17" s="580"/>
      <c r="AIN17" s="580"/>
      <c r="AIO17" s="580"/>
      <c r="AIP17" s="580"/>
      <c r="AIQ17" s="580"/>
      <c r="AIR17" s="580"/>
      <c r="AIS17" s="580"/>
      <c r="AIT17" s="580"/>
      <c r="AIU17" s="580"/>
      <c r="AIV17" s="580"/>
      <c r="AIW17" s="580"/>
      <c r="AIX17" s="580"/>
      <c r="AIY17" s="580"/>
      <c r="AIZ17" s="580"/>
      <c r="AJA17" s="580"/>
      <c r="AJB17" s="580"/>
      <c r="AJC17" s="580"/>
      <c r="AJD17" s="580"/>
      <c r="AJE17" s="580"/>
      <c r="AJF17" s="580"/>
      <c r="AJG17" s="580"/>
      <c r="AJH17" s="580"/>
      <c r="AJI17" s="580"/>
      <c r="AJJ17" s="580"/>
      <c r="AJK17" s="580"/>
      <c r="AJL17" s="580"/>
      <c r="AJM17" s="580"/>
      <c r="AJN17" s="580"/>
      <c r="AJO17" s="580"/>
      <c r="AJP17" s="580"/>
      <c r="AJQ17" s="580"/>
      <c r="AJR17" s="580"/>
      <c r="AJS17" s="580"/>
      <c r="AJT17" s="580"/>
      <c r="AJU17" s="580"/>
      <c r="AJV17" s="580"/>
      <c r="AJW17" s="580"/>
      <c r="AJX17" s="580"/>
      <c r="AJY17" s="580"/>
      <c r="AJZ17" s="580"/>
      <c r="AKA17" s="580"/>
      <c r="AKB17" s="580"/>
      <c r="AKC17" s="580"/>
      <c r="AKD17" s="580"/>
      <c r="AKE17" s="580"/>
      <c r="AKF17" s="580"/>
      <c r="AKG17" s="580"/>
      <c r="AKH17" s="580"/>
      <c r="AKI17" s="580"/>
      <c r="AKJ17" s="580"/>
      <c r="AKK17" s="580"/>
      <c r="AKL17" s="580"/>
      <c r="AKM17" s="580"/>
      <c r="AKN17" s="580"/>
      <c r="AKO17" s="580"/>
      <c r="AKP17" s="580"/>
      <c r="AKQ17" s="580"/>
      <c r="AKR17" s="580"/>
      <c r="AKS17" s="580"/>
      <c r="AKT17" s="580"/>
      <c r="AKU17" s="580"/>
      <c r="AKV17" s="580"/>
      <c r="AKW17" s="580"/>
      <c r="AKX17" s="580"/>
      <c r="AKY17" s="580"/>
      <c r="AKZ17" s="580"/>
      <c r="ALA17" s="580"/>
      <c r="ALB17" s="580"/>
      <c r="ALC17" s="580"/>
      <c r="ALD17" s="580"/>
      <c r="ALE17" s="580"/>
      <c r="ALF17" s="580"/>
      <c r="ALG17" s="580"/>
      <c r="ALH17" s="580"/>
      <c r="ALI17" s="580"/>
      <c r="ALJ17" s="580"/>
      <c r="ALK17" s="580"/>
      <c r="ALL17" s="580"/>
      <c r="ALM17" s="580"/>
      <c r="ALN17" s="580"/>
      <c r="ALO17" s="580"/>
      <c r="ALP17" s="580"/>
      <c r="ALQ17" s="580"/>
      <c r="ALR17" s="580"/>
      <c r="ALS17" s="580"/>
      <c r="ALT17" s="580"/>
      <c r="ALU17" s="580"/>
      <c r="ALV17" s="580"/>
      <c r="ALW17" s="580"/>
      <c r="ALX17" s="580"/>
      <c r="ALY17" s="580"/>
      <c r="ALZ17" s="580"/>
      <c r="AMA17" s="580"/>
      <c r="AMB17" s="580"/>
      <c r="AMC17" s="580"/>
      <c r="AMD17" s="580"/>
      <c r="AME17" s="580"/>
      <c r="AMF17" s="580"/>
      <c r="AMG17" s="580"/>
      <c r="AMH17" s="580"/>
      <c r="AMI17" s="580"/>
      <c r="AMJ17" s="580"/>
      <c r="AMK17" s="580"/>
      <c r="AML17" s="580"/>
      <c r="AMM17" s="580"/>
      <c r="AMN17" s="580"/>
      <c r="AMO17" s="580"/>
      <c r="AMP17" s="580"/>
      <c r="AMQ17" s="580"/>
      <c r="AMR17" s="580"/>
      <c r="AMS17" s="580"/>
      <c r="AMT17" s="580"/>
      <c r="AMU17" s="580"/>
      <c r="AMV17" s="580"/>
      <c r="AMW17" s="580"/>
      <c r="AMX17" s="580"/>
      <c r="AMY17" s="580"/>
      <c r="AMZ17" s="580"/>
      <c r="ANA17" s="580"/>
      <c r="ANB17" s="580"/>
      <c r="ANC17" s="580"/>
      <c r="AND17" s="580"/>
      <c r="ANE17" s="580"/>
      <c r="ANF17" s="580"/>
      <c r="ANG17" s="580"/>
      <c r="ANH17" s="580"/>
      <c r="ANI17" s="580"/>
      <c r="ANJ17" s="580"/>
      <c r="ANK17" s="580"/>
      <c r="ANL17" s="580"/>
      <c r="ANM17" s="580"/>
      <c r="ANN17" s="580"/>
      <c r="ANO17" s="580"/>
      <c r="ANP17" s="580"/>
      <c r="ANQ17" s="580"/>
      <c r="ANR17" s="580"/>
      <c r="ANS17" s="580"/>
      <c r="ANT17" s="580"/>
      <c r="ANU17" s="580"/>
      <c r="ANV17" s="580"/>
      <c r="ANW17" s="580"/>
      <c r="ANX17" s="580"/>
      <c r="ANY17" s="580"/>
      <c r="ANZ17" s="580"/>
      <c r="AOA17" s="580"/>
      <c r="AOB17" s="580"/>
      <c r="AOC17" s="580"/>
      <c r="AOD17" s="580"/>
      <c r="AOE17" s="580"/>
      <c r="AOF17" s="580"/>
      <c r="AOG17" s="580"/>
      <c r="AOH17" s="580"/>
      <c r="AOI17" s="580"/>
      <c r="AOJ17" s="580"/>
      <c r="AOK17" s="580"/>
      <c r="AOL17" s="580"/>
      <c r="AOM17" s="580"/>
      <c r="AON17" s="580"/>
      <c r="AOO17" s="580"/>
      <c r="AOP17" s="580"/>
      <c r="AOQ17" s="580"/>
      <c r="AOR17" s="580"/>
      <c r="AOS17" s="580"/>
      <c r="AOT17" s="580"/>
      <c r="AOU17" s="580"/>
      <c r="AOV17" s="580"/>
      <c r="AOW17" s="580"/>
      <c r="AOX17" s="580"/>
      <c r="AOY17" s="580"/>
      <c r="AOZ17" s="580"/>
      <c r="APA17" s="580"/>
      <c r="APB17" s="580"/>
      <c r="APC17" s="580"/>
      <c r="APD17" s="580"/>
      <c r="APE17" s="580"/>
      <c r="APF17" s="580"/>
      <c r="APG17" s="580"/>
      <c r="APH17" s="580"/>
      <c r="API17" s="580"/>
      <c r="APJ17" s="580"/>
      <c r="APK17" s="580"/>
      <c r="APL17" s="580"/>
      <c r="APM17" s="580"/>
      <c r="APN17" s="580"/>
      <c r="APO17" s="580"/>
      <c r="APP17" s="580"/>
      <c r="APQ17" s="580"/>
      <c r="APR17" s="580"/>
      <c r="APS17" s="580"/>
      <c r="APT17" s="580"/>
      <c r="APU17" s="580"/>
      <c r="APV17" s="580"/>
      <c r="APW17" s="580"/>
      <c r="APX17" s="580"/>
      <c r="APY17" s="580"/>
      <c r="APZ17" s="580"/>
      <c r="AQA17" s="580"/>
      <c r="AQB17" s="580"/>
      <c r="AQC17" s="580"/>
      <c r="AQD17" s="580"/>
      <c r="AQE17" s="580"/>
      <c r="AQF17" s="580"/>
      <c r="AQG17" s="580"/>
      <c r="AQH17" s="580"/>
      <c r="AQI17" s="580"/>
      <c r="AQJ17" s="580"/>
      <c r="AQK17" s="580"/>
      <c r="AQL17" s="580"/>
      <c r="AQM17" s="580"/>
      <c r="AQN17" s="580"/>
      <c r="AQO17" s="580"/>
      <c r="AQP17" s="580"/>
      <c r="AQQ17" s="580"/>
      <c r="AQR17" s="580"/>
      <c r="AQS17" s="580"/>
      <c r="AQT17" s="580"/>
      <c r="AQU17" s="580"/>
      <c r="AQV17" s="580"/>
      <c r="AQW17" s="580"/>
      <c r="AQX17" s="580"/>
      <c r="AQY17" s="580"/>
      <c r="AQZ17" s="580"/>
      <c r="ARA17" s="580"/>
      <c r="ARB17" s="580"/>
      <c r="ARC17" s="580"/>
      <c r="ARD17" s="580"/>
      <c r="ARE17" s="580"/>
      <c r="ARF17" s="580"/>
      <c r="ARG17" s="580"/>
      <c r="ARH17" s="580"/>
      <c r="ARI17" s="580"/>
      <c r="ARJ17" s="580"/>
      <c r="ARK17" s="580"/>
      <c r="ARL17" s="580"/>
      <c r="ARM17" s="580"/>
      <c r="ARN17" s="580"/>
      <c r="ARO17" s="580"/>
      <c r="ARP17" s="580"/>
      <c r="ARQ17" s="580"/>
      <c r="ARR17" s="580"/>
      <c r="ARS17" s="580"/>
      <c r="ART17" s="580"/>
      <c r="ARU17" s="580"/>
      <c r="ARV17" s="580"/>
      <c r="ARW17" s="580"/>
      <c r="ARX17" s="580"/>
      <c r="ARY17" s="580"/>
      <c r="ARZ17" s="580"/>
      <c r="ASA17" s="580"/>
      <c r="ASB17" s="580"/>
      <c r="ASC17" s="580"/>
      <c r="ASD17" s="580"/>
      <c r="ASE17" s="580"/>
      <c r="ASF17" s="580"/>
      <c r="ASG17" s="580"/>
      <c r="ASH17" s="580"/>
      <c r="ASI17" s="580"/>
      <c r="ASJ17" s="580"/>
      <c r="ASK17" s="580"/>
      <c r="ASL17" s="580"/>
      <c r="ASM17" s="580"/>
      <c r="ASN17" s="580"/>
      <c r="ASO17" s="580"/>
      <c r="ASP17" s="580"/>
      <c r="ASQ17" s="580"/>
      <c r="ASR17" s="580"/>
      <c r="ASS17" s="580"/>
      <c r="AST17" s="580"/>
      <c r="ASU17" s="580"/>
      <c r="ASV17" s="580"/>
      <c r="ASW17" s="580"/>
      <c r="ASX17" s="580"/>
      <c r="ASY17" s="580"/>
      <c r="ASZ17" s="580"/>
      <c r="ATA17" s="580"/>
      <c r="ATB17" s="580"/>
      <c r="ATC17" s="580"/>
      <c r="ATD17" s="580"/>
      <c r="ATE17" s="580"/>
      <c r="ATF17" s="580"/>
      <c r="ATG17" s="580"/>
      <c r="ATH17" s="580"/>
      <c r="ATI17" s="580"/>
      <c r="ATJ17" s="580"/>
      <c r="ATK17" s="580"/>
      <c r="ATL17" s="580"/>
      <c r="ATM17" s="580"/>
      <c r="ATN17" s="580"/>
      <c r="ATO17" s="580"/>
      <c r="ATP17" s="580"/>
      <c r="ATQ17" s="580"/>
      <c r="ATR17" s="580"/>
      <c r="ATS17" s="580"/>
      <c r="ATT17" s="580"/>
      <c r="ATU17" s="580"/>
      <c r="ATV17" s="580"/>
      <c r="ATW17" s="580"/>
      <c r="ATX17" s="580"/>
      <c r="ATY17" s="580"/>
      <c r="ATZ17" s="580"/>
      <c r="AUA17" s="580"/>
      <c r="AUB17" s="580"/>
      <c r="AUC17" s="580"/>
      <c r="AUD17" s="580"/>
      <c r="AUE17" s="580"/>
      <c r="AUF17" s="580"/>
      <c r="AUG17" s="580"/>
      <c r="AUH17" s="580"/>
      <c r="AUI17" s="580"/>
      <c r="AUJ17" s="580"/>
      <c r="AUK17" s="580"/>
      <c r="AUL17" s="580"/>
      <c r="AUM17" s="580"/>
      <c r="AUN17" s="580"/>
      <c r="AUO17" s="580"/>
      <c r="AUP17" s="580"/>
      <c r="AUQ17" s="580"/>
      <c r="AUR17" s="580"/>
      <c r="AUS17" s="580"/>
      <c r="AUT17" s="580"/>
      <c r="AUU17" s="580"/>
      <c r="AUV17" s="580"/>
      <c r="AUW17" s="580"/>
      <c r="AUX17" s="580"/>
      <c r="AUY17" s="580"/>
      <c r="AUZ17" s="580"/>
      <c r="AVA17" s="580"/>
      <c r="AVB17" s="580"/>
      <c r="AVC17" s="580"/>
      <c r="AVD17" s="580"/>
      <c r="AVE17" s="580"/>
      <c r="AVF17" s="580"/>
      <c r="AVG17" s="580"/>
      <c r="AVH17" s="580"/>
      <c r="AVI17" s="580"/>
      <c r="AVJ17" s="580"/>
      <c r="AVK17" s="580"/>
      <c r="AVL17" s="580"/>
      <c r="AVM17" s="580"/>
      <c r="AVN17" s="580"/>
      <c r="AVO17" s="580"/>
      <c r="AVP17" s="580"/>
      <c r="AVQ17" s="580"/>
      <c r="AVR17" s="580"/>
      <c r="AVS17" s="580"/>
      <c r="AVT17" s="580"/>
      <c r="AVU17" s="580"/>
      <c r="AVV17" s="580"/>
      <c r="AVW17" s="580"/>
      <c r="AVX17" s="580"/>
      <c r="AVY17" s="580"/>
      <c r="AVZ17" s="580"/>
      <c r="AWA17" s="580"/>
      <c r="AWB17" s="580"/>
      <c r="AWC17" s="580"/>
      <c r="AWD17" s="580"/>
      <c r="AWE17" s="580"/>
      <c r="AWF17" s="580"/>
      <c r="AWG17" s="580"/>
      <c r="AWH17" s="580"/>
      <c r="AWI17" s="580"/>
      <c r="AWJ17" s="580"/>
      <c r="AWK17" s="580"/>
      <c r="AWL17" s="580"/>
      <c r="AWM17" s="580"/>
      <c r="AWN17" s="580"/>
      <c r="AWO17" s="580"/>
      <c r="AWP17" s="580"/>
      <c r="AWQ17" s="580"/>
      <c r="AWR17" s="580"/>
      <c r="AWS17" s="580"/>
      <c r="AWT17" s="580"/>
      <c r="AWU17" s="580"/>
      <c r="AWV17" s="580"/>
      <c r="AWW17" s="580"/>
      <c r="AWX17" s="580"/>
      <c r="AWY17" s="580"/>
      <c r="AWZ17" s="580"/>
      <c r="AXA17" s="580"/>
      <c r="AXB17" s="580"/>
      <c r="AXC17" s="580"/>
      <c r="AXD17" s="580"/>
      <c r="AXE17" s="580"/>
      <c r="AXF17" s="580"/>
      <c r="AXG17" s="580"/>
      <c r="AXH17" s="580"/>
      <c r="AXI17" s="580"/>
      <c r="AXJ17" s="580"/>
      <c r="AXK17" s="580"/>
      <c r="AXL17" s="580"/>
      <c r="AXM17" s="580"/>
      <c r="AXN17" s="580"/>
      <c r="AXO17" s="580"/>
      <c r="AXP17" s="580"/>
      <c r="AXQ17" s="580"/>
      <c r="AXR17" s="580"/>
      <c r="AXS17" s="580"/>
      <c r="AXT17" s="580"/>
      <c r="AXU17" s="580"/>
      <c r="AXV17" s="580"/>
      <c r="AXW17" s="580"/>
      <c r="AXX17" s="580"/>
      <c r="AXY17" s="580"/>
      <c r="AXZ17" s="580"/>
      <c r="AYA17" s="580"/>
      <c r="AYB17" s="580"/>
      <c r="AYC17" s="580"/>
      <c r="AYD17" s="580"/>
      <c r="AYE17" s="580"/>
      <c r="AYF17" s="580"/>
      <c r="AYG17" s="580"/>
      <c r="AYH17" s="580"/>
      <c r="AYI17" s="580"/>
      <c r="AYJ17" s="580"/>
      <c r="AYK17" s="580"/>
      <c r="AYL17" s="580"/>
      <c r="AYM17" s="580"/>
      <c r="AYN17" s="580"/>
      <c r="AYO17" s="580"/>
      <c r="AYP17" s="580"/>
      <c r="AYQ17" s="580"/>
      <c r="AYR17" s="580"/>
      <c r="AYS17" s="580"/>
      <c r="AYT17" s="580"/>
      <c r="AYU17" s="580"/>
      <c r="AYV17" s="580"/>
      <c r="AYW17" s="580"/>
      <c r="AYX17" s="580"/>
      <c r="AYY17" s="580"/>
      <c r="AYZ17" s="580"/>
      <c r="AZA17" s="580"/>
      <c r="AZB17" s="580"/>
      <c r="AZC17" s="580"/>
      <c r="AZD17" s="580"/>
      <c r="AZE17" s="580"/>
      <c r="AZF17" s="580"/>
      <c r="AZG17" s="580"/>
      <c r="AZH17" s="580"/>
      <c r="AZI17" s="580"/>
      <c r="AZJ17" s="580"/>
      <c r="AZK17" s="580"/>
      <c r="AZL17" s="580"/>
      <c r="AZM17" s="580"/>
      <c r="AZN17" s="580"/>
      <c r="AZO17" s="580"/>
      <c r="AZP17" s="580"/>
      <c r="AZQ17" s="580"/>
      <c r="AZR17" s="580"/>
      <c r="AZS17" s="580"/>
      <c r="AZT17" s="580"/>
      <c r="AZU17" s="580"/>
      <c r="AZV17" s="580"/>
      <c r="AZW17" s="580"/>
      <c r="AZX17" s="580"/>
      <c r="AZY17" s="580"/>
      <c r="AZZ17" s="580"/>
      <c r="BAA17" s="580"/>
      <c r="BAB17" s="580"/>
      <c r="BAC17" s="580"/>
      <c r="BAD17" s="580"/>
      <c r="BAE17" s="580"/>
      <c r="BAF17" s="580"/>
      <c r="BAG17" s="580"/>
      <c r="BAH17" s="580"/>
      <c r="BAI17" s="580"/>
      <c r="BAJ17" s="580"/>
      <c r="BAK17" s="580"/>
      <c r="BAL17" s="580"/>
      <c r="BAM17" s="580"/>
      <c r="BAN17" s="580"/>
      <c r="BAO17" s="580"/>
      <c r="BAP17" s="580"/>
      <c r="BAQ17" s="580"/>
      <c r="BAR17" s="580"/>
      <c r="BAS17" s="580"/>
      <c r="BAT17" s="580"/>
      <c r="BAU17" s="580"/>
      <c r="BAV17" s="580"/>
      <c r="BAW17" s="580"/>
      <c r="BAX17" s="580"/>
      <c r="BAY17" s="580"/>
      <c r="BAZ17" s="580"/>
      <c r="BBA17" s="580"/>
      <c r="BBB17" s="580"/>
      <c r="BBC17" s="580"/>
      <c r="BBD17" s="580"/>
      <c r="BBE17" s="580"/>
      <c r="BBF17" s="580"/>
      <c r="BBG17" s="580"/>
      <c r="BBH17" s="580"/>
      <c r="BBI17" s="580"/>
      <c r="BBJ17" s="580"/>
      <c r="BBK17" s="580"/>
      <c r="BBL17" s="580"/>
      <c r="BBM17" s="580"/>
      <c r="BBN17" s="580"/>
      <c r="BBO17" s="580"/>
      <c r="BBP17" s="580"/>
      <c r="BBQ17" s="580"/>
      <c r="BBR17" s="580"/>
      <c r="BBS17" s="580"/>
      <c r="BBT17" s="580"/>
      <c r="BBU17" s="580"/>
      <c r="BBV17" s="580"/>
      <c r="BBW17" s="580"/>
      <c r="BBX17" s="580"/>
      <c r="BBY17" s="580"/>
      <c r="BBZ17" s="580"/>
      <c r="BCA17" s="580"/>
      <c r="BCB17" s="580"/>
      <c r="BCC17" s="580"/>
      <c r="BCD17" s="580"/>
      <c r="BCE17" s="580"/>
      <c r="BCF17" s="580"/>
      <c r="BCG17" s="580"/>
      <c r="BCH17" s="580"/>
      <c r="BCI17" s="580"/>
      <c r="BCJ17" s="580"/>
      <c r="BCK17" s="580"/>
      <c r="BCL17" s="580"/>
      <c r="BCM17" s="580"/>
      <c r="BCN17" s="580"/>
      <c r="BCO17" s="580"/>
      <c r="BCP17" s="580"/>
      <c r="BCQ17" s="580"/>
      <c r="BCR17" s="580"/>
      <c r="BCS17" s="580"/>
      <c r="BCT17" s="580"/>
      <c r="BCU17" s="580"/>
      <c r="BCV17" s="580"/>
      <c r="BCW17" s="580"/>
      <c r="BCX17" s="580"/>
      <c r="BCY17" s="580"/>
      <c r="BCZ17" s="580"/>
      <c r="BDA17" s="580"/>
      <c r="BDB17" s="580"/>
      <c r="BDC17" s="580"/>
      <c r="BDD17" s="580"/>
      <c r="BDE17" s="580"/>
      <c r="BDF17" s="580"/>
      <c r="BDG17" s="580"/>
      <c r="BDH17" s="580"/>
      <c r="BDI17" s="580"/>
      <c r="BDJ17" s="580"/>
      <c r="BDK17" s="580"/>
      <c r="BDL17" s="580"/>
      <c r="BDM17" s="580"/>
      <c r="BDN17" s="580"/>
      <c r="BDO17" s="580"/>
      <c r="BDP17" s="580"/>
      <c r="BDQ17" s="580"/>
      <c r="BDR17" s="580"/>
      <c r="BDS17" s="580"/>
      <c r="BDT17" s="580"/>
      <c r="BDU17" s="580"/>
      <c r="BDV17" s="580"/>
      <c r="BDW17" s="580"/>
      <c r="BDX17" s="580"/>
      <c r="BDY17" s="580"/>
      <c r="BDZ17" s="580"/>
      <c r="BEA17" s="580"/>
      <c r="BEB17" s="580"/>
      <c r="BEC17" s="580"/>
      <c r="BED17" s="580"/>
      <c r="BEE17" s="580"/>
      <c r="BEF17" s="580"/>
      <c r="BEG17" s="580"/>
      <c r="BEH17" s="580"/>
      <c r="BEI17" s="580"/>
      <c r="BEJ17" s="580"/>
      <c r="BEK17" s="580"/>
      <c r="BEL17" s="580"/>
      <c r="BEM17" s="580"/>
      <c r="BEN17" s="580"/>
      <c r="BEO17" s="580"/>
      <c r="BEP17" s="580"/>
      <c r="BEQ17" s="580"/>
      <c r="BER17" s="580"/>
      <c r="BES17" s="580"/>
      <c r="BET17" s="580"/>
      <c r="BEU17" s="580"/>
      <c r="BEV17" s="580"/>
      <c r="BEW17" s="580"/>
      <c r="BEX17" s="580"/>
      <c r="BEY17" s="580"/>
      <c r="BEZ17" s="580"/>
      <c r="BFA17" s="580"/>
      <c r="BFB17" s="580"/>
      <c r="BFC17" s="580"/>
      <c r="BFD17" s="580"/>
      <c r="BFE17" s="580"/>
      <c r="BFF17" s="580"/>
      <c r="BFG17" s="580"/>
      <c r="BFH17" s="580"/>
      <c r="BFI17" s="580"/>
      <c r="BFJ17" s="580"/>
      <c r="BFK17" s="580"/>
      <c r="BFL17" s="580"/>
      <c r="BFM17" s="580"/>
      <c r="BFN17" s="580"/>
      <c r="BFO17" s="580"/>
      <c r="BFP17" s="580"/>
      <c r="BFQ17" s="580"/>
      <c r="BFR17" s="580"/>
      <c r="BFS17" s="580"/>
      <c r="BFT17" s="580"/>
      <c r="BFU17" s="580"/>
      <c r="BFV17" s="580"/>
      <c r="BFW17" s="580"/>
      <c r="BFX17" s="580"/>
      <c r="BFY17" s="580"/>
      <c r="BFZ17" s="580"/>
      <c r="BGA17" s="580"/>
      <c r="BGB17" s="580"/>
      <c r="BGC17" s="580"/>
      <c r="BGD17" s="580"/>
      <c r="BGE17" s="580"/>
      <c r="BGF17" s="580"/>
      <c r="BGG17" s="580"/>
      <c r="BGH17" s="580"/>
      <c r="BGI17" s="580"/>
      <c r="BGJ17" s="580"/>
      <c r="BGK17" s="580"/>
      <c r="BGL17" s="580"/>
      <c r="BGM17" s="580"/>
      <c r="BGN17" s="580"/>
      <c r="BGO17" s="580"/>
      <c r="BGP17" s="580"/>
      <c r="BGQ17" s="580"/>
      <c r="BGR17" s="580"/>
      <c r="BGS17" s="580"/>
      <c r="BGT17" s="580"/>
      <c r="BGU17" s="580"/>
      <c r="BGV17" s="580"/>
      <c r="BGW17" s="580"/>
      <c r="BGX17" s="580"/>
      <c r="BGY17" s="580"/>
      <c r="BGZ17" s="580"/>
      <c r="BHA17" s="580"/>
      <c r="BHB17" s="580"/>
      <c r="BHC17" s="580"/>
      <c r="BHD17" s="580"/>
      <c r="BHE17" s="580"/>
      <c r="BHF17" s="580"/>
      <c r="BHG17" s="580"/>
      <c r="BHH17" s="580"/>
      <c r="BHI17" s="580"/>
      <c r="BHJ17" s="580"/>
      <c r="BHK17" s="580"/>
      <c r="BHL17" s="580"/>
      <c r="BHM17" s="580"/>
      <c r="BHN17" s="580"/>
      <c r="BHO17" s="580"/>
      <c r="BHP17" s="580"/>
      <c r="BHQ17" s="580"/>
      <c r="BHR17" s="580"/>
      <c r="BHS17" s="580"/>
      <c r="BHT17" s="580"/>
      <c r="BHU17" s="580"/>
      <c r="BHV17" s="580"/>
      <c r="BHW17" s="580"/>
      <c r="BHX17" s="580"/>
      <c r="BHY17" s="580"/>
      <c r="BHZ17" s="580"/>
      <c r="BIA17" s="580"/>
      <c r="BIB17" s="580"/>
      <c r="BIC17" s="580"/>
      <c r="BID17" s="580"/>
      <c r="BIE17" s="580"/>
      <c r="BIF17" s="580"/>
      <c r="BIG17" s="580"/>
      <c r="BIH17" s="580"/>
      <c r="BII17" s="580"/>
      <c r="BIJ17" s="580"/>
      <c r="BIK17" s="580"/>
      <c r="BIL17" s="580"/>
      <c r="BIM17" s="580"/>
      <c r="BIN17" s="580"/>
      <c r="BIO17" s="580"/>
      <c r="BIP17" s="580"/>
      <c r="BIQ17" s="580"/>
      <c r="BIR17" s="580"/>
      <c r="BIS17" s="580"/>
      <c r="BIT17" s="580"/>
      <c r="BIU17" s="580"/>
      <c r="BIV17" s="580"/>
      <c r="BIW17" s="580"/>
      <c r="BIX17" s="580"/>
      <c r="BIY17" s="580"/>
      <c r="BIZ17" s="580"/>
      <c r="BJA17" s="580"/>
      <c r="BJB17" s="580"/>
      <c r="BJC17" s="580"/>
      <c r="BJD17" s="580"/>
      <c r="BJE17" s="580"/>
      <c r="BJF17" s="580"/>
      <c r="BJG17" s="580"/>
      <c r="BJH17" s="580"/>
      <c r="BJI17" s="580"/>
      <c r="BJJ17" s="580"/>
      <c r="BJK17" s="580"/>
      <c r="BJL17" s="580"/>
      <c r="BJM17" s="580"/>
      <c r="BJN17" s="580"/>
      <c r="BJO17" s="580"/>
      <c r="BJP17" s="580"/>
      <c r="BJQ17" s="580"/>
      <c r="BJR17" s="580"/>
      <c r="BJS17" s="580"/>
      <c r="BJT17" s="580"/>
      <c r="BJU17" s="580"/>
      <c r="BJV17" s="580"/>
      <c r="BJW17" s="580"/>
      <c r="BJX17" s="580"/>
      <c r="BJY17" s="580"/>
      <c r="BJZ17" s="580"/>
      <c r="BKA17" s="580"/>
      <c r="BKB17" s="580"/>
      <c r="BKC17" s="580"/>
      <c r="BKD17" s="580"/>
      <c r="BKE17" s="580"/>
      <c r="BKF17" s="580"/>
      <c r="BKG17" s="580"/>
      <c r="BKH17" s="580"/>
      <c r="BKI17" s="580"/>
      <c r="BKJ17" s="580"/>
      <c r="BKK17" s="580"/>
      <c r="BKL17" s="580"/>
      <c r="BKM17" s="580"/>
      <c r="BKN17" s="580"/>
      <c r="BKO17" s="580"/>
      <c r="BKP17" s="580"/>
      <c r="BKQ17" s="580"/>
      <c r="BKR17" s="580"/>
      <c r="BKS17" s="580"/>
      <c r="BKT17" s="580"/>
      <c r="BKU17" s="580"/>
      <c r="BKV17" s="580"/>
      <c r="BKW17" s="580"/>
      <c r="BKX17" s="580"/>
      <c r="BKY17" s="580"/>
      <c r="BKZ17" s="580"/>
      <c r="BLA17" s="580"/>
      <c r="BLB17" s="580"/>
      <c r="BLC17" s="580"/>
      <c r="BLD17" s="580"/>
      <c r="BLE17" s="580"/>
      <c r="BLF17" s="580"/>
      <c r="BLG17" s="580"/>
      <c r="BLH17" s="580"/>
      <c r="BLI17" s="580"/>
      <c r="BLJ17" s="580"/>
      <c r="BLK17" s="580"/>
      <c r="BLL17" s="580"/>
      <c r="BLM17" s="580"/>
      <c r="BLN17" s="580"/>
      <c r="BLO17" s="580"/>
      <c r="BLP17" s="580"/>
      <c r="BLQ17" s="580"/>
      <c r="BLR17" s="580"/>
      <c r="BLS17" s="580"/>
      <c r="BLT17" s="580"/>
      <c r="BLU17" s="580"/>
      <c r="BLV17" s="580"/>
      <c r="BLW17" s="580"/>
      <c r="BLX17" s="580"/>
      <c r="BLY17" s="580"/>
      <c r="BLZ17" s="580"/>
      <c r="BMA17" s="580"/>
      <c r="BMB17" s="580"/>
      <c r="BMC17" s="580"/>
      <c r="BMD17" s="580"/>
      <c r="BME17" s="580"/>
      <c r="BMF17" s="580"/>
      <c r="BMG17" s="580"/>
      <c r="BMH17" s="580"/>
      <c r="BMI17" s="580"/>
      <c r="BMJ17" s="580"/>
      <c r="BMK17" s="580"/>
      <c r="BML17" s="580"/>
      <c r="BMM17" s="580"/>
      <c r="BMN17" s="580"/>
      <c r="BMO17" s="580"/>
      <c r="BMP17" s="580"/>
      <c r="BMQ17" s="580"/>
      <c r="BMR17" s="580"/>
      <c r="BMS17" s="580"/>
      <c r="BMT17" s="580"/>
      <c r="BMU17" s="580"/>
      <c r="BMV17" s="580"/>
      <c r="BMW17" s="580"/>
      <c r="BMX17" s="580"/>
      <c r="BMY17" s="580"/>
      <c r="BMZ17" s="580"/>
      <c r="BNA17" s="580"/>
      <c r="BNB17" s="580"/>
      <c r="BNC17" s="580"/>
      <c r="BND17" s="580"/>
      <c r="BNE17" s="580"/>
      <c r="BNF17" s="580"/>
      <c r="BNG17" s="580"/>
      <c r="BNH17" s="580"/>
      <c r="BNI17" s="580"/>
      <c r="BNJ17" s="580"/>
      <c r="BNK17" s="580"/>
      <c r="BNL17" s="580"/>
      <c r="BNM17" s="580"/>
      <c r="BNN17" s="580"/>
      <c r="BNO17" s="580"/>
      <c r="BNP17" s="580"/>
      <c r="BNQ17" s="580"/>
      <c r="BNR17" s="580"/>
      <c r="BNS17" s="580"/>
      <c r="BNT17" s="580"/>
      <c r="BNU17" s="580"/>
      <c r="BNV17" s="580"/>
      <c r="BNW17" s="580"/>
      <c r="BNX17" s="580"/>
      <c r="BNY17" s="580"/>
      <c r="BNZ17" s="580"/>
      <c r="BOA17" s="580"/>
      <c r="BOB17" s="580"/>
      <c r="BOC17" s="580"/>
      <c r="BOD17" s="580"/>
      <c r="BOE17" s="580"/>
      <c r="BOF17" s="580"/>
      <c r="BOG17" s="580"/>
      <c r="BOH17" s="580"/>
      <c r="BOI17" s="580"/>
      <c r="BOJ17" s="580"/>
      <c r="BOK17" s="580"/>
      <c r="BOL17" s="580"/>
      <c r="BOM17" s="580"/>
      <c r="BON17" s="580"/>
      <c r="BOO17" s="580"/>
      <c r="BOP17" s="580"/>
      <c r="BOQ17" s="580"/>
      <c r="BOR17" s="580"/>
      <c r="BOS17" s="580"/>
      <c r="BOT17" s="580"/>
      <c r="BOU17" s="580"/>
      <c r="BOV17" s="580"/>
      <c r="BOW17" s="580"/>
      <c r="BOX17" s="580"/>
      <c r="BOY17" s="580"/>
      <c r="BOZ17" s="580"/>
      <c r="BPA17" s="580"/>
      <c r="BPB17" s="580"/>
      <c r="BPC17" s="580"/>
      <c r="BPD17" s="580"/>
      <c r="BPE17" s="580"/>
      <c r="BPF17" s="580"/>
      <c r="BPG17" s="580"/>
      <c r="BPH17" s="580"/>
      <c r="BPI17" s="580"/>
      <c r="BPJ17" s="580"/>
      <c r="BPK17" s="580"/>
      <c r="BPL17" s="580"/>
      <c r="BPM17" s="580"/>
      <c r="BPN17" s="580"/>
      <c r="BPO17" s="580"/>
      <c r="BPP17" s="580"/>
      <c r="BPQ17" s="580"/>
      <c r="BPR17" s="580"/>
      <c r="BPS17" s="580"/>
      <c r="BPT17" s="580"/>
      <c r="BPU17" s="580"/>
      <c r="BPV17" s="580"/>
      <c r="BPW17" s="580"/>
      <c r="BPX17" s="580"/>
      <c r="BPY17" s="580"/>
      <c r="BPZ17" s="580"/>
      <c r="BQA17" s="580"/>
      <c r="BQB17" s="580"/>
      <c r="BQC17" s="580"/>
      <c r="BQD17" s="580"/>
      <c r="BQE17" s="580"/>
      <c r="BQF17" s="580"/>
      <c r="BQG17" s="580"/>
      <c r="BQH17" s="580"/>
      <c r="BQI17" s="580"/>
      <c r="BQJ17" s="580"/>
      <c r="BQK17" s="580"/>
      <c r="BQL17" s="580"/>
      <c r="BQM17" s="580"/>
      <c r="BQN17" s="580"/>
      <c r="BQO17" s="580"/>
      <c r="BQP17" s="580"/>
      <c r="BQQ17" s="580"/>
      <c r="BQR17" s="580"/>
      <c r="BQS17" s="580"/>
      <c r="BQT17" s="580"/>
      <c r="BQU17" s="580"/>
      <c r="BQV17" s="580"/>
      <c r="BQW17" s="580"/>
      <c r="BQX17" s="580"/>
      <c r="BQY17" s="580"/>
      <c r="BQZ17" s="580"/>
      <c r="BRA17" s="580"/>
      <c r="BRB17" s="580"/>
      <c r="BRC17" s="580"/>
      <c r="BRD17" s="580"/>
      <c r="BRE17" s="580"/>
      <c r="BRF17" s="580"/>
      <c r="BRG17" s="580"/>
      <c r="BRH17" s="580"/>
      <c r="BRI17" s="580"/>
      <c r="BRJ17" s="580"/>
      <c r="BRK17" s="580"/>
      <c r="BRL17" s="580"/>
      <c r="BRM17" s="580"/>
      <c r="BRN17" s="580"/>
      <c r="BRO17" s="580"/>
      <c r="BRP17" s="580"/>
      <c r="BRQ17" s="580"/>
      <c r="BRR17" s="580"/>
      <c r="BRS17" s="580"/>
      <c r="BRT17" s="580"/>
      <c r="BRU17" s="580"/>
      <c r="BRV17" s="580"/>
      <c r="BRW17" s="580"/>
      <c r="BRX17" s="580"/>
      <c r="BRY17" s="580"/>
      <c r="BRZ17" s="580"/>
      <c r="BSA17" s="580"/>
      <c r="BSB17" s="580"/>
      <c r="BSC17" s="580"/>
      <c r="BSD17" s="580"/>
      <c r="BSE17" s="580"/>
      <c r="BSF17" s="580"/>
      <c r="BSG17" s="580"/>
      <c r="BSH17" s="580"/>
      <c r="BSI17" s="580"/>
      <c r="BSJ17" s="580"/>
      <c r="BSK17" s="580"/>
      <c r="BSL17" s="580"/>
      <c r="BSM17" s="580"/>
      <c r="BSN17" s="580"/>
      <c r="BSO17" s="580"/>
      <c r="BSP17" s="580"/>
      <c r="BSQ17" s="580"/>
      <c r="BSR17" s="580"/>
      <c r="BSS17" s="580"/>
      <c r="BST17" s="580"/>
      <c r="BSU17" s="580"/>
      <c r="BSV17" s="580"/>
      <c r="BSW17" s="580"/>
      <c r="BSX17" s="580"/>
      <c r="BSY17" s="580"/>
      <c r="BSZ17" s="580"/>
      <c r="BTA17" s="580"/>
      <c r="BTB17" s="580"/>
      <c r="BTC17" s="580"/>
      <c r="BTD17" s="580"/>
      <c r="BTE17" s="580"/>
      <c r="BTF17" s="580"/>
      <c r="BTG17" s="580"/>
      <c r="BTH17" s="580"/>
      <c r="BTI17" s="580"/>
      <c r="BTJ17" s="580"/>
      <c r="BTK17" s="580"/>
      <c r="BTL17" s="580"/>
      <c r="BTM17" s="580"/>
      <c r="BTN17" s="580"/>
      <c r="BTO17" s="580"/>
      <c r="BTP17" s="580"/>
      <c r="BTQ17" s="580"/>
      <c r="BTR17" s="580"/>
      <c r="BTS17" s="580"/>
      <c r="BTT17" s="580"/>
      <c r="BTU17" s="580"/>
      <c r="BTV17" s="580"/>
      <c r="BTW17" s="580"/>
      <c r="BTX17" s="580"/>
      <c r="BTY17" s="580"/>
      <c r="BTZ17" s="580"/>
      <c r="BUA17" s="580"/>
      <c r="BUB17" s="580"/>
      <c r="BUC17" s="580"/>
      <c r="BUD17" s="580"/>
      <c r="BUE17" s="580"/>
      <c r="BUF17" s="580"/>
      <c r="BUG17" s="580"/>
      <c r="BUH17" s="580"/>
      <c r="BUI17" s="580"/>
      <c r="BUJ17" s="580"/>
      <c r="BUK17" s="580"/>
      <c r="BUL17" s="580"/>
      <c r="BUM17" s="580"/>
      <c r="BUN17" s="580"/>
      <c r="BUO17" s="580"/>
      <c r="BUP17" s="580"/>
      <c r="BUQ17" s="580"/>
      <c r="BUR17" s="580"/>
      <c r="BUS17" s="580"/>
      <c r="BUT17" s="580"/>
      <c r="BUU17" s="580"/>
      <c r="BUV17" s="580"/>
      <c r="BUW17" s="580"/>
      <c r="BUX17" s="580"/>
      <c r="BUY17" s="580"/>
      <c r="BUZ17" s="580"/>
      <c r="BVA17" s="580"/>
      <c r="BVB17" s="580"/>
      <c r="BVC17" s="580"/>
      <c r="BVD17" s="580"/>
      <c r="BVE17" s="580"/>
      <c r="BVF17" s="580"/>
      <c r="BVG17" s="580"/>
      <c r="BVH17" s="580"/>
      <c r="BVI17" s="580"/>
      <c r="BVJ17" s="580"/>
      <c r="BVK17" s="580"/>
      <c r="BVL17" s="580"/>
      <c r="BVM17" s="580"/>
      <c r="BVN17" s="580"/>
      <c r="BVO17" s="580"/>
      <c r="BVP17" s="580"/>
      <c r="BVQ17" s="580"/>
      <c r="BVR17" s="580"/>
      <c r="BVS17" s="580"/>
      <c r="BVT17" s="580"/>
      <c r="BVU17" s="580"/>
      <c r="BVV17" s="580"/>
      <c r="BVW17" s="580"/>
      <c r="BVX17" s="580"/>
      <c r="BVY17" s="580"/>
      <c r="BVZ17" s="580"/>
      <c r="BWA17" s="580"/>
      <c r="BWB17" s="580"/>
      <c r="BWC17" s="580"/>
      <c r="BWD17" s="580"/>
      <c r="BWE17" s="580"/>
      <c r="BWF17" s="580"/>
      <c r="BWG17" s="580"/>
      <c r="BWH17" s="580"/>
      <c r="BWI17" s="580"/>
      <c r="BWJ17" s="580"/>
      <c r="BWK17" s="580"/>
      <c r="BWL17" s="580"/>
      <c r="BWM17" s="580"/>
      <c r="BWN17" s="580"/>
      <c r="BWO17" s="580"/>
      <c r="BWP17" s="580"/>
      <c r="BWQ17" s="580"/>
      <c r="BWR17" s="580"/>
      <c r="BWS17" s="580"/>
      <c r="BWT17" s="580"/>
      <c r="BWU17" s="580"/>
      <c r="BWV17" s="580"/>
      <c r="BWW17" s="580"/>
      <c r="BWX17" s="580"/>
      <c r="BWY17" s="580"/>
      <c r="BWZ17" s="580"/>
      <c r="BXA17" s="580"/>
      <c r="BXB17" s="580"/>
      <c r="BXC17" s="580"/>
      <c r="BXD17" s="580"/>
      <c r="BXE17" s="580"/>
      <c r="BXF17" s="580"/>
      <c r="BXG17" s="580"/>
      <c r="BXH17" s="580"/>
      <c r="BXI17" s="580"/>
      <c r="BXJ17" s="580"/>
      <c r="BXK17" s="580"/>
      <c r="BXL17" s="580"/>
      <c r="BXM17" s="580"/>
      <c r="BXN17" s="580"/>
      <c r="BXO17" s="580"/>
      <c r="BXP17" s="580"/>
      <c r="BXQ17" s="580"/>
      <c r="BXR17" s="580"/>
      <c r="BXS17" s="580"/>
      <c r="BXT17" s="580"/>
      <c r="BXU17" s="580"/>
      <c r="BXV17" s="580"/>
      <c r="BXW17" s="580"/>
      <c r="BXX17" s="580"/>
      <c r="BXY17" s="580"/>
      <c r="BXZ17" s="580"/>
      <c r="BYA17" s="580"/>
      <c r="BYB17" s="580"/>
      <c r="BYC17" s="580"/>
      <c r="BYD17" s="580"/>
      <c r="BYE17" s="580"/>
      <c r="BYF17" s="580"/>
      <c r="BYG17" s="580"/>
      <c r="BYH17" s="580"/>
      <c r="BYI17" s="580"/>
      <c r="BYJ17" s="580"/>
      <c r="BYK17" s="580"/>
      <c r="BYL17" s="580"/>
      <c r="BYM17" s="580"/>
      <c r="BYN17" s="580"/>
      <c r="BYO17" s="580"/>
      <c r="BYP17" s="580"/>
      <c r="BYQ17" s="580"/>
      <c r="BYR17" s="580"/>
      <c r="BYS17" s="580"/>
      <c r="BYT17" s="580"/>
      <c r="BYU17" s="580"/>
      <c r="BYV17" s="580"/>
      <c r="BYW17" s="580"/>
      <c r="BYX17" s="580"/>
      <c r="BYY17" s="580"/>
      <c r="BYZ17" s="580"/>
      <c r="BZA17" s="580"/>
      <c r="BZB17" s="580"/>
      <c r="BZC17" s="580"/>
      <c r="BZD17" s="580"/>
      <c r="BZE17" s="580"/>
      <c r="BZF17" s="580"/>
      <c r="BZG17" s="580"/>
      <c r="BZH17" s="580"/>
      <c r="BZI17" s="580"/>
      <c r="BZJ17" s="580"/>
      <c r="BZK17" s="580"/>
      <c r="BZL17" s="580"/>
      <c r="BZM17" s="580"/>
      <c r="BZN17" s="580"/>
      <c r="BZO17" s="580"/>
      <c r="BZP17" s="580"/>
      <c r="BZQ17" s="580"/>
      <c r="BZR17" s="580"/>
      <c r="BZS17" s="580"/>
      <c r="BZT17" s="580"/>
      <c r="BZU17" s="580"/>
      <c r="BZV17" s="580"/>
      <c r="BZW17" s="580"/>
      <c r="BZX17" s="580"/>
      <c r="BZY17" s="580"/>
      <c r="BZZ17" s="580"/>
      <c r="CAA17" s="580"/>
      <c r="CAB17" s="580"/>
      <c r="CAC17" s="580"/>
      <c r="CAD17" s="580"/>
      <c r="CAE17" s="580"/>
      <c r="CAF17" s="580"/>
      <c r="CAG17" s="580"/>
      <c r="CAH17" s="580"/>
      <c r="CAI17" s="580"/>
      <c r="CAJ17" s="580"/>
      <c r="CAK17" s="580"/>
      <c r="CAL17" s="580"/>
      <c r="CAM17" s="580"/>
      <c r="CAN17" s="580"/>
      <c r="CAO17" s="580"/>
      <c r="CAP17" s="580"/>
      <c r="CAQ17" s="580"/>
      <c r="CAR17" s="580"/>
      <c r="CAS17" s="580"/>
      <c r="CAT17" s="580"/>
      <c r="CAU17" s="580"/>
      <c r="CAV17" s="580"/>
      <c r="CAW17" s="580"/>
      <c r="CAX17" s="580"/>
      <c r="CAY17" s="580"/>
      <c r="CAZ17" s="580"/>
      <c r="CBA17" s="580"/>
      <c r="CBB17" s="580"/>
      <c r="CBC17" s="580"/>
      <c r="CBD17" s="580"/>
      <c r="CBE17" s="580"/>
      <c r="CBF17" s="580"/>
      <c r="CBG17" s="580"/>
      <c r="CBH17" s="580"/>
      <c r="CBI17" s="580"/>
      <c r="CBJ17" s="580"/>
      <c r="CBK17" s="580"/>
      <c r="CBL17" s="580"/>
      <c r="CBM17" s="580"/>
      <c r="CBN17" s="580"/>
      <c r="CBO17" s="580"/>
      <c r="CBP17" s="580"/>
      <c r="CBQ17" s="580"/>
      <c r="CBR17" s="580"/>
      <c r="CBS17" s="580"/>
      <c r="CBT17" s="580"/>
      <c r="CBU17" s="580"/>
      <c r="CBV17" s="580"/>
      <c r="CBW17" s="580"/>
      <c r="CBX17" s="580"/>
      <c r="CBY17" s="580"/>
      <c r="CBZ17" s="580"/>
      <c r="CCA17" s="580"/>
      <c r="CCB17" s="580"/>
      <c r="CCC17" s="580"/>
      <c r="CCD17" s="580"/>
      <c r="CCE17" s="580"/>
      <c r="CCF17" s="580"/>
      <c r="CCG17" s="580"/>
      <c r="CCH17" s="580"/>
      <c r="CCI17" s="580"/>
      <c r="CCJ17" s="580"/>
      <c r="CCK17" s="580"/>
      <c r="CCL17" s="580"/>
      <c r="CCM17" s="580"/>
      <c r="CCN17" s="580"/>
      <c r="CCO17" s="580"/>
      <c r="CCP17" s="580"/>
      <c r="CCQ17" s="580"/>
      <c r="CCR17" s="580"/>
      <c r="CCS17" s="580"/>
      <c r="CCT17" s="580"/>
      <c r="CCU17" s="580"/>
      <c r="CCV17" s="580"/>
      <c r="CCW17" s="580"/>
      <c r="CCX17" s="580"/>
      <c r="CCY17" s="580"/>
      <c r="CCZ17" s="580"/>
      <c r="CDA17" s="580"/>
      <c r="CDB17" s="580"/>
      <c r="CDC17" s="580"/>
      <c r="CDD17" s="580"/>
      <c r="CDE17" s="580"/>
      <c r="CDF17" s="580"/>
      <c r="CDG17" s="580"/>
      <c r="CDH17" s="580"/>
      <c r="CDI17" s="580"/>
      <c r="CDJ17" s="580"/>
      <c r="CDK17" s="580"/>
      <c r="CDL17" s="580"/>
      <c r="CDM17" s="580"/>
      <c r="CDN17" s="580"/>
      <c r="CDO17" s="580"/>
      <c r="CDP17" s="580"/>
      <c r="CDQ17" s="580"/>
      <c r="CDR17" s="580"/>
      <c r="CDS17" s="580"/>
      <c r="CDT17" s="580"/>
      <c r="CDU17" s="580"/>
      <c r="CDV17" s="580"/>
      <c r="CDW17" s="580"/>
      <c r="CDX17" s="580"/>
      <c r="CDY17" s="580"/>
      <c r="CDZ17" s="580"/>
      <c r="CEA17" s="580"/>
      <c r="CEB17" s="580"/>
      <c r="CEC17" s="580"/>
      <c r="CED17" s="580"/>
      <c r="CEE17" s="580"/>
      <c r="CEF17" s="580"/>
      <c r="CEG17" s="580"/>
      <c r="CEH17" s="580"/>
      <c r="CEI17" s="580"/>
      <c r="CEJ17" s="580"/>
      <c r="CEK17" s="580"/>
      <c r="CEL17" s="580"/>
      <c r="CEM17" s="580"/>
      <c r="CEN17" s="580"/>
      <c r="CEO17" s="580"/>
      <c r="CEP17" s="580"/>
      <c r="CEQ17" s="580"/>
      <c r="CER17" s="580"/>
      <c r="CES17" s="580"/>
      <c r="CET17" s="580"/>
      <c r="CEU17" s="580"/>
      <c r="CEV17" s="580"/>
      <c r="CEW17" s="580"/>
      <c r="CEX17" s="580"/>
      <c r="CEY17" s="580"/>
      <c r="CEZ17" s="580"/>
      <c r="CFA17" s="580"/>
      <c r="CFB17" s="580"/>
      <c r="CFC17" s="580"/>
      <c r="CFD17" s="580"/>
      <c r="CFE17" s="580"/>
      <c r="CFF17" s="580"/>
      <c r="CFG17" s="580"/>
      <c r="CFH17" s="580"/>
      <c r="CFI17" s="580"/>
      <c r="CFJ17" s="580"/>
      <c r="CFK17" s="580"/>
      <c r="CFL17" s="580"/>
      <c r="CFM17" s="580"/>
      <c r="CFN17" s="580"/>
      <c r="CFO17" s="580"/>
      <c r="CFP17" s="580"/>
      <c r="CFQ17" s="580"/>
      <c r="CFR17" s="580"/>
      <c r="CFS17" s="580"/>
      <c r="CFT17" s="580"/>
      <c r="CFU17" s="580"/>
      <c r="CFV17" s="580"/>
      <c r="CFW17" s="580"/>
      <c r="CFX17" s="580"/>
      <c r="CFY17" s="580"/>
      <c r="CFZ17" s="580"/>
      <c r="CGA17" s="580"/>
      <c r="CGB17" s="580"/>
      <c r="CGC17" s="580"/>
      <c r="CGD17" s="580"/>
      <c r="CGE17" s="580"/>
      <c r="CGF17" s="580"/>
      <c r="CGG17" s="580"/>
      <c r="CGH17" s="580"/>
      <c r="CGI17" s="580"/>
      <c r="CGJ17" s="580"/>
      <c r="CGK17" s="580"/>
      <c r="CGL17" s="580"/>
      <c r="CGM17" s="580"/>
      <c r="CGN17" s="580"/>
      <c r="CGO17" s="580"/>
      <c r="CGP17" s="580"/>
      <c r="CGQ17" s="580"/>
      <c r="CGR17" s="580"/>
      <c r="CGS17" s="580"/>
      <c r="CGT17" s="580"/>
      <c r="CGU17" s="580"/>
      <c r="CGV17" s="580"/>
      <c r="CGW17" s="580"/>
      <c r="CGX17" s="580"/>
      <c r="CGY17" s="580"/>
      <c r="CGZ17" s="580"/>
      <c r="CHA17" s="580"/>
      <c r="CHB17" s="580"/>
      <c r="CHC17" s="580"/>
      <c r="CHD17" s="580"/>
      <c r="CHE17" s="580"/>
      <c r="CHF17" s="580"/>
      <c r="CHG17" s="580"/>
      <c r="CHH17" s="580"/>
      <c r="CHI17" s="580"/>
      <c r="CHJ17" s="580"/>
      <c r="CHK17" s="580"/>
      <c r="CHL17" s="580"/>
      <c r="CHM17" s="580"/>
      <c r="CHN17" s="580"/>
      <c r="CHO17" s="580"/>
      <c r="CHP17" s="580"/>
      <c r="CHQ17" s="580"/>
      <c r="CHR17" s="580"/>
      <c r="CHS17" s="580"/>
      <c r="CHT17" s="580"/>
      <c r="CHU17" s="580"/>
      <c r="CHV17" s="580"/>
      <c r="CHW17" s="580"/>
      <c r="CHX17" s="580"/>
      <c r="CHY17" s="580"/>
      <c r="CHZ17" s="580"/>
      <c r="CIA17" s="580"/>
      <c r="CIB17" s="580"/>
      <c r="CIC17" s="580"/>
      <c r="CID17" s="580"/>
      <c r="CIE17" s="580"/>
      <c r="CIF17" s="580"/>
      <c r="CIG17" s="580"/>
      <c r="CIH17" s="580"/>
      <c r="CII17" s="580"/>
      <c r="CIJ17" s="580"/>
      <c r="CIK17" s="580"/>
      <c r="CIL17" s="580"/>
      <c r="CIM17" s="580"/>
      <c r="CIN17" s="580"/>
      <c r="CIO17" s="580"/>
      <c r="CIP17" s="580"/>
      <c r="CIQ17" s="580"/>
      <c r="CIR17" s="580"/>
      <c r="CIS17" s="580"/>
      <c r="CIT17" s="580"/>
      <c r="CIU17" s="580"/>
      <c r="CIV17" s="580"/>
      <c r="CIW17" s="580"/>
      <c r="CIX17" s="580"/>
      <c r="CIY17" s="580"/>
      <c r="CIZ17" s="580"/>
      <c r="CJA17" s="580"/>
      <c r="CJB17" s="580"/>
      <c r="CJC17" s="580"/>
      <c r="CJD17" s="580"/>
      <c r="CJE17" s="580"/>
      <c r="CJF17" s="580"/>
      <c r="CJG17" s="580"/>
      <c r="CJH17" s="580"/>
      <c r="CJI17" s="580"/>
      <c r="CJJ17" s="580"/>
      <c r="CJK17" s="580"/>
      <c r="CJL17" s="580"/>
      <c r="CJM17" s="580"/>
      <c r="CJN17" s="580"/>
      <c r="CJO17" s="580"/>
      <c r="CJP17" s="580"/>
      <c r="CJQ17" s="580"/>
      <c r="CJR17" s="580"/>
      <c r="CJS17" s="580"/>
      <c r="CJT17" s="580"/>
      <c r="CJU17" s="580"/>
      <c r="CJV17" s="580"/>
      <c r="CJW17" s="580"/>
      <c r="CJX17" s="580"/>
      <c r="CJY17" s="580"/>
      <c r="CJZ17" s="580"/>
      <c r="CKA17" s="580"/>
      <c r="CKB17" s="580"/>
      <c r="CKC17" s="580"/>
      <c r="CKD17" s="580"/>
      <c r="CKE17" s="580"/>
      <c r="CKF17" s="580"/>
      <c r="CKG17" s="580"/>
      <c r="CKH17" s="580"/>
      <c r="CKI17" s="580"/>
      <c r="CKJ17" s="580"/>
      <c r="CKK17" s="580"/>
      <c r="CKL17" s="580"/>
      <c r="CKM17" s="580"/>
      <c r="CKN17" s="580"/>
      <c r="CKO17" s="580"/>
      <c r="CKP17" s="580"/>
      <c r="CKQ17" s="580"/>
      <c r="CKR17" s="580"/>
      <c r="CKS17" s="580"/>
      <c r="CKT17" s="580"/>
      <c r="CKU17" s="580"/>
      <c r="CKV17" s="580"/>
      <c r="CKW17" s="580"/>
      <c r="CKX17" s="580"/>
      <c r="CKY17" s="580"/>
      <c r="CKZ17" s="580"/>
      <c r="CLA17" s="580"/>
      <c r="CLB17" s="580"/>
      <c r="CLC17" s="580"/>
      <c r="CLD17" s="580"/>
      <c r="CLE17" s="580"/>
      <c r="CLF17" s="580"/>
      <c r="CLG17" s="580"/>
      <c r="CLH17" s="580"/>
      <c r="CLI17" s="580"/>
      <c r="CLJ17" s="580"/>
      <c r="CLK17" s="580"/>
      <c r="CLL17" s="580"/>
      <c r="CLM17" s="580"/>
      <c r="CLN17" s="580"/>
      <c r="CLO17" s="580"/>
      <c r="CLP17" s="580"/>
      <c r="CLQ17" s="580"/>
      <c r="CLR17" s="580"/>
      <c r="CLS17" s="580"/>
      <c r="CLT17" s="580"/>
      <c r="CLU17" s="580"/>
      <c r="CLV17" s="580"/>
      <c r="CLW17" s="580"/>
      <c r="CLX17" s="580"/>
      <c r="CLY17" s="580"/>
      <c r="CLZ17" s="580"/>
      <c r="CMA17" s="580"/>
      <c r="CMB17" s="580"/>
      <c r="CMC17" s="580"/>
      <c r="CMD17" s="580"/>
      <c r="CME17" s="580"/>
      <c r="CMF17" s="580"/>
      <c r="CMG17" s="580"/>
      <c r="CMH17" s="580"/>
      <c r="CMI17" s="580"/>
      <c r="CMJ17" s="580"/>
      <c r="CMK17" s="580"/>
      <c r="CML17" s="580"/>
      <c r="CMM17" s="580"/>
      <c r="CMN17" s="580"/>
      <c r="CMO17" s="580"/>
      <c r="CMP17" s="580"/>
      <c r="CMQ17" s="580"/>
      <c r="CMR17" s="580"/>
      <c r="CMS17" s="580"/>
      <c r="CMT17" s="580"/>
      <c r="CMU17" s="580"/>
      <c r="CMV17" s="580"/>
      <c r="CMW17" s="580"/>
      <c r="CMX17" s="580"/>
      <c r="CMY17" s="580"/>
      <c r="CMZ17" s="580"/>
      <c r="CNA17" s="580"/>
      <c r="CNB17" s="580"/>
      <c r="CNC17" s="580"/>
      <c r="CND17" s="580"/>
      <c r="CNE17" s="580"/>
      <c r="CNF17" s="580"/>
      <c r="CNG17" s="580"/>
      <c r="CNH17" s="580"/>
      <c r="CNI17" s="580"/>
      <c r="CNJ17" s="580"/>
      <c r="CNK17" s="580"/>
      <c r="CNL17" s="580"/>
      <c r="CNM17" s="580"/>
      <c r="CNN17" s="580"/>
      <c r="CNO17" s="580"/>
      <c r="CNP17" s="580"/>
      <c r="CNQ17" s="580"/>
      <c r="CNR17" s="580"/>
      <c r="CNS17" s="580"/>
      <c r="CNT17" s="580"/>
      <c r="CNU17" s="580"/>
      <c r="CNV17" s="580"/>
      <c r="CNW17" s="580"/>
      <c r="CNX17" s="580"/>
      <c r="CNY17" s="580"/>
      <c r="CNZ17" s="580"/>
      <c r="COA17" s="580"/>
      <c r="COB17" s="580"/>
      <c r="COC17" s="580"/>
      <c r="COD17" s="580"/>
      <c r="COE17" s="580"/>
      <c r="COF17" s="580"/>
      <c r="COG17" s="580"/>
      <c r="COH17" s="580"/>
      <c r="COI17" s="580"/>
      <c r="COJ17" s="580"/>
      <c r="COK17" s="580"/>
      <c r="COL17" s="580"/>
      <c r="COM17" s="580"/>
      <c r="CON17" s="580"/>
      <c r="COO17" s="580"/>
      <c r="COP17" s="580"/>
      <c r="COQ17" s="580"/>
      <c r="COR17" s="580"/>
      <c r="COS17" s="580"/>
      <c r="COT17" s="580"/>
      <c r="COU17" s="580"/>
      <c r="COV17" s="580"/>
      <c r="COW17" s="580"/>
      <c r="COX17" s="580"/>
      <c r="COY17" s="580"/>
      <c r="COZ17" s="580"/>
      <c r="CPA17" s="580"/>
      <c r="CPB17" s="580"/>
      <c r="CPC17" s="580"/>
      <c r="CPD17" s="580"/>
      <c r="CPE17" s="580"/>
      <c r="CPF17" s="580"/>
      <c r="CPG17" s="580"/>
      <c r="CPH17" s="580"/>
      <c r="CPI17" s="580"/>
      <c r="CPJ17" s="580"/>
      <c r="CPK17" s="580"/>
      <c r="CPL17" s="580"/>
      <c r="CPM17" s="580"/>
      <c r="CPN17" s="580"/>
      <c r="CPO17" s="580"/>
      <c r="CPP17" s="580"/>
      <c r="CPQ17" s="580"/>
      <c r="CPR17" s="580"/>
      <c r="CPS17" s="580"/>
      <c r="CPT17" s="580"/>
      <c r="CPU17" s="580"/>
      <c r="CPV17" s="580"/>
      <c r="CPW17" s="580"/>
      <c r="CPX17" s="580"/>
      <c r="CPY17" s="580"/>
      <c r="CPZ17" s="580"/>
      <c r="CQA17" s="580"/>
      <c r="CQB17" s="580"/>
      <c r="CQC17" s="580"/>
      <c r="CQD17" s="580"/>
      <c r="CQE17" s="580"/>
      <c r="CQF17" s="580"/>
      <c r="CQG17" s="580"/>
      <c r="CQH17" s="580"/>
      <c r="CQI17" s="580"/>
      <c r="CQJ17" s="580"/>
      <c r="CQK17" s="580"/>
      <c r="CQL17" s="580"/>
      <c r="CQM17" s="580"/>
      <c r="CQN17" s="580"/>
      <c r="CQO17" s="580"/>
      <c r="CQP17" s="580"/>
      <c r="CQQ17" s="580"/>
      <c r="CQR17" s="580"/>
      <c r="CQS17" s="580"/>
      <c r="CQT17" s="580"/>
      <c r="CQU17" s="580"/>
      <c r="CQV17" s="580"/>
      <c r="CQW17" s="580"/>
      <c r="CQX17" s="580"/>
      <c r="CQY17" s="580"/>
      <c r="CQZ17" s="580"/>
      <c r="CRA17" s="580"/>
      <c r="CRB17" s="580"/>
      <c r="CRC17" s="580"/>
      <c r="CRD17" s="580"/>
      <c r="CRE17" s="580"/>
      <c r="CRF17" s="580"/>
      <c r="CRG17" s="580"/>
      <c r="CRH17" s="580"/>
      <c r="CRI17" s="580"/>
      <c r="CRJ17" s="580"/>
      <c r="CRK17" s="580"/>
      <c r="CRL17" s="580"/>
      <c r="CRM17" s="580"/>
      <c r="CRN17" s="580"/>
      <c r="CRO17" s="580"/>
      <c r="CRP17" s="580"/>
      <c r="CRQ17" s="580"/>
      <c r="CRR17" s="580"/>
      <c r="CRS17" s="580"/>
      <c r="CRT17" s="580"/>
      <c r="CRU17" s="580"/>
      <c r="CRV17" s="580"/>
      <c r="CRW17" s="580"/>
      <c r="CRX17" s="580"/>
      <c r="CRY17" s="580"/>
      <c r="CRZ17" s="580"/>
      <c r="CSA17" s="580"/>
      <c r="CSB17" s="580"/>
      <c r="CSC17" s="580"/>
      <c r="CSD17" s="580"/>
      <c r="CSE17" s="580"/>
      <c r="CSF17" s="580"/>
      <c r="CSG17" s="580"/>
      <c r="CSH17" s="580"/>
      <c r="CSI17" s="580"/>
      <c r="CSJ17" s="580"/>
      <c r="CSK17" s="580"/>
      <c r="CSL17" s="580"/>
      <c r="CSM17" s="580"/>
      <c r="CSN17" s="580"/>
      <c r="CSO17" s="580"/>
      <c r="CSP17" s="580"/>
      <c r="CSQ17" s="580"/>
      <c r="CSR17" s="580"/>
      <c r="CSS17" s="580"/>
      <c r="CST17" s="580"/>
      <c r="CSU17" s="580"/>
      <c r="CSV17" s="580"/>
      <c r="CSW17" s="580"/>
      <c r="CSX17" s="580"/>
      <c r="CSY17" s="580"/>
      <c r="CSZ17" s="580"/>
      <c r="CTA17" s="580"/>
      <c r="CTB17" s="580"/>
      <c r="CTC17" s="580"/>
      <c r="CTD17" s="580"/>
      <c r="CTE17" s="580"/>
      <c r="CTF17" s="580"/>
      <c r="CTG17" s="580"/>
      <c r="CTH17" s="580"/>
      <c r="CTI17" s="580"/>
      <c r="CTJ17" s="580"/>
      <c r="CTK17" s="580"/>
      <c r="CTL17" s="580"/>
      <c r="CTM17" s="580"/>
      <c r="CTN17" s="580"/>
      <c r="CTO17" s="580"/>
      <c r="CTP17" s="580"/>
      <c r="CTQ17" s="580"/>
      <c r="CTR17" s="580"/>
      <c r="CTS17" s="580"/>
      <c r="CTT17" s="580"/>
      <c r="CTU17" s="580"/>
      <c r="CTV17" s="580"/>
      <c r="CTW17" s="580"/>
      <c r="CTX17" s="580"/>
      <c r="CTY17" s="580"/>
      <c r="CTZ17" s="580"/>
      <c r="CUA17" s="580"/>
      <c r="CUB17" s="580"/>
      <c r="CUC17" s="580"/>
      <c r="CUD17" s="580"/>
      <c r="CUE17" s="580"/>
      <c r="CUF17" s="580"/>
      <c r="CUG17" s="580"/>
      <c r="CUH17" s="580"/>
      <c r="CUI17" s="580"/>
      <c r="CUJ17" s="580"/>
      <c r="CUK17" s="580"/>
      <c r="CUL17" s="580"/>
      <c r="CUM17" s="580"/>
      <c r="CUN17" s="580"/>
      <c r="CUO17" s="580"/>
      <c r="CUP17" s="580"/>
      <c r="CUQ17" s="580"/>
      <c r="CUR17" s="580"/>
      <c r="CUS17" s="580"/>
      <c r="CUT17" s="580"/>
      <c r="CUU17" s="580"/>
      <c r="CUV17" s="580"/>
      <c r="CUW17" s="580"/>
      <c r="CUX17" s="580"/>
      <c r="CUY17" s="580"/>
      <c r="CUZ17" s="580"/>
      <c r="CVA17" s="580"/>
      <c r="CVB17" s="580"/>
      <c r="CVC17" s="580"/>
      <c r="CVD17" s="580"/>
      <c r="CVE17" s="580"/>
      <c r="CVF17" s="580"/>
      <c r="CVG17" s="580"/>
      <c r="CVH17" s="580"/>
      <c r="CVI17" s="580"/>
      <c r="CVJ17" s="580"/>
      <c r="CVK17" s="580"/>
      <c r="CVL17" s="580"/>
      <c r="CVM17" s="580"/>
      <c r="CVN17" s="580"/>
      <c r="CVO17" s="580"/>
      <c r="CVP17" s="580"/>
      <c r="CVQ17" s="580"/>
      <c r="CVR17" s="580"/>
      <c r="CVS17" s="580"/>
      <c r="CVT17" s="580"/>
      <c r="CVU17" s="580"/>
      <c r="CVV17" s="580"/>
      <c r="CVW17" s="580"/>
      <c r="CVX17" s="580"/>
      <c r="CVY17" s="580"/>
      <c r="CVZ17" s="580"/>
      <c r="CWA17" s="580"/>
      <c r="CWB17" s="580"/>
      <c r="CWC17" s="580"/>
      <c r="CWD17" s="580"/>
      <c r="CWE17" s="580"/>
      <c r="CWF17" s="580"/>
      <c r="CWG17" s="580"/>
      <c r="CWH17" s="580"/>
      <c r="CWI17" s="580"/>
      <c r="CWJ17" s="580"/>
      <c r="CWK17" s="580"/>
      <c r="CWL17" s="580"/>
      <c r="CWM17" s="580"/>
      <c r="CWN17" s="580"/>
      <c r="CWO17" s="580"/>
      <c r="CWP17" s="580"/>
      <c r="CWQ17" s="580"/>
      <c r="CWR17" s="580"/>
      <c r="CWS17" s="580"/>
      <c r="CWT17" s="580"/>
      <c r="CWU17" s="580"/>
      <c r="CWV17" s="580"/>
      <c r="CWW17" s="580"/>
      <c r="CWX17" s="580"/>
      <c r="CWY17" s="580"/>
      <c r="CWZ17" s="580"/>
      <c r="CXA17" s="580"/>
      <c r="CXB17" s="580"/>
      <c r="CXC17" s="580"/>
      <c r="CXD17" s="580"/>
      <c r="CXE17" s="580"/>
      <c r="CXF17" s="580"/>
      <c r="CXG17" s="580"/>
      <c r="CXH17" s="580"/>
      <c r="CXI17" s="580"/>
      <c r="CXJ17" s="580"/>
      <c r="CXK17" s="580"/>
      <c r="CXL17" s="580"/>
      <c r="CXM17" s="580"/>
      <c r="CXN17" s="580"/>
      <c r="CXO17" s="580"/>
      <c r="CXP17" s="580"/>
      <c r="CXQ17" s="580"/>
      <c r="CXR17" s="580"/>
      <c r="CXS17" s="580"/>
      <c r="CXT17" s="580"/>
      <c r="CXU17" s="580"/>
      <c r="CXV17" s="580"/>
      <c r="CXW17" s="580"/>
      <c r="CXX17" s="580"/>
      <c r="CXY17" s="580"/>
      <c r="CXZ17" s="580"/>
      <c r="CYA17" s="580"/>
      <c r="CYB17" s="580"/>
      <c r="CYC17" s="580"/>
      <c r="CYD17" s="580"/>
      <c r="CYE17" s="580"/>
      <c r="CYF17" s="580"/>
      <c r="CYG17" s="580"/>
      <c r="CYH17" s="580"/>
      <c r="CYI17" s="580"/>
      <c r="CYJ17" s="580"/>
      <c r="CYK17" s="580"/>
      <c r="CYL17" s="580"/>
      <c r="CYM17" s="580"/>
      <c r="CYN17" s="580"/>
      <c r="CYO17" s="580"/>
      <c r="CYP17" s="580"/>
      <c r="CYQ17" s="580"/>
      <c r="CYR17" s="580"/>
      <c r="CYS17" s="580"/>
      <c r="CYT17" s="580"/>
      <c r="CYU17" s="580"/>
      <c r="CYV17" s="580"/>
      <c r="CYW17" s="580"/>
      <c r="CYX17" s="580"/>
      <c r="CYY17" s="580"/>
      <c r="CYZ17" s="580"/>
      <c r="CZA17" s="580"/>
      <c r="CZB17" s="580"/>
      <c r="CZC17" s="580"/>
      <c r="CZD17" s="580"/>
      <c r="CZE17" s="580"/>
      <c r="CZF17" s="580"/>
      <c r="CZG17" s="580"/>
      <c r="CZH17" s="580"/>
      <c r="CZI17" s="580"/>
      <c r="CZJ17" s="580"/>
      <c r="CZK17" s="580"/>
      <c r="CZL17" s="580"/>
      <c r="CZM17" s="580"/>
      <c r="CZN17" s="580"/>
      <c r="CZO17" s="580"/>
      <c r="CZP17" s="580"/>
      <c r="CZQ17" s="580"/>
      <c r="CZR17" s="580"/>
      <c r="CZS17" s="580"/>
      <c r="CZT17" s="580"/>
      <c r="CZU17" s="580"/>
      <c r="CZV17" s="580"/>
      <c r="CZW17" s="580"/>
      <c r="CZX17" s="580"/>
      <c r="CZY17" s="580"/>
      <c r="CZZ17" s="580"/>
      <c r="DAA17" s="580"/>
      <c r="DAB17" s="580"/>
      <c r="DAC17" s="580"/>
      <c r="DAD17" s="580"/>
      <c r="DAE17" s="580"/>
      <c r="DAF17" s="580"/>
      <c r="DAG17" s="580"/>
      <c r="DAH17" s="580"/>
      <c r="DAI17" s="580"/>
      <c r="DAJ17" s="580"/>
      <c r="DAK17" s="580"/>
      <c r="DAL17" s="580"/>
      <c r="DAM17" s="580"/>
      <c r="DAN17" s="580"/>
      <c r="DAO17" s="580"/>
      <c r="DAP17" s="580"/>
      <c r="DAQ17" s="580"/>
      <c r="DAR17" s="580"/>
      <c r="DAS17" s="580"/>
      <c r="DAT17" s="580"/>
      <c r="DAU17" s="580"/>
      <c r="DAV17" s="580"/>
      <c r="DAW17" s="580"/>
      <c r="DAX17" s="580"/>
      <c r="DAY17" s="580"/>
      <c r="DAZ17" s="580"/>
      <c r="DBA17" s="580"/>
      <c r="DBB17" s="580"/>
      <c r="DBC17" s="580"/>
      <c r="DBD17" s="580"/>
      <c r="DBE17" s="580"/>
      <c r="DBF17" s="580"/>
      <c r="DBG17" s="580"/>
      <c r="DBH17" s="580"/>
      <c r="DBI17" s="580"/>
      <c r="DBJ17" s="580"/>
      <c r="DBK17" s="580"/>
      <c r="DBL17" s="580"/>
      <c r="DBM17" s="580"/>
      <c r="DBN17" s="580"/>
      <c r="DBO17" s="580"/>
      <c r="DBP17" s="580"/>
      <c r="DBQ17" s="580"/>
      <c r="DBR17" s="580"/>
      <c r="DBS17" s="580"/>
      <c r="DBT17" s="580"/>
      <c r="DBU17" s="580"/>
      <c r="DBV17" s="580"/>
      <c r="DBW17" s="580"/>
      <c r="DBX17" s="580"/>
      <c r="DBY17" s="580"/>
      <c r="DBZ17" s="580"/>
      <c r="DCA17" s="580"/>
      <c r="DCB17" s="580"/>
      <c r="DCC17" s="580"/>
      <c r="DCD17" s="580"/>
      <c r="DCE17" s="580"/>
      <c r="DCF17" s="580"/>
      <c r="DCG17" s="580"/>
      <c r="DCH17" s="580"/>
      <c r="DCI17" s="580"/>
      <c r="DCJ17" s="580"/>
      <c r="DCK17" s="580"/>
      <c r="DCL17" s="580"/>
      <c r="DCM17" s="580"/>
      <c r="DCN17" s="580"/>
      <c r="DCO17" s="580"/>
      <c r="DCP17" s="580"/>
      <c r="DCQ17" s="580"/>
      <c r="DCR17" s="580"/>
      <c r="DCS17" s="580"/>
      <c r="DCT17" s="580"/>
      <c r="DCU17" s="580"/>
      <c r="DCV17" s="580"/>
      <c r="DCW17" s="580"/>
      <c r="DCX17" s="580"/>
      <c r="DCY17" s="580"/>
      <c r="DCZ17" s="580"/>
      <c r="DDA17" s="580"/>
      <c r="DDB17" s="580"/>
      <c r="DDC17" s="580"/>
      <c r="DDD17" s="580"/>
      <c r="DDE17" s="580"/>
      <c r="DDF17" s="580"/>
      <c r="DDG17" s="580"/>
      <c r="DDH17" s="580"/>
      <c r="DDI17" s="580"/>
      <c r="DDJ17" s="580"/>
      <c r="DDK17" s="580"/>
      <c r="DDL17" s="580"/>
      <c r="DDM17" s="580"/>
      <c r="DDN17" s="580"/>
      <c r="DDO17" s="580"/>
      <c r="DDP17" s="580"/>
      <c r="DDQ17" s="580"/>
      <c r="DDR17" s="580"/>
      <c r="DDS17" s="580"/>
      <c r="DDT17" s="580"/>
      <c r="DDU17" s="580"/>
      <c r="DDV17" s="580"/>
      <c r="DDW17" s="580"/>
      <c r="DDX17" s="580"/>
      <c r="DDY17" s="580"/>
      <c r="DDZ17" s="580"/>
      <c r="DEA17" s="580"/>
      <c r="DEB17" s="580"/>
      <c r="DEC17" s="580"/>
      <c r="DED17" s="580"/>
      <c r="DEE17" s="580"/>
      <c r="DEF17" s="580"/>
      <c r="DEG17" s="580"/>
      <c r="DEH17" s="580"/>
      <c r="DEI17" s="580"/>
      <c r="DEJ17" s="580"/>
      <c r="DEK17" s="580"/>
      <c r="DEL17" s="580"/>
      <c r="DEM17" s="580"/>
      <c r="DEN17" s="580"/>
      <c r="DEO17" s="580"/>
      <c r="DEP17" s="580"/>
      <c r="DEQ17" s="580"/>
      <c r="DER17" s="580"/>
      <c r="DES17" s="580"/>
      <c r="DET17" s="580"/>
      <c r="DEU17" s="580"/>
      <c r="DEV17" s="580"/>
      <c r="DEW17" s="580"/>
      <c r="DEX17" s="580"/>
      <c r="DEY17" s="580"/>
      <c r="DEZ17" s="580"/>
      <c r="DFA17" s="580"/>
      <c r="DFB17" s="580"/>
      <c r="DFC17" s="580"/>
      <c r="DFD17" s="580"/>
      <c r="DFE17" s="580"/>
      <c r="DFF17" s="580"/>
      <c r="DFG17" s="580"/>
      <c r="DFH17" s="580"/>
      <c r="DFI17" s="580"/>
      <c r="DFJ17" s="580"/>
      <c r="DFK17" s="580"/>
      <c r="DFL17" s="580"/>
      <c r="DFM17" s="580"/>
      <c r="DFN17" s="580"/>
      <c r="DFO17" s="580"/>
      <c r="DFP17" s="580"/>
      <c r="DFQ17" s="580"/>
      <c r="DFR17" s="580"/>
      <c r="DFS17" s="580"/>
      <c r="DFT17" s="580"/>
      <c r="DFU17" s="580"/>
      <c r="DFV17" s="580"/>
      <c r="DFW17" s="580"/>
      <c r="DFX17" s="580"/>
      <c r="DFY17" s="580"/>
      <c r="DFZ17" s="580"/>
      <c r="DGA17" s="580"/>
      <c r="DGB17" s="580"/>
      <c r="DGC17" s="580"/>
      <c r="DGD17" s="580"/>
      <c r="DGE17" s="580"/>
      <c r="DGF17" s="580"/>
      <c r="DGG17" s="580"/>
      <c r="DGH17" s="580"/>
      <c r="DGI17" s="580"/>
      <c r="DGJ17" s="580"/>
      <c r="DGK17" s="580"/>
      <c r="DGL17" s="580"/>
      <c r="DGM17" s="580"/>
      <c r="DGN17" s="580"/>
      <c r="DGO17" s="580"/>
      <c r="DGP17" s="580"/>
      <c r="DGQ17" s="580"/>
      <c r="DGR17" s="580"/>
      <c r="DGS17" s="580"/>
      <c r="DGT17" s="580"/>
      <c r="DGU17" s="580"/>
      <c r="DGV17" s="580"/>
      <c r="DGW17" s="580"/>
      <c r="DGX17" s="580"/>
      <c r="DGY17" s="580"/>
      <c r="DGZ17" s="580"/>
      <c r="DHA17" s="580"/>
      <c r="DHB17" s="580"/>
      <c r="DHC17" s="580"/>
      <c r="DHD17" s="580"/>
      <c r="DHE17" s="580"/>
      <c r="DHF17" s="580"/>
      <c r="DHG17" s="580"/>
      <c r="DHH17" s="580"/>
      <c r="DHI17" s="580"/>
      <c r="DHJ17" s="580"/>
      <c r="DHK17" s="580"/>
      <c r="DHL17" s="580"/>
      <c r="DHM17" s="580"/>
      <c r="DHN17" s="580"/>
      <c r="DHO17" s="580"/>
      <c r="DHP17" s="580"/>
      <c r="DHQ17" s="580"/>
      <c r="DHR17" s="580"/>
      <c r="DHS17" s="580"/>
      <c r="DHT17" s="580"/>
      <c r="DHU17" s="580"/>
      <c r="DHV17" s="580"/>
      <c r="DHW17" s="580"/>
      <c r="DHX17" s="580"/>
      <c r="DHY17" s="580"/>
      <c r="DHZ17" s="580"/>
      <c r="DIA17" s="580"/>
      <c r="DIB17" s="580"/>
      <c r="DIC17" s="580"/>
      <c r="DID17" s="580"/>
      <c r="DIE17" s="580"/>
      <c r="DIF17" s="580"/>
      <c r="DIG17" s="580"/>
      <c r="DIH17" s="580"/>
      <c r="DII17" s="580"/>
      <c r="DIJ17" s="580"/>
      <c r="DIK17" s="580"/>
      <c r="DIL17" s="580"/>
      <c r="DIM17" s="580"/>
      <c r="DIN17" s="580"/>
      <c r="DIO17" s="580"/>
      <c r="DIP17" s="580"/>
      <c r="DIQ17" s="580"/>
      <c r="DIR17" s="580"/>
      <c r="DIS17" s="580"/>
      <c r="DIT17" s="580"/>
      <c r="DIU17" s="580"/>
      <c r="DIV17" s="580"/>
      <c r="DIW17" s="580"/>
      <c r="DIX17" s="580"/>
      <c r="DIY17" s="580"/>
      <c r="DIZ17" s="580"/>
      <c r="DJA17" s="580"/>
      <c r="DJB17" s="580"/>
      <c r="DJC17" s="580"/>
      <c r="DJD17" s="580"/>
      <c r="DJE17" s="580"/>
      <c r="DJF17" s="580"/>
      <c r="DJG17" s="580"/>
      <c r="DJH17" s="580"/>
      <c r="DJI17" s="580"/>
      <c r="DJJ17" s="580"/>
      <c r="DJK17" s="580"/>
      <c r="DJL17" s="580"/>
      <c r="DJM17" s="580"/>
      <c r="DJN17" s="580"/>
      <c r="DJO17" s="580"/>
      <c r="DJP17" s="580"/>
      <c r="DJQ17" s="580"/>
      <c r="DJR17" s="580"/>
      <c r="DJS17" s="580"/>
      <c r="DJT17" s="580"/>
      <c r="DJU17" s="580"/>
      <c r="DJV17" s="580"/>
      <c r="DJW17" s="580"/>
      <c r="DJX17" s="580"/>
      <c r="DJY17" s="580"/>
      <c r="DJZ17" s="580"/>
      <c r="DKA17" s="580"/>
      <c r="DKB17" s="580"/>
      <c r="DKC17" s="580"/>
      <c r="DKD17" s="580"/>
      <c r="DKE17" s="580"/>
      <c r="DKF17" s="580"/>
      <c r="DKG17" s="580"/>
      <c r="DKH17" s="580"/>
      <c r="DKI17" s="580"/>
      <c r="DKJ17" s="580"/>
      <c r="DKK17" s="580"/>
      <c r="DKL17" s="580"/>
      <c r="DKM17" s="580"/>
      <c r="DKN17" s="580"/>
      <c r="DKO17" s="580"/>
      <c r="DKP17" s="580"/>
      <c r="DKQ17" s="580"/>
      <c r="DKR17" s="580"/>
      <c r="DKS17" s="580"/>
      <c r="DKT17" s="580"/>
      <c r="DKU17" s="580"/>
      <c r="DKV17" s="580"/>
      <c r="DKW17" s="580"/>
      <c r="DKX17" s="580"/>
      <c r="DKY17" s="580"/>
      <c r="DKZ17" s="580"/>
      <c r="DLA17" s="580"/>
      <c r="DLB17" s="580"/>
      <c r="DLC17" s="580"/>
      <c r="DLD17" s="580"/>
      <c r="DLE17" s="580"/>
      <c r="DLF17" s="580"/>
      <c r="DLG17" s="580"/>
      <c r="DLH17" s="580"/>
      <c r="DLI17" s="580"/>
      <c r="DLJ17" s="580"/>
      <c r="DLK17" s="580"/>
      <c r="DLL17" s="580"/>
      <c r="DLM17" s="580"/>
      <c r="DLN17" s="580"/>
      <c r="DLO17" s="580"/>
      <c r="DLP17" s="580"/>
      <c r="DLQ17" s="580"/>
      <c r="DLR17" s="580"/>
      <c r="DLS17" s="580"/>
      <c r="DLT17" s="580"/>
      <c r="DLU17" s="580"/>
      <c r="DLV17" s="580"/>
      <c r="DLW17" s="580"/>
      <c r="DLX17" s="580"/>
      <c r="DLY17" s="580"/>
      <c r="DLZ17" s="580"/>
      <c r="DMA17" s="580"/>
      <c r="DMB17" s="580"/>
      <c r="DMC17" s="580"/>
      <c r="DMD17" s="580"/>
      <c r="DME17" s="580"/>
      <c r="DMF17" s="580"/>
      <c r="DMG17" s="580"/>
      <c r="DMH17" s="580"/>
      <c r="DMI17" s="580"/>
      <c r="DMJ17" s="580"/>
      <c r="DMK17" s="580"/>
      <c r="DML17" s="580"/>
      <c r="DMM17" s="580"/>
      <c r="DMN17" s="580"/>
      <c r="DMO17" s="580"/>
      <c r="DMP17" s="580"/>
      <c r="DMQ17" s="580"/>
      <c r="DMR17" s="580"/>
      <c r="DMS17" s="580"/>
      <c r="DMT17" s="580"/>
      <c r="DMU17" s="580"/>
      <c r="DMV17" s="580"/>
      <c r="DMW17" s="580"/>
      <c r="DMX17" s="580"/>
      <c r="DMY17" s="580"/>
      <c r="DMZ17" s="580"/>
      <c r="DNA17" s="580"/>
      <c r="DNB17" s="580"/>
      <c r="DNC17" s="580"/>
      <c r="DND17" s="580"/>
      <c r="DNE17" s="580"/>
      <c r="DNF17" s="580"/>
      <c r="DNG17" s="580"/>
      <c r="DNH17" s="580"/>
      <c r="DNI17" s="580"/>
      <c r="DNJ17" s="580"/>
      <c r="DNK17" s="580"/>
      <c r="DNL17" s="580"/>
      <c r="DNM17" s="580"/>
      <c r="DNN17" s="580"/>
      <c r="DNO17" s="580"/>
      <c r="DNP17" s="580"/>
      <c r="DNQ17" s="580"/>
      <c r="DNR17" s="580"/>
      <c r="DNS17" s="580"/>
      <c r="DNT17" s="580"/>
      <c r="DNU17" s="580"/>
      <c r="DNV17" s="580"/>
      <c r="DNW17" s="580"/>
      <c r="DNX17" s="580"/>
      <c r="DNY17" s="580"/>
      <c r="DNZ17" s="580"/>
      <c r="DOA17" s="580"/>
      <c r="DOB17" s="580"/>
      <c r="DOC17" s="580"/>
      <c r="DOD17" s="580"/>
      <c r="DOE17" s="580"/>
      <c r="DOF17" s="580"/>
      <c r="DOG17" s="580"/>
      <c r="DOH17" s="580"/>
      <c r="DOI17" s="580"/>
      <c r="DOJ17" s="580"/>
      <c r="DOK17" s="580"/>
      <c r="DOL17" s="580"/>
      <c r="DOM17" s="580"/>
      <c r="DON17" s="580"/>
      <c r="DOO17" s="580"/>
      <c r="DOP17" s="580"/>
      <c r="DOQ17" s="580"/>
      <c r="DOR17" s="580"/>
      <c r="DOS17" s="580"/>
      <c r="DOT17" s="580"/>
      <c r="DOU17" s="580"/>
      <c r="DOV17" s="580"/>
      <c r="DOW17" s="580"/>
      <c r="DOX17" s="580"/>
      <c r="DOY17" s="580"/>
      <c r="DOZ17" s="580"/>
      <c r="DPA17" s="580"/>
      <c r="DPB17" s="580"/>
      <c r="DPC17" s="580"/>
      <c r="DPD17" s="580"/>
      <c r="DPE17" s="580"/>
      <c r="DPF17" s="580"/>
      <c r="DPG17" s="580"/>
      <c r="DPH17" s="580"/>
      <c r="DPI17" s="580"/>
      <c r="DPJ17" s="580"/>
      <c r="DPK17" s="580"/>
      <c r="DPL17" s="580"/>
      <c r="DPM17" s="580"/>
      <c r="DPN17" s="580"/>
      <c r="DPO17" s="580"/>
      <c r="DPP17" s="580"/>
      <c r="DPQ17" s="580"/>
      <c r="DPR17" s="580"/>
      <c r="DPS17" s="580"/>
      <c r="DPT17" s="580"/>
      <c r="DPU17" s="580"/>
      <c r="DPV17" s="580"/>
      <c r="DPW17" s="580"/>
      <c r="DPX17" s="580"/>
      <c r="DPY17" s="580"/>
      <c r="DPZ17" s="580"/>
      <c r="DQA17" s="580"/>
      <c r="DQB17" s="580"/>
      <c r="DQC17" s="580"/>
      <c r="DQD17" s="580"/>
      <c r="DQE17" s="580"/>
      <c r="DQF17" s="580"/>
      <c r="DQG17" s="580"/>
      <c r="DQH17" s="580"/>
      <c r="DQI17" s="580"/>
      <c r="DQJ17" s="580"/>
      <c r="DQK17" s="580"/>
      <c r="DQL17" s="580"/>
      <c r="DQM17" s="580"/>
      <c r="DQN17" s="580"/>
      <c r="DQO17" s="580"/>
      <c r="DQP17" s="580"/>
      <c r="DQQ17" s="580"/>
      <c r="DQR17" s="580"/>
      <c r="DQS17" s="580"/>
      <c r="DQT17" s="580"/>
      <c r="DQU17" s="580"/>
      <c r="DQV17" s="580"/>
      <c r="DQW17" s="580"/>
      <c r="DQX17" s="580"/>
      <c r="DQY17" s="580"/>
      <c r="DQZ17" s="580"/>
      <c r="DRA17" s="580"/>
      <c r="DRB17" s="580"/>
      <c r="DRC17" s="580"/>
      <c r="DRD17" s="580"/>
      <c r="DRE17" s="580"/>
      <c r="DRF17" s="580"/>
      <c r="DRG17" s="580"/>
      <c r="DRH17" s="580"/>
      <c r="DRI17" s="580"/>
      <c r="DRJ17" s="580"/>
      <c r="DRK17" s="580"/>
      <c r="DRL17" s="580"/>
      <c r="DRM17" s="580"/>
      <c r="DRN17" s="580"/>
      <c r="DRO17" s="580"/>
      <c r="DRP17" s="580"/>
      <c r="DRQ17" s="580"/>
      <c r="DRR17" s="580"/>
      <c r="DRS17" s="580"/>
      <c r="DRT17" s="580"/>
      <c r="DRU17" s="580"/>
      <c r="DRV17" s="580"/>
      <c r="DRW17" s="580"/>
      <c r="DRX17" s="580"/>
      <c r="DRY17" s="580"/>
      <c r="DRZ17" s="580"/>
      <c r="DSA17" s="580"/>
      <c r="DSB17" s="580"/>
      <c r="DSC17" s="580"/>
      <c r="DSD17" s="580"/>
      <c r="DSE17" s="580"/>
      <c r="DSF17" s="580"/>
      <c r="DSG17" s="580"/>
      <c r="DSH17" s="580"/>
      <c r="DSI17" s="580"/>
      <c r="DSJ17" s="580"/>
      <c r="DSK17" s="580"/>
      <c r="DSL17" s="580"/>
      <c r="DSM17" s="580"/>
      <c r="DSN17" s="580"/>
      <c r="DSO17" s="580"/>
      <c r="DSP17" s="580"/>
      <c r="DSQ17" s="580"/>
      <c r="DSR17" s="580"/>
      <c r="DSS17" s="580"/>
      <c r="DST17" s="580"/>
      <c r="DSU17" s="580"/>
      <c r="DSV17" s="580"/>
      <c r="DSW17" s="580"/>
      <c r="DSX17" s="580"/>
      <c r="DSY17" s="580"/>
      <c r="DSZ17" s="580"/>
      <c r="DTA17" s="580"/>
      <c r="DTB17" s="580"/>
      <c r="DTC17" s="580"/>
      <c r="DTD17" s="580"/>
      <c r="DTE17" s="580"/>
      <c r="DTF17" s="580"/>
      <c r="DTG17" s="580"/>
      <c r="DTH17" s="580"/>
      <c r="DTI17" s="580"/>
      <c r="DTJ17" s="580"/>
      <c r="DTK17" s="580"/>
      <c r="DTL17" s="580"/>
      <c r="DTM17" s="580"/>
      <c r="DTN17" s="580"/>
      <c r="DTO17" s="580"/>
      <c r="DTP17" s="580"/>
      <c r="DTQ17" s="580"/>
      <c r="DTR17" s="580"/>
      <c r="DTS17" s="580"/>
      <c r="DTT17" s="580"/>
      <c r="DTU17" s="580"/>
      <c r="DTV17" s="580"/>
      <c r="DTW17" s="580"/>
      <c r="DTX17" s="580"/>
      <c r="DTY17" s="580"/>
      <c r="DTZ17" s="580"/>
      <c r="DUA17" s="580"/>
      <c r="DUB17" s="580"/>
      <c r="DUC17" s="580"/>
      <c r="DUD17" s="580"/>
      <c r="DUE17" s="580"/>
      <c r="DUF17" s="580"/>
      <c r="DUG17" s="580"/>
      <c r="DUH17" s="580"/>
      <c r="DUI17" s="580"/>
      <c r="DUJ17" s="580"/>
      <c r="DUK17" s="580"/>
      <c r="DUL17" s="580"/>
      <c r="DUM17" s="580"/>
      <c r="DUN17" s="580"/>
      <c r="DUO17" s="580"/>
      <c r="DUP17" s="580"/>
      <c r="DUQ17" s="580"/>
      <c r="DUR17" s="580"/>
      <c r="DUS17" s="580"/>
      <c r="DUT17" s="580"/>
      <c r="DUU17" s="580"/>
      <c r="DUV17" s="580"/>
      <c r="DUW17" s="580"/>
      <c r="DUX17" s="580"/>
      <c r="DUY17" s="580"/>
      <c r="DUZ17" s="580"/>
      <c r="DVA17" s="580"/>
      <c r="DVB17" s="580"/>
      <c r="DVC17" s="580"/>
      <c r="DVD17" s="580"/>
      <c r="DVE17" s="580"/>
      <c r="DVF17" s="580"/>
      <c r="DVG17" s="580"/>
      <c r="DVH17" s="580"/>
      <c r="DVI17" s="580"/>
      <c r="DVJ17" s="580"/>
      <c r="DVK17" s="580"/>
      <c r="DVL17" s="580"/>
      <c r="DVM17" s="580"/>
      <c r="DVN17" s="580"/>
      <c r="DVO17" s="580"/>
      <c r="DVP17" s="580"/>
      <c r="DVQ17" s="580"/>
      <c r="DVR17" s="580"/>
      <c r="DVS17" s="580"/>
      <c r="DVT17" s="580"/>
      <c r="DVU17" s="580"/>
      <c r="DVV17" s="580"/>
      <c r="DVW17" s="580"/>
      <c r="DVX17" s="580"/>
      <c r="DVY17" s="580"/>
      <c r="DVZ17" s="580"/>
      <c r="DWA17" s="580"/>
      <c r="DWB17" s="580"/>
      <c r="DWC17" s="580"/>
      <c r="DWD17" s="580"/>
      <c r="DWE17" s="580"/>
      <c r="DWF17" s="580"/>
      <c r="DWG17" s="580"/>
      <c r="DWH17" s="580"/>
      <c r="DWI17" s="580"/>
      <c r="DWJ17" s="580"/>
      <c r="DWK17" s="580"/>
      <c r="DWL17" s="580"/>
      <c r="DWM17" s="580"/>
      <c r="DWN17" s="580"/>
      <c r="DWO17" s="580"/>
      <c r="DWP17" s="580"/>
      <c r="DWQ17" s="580"/>
      <c r="DWR17" s="580"/>
      <c r="DWS17" s="580"/>
      <c r="DWT17" s="580"/>
      <c r="DWU17" s="580"/>
      <c r="DWV17" s="580"/>
      <c r="DWW17" s="580"/>
      <c r="DWX17" s="580"/>
      <c r="DWY17" s="580"/>
      <c r="DWZ17" s="580"/>
      <c r="DXA17" s="580"/>
      <c r="DXB17" s="580"/>
      <c r="DXC17" s="580"/>
      <c r="DXD17" s="580"/>
      <c r="DXE17" s="580"/>
      <c r="DXF17" s="580"/>
      <c r="DXG17" s="580"/>
      <c r="DXH17" s="580"/>
      <c r="DXI17" s="580"/>
      <c r="DXJ17" s="580"/>
      <c r="DXK17" s="580"/>
      <c r="DXL17" s="580"/>
      <c r="DXM17" s="580"/>
      <c r="DXN17" s="580"/>
      <c r="DXO17" s="580"/>
      <c r="DXP17" s="580"/>
      <c r="DXQ17" s="580"/>
      <c r="DXR17" s="580"/>
      <c r="DXS17" s="580"/>
      <c r="DXT17" s="580"/>
      <c r="DXU17" s="580"/>
      <c r="DXV17" s="580"/>
      <c r="DXW17" s="580"/>
      <c r="DXX17" s="580"/>
      <c r="DXY17" s="580"/>
      <c r="DXZ17" s="580"/>
      <c r="DYA17" s="580"/>
      <c r="DYB17" s="580"/>
      <c r="DYC17" s="580"/>
      <c r="DYD17" s="580"/>
      <c r="DYE17" s="580"/>
      <c r="DYF17" s="580"/>
      <c r="DYG17" s="580"/>
      <c r="DYH17" s="580"/>
      <c r="DYI17" s="580"/>
      <c r="DYJ17" s="580"/>
      <c r="DYK17" s="580"/>
      <c r="DYL17" s="580"/>
      <c r="DYM17" s="580"/>
      <c r="DYN17" s="580"/>
      <c r="DYO17" s="580"/>
      <c r="DYP17" s="580"/>
      <c r="DYQ17" s="580"/>
      <c r="DYR17" s="580"/>
      <c r="DYS17" s="580"/>
      <c r="DYT17" s="580"/>
      <c r="DYU17" s="580"/>
      <c r="DYV17" s="580"/>
      <c r="DYW17" s="580"/>
      <c r="DYX17" s="580"/>
      <c r="DYY17" s="580"/>
      <c r="DYZ17" s="580"/>
      <c r="DZA17" s="580"/>
      <c r="DZB17" s="580"/>
      <c r="DZC17" s="580"/>
      <c r="DZD17" s="580"/>
      <c r="DZE17" s="580"/>
      <c r="DZF17" s="580"/>
      <c r="DZG17" s="580"/>
      <c r="DZH17" s="580"/>
      <c r="DZI17" s="580"/>
      <c r="DZJ17" s="580"/>
      <c r="DZK17" s="580"/>
      <c r="DZL17" s="580"/>
      <c r="DZM17" s="580"/>
      <c r="DZN17" s="580"/>
      <c r="DZO17" s="580"/>
      <c r="DZP17" s="580"/>
      <c r="DZQ17" s="580"/>
      <c r="DZR17" s="580"/>
      <c r="DZS17" s="580"/>
      <c r="DZT17" s="580"/>
      <c r="DZU17" s="580"/>
      <c r="DZV17" s="580"/>
      <c r="DZW17" s="580"/>
      <c r="DZX17" s="580"/>
      <c r="DZY17" s="580"/>
      <c r="DZZ17" s="580"/>
      <c r="EAA17" s="580"/>
      <c r="EAB17" s="580"/>
      <c r="EAC17" s="580"/>
      <c r="EAD17" s="580"/>
      <c r="EAE17" s="580"/>
      <c r="EAF17" s="580"/>
      <c r="EAG17" s="580"/>
      <c r="EAH17" s="580"/>
      <c r="EAI17" s="580"/>
      <c r="EAJ17" s="580"/>
      <c r="EAK17" s="580"/>
      <c r="EAL17" s="580"/>
      <c r="EAM17" s="580"/>
      <c r="EAN17" s="580"/>
      <c r="EAO17" s="580"/>
      <c r="EAP17" s="580"/>
      <c r="EAQ17" s="580"/>
      <c r="EAR17" s="580"/>
      <c r="EAS17" s="580"/>
      <c r="EAT17" s="580"/>
      <c r="EAU17" s="580"/>
      <c r="EAV17" s="580"/>
      <c r="EAW17" s="580"/>
      <c r="EAX17" s="580"/>
      <c r="EAY17" s="580"/>
      <c r="EAZ17" s="580"/>
      <c r="EBA17" s="580"/>
      <c r="EBB17" s="580"/>
      <c r="EBC17" s="580"/>
      <c r="EBD17" s="580"/>
      <c r="EBE17" s="580"/>
      <c r="EBF17" s="580"/>
      <c r="EBG17" s="580"/>
      <c r="EBH17" s="580"/>
      <c r="EBI17" s="580"/>
      <c r="EBJ17" s="580"/>
      <c r="EBK17" s="580"/>
      <c r="EBL17" s="580"/>
      <c r="EBM17" s="580"/>
      <c r="EBN17" s="580"/>
      <c r="EBO17" s="580"/>
      <c r="EBP17" s="580"/>
      <c r="EBQ17" s="580"/>
      <c r="EBR17" s="580"/>
      <c r="EBS17" s="580"/>
      <c r="EBT17" s="580"/>
      <c r="EBU17" s="580"/>
      <c r="EBV17" s="580"/>
      <c r="EBW17" s="580"/>
      <c r="EBX17" s="580"/>
      <c r="EBY17" s="580"/>
      <c r="EBZ17" s="580"/>
      <c r="ECA17" s="580"/>
      <c r="ECB17" s="580"/>
      <c r="ECC17" s="580"/>
      <c r="ECD17" s="580"/>
      <c r="ECE17" s="580"/>
      <c r="ECF17" s="580"/>
      <c r="ECG17" s="580"/>
      <c r="ECH17" s="580"/>
      <c r="ECI17" s="580"/>
      <c r="ECJ17" s="580"/>
      <c r="ECK17" s="580"/>
      <c r="ECL17" s="580"/>
      <c r="ECM17" s="580"/>
      <c r="ECN17" s="580"/>
      <c r="ECO17" s="580"/>
      <c r="ECP17" s="580"/>
      <c r="ECQ17" s="580"/>
      <c r="ECR17" s="580"/>
      <c r="ECS17" s="580"/>
      <c r="ECT17" s="580"/>
      <c r="ECU17" s="580"/>
      <c r="ECV17" s="580"/>
      <c r="ECW17" s="580"/>
      <c r="ECX17" s="580"/>
      <c r="ECY17" s="580"/>
      <c r="ECZ17" s="580"/>
      <c r="EDA17" s="580"/>
      <c r="EDB17" s="580"/>
      <c r="EDC17" s="580"/>
      <c r="EDD17" s="580"/>
      <c r="EDE17" s="580"/>
      <c r="EDF17" s="580"/>
      <c r="EDG17" s="580"/>
      <c r="EDH17" s="580"/>
      <c r="EDI17" s="580"/>
      <c r="EDJ17" s="580"/>
      <c r="EDK17" s="580"/>
      <c r="EDL17" s="580"/>
      <c r="EDM17" s="580"/>
      <c r="EDN17" s="580"/>
      <c r="EDO17" s="580"/>
      <c r="EDP17" s="580"/>
      <c r="EDQ17" s="580"/>
      <c r="EDR17" s="580"/>
      <c r="EDS17" s="580"/>
      <c r="EDT17" s="580"/>
      <c r="EDU17" s="580"/>
      <c r="EDV17" s="580"/>
      <c r="EDW17" s="580"/>
      <c r="EDX17" s="580"/>
      <c r="EDY17" s="580"/>
      <c r="EDZ17" s="580"/>
      <c r="EEA17" s="580"/>
      <c r="EEB17" s="580"/>
      <c r="EEC17" s="580"/>
      <c r="EED17" s="580"/>
      <c r="EEE17" s="580"/>
      <c r="EEF17" s="580"/>
      <c r="EEG17" s="580"/>
      <c r="EEH17" s="580"/>
      <c r="EEI17" s="580"/>
      <c r="EEJ17" s="580"/>
      <c r="EEK17" s="580"/>
      <c r="EEL17" s="580"/>
      <c r="EEM17" s="580"/>
      <c r="EEN17" s="580"/>
      <c r="EEO17" s="580"/>
      <c r="EEP17" s="580"/>
      <c r="EEQ17" s="580"/>
      <c r="EER17" s="580"/>
      <c r="EES17" s="580"/>
      <c r="EET17" s="580"/>
      <c r="EEU17" s="580"/>
      <c r="EEV17" s="580"/>
      <c r="EEW17" s="580"/>
      <c r="EEX17" s="580"/>
      <c r="EEY17" s="580"/>
      <c r="EEZ17" s="580"/>
      <c r="EFA17" s="580"/>
      <c r="EFB17" s="580"/>
      <c r="EFC17" s="580"/>
      <c r="EFD17" s="580"/>
      <c r="EFE17" s="580"/>
      <c r="EFF17" s="580"/>
      <c r="EFG17" s="580"/>
      <c r="EFH17" s="580"/>
      <c r="EFI17" s="580"/>
      <c r="EFJ17" s="580"/>
      <c r="EFK17" s="580"/>
      <c r="EFL17" s="580"/>
      <c r="EFM17" s="580"/>
      <c r="EFN17" s="580"/>
      <c r="EFO17" s="580"/>
      <c r="EFP17" s="580"/>
      <c r="EFQ17" s="580"/>
      <c r="EFR17" s="580"/>
      <c r="EFS17" s="580"/>
      <c r="EFT17" s="580"/>
      <c r="EFU17" s="580"/>
      <c r="EFV17" s="580"/>
      <c r="EFW17" s="580"/>
      <c r="EFX17" s="580"/>
      <c r="EFY17" s="580"/>
      <c r="EFZ17" s="580"/>
      <c r="EGA17" s="580"/>
      <c r="EGB17" s="580"/>
      <c r="EGC17" s="580"/>
      <c r="EGD17" s="580"/>
      <c r="EGE17" s="580"/>
      <c r="EGF17" s="580"/>
      <c r="EGG17" s="580"/>
      <c r="EGH17" s="580"/>
      <c r="EGI17" s="580"/>
      <c r="EGJ17" s="580"/>
      <c r="EGK17" s="580"/>
      <c r="EGL17" s="580"/>
      <c r="EGM17" s="580"/>
      <c r="EGN17" s="580"/>
      <c r="EGO17" s="580"/>
      <c r="EGP17" s="580"/>
      <c r="EGQ17" s="580"/>
      <c r="EGR17" s="580"/>
      <c r="EGS17" s="580"/>
      <c r="EGT17" s="580"/>
      <c r="EGU17" s="580"/>
      <c r="EGV17" s="580"/>
      <c r="EGW17" s="580"/>
      <c r="EGX17" s="580"/>
      <c r="EGY17" s="580"/>
      <c r="EGZ17" s="580"/>
      <c r="EHA17" s="580"/>
      <c r="EHB17" s="580"/>
      <c r="EHC17" s="580"/>
      <c r="EHD17" s="580"/>
      <c r="EHE17" s="580"/>
      <c r="EHF17" s="580"/>
      <c r="EHG17" s="580"/>
      <c r="EHH17" s="580"/>
      <c r="EHI17" s="580"/>
      <c r="EHJ17" s="580"/>
      <c r="EHK17" s="580"/>
      <c r="EHL17" s="580"/>
      <c r="EHM17" s="580"/>
      <c r="EHN17" s="580"/>
      <c r="EHO17" s="580"/>
      <c r="EHP17" s="580"/>
      <c r="EHQ17" s="580"/>
      <c r="EHR17" s="580"/>
      <c r="EHS17" s="580"/>
      <c r="EHT17" s="580"/>
      <c r="EHU17" s="580"/>
      <c r="EHV17" s="580"/>
      <c r="EHW17" s="580"/>
      <c r="EHX17" s="580"/>
      <c r="EHY17" s="580"/>
      <c r="EHZ17" s="580"/>
      <c r="EIA17" s="580"/>
      <c r="EIB17" s="580"/>
      <c r="EIC17" s="580"/>
      <c r="EID17" s="580"/>
      <c r="EIE17" s="580"/>
      <c r="EIF17" s="580"/>
      <c r="EIG17" s="580"/>
      <c r="EIH17" s="580"/>
      <c r="EII17" s="580"/>
      <c r="EIJ17" s="580"/>
      <c r="EIK17" s="580"/>
      <c r="EIL17" s="580"/>
      <c r="EIM17" s="580"/>
      <c r="EIN17" s="580"/>
      <c r="EIO17" s="580"/>
      <c r="EIP17" s="580"/>
      <c r="EIQ17" s="580"/>
      <c r="EIR17" s="580"/>
      <c r="EIS17" s="580"/>
      <c r="EIT17" s="580"/>
      <c r="EIU17" s="580"/>
      <c r="EIV17" s="580"/>
      <c r="EIW17" s="580"/>
      <c r="EIX17" s="580"/>
      <c r="EIY17" s="580"/>
      <c r="EIZ17" s="580"/>
      <c r="EJA17" s="580"/>
      <c r="EJB17" s="580"/>
      <c r="EJC17" s="580"/>
      <c r="EJD17" s="580"/>
      <c r="EJE17" s="580"/>
      <c r="EJF17" s="580"/>
      <c r="EJG17" s="580"/>
      <c r="EJH17" s="580"/>
      <c r="EJI17" s="580"/>
      <c r="EJJ17" s="580"/>
      <c r="EJK17" s="580"/>
      <c r="EJL17" s="580"/>
      <c r="EJM17" s="580"/>
      <c r="EJN17" s="580"/>
      <c r="EJO17" s="580"/>
      <c r="EJP17" s="580"/>
      <c r="EJQ17" s="580"/>
      <c r="EJR17" s="580"/>
      <c r="EJS17" s="580"/>
      <c r="EJT17" s="580"/>
      <c r="EJU17" s="580"/>
      <c r="EJV17" s="580"/>
      <c r="EJW17" s="580"/>
      <c r="EJX17" s="580"/>
      <c r="EJY17" s="580"/>
      <c r="EJZ17" s="580"/>
      <c r="EKA17" s="580"/>
      <c r="EKB17" s="580"/>
      <c r="EKC17" s="580"/>
      <c r="EKD17" s="580"/>
      <c r="EKE17" s="580"/>
      <c r="EKF17" s="580"/>
      <c r="EKG17" s="580"/>
      <c r="EKH17" s="580"/>
      <c r="EKI17" s="580"/>
      <c r="EKJ17" s="580"/>
      <c r="EKK17" s="580"/>
      <c r="EKL17" s="580"/>
      <c r="EKM17" s="580"/>
      <c r="EKN17" s="580"/>
      <c r="EKO17" s="580"/>
      <c r="EKP17" s="580"/>
      <c r="EKQ17" s="580"/>
      <c r="EKR17" s="580"/>
      <c r="EKS17" s="580"/>
      <c r="EKT17" s="580"/>
      <c r="EKU17" s="580"/>
      <c r="EKV17" s="580"/>
      <c r="EKW17" s="580"/>
      <c r="EKX17" s="580"/>
      <c r="EKY17" s="580"/>
      <c r="EKZ17" s="580"/>
      <c r="ELA17" s="580"/>
      <c r="ELB17" s="580"/>
      <c r="ELC17" s="580"/>
      <c r="ELD17" s="580"/>
      <c r="ELE17" s="580"/>
      <c r="ELF17" s="580"/>
      <c r="ELG17" s="580"/>
      <c r="ELH17" s="580"/>
      <c r="ELI17" s="580"/>
      <c r="ELJ17" s="580"/>
      <c r="ELK17" s="580"/>
      <c r="ELL17" s="580"/>
      <c r="ELM17" s="580"/>
      <c r="ELN17" s="580"/>
      <c r="ELO17" s="580"/>
      <c r="ELP17" s="580"/>
      <c r="ELQ17" s="580"/>
      <c r="ELR17" s="580"/>
      <c r="ELS17" s="580"/>
      <c r="ELT17" s="580"/>
      <c r="ELU17" s="580"/>
      <c r="ELV17" s="580"/>
      <c r="ELW17" s="580"/>
      <c r="ELX17" s="580"/>
      <c r="ELY17" s="580"/>
      <c r="ELZ17" s="580"/>
      <c r="EMA17" s="580"/>
      <c r="EMB17" s="580"/>
      <c r="EMC17" s="580"/>
      <c r="EMD17" s="580"/>
      <c r="EME17" s="580"/>
      <c r="EMF17" s="580"/>
      <c r="EMG17" s="580"/>
      <c r="EMH17" s="580"/>
      <c r="EMI17" s="580"/>
      <c r="EMJ17" s="580"/>
      <c r="EMK17" s="580"/>
      <c r="EML17" s="580"/>
      <c r="EMM17" s="580"/>
      <c r="EMN17" s="580"/>
      <c r="EMO17" s="580"/>
      <c r="EMP17" s="580"/>
      <c r="EMQ17" s="580"/>
      <c r="EMR17" s="580"/>
      <c r="EMS17" s="580"/>
      <c r="EMT17" s="580"/>
      <c r="EMU17" s="580"/>
      <c r="EMV17" s="580"/>
      <c r="EMW17" s="580"/>
      <c r="EMX17" s="580"/>
      <c r="EMY17" s="580"/>
      <c r="EMZ17" s="580"/>
      <c r="ENA17" s="580"/>
      <c r="ENB17" s="580"/>
      <c r="ENC17" s="580"/>
      <c r="END17" s="580"/>
      <c r="ENE17" s="580"/>
      <c r="ENF17" s="580"/>
      <c r="ENG17" s="580"/>
      <c r="ENH17" s="580"/>
      <c r="ENI17" s="580"/>
      <c r="ENJ17" s="580"/>
      <c r="ENK17" s="580"/>
      <c r="ENL17" s="580"/>
      <c r="ENM17" s="580"/>
      <c r="ENN17" s="580"/>
      <c r="ENO17" s="580"/>
      <c r="ENP17" s="580"/>
      <c r="ENQ17" s="580"/>
      <c r="ENR17" s="580"/>
      <c r="ENS17" s="580"/>
      <c r="ENT17" s="580"/>
      <c r="ENU17" s="580"/>
      <c r="ENV17" s="580"/>
      <c r="ENW17" s="580"/>
      <c r="ENX17" s="580"/>
      <c r="ENY17" s="580"/>
      <c r="ENZ17" s="580"/>
      <c r="EOA17" s="580"/>
      <c r="EOB17" s="580"/>
      <c r="EOC17" s="580"/>
      <c r="EOD17" s="580"/>
      <c r="EOE17" s="580"/>
      <c r="EOF17" s="580"/>
      <c r="EOG17" s="580"/>
      <c r="EOH17" s="580"/>
      <c r="EOI17" s="580"/>
      <c r="EOJ17" s="580"/>
      <c r="EOK17" s="580"/>
      <c r="EOL17" s="580"/>
      <c r="EOM17" s="580"/>
      <c r="EON17" s="580"/>
      <c r="EOO17" s="580"/>
      <c r="EOP17" s="580"/>
      <c r="EOQ17" s="580"/>
      <c r="EOR17" s="580"/>
      <c r="EOS17" s="580"/>
      <c r="EOT17" s="580"/>
      <c r="EOU17" s="580"/>
      <c r="EOV17" s="580"/>
      <c r="EOW17" s="580"/>
      <c r="EOX17" s="580"/>
      <c r="EOY17" s="580"/>
      <c r="EOZ17" s="580"/>
      <c r="EPA17" s="580"/>
      <c r="EPB17" s="580"/>
      <c r="EPC17" s="580"/>
      <c r="EPD17" s="580"/>
      <c r="EPE17" s="580"/>
      <c r="EPF17" s="580"/>
      <c r="EPG17" s="580"/>
      <c r="EPH17" s="580"/>
      <c r="EPI17" s="580"/>
      <c r="EPJ17" s="580"/>
      <c r="EPK17" s="580"/>
      <c r="EPL17" s="580"/>
      <c r="EPM17" s="580"/>
      <c r="EPN17" s="580"/>
      <c r="EPO17" s="580"/>
      <c r="EPP17" s="580"/>
      <c r="EPQ17" s="580"/>
      <c r="EPR17" s="580"/>
      <c r="EPS17" s="580"/>
      <c r="EPT17" s="580"/>
      <c r="EPU17" s="580"/>
      <c r="EPV17" s="580"/>
      <c r="EPW17" s="580"/>
      <c r="EPX17" s="580"/>
      <c r="EPY17" s="580"/>
      <c r="EPZ17" s="580"/>
      <c r="EQA17" s="580"/>
      <c r="EQB17" s="580"/>
      <c r="EQC17" s="580"/>
      <c r="EQD17" s="580"/>
      <c r="EQE17" s="580"/>
      <c r="EQF17" s="580"/>
      <c r="EQG17" s="580"/>
      <c r="EQH17" s="580"/>
      <c r="EQI17" s="580"/>
      <c r="EQJ17" s="580"/>
      <c r="EQK17" s="580"/>
      <c r="EQL17" s="580"/>
      <c r="EQM17" s="580"/>
      <c r="EQN17" s="580"/>
      <c r="EQO17" s="580"/>
      <c r="EQP17" s="580"/>
      <c r="EQQ17" s="580"/>
      <c r="EQR17" s="580"/>
      <c r="EQS17" s="580"/>
      <c r="EQT17" s="580"/>
      <c r="EQU17" s="580"/>
      <c r="EQV17" s="580"/>
      <c r="EQW17" s="580"/>
      <c r="EQX17" s="580"/>
      <c r="EQY17" s="580"/>
      <c r="EQZ17" s="580"/>
      <c r="ERA17" s="580"/>
      <c r="ERB17" s="580"/>
      <c r="ERC17" s="580"/>
      <c r="ERD17" s="580"/>
      <c r="ERE17" s="580"/>
      <c r="ERF17" s="580"/>
      <c r="ERG17" s="580"/>
      <c r="ERH17" s="580"/>
      <c r="ERI17" s="580"/>
      <c r="ERJ17" s="580"/>
      <c r="ERK17" s="580"/>
      <c r="ERL17" s="580"/>
      <c r="ERM17" s="580"/>
      <c r="ERN17" s="580"/>
      <c r="ERO17" s="580"/>
      <c r="ERP17" s="580"/>
      <c r="ERQ17" s="580"/>
      <c r="ERR17" s="580"/>
      <c r="ERS17" s="580"/>
      <c r="ERT17" s="580"/>
      <c r="ERU17" s="580"/>
      <c r="ERV17" s="580"/>
      <c r="ERW17" s="580"/>
      <c r="ERX17" s="580"/>
      <c r="ERY17" s="580"/>
      <c r="ERZ17" s="580"/>
      <c r="ESA17" s="580"/>
      <c r="ESB17" s="580"/>
      <c r="ESC17" s="580"/>
      <c r="ESD17" s="580"/>
      <c r="ESE17" s="580"/>
      <c r="ESF17" s="580"/>
      <c r="ESG17" s="580"/>
      <c r="ESH17" s="580"/>
      <c r="ESI17" s="580"/>
      <c r="ESJ17" s="580"/>
      <c r="ESK17" s="580"/>
      <c r="ESL17" s="580"/>
      <c r="ESM17" s="580"/>
      <c r="ESN17" s="580"/>
      <c r="ESO17" s="580"/>
      <c r="ESP17" s="580"/>
      <c r="ESQ17" s="580"/>
      <c r="ESR17" s="580"/>
      <c r="ESS17" s="580"/>
      <c r="EST17" s="580"/>
      <c r="ESU17" s="580"/>
      <c r="ESV17" s="580"/>
      <c r="ESW17" s="580"/>
      <c r="ESX17" s="580"/>
      <c r="ESY17" s="580"/>
      <c r="ESZ17" s="580"/>
      <c r="ETA17" s="580"/>
      <c r="ETB17" s="580"/>
      <c r="ETC17" s="580"/>
      <c r="ETD17" s="580"/>
      <c r="ETE17" s="580"/>
      <c r="ETF17" s="580"/>
      <c r="ETG17" s="580"/>
      <c r="ETH17" s="580"/>
      <c r="ETI17" s="580"/>
      <c r="ETJ17" s="580"/>
      <c r="ETK17" s="580"/>
      <c r="ETL17" s="580"/>
      <c r="ETM17" s="580"/>
      <c r="ETN17" s="580"/>
      <c r="ETO17" s="580"/>
      <c r="ETP17" s="580"/>
      <c r="ETQ17" s="580"/>
      <c r="ETR17" s="580"/>
      <c r="ETS17" s="580"/>
      <c r="ETT17" s="580"/>
      <c r="ETU17" s="580"/>
      <c r="ETV17" s="580"/>
      <c r="ETW17" s="580"/>
      <c r="ETX17" s="580"/>
      <c r="ETY17" s="580"/>
      <c r="ETZ17" s="580"/>
      <c r="EUA17" s="580"/>
      <c r="EUB17" s="580"/>
      <c r="EUC17" s="580"/>
      <c r="EUD17" s="580"/>
      <c r="EUE17" s="580"/>
      <c r="EUF17" s="580"/>
      <c r="EUG17" s="580"/>
      <c r="EUH17" s="580"/>
      <c r="EUI17" s="580"/>
      <c r="EUJ17" s="580"/>
      <c r="EUK17" s="580"/>
      <c r="EUL17" s="580"/>
      <c r="EUM17" s="580"/>
      <c r="EUN17" s="580"/>
      <c r="EUO17" s="580"/>
      <c r="EUP17" s="580"/>
      <c r="EUQ17" s="580"/>
      <c r="EUR17" s="580"/>
      <c r="EUS17" s="580"/>
      <c r="EUT17" s="580"/>
      <c r="EUU17" s="580"/>
      <c r="EUV17" s="580"/>
      <c r="EUW17" s="580"/>
      <c r="EUX17" s="580"/>
      <c r="EUY17" s="580"/>
      <c r="EUZ17" s="580"/>
      <c r="EVA17" s="580"/>
      <c r="EVB17" s="580"/>
      <c r="EVC17" s="580"/>
      <c r="EVD17" s="580"/>
      <c r="EVE17" s="580"/>
      <c r="EVF17" s="580"/>
      <c r="EVG17" s="580"/>
      <c r="EVH17" s="580"/>
      <c r="EVI17" s="580"/>
      <c r="EVJ17" s="580"/>
      <c r="EVK17" s="580"/>
      <c r="EVL17" s="580"/>
      <c r="EVM17" s="580"/>
      <c r="EVN17" s="580"/>
      <c r="EVO17" s="580"/>
      <c r="EVP17" s="580"/>
      <c r="EVQ17" s="580"/>
      <c r="EVR17" s="580"/>
      <c r="EVS17" s="580"/>
      <c r="EVT17" s="580"/>
      <c r="EVU17" s="580"/>
      <c r="EVV17" s="580"/>
      <c r="EVW17" s="580"/>
      <c r="EVX17" s="580"/>
      <c r="EVY17" s="580"/>
      <c r="EVZ17" s="580"/>
      <c r="EWA17" s="580"/>
      <c r="EWB17" s="580"/>
      <c r="EWC17" s="580"/>
      <c r="EWD17" s="580"/>
      <c r="EWE17" s="580"/>
      <c r="EWF17" s="580"/>
      <c r="EWG17" s="580"/>
      <c r="EWH17" s="580"/>
      <c r="EWI17" s="580"/>
      <c r="EWJ17" s="580"/>
      <c r="EWK17" s="580"/>
      <c r="EWL17" s="580"/>
      <c r="EWM17" s="580"/>
      <c r="EWN17" s="580"/>
      <c r="EWO17" s="580"/>
      <c r="EWP17" s="580"/>
      <c r="EWQ17" s="580"/>
      <c r="EWR17" s="580"/>
      <c r="EWS17" s="580"/>
      <c r="EWT17" s="580"/>
      <c r="EWU17" s="580"/>
      <c r="EWV17" s="580"/>
      <c r="EWW17" s="580"/>
      <c r="EWX17" s="580"/>
      <c r="EWY17" s="580"/>
      <c r="EWZ17" s="580"/>
      <c r="EXA17" s="580"/>
      <c r="EXB17" s="580"/>
      <c r="EXC17" s="580"/>
      <c r="EXD17" s="580"/>
      <c r="EXE17" s="580"/>
      <c r="EXF17" s="580"/>
      <c r="EXG17" s="580"/>
      <c r="EXH17" s="580"/>
      <c r="EXI17" s="580"/>
      <c r="EXJ17" s="580"/>
      <c r="EXK17" s="580"/>
      <c r="EXL17" s="580"/>
      <c r="EXM17" s="580"/>
      <c r="EXN17" s="580"/>
      <c r="EXO17" s="580"/>
      <c r="EXP17" s="580"/>
      <c r="EXQ17" s="580"/>
      <c r="EXR17" s="580"/>
      <c r="EXS17" s="580"/>
      <c r="EXT17" s="580"/>
      <c r="EXU17" s="580"/>
      <c r="EXV17" s="580"/>
      <c r="EXW17" s="580"/>
      <c r="EXX17" s="580"/>
      <c r="EXY17" s="580"/>
      <c r="EXZ17" s="580"/>
      <c r="EYA17" s="580"/>
      <c r="EYB17" s="580"/>
      <c r="EYC17" s="580"/>
      <c r="EYD17" s="580"/>
      <c r="EYE17" s="580"/>
      <c r="EYF17" s="580"/>
      <c r="EYG17" s="580"/>
      <c r="EYH17" s="580"/>
      <c r="EYI17" s="580"/>
      <c r="EYJ17" s="580"/>
      <c r="EYK17" s="580"/>
      <c r="EYL17" s="580"/>
      <c r="EYM17" s="580"/>
      <c r="EYN17" s="580"/>
      <c r="EYO17" s="580"/>
      <c r="EYP17" s="580"/>
      <c r="EYQ17" s="580"/>
      <c r="EYR17" s="580"/>
      <c r="EYS17" s="580"/>
      <c r="EYT17" s="580"/>
      <c r="EYU17" s="580"/>
      <c r="EYV17" s="580"/>
      <c r="EYW17" s="580"/>
      <c r="EYX17" s="580"/>
      <c r="EYY17" s="580"/>
      <c r="EYZ17" s="580"/>
      <c r="EZA17" s="580"/>
      <c r="EZB17" s="580"/>
      <c r="EZC17" s="580"/>
      <c r="EZD17" s="580"/>
      <c r="EZE17" s="580"/>
      <c r="EZF17" s="580"/>
      <c r="EZG17" s="580"/>
      <c r="EZH17" s="580"/>
      <c r="EZI17" s="580"/>
      <c r="EZJ17" s="580"/>
      <c r="EZK17" s="580"/>
      <c r="EZL17" s="580"/>
      <c r="EZM17" s="580"/>
      <c r="EZN17" s="580"/>
      <c r="EZO17" s="580"/>
      <c r="EZP17" s="580"/>
      <c r="EZQ17" s="580"/>
      <c r="EZR17" s="580"/>
      <c r="EZS17" s="580"/>
      <c r="EZT17" s="580"/>
      <c r="EZU17" s="580"/>
      <c r="EZV17" s="580"/>
      <c r="EZW17" s="580"/>
      <c r="EZX17" s="580"/>
      <c r="EZY17" s="580"/>
      <c r="EZZ17" s="580"/>
      <c r="FAA17" s="580"/>
      <c r="FAB17" s="580"/>
      <c r="FAC17" s="580"/>
      <c r="FAD17" s="580"/>
      <c r="FAE17" s="580"/>
      <c r="FAF17" s="580"/>
      <c r="FAG17" s="580"/>
      <c r="FAH17" s="580"/>
      <c r="FAI17" s="580"/>
      <c r="FAJ17" s="580"/>
      <c r="FAK17" s="580"/>
      <c r="FAL17" s="580"/>
      <c r="FAM17" s="580"/>
      <c r="FAN17" s="580"/>
      <c r="FAO17" s="580"/>
      <c r="FAP17" s="580"/>
      <c r="FAQ17" s="580"/>
      <c r="FAR17" s="580"/>
      <c r="FAS17" s="580"/>
      <c r="FAT17" s="580"/>
      <c r="FAU17" s="580"/>
      <c r="FAV17" s="580"/>
      <c r="FAW17" s="580"/>
      <c r="FAX17" s="580"/>
      <c r="FAY17" s="580"/>
      <c r="FAZ17" s="580"/>
      <c r="FBA17" s="580"/>
      <c r="FBB17" s="580"/>
      <c r="FBC17" s="580"/>
      <c r="FBD17" s="580"/>
      <c r="FBE17" s="580"/>
      <c r="FBF17" s="580"/>
      <c r="FBG17" s="580"/>
      <c r="FBH17" s="580"/>
      <c r="FBI17" s="580"/>
      <c r="FBJ17" s="580"/>
      <c r="FBK17" s="580"/>
      <c r="FBL17" s="580"/>
      <c r="FBM17" s="580"/>
      <c r="FBN17" s="580"/>
      <c r="FBO17" s="580"/>
      <c r="FBP17" s="580"/>
      <c r="FBQ17" s="580"/>
      <c r="FBR17" s="580"/>
      <c r="FBS17" s="580"/>
      <c r="FBT17" s="580"/>
      <c r="FBU17" s="580"/>
      <c r="FBV17" s="580"/>
      <c r="FBW17" s="580"/>
      <c r="FBX17" s="580"/>
      <c r="FBY17" s="580"/>
      <c r="FBZ17" s="580"/>
      <c r="FCA17" s="580"/>
      <c r="FCB17" s="580"/>
      <c r="FCC17" s="580"/>
      <c r="FCD17" s="580"/>
      <c r="FCE17" s="580"/>
      <c r="FCF17" s="580"/>
      <c r="FCG17" s="580"/>
      <c r="FCH17" s="580"/>
      <c r="FCI17" s="580"/>
      <c r="FCJ17" s="580"/>
      <c r="FCK17" s="580"/>
      <c r="FCL17" s="580"/>
      <c r="FCM17" s="580"/>
      <c r="FCN17" s="580"/>
      <c r="FCO17" s="580"/>
      <c r="FCP17" s="580"/>
      <c r="FCQ17" s="580"/>
      <c r="FCR17" s="580"/>
      <c r="FCS17" s="580"/>
      <c r="FCT17" s="580"/>
      <c r="FCU17" s="580"/>
      <c r="FCV17" s="580"/>
      <c r="FCW17" s="580"/>
      <c r="FCX17" s="580"/>
      <c r="FCY17" s="580"/>
      <c r="FCZ17" s="580"/>
      <c r="FDA17" s="580"/>
      <c r="FDB17" s="580"/>
      <c r="FDC17" s="580"/>
      <c r="FDD17" s="580"/>
      <c r="FDE17" s="580"/>
      <c r="FDF17" s="580"/>
      <c r="FDG17" s="580"/>
      <c r="FDH17" s="580"/>
      <c r="FDI17" s="580"/>
      <c r="FDJ17" s="580"/>
      <c r="FDK17" s="580"/>
      <c r="FDL17" s="580"/>
      <c r="FDM17" s="580"/>
      <c r="FDN17" s="580"/>
      <c r="FDO17" s="580"/>
      <c r="FDP17" s="580"/>
      <c r="FDQ17" s="580"/>
      <c r="FDR17" s="580"/>
      <c r="FDS17" s="580"/>
      <c r="FDT17" s="580"/>
      <c r="FDU17" s="580"/>
      <c r="FDV17" s="580"/>
      <c r="FDW17" s="580"/>
      <c r="FDX17" s="580"/>
      <c r="FDY17" s="580"/>
      <c r="FDZ17" s="580"/>
      <c r="FEA17" s="580"/>
      <c r="FEB17" s="580"/>
      <c r="FEC17" s="580"/>
      <c r="FED17" s="580"/>
      <c r="FEE17" s="580"/>
      <c r="FEF17" s="580"/>
      <c r="FEG17" s="580"/>
      <c r="FEH17" s="580"/>
      <c r="FEI17" s="580"/>
      <c r="FEJ17" s="580"/>
      <c r="FEK17" s="580"/>
      <c r="FEL17" s="580"/>
      <c r="FEM17" s="580"/>
      <c r="FEN17" s="580"/>
      <c r="FEO17" s="580"/>
      <c r="FEP17" s="580"/>
      <c r="FEQ17" s="580"/>
      <c r="FER17" s="580"/>
      <c r="FES17" s="580"/>
      <c r="FET17" s="580"/>
      <c r="FEU17" s="580"/>
      <c r="FEV17" s="580"/>
      <c r="FEW17" s="580"/>
      <c r="FEX17" s="580"/>
      <c r="FEY17" s="580"/>
      <c r="FEZ17" s="580"/>
      <c r="FFA17" s="580"/>
      <c r="FFB17" s="580"/>
      <c r="FFC17" s="580"/>
      <c r="FFD17" s="580"/>
      <c r="FFE17" s="580"/>
      <c r="FFF17" s="580"/>
      <c r="FFG17" s="580"/>
      <c r="FFH17" s="580"/>
      <c r="FFI17" s="580"/>
      <c r="FFJ17" s="580"/>
      <c r="FFK17" s="580"/>
      <c r="FFL17" s="580"/>
      <c r="FFM17" s="580"/>
      <c r="FFN17" s="580"/>
      <c r="FFO17" s="580"/>
      <c r="FFP17" s="580"/>
      <c r="FFQ17" s="580"/>
      <c r="FFR17" s="580"/>
      <c r="FFS17" s="580"/>
      <c r="FFT17" s="580"/>
      <c r="FFU17" s="580"/>
      <c r="FFV17" s="580"/>
      <c r="FFW17" s="580"/>
      <c r="FFX17" s="580"/>
      <c r="FFY17" s="580"/>
      <c r="FFZ17" s="580"/>
      <c r="FGA17" s="580"/>
      <c r="FGB17" s="580"/>
      <c r="FGC17" s="580"/>
      <c r="FGD17" s="580"/>
      <c r="FGE17" s="580"/>
      <c r="FGF17" s="580"/>
      <c r="FGG17" s="580"/>
      <c r="FGH17" s="580"/>
      <c r="FGI17" s="580"/>
      <c r="FGJ17" s="580"/>
      <c r="FGK17" s="580"/>
      <c r="FGL17" s="580"/>
      <c r="FGM17" s="580"/>
      <c r="FGN17" s="580"/>
      <c r="FGO17" s="580"/>
      <c r="FGP17" s="580"/>
      <c r="FGQ17" s="580"/>
      <c r="FGR17" s="580"/>
      <c r="FGS17" s="580"/>
      <c r="FGT17" s="580"/>
      <c r="FGU17" s="580"/>
      <c r="FGV17" s="580"/>
      <c r="FGW17" s="580"/>
      <c r="FGX17" s="580"/>
      <c r="FGY17" s="580"/>
      <c r="FGZ17" s="580"/>
      <c r="FHA17" s="580"/>
      <c r="FHB17" s="580"/>
      <c r="FHC17" s="580"/>
      <c r="FHD17" s="580"/>
      <c r="FHE17" s="580"/>
      <c r="FHF17" s="580"/>
      <c r="FHG17" s="580"/>
      <c r="FHH17" s="580"/>
      <c r="FHI17" s="580"/>
      <c r="FHJ17" s="580"/>
      <c r="FHK17" s="580"/>
      <c r="FHL17" s="580"/>
      <c r="FHM17" s="580"/>
      <c r="FHN17" s="580"/>
      <c r="FHO17" s="580"/>
      <c r="FHP17" s="580"/>
      <c r="FHQ17" s="580"/>
      <c r="FHR17" s="580"/>
      <c r="FHS17" s="580"/>
      <c r="FHT17" s="580"/>
      <c r="FHU17" s="580"/>
      <c r="FHV17" s="580"/>
      <c r="FHW17" s="580"/>
      <c r="FHX17" s="580"/>
      <c r="FHY17" s="580"/>
      <c r="FHZ17" s="580"/>
      <c r="FIA17" s="580"/>
      <c r="FIB17" s="580"/>
      <c r="FIC17" s="580"/>
      <c r="FID17" s="580"/>
      <c r="FIE17" s="580"/>
      <c r="FIF17" s="580"/>
      <c r="FIG17" s="580"/>
      <c r="FIH17" s="580"/>
      <c r="FII17" s="580"/>
      <c r="FIJ17" s="580"/>
      <c r="FIK17" s="580"/>
      <c r="FIL17" s="580"/>
      <c r="FIM17" s="580"/>
      <c r="FIN17" s="580"/>
      <c r="FIO17" s="580"/>
      <c r="FIP17" s="580"/>
      <c r="FIQ17" s="580"/>
      <c r="FIR17" s="580"/>
      <c r="FIS17" s="580"/>
      <c r="FIT17" s="580"/>
      <c r="FIU17" s="580"/>
      <c r="FIV17" s="580"/>
      <c r="FIW17" s="580"/>
      <c r="FIX17" s="580"/>
      <c r="FIY17" s="580"/>
      <c r="FIZ17" s="580"/>
      <c r="FJA17" s="580"/>
      <c r="FJB17" s="580"/>
      <c r="FJC17" s="580"/>
      <c r="FJD17" s="580"/>
      <c r="FJE17" s="580"/>
      <c r="FJF17" s="580"/>
      <c r="FJG17" s="580"/>
      <c r="FJH17" s="580"/>
      <c r="FJI17" s="580"/>
      <c r="FJJ17" s="580"/>
      <c r="FJK17" s="580"/>
      <c r="FJL17" s="580"/>
      <c r="FJM17" s="580"/>
      <c r="FJN17" s="580"/>
      <c r="FJO17" s="580"/>
      <c r="FJP17" s="580"/>
      <c r="FJQ17" s="580"/>
      <c r="FJR17" s="580"/>
      <c r="FJS17" s="580"/>
      <c r="FJT17" s="580"/>
      <c r="FJU17" s="580"/>
      <c r="FJV17" s="580"/>
      <c r="FJW17" s="580"/>
      <c r="FJX17" s="580"/>
      <c r="FJY17" s="580"/>
      <c r="FJZ17" s="580"/>
      <c r="FKA17" s="580"/>
      <c r="FKB17" s="580"/>
      <c r="FKC17" s="580"/>
      <c r="FKD17" s="580"/>
      <c r="FKE17" s="580"/>
      <c r="FKF17" s="580"/>
      <c r="FKG17" s="580"/>
      <c r="FKH17" s="580"/>
      <c r="FKI17" s="580"/>
      <c r="FKJ17" s="580"/>
      <c r="FKK17" s="580"/>
      <c r="FKL17" s="580"/>
      <c r="FKM17" s="580"/>
      <c r="FKN17" s="580"/>
      <c r="FKO17" s="580"/>
      <c r="FKP17" s="580"/>
      <c r="FKQ17" s="580"/>
      <c r="FKR17" s="580"/>
      <c r="FKS17" s="580"/>
      <c r="FKT17" s="580"/>
      <c r="FKU17" s="580"/>
      <c r="FKV17" s="580"/>
      <c r="FKW17" s="580"/>
      <c r="FKX17" s="580"/>
      <c r="FKY17" s="580"/>
      <c r="FKZ17" s="580"/>
      <c r="FLA17" s="580"/>
      <c r="FLB17" s="580"/>
      <c r="FLC17" s="580"/>
      <c r="FLD17" s="580"/>
      <c r="FLE17" s="580"/>
      <c r="FLF17" s="580"/>
      <c r="FLG17" s="580"/>
      <c r="FLH17" s="580"/>
      <c r="FLI17" s="580"/>
      <c r="FLJ17" s="580"/>
      <c r="FLK17" s="580"/>
      <c r="FLL17" s="580"/>
      <c r="FLM17" s="580"/>
      <c r="FLN17" s="580"/>
      <c r="FLO17" s="580"/>
      <c r="FLP17" s="580"/>
      <c r="FLQ17" s="580"/>
      <c r="FLR17" s="580"/>
      <c r="FLS17" s="580"/>
      <c r="FLT17" s="580"/>
      <c r="FLU17" s="580"/>
      <c r="FLV17" s="580"/>
      <c r="FLW17" s="580"/>
      <c r="FLX17" s="580"/>
      <c r="FLY17" s="580"/>
      <c r="FLZ17" s="580"/>
      <c r="FMA17" s="580"/>
      <c r="FMB17" s="580"/>
      <c r="FMC17" s="580"/>
      <c r="FMD17" s="580"/>
      <c r="FME17" s="580"/>
      <c r="FMF17" s="580"/>
      <c r="FMG17" s="580"/>
      <c r="FMH17" s="580"/>
      <c r="FMI17" s="580"/>
      <c r="FMJ17" s="580"/>
      <c r="FMK17" s="580"/>
      <c r="FML17" s="580"/>
      <c r="FMM17" s="580"/>
      <c r="FMN17" s="580"/>
      <c r="FMO17" s="580"/>
      <c r="FMP17" s="580"/>
      <c r="FMQ17" s="580"/>
      <c r="FMR17" s="580"/>
      <c r="FMS17" s="580"/>
      <c r="FMT17" s="580"/>
      <c r="FMU17" s="580"/>
      <c r="FMV17" s="580"/>
      <c r="FMW17" s="580"/>
      <c r="FMX17" s="580"/>
      <c r="FMY17" s="580"/>
      <c r="FMZ17" s="580"/>
      <c r="FNA17" s="580"/>
      <c r="FNB17" s="580"/>
      <c r="FNC17" s="580"/>
      <c r="FND17" s="580"/>
      <c r="FNE17" s="580"/>
      <c r="FNF17" s="580"/>
      <c r="FNG17" s="580"/>
      <c r="FNH17" s="580"/>
      <c r="FNI17" s="580"/>
      <c r="FNJ17" s="580"/>
      <c r="FNK17" s="580"/>
      <c r="FNL17" s="580"/>
      <c r="FNM17" s="580"/>
      <c r="FNN17" s="580"/>
      <c r="FNO17" s="580"/>
      <c r="FNP17" s="580"/>
      <c r="FNQ17" s="580"/>
      <c r="FNR17" s="580"/>
      <c r="FNS17" s="580"/>
      <c r="FNT17" s="580"/>
      <c r="FNU17" s="580"/>
      <c r="FNV17" s="580"/>
      <c r="FNW17" s="580"/>
      <c r="FNX17" s="580"/>
      <c r="FNY17" s="580"/>
      <c r="FNZ17" s="580"/>
      <c r="FOA17" s="580"/>
      <c r="FOB17" s="580"/>
      <c r="FOC17" s="580"/>
      <c r="FOD17" s="580"/>
      <c r="FOE17" s="580"/>
      <c r="FOF17" s="580"/>
      <c r="FOG17" s="580"/>
      <c r="FOH17" s="580"/>
      <c r="FOI17" s="580"/>
      <c r="FOJ17" s="580"/>
      <c r="FOK17" s="580"/>
      <c r="FOL17" s="580"/>
      <c r="FOM17" s="580"/>
      <c r="FON17" s="580"/>
      <c r="FOO17" s="580"/>
      <c r="FOP17" s="580"/>
      <c r="FOQ17" s="580"/>
      <c r="FOR17" s="580"/>
      <c r="FOS17" s="580"/>
      <c r="FOT17" s="580"/>
      <c r="FOU17" s="580"/>
      <c r="FOV17" s="580"/>
      <c r="FOW17" s="580"/>
      <c r="FOX17" s="580"/>
      <c r="FOY17" s="580"/>
      <c r="FOZ17" s="580"/>
      <c r="FPA17" s="580"/>
      <c r="FPB17" s="580"/>
      <c r="FPC17" s="580"/>
      <c r="FPD17" s="580"/>
      <c r="FPE17" s="580"/>
      <c r="FPF17" s="580"/>
      <c r="FPG17" s="580"/>
      <c r="FPH17" s="580"/>
      <c r="FPI17" s="580"/>
      <c r="FPJ17" s="580"/>
      <c r="FPK17" s="580"/>
      <c r="FPL17" s="580"/>
      <c r="FPM17" s="580"/>
      <c r="FPN17" s="580"/>
      <c r="FPO17" s="580"/>
      <c r="FPP17" s="580"/>
      <c r="FPQ17" s="580"/>
      <c r="FPR17" s="580"/>
      <c r="FPS17" s="580"/>
      <c r="FPT17" s="580"/>
      <c r="FPU17" s="580"/>
      <c r="FPV17" s="580"/>
      <c r="FPW17" s="580"/>
      <c r="FPX17" s="580"/>
      <c r="FPY17" s="580"/>
      <c r="FPZ17" s="580"/>
      <c r="FQA17" s="580"/>
      <c r="FQB17" s="580"/>
      <c r="FQC17" s="580"/>
      <c r="FQD17" s="580"/>
      <c r="FQE17" s="580"/>
      <c r="FQF17" s="580"/>
      <c r="FQG17" s="580"/>
      <c r="FQH17" s="580"/>
      <c r="FQI17" s="580"/>
      <c r="FQJ17" s="580"/>
      <c r="FQK17" s="580"/>
      <c r="FQL17" s="580"/>
      <c r="FQM17" s="580"/>
      <c r="FQN17" s="580"/>
      <c r="FQO17" s="580"/>
      <c r="FQP17" s="580"/>
      <c r="FQQ17" s="580"/>
      <c r="FQR17" s="580"/>
      <c r="FQS17" s="580"/>
      <c r="FQT17" s="580"/>
      <c r="FQU17" s="580"/>
      <c r="FQV17" s="580"/>
      <c r="FQW17" s="580"/>
      <c r="FQX17" s="580"/>
      <c r="FQY17" s="580"/>
      <c r="FQZ17" s="580"/>
      <c r="FRA17" s="580"/>
      <c r="FRB17" s="580"/>
      <c r="FRC17" s="580"/>
      <c r="FRD17" s="580"/>
      <c r="FRE17" s="580"/>
      <c r="FRF17" s="580"/>
      <c r="FRG17" s="580"/>
      <c r="FRH17" s="580"/>
      <c r="FRI17" s="580"/>
      <c r="FRJ17" s="580"/>
      <c r="FRK17" s="580"/>
      <c r="FRL17" s="580"/>
      <c r="FRM17" s="580"/>
      <c r="FRN17" s="580"/>
      <c r="FRO17" s="580"/>
      <c r="FRP17" s="580"/>
      <c r="FRQ17" s="580"/>
      <c r="FRR17" s="580"/>
      <c r="FRS17" s="580"/>
      <c r="FRT17" s="580"/>
      <c r="FRU17" s="580"/>
      <c r="FRV17" s="580"/>
      <c r="FRW17" s="580"/>
      <c r="FRX17" s="580"/>
      <c r="FRY17" s="580"/>
      <c r="FRZ17" s="580"/>
      <c r="FSA17" s="580"/>
      <c r="FSB17" s="580"/>
      <c r="FSC17" s="580"/>
      <c r="FSD17" s="580"/>
      <c r="FSE17" s="580"/>
      <c r="FSF17" s="580"/>
      <c r="FSG17" s="580"/>
      <c r="FSH17" s="580"/>
      <c r="FSI17" s="580"/>
      <c r="FSJ17" s="580"/>
      <c r="FSK17" s="580"/>
      <c r="FSL17" s="580"/>
      <c r="FSM17" s="580"/>
      <c r="FSN17" s="580"/>
      <c r="FSO17" s="580"/>
      <c r="FSP17" s="580"/>
      <c r="FSQ17" s="580"/>
      <c r="FSR17" s="580"/>
      <c r="FSS17" s="580"/>
      <c r="FST17" s="580"/>
      <c r="FSU17" s="580"/>
      <c r="FSV17" s="580"/>
      <c r="FSW17" s="580"/>
      <c r="FSX17" s="580"/>
      <c r="FSY17" s="580"/>
      <c r="FSZ17" s="580"/>
      <c r="FTA17" s="580"/>
      <c r="FTB17" s="580"/>
      <c r="FTC17" s="580"/>
      <c r="FTD17" s="580"/>
      <c r="FTE17" s="580"/>
      <c r="FTF17" s="580"/>
      <c r="FTG17" s="580"/>
      <c r="FTH17" s="580"/>
      <c r="FTI17" s="580"/>
      <c r="FTJ17" s="580"/>
      <c r="FTK17" s="580"/>
      <c r="FTL17" s="580"/>
      <c r="FTM17" s="580"/>
      <c r="FTN17" s="580"/>
      <c r="FTO17" s="580"/>
      <c r="FTP17" s="580"/>
      <c r="FTQ17" s="580"/>
      <c r="FTR17" s="580"/>
      <c r="FTS17" s="580"/>
      <c r="FTT17" s="580"/>
      <c r="FTU17" s="580"/>
      <c r="FTV17" s="580"/>
      <c r="FTW17" s="580"/>
      <c r="FTX17" s="580"/>
      <c r="FTY17" s="580"/>
      <c r="FTZ17" s="580"/>
      <c r="FUA17" s="580"/>
      <c r="FUB17" s="580"/>
      <c r="FUC17" s="580"/>
      <c r="FUD17" s="580"/>
      <c r="FUE17" s="580"/>
      <c r="FUF17" s="580"/>
      <c r="FUG17" s="580"/>
      <c r="FUH17" s="580"/>
      <c r="FUI17" s="580"/>
      <c r="FUJ17" s="580"/>
      <c r="FUK17" s="580"/>
      <c r="FUL17" s="580"/>
      <c r="FUM17" s="580"/>
      <c r="FUN17" s="580"/>
      <c r="FUO17" s="580"/>
      <c r="FUP17" s="580"/>
      <c r="FUQ17" s="580"/>
      <c r="FUR17" s="580"/>
      <c r="FUS17" s="580"/>
      <c r="FUT17" s="580"/>
      <c r="FUU17" s="580"/>
      <c r="FUV17" s="580"/>
      <c r="FUW17" s="580"/>
      <c r="FUX17" s="580"/>
      <c r="FUY17" s="580"/>
      <c r="FUZ17" s="580"/>
      <c r="FVA17" s="580"/>
      <c r="FVB17" s="580"/>
      <c r="FVC17" s="580"/>
      <c r="FVD17" s="580"/>
      <c r="FVE17" s="580"/>
      <c r="FVF17" s="580"/>
      <c r="FVG17" s="580"/>
      <c r="FVH17" s="580"/>
      <c r="FVI17" s="580"/>
      <c r="FVJ17" s="580"/>
      <c r="FVK17" s="580"/>
      <c r="FVL17" s="580"/>
      <c r="FVM17" s="580"/>
      <c r="FVN17" s="580"/>
      <c r="FVO17" s="580"/>
      <c r="FVP17" s="580"/>
      <c r="FVQ17" s="580"/>
      <c r="FVR17" s="580"/>
      <c r="FVS17" s="580"/>
      <c r="FVT17" s="580"/>
      <c r="FVU17" s="580"/>
      <c r="FVV17" s="580"/>
      <c r="FVW17" s="580"/>
      <c r="FVX17" s="580"/>
      <c r="FVY17" s="580"/>
      <c r="FVZ17" s="580"/>
      <c r="FWA17" s="580"/>
      <c r="FWB17" s="580"/>
      <c r="FWC17" s="580"/>
      <c r="FWD17" s="580"/>
      <c r="FWE17" s="580"/>
      <c r="FWF17" s="580"/>
      <c r="FWG17" s="580"/>
      <c r="FWH17" s="580"/>
      <c r="FWI17" s="580"/>
      <c r="FWJ17" s="580"/>
      <c r="FWK17" s="580"/>
      <c r="FWL17" s="580"/>
      <c r="FWM17" s="580"/>
      <c r="FWN17" s="580"/>
      <c r="FWO17" s="580"/>
      <c r="FWP17" s="580"/>
      <c r="FWQ17" s="580"/>
      <c r="FWR17" s="580"/>
      <c r="FWS17" s="580"/>
      <c r="FWT17" s="580"/>
      <c r="FWU17" s="580"/>
      <c r="FWV17" s="580"/>
      <c r="FWW17" s="580"/>
      <c r="FWX17" s="580"/>
      <c r="FWY17" s="580"/>
      <c r="FWZ17" s="580"/>
      <c r="FXA17" s="580"/>
      <c r="FXB17" s="580"/>
      <c r="FXC17" s="580"/>
      <c r="FXD17" s="580"/>
      <c r="FXE17" s="580"/>
      <c r="FXF17" s="580"/>
      <c r="FXG17" s="580"/>
      <c r="FXH17" s="580"/>
      <c r="FXI17" s="580"/>
      <c r="FXJ17" s="580"/>
      <c r="FXK17" s="580"/>
      <c r="FXL17" s="580"/>
      <c r="FXM17" s="580"/>
      <c r="FXN17" s="580"/>
      <c r="FXO17" s="580"/>
      <c r="FXP17" s="580"/>
      <c r="FXQ17" s="580"/>
      <c r="FXR17" s="580"/>
      <c r="FXS17" s="580"/>
      <c r="FXT17" s="580"/>
      <c r="FXU17" s="580"/>
      <c r="FXV17" s="580"/>
      <c r="FXW17" s="580"/>
      <c r="FXX17" s="580"/>
      <c r="FXY17" s="580"/>
      <c r="FXZ17" s="580"/>
      <c r="FYA17" s="580"/>
      <c r="FYB17" s="580"/>
      <c r="FYC17" s="580"/>
      <c r="FYD17" s="580"/>
      <c r="FYE17" s="580"/>
      <c r="FYF17" s="580"/>
      <c r="FYG17" s="580"/>
      <c r="FYH17" s="580"/>
      <c r="FYI17" s="580"/>
      <c r="FYJ17" s="580"/>
      <c r="FYK17" s="580"/>
      <c r="FYL17" s="580"/>
      <c r="FYM17" s="580"/>
      <c r="FYN17" s="580"/>
      <c r="FYO17" s="580"/>
      <c r="FYP17" s="580"/>
      <c r="FYQ17" s="580"/>
      <c r="FYR17" s="580"/>
      <c r="FYS17" s="580"/>
      <c r="FYT17" s="580"/>
      <c r="FYU17" s="580"/>
      <c r="FYV17" s="580"/>
      <c r="FYW17" s="580"/>
      <c r="FYX17" s="580"/>
      <c r="FYY17" s="580"/>
      <c r="FYZ17" s="580"/>
      <c r="FZA17" s="580"/>
      <c r="FZB17" s="580"/>
      <c r="FZC17" s="580"/>
      <c r="FZD17" s="580"/>
      <c r="FZE17" s="580"/>
      <c r="FZF17" s="580"/>
      <c r="FZG17" s="580"/>
      <c r="FZH17" s="580"/>
      <c r="FZI17" s="580"/>
      <c r="FZJ17" s="580"/>
      <c r="FZK17" s="580"/>
      <c r="FZL17" s="580"/>
      <c r="FZM17" s="580"/>
      <c r="FZN17" s="580"/>
      <c r="FZO17" s="580"/>
      <c r="FZP17" s="580"/>
      <c r="FZQ17" s="580"/>
      <c r="FZR17" s="580"/>
      <c r="FZS17" s="580"/>
      <c r="FZT17" s="580"/>
      <c r="FZU17" s="580"/>
      <c r="FZV17" s="580"/>
      <c r="FZW17" s="580"/>
      <c r="FZX17" s="580"/>
      <c r="FZY17" s="580"/>
      <c r="FZZ17" s="580"/>
      <c r="GAA17" s="580"/>
      <c r="GAB17" s="580"/>
      <c r="GAC17" s="580"/>
      <c r="GAD17" s="580"/>
      <c r="GAE17" s="580"/>
      <c r="GAF17" s="580"/>
      <c r="GAG17" s="580"/>
      <c r="GAH17" s="580"/>
      <c r="GAI17" s="580"/>
      <c r="GAJ17" s="580"/>
      <c r="GAK17" s="580"/>
      <c r="GAL17" s="580"/>
      <c r="GAM17" s="580"/>
      <c r="GAN17" s="580"/>
      <c r="GAO17" s="580"/>
      <c r="GAP17" s="580"/>
      <c r="GAQ17" s="580"/>
      <c r="GAR17" s="580"/>
      <c r="GAS17" s="580"/>
      <c r="GAT17" s="580"/>
      <c r="GAU17" s="580"/>
      <c r="GAV17" s="580"/>
      <c r="GAW17" s="580"/>
      <c r="GAX17" s="580"/>
      <c r="GAY17" s="580"/>
      <c r="GAZ17" s="580"/>
      <c r="GBA17" s="580"/>
      <c r="GBB17" s="580"/>
      <c r="GBC17" s="580"/>
      <c r="GBD17" s="580"/>
      <c r="GBE17" s="580"/>
      <c r="GBF17" s="580"/>
      <c r="GBG17" s="580"/>
      <c r="GBH17" s="580"/>
      <c r="GBI17" s="580"/>
      <c r="GBJ17" s="580"/>
      <c r="GBK17" s="580"/>
      <c r="GBL17" s="580"/>
      <c r="GBM17" s="580"/>
      <c r="GBN17" s="580"/>
      <c r="GBO17" s="580"/>
      <c r="GBP17" s="580"/>
      <c r="GBQ17" s="580"/>
      <c r="GBR17" s="580"/>
      <c r="GBS17" s="580"/>
      <c r="GBT17" s="580"/>
      <c r="GBU17" s="580"/>
      <c r="GBV17" s="580"/>
      <c r="GBW17" s="580"/>
      <c r="GBX17" s="580"/>
      <c r="GBY17" s="580"/>
      <c r="GBZ17" s="580"/>
      <c r="GCA17" s="580"/>
      <c r="GCB17" s="580"/>
      <c r="GCC17" s="580"/>
      <c r="GCD17" s="580"/>
      <c r="GCE17" s="580"/>
      <c r="GCF17" s="580"/>
      <c r="GCG17" s="580"/>
      <c r="GCH17" s="580"/>
      <c r="GCI17" s="580"/>
      <c r="GCJ17" s="580"/>
      <c r="GCK17" s="580"/>
      <c r="GCL17" s="580"/>
      <c r="GCM17" s="580"/>
      <c r="GCN17" s="580"/>
      <c r="GCO17" s="580"/>
      <c r="GCP17" s="580"/>
      <c r="GCQ17" s="580"/>
      <c r="GCR17" s="580"/>
      <c r="GCS17" s="580"/>
      <c r="GCT17" s="580"/>
      <c r="GCU17" s="580"/>
      <c r="GCV17" s="580"/>
      <c r="GCW17" s="580"/>
      <c r="GCX17" s="580"/>
      <c r="GCY17" s="580"/>
      <c r="GCZ17" s="580"/>
      <c r="GDA17" s="580"/>
      <c r="GDB17" s="580"/>
      <c r="GDC17" s="580"/>
      <c r="GDD17" s="580"/>
      <c r="GDE17" s="580"/>
      <c r="GDF17" s="580"/>
      <c r="GDG17" s="580"/>
      <c r="GDH17" s="580"/>
      <c r="GDI17" s="580"/>
      <c r="GDJ17" s="580"/>
      <c r="GDK17" s="580"/>
      <c r="GDL17" s="580"/>
      <c r="GDM17" s="580"/>
      <c r="GDN17" s="580"/>
      <c r="GDO17" s="580"/>
      <c r="GDP17" s="580"/>
      <c r="GDQ17" s="580"/>
      <c r="GDR17" s="580"/>
      <c r="GDS17" s="580"/>
      <c r="GDT17" s="580"/>
      <c r="GDU17" s="580"/>
      <c r="GDV17" s="580"/>
      <c r="GDW17" s="580"/>
      <c r="GDX17" s="580"/>
      <c r="GDY17" s="580"/>
      <c r="GDZ17" s="580"/>
      <c r="GEA17" s="580"/>
      <c r="GEB17" s="580"/>
      <c r="GEC17" s="580"/>
      <c r="GED17" s="580"/>
      <c r="GEE17" s="580"/>
      <c r="GEF17" s="580"/>
      <c r="GEG17" s="580"/>
      <c r="GEH17" s="580"/>
      <c r="GEI17" s="580"/>
      <c r="GEJ17" s="580"/>
      <c r="GEK17" s="580"/>
      <c r="GEL17" s="580"/>
      <c r="GEM17" s="580"/>
      <c r="GEN17" s="580"/>
      <c r="GEO17" s="580"/>
      <c r="GEP17" s="580"/>
      <c r="GEQ17" s="580"/>
      <c r="GER17" s="580"/>
      <c r="GES17" s="580"/>
      <c r="GET17" s="580"/>
      <c r="GEU17" s="580"/>
      <c r="GEV17" s="580"/>
      <c r="GEW17" s="580"/>
      <c r="GEX17" s="580"/>
      <c r="GEY17" s="580"/>
      <c r="GEZ17" s="580"/>
      <c r="GFA17" s="580"/>
      <c r="GFB17" s="580"/>
      <c r="GFC17" s="580"/>
      <c r="GFD17" s="580"/>
      <c r="GFE17" s="580"/>
      <c r="GFF17" s="580"/>
      <c r="GFG17" s="580"/>
      <c r="GFH17" s="580"/>
      <c r="GFI17" s="580"/>
      <c r="GFJ17" s="580"/>
      <c r="GFK17" s="580"/>
      <c r="GFL17" s="580"/>
      <c r="GFM17" s="580"/>
      <c r="GFN17" s="580"/>
      <c r="GFO17" s="580"/>
      <c r="GFP17" s="580"/>
      <c r="GFQ17" s="580"/>
      <c r="GFR17" s="580"/>
      <c r="GFS17" s="580"/>
      <c r="GFT17" s="580"/>
      <c r="GFU17" s="580"/>
      <c r="GFV17" s="580"/>
      <c r="GFW17" s="580"/>
      <c r="GFX17" s="580"/>
      <c r="GFY17" s="580"/>
      <c r="GFZ17" s="580"/>
      <c r="GGA17" s="580"/>
      <c r="GGB17" s="580"/>
      <c r="GGC17" s="580"/>
      <c r="GGD17" s="580"/>
      <c r="GGE17" s="580"/>
      <c r="GGF17" s="580"/>
      <c r="GGG17" s="580"/>
      <c r="GGH17" s="580"/>
      <c r="GGI17" s="580"/>
      <c r="GGJ17" s="580"/>
      <c r="GGK17" s="580"/>
      <c r="GGL17" s="580"/>
      <c r="GGM17" s="580"/>
      <c r="GGN17" s="580"/>
      <c r="GGO17" s="580"/>
      <c r="GGP17" s="580"/>
      <c r="GGQ17" s="580"/>
      <c r="GGR17" s="580"/>
      <c r="GGS17" s="580"/>
      <c r="GGT17" s="580"/>
      <c r="GGU17" s="580"/>
      <c r="GGV17" s="580"/>
      <c r="GGW17" s="580"/>
      <c r="GGX17" s="580"/>
      <c r="GGY17" s="580"/>
      <c r="GGZ17" s="580"/>
      <c r="GHA17" s="580"/>
      <c r="GHB17" s="580"/>
      <c r="GHC17" s="580"/>
      <c r="GHD17" s="580"/>
      <c r="GHE17" s="580"/>
      <c r="GHF17" s="580"/>
      <c r="GHG17" s="580"/>
      <c r="GHH17" s="580"/>
      <c r="GHI17" s="580"/>
      <c r="GHJ17" s="580"/>
      <c r="GHK17" s="580"/>
      <c r="GHL17" s="580"/>
      <c r="GHM17" s="580"/>
      <c r="GHN17" s="580"/>
      <c r="GHO17" s="580"/>
      <c r="GHP17" s="580"/>
      <c r="GHQ17" s="580"/>
      <c r="GHR17" s="580"/>
      <c r="GHS17" s="580"/>
      <c r="GHT17" s="580"/>
      <c r="GHU17" s="580"/>
      <c r="GHV17" s="580"/>
      <c r="GHW17" s="580"/>
      <c r="GHX17" s="580"/>
      <c r="GHY17" s="580"/>
      <c r="GHZ17" s="580"/>
      <c r="GIA17" s="580"/>
      <c r="GIB17" s="580"/>
      <c r="GIC17" s="580"/>
      <c r="GID17" s="580"/>
      <c r="GIE17" s="580"/>
      <c r="GIF17" s="580"/>
      <c r="GIG17" s="580"/>
      <c r="GIH17" s="580"/>
      <c r="GII17" s="580"/>
      <c r="GIJ17" s="580"/>
      <c r="GIK17" s="580"/>
      <c r="GIL17" s="580"/>
      <c r="GIM17" s="580"/>
      <c r="GIN17" s="580"/>
      <c r="GIO17" s="580"/>
      <c r="GIP17" s="580"/>
      <c r="GIQ17" s="580"/>
      <c r="GIR17" s="580"/>
      <c r="GIS17" s="580"/>
      <c r="GIT17" s="580"/>
      <c r="GIU17" s="580"/>
      <c r="GIV17" s="580"/>
      <c r="GIW17" s="580"/>
      <c r="GIX17" s="580"/>
      <c r="GIY17" s="580"/>
      <c r="GIZ17" s="580"/>
      <c r="GJA17" s="580"/>
      <c r="GJB17" s="580"/>
      <c r="GJC17" s="580"/>
      <c r="GJD17" s="580"/>
      <c r="GJE17" s="580"/>
      <c r="GJF17" s="580"/>
      <c r="GJG17" s="580"/>
      <c r="GJH17" s="580"/>
      <c r="GJI17" s="580"/>
      <c r="GJJ17" s="580"/>
      <c r="GJK17" s="580"/>
      <c r="GJL17" s="580"/>
      <c r="GJM17" s="580"/>
      <c r="GJN17" s="580"/>
      <c r="GJO17" s="580"/>
      <c r="GJP17" s="580"/>
      <c r="GJQ17" s="580"/>
      <c r="GJR17" s="580"/>
      <c r="GJS17" s="580"/>
      <c r="GJT17" s="580"/>
      <c r="GJU17" s="580"/>
      <c r="GJV17" s="580"/>
      <c r="GJW17" s="580"/>
      <c r="GJX17" s="580"/>
      <c r="GJY17" s="580"/>
      <c r="GJZ17" s="580"/>
      <c r="GKA17" s="580"/>
      <c r="GKB17" s="580"/>
      <c r="GKC17" s="580"/>
      <c r="GKD17" s="580"/>
      <c r="GKE17" s="580"/>
      <c r="GKF17" s="580"/>
      <c r="GKG17" s="580"/>
      <c r="GKH17" s="580"/>
      <c r="GKI17" s="580"/>
      <c r="GKJ17" s="580"/>
      <c r="GKK17" s="580"/>
      <c r="GKL17" s="580"/>
      <c r="GKM17" s="580"/>
      <c r="GKN17" s="580"/>
      <c r="GKO17" s="580"/>
      <c r="GKP17" s="580"/>
      <c r="GKQ17" s="580"/>
      <c r="GKR17" s="580"/>
      <c r="GKS17" s="580"/>
      <c r="GKT17" s="580"/>
      <c r="GKU17" s="580"/>
      <c r="GKV17" s="580"/>
      <c r="GKW17" s="580"/>
      <c r="GKX17" s="580"/>
      <c r="GKY17" s="580"/>
      <c r="GKZ17" s="580"/>
      <c r="GLA17" s="580"/>
      <c r="GLB17" s="580"/>
      <c r="GLC17" s="580"/>
      <c r="GLD17" s="580"/>
      <c r="GLE17" s="580"/>
      <c r="GLF17" s="580"/>
      <c r="GLG17" s="580"/>
      <c r="GLH17" s="580"/>
      <c r="GLI17" s="580"/>
      <c r="GLJ17" s="580"/>
      <c r="GLK17" s="580"/>
      <c r="GLL17" s="580"/>
      <c r="GLM17" s="580"/>
      <c r="GLN17" s="580"/>
      <c r="GLO17" s="580"/>
      <c r="GLP17" s="580"/>
      <c r="GLQ17" s="580"/>
      <c r="GLR17" s="580"/>
      <c r="GLS17" s="580"/>
      <c r="GLT17" s="580"/>
      <c r="GLU17" s="580"/>
      <c r="GLV17" s="580"/>
      <c r="GLW17" s="580"/>
      <c r="GLX17" s="580"/>
      <c r="GLY17" s="580"/>
      <c r="GLZ17" s="580"/>
      <c r="GMA17" s="580"/>
      <c r="GMB17" s="580"/>
      <c r="GMC17" s="580"/>
      <c r="GMD17" s="580"/>
      <c r="GME17" s="580"/>
      <c r="GMF17" s="580"/>
      <c r="GMG17" s="580"/>
      <c r="GMH17" s="580"/>
      <c r="GMI17" s="580"/>
      <c r="GMJ17" s="580"/>
      <c r="GMK17" s="580"/>
      <c r="GML17" s="580"/>
      <c r="GMM17" s="580"/>
      <c r="GMN17" s="580"/>
      <c r="GMO17" s="580"/>
      <c r="GMP17" s="580"/>
      <c r="GMQ17" s="580"/>
      <c r="GMR17" s="580"/>
      <c r="GMS17" s="580"/>
      <c r="GMT17" s="580"/>
      <c r="GMU17" s="580"/>
      <c r="GMV17" s="580"/>
      <c r="GMW17" s="580"/>
      <c r="GMX17" s="580"/>
      <c r="GMY17" s="580"/>
      <c r="GMZ17" s="580"/>
      <c r="GNA17" s="580"/>
      <c r="GNB17" s="580"/>
      <c r="GNC17" s="580"/>
      <c r="GND17" s="580"/>
      <c r="GNE17" s="580"/>
      <c r="GNF17" s="580"/>
      <c r="GNG17" s="580"/>
      <c r="GNH17" s="580"/>
      <c r="GNI17" s="580"/>
      <c r="GNJ17" s="580"/>
      <c r="GNK17" s="580"/>
      <c r="GNL17" s="580"/>
      <c r="GNM17" s="580"/>
      <c r="GNN17" s="580"/>
      <c r="GNO17" s="580"/>
      <c r="GNP17" s="580"/>
      <c r="GNQ17" s="580"/>
      <c r="GNR17" s="580"/>
      <c r="GNS17" s="580"/>
      <c r="GNT17" s="580"/>
      <c r="GNU17" s="580"/>
      <c r="GNV17" s="580"/>
      <c r="GNW17" s="580"/>
      <c r="GNX17" s="580"/>
      <c r="GNY17" s="580"/>
      <c r="GNZ17" s="580"/>
      <c r="GOA17" s="580"/>
      <c r="GOB17" s="580"/>
      <c r="GOC17" s="580"/>
      <c r="GOD17" s="580"/>
      <c r="GOE17" s="580"/>
      <c r="GOF17" s="580"/>
      <c r="GOG17" s="580"/>
      <c r="GOH17" s="580"/>
      <c r="GOI17" s="580"/>
      <c r="GOJ17" s="580"/>
      <c r="GOK17" s="580"/>
      <c r="GOL17" s="580"/>
      <c r="GOM17" s="580"/>
      <c r="GON17" s="580"/>
      <c r="GOO17" s="580"/>
      <c r="GOP17" s="580"/>
      <c r="GOQ17" s="580"/>
      <c r="GOR17" s="580"/>
      <c r="GOS17" s="580"/>
      <c r="GOT17" s="580"/>
      <c r="GOU17" s="580"/>
      <c r="GOV17" s="580"/>
      <c r="GOW17" s="580"/>
      <c r="GOX17" s="580"/>
      <c r="GOY17" s="580"/>
      <c r="GOZ17" s="580"/>
      <c r="GPA17" s="580"/>
      <c r="GPB17" s="580"/>
      <c r="GPC17" s="580"/>
      <c r="GPD17" s="580"/>
      <c r="GPE17" s="580"/>
      <c r="GPF17" s="580"/>
      <c r="GPG17" s="580"/>
      <c r="GPH17" s="580"/>
      <c r="GPI17" s="580"/>
      <c r="GPJ17" s="580"/>
      <c r="GPK17" s="580"/>
      <c r="GPL17" s="580"/>
      <c r="GPM17" s="580"/>
      <c r="GPN17" s="580"/>
      <c r="GPO17" s="580"/>
      <c r="GPP17" s="580"/>
      <c r="GPQ17" s="580"/>
      <c r="GPR17" s="580"/>
      <c r="GPS17" s="580"/>
      <c r="GPT17" s="580"/>
      <c r="GPU17" s="580"/>
      <c r="GPV17" s="580"/>
      <c r="GPW17" s="580"/>
      <c r="GPX17" s="580"/>
      <c r="GPY17" s="580"/>
      <c r="GPZ17" s="580"/>
      <c r="GQA17" s="580"/>
      <c r="GQB17" s="580"/>
      <c r="GQC17" s="580"/>
      <c r="GQD17" s="580"/>
      <c r="GQE17" s="580"/>
      <c r="GQF17" s="580"/>
      <c r="GQG17" s="580"/>
      <c r="GQH17" s="580"/>
      <c r="GQI17" s="580"/>
      <c r="GQJ17" s="580"/>
      <c r="GQK17" s="580"/>
      <c r="GQL17" s="580"/>
      <c r="GQM17" s="580"/>
      <c r="GQN17" s="580"/>
      <c r="GQO17" s="580"/>
      <c r="GQP17" s="580"/>
      <c r="GQQ17" s="580"/>
      <c r="GQR17" s="580"/>
      <c r="GQS17" s="580"/>
      <c r="GQT17" s="580"/>
      <c r="GQU17" s="580"/>
      <c r="GQV17" s="580"/>
      <c r="GQW17" s="580"/>
      <c r="GQX17" s="580"/>
      <c r="GQY17" s="580"/>
      <c r="GQZ17" s="580"/>
      <c r="GRA17" s="580"/>
      <c r="GRB17" s="580"/>
      <c r="GRC17" s="580"/>
      <c r="GRD17" s="580"/>
      <c r="GRE17" s="580"/>
      <c r="GRF17" s="580"/>
      <c r="GRG17" s="580"/>
      <c r="GRH17" s="580"/>
      <c r="GRI17" s="580"/>
      <c r="GRJ17" s="580"/>
      <c r="GRK17" s="580"/>
      <c r="GRL17" s="580"/>
      <c r="GRM17" s="580"/>
      <c r="GRN17" s="580"/>
      <c r="GRO17" s="580"/>
      <c r="GRP17" s="580"/>
      <c r="GRQ17" s="580"/>
      <c r="GRR17" s="580"/>
      <c r="GRS17" s="580"/>
      <c r="GRT17" s="580"/>
      <c r="GRU17" s="580"/>
      <c r="GRV17" s="580"/>
      <c r="GRW17" s="580"/>
      <c r="GRX17" s="580"/>
      <c r="GRY17" s="580"/>
      <c r="GRZ17" s="580"/>
      <c r="GSA17" s="580"/>
      <c r="GSB17" s="580"/>
      <c r="GSC17" s="580"/>
      <c r="GSD17" s="580"/>
      <c r="GSE17" s="580"/>
      <c r="GSF17" s="580"/>
      <c r="GSG17" s="580"/>
      <c r="GSH17" s="580"/>
      <c r="GSI17" s="580"/>
      <c r="GSJ17" s="580"/>
      <c r="GSK17" s="580"/>
      <c r="GSL17" s="580"/>
      <c r="GSM17" s="580"/>
      <c r="GSN17" s="580"/>
      <c r="GSO17" s="580"/>
      <c r="GSP17" s="580"/>
      <c r="GSQ17" s="580"/>
      <c r="GSR17" s="580"/>
      <c r="GSS17" s="580"/>
      <c r="GST17" s="580"/>
      <c r="GSU17" s="580"/>
      <c r="GSV17" s="580"/>
      <c r="GSW17" s="580"/>
      <c r="GSX17" s="580"/>
      <c r="GSY17" s="580"/>
      <c r="GSZ17" s="580"/>
      <c r="GTA17" s="580"/>
      <c r="GTB17" s="580"/>
      <c r="GTC17" s="580"/>
      <c r="GTD17" s="580"/>
      <c r="GTE17" s="580"/>
      <c r="GTF17" s="580"/>
      <c r="GTG17" s="580"/>
      <c r="GTH17" s="580"/>
      <c r="GTI17" s="580"/>
      <c r="GTJ17" s="580"/>
      <c r="GTK17" s="580"/>
      <c r="GTL17" s="580"/>
      <c r="GTM17" s="580"/>
      <c r="GTN17" s="580"/>
      <c r="GTO17" s="580"/>
      <c r="GTP17" s="580"/>
      <c r="GTQ17" s="580"/>
      <c r="GTR17" s="580"/>
      <c r="GTS17" s="580"/>
      <c r="GTT17" s="580"/>
      <c r="GTU17" s="580"/>
      <c r="GTV17" s="580"/>
      <c r="GTW17" s="580"/>
      <c r="GTX17" s="580"/>
      <c r="GTY17" s="580"/>
      <c r="GTZ17" s="580"/>
      <c r="GUA17" s="580"/>
      <c r="GUB17" s="580"/>
      <c r="GUC17" s="580"/>
      <c r="GUD17" s="580"/>
      <c r="GUE17" s="580"/>
      <c r="GUF17" s="580"/>
      <c r="GUG17" s="580"/>
      <c r="GUH17" s="580"/>
      <c r="GUI17" s="580"/>
      <c r="GUJ17" s="580"/>
      <c r="GUK17" s="580"/>
      <c r="GUL17" s="580"/>
      <c r="GUM17" s="580"/>
      <c r="GUN17" s="580"/>
      <c r="GUO17" s="580"/>
      <c r="GUP17" s="580"/>
      <c r="GUQ17" s="580"/>
      <c r="GUR17" s="580"/>
      <c r="GUS17" s="580"/>
      <c r="GUT17" s="580"/>
      <c r="GUU17" s="580"/>
      <c r="GUV17" s="580"/>
      <c r="GUW17" s="580"/>
      <c r="GUX17" s="580"/>
      <c r="GUY17" s="580"/>
      <c r="GUZ17" s="580"/>
      <c r="GVA17" s="580"/>
      <c r="GVB17" s="580"/>
      <c r="GVC17" s="580"/>
      <c r="GVD17" s="580"/>
      <c r="GVE17" s="580"/>
      <c r="GVF17" s="580"/>
      <c r="GVG17" s="580"/>
      <c r="GVH17" s="580"/>
      <c r="GVI17" s="580"/>
      <c r="GVJ17" s="580"/>
      <c r="GVK17" s="580"/>
      <c r="GVL17" s="580"/>
      <c r="GVM17" s="580"/>
      <c r="GVN17" s="580"/>
      <c r="GVO17" s="580"/>
      <c r="GVP17" s="580"/>
      <c r="GVQ17" s="580"/>
      <c r="GVR17" s="580"/>
      <c r="GVS17" s="580"/>
      <c r="GVT17" s="580"/>
      <c r="GVU17" s="580"/>
      <c r="GVV17" s="580"/>
      <c r="GVW17" s="580"/>
      <c r="GVX17" s="580"/>
      <c r="GVY17" s="580"/>
      <c r="GVZ17" s="580"/>
      <c r="GWA17" s="580"/>
      <c r="GWB17" s="580"/>
      <c r="GWC17" s="580"/>
      <c r="GWD17" s="580"/>
      <c r="GWE17" s="580"/>
      <c r="GWF17" s="580"/>
      <c r="GWG17" s="580"/>
      <c r="GWH17" s="580"/>
      <c r="GWI17" s="580"/>
      <c r="GWJ17" s="580"/>
      <c r="GWK17" s="580"/>
      <c r="GWL17" s="580"/>
      <c r="GWM17" s="580"/>
      <c r="GWN17" s="580"/>
      <c r="GWO17" s="580"/>
      <c r="GWP17" s="580"/>
      <c r="GWQ17" s="580"/>
      <c r="GWR17" s="580"/>
      <c r="GWS17" s="580"/>
      <c r="GWT17" s="580"/>
      <c r="GWU17" s="580"/>
      <c r="GWV17" s="580"/>
      <c r="GWW17" s="580"/>
      <c r="GWX17" s="580"/>
      <c r="GWY17" s="580"/>
      <c r="GWZ17" s="580"/>
      <c r="GXA17" s="580"/>
      <c r="GXB17" s="580"/>
      <c r="GXC17" s="580"/>
      <c r="GXD17" s="580"/>
      <c r="GXE17" s="580"/>
      <c r="GXF17" s="580"/>
      <c r="GXG17" s="580"/>
      <c r="GXH17" s="580"/>
      <c r="GXI17" s="580"/>
      <c r="GXJ17" s="580"/>
      <c r="GXK17" s="580"/>
      <c r="GXL17" s="580"/>
      <c r="GXM17" s="580"/>
      <c r="GXN17" s="580"/>
      <c r="GXO17" s="580"/>
      <c r="GXP17" s="580"/>
      <c r="GXQ17" s="580"/>
      <c r="GXR17" s="580"/>
      <c r="GXS17" s="580"/>
      <c r="GXT17" s="580"/>
      <c r="GXU17" s="580"/>
      <c r="GXV17" s="580"/>
      <c r="GXW17" s="580"/>
      <c r="GXX17" s="580"/>
      <c r="GXY17" s="580"/>
      <c r="GXZ17" s="580"/>
      <c r="GYA17" s="580"/>
      <c r="GYB17" s="580"/>
      <c r="GYC17" s="580"/>
      <c r="GYD17" s="580"/>
      <c r="GYE17" s="580"/>
      <c r="GYF17" s="580"/>
      <c r="GYG17" s="580"/>
      <c r="GYH17" s="580"/>
      <c r="GYI17" s="580"/>
      <c r="GYJ17" s="580"/>
      <c r="GYK17" s="580"/>
      <c r="GYL17" s="580"/>
      <c r="GYM17" s="580"/>
      <c r="GYN17" s="580"/>
      <c r="GYO17" s="580"/>
      <c r="GYP17" s="580"/>
      <c r="GYQ17" s="580"/>
      <c r="GYR17" s="580"/>
      <c r="GYS17" s="580"/>
      <c r="GYT17" s="580"/>
      <c r="GYU17" s="580"/>
      <c r="GYV17" s="580"/>
      <c r="GYW17" s="580"/>
      <c r="GYX17" s="580"/>
      <c r="GYY17" s="580"/>
      <c r="GYZ17" s="580"/>
      <c r="GZA17" s="580"/>
      <c r="GZB17" s="580"/>
      <c r="GZC17" s="580"/>
      <c r="GZD17" s="580"/>
      <c r="GZE17" s="580"/>
      <c r="GZF17" s="580"/>
      <c r="GZG17" s="580"/>
      <c r="GZH17" s="580"/>
      <c r="GZI17" s="580"/>
      <c r="GZJ17" s="580"/>
      <c r="GZK17" s="580"/>
      <c r="GZL17" s="580"/>
      <c r="GZM17" s="580"/>
      <c r="GZN17" s="580"/>
      <c r="GZO17" s="580"/>
      <c r="GZP17" s="580"/>
      <c r="GZQ17" s="580"/>
      <c r="GZR17" s="580"/>
      <c r="GZS17" s="580"/>
      <c r="GZT17" s="580"/>
      <c r="GZU17" s="580"/>
      <c r="GZV17" s="580"/>
      <c r="GZW17" s="580"/>
      <c r="GZX17" s="580"/>
      <c r="GZY17" s="580"/>
      <c r="GZZ17" s="580"/>
      <c r="HAA17" s="580"/>
      <c r="HAB17" s="580"/>
      <c r="HAC17" s="580"/>
      <c r="HAD17" s="580"/>
      <c r="HAE17" s="580"/>
      <c r="HAF17" s="580"/>
      <c r="HAG17" s="580"/>
      <c r="HAH17" s="580"/>
      <c r="HAI17" s="580"/>
      <c r="HAJ17" s="580"/>
      <c r="HAK17" s="580"/>
      <c r="HAL17" s="580"/>
      <c r="HAM17" s="580"/>
      <c r="HAN17" s="580"/>
      <c r="HAO17" s="580"/>
      <c r="HAP17" s="580"/>
      <c r="HAQ17" s="580"/>
      <c r="HAR17" s="580"/>
      <c r="HAS17" s="580"/>
      <c r="HAT17" s="580"/>
      <c r="HAU17" s="580"/>
      <c r="HAV17" s="580"/>
      <c r="HAW17" s="580"/>
      <c r="HAX17" s="580"/>
      <c r="HAY17" s="580"/>
      <c r="HAZ17" s="580"/>
      <c r="HBA17" s="580"/>
      <c r="HBB17" s="580"/>
      <c r="HBC17" s="580"/>
      <c r="HBD17" s="580"/>
      <c r="HBE17" s="580"/>
      <c r="HBF17" s="580"/>
      <c r="HBG17" s="580"/>
      <c r="HBH17" s="580"/>
      <c r="HBI17" s="580"/>
      <c r="HBJ17" s="580"/>
      <c r="HBK17" s="580"/>
      <c r="HBL17" s="580"/>
      <c r="HBM17" s="580"/>
      <c r="HBN17" s="580"/>
      <c r="HBO17" s="580"/>
      <c r="HBP17" s="580"/>
      <c r="HBQ17" s="580"/>
      <c r="HBR17" s="580"/>
      <c r="HBS17" s="580"/>
      <c r="HBT17" s="580"/>
      <c r="HBU17" s="580"/>
      <c r="HBV17" s="580"/>
      <c r="HBW17" s="580"/>
      <c r="HBX17" s="580"/>
      <c r="HBY17" s="580"/>
      <c r="HBZ17" s="580"/>
      <c r="HCA17" s="580"/>
      <c r="HCB17" s="580"/>
      <c r="HCC17" s="580"/>
      <c r="HCD17" s="580"/>
      <c r="HCE17" s="580"/>
      <c r="HCF17" s="580"/>
      <c r="HCG17" s="580"/>
      <c r="HCH17" s="580"/>
      <c r="HCI17" s="580"/>
      <c r="HCJ17" s="580"/>
      <c r="HCK17" s="580"/>
      <c r="HCL17" s="580"/>
      <c r="HCM17" s="580"/>
      <c r="HCN17" s="580"/>
      <c r="HCO17" s="580"/>
      <c r="HCP17" s="580"/>
      <c r="HCQ17" s="580"/>
      <c r="HCR17" s="580"/>
      <c r="HCS17" s="580"/>
      <c r="HCT17" s="580"/>
      <c r="HCU17" s="580"/>
      <c r="HCV17" s="580"/>
      <c r="HCW17" s="580"/>
      <c r="HCX17" s="580"/>
      <c r="HCY17" s="580"/>
      <c r="HCZ17" s="580"/>
      <c r="HDA17" s="580"/>
      <c r="HDB17" s="580"/>
      <c r="HDC17" s="580"/>
      <c r="HDD17" s="580"/>
      <c r="HDE17" s="580"/>
      <c r="HDF17" s="580"/>
      <c r="HDG17" s="580"/>
      <c r="HDH17" s="580"/>
      <c r="HDI17" s="580"/>
      <c r="HDJ17" s="580"/>
      <c r="HDK17" s="580"/>
      <c r="HDL17" s="580"/>
      <c r="HDM17" s="580"/>
      <c r="HDN17" s="580"/>
      <c r="HDO17" s="580"/>
      <c r="HDP17" s="580"/>
      <c r="HDQ17" s="580"/>
      <c r="HDR17" s="580"/>
      <c r="HDS17" s="580"/>
      <c r="HDT17" s="580"/>
      <c r="HDU17" s="580"/>
      <c r="HDV17" s="580"/>
      <c r="HDW17" s="580"/>
      <c r="HDX17" s="580"/>
      <c r="HDY17" s="580"/>
      <c r="HDZ17" s="580"/>
      <c r="HEA17" s="580"/>
      <c r="HEB17" s="580"/>
      <c r="HEC17" s="580"/>
      <c r="HED17" s="580"/>
      <c r="HEE17" s="580"/>
      <c r="HEF17" s="580"/>
      <c r="HEG17" s="580"/>
      <c r="HEH17" s="580"/>
      <c r="HEI17" s="580"/>
      <c r="HEJ17" s="580"/>
      <c r="HEK17" s="580"/>
      <c r="HEL17" s="580"/>
      <c r="HEM17" s="580"/>
      <c r="HEN17" s="580"/>
      <c r="HEO17" s="580"/>
      <c r="HEP17" s="580"/>
      <c r="HEQ17" s="580"/>
      <c r="HER17" s="580"/>
      <c r="HES17" s="580"/>
      <c r="HET17" s="580"/>
      <c r="HEU17" s="580"/>
      <c r="HEV17" s="580"/>
      <c r="HEW17" s="580"/>
      <c r="HEX17" s="580"/>
      <c r="HEY17" s="580"/>
      <c r="HEZ17" s="580"/>
      <c r="HFA17" s="580"/>
      <c r="HFB17" s="580"/>
      <c r="HFC17" s="580"/>
      <c r="HFD17" s="580"/>
      <c r="HFE17" s="580"/>
      <c r="HFF17" s="580"/>
      <c r="HFG17" s="580"/>
      <c r="HFH17" s="580"/>
      <c r="HFI17" s="580"/>
      <c r="HFJ17" s="580"/>
      <c r="HFK17" s="580"/>
      <c r="HFL17" s="580"/>
      <c r="HFM17" s="580"/>
      <c r="HFN17" s="580"/>
      <c r="HFO17" s="580"/>
      <c r="HFP17" s="580"/>
      <c r="HFQ17" s="580"/>
      <c r="HFR17" s="580"/>
      <c r="HFS17" s="580"/>
      <c r="HFT17" s="580"/>
      <c r="HFU17" s="580"/>
      <c r="HFV17" s="580"/>
      <c r="HFW17" s="580"/>
      <c r="HFX17" s="580"/>
      <c r="HFY17" s="580"/>
      <c r="HFZ17" s="580"/>
      <c r="HGA17" s="580"/>
      <c r="HGB17" s="580"/>
      <c r="HGC17" s="580"/>
      <c r="HGD17" s="580"/>
      <c r="HGE17" s="580"/>
      <c r="HGF17" s="580"/>
      <c r="HGG17" s="580"/>
      <c r="HGH17" s="580"/>
      <c r="HGI17" s="580"/>
      <c r="HGJ17" s="580"/>
      <c r="HGK17" s="580"/>
      <c r="HGL17" s="580"/>
      <c r="HGM17" s="580"/>
      <c r="HGN17" s="580"/>
      <c r="HGO17" s="580"/>
      <c r="HGP17" s="580"/>
      <c r="HGQ17" s="580"/>
      <c r="HGR17" s="580"/>
      <c r="HGS17" s="580"/>
      <c r="HGT17" s="580"/>
      <c r="HGU17" s="580"/>
      <c r="HGV17" s="580"/>
      <c r="HGW17" s="580"/>
      <c r="HGX17" s="580"/>
      <c r="HGY17" s="580"/>
      <c r="HGZ17" s="580"/>
      <c r="HHA17" s="580"/>
      <c r="HHB17" s="580"/>
      <c r="HHC17" s="580"/>
      <c r="HHD17" s="580"/>
      <c r="HHE17" s="580"/>
      <c r="HHF17" s="580"/>
      <c r="HHG17" s="580"/>
      <c r="HHH17" s="580"/>
      <c r="HHI17" s="580"/>
      <c r="HHJ17" s="580"/>
      <c r="HHK17" s="580"/>
      <c r="HHL17" s="580"/>
      <c r="HHM17" s="580"/>
      <c r="HHN17" s="580"/>
      <c r="HHO17" s="580"/>
      <c r="HHP17" s="580"/>
      <c r="HHQ17" s="580"/>
      <c r="HHR17" s="580"/>
      <c r="HHS17" s="580"/>
      <c r="HHT17" s="580"/>
      <c r="HHU17" s="580"/>
      <c r="HHV17" s="580"/>
      <c r="HHW17" s="580"/>
      <c r="HHX17" s="580"/>
      <c r="HHY17" s="580"/>
      <c r="HHZ17" s="580"/>
      <c r="HIA17" s="580"/>
      <c r="HIB17" s="580"/>
      <c r="HIC17" s="580"/>
      <c r="HID17" s="580"/>
      <c r="HIE17" s="580"/>
      <c r="HIF17" s="580"/>
      <c r="HIG17" s="580"/>
      <c r="HIH17" s="580"/>
      <c r="HII17" s="580"/>
      <c r="HIJ17" s="580"/>
      <c r="HIK17" s="580"/>
      <c r="HIL17" s="580"/>
      <c r="HIM17" s="580"/>
      <c r="HIN17" s="580"/>
      <c r="HIO17" s="580"/>
      <c r="HIP17" s="580"/>
      <c r="HIQ17" s="580"/>
      <c r="HIR17" s="580"/>
      <c r="HIS17" s="580"/>
      <c r="HIT17" s="580"/>
      <c r="HIU17" s="580"/>
      <c r="HIV17" s="580"/>
      <c r="HIW17" s="580"/>
      <c r="HIX17" s="580"/>
      <c r="HIY17" s="580"/>
      <c r="HIZ17" s="580"/>
      <c r="HJA17" s="580"/>
      <c r="HJB17" s="580"/>
      <c r="HJC17" s="580"/>
      <c r="HJD17" s="580"/>
      <c r="HJE17" s="580"/>
      <c r="HJF17" s="580"/>
      <c r="HJG17" s="580"/>
      <c r="HJH17" s="580"/>
      <c r="HJI17" s="580"/>
      <c r="HJJ17" s="580"/>
      <c r="HJK17" s="580"/>
      <c r="HJL17" s="580"/>
      <c r="HJM17" s="580"/>
      <c r="HJN17" s="580"/>
      <c r="HJO17" s="580"/>
      <c r="HJP17" s="580"/>
      <c r="HJQ17" s="580"/>
      <c r="HJR17" s="580"/>
      <c r="HJS17" s="580"/>
      <c r="HJT17" s="580"/>
      <c r="HJU17" s="580"/>
      <c r="HJV17" s="580"/>
      <c r="HJW17" s="580"/>
      <c r="HJX17" s="580"/>
      <c r="HJY17" s="580"/>
      <c r="HJZ17" s="580"/>
      <c r="HKA17" s="580"/>
      <c r="HKB17" s="580"/>
      <c r="HKC17" s="580"/>
      <c r="HKD17" s="580"/>
      <c r="HKE17" s="580"/>
      <c r="HKF17" s="580"/>
      <c r="HKG17" s="580"/>
      <c r="HKH17" s="580"/>
      <c r="HKI17" s="580"/>
      <c r="HKJ17" s="580"/>
      <c r="HKK17" s="580"/>
      <c r="HKL17" s="580"/>
      <c r="HKM17" s="580"/>
      <c r="HKN17" s="580"/>
      <c r="HKO17" s="580"/>
      <c r="HKP17" s="580"/>
      <c r="HKQ17" s="580"/>
      <c r="HKR17" s="580"/>
      <c r="HKS17" s="580"/>
      <c r="HKT17" s="580"/>
      <c r="HKU17" s="580"/>
      <c r="HKV17" s="580"/>
      <c r="HKW17" s="580"/>
      <c r="HKX17" s="580"/>
      <c r="HKY17" s="580"/>
      <c r="HKZ17" s="580"/>
      <c r="HLA17" s="580"/>
      <c r="HLB17" s="580"/>
      <c r="HLC17" s="580"/>
      <c r="HLD17" s="580"/>
      <c r="HLE17" s="580"/>
      <c r="HLF17" s="580"/>
      <c r="HLG17" s="580"/>
      <c r="HLH17" s="580"/>
      <c r="HLI17" s="580"/>
      <c r="HLJ17" s="580"/>
      <c r="HLK17" s="580"/>
      <c r="HLL17" s="580"/>
      <c r="HLM17" s="580"/>
      <c r="HLN17" s="580"/>
      <c r="HLO17" s="580"/>
      <c r="HLP17" s="580"/>
      <c r="HLQ17" s="580"/>
      <c r="HLR17" s="580"/>
      <c r="HLS17" s="580"/>
      <c r="HLT17" s="580"/>
      <c r="HLU17" s="580"/>
      <c r="HLV17" s="580"/>
      <c r="HLW17" s="580"/>
      <c r="HLX17" s="580"/>
      <c r="HLY17" s="580"/>
      <c r="HLZ17" s="580"/>
      <c r="HMA17" s="580"/>
      <c r="HMB17" s="580"/>
      <c r="HMC17" s="580"/>
      <c r="HMD17" s="580"/>
      <c r="HME17" s="580"/>
      <c r="HMF17" s="580"/>
      <c r="HMG17" s="580"/>
      <c r="HMH17" s="580"/>
      <c r="HMI17" s="580"/>
      <c r="HMJ17" s="580"/>
      <c r="HMK17" s="580"/>
      <c r="HML17" s="580"/>
      <c r="HMM17" s="580"/>
      <c r="HMN17" s="580"/>
      <c r="HMO17" s="580"/>
      <c r="HMP17" s="580"/>
      <c r="HMQ17" s="580"/>
      <c r="HMR17" s="580"/>
      <c r="HMS17" s="580"/>
      <c r="HMT17" s="580"/>
      <c r="HMU17" s="580"/>
      <c r="HMV17" s="580"/>
      <c r="HMW17" s="580"/>
      <c r="HMX17" s="580"/>
      <c r="HMY17" s="580"/>
      <c r="HMZ17" s="580"/>
      <c r="HNA17" s="580"/>
      <c r="HNB17" s="580"/>
      <c r="HNC17" s="580"/>
      <c r="HND17" s="580"/>
      <c r="HNE17" s="580"/>
      <c r="HNF17" s="580"/>
      <c r="HNG17" s="580"/>
      <c r="HNH17" s="580"/>
      <c r="HNI17" s="580"/>
      <c r="HNJ17" s="580"/>
      <c r="HNK17" s="580"/>
      <c r="HNL17" s="580"/>
      <c r="HNM17" s="580"/>
      <c r="HNN17" s="580"/>
      <c r="HNO17" s="580"/>
      <c r="HNP17" s="580"/>
      <c r="HNQ17" s="580"/>
      <c r="HNR17" s="580"/>
      <c r="HNS17" s="580"/>
      <c r="HNT17" s="580"/>
      <c r="HNU17" s="580"/>
      <c r="HNV17" s="580"/>
      <c r="HNW17" s="580"/>
      <c r="HNX17" s="580"/>
      <c r="HNY17" s="580"/>
      <c r="HNZ17" s="580"/>
      <c r="HOA17" s="580"/>
      <c r="HOB17" s="580"/>
      <c r="HOC17" s="580"/>
      <c r="HOD17" s="580"/>
      <c r="HOE17" s="580"/>
      <c r="HOF17" s="580"/>
      <c r="HOG17" s="580"/>
      <c r="HOH17" s="580"/>
      <c r="HOI17" s="580"/>
      <c r="HOJ17" s="580"/>
      <c r="HOK17" s="580"/>
      <c r="HOL17" s="580"/>
      <c r="HOM17" s="580"/>
      <c r="HON17" s="580"/>
      <c r="HOO17" s="580"/>
      <c r="HOP17" s="580"/>
      <c r="HOQ17" s="580"/>
      <c r="HOR17" s="580"/>
      <c r="HOS17" s="580"/>
      <c r="HOT17" s="580"/>
      <c r="HOU17" s="580"/>
      <c r="HOV17" s="580"/>
      <c r="HOW17" s="580"/>
      <c r="HOX17" s="580"/>
      <c r="HOY17" s="580"/>
      <c r="HOZ17" s="580"/>
      <c r="HPA17" s="580"/>
      <c r="HPB17" s="580"/>
      <c r="HPC17" s="580"/>
      <c r="HPD17" s="580"/>
      <c r="HPE17" s="580"/>
      <c r="HPF17" s="580"/>
      <c r="HPG17" s="580"/>
      <c r="HPH17" s="580"/>
      <c r="HPI17" s="580"/>
      <c r="HPJ17" s="580"/>
      <c r="HPK17" s="580"/>
      <c r="HPL17" s="580"/>
      <c r="HPM17" s="580"/>
      <c r="HPN17" s="580"/>
      <c r="HPO17" s="580"/>
      <c r="HPP17" s="580"/>
      <c r="HPQ17" s="580"/>
      <c r="HPR17" s="580"/>
      <c r="HPS17" s="580"/>
      <c r="HPT17" s="580"/>
      <c r="HPU17" s="580"/>
      <c r="HPV17" s="580"/>
      <c r="HPW17" s="580"/>
      <c r="HPX17" s="580"/>
      <c r="HPY17" s="580"/>
      <c r="HPZ17" s="580"/>
      <c r="HQA17" s="580"/>
      <c r="HQB17" s="580"/>
      <c r="HQC17" s="580"/>
      <c r="HQD17" s="580"/>
      <c r="HQE17" s="580"/>
      <c r="HQF17" s="580"/>
      <c r="HQG17" s="580"/>
      <c r="HQH17" s="580"/>
      <c r="HQI17" s="580"/>
      <c r="HQJ17" s="580"/>
      <c r="HQK17" s="580"/>
      <c r="HQL17" s="580"/>
      <c r="HQM17" s="580"/>
      <c r="HQN17" s="580"/>
      <c r="HQO17" s="580"/>
      <c r="HQP17" s="580"/>
      <c r="HQQ17" s="580"/>
      <c r="HQR17" s="580"/>
      <c r="HQS17" s="580"/>
      <c r="HQT17" s="580"/>
      <c r="HQU17" s="580"/>
      <c r="HQV17" s="580"/>
      <c r="HQW17" s="580"/>
      <c r="HQX17" s="580"/>
      <c r="HQY17" s="580"/>
      <c r="HQZ17" s="580"/>
      <c r="HRA17" s="580"/>
      <c r="HRB17" s="580"/>
      <c r="HRC17" s="580"/>
      <c r="HRD17" s="580"/>
      <c r="HRE17" s="580"/>
      <c r="HRF17" s="580"/>
      <c r="HRG17" s="580"/>
      <c r="HRH17" s="580"/>
      <c r="HRI17" s="580"/>
      <c r="HRJ17" s="580"/>
      <c r="HRK17" s="580"/>
      <c r="HRL17" s="580"/>
      <c r="HRM17" s="580"/>
      <c r="HRN17" s="580"/>
      <c r="HRO17" s="580"/>
      <c r="HRP17" s="580"/>
      <c r="HRQ17" s="580"/>
      <c r="HRR17" s="580"/>
      <c r="HRS17" s="580"/>
      <c r="HRT17" s="580"/>
      <c r="HRU17" s="580"/>
      <c r="HRV17" s="580"/>
      <c r="HRW17" s="580"/>
      <c r="HRX17" s="580"/>
      <c r="HRY17" s="580"/>
      <c r="HRZ17" s="580"/>
      <c r="HSA17" s="580"/>
      <c r="HSB17" s="580"/>
      <c r="HSC17" s="580"/>
      <c r="HSD17" s="580"/>
      <c r="HSE17" s="580"/>
      <c r="HSF17" s="580"/>
      <c r="HSG17" s="580"/>
      <c r="HSH17" s="580"/>
      <c r="HSI17" s="580"/>
      <c r="HSJ17" s="580"/>
      <c r="HSK17" s="580"/>
      <c r="HSL17" s="580"/>
      <c r="HSM17" s="580"/>
      <c r="HSN17" s="580"/>
      <c r="HSO17" s="580"/>
      <c r="HSP17" s="580"/>
      <c r="HSQ17" s="580"/>
      <c r="HSR17" s="580"/>
      <c r="HSS17" s="580"/>
      <c r="HST17" s="580"/>
      <c r="HSU17" s="580"/>
      <c r="HSV17" s="580"/>
      <c r="HSW17" s="580"/>
      <c r="HSX17" s="580"/>
      <c r="HSY17" s="580"/>
      <c r="HSZ17" s="580"/>
      <c r="HTA17" s="580"/>
      <c r="HTB17" s="580"/>
      <c r="HTC17" s="580"/>
      <c r="HTD17" s="580"/>
      <c r="HTE17" s="580"/>
      <c r="HTF17" s="580"/>
      <c r="HTG17" s="580"/>
      <c r="HTH17" s="580"/>
      <c r="HTI17" s="580"/>
      <c r="HTJ17" s="580"/>
      <c r="HTK17" s="580"/>
      <c r="HTL17" s="580"/>
      <c r="HTM17" s="580"/>
      <c r="HTN17" s="580"/>
      <c r="HTO17" s="580"/>
      <c r="HTP17" s="580"/>
      <c r="HTQ17" s="580"/>
      <c r="HTR17" s="580"/>
      <c r="HTS17" s="580"/>
      <c r="HTT17" s="580"/>
      <c r="HTU17" s="580"/>
      <c r="HTV17" s="580"/>
      <c r="HTW17" s="580"/>
      <c r="HTX17" s="580"/>
      <c r="HTY17" s="580"/>
      <c r="HTZ17" s="580"/>
      <c r="HUA17" s="580"/>
      <c r="HUB17" s="580"/>
      <c r="HUC17" s="580"/>
      <c r="HUD17" s="580"/>
      <c r="HUE17" s="580"/>
      <c r="HUF17" s="580"/>
      <c r="HUG17" s="580"/>
      <c r="HUH17" s="580"/>
      <c r="HUI17" s="580"/>
      <c r="HUJ17" s="580"/>
      <c r="HUK17" s="580"/>
      <c r="HUL17" s="580"/>
      <c r="HUM17" s="580"/>
      <c r="HUN17" s="580"/>
      <c r="HUO17" s="580"/>
      <c r="HUP17" s="580"/>
      <c r="HUQ17" s="580"/>
      <c r="HUR17" s="580"/>
      <c r="HUS17" s="580"/>
      <c r="HUT17" s="580"/>
      <c r="HUU17" s="580"/>
      <c r="HUV17" s="580"/>
      <c r="HUW17" s="580"/>
      <c r="HUX17" s="580"/>
      <c r="HUY17" s="580"/>
      <c r="HUZ17" s="580"/>
      <c r="HVA17" s="580"/>
      <c r="HVB17" s="580"/>
      <c r="HVC17" s="580"/>
      <c r="HVD17" s="580"/>
      <c r="HVE17" s="580"/>
      <c r="HVF17" s="580"/>
      <c r="HVG17" s="580"/>
      <c r="HVH17" s="580"/>
      <c r="HVI17" s="580"/>
      <c r="HVJ17" s="580"/>
      <c r="HVK17" s="580"/>
      <c r="HVL17" s="580"/>
      <c r="HVM17" s="580"/>
      <c r="HVN17" s="580"/>
      <c r="HVO17" s="580"/>
      <c r="HVP17" s="580"/>
      <c r="HVQ17" s="580"/>
      <c r="HVR17" s="580"/>
      <c r="HVS17" s="580"/>
      <c r="HVT17" s="580"/>
      <c r="HVU17" s="580"/>
      <c r="HVV17" s="580"/>
      <c r="HVW17" s="580"/>
      <c r="HVX17" s="580"/>
      <c r="HVY17" s="580"/>
      <c r="HVZ17" s="580"/>
      <c r="HWA17" s="580"/>
      <c r="HWB17" s="580"/>
      <c r="HWC17" s="580"/>
      <c r="HWD17" s="580"/>
      <c r="HWE17" s="580"/>
      <c r="HWF17" s="580"/>
      <c r="HWG17" s="580"/>
      <c r="HWH17" s="580"/>
      <c r="HWI17" s="580"/>
      <c r="HWJ17" s="580"/>
      <c r="HWK17" s="580"/>
      <c r="HWL17" s="580"/>
      <c r="HWM17" s="580"/>
      <c r="HWN17" s="580"/>
      <c r="HWO17" s="580"/>
      <c r="HWP17" s="580"/>
      <c r="HWQ17" s="580"/>
      <c r="HWR17" s="580"/>
      <c r="HWS17" s="580"/>
      <c r="HWT17" s="580"/>
      <c r="HWU17" s="580"/>
      <c r="HWV17" s="580"/>
      <c r="HWW17" s="580"/>
      <c r="HWX17" s="580"/>
      <c r="HWY17" s="580"/>
      <c r="HWZ17" s="580"/>
      <c r="HXA17" s="580"/>
      <c r="HXB17" s="580"/>
      <c r="HXC17" s="580"/>
      <c r="HXD17" s="580"/>
      <c r="HXE17" s="580"/>
      <c r="HXF17" s="580"/>
      <c r="HXG17" s="580"/>
      <c r="HXH17" s="580"/>
      <c r="HXI17" s="580"/>
      <c r="HXJ17" s="580"/>
      <c r="HXK17" s="580"/>
      <c r="HXL17" s="580"/>
      <c r="HXM17" s="580"/>
      <c r="HXN17" s="580"/>
      <c r="HXO17" s="580"/>
      <c r="HXP17" s="580"/>
      <c r="HXQ17" s="580"/>
      <c r="HXR17" s="580"/>
      <c r="HXS17" s="580"/>
      <c r="HXT17" s="580"/>
      <c r="HXU17" s="580"/>
      <c r="HXV17" s="580"/>
      <c r="HXW17" s="580"/>
      <c r="HXX17" s="580"/>
      <c r="HXY17" s="580"/>
      <c r="HXZ17" s="580"/>
      <c r="HYA17" s="580"/>
      <c r="HYB17" s="580"/>
      <c r="HYC17" s="580"/>
      <c r="HYD17" s="580"/>
      <c r="HYE17" s="580"/>
      <c r="HYF17" s="580"/>
      <c r="HYG17" s="580"/>
      <c r="HYH17" s="580"/>
      <c r="HYI17" s="580"/>
      <c r="HYJ17" s="580"/>
      <c r="HYK17" s="580"/>
      <c r="HYL17" s="580"/>
      <c r="HYM17" s="580"/>
      <c r="HYN17" s="580"/>
      <c r="HYO17" s="580"/>
      <c r="HYP17" s="580"/>
      <c r="HYQ17" s="580"/>
      <c r="HYR17" s="580"/>
      <c r="HYS17" s="580"/>
      <c r="HYT17" s="580"/>
      <c r="HYU17" s="580"/>
      <c r="HYV17" s="580"/>
      <c r="HYW17" s="580"/>
      <c r="HYX17" s="580"/>
      <c r="HYY17" s="580"/>
      <c r="HYZ17" s="580"/>
      <c r="HZA17" s="580"/>
      <c r="HZB17" s="580"/>
      <c r="HZC17" s="580"/>
      <c r="HZD17" s="580"/>
      <c r="HZE17" s="580"/>
      <c r="HZF17" s="580"/>
      <c r="HZG17" s="580"/>
      <c r="HZH17" s="580"/>
      <c r="HZI17" s="580"/>
      <c r="HZJ17" s="580"/>
      <c r="HZK17" s="580"/>
      <c r="HZL17" s="580"/>
      <c r="HZM17" s="580"/>
      <c r="HZN17" s="580"/>
      <c r="HZO17" s="580"/>
      <c r="HZP17" s="580"/>
      <c r="HZQ17" s="580"/>
      <c r="HZR17" s="580"/>
      <c r="HZS17" s="580"/>
      <c r="HZT17" s="580"/>
      <c r="HZU17" s="580"/>
      <c r="HZV17" s="580"/>
      <c r="HZW17" s="580"/>
      <c r="HZX17" s="580"/>
      <c r="HZY17" s="580"/>
      <c r="HZZ17" s="580"/>
      <c r="IAA17" s="580"/>
      <c r="IAB17" s="580"/>
      <c r="IAC17" s="580"/>
      <c r="IAD17" s="580"/>
      <c r="IAE17" s="580"/>
      <c r="IAF17" s="580"/>
      <c r="IAG17" s="580"/>
      <c r="IAH17" s="580"/>
      <c r="IAI17" s="580"/>
      <c r="IAJ17" s="580"/>
      <c r="IAK17" s="580"/>
      <c r="IAL17" s="580"/>
      <c r="IAM17" s="580"/>
      <c r="IAN17" s="580"/>
      <c r="IAO17" s="580"/>
      <c r="IAP17" s="580"/>
      <c r="IAQ17" s="580"/>
      <c r="IAR17" s="580"/>
      <c r="IAS17" s="580"/>
      <c r="IAT17" s="580"/>
      <c r="IAU17" s="580"/>
      <c r="IAV17" s="580"/>
      <c r="IAW17" s="580"/>
      <c r="IAX17" s="580"/>
      <c r="IAY17" s="580"/>
      <c r="IAZ17" s="580"/>
      <c r="IBA17" s="580"/>
      <c r="IBB17" s="580"/>
      <c r="IBC17" s="580"/>
      <c r="IBD17" s="580"/>
      <c r="IBE17" s="580"/>
      <c r="IBF17" s="580"/>
      <c r="IBG17" s="580"/>
      <c r="IBH17" s="580"/>
      <c r="IBI17" s="580"/>
      <c r="IBJ17" s="580"/>
      <c r="IBK17" s="580"/>
      <c r="IBL17" s="580"/>
      <c r="IBM17" s="580"/>
      <c r="IBN17" s="580"/>
      <c r="IBO17" s="580"/>
      <c r="IBP17" s="580"/>
      <c r="IBQ17" s="580"/>
      <c r="IBR17" s="580"/>
      <c r="IBS17" s="580"/>
      <c r="IBT17" s="580"/>
      <c r="IBU17" s="580"/>
      <c r="IBV17" s="580"/>
      <c r="IBW17" s="580"/>
      <c r="IBX17" s="580"/>
      <c r="IBY17" s="580"/>
      <c r="IBZ17" s="580"/>
      <c r="ICA17" s="580"/>
      <c r="ICB17" s="580"/>
      <c r="ICC17" s="580"/>
      <c r="ICD17" s="580"/>
      <c r="ICE17" s="580"/>
      <c r="ICF17" s="580"/>
      <c r="ICG17" s="580"/>
      <c r="ICH17" s="580"/>
      <c r="ICI17" s="580"/>
      <c r="ICJ17" s="580"/>
      <c r="ICK17" s="580"/>
      <c r="ICL17" s="580"/>
      <c r="ICM17" s="580"/>
      <c r="ICN17" s="580"/>
      <c r="ICO17" s="580"/>
      <c r="ICP17" s="580"/>
      <c r="ICQ17" s="580"/>
      <c r="ICR17" s="580"/>
      <c r="ICS17" s="580"/>
      <c r="ICT17" s="580"/>
      <c r="ICU17" s="580"/>
      <c r="ICV17" s="580"/>
      <c r="ICW17" s="580"/>
      <c r="ICX17" s="580"/>
      <c r="ICY17" s="580"/>
      <c r="ICZ17" s="580"/>
      <c r="IDA17" s="580"/>
      <c r="IDB17" s="580"/>
      <c r="IDC17" s="580"/>
      <c r="IDD17" s="580"/>
      <c r="IDE17" s="580"/>
      <c r="IDF17" s="580"/>
      <c r="IDG17" s="580"/>
      <c r="IDH17" s="580"/>
      <c r="IDI17" s="580"/>
      <c r="IDJ17" s="580"/>
      <c r="IDK17" s="580"/>
      <c r="IDL17" s="580"/>
      <c r="IDM17" s="580"/>
      <c r="IDN17" s="580"/>
      <c r="IDO17" s="580"/>
      <c r="IDP17" s="580"/>
      <c r="IDQ17" s="580"/>
      <c r="IDR17" s="580"/>
      <c r="IDS17" s="580"/>
      <c r="IDT17" s="580"/>
      <c r="IDU17" s="580"/>
      <c r="IDV17" s="580"/>
      <c r="IDW17" s="580"/>
      <c r="IDX17" s="580"/>
      <c r="IDY17" s="580"/>
      <c r="IDZ17" s="580"/>
      <c r="IEA17" s="580"/>
      <c r="IEB17" s="580"/>
      <c r="IEC17" s="580"/>
      <c r="IED17" s="580"/>
      <c r="IEE17" s="580"/>
      <c r="IEF17" s="580"/>
      <c r="IEG17" s="580"/>
      <c r="IEH17" s="580"/>
      <c r="IEI17" s="580"/>
      <c r="IEJ17" s="580"/>
      <c r="IEK17" s="580"/>
      <c r="IEL17" s="580"/>
      <c r="IEM17" s="580"/>
      <c r="IEN17" s="580"/>
      <c r="IEO17" s="580"/>
      <c r="IEP17" s="580"/>
      <c r="IEQ17" s="580"/>
      <c r="IER17" s="580"/>
      <c r="IES17" s="580"/>
      <c r="IET17" s="580"/>
      <c r="IEU17" s="580"/>
      <c r="IEV17" s="580"/>
      <c r="IEW17" s="580"/>
      <c r="IEX17" s="580"/>
      <c r="IEY17" s="580"/>
      <c r="IEZ17" s="580"/>
      <c r="IFA17" s="580"/>
      <c r="IFB17" s="580"/>
      <c r="IFC17" s="580"/>
      <c r="IFD17" s="580"/>
      <c r="IFE17" s="580"/>
      <c r="IFF17" s="580"/>
      <c r="IFG17" s="580"/>
      <c r="IFH17" s="580"/>
      <c r="IFI17" s="580"/>
      <c r="IFJ17" s="580"/>
      <c r="IFK17" s="580"/>
      <c r="IFL17" s="580"/>
      <c r="IFM17" s="580"/>
      <c r="IFN17" s="580"/>
      <c r="IFO17" s="580"/>
      <c r="IFP17" s="580"/>
      <c r="IFQ17" s="580"/>
      <c r="IFR17" s="580"/>
      <c r="IFS17" s="580"/>
      <c r="IFT17" s="580"/>
      <c r="IFU17" s="580"/>
      <c r="IFV17" s="580"/>
      <c r="IFW17" s="580"/>
      <c r="IFX17" s="580"/>
      <c r="IFY17" s="580"/>
      <c r="IFZ17" s="580"/>
      <c r="IGA17" s="580"/>
      <c r="IGB17" s="580"/>
      <c r="IGC17" s="580"/>
      <c r="IGD17" s="580"/>
      <c r="IGE17" s="580"/>
      <c r="IGF17" s="580"/>
      <c r="IGG17" s="580"/>
      <c r="IGH17" s="580"/>
      <c r="IGI17" s="580"/>
      <c r="IGJ17" s="580"/>
      <c r="IGK17" s="580"/>
      <c r="IGL17" s="580"/>
      <c r="IGM17" s="580"/>
      <c r="IGN17" s="580"/>
      <c r="IGO17" s="580"/>
      <c r="IGP17" s="580"/>
      <c r="IGQ17" s="580"/>
      <c r="IGR17" s="580"/>
      <c r="IGS17" s="580"/>
      <c r="IGT17" s="580"/>
      <c r="IGU17" s="580"/>
      <c r="IGV17" s="580"/>
      <c r="IGW17" s="580"/>
      <c r="IGX17" s="580"/>
      <c r="IGY17" s="580"/>
      <c r="IGZ17" s="580"/>
      <c r="IHA17" s="580"/>
      <c r="IHB17" s="580"/>
      <c r="IHC17" s="580"/>
      <c r="IHD17" s="580"/>
      <c r="IHE17" s="580"/>
      <c r="IHF17" s="580"/>
      <c r="IHG17" s="580"/>
      <c r="IHH17" s="580"/>
      <c r="IHI17" s="580"/>
      <c r="IHJ17" s="580"/>
      <c r="IHK17" s="580"/>
      <c r="IHL17" s="580"/>
      <c r="IHM17" s="580"/>
      <c r="IHN17" s="580"/>
      <c r="IHO17" s="580"/>
      <c r="IHP17" s="580"/>
      <c r="IHQ17" s="580"/>
      <c r="IHR17" s="580"/>
      <c r="IHS17" s="580"/>
      <c r="IHT17" s="580"/>
      <c r="IHU17" s="580"/>
      <c r="IHV17" s="580"/>
      <c r="IHW17" s="580"/>
      <c r="IHX17" s="580"/>
      <c r="IHY17" s="580"/>
      <c r="IHZ17" s="580"/>
      <c r="IIA17" s="580"/>
      <c r="IIB17" s="580"/>
      <c r="IIC17" s="580"/>
      <c r="IID17" s="580"/>
      <c r="IIE17" s="580"/>
      <c r="IIF17" s="580"/>
      <c r="IIG17" s="580"/>
      <c r="IIH17" s="580"/>
      <c r="III17" s="580"/>
      <c r="IIJ17" s="580"/>
      <c r="IIK17" s="580"/>
      <c r="IIL17" s="580"/>
      <c r="IIM17" s="580"/>
      <c r="IIN17" s="580"/>
      <c r="IIO17" s="580"/>
      <c r="IIP17" s="580"/>
      <c r="IIQ17" s="580"/>
      <c r="IIR17" s="580"/>
      <c r="IIS17" s="580"/>
      <c r="IIT17" s="580"/>
      <c r="IIU17" s="580"/>
      <c r="IIV17" s="580"/>
      <c r="IIW17" s="580"/>
      <c r="IIX17" s="580"/>
      <c r="IIY17" s="580"/>
      <c r="IIZ17" s="580"/>
      <c r="IJA17" s="580"/>
      <c r="IJB17" s="580"/>
      <c r="IJC17" s="580"/>
      <c r="IJD17" s="580"/>
      <c r="IJE17" s="580"/>
      <c r="IJF17" s="580"/>
      <c r="IJG17" s="580"/>
      <c r="IJH17" s="580"/>
      <c r="IJI17" s="580"/>
      <c r="IJJ17" s="580"/>
      <c r="IJK17" s="580"/>
      <c r="IJL17" s="580"/>
      <c r="IJM17" s="580"/>
      <c r="IJN17" s="580"/>
      <c r="IJO17" s="580"/>
      <c r="IJP17" s="580"/>
      <c r="IJQ17" s="580"/>
      <c r="IJR17" s="580"/>
      <c r="IJS17" s="580"/>
      <c r="IJT17" s="580"/>
      <c r="IJU17" s="580"/>
      <c r="IJV17" s="580"/>
      <c r="IJW17" s="580"/>
      <c r="IJX17" s="580"/>
      <c r="IJY17" s="580"/>
      <c r="IJZ17" s="580"/>
      <c r="IKA17" s="580"/>
      <c r="IKB17" s="580"/>
      <c r="IKC17" s="580"/>
      <c r="IKD17" s="580"/>
      <c r="IKE17" s="580"/>
      <c r="IKF17" s="580"/>
      <c r="IKG17" s="580"/>
      <c r="IKH17" s="580"/>
      <c r="IKI17" s="580"/>
      <c r="IKJ17" s="580"/>
      <c r="IKK17" s="580"/>
      <c r="IKL17" s="580"/>
      <c r="IKM17" s="580"/>
      <c r="IKN17" s="580"/>
      <c r="IKO17" s="580"/>
      <c r="IKP17" s="580"/>
      <c r="IKQ17" s="580"/>
      <c r="IKR17" s="580"/>
      <c r="IKS17" s="580"/>
      <c r="IKT17" s="580"/>
      <c r="IKU17" s="580"/>
      <c r="IKV17" s="580"/>
      <c r="IKW17" s="580"/>
      <c r="IKX17" s="580"/>
      <c r="IKY17" s="580"/>
      <c r="IKZ17" s="580"/>
      <c r="ILA17" s="580"/>
      <c r="ILB17" s="580"/>
      <c r="ILC17" s="580"/>
      <c r="ILD17" s="580"/>
      <c r="ILE17" s="580"/>
      <c r="ILF17" s="580"/>
      <c r="ILG17" s="580"/>
      <c r="ILH17" s="580"/>
      <c r="ILI17" s="580"/>
      <c r="ILJ17" s="580"/>
      <c r="ILK17" s="580"/>
      <c r="ILL17" s="580"/>
      <c r="ILM17" s="580"/>
      <c r="ILN17" s="580"/>
      <c r="ILO17" s="580"/>
      <c r="ILP17" s="580"/>
      <c r="ILQ17" s="580"/>
      <c r="ILR17" s="580"/>
      <c r="ILS17" s="580"/>
      <c r="ILT17" s="580"/>
      <c r="ILU17" s="580"/>
      <c r="ILV17" s="580"/>
      <c r="ILW17" s="580"/>
      <c r="ILX17" s="580"/>
      <c r="ILY17" s="580"/>
      <c r="ILZ17" s="580"/>
      <c r="IMA17" s="580"/>
      <c r="IMB17" s="580"/>
      <c r="IMC17" s="580"/>
      <c r="IMD17" s="580"/>
      <c r="IME17" s="580"/>
      <c r="IMF17" s="580"/>
      <c r="IMG17" s="580"/>
      <c r="IMH17" s="580"/>
      <c r="IMI17" s="580"/>
      <c r="IMJ17" s="580"/>
      <c r="IMK17" s="580"/>
      <c r="IML17" s="580"/>
      <c r="IMM17" s="580"/>
      <c r="IMN17" s="580"/>
      <c r="IMO17" s="580"/>
      <c r="IMP17" s="580"/>
      <c r="IMQ17" s="580"/>
      <c r="IMR17" s="580"/>
      <c r="IMS17" s="580"/>
      <c r="IMT17" s="580"/>
      <c r="IMU17" s="580"/>
      <c r="IMV17" s="580"/>
      <c r="IMW17" s="580"/>
      <c r="IMX17" s="580"/>
      <c r="IMY17" s="580"/>
      <c r="IMZ17" s="580"/>
      <c r="INA17" s="580"/>
      <c r="INB17" s="580"/>
      <c r="INC17" s="580"/>
      <c r="IND17" s="580"/>
      <c r="INE17" s="580"/>
      <c r="INF17" s="580"/>
      <c r="ING17" s="580"/>
      <c r="INH17" s="580"/>
      <c r="INI17" s="580"/>
      <c r="INJ17" s="580"/>
      <c r="INK17" s="580"/>
      <c r="INL17" s="580"/>
      <c r="INM17" s="580"/>
      <c r="INN17" s="580"/>
      <c r="INO17" s="580"/>
      <c r="INP17" s="580"/>
      <c r="INQ17" s="580"/>
      <c r="INR17" s="580"/>
      <c r="INS17" s="580"/>
      <c r="INT17" s="580"/>
      <c r="INU17" s="580"/>
      <c r="INV17" s="580"/>
      <c r="INW17" s="580"/>
      <c r="INX17" s="580"/>
      <c r="INY17" s="580"/>
      <c r="INZ17" s="580"/>
      <c r="IOA17" s="580"/>
      <c r="IOB17" s="580"/>
      <c r="IOC17" s="580"/>
      <c r="IOD17" s="580"/>
      <c r="IOE17" s="580"/>
      <c r="IOF17" s="580"/>
      <c r="IOG17" s="580"/>
      <c r="IOH17" s="580"/>
      <c r="IOI17" s="580"/>
      <c r="IOJ17" s="580"/>
      <c r="IOK17" s="580"/>
      <c r="IOL17" s="580"/>
      <c r="IOM17" s="580"/>
      <c r="ION17" s="580"/>
      <c r="IOO17" s="580"/>
      <c r="IOP17" s="580"/>
      <c r="IOQ17" s="580"/>
      <c r="IOR17" s="580"/>
      <c r="IOS17" s="580"/>
      <c r="IOT17" s="580"/>
      <c r="IOU17" s="580"/>
      <c r="IOV17" s="580"/>
      <c r="IOW17" s="580"/>
      <c r="IOX17" s="580"/>
      <c r="IOY17" s="580"/>
      <c r="IOZ17" s="580"/>
      <c r="IPA17" s="580"/>
      <c r="IPB17" s="580"/>
      <c r="IPC17" s="580"/>
      <c r="IPD17" s="580"/>
      <c r="IPE17" s="580"/>
      <c r="IPF17" s="580"/>
      <c r="IPG17" s="580"/>
      <c r="IPH17" s="580"/>
      <c r="IPI17" s="580"/>
      <c r="IPJ17" s="580"/>
      <c r="IPK17" s="580"/>
      <c r="IPL17" s="580"/>
      <c r="IPM17" s="580"/>
      <c r="IPN17" s="580"/>
      <c r="IPO17" s="580"/>
      <c r="IPP17" s="580"/>
      <c r="IPQ17" s="580"/>
      <c r="IPR17" s="580"/>
      <c r="IPS17" s="580"/>
      <c r="IPT17" s="580"/>
      <c r="IPU17" s="580"/>
      <c r="IPV17" s="580"/>
      <c r="IPW17" s="580"/>
      <c r="IPX17" s="580"/>
      <c r="IPY17" s="580"/>
      <c r="IPZ17" s="580"/>
      <c r="IQA17" s="580"/>
      <c r="IQB17" s="580"/>
      <c r="IQC17" s="580"/>
      <c r="IQD17" s="580"/>
      <c r="IQE17" s="580"/>
      <c r="IQF17" s="580"/>
      <c r="IQG17" s="580"/>
      <c r="IQH17" s="580"/>
      <c r="IQI17" s="580"/>
      <c r="IQJ17" s="580"/>
      <c r="IQK17" s="580"/>
      <c r="IQL17" s="580"/>
      <c r="IQM17" s="580"/>
      <c r="IQN17" s="580"/>
      <c r="IQO17" s="580"/>
      <c r="IQP17" s="580"/>
      <c r="IQQ17" s="580"/>
      <c r="IQR17" s="580"/>
      <c r="IQS17" s="580"/>
      <c r="IQT17" s="580"/>
      <c r="IQU17" s="580"/>
      <c r="IQV17" s="580"/>
      <c r="IQW17" s="580"/>
      <c r="IQX17" s="580"/>
      <c r="IQY17" s="580"/>
      <c r="IQZ17" s="580"/>
      <c r="IRA17" s="580"/>
      <c r="IRB17" s="580"/>
      <c r="IRC17" s="580"/>
      <c r="IRD17" s="580"/>
      <c r="IRE17" s="580"/>
      <c r="IRF17" s="580"/>
      <c r="IRG17" s="580"/>
      <c r="IRH17" s="580"/>
      <c r="IRI17" s="580"/>
      <c r="IRJ17" s="580"/>
      <c r="IRK17" s="580"/>
      <c r="IRL17" s="580"/>
      <c r="IRM17" s="580"/>
      <c r="IRN17" s="580"/>
      <c r="IRO17" s="580"/>
      <c r="IRP17" s="580"/>
      <c r="IRQ17" s="580"/>
      <c r="IRR17" s="580"/>
      <c r="IRS17" s="580"/>
      <c r="IRT17" s="580"/>
      <c r="IRU17" s="580"/>
      <c r="IRV17" s="580"/>
      <c r="IRW17" s="580"/>
      <c r="IRX17" s="580"/>
      <c r="IRY17" s="580"/>
      <c r="IRZ17" s="580"/>
      <c r="ISA17" s="580"/>
      <c r="ISB17" s="580"/>
      <c r="ISC17" s="580"/>
      <c r="ISD17" s="580"/>
      <c r="ISE17" s="580"/>
      <c r="ISF17" s="580"/>
      <c r="ISG17" s="580"/>
      <c r="ISH17" s="580"/>
      <c r="ISI17" s="580"/>
      <c r="ISJ17" s="580"/>
      <c r="ISK17" s="580"/>
      <c r="ISL17" s="580"/>
      <c r="ISM17" s="580"/>
      <c r="ISN17" s="580"/>
      <c r="ISO17" s="580"/>
      <c r="ISP17" s="580"/>
      <c r="ISQ17" s="580"/>
      <c r="ISR17" s="580"/>
      <c r="ISS17" s="580"/>
      <c r="IST17" s="580"/>
      <c r="ISU17" s="580"/>
      <c r="ISV17" s="580"/>
      <c r="ISW17" s="580"/>
      <c r="ISX17" s="580"/>
      <c r="ISY17" s="580"/>
      <c r="ISZ17" s="580"/>
      <c r="ITA17" s="580"/>
      <c r="ITB17" s="580"/>
      <c r="ITC17" s="580"/>
      <c r="ITD17" s="580"/>
      <c r="ITE17" s="580"/>
      <c r="ITF17" s="580"/>
      <c r="ITG17" s="580"/>
      <c r="ITH17" s="580"/>
      <c r="ITI17" s="580"/>
      <c r="ITJ17" s="580"/>
      <c r="ITK17" s="580"/>
      <c r="ITL17" s="580"/>
      <c r="ITM17" s="580"/>
      <c r="ITN17" s="580"/>
      <c r="ITO17" s="580"/>
      <c r="ITP17" s="580"/>
      <c r="ITQ17" s="580"/>
      <c r="ITR17" s="580"/>
      <c r="ITS17" s="580"/>
      <c r="ITT17" s="580"/>
      <c r="ITU17" s="580"/>
      <c r="ITV17" s="580"/>
      <c r="ITW17" s="580"/>
      <c r="ITX17" s="580"/>
      <c r="ITY17" s="580"/>
      <c r="ITZ17" s="580"/>
      <c r="IUA17" s="580"/>
      <c r="IUB17" s="580"/>
      <c r="IUC17" s="580"/>
      <c r="IUD17" s="580"/>
      <c r="IUE17" s="580"/>
      <c r="IUF17" s="580"/>
      <c r="IUG17" s="580"/>
      <c r="IUH17" s="580"/>
      <c r="IUI17" s="580"/>
      <c r="IUJ17" s="580"/>
      <c r="IUK17" s="580"/>
      <c r="IUL17" s="580"/>
      <c r="IUM17" s="580"/>
      <c r="IUN17" s="580"/>
      <c r="IUO17" s="580"/>
      <c r="IUP17" s="580"/>
      <c r="IUQ17" s="580"/>
      <c r="IUR17" s="580"/>
      <c r="IUS17" s="580"/>
      <c r="IUT17" s="580"/>
      <c r="IUU17" s="580"/>
      <c r="IUV17" s="580"/>
      <c r="IUW17" s="580"/>
      <c r="IUX17" s="580"/>
      <c r="IUY17" s="580"/>
      <c r="IUZ17" s="580"/>
      <c r="IVA17" s="580"/>
      <c r="IVB17" s="580"/>
      <c r="IVC17" s="580"/>
      <c r="IVD17" s="580"/>
      <c r="IVE17" s="580"/>
      <c r="IVF17" s="580"/>
      <c r="IVG17" s="580"/>
      <c r="IVH17" s="580"/>
      <c r="IVI17" s="580"/>
      <c r="IVJ17" s="580"/>
      <c r="IVK17" s="580"/>
      <c r="IVL17" s="580"/>
      <c r="IVM17" s="580"/>
      <c r="IVN17" s="580"/>
      <c r="IVO17" s="580"/>
      <c r="IVP17" s="580"/>
      <c r="IVQ17" s="580"/>
      <c r="IVR17" s="580"/>
      <c r="IVS17" s="580"/>
      <c r="IVT17" s="580"/>
      <c r="IVU17" s="580"/>
      <c r="IVV17" s="580"/>
      <c r="IVW17" s="580"/>
      <c r="IVX17" s="580"/>
      <c r="IVY17" s="580"/>
      <c r="IVZ17" s="580"/>
      <c r="IWA17" s="580"/>
      <c r="IWB17" s="580"/>
      <c r="IWC17" s="580"/>
      <c r="IWD17" s="580"/>
      <c r="IWE17" s="580"/>
      <c r="IWF17" s="580"/>
      <c r="IWG17" s="580"/>
      <c r="IWH17" s="580"/>
      <c r="IWI17" s="580"/>
      <c r="IWJ17" s="580"/>
      <c r="IWK17" s="580"/>
      <c r="IWL17" s="580"/>
      <c r="IWM17" s="580"/>
      <c r="IWN17" s="580"/>
      <c r="IWO17" s="580"/>
      <c r="IWP17" s="580"/>
      <c r="IWQ17" s="580"/>
      <c r="IWR17" s="580"/>
      <c r="IWS17" s="580"/>
      <c r="IWT17" s="580"/>
      <c r="IWU17" s="580"/>
      <c r="IWV17" s="580"/>
      <c r="IWW17" s="580"/>
      <c r="IWX17" s="580"/>
      <c r="IWY17" s="580"/>
      <c r="IWZ17" s="580"/>
      <c r="IXA17" s="580"/>
      <c r="IXB17" s="580"/>
      <c r="IXC17" s="580"/>
      <c r="IXD17" s="580"/>
      <c r="IXE17" s="580"/>
      <c r="IXF17" s="580"/>
      <c r="IXG17" s="580"/>
      <c r="IXH17" s="580"/>
      <c r="IXI17" s="580"/>
      <c r="IXJ17" s="580"/>
      <c r="IXK17" s="580"/>
      <c r="IXL17" s="580"/>
      <c r="IXM17" s="580"/>
      <c r="IXN17" s="580"/>
      <c r="IXO17" s="580"/>
      <c r="IXP17" s="580"/>
      <c r="IXQ17" s="580"/>
      <c r="IXR17" s="580"/>
      <c r="IXS17" s="580"/>
      <c r="IXT17" s="580"/>
      <c r="IXU17" s="580"/>
      <c r="IXV17" s="580"/>
      <c r="IXW17" s="580"/>
      <c r="IXX17" s="580"/>
      <c r="IXY17" s="580"/>
      <c r="IXZ17" s="580"/>
      <c r="IYA17" s="580"/>
      <c r="IYB17" s="580"/>
      <c r="IYC17" s="580"/>
      <c r="IYD17" s="580"/>
      <c r="IYE17" s="580"/>
      <c r="IYF17" s="580"/>
      <c r="IYG17" s="580"/>
      <c r="IYH17" s="580"/>
      <c r="IYI17" s="580"/>
      <c r="IYJ17" s="580"/>
      <c r="IYK17" s="580"/>
      <c r="IYL17" s="580"/>
      <c r="IYM17" s="580"/>
      <c r="IYN17" s="580"/>
      <c r="IYO17" s="580"/>
      <c r="IYP17" s="580"/>
      <c r="IYQ17" s="580"/>
      <c r="IYR17" s="580"/>
      <c r="IYS17" s="580"/>
      <c r="IYT17" s="580"/>
      <c r="IYU17" s="580"/>
      <c r="IYV17" s="580"/>
      <c r="IYW17" s="580"/>
      <c r="IYX17" s="580"/>
      <c r="IYY17" s="580"/>
      <c r="IYZ17" s="580"/>
      <c r="IZA17" s="580"/>
      <c r="IZB17" s="580"/>
      <c r="IZC17" s="580"/>
      <c r="IZD17" s="580"/>
      <c r="IZE17" s="580"/>
      <c r="IZF17" s="580"/>
      <c r="IZG17" s="580"/>
      <c r="IZH17" s="580"/>
      <c r="IZI17" s="580"/>
      <c r="IZJ17" s="580"/>
      <c r="IZK17" s="580"/>
      <c r="IZL17" s="580"/>
      <c r="IZM17" s="580"/>
      <c r="IZN17" s="580"/>
      <c r="IZO17" s="580"/>
      <c r="IZP17" s="580"/>
      <c r="IZQ17" s="580"/>
      <c r="IZR17" s="580"/>
      <c r="IZS17" s="580"/>
      <c r="IZT17" s="580"/>
      <c r="IZU17" s="580"/>
      <c r="IZV17" s="580"/>
      <c r="IZW17" s="580"/>
      <c r="IZX17" s="580"/>
      <c r="IZY17" s="580"/>
      <c r="IZZ17" s="580"/>
      <c r="JAA17" s="580"/>
      <c r="JAB17" s="580"/>
      <c r="JAC17" s="580"/>
      <c r="JAD17" s="580"/>
      <c r="JAE17" s="580"/>
      <c r="JAF17" s="580"/>
      <c r="JAG17" s="580"/>
      <c r="JAH17" s="580"/>
      <c r="JAI17" s="580"/>
      <c r="JAJ17" s="580"/>
      <c r="JAK17" s="580"/>
      <c r="JAL17" s="580"/>
      <c r="JAM17" s="580"/>
      <c r="JAN17" s="580"/>
      <c r="JAO17" s="580"/>
      <c r="JAP17" s="580"/>
      <c r="JAQ17" s="580"/>
      <c r="JAR17" s="580"/>
      <c r="JAS17" s="580"/>
      <c r="JAT17" s="580"/>
      <c r="JAU17" s="580"/>
      <c r="JAV17" s="580"/>
      <c r="JAW17" s="580"/>
      <c r="JAX17" s="580"/>
      <c r="JAY17" s="580"/>
      <c r="JAZ17" s="580"/>
      <c r="JBA17" s="580"/>
      <c r="JBB17" s="580"/>
      <c r="JBC17" s="580"/>
      <c r="JBD17" s="580"/>
      <c r="JBE17" s="580"/>
      <c r="JBF17" s="580"/>
      <c r="JBG17" s="580"/>
      <c r="JBH17" s="580"/>
      <c r="JBI17" s="580"/>
      <c r="JBJ17" s="580"/>
      <c r="JBK17" s="580"/>
      <c r="JBL17" s="580"/>
      <c r="JBM17" s="580"/>
      <c r="JBN17" s="580"/>
      <c r="JBO17" s="580"/>
      <c r="JBP17" s="580"/>
      <c r="JBQ17" s="580"/>
      <c r="JBR17" s="580"/>
      <c r="JBS17" s="580"/>
      <c r="JBT17" s="580"/>
      <c r="JBU17" s="580"/>
      <c r="JBV17" s="580"/>
      <c r="JBW17" s="580"/>
      <c r="JBX17" s="580"/>
      <c r="JBY17" s="580"/>
      <c r="JBZ17" s="580"/>
      <c r="JCA17" s="580"/>
      <c r="JCB17" s="580"/>
      <c r="JCC17" s="580"/>
      <c r="JCD17" s="580"/>
      <c r="JCE17" s="580"/>
      <c r="JCF17" s="580"/>
      <c r="JCG17" s="580"/>
      <c r="JCH17" s="580"/>
      <c r="JCI17" s="580"/>
      <c r="JCJ17" s="580"/>
      <c r="JCK17" s="580"/>
      <c r="JCL17" s="580"/>
      <c r="JCM17" s="580"/>
      <c r="JCN17" s="580"/>
      <c r="JCO17" s="580"/>
      <c r="JCP17" s="580"/>
      <c r="JCQ17" s="580"/>
      <c r="JCR17" s="580"/>
      <c r="JCS17" s="580"/>
      <c r="JCT17" s="580"/>
      <c r="JCU17" s="580"/>
      <c r="JCV17" s="580"/>
      <c r="JCW17" s="580"/>
      <c r="JCX17" s="580"/>
      <c r="JCY17" s="580"/>
      <c r="JCZ17" s="580"/>
      <c r="JDA17" s="580"/>
      <c r="JDB17" s="580"/>
      <c r="JDC17" s="580"/>
      <c r="JDD17" s="580"/>
      <c r="JDE17" s="580"/>
      <c r="JDF17" s="580"/>
      <c r="JDG17" s="580"/>
      <c r="JDH17" s="580"/>
      <c r="JDI17" s="580"/>
      <c r="JDJ17" s="580"/>
      <c r="JDK17" s="580"/>
      <c r="JDL17" s="580"/>
      <c r="JDM17" s="580"/>
      <c r="JDN17" s="580"/>
      <c r="JDO17" s="580"/>
      <c r="JDP17" s="580"/>
      <c r="JDQ17" s="580"/>
      <c r="JDR17" s="580"/>
      <c r="JDS17" s="580"/>
      <c r="JDT17" s="580"/>
      <c r="JDU17" s="580"/>
      <c r="JDV17" s="580"/>
      <c r="JDW17" s="580"/>
      <c r="JDX17" s="580"/>
      <c r="JDY17" s="580"/>
      <c r="JDZ17" s="580"/>
      <c r="JEA17" s="580"/>
      <c r="JEB17" s="580"/>
      <c r="JEC17" s="580"/>
      <c r="JED17" s="580"/>
      <c r="JEE17" s="580"/>
      <c r="JEF17" s="580"/>
      <c r="JEG17" s="580"/>
      <c r="JEH17" s="580"/>
      <c r="JEI17" s="580"/>
      <c r="JEJ17" s="580"/>
      <c r="JEK17" s="580"/>
      <c r="JEL17" s="580"/>
      <c r="JEM17" s="580"/>
      <c r="JEN17" s="580"/>
      <c r="JEO17" s="580"/>
      <c r="JEP17" s="580"/>
      <c r="JEQ17" s="580"/>
      <c r="JER17" s="580"/>
      <c r="JES17" s="580"/>
      <c r="JET17" s="580"/>
      <c r="JEU17" s="580"/>
      <c r="JEV17" s="580"/>
      <c r="JEW17" s="580"/>
      <c r="JEX17" s="580"/>
      <c r="JEY17" s="580"/>
      <c r="JEZ17" s="580"/>
      <c r="JFA17" s="580"/>
      <c r="JFB17" s="580"/>
      <c r="JFC17" s="580"/>
      <c r="JFD17" s="580"/>
      <c r="JFE17" s="580"/>
      <c r="JFF17" s="580"/>
      <c r="JFG17" s="580"/>
      <c r="JFH17" s="580"/>
      <c r="JFI17" s="580"/>
      <c r="JFJ17" s="580"/>
      <c r="JFK17" s="580"/>
      <c r="JFL17" s="580"/>
      <c r="JFM17" s="580"/>
      <c r="JFN17" s="580"/>
      <c r="JFO17" s="580"/>
      <c r="JFP17" s="580"/>
      <c r="JFQ17" s="580"/>
      <c r="JFR17" s="580"/>
      <c r="JFS17" s="580"/>
      <c r="JFT17" s="580"/>
      <c r="JFU17" s="580"/>
      <c r="JFV17" s="580"/>
      <c r="JFW17" s="580"/>
      <c r="JFX17" s="580"/>
      <c r="JFY17" s="580"/>
      <c r="JFZ17" s="580"/>
      <c r="JGA17" s="580"/>
      <c r="JGB17" s="580"/>
      <c r="JGC17" s="580"/>
      <c r="JGD17" s="580"/>
      <c r="JGE17" s="580"/>
      <c r="JGF17" s="580"/>
      <c r="JGG17" s="580"/>
      <c r="JGH17" s="580"/>
      <c r="JGI17" s="580"/>
      <c r="JGJ17" s="580"/>
      <c r="JGK17" s="580"/>
      <c r="JGL17" s="580"/>
      <c r="JGM17" s="580"/>
      <c r="JGN17" s="580"/>
      <c r="JGO17" s="580"/>
      <c r="JGP17" s="580"/>
      <c r="JGQ17" s="580"/>
      <c r="JGR17" s="580"/>
      <c r="JGS17" s="580"/>
      <c r="JGT17" s="580"/>
      <c r="JGU17" s="580"/>
      <c r="JGV17" s="580"/>
      <c r="JGW17" s="580"/>
      <c r="JGX17" s="580"/>
      <c r="JGY17" s="580"/>
      <c r="JGZ17" s="580"/>
      <c r="JHA17" s="580"/>
      <c r="JHB17" s="580"/>
      <c r="JHC17" s="580"/>
      <c r="JHD17" s="580"/>
      <c r="JHE17" s="580"/>
      <c r="JHF17" s="580"/>
      <c r="JHG17" s="580"/>
      <c r="JHH17" s="580"/>
      <c r="JHI17" s="580"/>
      <c r="JHJ17" s="580"/>
      <c r="JHK17" s="580"/>
      <c r="JHL17" s="580"/>
      <c r="JHM17" s="580"/>
      <c r="JHN17" s="580"/>
      <c r="JHO17" s="580"/>
      <c r="JHP17" s="580"/>
      <c r="JHQ17" s="580"/>
      <c r="JHR17" s="580"/>
      <c r="JHS17" s="580"/>
      <c r="JHT17" s="580"/>
      <c r="JHU17" s="580"/>
      <c r="JHV17" s="580"/>
      <c r="JHW17" s="580"/>
      <c r="JHX17" s="580"/>
      <c r="JHY17" s="580"/>
      <c r="JHZ17" s="580"/>
      <c r="JIA17" s="580"/>
      <c r="JIB17" s="580"/>
      <c r="JIC17" s="580"/>
      <c r="JID17" s="580"/>
      <c r="JIE17" s="580"/>
      <c r="JIF17" s="580"/>
      <c r="JIG17" s="580"/>
      <c r="JIH17" s="580"/>
      <c r="JII17" s="580"/>
      <c r="JIJ17" s="580"/>
      <c r="JIK17" s="580"/>
      <c r="JIL17" s="580"/>
      <c r="JIM17" s="580"/>
      <c r="JIN17" s="580"/>
      <c r="JIO17" s="580"/>
      <c r="JIP17" s="580"/>
      <c r="JIQ17" s="580"/>
      <c r="JIR17" s="580"/>
      <c r="JIS17" s="580"/>
      <c r="JIT17" s="580"/>
      <c r="JIU17" s="580"/>
      <c r="JIV17" s="580"/>
      <c r="JIW17" s="580"/>
      <c r="JIX17" s="580"/>
      <c r="JIY17" s="580"/>
      <c r="JIZ17" s="580"/>
      <c r="JJA17" s="580"/>
      <c r="JJB17" s="580"/>
      <c r="JJC17" s="580"/>
      <c r="JJD17" s="580"/>
      <c r="JJE17" s="580"/>
      <c r="JJF17" s="580"/>
      <c r="JJG17" s="580"/>
      <c r="JJH17" s="580"/>
      <c r="JJI17" s="580"/>
      <c r="JJJ17" s="580"/>
      <c r="JJK17" s="580"/>
      <c r="JJL17" s="580"/>
      <c r="JJM17" s="580"/>
      <c r="JJN17" s="580"/>
      <c r="JJO17" s="580"/>
      <c r="JJP17" s="580"/>
      <c r="JJQ17" s="580"/>
      <c r="JJR17" s="580"/>
      <c r="JJS17" s="580"/>
      <c r="JJT17" s="580"/>
      <c r="JJU17" s="580"/>
      <c r="JJV17" s="580"/>
      <c r="JJW17" s="580"/>
      <c r="JJX17" s="580"/>
      <c r="JJY17" s="580"/>
      <c r="JJZ17" s="580"/>
      <c r="JKA17" s="580"/>
      <c r="JKB17" s="580"/>
      <c r="JKC17" s="580"/>
      <c r="JKD17" s="580"/>
      <c r="JKE17" s="580"/>
      <c r="JKF17" s="580"/>
      <c r="JKG17" s="580"/>
      <c r="JKH17" s="580"/>
      <c r="JKI17" s="580"/>
      <c r="JKJ17" s="580"/>
      <c r="JKK17" s="580"/>
      <c r="JKL17" s="580"/>
      <c r="JKM17" s="580"/>
      <c r="JKN17" s="580"/>
      <c r="JKO17" s="580"/>
      <c r="JKP17" s="580"/>
      <c r="JKQ17" s="580"/>
      <c r="JKR17" s="580"/>
      <c r="JKS17" s="580"/>
      <c r="JKT17" s="580"/>
      <c r="JKU17" s="580"/>
      <c r="JKV17" s="580"/>
      <c r="JKW17" s="580"/>
      <c r="JKX17" s="580"/>
      <c r="JKY17" s="580"/>
      <c r="JKZ17" s="580"/>
      <c r="JLA17" s="580"/>
      <c r="JLB17" s="580"/>
      <c r="JLC17" s="580"/>
      <c r="JLD17" s="580"/>
      <c r="JLE17" s="580"/>
      <c r="JLF17" s="580"/>
      <c r="JLG17" s="580"/>
      <c r="JLH17" s="580"/>
      <c r="JLI17" s="580"/>
      <c r="JLJ17" s="580"/>
      <c r="JLK17" s="580"/>
      <c r="JLL17" s="580"/>
      <c r="JLM17" s="580"/>
      <c r="JLN17" s="580"/>
      <c r="JLO17" s="580"/>
      <c r="JLP17" s="580"/>
      <c r="JLQ17" s="580"/>
      <c r="JLR17" s="580"/>
      <c r="JLS17" s="580"/>
      <c r="JLT17" s="580"/>
      <c r="JLU17" s="580"/>
      <c r="JLV17" s="580"/>
      <c r="JLW17" s="580"/>
      <c r="JLX17" s="580"/>
      <c r="JLY17" s="580"/>
      <c r="JLZ17" s="580"/>
      <c r="JMA17" s="580"/>
      <c r="JMB17" s="580"/>
      <c r="JMC17" s="580"/>
      <c r="JMD17" s="580"/>
      <c r="JME17" s="580"/>
      <c r="JMF17" s="580"/>
      <c r="JMG17" s="580"/>
      <c r="JMH17" s="580"/>
      <c r="JMI17" s="580"/>
      <c r="JMJ17" s="580"/>
      <c r="JMK17" s="580"/>
      <c r="JML17" s="580"/>
      <c r="JMM17" s="580"/>
      <c r="JMN17" s="580"/>
      <c r="JMO17" s="580"/>
      <c r="JMP17" s="580"/>
      <c r="JMQ17" s="580"/>
      <c r="JMR17" s="580"/>
      <c r="JMS17" s="580"/>
      <c r="JMT17" s="580"/>
      <c r="JMU17" s="580"/>
      <c r="JMV17" s="580"/>
      <c r="JMW17" s="580"/>
      <c r="JMX17" s="580"/>
      <c r="JMY17" s="580"/>
      <c r="JMZ17" s="580"/>
      <c r="JNA17" s="580"/>
      <c r="JNB17" s="580"/>
      <c r="JNC17" s="580"/>
      <c r="JND17" s="580"/>
      <c r="JNE17" s="580"/>
      <c r="JNF17" s="580"/>
      <c r="JNG17" s="580"/>
      <c r="JNH17" s="580"/>
      <c r="JNI17" s="580"/>
      <c r="JNJ17" s="580"/>
      <c r="JNK17" s="580"/>
      <c r="JNL17" s="580"/>
      <c r="JNM17" s="580"/>
      <c r="JNN17" s="580"/>
      <c r="JNO17" s="580"/>
      <c r="JNP17" s="580"/>
      <c r="JNQ17" s="580"/>
      <c r="JNR17" s="580"/>
      <c r="JNS17" s="580"/>
      <c r="JNT17" s="580"/>
      <c r="JNU17" s="580"/>
      <c r="JNV17" s="580"/>
      <c r="JNW17" s="580"/>
      <c r="JNX17" s="580"/>
      <c r="JNY17" s="580"/>
      <c r="JNZ17" s="580"/>
      <c r="JOA17" s="580"/>
      <c r="JOB17" s="580"/>
      <c r="JOC17" s="580"/>
      <c r="JOD17" s="580"/>
      <c r="JOE17" s="580"/>
      <c r="JOF17" s="580"/>
      <c r="JOG17" s="580"/>
      <c r="JOH17" s="580"/>
      <c r="JOI17" s="580"/>
      <c r="JOJ17" s="580"/>
      <c r="JOK17" s="580"/>
      <c r="JOL17" s="580"/>
      <c r="JOM17" s="580"/>
      <c r="JON17" s="580"/>
      <c r="JOO17" s="580"/>
      <c r="JOP17" s="580"/>
      <c r="JOQ17" s="580"/>
      <c r="JOR17" s="580"/>
      <c r="JOS17" s="580"/>
      <c r="JOT17" s="580"/>
      <c r="JOU17" s="580"/>
      <c r="JOV17" s="580"/>
      <c r="JOW17" s="580"/>
      <c r="JOX17" s="580"/>
      <c r="JOY17" s="580"/>
      <c r="JOZ17" s="580"/>
      <c r="JPA17" s="580"/>
      <c r="JPB17" s="580"/>
      <c r="JPC17" s="580"/>
      <c r="JPD17" s="580"/>
      <c r="JPE17" s="580"/>
      <c r="JPF17" s="580"/>
      <c r="JPG17" s="580"/>
      <c r="JPH17" s="580"/>
      <c r="JPI17" s="580"/>
      <c r="JPJ17" s="580"/>
      <c r="JPK17" s="580"/>
      <c r="JPL17" s="580"/>
      <c r="JPM17" s="580"/>
      <c r="JPN17" s="580"/>
      <c r="JPO17" s="580"/>
      <c r="JPP17" s="580"/>
      <c r="JPQ17" s="580"/>
      <c r="JPR17" s="580"/>
      <c r="JPS17" s="580"/>
      <c r="JPT17" s="580"/>
      <c r="JPU17" s="580"/>
      <c r="JPV17" s="580"/>
      <c r="JPW17" s="580"/>
      <c r="JPX17" s="580"/>
      <c r="JPY17" s="580"/>
      <c r="JPZ17" s="580"/>
      <c r="JQA17" s="580"/>
      <c r="JQB17" s="580"/>
      <c r="JQC17" s="580"/>
      <c r="JQD17" s="580"/>
      <c r="JQE17" s="580"/>
      <c r="JQF17" s="580"/>
      <c r="JQG17" s="580"/>
      <c r="JQH17" s="580"/>
      <c r="JQI17" s="580"/>
      <c r="JQJ17" s="580"/>
      <c r="JQK17" s="580"/>
      <c r="JQL17" s="580"/>
      <c r="JQM17" s="580"/>
      <c r="JQN17" s="580"/>
      <c r="JQO17" s="580"/>
      <c r="JQP17" s="580"/>
      <c r="JQQ17" s="580"/>
      <c r="JQR17" s="580"/>
      <c r="JQS17" s="580"/>
      <c r="JQT17" s="580"/>
      <c r="JQU17" s="580"/>
      <c r="JQV17" s="580"/>
      <c r="JQW17" s="580"/>
      <c r="JQX17" s="580"/>
      <c r="JQY17" s="580"/>
      <c r="JQZ17" s="580"/>
      <c r="JRA17" s="580"/>
      <c r="JRB17" s="580"/>
      <c r="JRC17" s="580"/>
      <c r="JRD17" s="580"/>
      <c r="JRE17" s="580"/>
      <c r="JRF17" s="580"/>
      <c r="JRG17" s="580"/>
      <c r="JRH17" s="580"/>
      <c r="JRI17" s="580"/>
      <c r="JRJ17" s="580"/>
      <c r="JRK17" s="580"/>
      <c r="JRL17" s="580"/>
      <c r="JRM17" s="580"/>
      <c r="JRN17" s="580"/>
      <c r="JRO17" s="580"/>
      <c r="JRP17" s="580"/>
      <c r="JRQ17" s="580"/>
      <c r="JRR17" s="580"/>
      <c r="JRS17" s="580"/>
      <c r="JRT17" s="580"/>
      <c r="JRU17" s="580"/>
      <c r="JRV17" s="580"/>
      <c r="JRW17" s="580"/>
      <c r="JRX17" s="580"/>
      <c r="JRY17" s="580"/>
      <c r="JRZ17" s="580"/>
      <c r="JSA17" s="580"/>
      <c r="JSB17" s="580"/>
      <c r="JSC17" s="580"/>
      <c r="JSD17" s="580"/>
      <c r="JSE17" s="580"/>
      <c r="JSF17" s="580"/>
      <c r="JSG17" s="580"/>
      <c r="JSH17" s="580"/>
      <c r="JSI17" s="580"/>
      <c r="JSJ17" s="580"/>
      <c r="JSK17" s="580"/>
      <c r="JSL17" s="580"/>
      <c r="JSM17" s="580"/>
      <c r="JSN17" s="580"/>
      <c r="JSO17" s="580"/>
      <c r="JSP17" s="580"/>
      <c r="JSQ17" s="580"/>
      <c r="JSR17" s="580"/>
      <c r="JSS17" s="580"/>
      <c r="JST17" s="580"/>
      <c r="JSU17" s="580"/>
      <c r="JSV17" s="580"/>
      <c r="JSW17" s="580"/>
      <c r="JSX17" s="580"/>
      <c r="JSY17" s="580"/>
      <c r="JSZ17" s="580"/>
      <c r="JTA17" s="580"/>
      <c r="JTB17" s="580"/>
      <c r="JTC17" s="580"/>
      <c r="JTD17" s="580"/>
      <c r="JTE17" s="580"/>
      <c r="JTF17" s="580"/>
      <c r="JTG17" s="580"/>
      <c r="JTH17" s="580"/>
      <c r="JTI17" s="580"/>
      <c r="JTJ17" s="580"/>
      <c r="JTK17" s="580"/>
      <c r="JTL17" s="580"/>
      <c r="JTM17" s="580"/>
      <c r="JTN17" s="580"/>
      <c r="JTO17" s="580"/>
      <c r="JTP17" s="580"/>
      <c r="JTQ17" s="580"/>
      <c r="JTR17" s="580"/>
      <c r="JTS17" s="580"/>
      <c r="JTT17" s="580"/>
      <c r="JTU17" s="580"/>
      <c r="JTV17" s="580"/>
      <c r="JTW17" s="580"/>
      <c r="JTX17" s="580"/>
      <c r="JTY17" s="580"/>
      <c r="JTZ17" s="580"/>
      <c r="JUA17" s="580"/>
      <c r="JUB17" s="580"/>
      <c r="JUC17" s="580"/>
      <c r="JUD17" s="580"/>
      <c r="JUE17" s="580"/>
      <c r="JUF17" s="580"/>
      <c r="JUG17" s="580"/>
      <c r="JUH17" s="580"/>
      <c r="JUI17" s="580"/>
      <c r="JUJ17" s="580"/>
      <c r="JUK17" s="580"/>
      <c r="JUL17" s="580"/>
      <c r="JUM17" s="580"/>
      <c r="JUN17" s="580"/>
      <c r="JUO17" s="580"/>
      <c r="JUP17" s="580"/>
      <c r="JUQ17" s="580"/>
      <c r="JUR17" s="580"/>
      <c r="JUS17" s="580"/>
      <c r="JUT17" s="580"/>
      <c r="JUU17" s="580"/>
      <c r="JUV17" s="580"/>
      <c r="JUW17" s="580"/>
      <c r="JUX17" s="580"/>
      <c r="JUY17" s="580"/>
      <c r="JUZ17" s="580"/>
      <c r="JVA17" s="580"/>
      <c r="JVB17" s="580"/>
      <c r="JVC17" s="580"/>
      <c r="JVD17" s="580"/>
      <c r="JVE17" s="580"/>
      <c r="JVF17" s="580"/>
      <c r="JVG17" s="580"/>
      <c r="JVH17" s="580"/>
      <c r="JVI17" s="580"/>
      <c r="JVJ17" s="580"/>
      <c r="JVK17" s="580"/>
      <c r="JVL17" s="580"/>
      <c r="JVM17" s="580"/>
      <c r="JVN17" s="580"/>
      <c r="JVO17" s="580"/>
      <c r="JVP17" s="580"/>
      <c r="JVQ17" s="580"/>
      <c r="JVR17" s="580"/>
      <c r="JVS17" s="580"/>
      <c r="JVT17" s="580"/>
      <c r="JVU17" s="580"/>
      <c r="JVV17" s="580"/>
      <c r="JVW17" s="580"/>
      <c r="JVX17" s="580"/>
      <c r="JVY17" s="580"/>
      <c r="JVZ17" s="580"/>
      <c r="JWA17" s="580"/>
      <c r="JWB17" s="580"/>
      <c r="JWC17" s="580"/>
      <c r="JWD17" s="580"/>
      <c r="JWE17" s="580"/>
      <c r="JWF17" s="580"/>
      <c r="JWG17" s="580"/>
      <c r="JWH17" s="580"/>
      <c r="JWI17" s="580"/>
      <c r="JWJ17" s="580"/>
      <c r="JWK17" s="580"/>
      <c r="JWL17" s="580"/>
      <c r="JWM17" s="580"/>
      <c r="JWN17" s="580"/>
      <c r="JWO17" s="580"/>
      <c r="JWP17" s="580"/>
      <c r="JWQ17" s="580"/>
      <c r="JWR17" s="580"/>
      <c r="JWS17" s="580"/>
      <c r="JWT17" s="580"/>
      <c r="JWU17" s="580"/>
      <c r="JWV17" s="580"/>
      <c r="JWW17" s="580"/>
      <c r="JWX17" s="580"/>
      <c r="JWY17" s="580"/>
      <c r="JWZ17" s="580"/>
      <c r="JXA17" s="580"/>
      <c r="JXB17" s="580"/>
      <c r="JXC17" s="580"/>
      <c r="JXD17" s="580"/>
      <c r="JXE17" s="580"/>
      <c r="JXF17" s="580"/>
      <c r="JXG17" s="580"/>
      <c r="JXH17" s="580"/>
      <c r="JXI17" s="580"/>
      <c r="JXJ17" s="580"/>
      <c r="JXK17" s="580"/>
      <c r="JXL17" s="580"/>
      <c r="JXM17" s="580"/>
      <c r="JXN17" s="580"/>
      <c r="JXO17" s="580"/>
      <c r="JXP17" s="580"/>
      <c r="JXQ17" s="580"/>
      <c r="JXR17" s="580"/>
      <c r="JXS17" s="580"/>
      <c r="JXT17" s="580"/>
      <c r="JXU17" s="580"/>
      <c r="JXV17" s="580"/>
      <c r="JXW17" s="580"/>
      <c r="JXX17" s="580"/>
      <c r="JXY17" s="580"/>
      <c r="JXZ17" s="580"/>
      <c r="JYA17" s="580"/>
      <c r="JYB17" s="580"/>
      <c r="JYC17" s="580"/>
      <c r="JYD17" s="580"/>
      <c r="JYE17" s="580"/>
      <c r="JYF17" s="580"/>
      <c r="JYG17" s="580"/>
      <c r="JYH17" s="580"/>
      <c r="JYI17" s="580"/>
      <c r="JYJ17" s="580"/>
      <c r="JYK17" s="580"/>
      <c r="JYL17" s="580"/>
      <c r="JYM17" s="580"/>
      <c r="JYN17" s="580"/>
      <c r="JYO17" s="580"/>
      <c r="JYP17" s="580"/>
      <c r="JYQ17" s="580"/>
      <c r="JYR17" s="580"/>
      <c r="JYS17" s="580"/>
      <c r="JYT17" s="580"/>
      <c r="JYU17" s="580"/>
      <c r="JYV17" s="580"/>
      <c r="JYW17" s="580"/>
      <c r="JYX17" s="580"/>
      <c r="JYY17" s="580"/>
      <c r="JYZ17" s="580"/>
      <c r="JZA17" s="580"/>
      <c r="JZB17" s="580"/>
      <c r="JZC17" s="580"/>
      <c r="JZD17" s="580"/>
      <c r="JZE17" s="580"/>
      <c r="JZF17" s="580"/>
      <c r="JZG17" s="580"/>
      <c r="JZH17" s="580"/>
      <c r="JZI17" s="580"/>
      <c r="JZJ17" s="580"/>
      <c r="JZK17" s="580"/>
      <c r="JZL17" s="580"/>
      <c r="JZM17" s="580"/>
      <c r="JZN17" s="580"/>
      <c r="JZO17" s="580"/>
      <c r="JZP17" s="580"/>
      <c r="JZQ17" s="580"/>
      <c r="JZR17" s="580"/>
      <c r="JZS17" s="580"/>
      <c r="JZT17" s="580"/>
      <c r="JZU17" s="580"/>
      <c r="JZV17" s="580"/>
      <c r="JZW17" s="580"/>
      <c r="JZX17" s="580"/>
      <c r="JZY17" s="580"/>
      <c r="JZZ17" s="580"/>
      <c r="KAA17" s="580"/>
      <c r="KAB17" s="580"/>
      <c r="KAC17" s="580"/>
      <c r="KAD17" s="580"/>
      <c r="KAE17" s="580"/>
      <c r="KAF17" s="580"/>
      <c r="KAG17" s="580"/>
      <c r="KAH17" s="580"/>
      <c r="KAI17" s="580"/>
      <c r="KAJ17" s="580"/>
      <c r="KAK17" s="580"/>
      <c r="KAL17" s="580"/>
      <c r="KAM17" s="580"/>
      <c r="KAN17" s="580"/>
      <c r="KAO17" s="580"/>
      <c r="KAP17" s="580"/>
      <c r="KAQ17" s="580"/>
      <c r="KAR17" s="580"/>
      <c r="KAS17" s="580"/>
      <c r="KAT17" s="580"/>
      <c r="KAU17" s="580"/>
      <c r="KAV17" s="580"/>
      <c r="KAW17" s="580"/>
      <c r="KAX17" s="580"/>
      <c r="KAY17" s="580"/>
      <c r="KAZ17" s="580"/>
      <c r="KBA17" s="580"/>
      <c r="KBB17" s="580"/>
      <c r="KBC17" s="580"/>
      <c r="KBD17" s="580"/>
      <c r="KBE17" s="580"/>
      <c r="KBF17" s="580"/>
      <c r="KBG17" s="580"/>
      <c r="KBH17" s="580"/>
      <c r="KBI17" s="580"/>
      <c r="KBJ17" s="580"/>
      <c r="KBK17" s="580"/>
      <c r="KBL17" s="580"/>
      <c r="KBM17" s="580"/>
      <c r="KBN17" s="580"/>
      <c r="KBO17" s="580"/>
      <c r="KBP17" s="580"/>
      <c r="KBQ17" s="580"/>
      <c r="KBR17" s="580"/>
      <c r="KBS17" s="580"/>
      <c r="KBT17" s="580"/>
      <c r="KBU17" s="580"/>
      <c r="KBV17" s="580"/>
      <c r="KBW17" s="580"/>
      <c r="KBX17" s="580"/>
      <c r="KBY17" s="580"/>
      <c r="KBZ17" s="580"/>
      <c r="KCA17" s="580"/>
      <c r="KCB17" s="580"/>
      <c r="KCC17" s="580"/>
      <c r="KCD17" s="580"/>
      <c r="KCE17" s="580"/>
      <c r="KCF17" s="580"/>
      <c r="KCG17" s="580"/>
      <c r="KCH17" s="580"/>
      <c r="KCI17" s="580"/>
      <c r="KCJ17" s="580"/>
      <c r="KCK17" s="580"/>
      <c r="KCL17" s="580"/>
      <c r="KCM17" s="580"/>
      <c r="KCN17" s="580"/>
      <c r="KCO17" s="580"/>
      <c r="KCP17" s="580"/>
      <c r="KCQ17" s="580"/>
      <c r="KCR17" s="580"/>
      <c r="KCS17" s="580"/>
      <c r="KCT17" s="580"/>
      <c r="KCU17" s="580"/>
      <c r="KCV17" s="580"/>
      <c r="KCW17" s="580"/>
      <c r="KCX17" s="580"/>
      <c r="KCY17" s="580"/>
      <c r="KCZ17" s="580"/>
      <c r="KDA17" s="580"/>
      <c r="KDB17" s="580"/>
      <c r="KDC17" s="580"/>
      <c r="KDD17" s="580"/>
      <c r="KDE17" s="580"/>
      <c r="KDF17" s="580"/>
      <c r="KDG17" s="580"/>
      <c r="KDH17" s="580"/>
      <c r="KDI17" s="580"/>
      <c r="KDJ17" s="580"/>
      <c r="KDK17" s="580"/>
      <c r="KDL17" s="580"/>
      <c r="KDM17" s="580"/>
      <c r="KDN17" s="580"/>
      <c r="KDO17" s="580"/>
      <c r="KDP17" s="580"/>
      <c r="KDQ17" s="580"/>
      <c r="KDR17" s="580"/>
      <c r="KDS17" s="580"/>
      <c r="KDT17" s="580"/>
      <c r="KDU17" s="580"/>
      <c r="KDV17" s="580"/>
      <c r="KDW17" s="580"/>
      <c r="KDX17" s="580"/>
      <c r="KDY17" s="580"/>
      <c r="KDZ17" s="580"/>
      <c r="KEA17" s="580"/>
      <c r="KEB17" s="580"/>
      <c r="KEC17" s="580"/>
      <c r="KED17" s="580"/>
      <c r="KEE17" s="580"/>
      <c r="KEF17" s="580"/>
      <c r="KEG17" s="580"/>
      <c r="KEH17" s="580"/>
      <c r="KEI17" s="580"/>
      <c r="KEJ17" s="580"/>
      <c r="KEK17" s="580"/>
      <c r="KEL17" s="580"/>
      <c r="KEM17" s="580"/>
      <c r="KEN17" s="580"/>
      <c r="KEO17" s="580"/>
      <c r="KEP17" s="580"/>
      <c r="KEQ17" s="580"/>
      <c r="KER17" s="580"/>
      <c r="KES17" s="580"/>
      <c r="KET17" s="580"/>
      <c r="KEU17" s="580"/>
      <c r="KEV17" s="580"/>
      <c r="KEW17" s="580"/>
      <c r="KEX17" s="580"/>
      <c r="KEY17" s="580"/>
      <c r="KEZ17" s="580"/>
      <c r="KFA17" s="580"/>
      <c r="KFB17" s="580"/>
      <c r="KFC17" s="580"/>
      <c r="KFD17" s="580"/>
      <c r="KFE17" s="580"/>
      <c r="KFF17" s="580"/>
      <c r="KFG17" s="580"/>
      <c r="KFH17" s="580"/>
      <c r="KFI17" s="580"/>
      <c r="KFJ17" s="580"/>
      <c r="KFK17" s="580"/>
      <c r="KFL17" s="580"/>
      <c r="KFM17" s="580"/>
      <c r="KFN17" s="580"/>
      <c r="KFO17" s="580"/>
      <c r="KFP17" s="580"/>
      <c r="KFQ17" s="580"/>
      <c r="KFR17" s="580"/>
      <c r="KFS17" s="580"/>
      <c r="KFT17" s="580"/>
      <c r="KFU17" s="580"/>
      <c r="KFV17" s="580"/>
      <c r="KFW17" s="580"/>
      <c r="KFX17" s="580"/>
      <c r="KFY17" s="580"/>
      <c r="KFZ17" s="580"/>
      <c r="KGA17" s="580"/>
      <c r="KGB17" s="580"/>
      <c r="KGC17" s="580"/>
      <c r="KGD17" s="580"/>
      <c r="KGE17" s="580"/>
      <c r="KGF17" s="580"/>
      <c r="KGG17" s="580"/>
      <c r="KGH17" s="580"/>
      <c r="KGI17" s="580"/>
      <c r="KGJ17" s="580"/>
      <c r="KGK17" s="580"/>
      <c r="KGL17" s="580"/>
      <c r="KGM17" s="580"/>
      <c r="KGN17" s="580"/>
      <c r="KGO17" s="580"/>
      <c r="KGP17" s="580"/>
      <c r="KGQ17" s="580"/>
      <c r="KGR17" s="580"/>
      <c r="KGS17" s="580"/>
      <c r="KGT17" s="580"/>
      <c r="KGU17" s="580"/>
      <c r="KGV17" s="580"/>
      <c r="KGW17" s="580"/>
      <c r="KGX17" s="580"/>
      <c r="KGY17" s="580"/>
      <c r="KGZ17" s="580"/>
      <c r="KHA17" s="580"/>
      <c r="KHB17" s="580"/>
      <c r="KHC17" s="580"/>
      <c r="KHD17" s="580"/>
      <c r="KHE17" s="580"/>
      <c r="KHF17" s="580"/>
      <c r="KHG17" s="580"/>
      <c r="KHH17" s="580"/>
      <c r="KHI17" s="580"/>
      <c r="KHJ17" s="580"/>
      <c r="KHK17" s="580"/>
      <c r="KHL17" s="580"/>
      <c r="KHM17" s="580"/>
      <c r="KHN17" s="580"/>
      <c r="KHO17" s="580"/>
      <c r="KHP17" s="580"/>
      <c r="KHQ17" s="580"/>
      <c r="KHR17" s="580"/>
      <c r="KHS17" s="580"/>
      <c r="KHT17" s="580"/>
      <c r="KHU17" s="580"/>
      <c r="KHV17" s="580"/>
      <c r="KHW17" s="580"/>
      <c r="KHX17" s="580"/>
      <c r="KHY17" s="580"/>
      <c r="KHZ17" s="580"/>
      <c r="KIA17" s="580"/>
      <c r="KIB17" s="580"/>
      <c r="KIC17" s="580"/>
      <c r="KID17" s="580"/>
      <c r="KIE17" s="580"/>
      <c r="KIF17" s="580"/>
      <c r="KIG17" s="580"/>
      <c r="KIH17" s="580"/>
      <c r="KII17" s="580"/>
      <c r="KIJ17" s="580"/>
      <c r="KIK17" s="580"/>
      <c r="KIL17" s="580"/>
      <c r="KIM17" s="580"/>
      <c r="KIN17" s="580"/>
      <c r="KIO17" s="580"/>
      <c r="KIP17" s="580"/>
      <c r="KIQ17" s="580"/>
      <c r="KIR17" s="580"/>
      <c r="KIS17" s="580"/>
      <c r="KIT17" s="580"/>
      <c r="KIU17" s="580"/>
      <c r="KIV17" s="580"/>
      <c r="KIW17" s="580"/>
      <c r="KIX17" s="580"/>
      <c r="KIY17" s="580"/>
      <c r="KIZ17" s="580"/>
      <c r="KJA17" s="580"/>
      <c r="KJB17" s="580"/>
      <c r="KJC17" s="580"/>
      <c r="KJD17" s="580"/>
      <c r="KJE17" s="580"/>
      <c r="KJF17" s="580"/>
      <c r="KJG17" s="580"/>
      <c r="KJH17" s="580"/>
      <c r="KJI17" s="580"/>
      <c r="KJJ17" s="580"/>
      <c r="KJK17" s="580"/>
      <c r="KJL17" s="580"/>
      <c r="KJM17" s="580"/>
      <c r="KJN17" s="580"/>
      <c r="KJO17" s="580"/>
      <c r="KJP17" s="580"/>
      <c r="KJQ17" s="580"/>
      <c r="KJR17" s="580"/>
      <c r="KJS17" s="580"/>
      <c r="KJT17" s="580"/>
      <c r="KJU17" s="580"/>
      <c r="KJV17" s="580"/>
      <c r="KJW17" s="580"/>
      <c r="KJX17" s="580"/>
      <c r="KJY17" s="580"/>
      <c r="KJZ17" s="580"/>
      <c r="KKA17" s="580"/>
      <c r="KKB17" s="580"/>
      <c r="KKC17" s="580"/>
      <c r="KKD17" s="580"/>
      <c r="KKE17" s="580"/>
      <c r="KKF17" s="580"/>
      <c r="KKG17" s="580"/>
      <c r="KKH17" s="580"/>
      <c r="KKI17" s="580"/>
      <c r="KKJ17" s="580"/>
      <c r="KKK17" s="580"/>
      <c r="KKL17" s="580"/>
      <c r="KKM17" s="580"/>
      <c r="KKN17" s="580"/>
      <c r="KKO17" s="580"/>
      <c r="KKP17" s="580"/>
      <c r="KKQ17" s="580"/>
      <c r="KKR17" s="580"/>
      <c r="KKS17" s="580"/>
      <c r="KKT17" s="580"/>
      <c r="KKU17" s="580"/>
      <c r="KKV17" s="580"/>
      <c r="KKW17" s="580"/>
      <c r="KKX17" s="580"/>
      <c r="KKY17" s="580"/>
      <c r="KKZ17" s="580"/>
      <c r="KLA17" s="580"/>
      <c r="KLB17" s="580"/>
      <c r="KLC17" s="580"/>
      <c r="KLD17" s="580"/>
      <c r="KLE17" s="580"/>
      <c r="KLF17" s="580"/>
      <c r="KLG17" s="580"/>
      <c r="KLH17" s="580"/>
      <c r="KLI17" s="580"/>
      <c r="KLJ17" s="580"/>
      <c r="KLK17" s="580"/>
      <c r="KLL17" s="580"/>
      <c r="KLM17" s="580"/>
      <c r="KLN17" s="580"/>
      <c r="KLO17" s="580"/>
      <c r="KLP17" s="580"/>
      <c r="KLQ17" s="580"/>
      <c r="KLR17" s="580"/>
      <c r="KLS17" s="580"/>
      <c r="KLT17" s="580"/>
      <c r="KLU17" s="580"/>
      <c r="KLV17" s="580"/>
      <c r="KLW17" s="580"/>
      <c r="KLX17" s="580"/>
      <c r="KLY17" s="580"/>
      <c r="KLZ17" s="580"/>
      <c r="KMA17" s="580"/>
      <c r="KMB17" s="580"/>
      <c r="KMC17" s="580"/>
      <c r="KMD17" s="580"/>
      <c r="KME17" s="580"/>
      <c r="KMF17" s="580"/>
      <c r="KMG17" s="580"/>
      <c r="KMH17" s="580"/>
      <c r="KMI17" s="580"/>
      <c r="KMJ17" s="580"/>
      <c r="KMK17" s="580"/>
      <c r="KML17" s="580"/>
      <c r="KMM17" s="580"/>
      <c r="KMN17" s="580"/>
      <c r="KMO17" s="580"/>
      <c r="KMP17" s="580"/>
      <c r="KMQ17" s="580"/>
      <c r="KMR17" s="580"/>
      <c r="KMS17" s="580"/>
      <c r="KMT17" s="580"/>
      <c r="KMU17" s="580"/>
      <c r="KMV17" s="580"/>
      <c r="KMW17" s="580"/>
      <c r="KMX17" s="580"/>
      <c r="KMY17" s="580"/>
      <c r="KMZ17" s="580"/>
      <c r="KNA17" s="580"/>
      <c r="KNB17" s="580"/>
      <c r="KNC17" s="580"/>
      <c r="KND17" s="580"/>
      <c r="KNE17" s="580"/>
      <c r="KNF17" s="580"/>
      <c r="KNG17" s="580"/>
      <c r="KNH17" s="580"/>
      <c r="KNI17" s="580"/>
      <c r="KNJ17" s="580"/>
      <c r="KNK17" s="580"/>
      <c r="KNL17" s="580"/>
      <c r="KNM17" s="580"/>
      <c r="KNN17" s="580"/>
      <c r="KNO17" s="580"/>
      <c r="KNP17" s="580"/>
      <c r="KNQ17" s="580"/>
      <c r="KNR17" s="580"/>
      <c r="KNS17" s="580"/>
      <c r="KNT17" s="580"/>
      <c r="KNU17" s="580"/>
      <c r="KNV17" s="580"/>
      <c r="KNW17" s="580"/>
      <c r="KNX17" s="580"/>
      <c r="KNY17" s="580"/>
      <c r="KNZ17" s="580"/>
      <c r="KOA17" s="580"/>
      <c r="KOB17" s="580"/>
      <c r="KOC17" s="580"/>
      <c r="KOD17" s="580"/>
      <c r="KOE17" s="580"/>
      <c r="KOF17" s="580"/>
      <c r="KOG17" s="580"/>
      <c r="KOH17" s="580"/>
      <c r="KOI17" s="580"/>
      <c r="KOJ17" s="580"/>
      <c r="KOK17" s="580"/>
      <c r="KOL17" s="580"/>
      <c r="KOM17" s="580"/>
      <c r="KON17" s="580"/>
      <c r="KOO17" s="580"/>
      <c r="KOP17" s="580"/>
      <c r="KOQ17" s="580"/>
      <c r="KOR17" s="580"/>
      <c r="KOS17" s="580"/>
      <c r="KOT17" s="580"/>
      <c r="KOU17" s="580"/>
      <c r="KOV17" s="580"/>
      <c r="KOW17" s="580"/>
      <c r="KOX17" s="580"/>
      <c r="KOY17" s="580"/>
      <c r="KOZ17" s="580"/>
      <c r="KPA17" s="580"/>
      <c r="KPB17" s="580"/>
      <c r="KPC17" s="580"/>
      <c r="KPD17" s="580"/>
      <c r="KPE17" s="580"/>
      <c r="KPF17" s="580"/>
      <c r="KPG17" s="580"/>
      <c r="KPH17" s="580"/>
      <c r="KPI17" s="580"/>
      <c r="KPJ17" s="580"/>
      <c r="KPK17" s="580"/>
      <c r="KPL17" s="580"/>
      <c r="KPM17" s="580"/>
      <c r="KPN17" s="580"/>
      <c r="KPO17" s="580"/>
      <c r="KPP17" s="580"/>
      <c r="KPQ17" s="580"/>
      <c r="KPR17" s="580"/>
      <c r="KPS17" s="580"/>
      <c r="KPT17" s="580"/>
      <c r="KPU17" s="580"/>
      <c r="KPV17" s="580"/>
      <c r="KPW17" s="580"/>
      <c r="KPX17" s="580"/>
      <c r="KPY17" s="580"/>
      <c r="KPZ17" s="580"/>
      <c r="KQA17" s="580"/>
      <c r="KQB17" s="580"/>
      <c r="KQC17" s="580"/>
      <c r="KQD17" s="580"/>
      <c r="KQE17" s="580"/>
      <c r="KQF17" s="580"/>
      <c r="KQG17" s="580"/>
      <c r="KQH17" s="580"/>
      <c r="KQI17" s="580"/>
      <c r="KQJ17" s="580"/>
      <c r="KQK17" s="580"/>
      <c r="KQL17" s="580"/>
      <c r="KQM17" s="580"/>
      <c r="KQN17" s="580"/>
      <c r="KQO17" s="580"/>
      <c r="KQP17" s="580"/>
      <c r="KQQ17" s="580"/>
      <c r="KQR17" s="580"/>
      <c r="KQS17" s="580"/>
      <c r="KQT17" s="580"/>
      <c r="KQU17" s="580"/>
      <c r="KQV17" s="580"/>
      <c r="KQW17" s="580"/>
      <c r="KQX17" s="580"/>
      <c r="KQY17" s="580"/>
      <c r="KQZ17" s="580"/>
      <c r="KRA17" s="580"/>
      <c r="KRB17" s="580"/>
      <c r="KRC17" s="580"/>
      <c r="KRD17" s="580"/>
      <c r="KRE17" s="580"/>
      <c r="KRF17" s="580"/>
      <c r="KRG17" s="580"/>
      <c r="KRH17" s="580"/>
      <c r="KRI17" s="580"/>
      <c r="KRJ17" s="580"/>
      <c r="KRK17" s="580"/>
      <c r="KRL17" s="580"/>
      <c r="KRM17" s="580"/>
      <c r="KRN17" s="580"/>
      <c r="KRO17" s="580"/>
      <c r="KRP17" s="580"/>
      <c r="KRQ17" s="580"/>
      <c r="KRR17" s="580"/>
      <c r="KRS17" s="580"/>
      <c r="KRT17" s="580"/>
      <c r="KRU17" s="580"/>
      <c r="KRV17" s="580"/>
      <c r="KRW17" s="580"/>
      <c r="KRX17" s="580"/>
      <c r="KRY17" s="580"/>
      <c r="KRZ17" s="580"/>
      <c r="KSA17" s="580"/>
      <c r="KSB17" s="580"/>
      <c r="KSC17" s="580"/>
      <c r="KSD17" s="580"/>
      <c r="KSE17" s="580"/>
      <c r="KSF17" s="580"/>
      <c r="KSG17" s="580"/>
      <c r="KSH17" s="580"/>
      <c r="KSI17" s="580"/>
      <c r="KSJ17" s="580"/>
      <c r="KSK17" s="580"/>
      <c r="KSL17" s="580"/>
      <c r="KSM17" s="580"/>
      <c r="KSN17" s="580"/>
      <c r="KSO17" s="580"/>
      <c r="KSP17" s="580"/>
      <c r="KSQ17" s="580"/>
      <c r="KSR17" s="580"/>
      <c r="KSS17" s="580"/>
      <c r="KST17" s="580"/>
      <c r="KSU17" s="580"/>
      <c r="KSV17" s="580"/>
      <c r="KSW17" s="580"/>
      <c r="KSX17" s="580"/>
      <c r="KSY17" s="580"/>
      <c r="KSZ17" s="580"/>
      <c r="KTA17" s="580"/>
      <c r="KTB17" s="580"/>
      <c r="KTC17" s="580"/>
      <c r="KTD17" s="580"/>
      <c r="KTE17" s="580"/>
      <c r="KTF17" s="580"/>
      <c r="KTG17" s="580"/>
      <c r="KTH17" s="580"/>
      <c r="KTI17" s="580"/>
      <c r="KTJ17" s="580"/>
      <c r="KTK17" s="580"/>
      <c r="KTL17" s="580"/>
      <c r="KTM17" s="580"/>
      <c r="KTN17" s="580"/>
      <c r="KTO17" s="580"/>
      <c r="KTP17" s="580"/>
      <c r="KTQ17" s="580"/>
      <c r="KTR17" s="580"/>
      <c r="KTS17" s="580"/>
      <c r="KTT17" s="580"/>
      <c r="KTU17" s="580"/>
      <c r="KTV17" s="580"/>
      <c r="KTW17" s="580"/>
      <c r="KTX17" s="580"/>
      <c r="KTY17" s="580"/>
      <c r="KTZ17" s="580"/>
      <c r="KUA17" s="580"/>
      <c r="KUB17" s="580"/>
      <c r="KUC17" s="580"/>
      <c r="KUD17" s="580"/>
      <c r="KUE17" s="580"/>
      <c r="KUF17" s="580"/>
      <c r="KUG17" s="580"/>
      <c r="KUH17" s="580"/>
      <c r="KUI17" s="580"/>
      <c r="KUJ17" s="580"/>
      <c r="KUK17" s="580"/>
      <c r="KUL17" s="580"/>
      <c r="KUM17" s="580"/>
      <c r="KUN17" s="580"/>
      <c r="KUO17" s="580"/>
      <c r="KUP17" s="580"/>
      <c r="KUQ17" s="580"/>
      <c r="KUR17" s="580"/>
      <c r="KUS17" s="580"/>
      <c r="KUT17" s="580"/>
      <c r="KUU17" s="580"/>
      <c r="KUV17" s="580"/>
      <c r="KUW17" s="580"/>
      <c r="KUX17" s="580"/>
      <c r="KUY17" s="580"/>
      <c r="KUZ17" s="580"/>
      <c r="KVA17" s="580"/>
      <c r="KVB17" s="580"/>
      <c r="KVC17" s="580"/>
      <c r="KVD17" s="580"/>
      <c r="KVE17" s="580"/>
      <c r="KVF17" s="580"/>
      <c r="KVG17" s="580"/>
      <c r="KVH17" s="580"/>
      <c r="KVI17" s="580"/>
      <c r="KVJ17" s="580"/>
      <c r="KVK17" s="580"/>
      <c r="KVL17" s="580"/>
      <c r="KVM17" s="580"/>
      <c r="KVN17" s="580"/>
      <c r="KVO17" s="580"/>
      <c r="KVP17" s="580"/>
      <c r="KVQ17" s="580"/>
      <c r="KVR17" s="580"/>
      <c r="KVS17" s="580"/>
      <c r="KVT17" s="580"/>
      <c r="KVU17" s="580"/>
      <c r="KVV17" s="580"/>
      <c r="KVW17" s="580"/>
      <c r="KVX17" s="580"/>
      <c r="KVY17" s="580"/>
      <c r="KVZ17" s="580"/>
      <c r="KWA17" s="580"/>
      <c r="KWB17" s="580"/>
      <c r="KWC17" s="580"/>
      <c r="KWD17" s="580"/>
      <c r="KWE17" s="580"/>
      <c r="KWF17" s="580"/>
      <c r="KWG17" s="580"/>
      <c r="KWH17" s="580"/>
      <c r="KWI17" s="580"/>
      <c r="KWJ17" s="580"/>
      <c r="KWK17" s="580"/>
      <c r="KWL17" s="580"/>
      <c r="KWM17" s="580"/>
      <c r="KWN17" s="580"/>
      <c r="KWO17" s="580"/>
      <c r="KWP17" s="580"/>
      <c r="KWQ17" s="580"/>
      <c r="KWR17" s="580"/>
      <c r="KWS17" s="580"/>
      <c r="KWT17" s="580"/>
      <c r="KWU17" s="580"/>
      <c r="KWV17" s="580"/>
      <c r="KWW17" s="580"/>
      <c r="KWX17" s="580"/>
      <c r="KWY17" s="580"/>
      <c r="KWZ17" s="580"/>
      <c r="KXA17" s="580"/>
      <c r="KXB17" s="580"/>
      <c r="KXC17" s="580"/>
      <c r="KXD17" s="580"/>
      <c r="KXE17" s="580"/>
      <c r="KXF17" s="580"/>
      <c r="KXG17" s="580"/>
      <c r="KXH17" s="580"/>
      <c r="KXI17" s="580"/>
      <c r="KXJ17" s="580"/>
      <c r="KXK17" s="580"/>
      <c r="KXL17" s="580"/>
      <c r="KXM17" s="580"/>
      <c r="KXN17" s="580"/>
      <c r="KXO17" s="580"/>
      <c r="KXP17" s="580"/>
      <c r="KXQ17" s="580"/>
      <c r="KXR17" s="580"/>
      <c r="KXS17" s="580"/>
      <c r="KXT17" s="580"/>
      <c r="KXU17" s="580"/>
      <c r="KXV17" s="580"/>
      <c r="KXW17" s="580"/>
      <c r="KXX17" s="580"/>
      <c r="KXY17" s="580"/>
      <c r="KXZ17" s="580"/>
      <c r="KYA17" s="580"/>
      <c r="KYB17" s="580"/>
      <c r="KYC17" s="580"/>
      <c r="KYD17" s="580"/>
      <c r="KYE17" s="580"/>
      <c r="KYF17" s="580"/>
      <c r="KYG17" s="580"/>
      <c r="KYH17" s="580"/>
      <c r="KYI17" s="580"/>
      <c r="KYJ17" s="580"/>
      <c r="KYK17" s="580"/>
      <c r="KYL17" s="580"/>
      <c r="KYM17" s="580"/>
      <c r="KYN17" s="580"/>
      <c r="KYO17" s="580"/>
      <c r="KYP17" s="580"/>
      <c r="KYQ17" s="580"/>
      <c r="KYR17" s="580"/>
      <c r="KYS17" s="580"/>
      <c r="KYT17" s="580"/>
      <c r="KYU17" s="580"/>
      <c r="KYV17" s="580"/>
      <c r="KYW17" s="580"/>
      <c r="KYX17" s="580"/>
      <c r="KYY17" s="580"/>
      <c r="KYZ17" s="580"/>
      <c r="KZA17" s="580"/>
      <c r="KZB17" s="580"/>
      <c r="KZC17" s="580"/>
      <c r="KZD17" s="580"/>
      <c r="KZE17" s="580"/>
      <c r="KZF17" s="580"/>
      <c r="KZG17" s="580"/>
      <c r="KZH17" s="580"/>
      <c r="KZI17" s="580"/>
      <c r="KZJ17" s="580"/>
      <c r="KZK17" s="580"/>
      <c r="KZL17" s="580"/>
      <c r="KZM17" s="580"/>
      <c r="KZN17" s="580"/>
      <c r="KZO17" s="580"/>
      <c r="KZP17" s="580"/>
      <c r="KZQ17" s="580"/>
      <c r="KZR17" s="580"/>
      <c r="KZS17" s="580"/>
      <c r="KZT17" s="580"/>
      <c r="KZU17" s="580"/>
      <c r="KZV17" s="580"/>
      <c r="KZW17" s="580"/>
      <c r="KZX17" s="580"/>
      <c r="KZY17" s="580"/>
      <c r="KZZ17" s="580"/>
      <c r="LAA17" s="580"/>
      <c r="LAB17" s="580"/>
      <c r="LAC17" s="580"/>
      <c r="LAD17" s="580"/>
      <c r="LAE17" s="580"/>
      <c r="LAF17" s="580"/>
      <c r="LAG17" s="580"/>
      <c r="LAH17" s="580"/>
      <c r="LAI17" s="580"/>
      <c r="LAJ17" s="580"/>
      <c r="LAK17" s="580"/>
      <c r="LAL17" s="580"/>
      <c r="LAM17" s="580"/>
      <c r="LAN17" s="580"/>
      <c r="LAO17" s="580"/>
      <c r="LAP17" s="580"/>
      <c r="LAQ17" s="580"/>
      <c r="LAR17" s="580"/>
      <c r="LAS17" s="580"/>
      <c r="LAT17" s="580"/>
      <c r="LAU17" s="580"/>
      <c r="LAV17" s="580"/>
      <c r="LAW17" s="580"/>
      <c r="LAX17" s="580"/>
      <c r="LAY17" s="580"/>
      <c r="LAZ17" s="580"/>
      <c r="LBA17" s="580"/>
      <c r="LBB17" s="580"/>
      <c r="LBC17" s="580"/>
      <c r="LBD17" s="580"/>
      <c r="LBE17" s="580"/>
      <c r="LBF17" s="580"/>
      <c r="LBG17" s="580"/>
      <c r="LBH17" s="580"/>
      <c r="LBI17" s="580"/>
      <c r="LBJ17" s="580"/>
      <c r="LBK17" s="580"/>
      <c r="LBL17" s="580"/>
      <c r="LBM17" s="580"/>
      <c r="LBN17" s="580"/>
      <c r="LBO17" s="580"/>
      <c r="LBP17" s="580"/>
      <c r="LBQ17" s="580"/>
      <c r="LBR17" s="580"/>
      <c r="LBS17" s="580"/>
      <c r="LBT17" s="580"/>
      <c r="LBU17" s="580"/>
      <c r="LBV17" s="580"/>
      <c r="LBW17" s="580"/>
      <c r="LBX17" s="580"/>
      <c r="LBY17" s="580"/>
      <c r="LBZ17" s="580"/>
      <c r="LCA17" s="580"/>
      <c r="LCB17" s="580"/>
      <c r="LCC17" s="580"/>
      <c r="LCD17" s="580"/>
      <c r="LCE17" s="580"/>
      <c r="LCF17" s="580"/>
      <c r="LCG17" s="580"/>
      <c r="LCH17" s="580"/>
      <c r="LCI17" s="580"/>
      <c r="LCJ17" s="580"/>
      <c r="LCK17" s="580"/>
      <c r="LCL17" s="580"/>
      <c r="LCM17" s="580"/>
      <c r="LCN17" s="580"/>
      <c r="LCO17" s="580"/>
      <c r="LCP17" s="580"/>
      <c r="LCQ17" s="580"/>
      <c r="LCR17" s="580"/>
      <c r="LCS17" s="580"/>
      <c r="LCT17" s="580"/>
      <c r="LCU17" s="580"/>
      <c r="LCV17" s="580"/>
      <c r="LCW17" s="580"/>
      <c r="LCX17" s="580"/>
      <c r="LCY17" s="580"/>
      <c r="LCZ17" s="580"/>
      <c r="LDA17" s="580"/>
      <c r="LDB17" s="580"/>
      <c r="LDC17" s="580"/>
      <c r="LDD17" s="580"/>
      <c r="LDE17" s="580"/>
      <c r="LDF17" s="580"/>
      <c r="LDG17" s="580"/>
      <c r="LDH17" s="580"/>
      <c r="LDI17" s="580"/>
      <c r="LDJ17" s="580"/>
      <c r="LDK17" s="580"/>
      <c r="LDL17" s="580"/>
      <c r="LDM17" s="580"/>
      <c r="LDN17" s="580"/>
      <c r="LDO17" s="580"/>
      <c r="LDP17" s="580"/>
      <c r="LDQ17" s="580"/>
      <c r="LDR17" s="580"/>
      <c r="LDS17" s="580"/>
      <c r="LDT17" s="580"/>
      <c r="LDU17" s="580"/>
      <c r="LDV17" s="580"/>
      <c r="LDW17" s="580"/>
      <c r="LDX17" s="580"/>
      <c r="LDY17" s="580"/>
      <c r="LDZ17" s="580"/>
      <c r="LEA17" s="580"/>
      <c r="LEB17" s="580"/>
      <c r="LEC17" s="580"/>
      <c r="LED17" s="580"/>
      <c r="LEE17" s="580"/>
      <c r="LEF17" s="580"/>
      <c r="LEG17" s="580"/>
      <c r="LEH17" s="580"/>
      <c r="LEI17" s="580"/>
      <c r="LEJ17" s="580"/>
      <c r="LEK17" s="580"/>
      <c r="LEL17" s="580"/>
      <c r="LEM17" s="580"/>
      <c r="LEN17" s="580"/>
      <c r="LEO17" s="580"/>
      <c r="LEP17" s="580"/>
      <c r="LEQ17" s="580"/>
      <c r="LER17" s="580"/>
      <c r="LES17" s="580"/>
      <c r="LET17" s="580"/>
      <c r="LEU17" s="580"/>
      <c r="LEV17" s="580"/>
      <c r="LEW17" s="580"/>
      <c r="LEX17" s="580"/>
      <c r="LEY17" s="580"/>
      <c r="LEZ17" s="580"/>
      <c r="LFA17" s="580"/>
      <c r="LFB17" s="580"/>
      <c r="LFC17" s="580"/>
      <c r="LFD17" s="580"/>
      <c r="LFE17" s="580"/>
      <c r="LFF17" s="580"/>
      <c r="LFG17" s="580"/>
      <c r="LFH17" s="580"/>
      <c r="LFI17" s="580"/>
      <c r="LFJ17" s="580"/>
      <c r="LFK17" s="580"/>
      <c r="LFL17" s="580"/>
      <c r="LFM17" s="580"/>
      <c r="LFN17" s="580"/>
      <c r="LFO17" s="580"/>
      <c r="LFP17" s="580"/>
      <c r="LFQ17" s="580"/>
      <c r="LFR17" s="580"/>
      <c r="LFS17" s="580"/>
      <c r="LFT17" s="580"/>
      <c r="LFU17" s="580"/>
      <c r="LFV17" s="580"/>
      <c r="LFW17" s="580"/>
      <c r="LFX17" s="580"/>
      <c r="LFY17" s="580"/>
      <c r="LFZ17" s="580"/>
      <c r="LGA17" s="580"/>
      <c r="LGB17" s="580"/>
      <c r="LGC17" s="580"/>
      <c r="LGD17" s="580"/>
      <c r="LGE17" s="580"/>
      <c r="LGF17" s="580"/>
      <c r="LGG17" s="580"/>
      <c r="LGH17" s="580"/>
      <c r="LGI17" s="580"/>
      <c r="LGJ17" s="580"/>
      <c r="LGK17" s="580"/>
      <c r="LGL17" s="580"/>
      <c r="LGM17" s="580"/>
      <c r="LGN17" s="580"/>
      <c r="LGO17" s="580"/>
      <c r="LGP17" s="580"/>
      <c r="LGQ17" s="580"/>
      <c r="LGR17" s="580"/>
      <c r="LGS17" s="580"/>
      <c r="LGT17" s="580"/>
      <c r="LGU17" s="580"/>
      <c r="LGV17" s="580"/>
      <c r="LGW17" s="580"/>
      <c r="LGX17" s="580"/>
      <c r="LGY17" s="580"/>
      <c r="LGZ17" s="580"/>
      <c r="LHA17" s="580"/>
      <c r="LHB17" s="580"/>
      <c r="LHC17" s="580"/>
      <c r="LHD17" s="580"/>
      <c r="LHE17" s="580"/>
      <c r="LHF17" s="580"/>
      <c r="LHG17" s="580"/>
      <c r="LHH17" s="580"/>
      <c r="LHI17" s="580"/>
      <c r="LHJ17" s="580"/>
      <c r="LHK17" s="580"/>
      <c r="LHL17" s="580"/>
      <c r="LHM17" s="580"/>
      <c r="LHN17" s="580"/>
      <c r="LHO17" s="580"/>
      <c r="LHP17" s="580"/>
      <c r="LHQ17" s="580"/>
      <c r="LHR17" s="580"/>
      <c r="LHS17" s="580"/>
      <c r="LHT17" s="580"/>
      <c r="LHU17" s="580"/>
      <c r="LHV17" s="580"/>
      <c r="LHW17" s="580"/>
      <c r="LHX17" s="580"/>
      <c r="LHY17" s="580"/>
      <c r="LHZ17" s="580"/>
      <c r="LIA17" s="580"/>
      <c r="LIB17" s="580"/>
      <c r="LIC17" s="580"/>
      <c r="LID17" s="580"/>
      <c r="LIE17" s="580"/>
      <c r="LIF17" s="580"/>
      <c r="LIG17" s="580"/>
      <c r="LIH17" s="580"/>
      <c r="LII17" s="580"/>
      <c r="LIJ17" s="580"/>
      <c r="LIK17" s="580"/>
      <c r="LIL17" s="580"/>
      <c r="LIM17" s="580"/>
      <c r="LIN17" s="580"/>
      <c r="LIO17" s="580"/>
      <c r="LIP17" s="580"/>
      <c r="LIQ17" s="580"/>
      <c r="LIR17" s="580"/>
      <c r="LIS17" s="580"/>
      <c r="LIT17" s="580"/>
      <c r="LIU17" s="580"/>
      <c r="LIV17" s="580"/>
      <c r="LIW17" s="580"/>
      <c r="LIX17" s="580"/>
      <c r="LIY17" s="580"/>
      <c r="LIZ17" s="580"/>
      <c r="LJA17" s="580"/>
      <c r="LJB17" s="580"/>
      <c r="LJC17" s="580"/>
      <c r="LJD17" s="580"/>
      <c r="LJE17" s="580"/>
      <c r="LJF17" s="580"/>
      <c r="LJG17" s="580"/>
      <c r="LJH17" s="580"/>
      <c r="LJI17" s="580"/>
      <c r="LJJ17" s="580"/>
      <c r="LJK17" s="580"/>
      <c r="LJL17" s="580"/>
      <c r="LJM17" s="580"/>
      <c r="LJN17" s="580"/>
      <c r="LJO17" s="580"/>
      <c r="LJP17" s="580"/>
      <c r="LJQ17" s="580"/>
      <c r="LJR17" s="580"/>
      <c r="LJS17" s="580"/>
      <c r="LJT17" s="580"/>
      <c r="LJU17" s="580"/>
      <c r="LJV17" s="580"/>
      <c r="LJW17" s="580"/>
      <c r="LJX17" s="580"/>
      <c r="LJY17" s="580"/>
      <c r="LJZ17" s="580"/>
      <c r="LKA17" s="580"/>
      <c r="LKB17" s="580"/>
      <c r="LKC17" s="580"/>
      <c r="LKD17" s="580"/>
      <c r="LKE17" s="580"/>
      <c r="LKF17" s="580"/>
      <c r="LKG17" s="580"/>
      <c r="LKH17" s="580"/>
      <c r="LKI17" s="580"/>
      <c r="LKJ17" s="580"/>
      <c r="LKK17" s="580"/>
      <c r="LKL17" s="580"/>
      <c r="LKM17" s="580"/>
      <c r="LKN17" s="580"/>
      <c r="LKO17" s="580"/>
      <c r="LKP17" s="580"/>
      <c r="LKQ17" s="580"/>
      <c r="LKR17" s="580"/>
      <c r="LKS17" s="580"/>
      <c r="LKT17" s="580"/>
      <c r="LKU17" s="580"/>
      <c r="LKV17" s="580"/>
      <c r="LKW17" s="580"/>
      <c r="LKX17" s="580"/>
      <c r="LKY17" s="580"/>
      <c r="LKZ17" s="580"/>
      <c r="LLA17" s="580"/>
      <c r="LLB17" s="580"/>
      <c r="LLC17" s="580"/>
      <c r="LLD17" s="580"/>
      <c r="LLE17" s="580"/>
      <c r="LLF17" s="580"/>
      <c r="LLG17" s="580"/>
      <c r="LLH17" s="580"/>
      <c r="LLI17" s="580"/>
      <c r="LLJ17" s="580"/>
      <c r="LLK17" s="580"/>
      <c r="LLL17" s="580"/>
      <c r="LLM17" s="580"/>
      <c r="LLN17" s="580"/>
      <c r="LLO17" s="580"/>
      <c r="LLP17" s="580"/>
      <c r="LLQ17" s="580"/>
      <c r="LLR17" s="580"/>
      <c r="LLS17" s="580"/>
      <c r="LLT17" s="580"/>
      <c r="LLU17" s="580"/>
      <c r="LLV17" s="580"/>
      <c r="LLW17" s="580"/>
      <c r="LLX17" s="580"/>
      <c r="LLY17" s="580"/>
      <c r="LLZ17" s="580"/>
      <c r="LMA17" s="580"/>
      <c r="LMB17" s="580"/>
      <c r="LMC17" s="580"/>
      <c r="LMD17" s="580"/>
      <c r="LME17" s="580"/>
      <c r="LMF17" s="580"/>
      <c r="LMG17" s="580"/>
      <c r="LMH17" s="580"/>
      <c r="LMI17" s="580"/>
      <c r="LMJ17" s="580"/>
      <c r="LMK17" s="580"/>
      <c r="LML17" s="580"/>
      <c r="LMM17" s="580"/>
      <c r="LMN17" s="580"/>
      <c r="LMO17" s="580"/>
      <c r="LMP17" s="580"/>
      <c r="LMQ17" s="580"/>
      <c r="LMR17" s="580"/>
      <c r="LMS17" s="580"/>
      <c r="LMT17" s="580"/>
      <c r="LMU17" s="580"/>
      <c r="LMV17" s="580"/>
      <c r="LMW17" s="580"/>
      <c r="LMX17" s="580"/>
      <c r="LMY17" s="580"/>
      <c r="LMZ17" s="580"/>
      <c r="LNA17" s="580"/>
      <c r="LNB17" s="580"/>
      <c r="LNC17" s="580"/>
      <c r="LND17" s="580"/>
      <c r="LNE17" s="580"/>
      <c r="LNF17" s="580"/>
      <c r="LNG17" s="580"/>
      <c r="LNH17" s="580"/>
      <c r="LNI17" s="580"/>
      <c r="LNJ17" s="580"/>
      <c r="LNK17" s="580"/>
      <c r="LNL17" s="580"/>
      <c r="LNM17" s="580"/>
      <c r="LNN17" s="580"/>
      <c r="LNO17" s="580"/>
      <c r="LNP17" s="580"/>
      <c r="LNQ17" s="580"/>
      <c r="LNR17" s="580"/>
      <c r="LNS17" s="580"/>
      <c r="LNT17" s="580"/>
      <c r="LNU17" s="580"/>
      <c r="LNV17" s="580"/>
      <c r="LNW17" s="580"/>
      <c r="LNX17" s="580"/>
      <c r="LNY17" s="580"/>
      <c r="LNZ17" s="580"/>
      <c r="LOA17" s="580"/>
      <c r="LOB17" s="580"/>
      <c r="LOC17" s="580"/>
      <c r="LOD17" s="580"/>
      <c r="LOE17" s="580"/>
      <c r="LOF17" s="580"/>
      <c r="LOG17" s="580"/>
      <c r="LOH17" s="580"/>
      <c r="LOI17" s="580"/>
      <c r="LOJ17" s="580"/>
      <c r="LOK17" s="580"/>
      <c r="LOL17" s="580"/>
      <c r="LOM17" s="580"/>
      <c r="LON17" s="580"/>
      <c r="LOO17" s="580"/>
      <c r="LOP17" s="580"/>
      <c r="LOQ17" s="580"/>
      <c r="LOR17" s="580"/>
      <c r="LOS17" s="580"/>
      <c r="LOT17" s="580"/>
      <c r="LOU17" s="580"/>
      <c r="LOV17" s="580"/>
      <c r="LOW17" s="580"/>
      <c r="LOX17" s="580"/>
      <c r="LOY17" s="580"/>
      <c r="LOZ17" s="580"/>
      <c r="LPA17" s="580"/>
      <c r="LPB17" s="580"/>
      <c r="LPC17" s="580"/>
      <c r="LPD17" s="580"/>
      <c r="LPE17" s="580"/>
      <c r="LPF17" s="580"/>
      <c r="LPG17" s="580"/>
      <c r="LPH17" s="580"/>
      <c r="LPI17" s="580"/>
      <c r="LPJ17" s="580"/>
      <c r="LPK17" s="580"/>
      <c r="LPL17" s="580"/>
      <c r="LPM17" s="580"/>
      <c r="LPN17" s="580"/>
      <c r="LPO17" s="580"/>
      <c r="LPP17" s="580"/>
      <c r="LPQ17" s="580"/>
      <c r="LPR17" s="580"/>
      <c r="LPS17" s="580"/>
      <c r="LPT17" s="580"/>
      <c r="LPU17" s="580"/>
      <c r="LPV17" s="580"/>
      <c r="LPW17" s="580"/>
      <c r="LPX17" s="580"/>
      <c r="LPY17" s="580"/>
      <c r="LPZ17" s="580"/>
      <c r="LQA17" s="580"/>
      <c r="LQB17" s="580"/>
      <c r="LQC17" s="580"/>
      <c r="LQD17" s="580"/>
      <c r="LQE17" s="580"/>
      <c r="LQF17" s="580"/>
      <c r="LQG17" s="580"/>
      <c r="LQH17" s="580"/>
      <c r="LQI17" s="580"/>
      <c r="LQJ17" s="580"/>
      <c r="LQK17" s="580"/>
      <c r="LQL17" s="580"/>
      <c r="LQM17" s="580"/>
      <c r="LQN17" s="580"/>
      <c r="LQO17" s="580"/>
      <c r="LQP17" s="580"/>
      <c r="LQQ17" s="580"/>
      <c r="LQR17" s="580"/>
      <c r="LQS17" s="580"/>
      <c r="LQT17" s="580"/>
      <c r="LQU17" s="580"/>
      <c r="LQV17" s="580"/>
      <c r="LQW17" s="580"/>
      <c r="LQX17" s="580"/>
      <c r="LQY17" s="580"/>
      <c r="LQZ17" s="580"/>
      <c r="LRA17" s="580"/>
      <c r="LRB17" s="580"/>
      <c r="LRC17" s="580"/>
      <c r="LRD17" s="580"/>
      <c r="LRE17" s="580"/>
      <c r="LRF17" s="580"/>
      <c r="LRG17" s="580"/>
      <c r="LRH17" s="580"/>
      <c r="LRI17" s="580"/>
      <c r="LRJ17" s="580"/>
      <c r="LRK17" s="580"/>
      <c r="LRL17" s="580"/>
      <c r="LRM17" s="580"/>
      <c r="LRN17" s="580"/>
      <c r="LRO17" s="580"/>
      <c r="LRP17" s="580"/>
      <c r="LRQ17" s="580"/>
      <c r="LRR17" s="580"/>
      <c r="LRS17" s="580"/>
      <c r="LRT17" s="580"/>
      <c r="LRU17" s="580"/>
      <c r="LRV17" s="580"/>
      <c r="LRW17" s="580"/>
      <c r="LRX17" s="580"/>
      <c r="LRY17" s="580"/>
      <c r="LRZ17" s="580"/>
      <c r="LSA17" s="580"/>
      <c r="LSB17" s="580"/>
      <c r="LSC17" s="580"/>
      <c r="LSD17" s="580"/>
      <c r="LSE17" s="580"/>
      <c r="LSF17" s="580"/>
      <c r="LSG17" s="580"/>
      <c r="LSH17" s="580"/>
      <c r="LSI17" s="580"/>
      <c r="LSJ17" s="580"/>
      <c r="LSK17" s="580"/>
      <c r="LSL17" s="580"/>
      <c r="LSM17" s="580"/>
      <c r="LSN17" s="580"/>
      <c r="LSO17" s="580"/>
      <c r="LSP17" s="580"/>
      <c r="LSQ17" s="580"/>
      <c r="LSR17" s="580"/>
      <c r="LSS17" s="580"/>
      <c r="LST17" s="580"/>
      <c r="LSU17" s="580"/>
      <c r="LSV17" s="580"/>
      <c r="LSW17" s="580"/>
      <c r="LSX17" s="580"/>
      <c r="LSY17" s="580"/>
      <c r="LSZ17" s="580"/>
      <c r="LTA17" s="580"/>
      <c r="LTB17" s="580"/>
      <c r="LTC17" s="580"/>
      <c r="LTD17" s="580"/>
      <c r="LTE17" s="580"/>
      <c r="LTF17" s="580"/>
      <c r="LTG17" s="580"/>
      <c r="LTH17" s="580"/>
      <c r="LTI17" s="580"/>
      <c r="LTJ17" s="580"/>
      <c r="LTK17" s="580"/>
      <c r="LTL17" s="580"/>
      <c r="LTM17" s="580"/>
      <c r="LTN17" s="580"/>
      <c r="LTO17" s="580"/>
      <c r="LTP17" s="580"/>
      <c r="LTQ17" s="580"/>
      <c r="LTR17" s="580"/>
      <c r="LTS17" s="580"/>
      <c r="LTT17" s="580"/>
      <c r="LTU17" s="580"/>
      <c r="LTV17" s="580"/>
      <c r="LTW17" s="580"/>
      <c r="LTX17" s="580"/>
      <c r="LTY17" s="580"/>
      <c r="LTZ17" s="580"/>
      <c r="LUA17" s="580"/>
      <c r="LUB17" s="580"/>
      <c r="LUC17" s="580"/>
      <c r="LUD17" s="580"/>
      <c r="LUE17" s="580"/>
      <c r="LUF17" s="580"/>
      <c r="LUG17" s="580"/>
      <c r="LUH17" s="580"/>
      <c r="LUI17" s="580"/>
      <c r="LUJ17" s="580"/>
      <c r="LUK17" s="580"/>
      <c r="LUL17" s="580"/>
      <c r="LUM17" s="580"/>
      <c r="LUN17" s="580"/>
      <c r="LUO17" s="580"/>
      <c r="LUP17" s="580"/>
      <c r="LUQ17" s="580"/>
      <c r="LUR17" s="580"/>
      <c r="LUS17" s="580"/>
      <c r="LUT17" s="580"/>
      <c r="LUU17" s="580"/>
      <c r="LUV17" s="580"/>
      <c r="LUW17" s="580"/>
      <c r="LUX17" s="580"/>
      <c r="LUY17" s="580"/>
      <c r="LUZ17" s="580"/>
      <c r="LVA17" s="580"/>
      <c r="LVB17" s="580"/>
      <c r="LVC17" s="580"/>
      <c r="LVD17" s="580"/>
      <c r="LVE17" s="580"/>
      <c r="LVF17" s="580"/>
      <c r="LVG17" s="580"/>
      <c r="LVH17" s="580"/>
      <c r="LVI17" s="580"/>
      <c r="LVJ17" s="580"/>
      <c r="LVK17" s="580"/>
      <c r="LVL17" s="580"/>
      <c r="LVM17" s="580"/>
      <c r="LVN17" s="580"/>
      <c r="LVO17" s="580"/>
      <c r="LVP17" s="580"/>
      <c r="LVQ17" s="580"/>
      <c r="LVR17" s="580"/>
      <c r="LVS17" s="580"/>
      <c r="LVT17" s="580"/>
      <c r="LVU17" s="580"/>
      <c r="LVV17" s="580"/>
      <c r="LVW17" s="580"/>
      <c r="LVX17" s="580"/>
      <c r="LVY17" s="580"/>
      <c r="LVZ17" s="580"/>
      <c r="LWA17" s="580"/>
      <c r="LWB17" s="580"/>
      <c r="LWC17" s="580"/>
      <c r="LWD17" s="580"/>
      <c r="LWE17" s="580"/>
      <c r="LWF17" s="580"/>
      <c r="LWG17" s="580"/>
      <c r="LWH17" s="580"/>
      <c r="LWI17" s="580"/>
      <c r="LWJ17" s="580"/>
      <c r="LWK17" s="580"/>
      <c r="LWL17" s="580"/>
      <c r="LWM17" s="580"/>
      <c r="LWN17" s="580"/>
      <c r="LWO17" s="580"/>
      <c r="LWP17" s="580"/>
      <c r="LWQ17" s="580"/>
      <c r="LWR17" s="580"/>
      <c r="LWS17" s="580"/>
      <c r="LWT17" s="580"/>
      <c r="LWU17" s="580"/>
      <c r="LWV17" s="580"/>
      <c r="LWW17" s="580"/>
      <c r="LWX17" s="580"/>
      <c r="LWY17" s="580"/>
      <c r="LWZ17" s="580"/>
      <c r="LXA17" s="580"/>
      <c r="LXB17" s="580"/>
      <c r="LXC17" s="580"/>
      <c r="LXD17" s="580"/>
      <c r="LXE17" s="580"/>
      <c r="LXF17" s="580"/>
      <c r="LXG17" s="580"/>
      <c r="LXH17" s="580"/>
      <c r="LXI17" s="580"/>
      <c r="LXJ17" s="580"/>
      <c r="LXK17" s="580"/>
      <c r="LXL17" s="580"/>
      <c r="LXM17" s="580"/>
      <c r="LXN17" s="580"/>
      <c r="LXO17" s="580"/>
      <c r="LXP17" s="580"/>
      <c r="LXQ17" s="580"/>
      <c r="LXR17" s="580"/>
      <c r="LXS17" s="580"/>
      <c r="LXT17" s="580"/>
      <c r="LXU17" s="580"/>
      <c r="LXV17" s="580"/>
      <c r="LXW17" s="580"/>
      <c r="LXX17" s="580"/>
      <c r="LXY17" s="580"/>
      <c r="LXZ17" s="580"/>
      <c r="LYA17" s="580"/>
      <c r="LYB17" s="580"/>
      <c r="LYC17" s="580"/>
      <c r="LYD17" s="580"/>
      <c r="LYE17" s="580"/>
      <c r="LYF17" s="580"/>
      <c r="LYG17" s="580"/>
      <c r="LYH17" s="580"/>
      <c r="LYI17" s="580"/>
      <c r="LYJ17" s="580"/>
      <c r="LYK17" s="580"/>
      <c r="LYL17" s="580"/>
      <c r="LYM17" s="580"/>
      <c r="LYN17" s="580"/>
      <c r="LYO17" s="580"/>
      <c r="LYP17" s="580"/>
      <c r="LYQ17" s="580"/>
      <c r="LYR17" s="580"/>
      <c r="LYS17" s="580"/>
      <c r="LYT17" s="580"/>
      <c r="LYU17" s="580"/>
      <c r="LYV17" s="580"/>
      <c r="LYW17" s="580"/>
      <c r="LYX17" s="580"/>
      <c r="LYY17" s="580"/>
      <c r="LYZ17" s="580"/>
      <c r="LZA17" s="580"/>
      <c r="LZB17" s="580"/>
      <c r="LZC17" s="580"/>
      <c r="LZD17" s="580"/>
      <c r="LZE17" s="580"/>
      <c r="LZF17" s="580"/>
      <c r="LZG17" s="580"/>
      <c r="LZH17" s="580"/>
      <c r="LZI17" s="580"/>
      <c r="LZJ17" s="580"/>
      <c r="LZK17" s="580"/>
      <c r="LZL17" s="580"/>
      <c r="LZM17" s="580"/>
      <c r="LZN17" s="580"/>
      <c r="LZO17" s="580"/>
      <c r="LZP17" s="580"/>
      <c r="LZQ17" s="580"/>
      <c r="LZR17" s="580"/>
      <c r="LZS17" s="580"/>
      <c r="LZT17" s="580"/>
      <c r="LZU17" s="580"/>
      <c r="LZV17" s="580"/>
      <c r="LZW17" s="580"/>
      <c r="LZX17" s="580"/>
      <c r="LZY17" s="580"/>
      <c r="LZZ17" s="580"/>
      <c r="MAA17" s="580"/>
      <c r="MAB17" s="580"/>
      <c r="MAC17" s="580"/>
      <c r="MAD17" s="580"/>
      <c r="MAE17" s="580"/>
      <c r="MAF17" s="580"/>
      <c r="MAG17" s="580"/>
      <c r="MAH17" s="580"/>
      <c r="MAI17" s="580"/>
      <c r="MAJ17" s="580"/>
      <c r="MAK17" s="580"/>
      <c r="MAL17" s="580"/>
      <c r="MAM17" s="580"/>
      <c r="MAN17" s="580"/>
      <c r="MAO17" s="580"/>
      <c r="MAP17" s="580"/>
      <c r="MAQ17" s="580"/>
      <c r="MAR17" s="580"/>
      <c r="MAS17" s="580"/>
      <c r="MAT17" s="580"/>
      <c r="MAU17" s="580"/>
      <c r="MAV17" s="580"/>
      <c r="MAW17" s="580"/>
      <c r="MAX17" s="580"/>
      <c r="MAY17" s="580"/>
      <c r="MAZ17" s="580"/>
      <c r="MBA17" s="580"/>
      <c r="MBB17" s="580"/>
      <c r="MBC17" s="580"/>
      <c r="MBD17" s="580"/>
      <c r="MBE17" s="580"/>
      <c r="MBF17" s="580"/>
      <c r="MBG17" s="580"/>
      <c r="MBH17" s="580"/>
      <c r="MBI17" s="580"/>
      <c r="MBJ17" s="580"/>
      <c r="MBK17" s="580"/>
      <c r="MBL17" s="580"/>
      <c r="MBM17" s="580"/>
      <c r="MBN17" s="580"/>
      <c r="MBO17" s="580"/>
      <c r="MBP17" s="580"/>
      <c r="MBQ17" s="580"/>
      <c r="MBR17" s="580"/>
      <c r="MBS17" s="580"/>
      <c r="MBT17" s="580"/>
      <c r="MBU17" s="580"/>
      <c r="MBV17" s="580"/>
      <c r="MBW17" s="580"/>
      <c r="MBX17" s="580"/>
      <c r="MBY17" s="580"/>
      <c r="MBZ17" s="580"/>
      <c r="MCA17" s="580"/>
      <c r="MCB17" s="580"/>
      <c r="MCC17" s="580"/>
      <c r="MCD17" s="580"/>
      <c r="MCE17" s="580"/>
      <c r="MCF17" s="580"/>
      <c r="MCG17" s="580"/>
      <c r="MCH17" s="580"/>
      <c r="MCI17" s="580"/>
      <c r="MCJ17" s="580"/>
      <c r="MCK17" s="580"/>
      <c r="MCL17" s="580"/>
      <c r="MCM17" s="580"/>
      <c r="MCN17" s="580"/>
      <c r="MCO17" s="580"/>
      <c r="MCP17" s="580"/>
      <c r="MCQ17" s="580"/>
      <c r="MCR17" s="580"/>
      <c r="MCS17" s="580"/>
      <c r="MCT17" s="580"/>
      <c r="MCU17" s="580"/>
      <c r="MCV17" s="580"/>
      <c r="MCW17" s="580"/>
      <c r="MCX17" s="580"/>
      <c r="MCY17" s="580"/>
      <c r="MCZ17" s="580"/>
      <c r="MDA17" s="580"/>
      <c r="MDB17" s="580"/>
      <c r="MDC17" s="580"/>
      <c r="MDD17" s="580"/>
      <c r="MDE17" s="580"/>
      <c r="MDF17" s="580"/>
      <c r="MDG17" s="580"/>
      <c r="MDH17" s="580"/>
      <c r="MDI17" s="580"/>
      <c r="MDJ17" s="580"/>
      <c r="MDK17" s="580"/>
      <c r="MDL17" s="580"/>
      <c r="MDM17" s="580"/>
      <c r="MDN17" s="580"/>
      <c r="MDO17" s="580"/>
      <c r="MDP17" s="580"/>
      <c r="MDQ17" s="580"/>
      <c r="MDR17" s="580"/>
      <c r="MDS17" s="580"/>
      <c r="MDT17" s="580"/>
      <c r="MDU17" s="580"/>
      <c r="MDV17" s="580"/>
      <c r="MDW17" s="580"/>
      <c r="MDX17" s="580"/>
      <c r="MDY17" s="580"/>
      <c r="MDZ17" s="580"/>
      <c r="MEA17" s="580"/>
      <c r="MEB17" s="580"/>
      <c r="MEC17" s="580"/>
      <c r="MED17" s="580"/>
      <c r="MEE17" s="580"/>
      <c r="MEF17" s="580"/>
      <c r="MEG17" s="580"/>
      <c r="MEH17" s="580"/>
      <c r="MEI17" s="580"/>
      <c r="MEJ17" s="580"/>
      <c r="MEK17" s="580"/>
      <c r="MEL17" s="580"/>
      <c r="MEM17" s="580"/>
      <c r="MEN17" s="580"/>
      <c r="MEO17" s="580"/>
      <c r="MEP17" s="580"/>
      <c r="MEQ17" s="580"/>
      <c r="MER17" s="580"/>
      <c r="MES17" s="580"/>
      <c r="MET17" s="580"/>
      <c r="MEU17" s="580"/>
      <c r="MEV17" s="580"/>
      <c r="MEW17" s="580"/>
      <c r="MEX17" s="580"/>
      <c r="MEY17" s="580"/>
      <c r="MEZ17" s="580"/>
      <c r="MFA17" s="580"/>
      <c r="MFB17" s="580"/>
      <c r="MFC17" s="580"/>
      <c r="MFD17" s="580"/>
      <c r="MFE17" s="580"/>
      <c r="MFF17" s="580"/>
      <c r="MFG17" s="580"/>
      <c r="MFH17" s="580"/>
      <c r="MFI17" s="580"/>
      <c r="MFJ17" s="580"/>
      <c r="MFK17" s="580"/>
      <c r="MFL17" s="580"/>
      <c r="MFM17" s="580"/>
      <c r="MFN17" s="580"/>
      <c r="MFO17" s="580"/>
      <c r="MFP17" s="580"/>
      <c r="MFQ17" s="580"/>
      <c r="MFR17" s="580"/>
      <c r="MFS17" s="580"/>
      <c r="MFT17" s="580"/>
      <c r="MFU17" s="580"/>
      <c r="MFV17" s="580"/>
      <c r="MFW17" s="580"/>
      <c r="MFX17" s="580"/>
      <c r="MFY17" s="580"/>
      <c r="MFZ17" s="580"/>
      <c r="MGA17" s="580"/>
      <c r="MGB17" s="580"/>
      <c r="MGC17" s="580"/>
      <c r="MGD17" s="580"/>
      <c r="MGE17" s="580"/>
      <c r="MGF17" s="580"/>
      <c r="MGG17" s="580"/>
      <c r="MGH17" s="580"/>
      <c r="MGI17" s="580"/>
      <c r="MGJ17" s="580"/>
      <c r="MGK17" s="580"/>
      <c r="MGL17" s="580"/>
      <c r="MGM17" s="580"/>
      <c r="MGN17" s="580"/>
      <c r="MGO17" s="580"/>
      <c r="MGP17" s="580"/>
      <c r="MGQ17" s="580"/>
      <c r="MGR17" s="580"/>
      <c r="MGS17" s="580"/>
      <c r="MGT17" s="580"/>
      <c r="MGU17" s="580"/>
      <c r="MGV17" s="580"/>
      <c r="MGW17" s="580"/>
      <c r="MGX17" s="580"/>
      <c r="MGY17" s="580"/>
      <c r="MGZ17" s="580"/>
      <c r="MHA17" s="580"/>
      <c r="MHB17" s="580"/>
      <c r="MHC17" s="580"/>
      <c r="MHD17" s="580"/>
      <c r="MHE17" s="580"/>
      <c r="MHF17" s="580"/>
      <c r="MHG17" s="580"/>
      <c r="MHH17" s="580"/>
      <c r="MHI17" s="580"/>
      <c r="MHJ17" s="580"/>
      <c r="MHK17" s="580"/>
      <c r="MHL17" s="580"/>
      <c r="MHM17" s="580"/>
      <c r="MHN17" s="580"/>
      <c r="MHO17" s="580"/>
      <c r="MHP17" s="580"/>
      <c r="MHQ17" s="580"/>
      <c r="MHR17" s="580"/>
      <c r="MHS17" s="580"/>
      <c r="MHT17" s="580"/>
      <c r="MHU17" s="580"/>
      <c r="MHV17" s="580"/>
      <c r="MHW17" s="580"/>
      <c r="MHX17" s="580"/>
      <c r="MHY17" s="580"/>
      <c r="MHZ17" s="580"/>
      <c r="MIA17" s="580"/>
      <c r="MIB17" s="580"/>
      <c r="MIC17" s="580"/>
      <c r="MID17" s="580"/>
      <c r="MIE17" s="580"/>
      <c r="MIF17" s="580"/>
      <c r="MIG17" s="580"/>
      <c r="MIH17" s="580"/>
      <c r="MII17" s="580"/>
      <c r="MIJ17" s="580"/>
      <c r="MIK17" s="580"/>
      <c r="MIL17" s="580"/>
      <c r="MIM17" s="580"/>
      <c r="MIN17" s="580"/>
      <c r="MIO17" s="580"/>
      <c r="MIP17" s="580"/>
      <c r="MIQ17" s="580"/>
      <c r="MIR17" s="580"/>
      <c r="MIS17" s="580"/>
      <c r="MIT17" s="580"/>
      <c r="MIU17" s="580"/>
      <c r="MIV17" s="580"/>
      <c r="MIW17" s="580"/>
      <c r="MIX17" s="580"/>
      <c r="MIY17" s="580"/>
      <c r="MIZ17" s="580"/>
      <c r="MJA17" s="580"/>
      <c r="MJB17" s="580"/>
      <c r="MJC17" s="580"/>
      <c r="MJD17" s="580"/>
      <c r="MJE17" s="580"/>
      <c r="MJF17" s="580"/>
      <c r="MJG17" s="580"/>
      <c r="MJH17" s="580"/>
      <c r="MJI17" s="580"/>
      <c r="MJJ17" s="580"/>
      <c r="MJK17" s="580"/>
      <c r="MJL17" s="580"/>
      <c r="MJM17" s="580"/>
      <c r="MJN17" s="580"/>
      <c r="MJO17" s="580"/>
      <c r="MJP17" s="580"/>
      <c r="MJQ17" s="580"/>
      <c r="MJR17" s="580"/>
      <c r="MJS17" s="580"/>
      <c r="MJT17" s="580"/>
      <c r="MJU17" s="580"/>
      <c r="MJV17" s="580"/>
      <c r="MJW17" s="580"/>
      <c r="MJX17" s="580"/>
      <c r="MJY17" s="580"/>
      <c r="MJZ17" s="580"/>
      <c r="MKA17" s="580"/>
      <c r="MKB17" s="580"/>
      <c r="MKC17" s="580"/>
      <c r="MKD17" s="580"/>
      <c r="MKE17" s="580"/>
      <c r="MKF17" s="580"/>
      <c r="MKG17" s="580"/>
      <c r="MKH17" s="580"/>
      <c r="MKI17" s="580"/>
      <c r="MKJ17" s="580"/>
      <c r="MKK17" s="580"/>
      <c r="MKL17" s="580"/>
      <c r="MKM17" s="580"/>
      <c r="MKN17" s="580"/>
      <c r="MKO17" s="580"/>
      <c r="MKP17" s="580"/>
      <c r="MKQ17" s="580"/>
      <c r="MKR17" s="580"/>
      <c r="MKS17" s="580"/>
      <c r="MKT17" s="580"/>
      <c r="MKU17" s="580"/>
      <c r="MKV17" s="580"/>
      <c r="MKW17" s="580"/>
      <c r="MKX17" s="580"/>
      <c r="MKY17" s="580"/>
      <c r="MKZ17" s="580"/>
      <c r="MLA17" s="580"/>
      <c r="MLB17" s="580"/>
      <c r="MLC17" s="580"/>
      <c r="MLD17" s="580"/>
      <c r="MLE17" s="580"/>
      <c r="MLF17" s="580"/>
      <c r="MLG17" s="580"/>
      <c r="MLH17" s="580"/>
      <c r="MLI17" s="580"/>
      <c r="MLJ17" s="580"/>
      <c r="MLK17" s="580"/>
      <c r="MLL17" s="580"/>
      <c r="MLM17" s="580"/>
      <c r="MLN17" s="580"/>
      <c r="MLO17" s="580"/>
      <c r="MLP17" s="580"/>
      <c r="MLQ17" s="580"/>
      <c r="MLR17" s="580"/>
      <c r="MLS17" s="580"/>
      <c r="MLT17" s="580"/>
      <c r="MLU17" s="580"/>
      <c r="MLV17" s="580"/>
      <c r="MLW17" s="580"/>
      <c r="MLX17" s="580"/>
      <c r="MLY17" s="580"/>
      <c r="MLZ17" s="580"/>
      <c r="MMA17" s="580"/>
      <c r="MMB17" s="580"/>
      <c r="MMC17" s="580"/>
      <c r="MMD17" s="580"/>
      <c r="MME17" s="580"/>
      <c r="MMF17" s="580"/>
      <c r="MMG17" s="580"/>
      <c r="MMH17" s="580"/>
      <c r="MMI17" s="580"/>
      <c r="MMJ17" s="580"/>
      <c r="MMK17" s="580"/>
      <c r="MML17" s="580"/>
      <c r="MMM17" s="580"/>
      <c r="MMN17" s="580"/>
      <c r="MMO17" s="580"/>
      <c r="MMP17" s="580"/>
      <c r="MMQ17" s="580"/>
      <c r="MMR17" s="580"/>
      <c r="MMS17" s="580"/>
      <c r="MMT17" s="580"/>
      <c r="MMU17" s="580"/>
      <c r="MMV17" s="580"/>
      <c r="MMW17" s="580"/>
      <c r="MMX17" s="580"/>
      <c r="MMY17" s="580"/>
      <c r="MMZ17" s="580"/>
      <c r="MNA17" s="580"/>
      <c r="MNB17" s="580"/>
      <c r="MNC17" s="580"/>
      <c r="MND17" s="580"/>
      <c r="MNE17" s="580"/>
      <c r="MNF17" s="580"/>
      <c r="MNG17" s="580"/>
      <c r="MNH17" s="580"/>
      <c r="MNI17" s="580"/>
      <c r="MNJ17" s="580"/>
      <c r="MNK17" s="580"/>
      <c r="MNL17" s="580"/>
      <c r="MNM17" s="580"/>
      <c r="MNN17" s="580"/>
      <c r="MNO17" s="580"/>
      <c r="MNP17" s="580"/>
      <c r="MNQ17" s="580"/>
      <c r="MNR17" s="580"/>
      <c r="MNS17" s="580"/>
      <c r="MNT17" s="580"/>
      <c r="MNU17" s="580"/>
      <c r="MNV17" s="580"/>
      <c r="MNW17" s="580"/>
      <c r="MNX17" s="580"/>
      <c r="MNY17" s="580"/>
      <c r="MNZ17" s="580"/>
      <c r="MOA17" s="580"/>
      <c r="MOB17" s="580"/>
      <c r="MOC17" s="580"/>
      <c r="MOD17" s="580"/>
      <c r="MOE17" s="580"/>
      <c r="MOF17" s="580"/>
      <c r="MOG17" s="580"/>
      <c r="MOH17" s="580"/>
      <c r="MOI17" s="580"/>
      <c r="MOJ17" s="580"/>
      <c r="MOK17" s="580"/>
      <c r="MOL17" s="580"/>
      <c r="MOM17" s="580"/>
      <c r="MON17" s="580"/>
      <c r="MOO17" s="580"/>
      <c r="MOP17" s="580"/>
      <c r="MOQ17" s="580"/>
      <c r="MOR17" s="580"/>
      <c r="MOS17" s="580"/>
      <c r="MOT17" s="580"/>
      <c r="MOU17" s="580"/>
      <c r="MOV17" s="580"/>
      <c r="MOW17" s="580"/>
      <c r="MOX17" s="580"/>
      <c r="MOY17" s="580"/>
      <c r="MOZ17" s="580"/>
      <c r="MPA17" s="580"/>
      <c r="MPB17" s="580"/>
      <c r="MPC17" s="580"/>
      <c r="MPD17" s="580"/>
      <c r="MPE17" s="580"/>
      <c r="MPF17" s="580"/>
      <c r="MPG17" s="580"/>
      <c r="MPH17" s="580"/>
      <c r="MPI17" s="580"/>
      <c r="MPJ17" s="580"/>
      <c r="MPK17" s="580"/>
      <c r="MPL17" s="580"/>
      <c r="MPM17" s="580"/>
      <c r="MPN17" s="580"/>
      <c r="MPO17" s="580"/>
      <c r="MPP17" s="580"/>
      <c r="MPQ17" s="580"/>
      <c r="MPR17" s="580"/>
      <c r="MPS17" s="580"/>
      <c r="MPT17" s="580"/>
      <c r="MPU17" s="580"/>
      <c r="MPV17" s="580"/>
      <c r="MPW17" s="580"/>
      <c r="MPX17" s="580"/>
      <c r="MPY17" s="580"/>
      <c r="MPZ17" s="580"/>
      <c r="MQA17" s="580"/>
      <c r="MQB17" s="580"/>
      <c r="MQC17" s="580"/>
      <c r="MQD17" s="580"/>
      <c r="MQE17" s="580"/>
      <c r="MQF17" s="580"/>
      <c r="MQG17" s="580"/>
      <c r="MQH17" s="580"/>
      <c r="MQI17" s="580"/>
      <c r="MQJ17" s="580"/>
      <c r="MQK17" s="580"/>
      <c r="MQL17" s="580"/>
      <c r="MQM17" s="580"/>
      <c r="MQN17" s="580"/>
      <c r="MQO17" s="580"/>
      <c r="MQP17" s="580"/>
      <c r="MQQ17" s="580"/>
      <c r="MQR17" s="580"/>
      <c r="MQS17" s="580"/>
      <c r="MQT17" s="580"/>
      <c r="MQU17" s="580"/>
      <c r="MQV17" s="580"/>
      <c r="MQW17" s="580"/>
      <c r="MQX17" s="580"/>
      <c r="MQY17" s="580"/>
      <c r="MQZ17" s="580"/>
      <c r="MRA17" s="580"/>
      <c r="MRB17" s="580"/>
      <c r="MRC17" s="580"/>
      <c r="MRD17" s="580"/>
      <c r="MRE17" s="580"/>
      <c r="MRF17" s="580"/>
      <c r="MRG17" s="580"/>
      <c r="MRH17" s="580"/>
      <c r="MRI17" s="580"/>
      <c r="MRJ17" s="580"/>
      <c r="MRK17" s="580"/>
      <c r="MRL17" s="580"/>
      <c r="MRM17" s="580"/>
      <c r="MRN17" s="580"/>
      <c r="MRO17" s="580"/>
      <c r="MRP17" s="580"/>
      <c r="MRQ17" s="580"/>
      <c r="MRR17" s="580"/>
      <c r="MRS17" s="580"/>
      <c r="MRT17" s="580"/>
      <c r="MRU17" s="580"/>
      <c r="MRV17" s="580"/>
      <c r="MRW17" s="580"/>
      <c r="MRX17" s="580"/>
      <c r="MRY17" s="580"/>
      <c r="MRZ17" s="580"/>
      <c r="MSA17" s="580"/>
      <c r="MSB17" s="580"/>
      <c r="MSC17" s="580"/>
      <c r="MSD17" s="580"/>
      <c r="MSE17" s="580"/>
      <c r="MSF17" s="580"/>
      <c r="MSG17" s="580"/>
      <c r="MSH17" s="580"/>
      <c r="MSI17" s="580"/>
      <c r="MSJ17" s="580"/>
      <c r="MSK17" s="580"/>
      <c r="MSL17" s="580"/>
      <c r="MSM17" s="580"/>
      <c r="MSN17" s="580"/>
      <c r="MSO17" s="580"/>
      <c r="MSP17" s="580"/>
      <c r="MSQ17" s="580"/>
      <c r="MSR17" s="580"/>
      <c r="MSS17" s="580"/>
      <c r="MST17" s="580"/>
      <c r="MSU17" s="580"/>
      <c r="MSV17" s="580"/>
      <c r="MSW17" s="580"/>
      <c r="MSX17" s="580"/>
      <c r="MSY17" s="580"/>
      <c r="MSZ17" s="580"/>
      <c r="MTA17" s="580"/>
      <c r="MTB17" s="580"/>
      <c r="MTC17" s="580"/>
      <c r="MTD17" s="580"/>
      <c r="MTE17" s="580"/>
      <c r="MTF17" s="580"/>
      <c r="MTG17" s="580"/>
      <c r="MTH17" s="580"/>
      <c r="MTI17" s="580"/>
      <c r="MTJ17" s="580"/>
      <c r="MTK17" s="580"/>
      <c r="MTL17" s="580"/>
      <c r="MTM17" s="580"/>
      <c r="MTN17" s="580"/>
      <c r="MTO17" s="580"/>
      <c r="MTP17" s="580"/>
      <c r="MTQ17" s="580"/>
      <c r="MTR17" s="580"/>
      <c r="MTS17" s="580"/>
      <c r="MTT17" s="580"/>
      <c r="MTU17" s="580"/>
      <c r="MTV17" s="580"/>
      <c r="MTW17" s="580"/>
      <c r="MTX17" s="580"/>
      <c r="MTY17" s="580"/>
      <c r="MTZ17" s="580"/>
      <c r="MUA17" s="580"/>
      <c r="MUB17" s="580"/>
      <c r="MUC17" s="580"/>
      <c r="MUD17" s="580"/>
      <c r="MUE17" s="580"/>
      <c r="MUF17" s="580"/>
      <c r="MUG17" s="580"/>
      <c r="MUH17" s="580"/>
      <c r="MUI17" s="580"/>
      <c r="MUJ17" s="580"/>
      <c r="MUK17" s="580"/>
      <c r="MUL17" s="580"/>
      <c r="MUM17" s="580"/>
      <c r="MUN17" s="580"/>
      <c r="MUO17" s="580"/>
      <c r="MUP17" s="580"/>
      <c r="MUQ17" s="580"/>
      <c r="MUR17" s="580"/>
      <c r="MUS17" s="580"/>
      <c r="MUT17" s="580"/>
      <c r="MUU17" s="580"/>
      <c r="MUV17" s="580"/>
      <c r="MUW17" s="580"/>
      <c r="MUX17" s="580"/>
      <c r="MUY17" s="580"/>
      <c r="MUZ17" s="580"/>
      <c r="MVA17" s="580"/>
      <c r="MVB17" s="580"/>
      <c r="MVC17" s="580"/>
      <c r="MVD17" s="580"/>
      <c r="MVE17" s="580"/>
      <c r="MVF17" s="580"/>
      <c r="MVG17" s="580"/>
      <c r="MVH17" s="580"/>
      <c r="MVI17" s="580"/>
      <c r="MVJ17" s="580"/>
      <c r="MVK17" s="580"/>
      <c r="MVL17" s="580"/>
      <c r="MVM17" s="580"/>
      <c r="MVN17" s="580"/>
      <c r="MVO17" s="580"/>
      <c r="MVP17" s="580"/>
      <c r="MVQ17" s="580"/>
      <c r="MVR17" s="580"/>
      <c r="MVS17" s="580"/>
      <c r="MVT17" s="580"/>
      <c r="MVU17" s="580"/>
      <c r="MVV17" s="580"/>
      <c r="MVW17" s="580"/>
      <c r="MVX17" s="580"/>
      <c r="MVY17" s="580"/>
      <c r="MVZ17" s="580"/>
      <c r="MWA17" s="580"/>
      <c r="MWB17" s="580"/>
      <c r="MWC17" s="580"/>
      <c r="MWD17" s="580"/>
      <c r="MWE17" s="580"/>
      <c r="MWF17" s="580"/>
      <c r="MWG17" s="580"/>
      <c r="MWH17" s="580"/>
      <c r="MWI17" s="580"/>
      <c r="MWJ17" s="580"/>
      <c r="MWK17" s="580"/>
      <c r="MWL17" s="580"/>
      <c r="MWM17" s="580"/>
      <c r="MWN17" s="580"/>
      <c r="MWO17" s="580"/>
      <c r="MWP17" s="580"/>
      <c r="MWQ17" s="580"/>
      <c r="MWR17" s="580"/>
      <c r="MWS17" s="580"/>
      <c r="MWT17" s="580"/>
      <c r="MWU17" s="580"/>
      <c r="MWV17" s="580"/>
      <c r="MWW17" s="580"/>
      <c r="MWX17" s="580"/>
      <c r="MWY17" s="580"/>
      <c r="MWZ17" s="580"/>
      <c r="MXA17" s="580"/>
      <c r="MXB17" s="580"/>
      <c r="MXC17" s="580"/>
      <c r="MXD17" s="580"/>
      <c r="MXE17" s="580"/>
      <c r="MXF17" s="580"/>
      <c r="MXG17" s="580"/>
      <c r="MXH17" s="580"/>
      <c r="MXI17" s="580"/>
      <c r="MXJ17" s="580"/>
      <c r="MXK17" s="580"/>
      <c r="MXL17" s="580"/>
      <c r="MXM17" s="580"/>
      <c r="MXN17" s="580"/>
      <c r="MXO17" s="580"/>
      <c r="MXP17" s="580"/>
      <c r="MXQ17" s="580"/>
      <c r="MXR17" s="580"/>
      <c r="MXS17" s="580"/>
      <c r="MXT17" s="580"/>
      <c r="MXU17" s="580"/>
      <c r="MXV17" s="580"/>
      <c r="MXW17" s="580"/>
      <c r="MXX17" s="580"/>
      <c r="MXY17" s="580"/>
      <c r="MXZ17" s="580"/>
      <c r="MYA17" s="580"/>
      <c r="MYB17" s="580"/>
      <c r="MYC17" s="580"/>
      <c r="MYD17" s="580"/>
      <c r="MYE17" s="580"/>
      <c r="MYF17" s="580"/>
      <c r="MYG17" s="580"/>
      <c r="MYH17" s="580"/>
      <c r="MYI17" s="580"/>
      <c r="MYJ17" s="580"/>
      <c r="MYK17" s="580"/>
      <c r="MYL17" s="580"/>
      <c r="MYM17" s="580"/>
      <c r="MYN17" s="580"/>
      <c r="MYO17" s="580"/>
      <c r="MYP17" s="580"/>
      <c r="MYQ17" s="580"/>
      <c r="MYR17" s="580"/>
      <c r="MYS17" s="580"/>
      <c r="MYT17" s="580"/>
      <c r="MYU17" s="580"/>
      <c r="MYV17" s="580"/>
      <c r="MYW17" s="580"/>
      <c r="MYX17" s="580"/>
      <c r="MYY17" s="580"/>
      <c r="MYZ17" s="580"/>
      <c r="MZA17" s="580"/>
      <c r="MZB17" s="580"/>
      <c r="MZC17" s="580"/>
      <c r="MZD17" s="580"/>
      <c r="MZE17" s="580"/>
      <c r="MZF17" s="580"/>
      <c r="MZG17" s="580"/>
      <c r="MZH17" s="580"/>
      <c r="MZI17" s="580"/>
      <c r="MZJ17" s="580"/>
      <c r="MZK17" s="580"/>
      <c r="MZL17" s="580"/>
      <c r="MZM17" s="580"/>
      <c r="MZN17" s="580"/>
      <c r="MZO17" s="580"/>
      <c r="MZP17" s="580"/>
      <c r="MZQ17" s="580"/>
      <c r="MZR17" s="580"/>
      <c r="MZS17" s="580"/>
      <c r="MZT17" s="580"/>
      <c r="MZU17" s="580"/>
      <c r="MZV17" s="580"/>
      <c r="MZW17" s="580"/>
      <c r="MZX17" s="580"/>
      <c r="MZY17" s="580"/>
      <c r="MZZ17" s="580"/>
      <c r="NAA17" s="580"/>
      <c r="NAB17" s="580"/>
      <c r="NAC17" s="580"/>
      <c r="NAD17" s="580"/>
      <c r="NAE17" s="580"/>
      <c r="NAF17" s="580"/>
      <c r="NAG17" s="580"/>
      <c r="NAH17" s="580"/>
      <c r="NAI17" s="580"/>
      <c r="NAJ17" s="580"/>
      <c r="NAK17" s="580"/>
      <c r="NAL17" s="580"/>
      <c r="NAM17" s="580"/>
      <c r="NAN17" s="580"/>
      <c r="NAO17" s="580"/>
      <c r="NAP17" s="580"/>
      <c r="NAQ17" s="580"/>
      <c r="NAR17" s="580"/>
      <c r="NAS17" s="580"/>
      <c r="NAT17" s="580"/>
      <c r="NAU17" s="580"/>
      <c r="NAV17" s="580"/>
      <c r="NAW17" s="580"/>
      <c r="NAX17" s="580"/>
      <c r="NAY17" s="580"/>
      <c r="NAZ17" s="580"/>
      <c r="NBA17" s="580"/>
      <c r="NBB17" s="580"/>
      <c r="NBC17" s="580"/>
      <c r="NBD17" s="580"/>
      <c r="NBE17" s="580"/>
      <c r="NBF17" s="580"/>
      <c r="NBG17" s="580"/>
      <c r="NBH17" s="580"/>
      <c r="NBI17" s="580"/>
      <c r="NBJ17" s="580"/>
      <c r="NBK17" s="580"/>
      <c r="NBL17" s="580"/>
      <c r="NBM17" s="580"/>
      <c r="NBN17" s="580"/>
      <c r="NBO17" s="580"/>
      <c r="NBP17" s="580"/>
      <c r="NBQ17" s="580"/>
      <c r="NBR17" s="580"/>
      <c r="NBS17" s="580"/>
      <c r="NBT17" s="580"/>
      <c r="NBU17" s="580"/>
      <c r="NBV17" s="580"/>
      <c r="NBW17" s="580"/>
      <c r="NBX17" s="580"/>
      <c r="NBY17" s="580"/>
      <c r="NBZ17" s="580"/>
      <c r="NCA17" s="580"/>
      <c r="NCB17" s="580"/>
      <c r="NCC17" s="580"/>
      <c r="NCD17" s="580"/>
      <c r="NCE17" s="580"/>
      <c r="NCF17" s="580"/>
      <c r="NCG17" s="580"/>
      <c r="NCH17" s="580"/>
      <c r="NCI17" s="580"/>
      <c r="NCJ17" s="580"/>
      <c r="NCK17" s="580"/>
      <c r="NCL17" s="580"/>
      <c r="NCM17" s="580"/>
      <c r="NCN17" s="580"/>
      <c r="NCO17" s="580"/>
      <c r="NCP17" s="580"/>
      <c r="NCQ17" s="580"/>
      <c r="NCR17" s="580"/>
      <c r="NCS17" s="580"/>
      <c r="NCT17" s="580"/>
      <c r="NCU17" s="580"/>
      <c r="NCV17" s="580"/>
      <c r="NCW17" s="580"/>
      <c r="NCX17" s="580"/>
      <c r="NCY17" s="580"/>
      <c r="NCZ17" s="580"/>
      <c r="NDA17" s="580"/>
      <c r="NDB17" s="580"/>
      <c r="NDC17" s="580"/>
      <c r="NDD17" s="580"/>
      <c r="NDE17" s="580"/>
      <c r="NDF17" s="580"/>
      <c r="NDG17" s="580"/>
      <c r="NDH17" s="580"/>
      <c r="NDI17" s="580"/>
      <c r="NDJ17" s="580"/>
      <c r="NDK17" s="580"/>
      <c r="NDL17" s="580"/>
      <c r="NDM17" s="580"/>
      <c r="NDN17" s="580"/>
      <c r="NDO17" s="580"/>
      <c r="NDP17" s="580"/>
      <c r="NDQ17" s="580"/>
      <c r="NDR17" s="580"/>
      <c r="NDS17" s="580"/>
      <c r="NDT17" s="580"/>
      <c r="NDU17" s="580"/>
      <c r="NDV17" s="580"/>
      <c r="NDW17" s="580"/>
      <c r="NDX17" s="580"/>
      <c r="NDY17" s="580"/>
      <c r="NDZ17" s="580"/>
      <c r="NEA17" s="580"/>
      <c r="NEB17" s="580"/>
      <c r="NEC17" s="580"/>
      <c r="NED17" s="580"/>
      <c r="NEE17" s="580"/>
      <c r="NEF17" s="580"/>
      <c r="NEG17" s="580"/>
      <c r="NEH17" s="580"/>
      <c r="NEI17" s="580"/>
      <c r="NEJ17" s="580"/>
      <c r="NEK17" s="580"/>
      <c r="NEL17" s="580"/>
      <c r="NEM17" s="580"/>
      <c r="NEN17" s="580"/>
      <c r="NEO17" s="580"/>
      <c r="NEP17" s="580"/>
      <c r="NEQ17" s="580"/>
      <c r="NER17" s="580"/>
      <c r="NES17" s="580"/>
      <c r="NET17" s="580"/>
      <c r="NEU17" s="580"/>
      <c r="NEV17" s="580"/>
      <c r="NEW17" s="580"/>
      <c r="NEX17" s="580"/>
      <c r="NEY17" s="580"/>
      <c r="NEZ17" s="580"/>
      <c r="NFA17" s="580"/>
      <c r="NFB17" s="580"/>
      <c r="NFC17" s="580"/>
      <c r="NFD17" s="580"/>
      <c r="NFE17" s="580"/>
      <c r="NFF17" s="580"/>
      <c r="NFG17" s="580"/>
      <c r="NFH17" s="580"/>
      <c r="NFI17" s="580"/>
      <c r="NFJ17" s="580"/>
      <c r="NFK17" s="580"/>
      <c r="NFL17" s="580"/>
      <c r="NFM17" s="580"/>
      <c r="NFN17" s="580"/>
      <c r="NFO17" s="580"/>
      <c r="NFP17" s="580"/>
      <c r="NFQ17" s="580"/>
      <c r="NFR17" s="580"/>
      <c r="NFS17" s="580"/>
      <c r="NFT17" s="580"/>
      <c r="NFU17" s="580"/>
      <c r="NFV17" s="580"/>
      <c r="NFW17" s="580"/>
      <c r="NFX17" s="580"/>
      <c r="NFY17" s="580"/>
      <c r="NFZ17" s="580"/>
      <c r="NGA17" s="580"/>
      <c r="NGB17" s="580"/>
      <c r="NGC17" s="580"/>
      <c r="NGD17" s="580"/>
      <c r="NGE17" s="580"/>
      <c r="NGF17" s="580"/>
      <c r="NGG17" s="580"/>
      <c r="NGH17" s="580"/>
      <c r="NGI17" s="580"/>
      <c r="NGJ17" s="580"/>
      <c r="NGK17" s="580"/>
      <c r="NGL17" s="580"/>
      <c r="NGM17" s="580"/>
      <c r="NGN17" s="580"/>
      <c r="NGO17" s="580"/>
      <c r="NGP17" s="580"/>
      <c r="NGQ17" s="580"/>
      <c r="NGR17" s="580"/>
      <c r="NGS17" s="580"/>
      <c r="NGT17" s="580"/>
      <c r="NGU17" s="580"/>
      <c r="NGV17" s="580"/>
      <c r="NGW17" s="580"/>
      <c r="NGX17" s="580"/>
      <c r="NGY17" s="580"/>
      <c r="NGZ17" s="580"/>
      <c r="NHA17" s="580"/>
      <c r="NHB17" s="580"/>
      <c r="NHC17" s="580"/>
      <c r="NHD17" s="580"/>
      <c r="NHE17" s="580"/>
      <c r="NHF17" s="580"/>
      <c r="NHG17" s="580"/>
      <c r="NHH17" s="580"/>
      <c r="NHI17" s="580"/>
      <c r="NHJ17" s="580"/>
      <c r="NHK17" s="580"/>
      <c r="NHL17" s="580"/>
      <c r="NHM17" s="580"/>
      <c r="NHN17" s="580"/>
      <c r="NHO17" s="580"/>
      <c r="NHP17" s="580"/>
      <c r="NHQ17" s="580"/>
      <c r="NHR17" s="580"/>
      <c r="NHS17" s="580"/>
      <c r="NHT17" s="580"/>
      <c r="NHU17" s="580"/>
      <c r="NHV17" s="580"/>
      <c r="NHW17" s="580"/>
      <c r="NHX17" s="580"/>
      <c r="NHY17" s="580"/>
      <c r="NHZ17" s="580"/>
      <c r="NIA17" s="580"/>
      <c r="NIB17" s="580"/>
      <c r="NIC17" s="580"/>
      <c r="NID17" s="580"/>
      <c r="NIE17" s="580"/>
      <c r="NIF17" s="580"/>
      <c r="NIG17" s="580"/>
      <c r="NIH17" s="580"/>
      <c r="NII17" s="580"/>
      <c r="NIJ17" s="580"/>
      <c r="NIK17" s="580"/>
      <c r="NIL17" s="580"/>
      <c r="NIM17" s="580"/>
      <c r="NIN17" s="580"/>
      <c r="NIO17" s="580"/>
      <c r="NIP17" s="580"/>
      <c r="NIQ17" s="580"/>
      <c r="NIR17" s="580"/>
      <c r="NIS17" s="580"/>
      <c r="NIT17" s="580"/>
      <c r="NIU17" s="580"/>
      <c r="NIV17" s="580"/>
      <c r="NIW17" s="580"/>
      <c r="NIX17" s="580"/>
      <c r="NIY17" s="580"/>
      <c r="NIZ17" s="580"/>
      <c r="NJA17" s="580"/>
      <c r="NJB17" s="580"/>
      <c r="NJC17" s="580"/>
      <c r="NJD17" s="580"/>
      <c r="NJE17" s="580"/>
      <c r="NJF17" s="580"/>
      <c r="NJG17" s="580"/>
      <c r="NJH17" s="580"/>
      <c r="NJI17" s="580"/>
      <c r="NJJ17" s="580"/>
      <c r="NJK17" s="580"/>
      <c r="NJL17" s="580"/>
      <c r="NJM17" s="580"/>
      <c r="NJN17" s="580"/>
      <c r="NJO17" s="580"/>
      <c r="NJP17" s="580"/>
      <c r="NJQ17" s="580"/>
      <c r="NJR17" s="580"/>
      <c r="NJS17" s="580"/>
      <c r="NJT17" s="580"/>
      <c r="NJU17" s="580"/>
      <c r="NJV17" s="580"/>
      <c r="NJW17" s="580"/>
      <c r="NJX17" s="580"/>
      <c r="NJY17" s="580"/>
      <c r="NJZ17" s="580"/>
      <c r="NKA17" s="580"/>
      <c r="NKB17" s="580"/>
      <c r="NKC17" s="580"/>
      <c r="NKD17" s="580"/>
      <c r="NKE17" s="580"/>
      <c r="NKF17" s="580"/>
      <c r="NKG17" s="580"/>
      <c r="NKH17" s="580"/>
      <c r="NKI17" s="580"/>
      <c r="NKJ17" s="580"/>
      <c r="NKK17" s="580"/>
      <c r="NKL17" s="580"/>
      <c r="NKM17" s="580"/>
      <c r="NKN17" s="580"/>
      <c r="NKO17" s="580"/>
      <c r="NKP17" s="580"/>
      <c r="NKQ17" s="580"/>
      <c r="NKR17" s="580"/>
      <c r="NKS17" s="580"/>
      <c r="NKT17" s="580"/>
      <c r="NKU17" s="580"/>
      <c r="NKV17" s="580"/>
      <c r="NKW17" s="580"/>
      <c r="NKX17" s="580"/>
      <c r="NKY17" s="580"/>
      <c r="NKZ17" s="580"/>
      <c r="NLA17" s="580"/>
      <c r="NLB17" s="580"/>
      <c r="NLC17" s="580"/>
      <c r="NLD17" s="580"/>
      <c r="NLE17" s="580"/>
      <c r="NLF17" s="580"/>
      <c r="NLG17" s="580"/>
      <c r="NLH17" s="580"/>
      <c r="NLI17" s="580"/>
      <c r="NLJ17" s="580"/>
      <c r="NLK17" s="580"/>
      <c r="NLL17" s="580"/>
      <c r="NLM17" s="580"/>
      <c r="NLN17" s="580"/>
      <c r="NLO17" s="580"/>
      <c r="NLP17" s="580"/>
      <c r="NLQ17" s="580"/>
      <c r="NLR17" s="580"/>
      <c r="NLS17" s="580"/>
      <c r="NLT17" s="580"/>
      <c r="NLU17" s="580"/>
      <c r="NLV17" s="580"/>
      <c r="NLW17" s="580"/>
      <c r="NLX17" s="580"/>
      <c r="NLY17" s="580"/>
      <c r="NLZ17" s="580"/>
      <c r="NMA17" s="580"/>
      <c r="NMB17" s="580"/>
      <c r="NMC17" s="580"/>
      <c r="NMD17" s="580"/>
      <c r="NME17" s="580"/>
      <c r="NMF17" s="580"/>
      <c r="NMG17" s="580"/>
      <c r="NMH17" s="580"/>
      <c r="NMI17" s="580"/>
      <c r="NMJ17" s="580"/>
      <c r="NMK17" s="580"/>
      <c r="NML17" s="580"/>
      <c r="NMM17" s="580"/>
      <c r="NMN17" s="580"/>
      <c r="NMO17" s="580"/>
      <c r="NMP17" s="580"/>
      <c r="NMQ17" s="580"/>
      <c r="NMR17" s="580"/>
      <c r="NMS17" s="580"/>
      <c r="NMT17" s="580"/>
      <c r="NMU17" s="580"/>
      <c r="NMV17" s="580"/>
      <c r="NMW17" s="580"/>
      <c r="NMX17" s="580"/>
      <c r="NMY17" s="580"/>
      <c r="NMZ17" s="580"/>
      <c r="NNA17" s="580"/>
      <c r="NNB17" s="580"/>
      <c r="NNC17" s="580"/>
      <c r="NND17" s="580"/>
      <c r="NNE17" s="580"/>
      <c r="NNF17" s="580"/>
      <c r="NNG17" s="580"/>
      <c r="NNH17" s="580"/>
      <c r="NNI17" s="580"/>
      <c r="NNJ17" s="580"/>
      <c r="NNK17" s="580"/>
      <c r="NNL17" s="580"/>
      <c r="NNM17" s="580"/>
      <c r="NNN17" s="580"/>
      <c r="NNO17" s="580"/>
      <c r="NNP17" s="580"/>
      <c r="NNQ17" s="580"/>
      <c r="NNR17" s="580"/>
      <c r="NNS17" s="580"/>
      <c r="NNT17" s="580"/>
      <c r="NNU17" s="580"/>
      <c r="NNV17" s="580"/>
      <c r="NNW17" s="580"/>
      <c r="NNX17" s="580"/>
      <c r="NNY17" s="580"/>
      <c r="NNZ17" s="580"/>
      <c r="NOA17" s="580"/>
      <c r="NOB17" s="580"/>
      <c r="NOC17" s="580"/>
      <c r="NOD17" s="580"/>
      <c r="NOE17" s="580"/>
      <c r="NOF17" s="580"/>
      <c r="NOG17" s="580"/>
      <c r="NOH17" s="580"/>
      <c r="NOI17" s="580"/>
      <c r="NOJ17" s="580"/>
      <c r="NOK17" s="580"/>
      <c r="NOL17" s="580"/>
      <c r="NOM17" s="580"/>
      <c r="NON17" s="580"/>
      <c r="NOO17" s="580"/>
      <c r="NOP17" s="580"/>
      <c r="NOQ17" s="580"/>
      <c r="NOR17" s="580"/>
      <c r="NOS17" s="580"/>
      <c r="NOT17" s="580"/>
      <c r="NOU17" s="580"/>
      <c r="NOV17" s="580"/>
      <c r="NOW17" s="580"/>
      <c r="NOX17" s="580"/>
      <c r="NOY17" s="580"/>
      <c r="NOZ17" s="580"/>
      <c r="NPA17" s="580"/>
      <c r="NPB17" s="580"/>
      <c r="NPC17" s="580"/>
      <c r="NPD17" s="580"/>
      <c r="NPE17" s="580"/>
      <c r="NPF17" s="580"/>
      <c r="NPG17" s="580"/>
      <c r="NPH17" s="580"/>
      <c r="NPI17" s="580"/>
      <c r="NPJ17" s="580"/>
      <c r="NPK17" s="580"/>
      <c r="NPL17" s="580"/>
      <c r="NPM17" s="580"/>
      <c r="NPN17" s="580"/>
      <c r="NPO17" s="580"/>
      <c r="NPP17" s="580"/>
      <c r="NPQ17" s="580"/>
      <c r="NPR17" s="580"/>
      <c r="NPS17" s="580"/>
      <c r="NPT17" s="580"/>
      <c r="NPU17" s="580"/>
      <c r="NPV17" s="580"/>
      <c r="NPW17" s="580"/>
      <c r="NPX17" s="580"/>
      <c r="NPY17" s="580"/>
      <c r="NPZ17" s="580"/>
      <c r="NQA17" s="580"/>
      <c r="NQB17" s="580"/>
      <c r="NQC17" s="580"/>
      <c r="NQD17" s="580"/>
      <c r="NQE17" s="580"/>
      <c r="NQF17" s="580"/>
      <c r="NQG17" s="580"/>
      <c r="NQH17" s="580"/>
      <c r="NQI17" s="580"/>
      <c r="NQJ17" s="580"/>
      <c r="NQK17" s="580"/>
      <c r="NQL17" s="580"/>
      <c r="NQM17" s="580"/>
      <c r="NQN17" s="580"/>
      <c r="NQO17" s="580"/>
      <c r="NQP17" s="580"/>
      <c r="NQQ17" s="580"/>
      <c r="NQR17" s="580"/>
      <c r="NQS17" s="580"/>
      <c r="NQT17" s="580"/>
      <c r="NQU17" s="580"/>
      <c r="NQV17" s="580"/>
      <c r="NQW17" s="580"/>
      <c r="NQX17" s="580"/>
      <c r="NQY17" s="580"/>
      <c r="NQZ17" s="580"/>
      <c r="NRA17" s="580"/>
      <c r="NRB17" s="580"/>
      <c r="NRC17" s="580"/>
      <c r="NRD17" s="580"/>
      <c r="NRE17" s="580"/>
      <c r="NRF17" s="580"/>
      <c r="NRG17" s="580"/>
      <c r="NRH17" s="580"/>
      <c r="NRI17" s="580"/>
      <c r="NRJ17" s="580"/>
      <c r="NRK17" s="580"/>
      <c r="NRL17" s="580"/>
      <c r="NRM17" s="580"/>
      <c r="NRN17" s="580"/>
      <c r="NRO17" s="580"/>
      <c r="NRP17" s="580"/>
      <c r="NRQ17" s="580"/>
      <c r="NRR17" s="580"/>
      <c r="NRS17" s="580"/>
      <c r="NRT17" s="580"/>
      <c r="NRU17" s="580"/>
      <c r="NRV17" s="580"/>
      <c r="NRW17" s="580"/>
      <c r="NRX17" s="580"/>
      <c r="NRY17" s="580"/>
      <c r="NRZ17" s="580"/>
      <c r="NSA17" s="580"/>
      <c r="NSB17" s="580"/>
      <c r="NSC17" s="580"/>
      <c r="NSD17" s="580"/>
      <c r="NSE17" s="580"/>
      <c r="NSF17" s="580"/>
      <c r="NSG17" s="580"/>
      <c r="NSH17" s="580"/>
      <c r="NSI17" s="580"/>
      <c r="NSJ17" s="580"/>
      <c r="NSK17" s="580"/>
      <c r="NSL17" s="580"/>
      <c r="NSM17" s="580"/>
      <c r="NSN17" s="580"/>
      <c r="NSO17" s="580"/>
      <c r="NSP17" s="580"/>
      <c r="NSQ17" s="580"/>
      <c r="NSR17" s="580"/>
      <c r="NSS17" s="580"/>
      <c r="NST17" s="580"/>
      <c r="NSU17" s="580"/>
      <c r="NSV17" s="580"/>
      <c r="NSW17" s="580"/>
      <c r="NSX17" s="580"/>
      <c r="NSY17" s="580"/>
      <c r="NSZ17" s="580"/>
      <c r="NTA17" s="580"/>
      <c r="NTB17" s="580"/>
      <c r="NTC17" s="580"/>
      <c r="NTD17" s="580"/>
      <c r="NTE17" s="580"/>
      <c r="NTF17" s="580"/>
      <c r="NTG17" s="580"/>
      <c r="NTH17" s="580"/>
      <c r="NTI17" s="580"/>
      <c r="NTJ17" s="580"/>
      <c r="NTK17" s="580"/>
      <c r="NTL17" s="580"/>
      <c r="NTM17" s="580"/>
      <c r="NTN17" s="580"/>
      <c r="NTO17" s="580"/>
      <c r="NTP17" s="580"/>
      <c r="NTQ17" s="580"/>
      <c r="NTR17" s="580"/>
      <c r="NTS17" s="580"/>
      <c r="NTT17" s="580"/>
      <c r="NTU17" s="580"/>
      <c r="NTV17" s="580"/>
      <c r="NTW17" s="580"/>
      <c r="NTX17" s="580"/>
      <c r="NTY17" s="580"/>
      <c r="NTZ17" s="580"/>
      <c r="NUA17" s="580"/>
      <c r="NUB17" s="580"/>
      <c r="NUC17" s="580"/>
      <c r="NUD17" s="580"/>
      <c r="NUE17" s="580"/>
      <c r="NUF17" s="580"/>
      <c r="NUG17" s="580"/>
      <c r="NUH17" s="580"/>
      <c r="NUI17" s="580"/>
      <c r="NUJ17" s="580"/>
      <c r="NUK17" s="580"/>
      <c r="NUL17" s="580"/>
      <c r="NUM17" s="580"/>
      <c r="NUN17" s="580"/>
      <c r="NUO17" s="580"/>
      <c r="NUP17" s="580"/>
      <c r="NUQ17" s="580"/>
      <c r="NUR17" s="580"/>
      <c r="NUS17" s="580"/>
      <c r="NUT17" s="580"/>
      <c r="NUU17" s="580"/>
      <c r="NUV17" s="580"/>
      <c r="NUW17" s="580"/>
      <c r="NUX17" s="580"/>
      <c r="NUY17" s="580"/>
      <c r="NUZ17" s="580"/>
      <c r="NVA17" s="580"/>
      <c r="NVB17" s="580"/>
      <c r="NVC17" s="580"/>
      <c r="NVD17" s="580"/>
      <c r="NVE17" s="580"/>
      <c r="NVF17" s="580"/>
      <c r="NVG17" s="580"/>
      <c r="NVH17" s="580"/>
      <c r="NVI17" s="580"/>
      <c r="NVJ17" s="580"/>
      <c r="NVK17" s="580"/>
      <c r="NVL17" s="580"/>
      <c r="NVM17" s="580"/>
      <c r="NVN17" s="580"/>
      <c r="NVO17" s="580"/>
      <c r="NVP17" s="580"/>
      <c r="NVQ17" s="580"/>
      <c r="NVR17" s="580"/>
      <c r="NVS17" s="580"/>
      <c r="NVT17" s="580"/>
      <c r="NVU17" s="580"/>
      <c r="NVV17" s="580"/>
      <c r="NVW17" s="580"/>
      <c r="NVX17" s="580"/>
      <c r="NVY17" s="580"/>
      <c r="NVZ17" s="580"/>
      <c r="NWA17" s="580"/>
      <c r="NWB17" s="580"/>
      <c r="NWC17" s="580"/>
      <c r="NWD17" s="580"/>
      <c r="NWE17" s="580"/>
      <c r="NWF17" s="580"/>
      <c r="NWG17" s="580"/>
      <c r="NWH17" s="580"/>
      <c r="NWI17" s="580"/>
      <c r="NWJ17" s="580"/>
      <c r="NWK17" s="580"/>
      <c r="NWL17" s="580"/>
      <c r="NWM17" s="580"/>
      <c r="NWN17" s="580"/>
      <c r="NWO17" s="580"/>
      <c r="NWP17" s="580"/>
      <c r="NWQ17" s="580"/>
      <c r="NWR17" s="580"/>
      <c r="NWS17" s="580"/>
      <c r="NWT17" s="580"/>
      <c r="NWU17" s="580"/>
      <c r="NWV17" s="580"/>
      <c r="NWW17" s="580"/>
      <c r="NWX17" s="580"/>
      <c r="NWY17" s="580"/>
      <c r="NWZ17" s="580"/>
      <c r="NXA17" s="580"/>
      <c r="NXB17" s="580"/>
      <c r="NXC17" s="580"/>
      <c r="NXD17" s="580"/>
      <c r="NXE17" s="580"/>
      <c r="NXF17" s="580"/>
      <c r="NXG17" s="580"/>
      <c r="NXH17" s="580"/>
      <c r="NXI17" s="580"/>
      <c r="NXJ17" s="580"/>
      <c r="NXK17" s="580"/>
      <c r="NXL17" s="580"/>
      <c r="NXM17" s="580"/>
      <c r="NXN17" s="580"/>
      <c r="NXO17" s="580"/>
      <c r="NXP17" s="580"/>
      <c r="NXQ17" s="580"/>
      <c r="NXR17" s="580"/>
      <c r="NXS17" s="580"/>
      <c r="NXT17" s="580"/>
      <c r="NXU17" s="580"/>
      <c r="NXV17" s="580"/>
      <c r="NXW17" s="580"/>
      <c r="NXX17" s="580"/>
      <c r="NXY17" s="580"/>
      <c r="NXZ17" s="580"/>
      <c r="NYA17" s="580"/>
      <c r="NYB17" s="580"/>
      <c r="NYC17" s="580"/>
      <c r="NYD17" s="580"/>
      <c r="NYE17" s="580"/>
      <c r="NYF17" s="580"/>
      <c r="NYG17" s="580"/>
      <c r="NYH17" s="580"/>
      <c r="NYI17" s="580"/>
      <c r="NYJ17" s="580"/>
      <c r="NYK17" s="580"/>
      <c r="NYL17" s="580"/>
      <c r="NYM17" s="580"/>
      <c r="NYN17" s="580"/>
      <c r="NYO17" s="580"/>
      <c r="NYP17" s="580"/>
      <c r="NYQ17" s="580"/>
      <c r="NYR17" s="580"/>
      <c r="NYS17" s="580"/>
      <c r="NYT17" s="580"/>
      <c r="NYU17" s="580"/>
      <c r="NYV17" s="580"/>
      <c r="NYW17" s="580"/>
      <c r="NYX17" s="580"/>
      <c r="NYY17" s="580"/>
      <c r="NYZ17" s="580"/>
      <c r="NZA17" s="580"/>
      <c r="NZB17" s="580"/>
      <c r="NZC17" s="580"/>
      <c r="NZD17" s="580"/>
      <c r="NZE17" s="580"/>
      <c r="NZF17" s="580"/>
      <c r="NZG17" s="580"/>
      <c r="NZH17" s="580"/>
      <c r="NZI17" s="580"/>
      <c r="NZJ17" s="580"/>
      <c r="NZK17" s="580"/>
      <c r="NZL17" s="580"/>
      <c r="NZM17" s="580"/>
      <c r="NZN17" s="580"/>
      <c r="NZO17" s="580"/>
      <c r="NZP17" s="580"/>
      <c r="NZQ17" s="580"/>
      <c r="NZR17" s="580"/>
      <c r="NZS17" s="580"/>
      <c r="NZT17" s="580"/>
      <c r="NZU17" s="580"/>
      <c r="NZV17" s="580"/>
      <c r="NZW17" s="580"/>
      <c r="NZX17" s="580"/>
      <c r="NZY17" s="580"/>
      <c r="NZZ17" s="580"/>
      <c r="OAA17" s="580"/>
      <c r="OAB17" s="580"/>
      <c r="OAC17" s="580"/>
      <c r="OAD17" s="580"/>
      <c r="OAE17" s="580"/>
      <c r="OAF17" s="580"/>
      <c r="OAG17" s="580"/>
      <c r="OAH17" s="580"/>
      <c r="OAI17" s="580"/>
      <c r="OAJ17" s="580"/>
      <c r="OAK17" s="580"/>
      <c r="OAL17" s="580"/>
      <c r="OAM17" s="580"/>
      <c r="OAN17" s="580"/>
      <c r="OAO17" s="580"/>
      <c r="OAP17" s="580"/>
      <c r="OAQ17" s="580"/>
      <c r="OAR17" s="580"/>
      <c r="OAS17" s="580"/>
      <c r="OAT17" s="580"/>
      <c r="OAU17" s="580"/>
      <c r="OAV17" s="580"/>
      <c r="OAW17" s="580"/>
      <c r="OAX17" s="580"/>
      <c r="OAY17" s="580"/>
      <c r="OAZ17" s="580"/>
      <c r="OBA17" s="580"/>
      <c r="OBB17" s="580"/>
      <c r="OBC17" s="580"/>
      <c r="OBD17" s="580"/>
      <c r="OBE17" s="580"/>
      <c r="OBF17" s="580"/>
      <c r="OBG17" s="580"/>
      <c r="OBH17" s="580"/>
      <c r="OBI17" s="580"/>
      <c r="OBJ17" s="580"/>
      <c r="OBK17" s="580"/>
      <c r="OBL17" s="580"/>
      <c r="OBM17" s="580"/>
      <c r="OBN17" s="580"/>
      <c r="OBO17" s="580"/>
      <c r="OBP17" s="580"/>
      <c r="OBQ17" s="580"/>
      <c r="OBR17" s="580"/>
      <c r="OBS17" s="580"/>
      <c r="OBT17" s="580"/>
      <c r="OBU17" s="580"/>
      <c r="OBV17" s="580"/>
      <c r="OBW17" s="580"/>
      <c r="OBX17" s="580"/>
      <c r="OBY17" s="580"/>
      <c r="OBZ17" s="580"/>
      <c r="OCA17" s="580"/>
      <c r="OCB17" s="580"/>
      <c r="OCC17" s="580"/>
      <c r="OCD17" s="580"/>
      <c r="OCE17" s="580"/>
      <c r="OCF17" s="580"/>
      <c r="OCG17" s="580"/>
      <c r="OCH17" s="580"/>
      <c r="OCI17" s="580"/>
      <c r="OCJ17" s="580"/>
      <c r="OCK17" s="580"/>
      <c r="OCL17" s="580"/>
      <c r="OCM17" s="580"/>
      <c r="OCN17" s="580"/>
      <c r="OCO17" s="580"/>
      <c r="OCP17" s="580"/>
      <c r="OCQ17" s="580"/>
      <c r="OCR17" s="580"/>
      <c r="OCS17" s="580"/>
      <c r="OCT17" s="580"/>
      <c r="OCU17" s="580"/>
      <c r="OCV17" s="580"/>
      <c r="OCW17" s="580"/>
      <c r="OCX17" s="580"/>
      <c r="OCY17" s="580"/>
      <c r="OCZ17" s="580"/>
      <c r="ODA17" s="580"/>
      <c r="ODB17" s="580"/>
      <c r="ODC17" s="580"/>
      <c r="ODD17" s="580"/>
      <c r="ODE17" s="580"/>
      <c r="ODF17" s="580"/>
      <c r="ODG17" s="580"/>
      <c r="ODH17" s="580"/>
      <c r="ODI17" s="580"/>
      <c r="ODJ17" s="580"/>
      <c r="ODK17" s="580"/>
      <c r="ODL17" s="580"/>
      <c r="ODM17" s="580"/>
      <c r="ODN17" s="580"/>
      <c r="ODO17" s="580"/>
      <c r="ODP17" s="580"/>
      <c r="ODQ17" s="580"/>
      <c r="ODR17" s="580"/>
      <c r="ODS17" s="580"/>
      <c r="ODT17" s="580"/>
      <c r="ODU17" s="580"/>
      <c r="ODV17" s="580"/>
      <c r="ODW17" s="580"/>
      <c r="ODX17" s="580"/>
      <c r="ODY17" s="580"/>
      <c r="ODZ17" s="580"/>
      <c r="OEA17" s="580"/>
      <c r="OEB17" s="580"/>
      <c r="OEC17" s="580"/>
      <c r="OED17" s="580"/>
      <c r="OEE17" s="580"/>
      <c r="OEF17" s="580"/>
      <c r="OEG17" s="580"/>
      <c r="OEH17" s="580"/>
      <c r="OEI17" s="580"/>
      <c r="OEJ17" s="580"/>
      <c r="OEK17" s="580"/>
      <c r="OEL17" s="580"/>
      <c r="OEM17" s="580"/>
      <c r="OEN17" s="580"/>
      <c r="OEO17" s="580"/>
      <c r="OEP17" s="580"/>
      <c r="OEQ17" s="580"/>
      <c r="OER17" s="580"/>
      <c r="OES17" s="580"/>
      <c r="OET17" s="580"/>
      <c r="OEU17" s="580"/>
      <c r="OEV17" s="580"/>
      <c r="OEW17" s="580"/>
      <c r="OEX17" s="580"/>
      <c r="OEY17" s="580"/>
      <c r="OEZ17" s="580"/>
      <c r="OFA17" s="580"/>
      <c r="OFB17" s="580"/>
      <c r="OFC17" s="580"/>
      <c r="OFD17" s="580"/>
      <c r="OFE17" s="580"/>
      <c r="OFF17" s="580"/>
      <c r="OFG17" s="580"/>
      <c r="OFH17" s="580"/>
      <c r="OFI17" s="580"/>
      <c r="OFJ17" s="580"/>
      <c r="OFK17" s="580"/>
      <c r="OFL17" s="580"/>
      <c r="OFM17" s="580"/>
      <c r="OFN17" s="580"/>
      <c r="OFO17" s="580"/>
      <c r="OFP17" s="580"/>
      <c r="OFQ17" s="580"/>
      <c r="OFR17" s="580"/>
      <c r="OFS17" s="580"/>
      <c r="OFT17" s="580"/>
      <c r="OFU17" s="580"/>
      <c r="OFV17" s="580"/>
      <c r="OFW17" s="580"/>
      <c r="OFX17" s="580"/>
      <c r="OFY17" s="580"/>
      <c r="OFZ17" s="580"/>
      <c r="OGA17" s="580"/>
      <c r="OGB17" s="580"/>
      <c r="OGC17" s="580"/>
      <c r="OGD17" s="580"/>
      <c r="OGE17" s="580"/>
      <c r="OGF17" s="580"/>
      <c r="OGG17" s="580"/>
      <c r="OGH17" s="580"/>
      <c r="OGI17" s="580"/>
      <c r="OGJ17" s="580"/>
      <c r="OGK17" s="580"/>
      <c r="OGL17" s="580"/>
      <c r="OGM17" s="580"/>
      <c r="OGN17" s="580"/>
      <c r="OGO17" s="580"/>
      <c r="OGP17" s="580"/>
      <c r="OGQ17" s="580"/>
      <c r="OGR17" s="580"/>
      <c r="OGS17" s="580"/>
      <c r="OGT17" s="580"/>
      <c r="OGU17" s="580"/>
      <c r="OGV17" s="580"/>
      <c r="OGW17" s="580"/>
      <c r="OGX17" s="580"/>
      <c r="OGY17" s="580"/>
      <c r="OGZ17" s="580"/>
      <c r="OHA17" s="580"/>
      <c r="OHB17" s="580"/>
      <c r="OHC17" s="580"/>
      <c r="OHD17" s="580"/>
      <c r="OHE17" s="580"/>
      <c r="OHF17" s="580"/>
      <c r="OHG17" s="580"/>
      <c r="OHH17" s="580"/>
      <c r="OHI17" s="580"/>
      <c r="OHJ17" s="580"/>
      <c r="OHK17" s="580"/>
      <c r="OHL17" s="580"/>
      <c r="OHM17" s="580"/>
      <c r="OHN17" s="580"/>
      <c r="OHO17" s="580"/>
      <c r="OHP17" s="580"/>
      <c r="OHQ17" s="580"/>
      <c r="OHR17" s="580"/>
      <c r="OHS17" s="580"/>
      <c r="OHT17" s="580"/>
      <c r="OHU17" s="580"/>
      <c r="OHV17" s="580"/>
      <c r="OHW17" s="580"/>
      <c r="OHX17" s="580"/>
      <c r="OHY17" s="580"/>
      <c r="OHZ17" s="580"/>
      <c r="OIA17" s="580"/>
      <c r="OIB17" s="580"/>
      <c r="OIC17" s="580"/>
      <c r="OID17" s="580"/>
      <c r="OIE17" s="580"/>
      <c r="OIF17" s="580"/>
      <c r="OIG17" s="580"/>
      <c r="OIH17" s="580"/>
      <c r="OII17" s="580"/>
      <c r="OIJ17" s="580"/>
      <c r="OIK17" s="580"/>
      <c r="OIL17" s="580"/>
      <c r="OIM17" s="580"/>
      <c r="OIN17" s="580"/>
      <c r="OIO17" s="580"/>
      <c r="OIP17" s="580"/>
      <c r="OIQ17" s="580"/>
      <c r="OIR17" s="580"/>
      <c r="OIS17" s="580"/>
      <c r="OIT17" s="580"/>
      <c r="OIU17" s="580"/>
      <c r="OIV17" s="580"/>
      <c r="OIW17" s="580"/>
      <c r="OIX17" s="580"/>
      <c r="OIY17" s="580"/>
      <c r="OIZ17" s="580"/>
      <c r="OJA17" s="580"/>
      <c r="OJB17" s="580"/>
      <c r="OJC17" s="580"/>
      <c r="OJD17" s="580"/>
      <c r="OJE17" s="580"/>
      <c r="OJF17" s="580"/>
      <c r="OJG17" s="580"/>
      <c r="OJH17" s="580"/>
      <c r="OJI17" s="580"/>
      <c r="OJJ17" s="580"/>
      <c r="OJK17" s="580"/>
      <c r="OJL17" s="580"/>
      <c r="OJM17" s="580"/>
      <c r="OJN17" s="580"/>
      <c r="OJO17" s="580"/>
      <c r="OJP17" s="580"/>
      <c r="OJQ17" s="580"/>
      <c r="OJR17" s="580"/>
      <c r="OJS17" s="580"/>
      <c r="OJT17" s="580"/>
      <c r="OJU17" s="580"/>
      <c r="OJV17" s="580"/>
      <c r="OJW17" s="580"/>
      <c r="OJX17" s="580"/>
      <c r="OJY17" s="580"/>
      <c r="OJZ17" s="580"/>
      <c r="OKA17" s="580"/>
      <c r="OKB17" s="580"/>
      <c r="OKC17" s="580"/>
      <c r="OKD17" s="580"/>
      <c r="OKE17" s="580"/>
      <c r="OKF17" s="580"/>
      <c r="OKG17" s="580"/>
      <c r="OKH17" s="580"/>
      <c r="OKI17" s="580"/>
      <c r="OKJ17" s="580"/>
      <c r="OKK17" s="580"/>
      <c r="OKL17" s="580"/>
      <c r="OKM17" s="580"/>
      <c r="OKN17" s="580"/>
      <c r="OKO17" s="580"/>
      <c r="OKP17" s="580"/>
      <c r="OKQ17" s="580"/>
      <c r="OKR17" s="580"/>
      <c r="OKS17" s="580"/>
      <c r="OKT17" s="580"/>
      <c r="OKU17" s="580"/>
      <c r="OKV17" s="580"/>
      <c r="OKW17" s="580"/>
      <c r="OKX17" s="580"/>
      <c r="OKY17" s="580"/>
      <c r="OKZ17" s="580"/>
      <c r="OLA17" s="580"/>
      <c r="OLB17" s="580"/>
      <c r="OLC17" s="580"/>
      <c r="OLD17" s="580"/>
      <c r="OLE17" s="580"/>
      <c r="OLF17" s="580"/>
      <c r="OLG17" s="580"/>
      <c r="OLH17" s="580"/>
      <c r="OLI17" s="580"/>
      <c r="OLJ17" s="580"/>
      <c r="OLK17" s="580"/>
      <c r="OLL17" s="580"/>
      <c r="OLM17" s="580"/>
      <c r="OLN17" s="580"/>
      <c r="OLO17" s="580"/>
      <c r="OLP17" s="580"/>
      <c r="OLQ17" s="580"/>
      <c r="OLR17" s="580"/>
      <c r="OLS17" s="580"/>
      <c r="OLT17" s="580"/>
      <c r="OLU17" s="580"/>
      <c r="OLV17" s="580"/>
      <c r="OLW17" s="580"/>
      <c r="OLX17" s="580"/>
      <c r="OLY17" s="580"/>
      <c r="OLZ17" s="580"/>
      <c r="OMA17" s="580"/>
      <c r="OMB17" s="580"/>
      <c r="OMC17" s="580"/>
      <c r="OMD17" s="580"/>
      <c r="OME17" s="580"/>
      <c r="OMF17" s="580"/>
      <c r="OMG17" s="580"/>
      <c r="OMH17" s="580"/>
      <c r="OMI17" s="580"/>
      <c r="OMJ17" s="580"/>
      <c r="OMK17" s="580"/>
      <c r="OML17" s="580"/>
      <c r="OMM17" s="580"/>
      <c r="OMN17" s="580"/>
      <c r="OMO17" s="580"/>
      <c r="OMP17" s="580"/>
      <c r="OMQ17" s="580"/>
      <c r="OMR17" s="580"/>
      <c r="OMS17" s="580"/>
      <c r="OMT17" s="580"/>
      <c r="OMU17" s="580"/>
      <c r="OMV17" s="580"/>
      <c r="OMW17" s="580"/>
      <c r="OMX17" s="580"/>
      <c r="OMY17" s="580"/>
      <c r="OMZ17" s="580"/>
      <c r="ONA17" s="580"/>
      <c r="ONB17" s="580"/>
      <c r="ONC17" s="580"/>
      <c r="OND17" s="580"/>
      <c r="ONE17" s="580"/>
      <c r="ONF17" s="580"/>
      <c r="ONG17" s="580"/>
      <c r="ONH17" s="580"/>
      <c r="ONI17" s="580"/>
      <c r="ONJ17" s="580"/>
      <c r="ONK17" s="580"/>
      <c r="ONL17" s="580"/>
      <c r="ONM17" s="580"/>
      <c r="ONN17" s="580"/>
      <c r="ONO17" s="580"/>
      <c r="ONP17" s="580"/>
      <c r="ONQ17" s="580"/>
      <c r="ONR17" s="580"/>
      <c r="ONS17" s="580"/>
      <c r="ONT17" s="580"/>
      <c r="ONU17" s="580"/>
      <c r="ONV17" s="580"/>
      <c r="ONW17" s="580"/>
      <c r="ONX17" s="580"/>
      <c r="ONY17" s="580"/>
      <c r="ONZ17" s="580"/>
      <c r="OOA17" s="580"/>
      <c r="OOB17" s="580"/>
      <c r="OOC17" s="580"/>
      <c r="OOD17" s="580"/>
      <c r="OOE17" s="580"/>
      <c r="OOF17" s="580"/>
      <c r="OOG17" s="580"/>
      <c r="OOH17" s="580"/>
      <c r="OOI17" s="580"/>
      <c r="OOJ17" s="580"/>
      <c r="OOK17" s="580"/>
      <c r="OOL17" s="580"/>
      <c r="OOM17" s="580"/>
      <c r="OON17" s="580"/>
      <c r="OOO17" s="580"/>
      <c r="OOP17" s="580"/>
      <c r="OOQ17" s="580"/>
      <c r="OOR17" s="580"/>
      <c r="OOS17" s="580"/>
      <c r="OOT17" s="580"/>
      <c r="OOU17" s="580"/>
      <c r="OOV17" s="580"/>
      <c r="OOW17" s="580"/>
      <c r="OOX17" s="580"/>
      <c r="OOY17" s="580"/>
      <c r="OOZ17" s="580"/>
      <c r="OPA17" s="580"/>
      <c r="OPB17" s="580"/>
      <c r="OPC17" s="580"/>
      <c r="OPD17" s="580"/>
      <c r="OPE17" s="580"/>
      <c r="OPF17" s="580"/>
      <c r="OPG17" s="580"/>
      <c r="OPH17" s="580"/>
      <c r="OPI17" s="580"/>
      <c r="OPJ17" s="580"/>
      <c r="OPK17" s="580"/>
      <c r="OPL17" s="580"/>
      <c r="OPM17" s="580"/>
      <c r="OPN17" s="580"/>
      <c r="OPO17" s="580"/>
      <c r="OPP17" s="580"/>
      <c r="OPQ17" s="580"/>
      <c r="OPR17" s="580"/>
      <c r="OPS17" s="580"/>
      <c r="OPT17" s="580"/>
      <c r="OPU17" s="580"/>
      <c r="OPV17" s="580"/>
      <c r="OPW17" s="580"/>
      <c r="OPX17" s="580"/>
      <c r="OPY17" s="580"/>
      <c r="OPZ17" s="580"/>
      <c r="OQA17" s="580"/>
      <c r="OQB17" s="580"/>
      <c r="OQC17" s="580"/>
      <c r="OQD17" s="580"/>
      <c r="OQE17" s="580"/>
      <c r="OQF17" s="580"/>
      <c r="OQG17" s="580"/>
      <c r="OQH17" s="580"/>
      <c r="OQI17" s="580"/>
      <c r="OQJ17" s="580"/>
      <c r="OQK17" s="580"/>
      <c r="OQL17" s="580"/>
      <c r="OQM17" s="580"/>
      <c r="OQN17" s="580"/>
      <c r="OQO17" s="580"/>
      <c r="OQP17" s="580"/>
      <c r="OQQ17" s="580"/>
      <c r="OQR17" s="580"/>
      <c r="OQS17" s="580"/>
      <c r="OQT17" s="580"/>
      <c r="OQU17" s="580"/>
      <c r="OQV17" s="580"/>
      <c r="OQW17" s="580"/>
      <c r="OQX17" s="580"/>
      <c r="OQY17" s="580"/>
      <c r="OQZ17" s="580"/>
      <c r="ORA17" s="580"/>
      <c r="ORB17" s="580"/>
      <c r="ORC17" s="580"/>
      <c r="ORD17" s="580"/>
      <c r="ORE17" s="580"/>
      <c r="ORF17" s="580"/>
      <c r="ORG17" s="580"/>
      <c r="ORH17" s="580"/>
      <c r="ORI17" s="580"/>
      <c r="ORJ17" s="580"/>
      <c r="ORK17" s="580"/>
      <c r="ORL17" s="580"/>
      <c r="ORM17" s="580"/>
      <c r="ORN17" s="580"/>
      <c r="ORO17" s="580"/>
      <c r="ORP17" s="580"/>
      <c r="ORQ17" s="580"/>
      <c r="ORR17" s="580"/>
      <c r="ORS17" s="580"/>
      <c r="ORT17" s="580"/>
      <c r="ORU17" s="580"/>
      <c r="ORV17" s="580"/>
      <c r="ORW17" s="580"/>
      <c r="ORX17" s="580"/>
      <c r="ORY17" s="580"/>
      <c r="ORZ17" s="580"/>
      <c r="OSA17" s="580"/>
      <c r="OSB17" s="580"/>
      <c r="OSC17" s="580"/>
      <c r="OSD17" s="580"/>
      <c r="OSE17" s="580"/>
      <c r="OSF17" s="580"/>
      <c r="OSG17" s="580"/>
      <c r="OSH17" s="580"/>
      <c r="OSI17" s="580"/>
      <c r="OSJ17" s="580"/>
      <c r="OSK17" s="580"/>
      <c r="OSL17" s="580"/>
      <c r="OSM17" s="580"/>
      <c r="OSN17" s="580"/>
      <c r="OSO17" s="580"/>
      <c r="OSP17" s="580"/>
      <c r="OSQ17" s="580"/>
      <c r="OSR17" s="580"/>
      <c r="OSS17" s="580"/>
      <c r="OST17" s="580"/>
      <c r="OSU17" s="580"/>
      <c r="OSV17" s="580"/>
      <c r="OSW17" s="580"/>
      <c r="OSX17" s="580"/>
      <c r="OSY17" s="580"/>
      <c r="OSZ17" s="580"/>
      <c r="OTA17" s="580"/>
      <c r="OTB17" s="580"/>
      <c r="OTC17" s="580"/>
      <c r="OTD17" s="580"/>
      <c r="OTE17" s="580"/>
      <c r="OTF17" s="580"/>
      <c r="OTG17" s="580"/>
      <c r="OTH17" s="580"/>
      <c r="OTI17" s="580"/>
      <c r="OTJ17" s="580"/>
      <c r="OTK17" s="580"/>
      <c r="OTL17" s="580"/>
      <c r="OTM17" s="580"/>
      <c r="OTN17" s="580"/>
      <c r="OTO17" s="580"/>
      <c r="OTP17" s="580"/>
      <c r="OTQ17" s="580"/>
      <c r="OTR17" s="580"/>
      <c r="OTS17" s="580"/>
      <c r="OTT17" s="580"/>
      <c r="OTU17" s="580"/>
      <c r="OTV17" s="580"/>
      <c r="OTW17" s="580"/>
      <c r="OTX17" s="580"/>
      <c r="OTY17" s="580"/>
      <c r="OTZ17" s="580"/>
      <c r="OUA17" s="580"/>
      <c r="OUB17" s="580"/>
      <c r="OUC17" s="580"/>
      <c r="OUD17" s="580"/>
      <c r="OUE17" s="580"/>
      <c r="OUF17" s="580"/>
      <c r="OUG17" s="580"/>
      <c r="OUH17" s="580"/>
      <c r="OUI17" s="580"/>
      <c r="OUJ17" s="580"/>
      <c r="OUK17" s="580"/>
      <c r="OUL17" s="580"/>
      <c r="OUM17" s="580"/>
      <c r="OUN17" s="580"/>
      <c r="OUO17" s="580"/>
      <c r="OUP17" s="580"/>
      <c r="OUQ17" s="580"/>
      <c r="OUR17" s="580"/>
      <c r="OUS17" s="580"/>
      <c r="OUT17" s="580"/>
      <c r="OUU17" s="580"/>
      <c r="OUV17" s="580"/>
      <c r="OUW17" s="580"/>
      <c r="OUX17" s="580"/>
      <c r="OUY17" s="580"/>
      <c r="OUZ17" s="580"/>
      <c r="OVA17" s="580"/>
      <c r="OVB17" s="580"/>
      <c r="OVC17" s="580"/>
      <c r="OVD17" s="580"/>
      <c r="OVE17" s="580"/>
      <c r="OVF17" s="580"/>
      <c r="OVG17" s="580"/>
      <c r="OVH17" s="580"/>
      <c r="OVI17" s="580"/>
      <c r="OVJ17" s="580"/>
      <c r="OVK17" s="580"/>
      <c r="OVL17" s="580"/>
      <c r="OVM17" s="580"/>
      <c r="OVN17" s="580"/>
      <c r="OVO17" s="580"/>
      <c r="OVP17" s="580"/>
      <c r="OVQ17" s="580"/>
      <c r="OVR17" s="580"/>
      <c r="OVS17" s="580"/>
      <c r="OVT17" s="580"/>
      <c r="OVU17" s="580"/>
      <c r="OVV17" s="580"/>
      <c r="OVW17" s="580"/>
      <c r="OVX17" s="580"/>
      <c r="OVY17" s="580"/>
      <c r="OVZ17" s="580"/>
      <c r="OWA17" s="580"/>
      <c r="OWB17" s="580"/>
      <c r="OWC17" s="580"/>
      <c r="OWD17" s="580"/>
      <c r="OWE17" s="580"/>
      <c r="OWF17" s="580"/>
      <c r="OWG17" s="580"/>
      <c r="OWH17" s="580"/>
      <c r="OWI17" s="580"/>
      <c r="OWJ17" s="580"/>
      <c r="OWK17" s="580"/>
      <c r="OWL17" s="580"/>
      <c r="OWM17" s="580"/>
      <c r="OWN17" s="580"/>
      <c r="OWO17" s="580"/>
      <c r="OWP17" s="580"/>
      <c r="OWQ17" s="580"/>
      <c r="OWR17" s="580"/>
      <c r="OWS17" s="580"/>
      <c r="OWT17" s="580"/>
      <c r="OWU17" s="580"/>
      <c r="OWV17" s="580"/>
      <c r="OWW17" s="580"/>
      <c r="OWX17" s="580"/>
      <c r="OWY17" s="580"/>
      <c r="OWZ17" s="580"/>
      <c r="OXA17" s="580"/>
      <c r="OXB17" s="580"/>
      <c r="OXC17" s="580"/>
      <c r="OXD17" s="580"/>
      <c r="OXE17" s="580"/>
      <c r="OXF17" s="580"/>
      <c r="OXG17" s="580"/>
      <c r="OXH17" s="580"/>
      <c r="OXI17" s="580"/>
      <c r="OXJ17" s="580"/>
      <c r="OXK17" s="580"/>
      <c r="OXL17" s="580"/>
      <c r="OXM17" s="580"/>
      <c r="OXN17" s="580"/>
      <c r="OXO17" s="580"/>
      <c r="OXP17" s="580"/>
      <c r="OXQ17" s="580"/>
      <c r="OXR17" s="580"/>
      <c r="OXS17" s="580"/>
      <c r="OXT17" s="580"/>
      <c r="OXU17" s="580"/>
      <c r="OXV17" s="580"/>
      <c r="OXW17" s="580"/>
      <c r="OXX17" s="580"/>
      <c r="OXY17" s="580"/>
      <c r="OXZ17" s="580"/>
      <c r="OYA17" s="580"/>
      <c r="OYB17" s="580"/>
      <c r="OYC17" s="580"/>
      <c r="OYD17" s="580"/>
      <c r="OYE17" s="580"/>
      <c r="OYF17" s="580"/>
      <c r="OYG17" s="580"/>
      <c r="OYH17" s="580"/>
      <c r="OYI17" s="580"/>
      <c r="OYJ17" s="580"/>
      <c r="OYK17" s="580"/>
      <c r="OYL17" s="580"/>
      <c r="OYM17" s="580"/>
      <c r="OYN17" s="580"/>
      <c r="OYO17" s="580"/>
      <c r="OYP17" s="580"/>
      <c r="OYQ17" s="580"/>
      <c r="OYR17" s="580"/>
      <c r="OYS17" s="580"/>
      <c r="OYT17" s="580"/>
      <c r="OYU17" s="580"/>
      <c r="OYV17" s="580"/>
      <c r="OYW17" s="580"/>
      <c r="OYX17" s="580"/>
      <c r="OYY17" s="580"/>
      <c r="OYZ17" s="580"/>
      <c r="OZA17" s="580"/>
      <c r="OZB17" s="580"/>
      <c r="OZC17" s="580"/>
      <c r="OZD17" s="580"/>
      <c r="OZE17" s="580"/>
      <c r="OZF17" s="580"/>
      <c r="OZG17" s="580"/>
      <c r="OZH17" s="580"/>
      <c r="OZI17" s="580"/>
      <c r="OZJ17" s="580"/>
      <c r="OZK17" s="580"/>
      <c r="OZL17" s="580"/>
      <c r="OZM17" s="580"/>
      <c r="OZN17" s="580"/>
      <c r="OZO17" s="580"/>
      <c r="OZP17" s="580"/>
      <c r="OZQ17" s="580"/>
      <c r="OZR17" s="580"/>
      <c r="OZS17" s="580"/>
      <c r="OZT17" s="580"/>
      <c r="OZU17" s="580"/>
      <c r="OZV17" s="580"/>
      <c r="OZW17" s="580"/>
      <c r="OZX17" s="580"/>
      <c r="OZY17" s="580"/>
      <c r="OZZ17" s="580"/>
      <c r="PAA17" s="580"/>
      <c r="PAB17" s="580"/>
      <c r="PAC17" s="580"/>
      <c r="PAD17" s="580"/>
      <c r="PAE17" s="580"/>
      <c r="PAF17" s="580"/>
      <c r="PAG17" s="580"/>
      <c r="PAH17" s="580"/>
      <c r="PAI17" s="580"/>
      <c r="PAJ17" s="580"/>
      <c r="PAK17" s="580"/>
      <c r="PAL17" s="580"/>
      <c r="XEL17" s="147" t="s">
        <v>1186</v>
      </c>
      <c r="XEM17" s="147" t="s">
        <v>642</v>
      </c>
      <c r="XEP17" s="191"/>
      <c r="XEQ17" s="189" t="s">
        <v>74</v>
      </c>
      <c r="XER17" s="191"/>
      <c r="XES17" s="191"/>
      <c r="XET17" s="191"/>
      <c r="XEU17" s="191"/>
      <c r="XEV17" s="191" t="s">
        <v>894</v>
      </c>
      <c r="XEW17" s="191" t="s">
        <v>1119</v>
      </c>
      <c r="XEX17" s="191"/>
      <c r="XEY17" s="191"/>
      <c r="XEZ17" s="191"/>
      <c r="XFA17" s="191"/>
      <c r="XFB17" s="190"/>
      <c r="XFC17" s="190"/>
      <c r="XFD17" s="190"/>
    </row>
    <row r="18" spans="1:10854 16366:16384" ht="12" customHeight="1" thickBot="1">
      <c r="A18" s="214" t="str">
        <f>IF(Inventario!P4="Simpódico","(*)   vástagos (**) relativa (%) en densidad","(*)   árboles (**) relativa (%) en densidad")</f>
        <v>(*)   árboles (**) relativa (%) en densidad</v>
      </c>
      <c r="L18" s="215"/>
      <c r="P18" s="529"/>
      <c r="U18" s="197">
        <f t="shared" si="1"/>
        <v>52.5</v>
      </c>
      <c r="V18" s="206">
        <v>50</v>
      </c>
      <c r="W18" s="207">
        <v>55</v>
      </c>
      <c r="X18" s="208">
        <v>52.5</v>
      </c>
      <c r="Y18" s="669">
        <v>32.5</v>
      </c>
      <c r="Z18" s="584">
        <v>17.5</v>
      </c>
      <c r="AA18" s="672">
        <v>7.0354494855587042</v>
      </c>
      <c r="AB18" s="589">
        <v>3.7883189537623796</v>
      </c>
      <c r="AC18" s="676"/>
      <c r="AD18" s="584"/>
      <c r="AE18" s="672"/>
      <c r="AF18" s="589"/>
      <c r="AG18" s="676"/>
      <c r="AH18" s="584"/>
      <c r="AI18" s="672"/>
      <c r="AJ18" s="589"/>
      <c r="AK18" s="676">
        <v>0</v>
      </c>
      <c r="AL18" s="584">
        <v>0</v>
      </c>
      <c r="AM18" s="672">
        <v>0</v>
      </c>
      <c r="AN18" s="589">
        <v>0</v>
      </c>
      <c r="AO18" s="606">
        <v>32.5</v>
      </c>
      <c r="AP18" s="584">
        <v>17.5</v>
      </c>
      <c r="AQ18" s="588">
        <v>7.0354494855587042</v>
      </c>
      <c r="AR18" s="589">
        <v>3.7883189537623796</v>
      </c>
      <c r="AS18" s="594"/>
      <c r="AT18" s="717"/>
      <c r="AU18" s="719"/>
      <c r="AV18" s="594"/>
      <c r="AW18" s="719"/>
      <c r="AX18" s="737"/>
      <c r="AY18" s="722"/>
      <c r="AZ18" s="724"/>
      <c r="BA18" s="724"/>
      <c r="BB18" s="740"/>
      <c r="BC18" s="580"/>
      <c r="BD18" s="735"/>
      <c r="BE18" s="731"/>
      <c r="BF18" s="754"/>
      <c r="BG18" s="755"/>
      <c r="BH18" s="580"/>
      <c r="BI18" s="747"/>
      <c r="BJ18" s="748"/>
      <c r="BK18" s="748"/>
      <c r="BL18" s="749"/>
      <c r="BM18" s="729">
        <v>0.25</v>
      </c>
      <c r="BN18" s="730">
        <v>67.5</v>
      </c>
      <c r="BO18" s="727">
        <v>7.5</v>
      </c>
      <c r="BP18" s="728">
        <v>2.5</v>
      </c>
      <c r="BQ18" s="743">
        <v>10</v>
      </c>
      <c r="BR18" s="744"/>
      <c r="BS18" s="744"/>
      <c r="BT18" s="745">
        <v>0</v>
      </c>
      <c r="BU18" s="743">
        <v>7.5</v>
      </c>
      <c r="BV18" s="744"/>
      <c r="BW18" s="744"/>
      <c r="BX18" s="745">
        <v>0</v>
      </c>
      <c r="BY18" s="603"/>
      <c r="BZ18" s="596"/>
      <c r="CA18" s="596"/>
      <c r="CB18" s="604"/>
      <c r="CC18" s="594"/>
      <c r="CD18" s="594"/>
      <c r="CE18" s="604"/>
      <c r="CF18" s="598"/>
      <c r="CG18" s="594"/>
      <c r="CH18" s="594"/>
      <c r="CI18" s="597"/>
      <c r="CJ18" s="595"/>
      <c r="CK18" s="594"/>
      <c r="CL18" s="594"/>
      <c r="CM18" s="594"/>
      <c r="CN18" s="594"/>
      <c r="CO18" s="599"/>
      <c r="CP18" s="598"/>
      <c r="CQ18" s="594"/>
      <c r="CR18" s="600"/>
      <c r="CS18" s="605"/>
      <c r="CT18" s="598"/>
      <c r="CU18" s="594"/>
      <c r="CV18" s="599"/>
      <c r="CW18" s="580"/>
      <c r="CX18" s="580"/>
      <c r="CY18" s="580"/>
      <c r="CZ18" s="580"/>
      <c r="DA18" s="580"/>
      <c r="DB18" s="580"/>
      <c r="DC18" s="580"/>
      <c r="DD18" s="580"/>
      <c r="DE18" s="580"/>
      <c r="DF18" s="580"/>
      <c r="DG18" s="580"/>
      <c r="DH18" s="580"/>
      <c r="DI18" s="580"/>
      <c r="DJ18" s="580"/>
      <c r="DK18" s="580"/>
      <c r="DL18" s="580"/>
      <c r="DM18" s="580"/>
      <c r="DN18" s="580"/>
      <c r="DO18" s="580"/>
      <c r="DP18" s="580"/>
      <c r="DQ18" s="580"/>
      <c r="DR18" s="580"/>
      <c r="DS18" s="580"/>
      <c r="DT18" s="580"/>
      <c r="DU18" s="580"/>
      <c r="DV18" s="580"/>
      <c r="DW18" s="580"/>
      <c r="DX18" s="580"/>
      <c r="DY18" s="580"/>
      <c r="DZ18" s="580"/>
      <c r="EA18" s="580"/>
      <c r="EB18" s="580"/>
      <c r="EC18" s="580"/>
      <c r="ED18" s="580"/>
      <c r="EE18" s="580"/>
      <c r="EF18" s="580"/>
      <c r="EG18" s="580"/>
      <c r="EH18" s="580"/>
      <c r="EI18" s="580"/>
      <c r="EJ18" s="580"/>
      <c r="EK18" s="580"/>
      <c r="EL18" s="580"/>
      <c r="EM18" s="580"/>
      <c r="EN18" s="580"/>
      <c r="EO18" s="580"/>
      <c r="EP18" s="580"/>
      <c r="EQ18" s="580"/>
      <c r="ER18" s="580"/>
      <c r="ES18" s="580"/>
      <c r="ET18" s="580"/>
      <c r="EU18" s="580"/>
      <c r="EV18" s="580"/>
      <c r="EW18" s="580"/>
      <c r="EX18" s="580"/>
      <c r="EY18" s="580"/>
      <c r="EZ18" s="580"/>
      <c r="FA18" s="580"/>
      <c r="FB18" s="580"/>
      <c r="FC18" s="580"/>
      <c r="FD18" s="580"/>
      <c r="FE18" s="580"/>
      <c r="FF18" s="580"/>
      <c r="FG18" s="580"/>
      <c r="FH18" s="580"/>
      <c r="FI18" s="580"/>
      <c r="FJ18" s="580"/>
      <c r="FK18" s="580"/>
      <c r="FL18" s="580"/>
      <c r="FM18" s="580"/>
      <c r="FN18" s="580"/>
      <c r="FO18" s="580"/>
      <c r="FP18" s="580"/>
      <c r="FQ18" s="580"/>
      <c r="FR18" s="580"/>
      <c r="FS18" s="580"/>
      <c r="FT18" s="580"/>
      <c r="FU18" s="580"/>
      <c r="FV18" s="580"/>
      <c r="FW18" s="580"/>
      <c r="FX18" s="580"/>
      <c r="FY18" s="580"/>
      <c r="FZ18" s="580"/>
      <c r="GA18" s="580"/>
      <c r="GB18" s="580"/>
      <c r="GC18" s="580"/>
      <c r="GD18" s="580"/>
      <c r="GE18" s="580"/>
      <c r="GF18" s="580"/>
      <c r="GG18" s="580"/>
      <c r="GH18" s="580"/>
      <c r="GI18" s="580"/>
      <c r="GJ18" s="580"/>
      <c r="GK18" s="580"/>
      <c r="GL18" s="580"/>
      <c r="GM18" s="580"/>
      <c r="GN18" s="580"/>
      <c r="GO18" s="580"/>
      <c r="GP18" s="580"/>
      <c r="GQ18" s="580"/>
      <c r="GR18" s="580"/>
      <c r="GS18" s="580"/>
      <c r="GT18" s="580"/>
      <c r="GU18" s="580"/>
      <c r="GV18" s="580"/>
      <c r="GW18" s="580"/>
      <c r="GX18" s="580"/>
      <c r="GY18" s="580"/>
      <c r="GZ18" s="580"/>
      <c r="HA18" s="580"/>
      <c r="HB18" s="580"/>
      <c r="HC18" s="580"/>
      <c r="HD18" s="580"/>
      <c r="HE18" s="580"/>
      <c r="HF18" s="580"/>
      <c r="HG18" s="580"/>
      <c r="HH18" s="580"/>
      <c r="HI18" s="580"/>
      <c r="HJ18" s="580"/>
      <c r="HK18" s="580"/>
      <c r="HL18" s="580"/>
      <c r="HM18" s="580"/>
      <c r="HN18" s="580"/>
      <c r="HO18" s="580"/>
      <c r="HP18" s="580"/>
      <c r="HQ18" s="580"/>
      <c r="HR18" s="580"/>
      <c r="HS18" s="580"/>
      <c r="HT18" s="580"/>
      <c r="HU18" s="580"/>
      <c r="HV18" s="580"/>
      <c r="HW18" s="580"/>
      <c r="HX18" s="580"/>
      <c r="HY18" s="580"/>
      <c r="HZ18" s="580"/>
      <c r="IA18" s="580"/>
      <c r="IB18" s="580"/>
      <c r="IC18" s="580"/>
      <c r="ID18" s="580"/>
      <c r="IE18" s="580"/>
      <c r="IF18" s="580"/>
      <c r="IG18" s="580"/>
      <c r="IH18" s="580"/>
      <c r="II18" s="580"/>
      <c r="IJ18" s="580"/>
      <c r="IK18" s="580"/>
      <c r="IL18" s="580"/>
      <c r="IM18" s="580"/>
      <c r="IN18" s="580"/>
      <c r="IO18" s="580"/>
      <c r="IP18" s="580"/>
      <c r="IQ18" s="580"/>
      <c r="IR18" s="580"/>
      <c r="IS18" s="580"/>
      <c r="IT18" s="580"/>
      <c r="IU18" s="580"/>
      <c r="IV18" s="580"/>
      <c r="IW18" s="580"/>
      <c r="IX18" s="580"/>
      <c r="IY18" s="580"/>
      <c r="IZ18" s="580"/>
      <c r="JA18" s="580"/>
      <c r="JB18" s="580"/>
      <c r="JC18" s="580"/>
      <c r="JD18" s="580"/>
      <c r="JE18" s="580"/>
      <c r="JF18" s="580"/>
      <c r="JG18" s="580"/>
      <c r="JH18" s="580"/>
      <c r="JI18" s="580"/>
      <c r="JJ18" s="580"/>
      <c r="JK18" s="580"/>
      <c r="JL18" s="580"/>
      <c r="JM18" s="580"/>
      <c r="JN18" s="580"/>
      <c r="JO18" s="580"/>
      <c r="JP18" s="580"/>
      <c r="JQ18" s="580"/>
      <c r="JR18" s="580"/>
      <c r="JS18" s="580"/>
      <c r="JT18" s="580"/>
      <c r="JU18" s="580"/>
      <c r="JV18" s="580"/>
      <c r="JW18" s="580"/>
      <c r="JX18" s="580"/>
      <c r="JY18" s="580"/>
      <c r="JZ18" s="580"/>
      <c r="KA18" s="580"/>
      <c r="KB18" s="580"/>
      <c r="KC18" s="580"/>
      <c r="KD18" s="580"/>
      <c r="KE18" s="580"/>
      <c r="KF18" s="580"/>
      <c r="KG18" s="580"/>
      <c r="KH18" s="580"/>
      <c r="KI18" s="580"/>
      <c r="KJ18" s="580"/>
      <c r="KK18" s="580"/>
      <c r="KL18" s="580"/>
      <c r="KM18" s="580"/>
      <c r="KN18" s="580"/>
      <c r="KO18" s="580"/>
      <c r="KP18" s="580"/>
      <c r="KQ18" s="580"/>
      <c r="KR18" s="580"/>
      <c r="KS18" s="580"/>
      <c r="KT18" s="580"/>
      <c r="KU18" s="580"/>
      <c r="KV18" s="580"/>
      <c r="KW18" s="580"/>
      <c r="KX18" s="580"/>
      <c r="KY18" s="580"/>
      <c r="KZ18" s="580"/>
      <c r="LA18" s="580"/>
      <c r="LB18" s="580"/>
      <c r="LC18" s="580"/>
      <c r="LD18" s="580"/>
      <c r="LE18" s="580"/>
      <c r="LF18" s="580"/>
      <c r="LG18" s="580"/>
      <c r="LH18" s="580"/>
      <c r="LI18" s="580"/>
      <c r="LJ18" s="580"/>
      <c r="LK18" s="580"/>
      <c r="LL18" s="580"/>
      <c r="LM18" s="580"/>
      <c r="LN18" s="580"/>
      <c r="LO18" s="580"/>
      <c r="LP18" s="580"/>
      <c r="LQ18" s="580"/>
      <c r="LR18" s="580"/>
      <c r="LS18" s="580"/>
      <c r="LT18" s="580"/>
      <c r="LU18" s="580"/>
      <c r="LV18" s="580"/>
      <c r="LW18" s="580"/>
      <c r="LX18" s="580"/>
      <c r="LY18" s="580"/>
      <c r="LZ18" s="580"/>
      <c r="MA18" s="580"/>
      <c r="MB18" s="580"/>
      <c r="MC18" s="580"/>
      <c r="MD18" s="580"/>
      <c r="ME18" s="580"/>
      <c r="MF18" s="580"/>
      <c r="MG18" s="580"/>
      <c r="MH18" s="580"/>
      <c r="MI18" s="580"/>
      <c r="MJ18" s="580"/>
      <c r="MK18" s="580"/>
      <c r="ML18" s="580"/>
      <c r="MM18" s="580"/>
      <c r="MN18" s="580"/>
      <c r="MO18" s="580"/>
      <c r="MP18" s="580"/>
      <c r="MQ18" s="580"/>
      <c r="MR18" s="580"/>
      <c r="MS18" s="580"/>
      <c r="MT18" s="580"/>
      <c r="MU18" s="580"/>
      <c r="MV18" s="580"/>
      <c r="MW18" s="580"/>
      <c r="MX18" s="580"/>
      <c r="MY18" s="580"/>
      <c r="MZ18" s="580"/>
      <c r="NA18" s="580"/>
      <c r="NB18" s="580"/>
      <c r="NC18" s="580"/>
      <c r="ND18" s="580"/>
      <c r="NE18" s="580"/>
      <c r="NF18" s="580"/>
      <c r="NG18" s="580"/>
      <c r="NH18" s="580"/>
      <c r="NI18" s="580"/>
      <c r="NJ18" s="580"/>
      <c r="NK18" s="580"/>
      <c r="NL18" s="580"/>
      <c r="NM18" s="580"/>
      <c r="NN18" s="580"/>
      <c r="NO18" s="580"/>
      <c r="NP18" s="580"/>
      <c r="NQ18" s="580"/>
      <c r="NR18" s="580"/>
      <c r="NS18" s="580"/>
      <c r="NT18" s="580"/>
      <c r="NU18" s="580"/>
      <c r="NV18" s="580"/>
      <c r="NW18" s="580"/>
      <c r="NX18" s="580"/>
      <c r="NY18" s="580"/>
      <c r="NZ18" s="580"/>
      <c r="OA18" s="580"/>
      <c r="OB18" s="580"/>
      <c r="OC18" s="580"/>
      <c r="OD18" s="580"/>
      <c r="OE18" s="580"/>
      <c r="OF18" s="580"/>
      <c r="OG18" s="580"/>
      <c r="OH18" s="580"/>
      <c r="OI18" s="580"/>
      <c r="OJ18" s="580"/>
      <c r="OK18" s="580"/>
      <c r="OL18" s="580"/>
      <c r="OM18" s="580"/>
      <c r="ON18" s="580"/>
      <c r="OO18" s="580"/>
      <c r="OP18" s="580"/>
      <c r="OQ18" s="580"/>
      <c r="OR18" s="580"/>
      <c r="OS18" s="580"/>
      <c r="OT18" s="580"/>
      <c r="OU18" s="580"/>
      <c r="OV18" s="580"/>
      <c r="OW18" s="580"/>
      <c r="OX18" s="580"/>
      <c r="OY18" s="580"/>
      <c r="OZ18" s="580"/>
      <c r="PA18" s="580"/>
      <c r="PB18" s="580"/>
      <c r="PC18" s="580"/>
      <c r="PD18" s="580"/>
      <c r="PE18" s="580"/>
      <c r="PF18" s="580"/>
      <c r="PG18" s="580"/>
      <c r="PH18" s="580"/>
      <c r="PI18" s="580"/>
      <c r="PJ18" s="580"/>
      <c r="PK18" s="580"/>
      <c r="PL18" s="580"/>
      <c r="PM18" s="580"/>
      <c r="PN18" s="580"/>
      <c r="PO18" s="580"/>
      <c r="PP18" s="580"/>
      <c r="PQ18" s="580"/>
      <c r="PR18" s="580"/>
      <c r="PS18" s="580"/>
      <c r="PT18" s="580"/>
      <c r="PU18" s="580"/>
      <c r="PV18" s="580"/>
      <c r="PW18" s="580"/>
      <c r="PX18" s="580"/>
      <c r="PY18" s="580"/>
      <c r="PZ18" s="580"/>
      <c r="QA18" s="580"/>
      <c r="QB18" s="580"/>
      <c r="QC18" s="580"/>
      <c r="QD18" s="580"/>
      <c r="QE18" s="580"/>
      <c r="QF18" s="580"/>
      <c r="QG18" s="580"/>
      <c r="QH18" s="580"/>
      <c r="QI18" s="580"/>
      <c r="QJ18" s="580"/>
      <c r="QK18" s="580"/>
      <c r="QL18" s="580"/>
      <c r="QM18" s="580"/>
      <c r="QN18" s="580"/>
      <c r="QO18" s="580"/>
      <c r="QP18" s="580"/>
      <c r="QQ18" s="580"/>
      <c r="QR18" s="580"/>
      <c r="QS18" s="580"/>
      <c r="QT18" s="580"/>
      <c r="QU18" s="580"/>
      <c r="QV18" s="580"/>
      <c r="QW18" s="580"/>
      <c r="QX18" s="580"/>
      <c r="QY18" s="580"/>
      <c r="QZ18" s="580"/>
      <c r="RA18" s="580"/>
      <c r="RB18" s="580"/>
      <c r="RC18" s="580"/>
      <c r="RD18" s="580"/>
      <c r="RE18" s="580"/>
      <c r="RF18" s="580"/>
      <c r="RG18" s="580"/>
      <c r="RH18" s="580"/>
      <c r="RI18" s="580"/>
      <c r="RJ18" s="580"/>
      <c r="RK18" s="580"/>
      <c r="RL18" s="580"/>
      <c r="RM18" s="580"/>
      <c r="RN18" s="580"/>
      <c r="RO18" s="580"/>
      <c r="RP18" s="580"/>
      <c r="RQ18" s="580"/>
      <c r="RR18" s="580"/>
      <c r="RS18" s="580"/>
      <c r="RT18" s="580"/>
      <c r="RU18" s="580"/>
      <c r="RV18" s="580"/>
      <c r="RW18" s="580"/>
      <c r="RX18" s="580"/>
      <c r="RY18" s="580"/>
      <c r="RZ18" s="580"/>
      <c r="SA18" s="580"/>
      <c r="SB18" s="580"/>
      <c r="SC18" s="580"/>
      <c r="SD18" s="580"/>
      <c r="SE18" s="580"/>
      <c r="SF18" s="580"/>
      <c r="SG18" s="580"/>
      <c r="SH18" s="580"/>
      <c r="SI18" s="580"/>
      <c r="SJ18" s="580"/>
      <c r="SK18" s="580"/>
      <c r="SL18" s="580"/>
      <c r="SM18" s="580"/>
      <c r="SN18" s="580"/>
      <c r="SO18" s="580"/>
      <c r="SP18" s="580"/>
      <c r="SQ18" s="580"/>
      <c r="SR18" s="580"/>
      <c r="SS18" s="580"/>
      <c r="ST18" s="580"/>
      <c r="SU18" s="580"/>
      <c r="SV18" s="580"/>
      <c r="SW18" s="580"/>
      <c r="SX18" s="580"/>
      <c r="SY18" s="580"/>
      <c r="SZ18" s="580"/>
      <c r="TA18" s="580"/>
      <c r="TB18" s="580"/>
      <c r="TC18" s="580"/>
      <c r="TD18" s="580"/>
      <c r="TE18" s="580"/>
      <c r="TF18" s="580"/>
      <c r="TG18" s="580"/>
      <c r="TH18" s="580"/>
      <c r="TI18" s="580"/>
      <c r="TJ18" s="580"/>
      <c r="TK18" s="580"/>
      <c r="TL18" s="580"/>
      <c r="TM18" s="580"/>
      <c r="TN18" s="580"/>
      <c r="TO18" s="580"/>
      <c r="TP18" s="580"/>
      <c r="TQ18" s="580"/>
      <c r="TR18" s="580"/>
      <c r="TS18" s="580"/>
      <c r="TT18" s="580"/>
      <c r="TU18" s="580"/>
      <c r="TV18" s="580"/>
      <c r="TW18" s="580"/>
      <c r="TX18" s="580"/>
      <c r="TY18" s="580"/>
      <c r="TZ18" s="580"/>
      <c r="UA18" s="580"/>
      <c r="UB18" s="580"/>
      <c r="UC18" s="580"/>
      <c r="UD18" s="580"/>
      <c r="UE18" s="580"/>
      <c r="UF18" s="580"/>
      <c r="UG18" s="580"/>
      <c r="UH18" s="580"/>
      <c r="UI18" s="580"/>
      <c r="UJ18" s="580"/>
      <c r="UK18" s="580"/>
      <c r="UL18" s="580"/>
      <c r="UM18" s="580"/>
      <c r="UN18" s="580"/>
      <c r="UO18" s="580"/>
      <c r="UP18" s="580"/>
      <c r="UQ18" s="580"/>
      <c r="UR18" s="580"/>
      <c r="US18" s="580"/>
      <c r="UT18" s="580"/>
      <c r="UU18" s="580"/>
      <c r="UV18" s="580"/>
      <c r="UW18" s="580"/>
      <c r="UX18" s="580"/>
      <c r="UY18" s="580"/>
      <c r="UZ18" s="580"/>
      <c r="VA18" s="580"/>
      <c r="VB18" s="580"/>
      <c r="VC18" s="580"/>
      <c r="VD18" s="580"/>
      <c r="VE18" s="580"/>
      <c r="VF18" s="580"/>
      <c r="VG18" s="580"/>
      <c r="VH18" s="580"/>
      <c r="VI18" s="580"/>
      <c r="VJ18" s="580"/>
      <c r="VK18" s="580"/>
      <c r="VL18" s="580"/>
      <c r="VM18" s="580"/>
      <c r="VN18" s="580"/>
      <c r="VO18" s="580"/>
      <c r="VP18" s="580"/>
      <c r="VQ18" s="580"/>
      <c r="VR18" s="580"/>
      <c r="VS18" s="580"/>
      <c r="VT18" s="580"/>
      <c r="VU18" s="580"/>
      <c r="VV18" s="580"/>
      <c r="VW18" s="580"/>
      <c r="VX18" s="580"/>
      <c r="VY18" s="580"/>
      <c r="VZ18" s="580"/>
      <c r="WA18" s="580"/>
      <c r="WB18" s="580"/>
      <c r="WC18" s="580"/>
      <c r="WD18" s="580"/>
      <c r="WE18" s="580"/>
      <c r="WF18" s="580"/>
      <c r="WG18" s="580"/>
      <c r="WH18" s="580"/>
      <c r="WI18" s="580"/>
      <c r="WJ18" s="580"/>
      <c r="WK18" s="580"/>
      <c r="WL18" s="580"/>
      <c r="WM18" s="580"/>
      <c r="WN18" s="580"/>
      <c r="WO18" s="580"/>
      <c r="WP18" s="580"/>
      <c r="WQ18" s="580"/>
      <c r="WR18" s="580"/>
      <c r="WS18" s="580"/>
      <c r="WT18" s="580"/>
      <c r="WU18" s="580"/>
      <c r="WV18" s="580"/>
      <c r="WW18" s="580"/>
      <c r="WX18" s="580"/>
      <c r="WY18" s="580"/>
      <c r="WZ18" s="580"/>
      <c r="XA18" s="580"/>
      <c r="XB18" s="580"/>
      <c r="XC18" s="580"/>
      <c r="XD18" s="580"/>
      <c r="XE18" s="580"/>
      <c r="XF18" s="580"/>
      <c r="XG18" s="580"/>
      <c r="XH18" s="580"/>
      <c r="XI18" s="580"/>
      <c r="XJ18" s="580"/>
      <c r="XK18" s="580"/>
      <c r="XL18" s="580"/>
      <c r="XM18" s="580"/>
      <c r="XN18" s="580"/>
      <c r="XO18" s="580"/>
      <c r="XP18" s="580"/>
      <c r="XQ18" s="580"/>
      <c r="XR18" s="580"/>
      <c r="XS18" s="580"/>
      <c r="XT18" s="580"/>
      <c r="XU18" s="580"/>
      <c r="XV18" s="580"/>
      <c r="XW18" s="580"/>
      <c r="XX18" s="580"/>
      <c r="XY18" s="580"/>
      <c r="XZ18" s="580"/>
      <c r="YA18" s="580"/>
      <c r="YB18" s="580"/>
      <c r="YC18" s="580"/>
      <c r="YD18" s="580"/>
      <c r="YE18" s="580"/>
      <c r="YF18" s="580"/>
      <c r="YG18" s="580"/>
      <c r="YH18" s="580"/>
      <c r="YI18" s="580"/>
      <c r="YJ18" s="580"/>
      <c r="YK18" s="580"/>
      <c r="YL18" s="580"/>
      <c r="YM18" s="580"/>
      <c r="YN18" s="580"/>
      <c r="YO18" s="580"/>
      <c r="YP18" s="580"/>
      <c r="YQ18" s="580"/>
      <c r="YR18" s="580"/>
      <c r="YS18" s="580"/>
      <c r="YT18" s="580"/>
      <c r="YU18" s="580"/>
      <c r="YV18" s="580"/>
      <c r="YW18" s="580"/>
      <c r="YX18" s="580"/>
      <c r="YY18" s="580"/>
      <c r="YZ18" s="580"/>
      <c r="ZA18" s="580"/>
      <c r="ZB18" s="580"/>
      <c r="ZC18" s="580"/>
      <c r="ZD18" s="580"/>
      <c r="ZE18" s="580"/>
      <c r="ZF18" s="580"/>
      <c r="ZG18" s="580"/>
      <c r="ZH18" s="580"/>
      <c r="ZI18" s="580"/>
      <c r="ZJ18" s="580"/>
      <c r="ZK18" s="580"/>
      <c r="ZL18" s="580"/>
      <c r="ZM18" s="580"/>
      <c r="ZN18" s="580"/>
      <c r="ZO18" s="580"/>
      <c r="ZP18" s="580"/>
      <c r="ZQ18" s="580"/>
      <c r="ZR18" s="580"/>
      <c r="ZS18" s="580"/>
      <c r="ZT18" s="580"/>
      <c r="ZU18" s="580"/>
      <c r="ZV18" s="580"/>
      <c r="ZW18" s="580"/>
      <c r="ZX18" s="580"/>
      <c r="ZY18" s="580"/>
      <c r="ZZ18" s="580"/>
      <c r="AAA18" s="580"/>
      <c r="AAB18" s="580"/>
      <c r="AAC18" s="580"/>
      <c r="AAD18" s="580"/>
      <c r="AAE18" s="580"/>
      <c r="AAF18" s="580"/>
      <c r="AAG18" s="580"/>
      <c r="AAH18" s="580"/>
      <c r="AAI18" s="580"/>
      <c r="AAJ18" s="580"/>
      <c r="AAK18" s="580"/>
      <c r="AAL18" s="580"/>
      <c r="AAM18" s="580"/>
      <c r="AAN18" s="580"/>
      <c r="AAO18" s="580"/>
      <c r="AAP18" s="580"/>
      <c r="AAQ18" s="580"/>
      <c r="AAR18" s="580"/>
      <c r="AAS18" s="580"/>
      <c r="AAT18" s="580"/>
      <c r="AAU18" s="580"/>
      <c r="AAV18" s="580"/>
      <c r="AAW18" s="580"/>
      <c r="AAX18" s="580"/>
      <c r="AAY18" s="580"/>
      <c r="AAZ18" s="580"/>
      <c r="ABA18" s="580"/>
      <c r="ABB18" s="580"/>
      <c r="ABC18" s="580"/>
      <c r="ABD18" s="580"/>
      <c r="ABE18" s="580"/>
      <c r="ABF18" s="580"/>
      <c r="ABG18" s="580"/>
      <c r="ABH18" s="580"/>
      <c r="ABI18" s="580"/>
      <c r="ABJ18" s="580"/>
      <c r="ABK18" s="580"/>
      <c r="ABL18" s="580"/>
      <c r="ABM18" s="580"/>
      <c r="ABN18" s="580"/>
      <c r="ABO18" s="580"/>
      <c r="ABP18" s="580"/>
      <c r="ABQ18" s="580"/>
      <c r="ABR18" s="580"/>
      <c r="ABS18" s="580"/>
      <c r="ABT18" s="580"/>
      <c r="ABU18" s="580"/>
      <c r="ABV18" s="580"/>
      <c r="ABW18" s="580"/>
      <c r="ABX18" s="580"/>
      <c r="ABY18" s="580"/>
      <c r="ABZ18" s="580"/>
      <c r="ACA18" s="580"/>
      <c r="ACB18" s="580"/>
      <c r="ACC18" s="580"/>
      <c r="ACD18" s="580"/>
      <c r="ACE18" s="580"/>
      <c r="ACF18" s="580"/>
      <c r="ACG18" s="580"/>
      <c r="ACH18" s="580"/>
      <c r="ACI18" s="580"/>
      <c r="ACJ18" s="580"/>
      <c r="ACK18" s="580"/>
      <c r="ACL18" s="580"/>
      <c r="ACM18" s="580"/>
      <c r="ACN18" s="580"/>
      <c r="ACO18" s="580"/>
      <c r="ACP18" s="580"/>
      <c r="ACQ18" s="580"/>
      <c r="ACR18" s="580"/>
      <c r="ACS18" s="580"/>
      <c r="ACT18" s="580"/>
      <c r="ACU18" s="580"/>
      <c r="ACV18" s="580"/>
      <c r="ACW18" s="580"/>
      <c r="ACX18" s="580"/>
      <c r="ACY18" s="580"/>
      <c r="ACZ18" s="580"/>
      <c r="ADA18" s="580"/>
      <c r="ADB18" s="580"/>
      <c r="ADC18" s="580"/>
      <c r="ADD18" s="580"/>
      <c r="ADE18" s="580"/>
      <c r="ADF18" s="580"/>
      <c r="ADG18" s="580"/>
      <c r="ADH18" s="580"/>
      <c r="ADI18" s="580"/>
      <c r="ADJ18" s="580"/>
      <c r="ADK18" s="580"/>
      <c r="ADL18" s="580"/>
      <c r="ADM18" s="580"/>
      <c r="ADN18" s="580"/>
      <c r="ADO18" s="580"/>
      <c r="ADP18" s="580"/>
      <c r="ADQ18" s="580"/>
      <c r="ADR18" s="580"/>
      <c r="ADS18" s="580"/>
      <c r="ADT18" s="580"/>
      <c r="ADU18" s="580"/>
      <c r="ADV18" s="580"/>
      <c r="ADW18" s="580"/>
      <c r="ADX18" s="580"/>
      <c r="ADY18" s="580"/>
      <c r="ADZ18" s="580"/>
      <c r="AEA18" s="580"/>
      <c r="AEB18" s="580"/>
      <c r="AEC18" s="580"/>
      <c r="AED18" s="580"/>
      <c r="AEE18" s="580"/>
      <c r="AEF18" s="580"/>
      <c r="AEG18" s="580"/>
      <c r="AEH18" s="580"/>
      <c r="AEI18" s="580"/>
      <c r="AEJ18" s="580"/>
      <c r="AEK18" s="580"/>
      <c r="AEL18" s="580"/>
      <c r="AEM18" s="580"/>
      <c r="AEN18" s="580"/>
      <c r="AEO18" s="580"/>
      <c r="AEP18" s="580"/>
      <c r="AEQ18" s="580"/>
      <c r="AER18" s="580"/>
      <c r="AES18" s="580"/>
      <c r="AET18" s="580"/>
      <c r="AEU18" s="580"/>
      <c r="AEV18" s="580"/>
      <c r="AEW18" s="580"/>
      <c r="AEX18" s="580"/>
      <c r="AEY18" s="580"/>
      <c r="AEZ18" s="580"/>
      <c r="AFA18" s="580"/>
      <c r="AFB18" s="580"/>
      <c r="AFC18" s="580"/>
      <c r="AFD18" s="580"/>
      <c r="AFE18" s="580"/>
      <c r="AFF18" s="580"/>
      <c r="AFG18" s="580"/>
      <c r="AFH18" s="580"/>
      <c r="AFI18" s="580"/>
      <c r="AFJ18" s="580"/>
      <c r="AFK18" s="580"/>
      <c r="AFL18" s="580"/>
      <c r="AFM18" s="580"/>
      <c r="AFN18" s="580"/>
      <c r="AFO18" s="580"/>
      <c r="AFP18" s="580"/>
      <c r="AFQ18" s="580"/>
      <c r="AFR18" s="580"/>
      <c r="AFS18" s="580"/>
      <c r="AFT18" s="580"/>
      <c r="AFU18" s="580"/>
      <c r="AFV18" s="580"/>
      <c r="AFW18" s="580"/>
      <c r="AFX18" s="580"/>
      <c r="AFY18" s="580"/>
      <c r="AFZ18" s="580"/>
      <c r="AGA18" s="580"/>
      <c r="AGB18" s="580"/>
      <c r="AGC18" s="580"/>
      <c r="AGD18" s="580"/>
      <c r="AGE18" s="580"/>
      <c r="AGF18" s="580"/>
      <c r="AGG18" s="580"/>
      <c r="AGH18" s="580"/>
      <c r="AGI18" s="580"/>
      <c r="AGJ18" s="580"/>
      <c r="AGK18" s="580"/>
      <c r="AGL18" s="580"/>
      <c r="AGM18" s="580"/>
      <c r="AGN18" s="580"/>
      <c r="AGO18" s="580"/>
      <c r="AGP18" s="580"/>
      <c r="AGQ18" s="580"/>
      <c r="AGR18" s="580"/>
      <c r="AGS18" s="580"/>
      <c r="AGT18" s="580"/>
      <c r="AGU18" s="580"/>
      <c r="AGV18" s="580"/>
      <c r="AGW18" s="580"/>
      <c r="AGX18" s="580"/>
      <c r="AGY18" s="580"/>
      <c r="AGZ18" s="580"/>
      <c r="AHA18" s="580"/>
      <c r="AHB18" s="580"/>
      <c r="AHC18" s="580"/>
      <c r="AHD18" s="580"/>
      <c r="AHE18" s="580"/>
      <c r="AHF18" s="580"/>
      <c r="AHG18" s="580"/>
      <c r="AHH18" s="580"/>
      <c r="AHI18" s="580"/>
      <c r="AHJ18" s="580"/>
      <c r="AHK18" s="580"/>
      <c r="AHL18" s="580"/>
      <c r="AHM18" s="580"/>
      <c r="AHN18" s="580"/>
      <c r="AHO18" s="580"/>
      <c r="AHP18" s="580"/>
      <c r="AHQ18" s="580"/>
      <c r="AHR18" s="580"/>
      <c r="AHS18" s="580"/>
      <c r="AHT18" s="580"/>
      <c r="AHU18" s="580"/>
      <c r="AHV18" s="580"/>
      <c r="AHW18" s="580"/>
      <c r="AHX18" s="580"/>
      <c r="AHY18" s="580"/>
      <c r="AHZ18" s="580"/>
      <c r="AIA18" s="580"/>
      <c r="AIB18" s="580"/>
      <c r="AIC18" s="580"/>
      <c r="AID18" s="580"/>
      <c r="AIE18" s="580"/>
      <c r="AIF18" s="580"/>
      <c r="AIG18" s="580"/>
      <c r="AIH18" s="580"/>
      <c r="AII18" s="580"/>
      <c r="AIJ18" s="580"/>
      <c r="AIK18" s="580"/>
      <c r="AIL18" s="580"/>
      <c r="AIM18" s="580"/>
      <c r="AIN18" s="580"/>
      <c r="AIO18" s="580"/>
      <c r="AIP18" s="580"/>
      <c r="AIQ18" s="580"/>
      <c r="AIR18" s="580"/>
      <c r="AIS18" s="580"/>
      <c r="AIT18" s="580"/>
      <c r="AIU18" s="580"/>
      <c r="AIV18" s="580"/>
      <c r="AIW18" s="580"/>
      <c r="AIX18" s="580"/>
      <c r="AIY18" s="580"/>
      <c r="AIZ18" s="580"/>
      <c r="AJA18" s="580"/>
      <c r="AJB18" s="580"/>
      <c r="AJC18" s="580"/>
      <c r="AJD18" s="580"/>
      <c r="AJE18" s="580"/>
      <c r="AJF18" s="580"/>
      <c r="AJG18" s="580"/>
      <c r="AJH18" s="580"/>
      <c r="AJI18" s="580"/>
      <c r="AJJ18" s="580"/>
      <c r="AJK18" s="580"/>
      <c r="AJL18" s="580"/>
      <c r="AJM18" s="580"/>
      <c r="AJN18" s="580"/>
      <c r="AJO18" s="580"/>
      <c r="AJP18" s="580"/>
      <c r="AJQ18" s="580"/>
      <c r="AJR18" s="580"/>
      <c r="AJS18" s="580"/>
      <c r="AJT18" s="580"/>
      <c r="AJU18" s="580"/>
      <c r="AJV18" s="580"/>
      <c r="AJW18" s="580"/>
      <c r="AJX18" s="580"/>
      <c r="AJY18" s="580"/>
      <c r="AJZ18" s="580"/>
      <c r="AKA18" s="580"/>
      <c r="AKB18" s="580"/>
      <c r="AKC18" s="580"/>
      <c r="AKD18" s="580"/>
      <c r="AKE18" s="580"/>
      <c r="AKF18" s="580"/>
      <c r="AKG18" s="580"/>
      <c r="AKH18" s="580"/>
      <c r="AKI18" s="580"/>
      <c r="AKJ18" s="580"/>
      <c r="AKK18" s="580"/>
      <c r="AKL18" s="580"/>
      <c r="AKM18" s="580"/>
      <c r="AKN18" s="580"/>
      <c r="AKO18" s="580"/>
      <c r="AKP18" s="580"/>
      <c r="AKQ18" s="580"/>
      <c r="AKR18" s="580"/>
      <c r="AKS18" s="580"/>
      <c r="AKT18" s="580"/>
      <c r="AKU18" s="580"/>
      <c r="AKV18" s="580"/>
      <c r="AKW18" s="580"/>
      <c r="AKX18" s="580"/>
      <c r="AKY18" s="580"/>
      <c r="AKZ18" s="580"/>
      <c r="ALA18" s="580"/>
      <c r="ALB18" s="580"/>
      <c r="ALC18" s="580"/>
      <c r="ALD18" s="580"/>
      <c r="ALE18" s="580"/>
      <c r="ALF18" s="580"/>
      <c r="ALG18" s="580"/>
      <c r="ALH18" s="580"/>
      <c r="ALI18" s="580"/>
      <c r="ALJ18" s="580"/>
      <c r="ALK18" s="580"/>
      <c r="ALL18" s="580"/>
      <c r="ALM18" s="580"/>
      <c r="ALN18" s="580"/>
      <c r="ALO18" s="580"/>
      <c r="ALP18" s="580"/>
      <c r="ALQ18" s="580"/>
      <c r="ALR18" s="580"/>
      <c r="ALS18" s="580"/>
      <c r="ALT18" s="580"/>
      <c r="ALU18" s="580"/>
      <c r="ALV18" s="580"/>
      <c r="ALW18" s="580"/>
      <c r="ALX18" s="580"/>
      <c r="ALY18" s="580"/>
      <c r="ALZ18" s="580"/>
      <c r="AMA18" s="580"/>
      <c r="AMB18" s="580"/>
      <c r="AMC18" s="580"/>
      <c r="AMD18" s="580"/>
      <c r="AME18" s="580"/>
      <c r="AMF18" s="580"/>
      <c r="AMG18" s="580"/>
      <c r="AMH18" s="580"/>
      <c r="AMI18" s="580"/>
      <c r="AMJ18" s="580"/>
      <c r="AMK18" s="580"/>
      <c r="AML18" s="580"/>
      <c r="AMM18" s="580"/>
      <c r="AMN18" s="580"/>
      <c r="AMO18" s="580"/>
      <c r="AMP18" s="580"/>
      <c r="AMQ18" s="580"/>
      <c r="AMR18" s="580"/>
      <c r="AMS18" s="580"/>
      <c r="AMT18" s="580"/>
      <c r="AMU18" s="580"/>
      <c r="AMV18" s="580"/>
      <c r="AMW18" s="580"/>
      <c r="AMX18" s="580"/>
      <c r="AMY18" s="580"/>
      <c r="AMZ18" s="580"/>
      <c r="ANA18" s="580"/>
      <c r="ANB18" s="580"/>
      <c r="ANC18" s="580"/>
      <c r="AND18" s="580"/>
      <c r="ANE18" s="580"/>
      <c r="ANF18" s="580"/>
      <c r="ANG18" s="580"/>
      <c r="ANH18" s="580"/>
      <c r="ANI18" s="580"/>
      <c r="ANJ18" s="580"/>
      <c r="ANK18" s="580"/>
      <c r="ANL18" s="580"/>
      <c r="ANM18" s="580"/>
      <c r="ANN18" s="580"/>
      <c r="ANO18" s="580"/>
      <c r="ANP18" s="580"/>
      <c r="ANQ18" s="580"/>
      <c r="ANR18" s="580"/>
      <c r="ANS18" s="580"/>
      <c r="ANT18" s="580"/>
      <c r="ANU18" s="580"/>
      <c r="ANV18" s="580"/>
      <c r="ANW18" s="580"/>
      <c r="ANX18" s="580"/>
      <c r="ANY18" s="580"/>
      <c r="ANZ18" s="580"/>
      <c r="AOA18" s="580"/>
      <c r="AOB18" s="580"/>
      <c r="AOC18" s="580"/>
      <c r="AOD18" s="580"/>
      <c r="AOE18" s="580"/>
      <c r="AOF18" s="580"/>
      <c r="AOG18" s="580"/>
      <c r="AOH18" s="580"/>
      <c r="AOI18" s="580"/>
      <c r="AOJ18" s="580"/>
      <c r="AOK18" s="580"/>
      <c r="AOL18" s="580"/>
      <c r="AOM18" s="580"/>
      <c r="AON18" s="580"/>
      <c r="AOO18" s="580"/>
      <c r="AOP18" s="580"/>
      <c r="AOQ18" s="580"/>
      <c r="AOR18" s="580"/>
      <c r="AOS18" s="580"/>
      <c r="AOT18" s="580"/>
      <c r="AOU18" s="580"/>
      <c r="AOV18" s="580"/>
      <c r="AOW18" s="580"/>
      <c r="AOX18" s="580"/>
      <c r="AOY18" s="580"/>
      <c r="AOZ18" s="580"/>
      <c r="APA18" s="580"/>
      <c r="APB18" s="580"/>
      <c r="APC18" s="580"/>
      <c r="APD18" s="580"/>
      <c r="APE18" s="580"/>
      <c r="APF18" s="580"/>
      <c r="APG18" s="580"/>
      <c r="APH18" s="580"/>
      <c r="API18" s="580"/>
      <c r="APJ18" s="580"/>
      <c r="APK18" s="580"/>
      <c r="APL18" s="580"/>
      <c r="APM18" s="580"/>
      <c r="APN18" s="580"/>
      <c r="APO18" s="580"/>
      <c r="APP18" s="580"/>
      <c r="APQ18" s="580"/>
      <c r="APR18" s="580"/>
      <c r="APS18" s="580"/>
      <c r="APT18" s="580"/>
      <c r="APU18" s="580"/>
      <c r="APV18" s="580"/>
      <c r="APW18" s="580"/>
      <c r="APX18" s="580"/>
      <c r="APY18" s="580"/>
      <c r="APZ18" s="580"/>
      <c r="AQA18" s="580"/>
      <c r="AQB18" s="580"/>
      <c r="AQC18" s="580"/>
      <c r="AQD18" s="580"/>
      <c r="AQE18" s="580"/>
      <c r="AQF18" s="580"/>
      <c r="AQG18" s="580"/>
      <c r="AQH18" s="580"/>
      <c r="AQI18" s="580"/>
      <c r="AQJ18" s="580"/>
      <c r="AQK18" s="580"/>
      <c r="AQL18" s="580"/>
      <c r="AQM18" s="580"/>
      <c r="AQN18" s="580"/>
      <c r="AQO18" s="580"/>
      <c r="AQP18" s="580"/>
      <c r="AQQ18" s="580"/>
      <c r="AQR18" s="580"/>
      <c r="AQS18" s="580"/>
      <c r="AQT18" s="580"/>
      <c r="AQU18" s="580"/>
      <c r="AQV18" s="580"/>
      <c r="AQW18" s="580"/>
      <c r="AQX18" s="580"/>
      <c r="AQY18" s="580"/>
      <c r="AQZ18" s="580"/>
      <c r="ARA18" s="580"/>
      <c r="ARB18" s="580"/>
      <c r="ARC18" s="580"/>
      <c r="ARD18" s="580"/>
      <c r="ARE18" s="580"/>
      <c r="ARF18" s="580"/>
      <c r="ARG18" s="580"/>
      <c r="ARH18" s="580"/>
      <c r="ARI18" s="580"/>
      <c r="ARJ18" s="580"/>
      <c r="ARK18" s="580"/>
      <c r="ARL18" s="580"/>
      <c r="ARM18" s="580"/>
      <c r="ARN18" s="580"/>
      <c r="ARO18" s="580"/>
      <c r="ARP18" s="580"/>
      <c r="ARQ18" s="580"/>
      <c r="ARR18" s="580"/>
      <c r="ARS18" s="580"/>
      <c r="ART18" s="580"/>
      <c r="ARU18" s="580"/>
      <c r="ARV18" s="580"/>
      <c r="ARW18" s="580"/>
      <c r="ARX18" s="580"/>
      <c r="ARY18" s="580"/>
      <c r="ARZ18" s="580"/>
      <c r="ASA18" s="580"/>
      <c r="ASB18" s="580"/>
      <c r="ASC18" s="580"/>
      <c r="ASD18" s="580"/>
      <c r="ASE18" s="580"/>
      <c r="ASF18" s="580"/>
      <c r="ASG18" s="580"/>
      <c r="ASH18" s="580"/>
      <c r="ASI18" s="580"/>
      <c r="ASJ18" s="580"/>
      <c r="ASK18" s="580"/>
      <c r="ASL18" s="580"/>
      <c r="ASM18" s="580"/>
      <c r="ASN18" s="580"/>
      <c r="ASO18" s="580"/>
      <c r="ASP18" s="580"/>
      <c r="ASQ18" s="580"/>
      <c r="ASR18" s="580"/>
      <c r="ASS18" s="580"/>
      <c r="AST18" s="580"/>
      <c r="ASU18" s="580"/>
      <c r="ASV18" s="580"/>
      <c r="ASW18" s="580"/>
      <c r="ASX18" s="580"/>
      <c r="ASY18" s="580"/>
      <c r="ASZ18" s="580"/>
      <c r="ATA18" s="580"/>
      <c r="ATB18" s="580"/>
      <c r="ATC18" s="580"/>
      <c r="ATD18" s="580"/>
      <c r="ATE18" s="580"/>
      <c r="ATF18" s="580"/>
      <c r="ATG18" s="580"/>
      <c r="ATH18" s="580"/>
      <c r="ATI18" s="580"/>
      <c r="ATJ18" s="580"/>
      <c r="ATK18" s="580"/>
      <c r="ATL18" s="580"/>
      <c r="ATM18" s="580"/>
      <c r="ATN18" s="580"/>
      <c r="ATO18" s="580"/>
      <c r="ATP18" s="580"/>
      <c r="ATQ18" s="580"/>
      <c r="ATR18" s="580"/>
      <c r="ATS18" s="580"/>
      <c r="ATT18" s="580"/>
      <c r="ATU18" s="580"/>
      <c r="ATV18" s="580"/>
      <c r="ATW18" s="580"/>
      <c r="ATX18" s="580"/>
      <c r="ATY18" s="580"/>
      <c r="ATZ18" s="580"/>
      <c r="AUA18" s="580"/>
      <c r="AUB18" s="580"/>
      <c r="AUC18" s="580"/>
      <c r="AUD18" s="580"/>
      <c r="AUE18" s="580"/>
      <c r="AUF18" s="580"/>
      <c r="AUG18" s="580"/>
      <c r="AUH18" s="580"/>
      <c r="AUI18" s="580"/>
      <c r="AUJ18" s="580"/>
      <c r="AUK18" s="580"/>
      <c r="AUL18" s="580"/>
      <c r="AUM18" s="580"/>
      <c r="AUN18" s="580"/>
      <c r="AUO18" s="580"/>
      <c r="AUP18" s="580"/>
      <c r="AUQ18" s="580"/>
      <c r="AUR18" s="580"/>
      <c r="AUS18" s="580"/>
      <c r="AUT18" s="580"/>
      <c r="AUU18" s="580"/>
      <c r="AUV18" s="580"/>
      <c r="AUW18" s="580"/>
      <c r="AUX18" s="580"/>
      <c r="AUY18" s="580"/>
      <c r="AUZ18" s="580"/>
      <c r="AVA18" s="580"/>
      <c r="AVB18" s="580"/>
      <c r="AVC18" s="580"/>
      <c r="AVD18" s="580"/>
      <c r="AVE18" s="580"/>
      <c r="AVF18" s="580"/>
      <c r="AVG18" s="580"/>
      <c r="AVH18" s="580"/>
      <c r="AVI18" s="580"/>
      <c r="AVJ18" s="580"/>
      <c r="AVK18" s="580"/>
      <c r="AVL18" s="580"/>
      <c r="AVM18" s="580"/>
      <c r="AVN18" s="580"/>
      <c r="AVO18" s="580"/>
      <c r="AVP18" s="580"/>
      <c r="AVQ18" s="580"/>
      <c r="AVR18" s="580"/>
      <c r="AVS18" s="580"/>
      <c r="AVT18" s="580"/>
      <c r="AVU18" s="580"/>
      <c r="AVV18" s="580"/>
      <c r="AVW18" s="580"/>
      <c r="AVX18" s="580"/>
      <c r="AVY18" s="580"/>
      <c r="AVZ18" s="580"/>
      <c r="AWA18" s="580"/>
      <c r="AWB18" s="580"/>
      <c r="AWC18" s="580"/>
      <c r="AWD18" s="580"/>
      <c r="AWE18" s="580"/>
      <c r="AWF18" s="580"/>
      <c r="AWG18" s="580"/>
      <c r="AWH18" s="580"/>
      <c r="AWI18" s="580"/>
      <c r="AWJ18" s="580"/>
      <c r="AWK18" s="580"/>
      <c r="AWL18" s="580"/>
      <c r="AWM18" s="580"/>
      <c r="AWN18" s="580"/>
      <c r="AWO18" s="580"/>
      <c r="AWP18" s="580"/>
      <c r="AWQ18" s="580"/>
      <c r="AWR18" s="580"/>
      <c r="AWS18" s="580"/>
      <c r="AWT18" s="580"/>
      <c r="AWU18" s="580"/>
      <c r="AWV18" s="580"/>
      <c r="AWW18" s="580"/>
      <c r="AWX18" s="580"/>
      <c r="AWY18" s="580"/>
      <c r="AWZ18" s="580"/>
      <c r="AXA18" s="580"/>
      <c r="AXB18" s="580"/>
      <c r="AXC18" s="580"/>
      <c r="AXD18" s="580"/>
      <c r="AXE18" s="580"/>
      <c r="AXF18" s="580"/>
      <c r="AXG18" s="580"/>
      <c r="AXH18" s="580"/>
      <c r="AXI18" s="580"/>
      <c r="AXJ18" s="580"/>
      <c r="AXK18" s="580"/>
      <c r="AXL18" s="580"/>
      <c r="AXM18" s="580"/>
      <c r="AXN18" s="580"/>
      <c r="AXO18" s="580"/>
      <c r="AXP18" s="580"/>
      <c r="AXQ18" s="580"/>
      <c r="AXR18" s="580"/>
      <c r="AXS18" s="580"/>
      <c r="AXT18" s="580"/>
      <c r="AXU18" s="580"/>
      <c r="AXV18" s="580"/>
      <c r="AXW18" s="580"/>
      <c r="AXX18" s="580"/>
      <c r="AXY18" s="580"/>
      <c r="AXZ18" s="580"/>
      <c r="AYA18" s="580"/>
      <c r="AYB18" s="580"/>
      <c r="AYC18" s="580"/>
      <c r="AYD18" s="580"/>
      <c r="AYE18" s="580"/>
      <c r="AYF18" s="580"/>
      <c r="AYG18" s="580"/>
      <c r="AYH18" s="580"/>
      <c r="AYI18" s="580"/>
      <c r="AYJ18" s="580"/>
      <c r="AYK18" s="580"/>
      <c r="AYL18" s="580"/>
      <c r="AYM18" s="580"/>
      <c r="AYN18" s="580"/>
      <c r="AYO18" s="580"/>
      <c r="AYP18" s="580"/>
      <c r="AYQ18" s="580"/>
      <c r="AYR18" s="580"/>
      <c r="AYS18" s="580"/>
      <c r="AYT18" s="580"/>
      <c r="AYU18" s="580"/>
      <c r="AYV18" s="580"/>
      <c r="AYW18" s="580"/>
      <c r="AYX18" s="580"/>
      <c r="AYY18" s="580"/>
      <c r="AYZ18" s="580"/>
      <c r="AZA18" s="580"/>
      <c r="AZB18" s="580"/>
      <c r="AZC18" s="580"/>
      <c r="AZD18" s="580"/>
      <c r="AZE18" s="580"/>
      <c r="AZF18" s="580"/>
      <c r="AZG18" s="580"/>
      <c r="AZH18" s="580"/>
      <c r="AZI18" s="580"/>
      <c r="AZJ18" s="580"/>
      <c r="AZK18" s="580"/>
      <c r="AZL18" s="580"/>
      <c r="AZM18" s="580"/>
      <c r="AZN18" s="580"/>
      <c r="AZO18" s="580"/>
      <c r="AZP18" s="580"/>
      <c r="AZQ18" s="580"/>
      <c r="AZR18" s="580"/>
      <c r="AZS18" s="580"/>
      <c r="AZT18" s="580"/>
      <c r="AZU18" s="580"/>
      <c r="AZV18" s="580"/>
      <c r="AZW18" s="580"/>
      <c r="AZX18" s="580"/>
      <c r="AZY18" s="580"/>
      <c r="AZZ18" s="580"/>
      <c r="BAA18" s="580"/>
      <c r="BAB18" s="580"/>
      <c r="BAC18" s="580"/>
      <c r="BAD18" s="580"/>
      <c r="BAE18" s="580"/>
      <c r="BAF18" s="580"/>
      <c r="BAG18" s="580"/>
      <c r="BAH18" s="580"/>
      <c r="BAI18" s="580"/>
      <c r="BAJ18" s="580"/>
      <c r="BAK18" s="580"/>
      <c r="BAL18" s="580"/>
      <c r="BAM18" s="580"/>
      <c r="BAN18" s="580"/>
      <c r="BAO18" s="580"/>
      <c r="BAP18" s="580"/>
      <c r="BAQ18" s="580"/>
      <c r="BAR18" s="580"/>
      <c r="BAS18" s="580"/>
      <c r="BAT18" s="580"/>
      <c r="BAU18" s="580"/>
      <c r="BAV18" s="580"/>
      <c r="BAW18" s="580"/>
      <c r="BAX18" s="580"/>
      <c r="BAY18" s="580"/>
      <c r="BAZ18" s="580"/>
      <c r="BBA18" s="580"/>
      <c r="BBB18" s="580"/>
      <c r="BBC18" s="580"/>
      <c r="BBD18" s="580"/>
      <c r="BBE18" s="580"/>
      <c r="BBF18" s="580"/>
      <c r="BBG18" s="580"/>
      <c r="BBH18" s="580"/>
      <c r="BBI18" s="580"/>
      <c r="BBJ18" s="580"/>
      <c r="BBK18" s="580"/>
      <c r="BBL18" s="580"/>
      <c r="BBM18" s="580"/>
      <c r="BBN18" s="580"/>
      <c r="BBO18" s="580"/>
      <c r="BBP18" s="580"/>
      <c r="BBQ18" s="580"/>
      <c r="BBR18" s="580"/>
      <c r="BBS18" s="580"/>
      <c r="BBT18" s="580"/>
      <c r="BBU18" s="580"/>
      <c r="BBV18" s="580"/>
      <c r="BBW18" s="580"/>
      <c r="BBX18" s="580"/>
      <c r="BBY18" s="580"/>
      <c r="BBZ18" s="580"/>
      <c r="BCA18" s="580"/>
      <c r="BCB18" s="580"/>
      <c r="BCC18" s="580"/>
      <c r="BCD18" s="580"/>
      <c r="BCE18" s="580"/>
      <c r="BCF18" s="580"/>
      <c r="BCG18" s="580"/>
      <c r="BCH18" s="580"/>
      <c r="BCI18" s="580"/>
      <c r="BCJ18" s="580"/>
      <c r="BCK18" s="580"/>
      <c r="BCL18" s="580"/>
      <c r="BCM18" s="580"/>
      <c r="BCN18" s="580"/>
      <c r="BCO18" s="580"/>
      <c r="BCP18" s="580"/>
      <c r="BCQ18" s="580"/>
      <c r="BCR18" s="580"/>
      <c r="BCS18" s="580"/>
      <c r="BCT18" s="580"/>
      <c r="BCU18" s="580"/>
      <c r="BCV18" s="580"/>
      <c r="BCW18" s="580"/>
      <c r="BCX18" s="580"/>
      <c r="BCY18" s="580"/>
      <c r="BCZ18" s="580"/>
      <c r="BDA18" s="580"/>
      <c r="BDB18" s="580"/>
      <c r="BDC18" s="580"/>
      <c r="BDD18" s="580"/>
      <c r="BDE18" s="580"/>
      <c r="BDF18" s="580"/>
      <c r="BDG18" s="580"/>
      <c r="BDH18" s="580"/>
      <c r="BDI18" s="580"/>
      <c r="BDJ18" s="580"/>
      <c r="BDK18" s="580"/>
      <c r="BDL18" s="580"/>
      <c r="BDM18" s="580"/>
      <c r="BDN18" s="580"/>
      <c r="BDO18" s="580"/>
      <c r="BDP18" s="580"/>
      <c r="BDQ18" s="580"/>
      <c r="BDR18" s="580"/>
      <c r="BDS18" s="580"/>
      <c r="BDT18" s="580"/>
      <c r="BDU18" s="580"/>
      <c r="BDV18" s="580"/>
      <c r="BDW18" s="580"/>
      <c r="BDX18" s="580"/>
      <c r="BDY18" s="580"/>
      <c r="BDZ18" s="580"/>
      <c r="BEA18" s="580"/>
      <c r="BEB18" s="580"/>
      <c r="BEC18" s="580"/>
      <c r="BED18" s="580"/>
      <c r="BEE18" s="580"/>
      <c r="BEF18" s="580"/>
      <c r="BEG18" s="580"/>
      <c r="BEH18" s="580"/>
      <c r="BEI18" s="580"/>
      <c r="BEJ18" s="580"/>
      <c r="BEK18" s="580"/>
      <c r="BEL18" s="580"/>
      <c r="BEM18" s="580"/>
      <c r="BEN18" s="580"/>
      <c r="BEO18" s="580"/>
      <c r="BEP18" s="580"/>
      <c r="BEQ18" s="580"/>
      <c r="BER18" s="580"/>
      <c r="BES18" s="580"/>
      <c r="BET18" s="580"/>
      <c r="BEU18" s="580"/>
      <c r="BEV18" s="580"/>
      <c r="BEW18" s="580"/>
      <c r="BEX18" s="580"/>
      <c r="BEY18" s="580"/>
      <c r="BEZ18" s="580"/>
      <c r="BFA18" s="580"/>
      <c r="BFB18" s="580"/>
      <c r="BFC18" s="580"/>
      <c r="BFD18" s="580"/>
      <c r="BFE18" s="580"/>
      <c r="BFF18" s="580"/>
      <c r="BFG18" s="580"/>
      <c r="BFH18" s="580"/>
      <c r="BFI18" s="580"/>
      <c r="BFJ18" s="580"/>
      <c r="BFK18" s="580"/>
      <c r="BFL18" s="580"/>
      <c r="BFM18" s="580"/>
      <c r="BFN18" s="580"/>
      <c r="BFO18" s="580"/>
      <c r="BFP18" s="580"/>
      <c r="BFQ18" s="580"/>
      <c r="BFR18" s="580"/>
      <c r="BFS18" s="580"/>
      <c r="BFT18" s="580"/>
      <c r="BFU18" s="580"/>
      <c r="BFV18" s="580"/>
      <c r="BFW18" s="580"/>
      <c r="BFX18" s="580"/>
      <c r="BFY18" s="580"/>
      <c r="BFZ18" s="580"/>
      <c r="BGA18" s="580"/>
      <c r="BGB18" s="580"/>
      <c r="BGC18" s="580"/>
      <c r="BGD18" s="580"/>
      <c r="BGE18" s="580"/>
      <c r="BGF18" s="580"/>
      <c r="BGG18" s="580"/>
      <c r="BGH18" s="580"/>
      <c r="BGI18" s="580"/>
      <c r="BGJ18" s="580"/>
      <c r="BGK18" s="580"/>
      <c r="BGL18" s="580"/>
      <c r="BGM18" s="580"/>
      <c r="BGN18" s="580"/>
      <c r="BGO18" s="580"/>
      <c r="BGP18" s="580"/>
      <c r="BGQ18" s="580"/>
      <c r="BGR18" s="580"/>
      <c r="BGS18" s="580"/>
      <c r="BGT18" s="580"/>
      <c r="BGU18" s="580"/>
      <c r="BGV18" s="580"/>
      <c r="BGW18" s="580"/>
      <c r="BGX18" s="580"/>
      <c r="BGY18" s="580"/>
      <c r="BGZ18" s="580"/>
      <c r="BHA18" s="580"/>
      <c r="BHB18" s="580"/>
      <c r="BHC18" s="580"/>
      <c r="BHD18" s="580"/>
      <c r="BHE18" s="580"/>
      <c r="BHF18" s="580"/>
      <c r="BHG18" s="580"/>
      <c r="BHH18" s="580"/>
      <c r="BHI18" s="580"/>
      <c r="BHJ18" s="580"/>
      <c r="BHK18" s="580"/>
      <c r="BHL18" s="580"/>
      <c r="BHM18" s="580"/>
      <c r="BHN18" s="580"/>
      <c r="BHO18" s="580"/>
      <c r="BHP18" s="580"/>
      <c r="BHQ18" s="580"/>
      <c r="BHR18" s="580"/>
      <c r="BHS18" s="580"/>
      <c r="BHT18" s="580"/>
      <c r="BHU18" s="580"/>
      <c r="BHV18" s="580"/>
      <c r="BHW18" s="580"/>
      <c r="BHX18" s="580"/>
      <c r="BHY18" s="580"/>
      <c r="BHZ18" s="580"/>
      <c r="BIA18" s="580"/>
      <c r="BIB18" s="580"/>
      <c r="BIC18" s="580"/>
      <c r="BID18" s="580"/>
      <c r="BIE18" s="580"/>
      <c r="BIF18" s="580"/>
      <c r="BIG18" s="580"/>
      <c r="BIH18" s="580"/>
      <c r="BII18" s="580"/>
      <c r="BIJ18" s="580"/>
      <c r="BIK18" s="580"/>
      <c r="BIL18" s="580"/>
      <c r="BIM18" s="580"/>
      <c r="BIN18" s="580"/>
      <c r="BIO18" s="580"/>
      <c r="BIP18" s="580"/>
      <c r="BIQ18" s="580"/>
      <c r="BIR18" s="580"/>
      <c r="BIS18" s="580"/>
      <c r="BIT18" s="580"/>
      <c r="BIU18" s="580"/>
      <c r="BIV18" s="580"/>
      <c r="BIW18" s="580"/>
      <c r="BIX18" s="580"/>
      <c r="BIY18" s="580"/>
      <c r="BIZ18" s="580"/>
      <c r="BJA18" s="580"/>
      <c r="BJB18" s="580"/>
      <c r="BJC18" s="580"/>
      <c r="BJD18" s="580"/>
      <c r="BJE18" s="580"/>
      <c r="BJF18" s="580"/>
      <c r="BJG18" s="580"/>
      <c r="BJH18" s="580"/>
      <c r="BJI18" s="580"/>
      <c r="BJJ18" s="580"/>
      <c r="BJK18" s="580"/>
      <c r="BJL18" s="580"/>
      <c r="BJM18" s="580"/>
      <c r="BJN18" s="580"/>
      <c r="BJO18" s="580"/>
      <c r="BJP18" s="580"/>
      <c r="BJQ18" s="580"/>
      <c r="BJR18" s="580"/>
      <c r="BJS18" s="580"/>
      <c r="BJT18" s="580"/>
      <c r="BJU18" s="580"/>
      <c r="BJV18" s="580"/>
      <c r="BJW18" s="580"/>
      <c r="BJX18" s="580"/>
      <c r="BJY18" s="580"/>
      <c r="BJZ18" s="580"/>
      <c r="BKA18" s="580"/>
      <c r="BKB18" s="580"/>
      <c r="BKC18" s="580"/>
      <c r="BKD18" s="580"/>
      <c r="BKE18" s="580"/>
      <c r="BKF18" s="580"/>
      <c r="BKG18" s="580"/>
      <c r="BKH18" s="580"/>
      <c r="BKI18" s="580"/>
      <c r="BKJ18" s="580"/>
      <c r="BKK18" s="580"/>
      <c r="BKL18" s="580"/>
      <c r="BKM18" s="580"/>
      <c r="BKN18" s="580"/>
      <c r="BKO18" s="580"/>
      <c r="BKP18" s="580"/>
      <c r="BKQ18" s="580"/>
      <c r="BKR18" s="580"/>
      <c r="BKS18" s="580"/>
      <c r="BKT18" s="580"/>
      <c r="BKU18" s="580"/>
      <c r="BKV18" s="580"/>
      <c r="BKW18" s="580"/>
      <c r="BKX18" s="580"/>
      <c r="BKY18" s="580"/>
      <c r="BKZ18" s="580"/>
      <c r="BLA18" s="580"/>
      <c r="BLB18" s="580"/>
      <c r="BLC18" s="580"/>
      <c r="BLD18" s="580"/>
      <c r="BLE18" s="580"/>
      <c r="BLF18" s="580"/>
      <c r="BLG18" s="580"/>
      <c r="BLH18" s="580"/>
      <c r="BLI18" s="580"/>
      <c r="BLJ18" s="580"/>
      <c r="BLK18" s="580"/>
      <c r="BLL18" s="580"/>
      <c r="BLM18" s="580"/>
      <c r="BLN18" s="580"/>
      <c r="BLO18" s="580"/>
      <c r="BLP18" s="580"/>
      <c r="BLQ18" s="580"/>
      <c r="BLR18" s="580"/>
      <c r="BLS18" s="580"/>
      <c r="BLT18" s="580"/>
      <c r="BLU18" s="580"/>
      <c r="BLV18" s="580"/>
      <c r="BLW18" s="580"/>
      <c r="BLX18" s="580"/>
      <c r="BLY18" s="580"/>
      <c r="BLZ18" s="580"/>
      <c r="BMA18" s="580"/>
      <c r="BMB18" s="580"/>
      <c r="BMC18" s="580"/>
      <c r="BMD18" s="580"/>
      <c r="BME18" s="580"/>
      <c r="BMF18" s="580"/>
      <c r="BMG18" s="580"/>
      <c r="BMH18" s="580"/>
      <c r="BMI18" s="580"/>
      <c r="BMJ18" s="580"/>
      <c r="BMK18" s="580"/>
      <c r="BML18" s="580"/>
      <c r="BMM18" s="580"/>
      <c r="BMN18" s="580"/>
      <c r="BMO18" s="580"/>
      <c r="BMP18" s="580"/>
      <c r="BMQ18" s="580"/>
      <c r="BMR18" s="580"/>
      <c r="BMS18" s="580"/>
      <c r="BMT18" s="580"/>
      <c r="BMU18" s="580"/>
      <c r="BMV18" s="580"/>
      <c r="BMW18" s="580"/>
      <c r="BMX18" s="580"/>
      <c r="BMY18" s="580"/>
      <c r="BMZ18" s="580"/>
      <c r="BNA18" s="580"/>
      <c r="BNB18" s="580"/>
      <c r="BNC18" s="580"/>
      <c r="BND18" s="580"/>
      <c r="BNE18" s="580"/>
      <c r="BNF18" s="580"/>
      <c r="BNG18" s="580"/>
      <c r="BNH18" s="580"/>
      <c r="BNI18" s="580"/>
      <c r="BNJ18" s="580"/>
      <c r="BNK18" s="580"/>
      <c r="BNL18" s="580"/>
      <c r="BNM18" s="580"/>
      <c r="BNN18" s="580"/>
      <c r="BNO18" s="580"/>
      <c r="BNP18" s="580"/>
      <c r="BNQ18" s="580"/>
      <c r="BNR18" s="580"/>
      <c r="BNS18" s="580"/>
      <c r="BNT18" s="580"/>
      <c r="BNU18" s="580"/>
      <c r="BNV18" s="580"/>
      <c r="BNW18" s="580"/>
      <c r="BNX18" s="580"/>
      <c r="BNY18" s="580"/>
      <c r="BNZ18" s="580"/>
      <c r="BOA18" s="580"/>
      <c r="BOB18" s="580"/>
      <c r="BOC18" s="580"/>
      <c r="BOD18" s="580"/>
      <c r="BOE18" s="580"/>
      <c r="BOF18" s="580"/>
      <c r="BOG18" s="580"/>
      <c r="BOH18" s="580"/>
      <c r="BOI18" s="580"/>
      <c r="BOJ18" s="580"/>
      <c r="BOK18" s="580"/>
      <c r="BOL18" s="580"/>
      <c r="BOM18" s="580"/>
      <c r="BON18" s="580"/>
      <c r="BOO18" s="580"/>
      <c r="BOP18" s="580"/>
      <c r="BOQ18" s="580"/>
      <c r="BOR18" s="580"/>
      <c r="BOS18" s="580"/>
      <c r="BOT18" s="580"/>
      <c r="BOU18" s="580"/>
      <c r="BOV18" s="580"/>
      <c r="BOW18" s="580"/>
      <c r="BOX18" s="580"/>
      <c r="BOY18" s="580"/>
      <c r="BOZ18" s="580"/>
      <c r="BPA18" s="580"/>
      <c r="BPB18" s="580"/>
      <c r="BPC18" s="580"/>
      <c r="BPD18" s="580"/>
      <c r="BPE18" s="580"/>
      <c r="BPF18" s="580"/>
      <c r="BPG18" s="580"/>
      <c r="BPH18" s="580"/>
      <c r="BPI18" s="580"/>
      <c r="BPJ18" s="580"/>
      <c r="BPK18" s="580"/>
      <c r="BPL18" s="580"/>
      <c r="BPM18" s="580"/>
      <c r="BPN18" s="580"/>
      <c r="BPO18" s="580"/>
      <c r="BPP18" s="580"/>
      <c r="BPQ18" s="580"/>
      <c r="BPR18" s="580"/>
      <c r="BPS18" s="580"/>
      <c r="BPT18" s="580"/>
      <c r="BPU18" s="580"/>
      <c r="BPV18" s="580"/>
      <c r="BPW18" s="580"/>
      <c r="BPX18" s="580"/>
      <c r="BPY18" s="580"/>
      <c r="BPZ18" s="580"/>
      <c r="BQA18" s="580"/>
      <c r="BQB18" s="580"/>
      <c r="BQC18" s="580"/>
      <c r="BQD18" s="580"/>
      <c r="BQE18" s="580"/>
      <c r="BQF18" s="580"/>
      <c r="BQG18" s="580"/>
      <c r="BQH18" s="580"/>
      <c r="BQI18" s="580"/>
      <c r="BQJ18" s="580"/>
      <c r="BQK18" s="580"/>
      <c r="BQL18" s="580"/>
      <c r="BQM18" s="580"/>
      <c r="BQN18" s="580"/>
      <c r="BQO18" s="580"/>
      <c r="BQP18" s="580"/>
      <c r="BQQ18" s="580"/>
      <c r="BQR18" s="580"/>
      <c r="BQS18" s="580"/>
      <c r="BQT18" s="580"/>
      <c r="BQU18" s="580"/>
      <c r="BQV18" s="580"/>
      <c r="BQW18" s="580"/>
      <c r="BQX18" s="580"/>
      <c r="BQY18" s="580"/>
      <c r="BQZ18" s="580"/>
      <c r="BRA18" s="580"/>
      <c r="BRB18" s="580"/>
      <c r="BRC18" s="580"/>
      <c r="BRD18" s="580"/>
      <c r="BRE18" s="580"/>
      <c r="BRF18" s="580"/>
      <c r="BRG18" s="580"/>
      <c r="BRH18" s="580"/>
      <c r="BRI18" s="580"/>
      <c r="BRJ18" s="580"/>
      <c r="BRK18" s="580"/>
      <c r="BRL18" s="580"/>
      <c r="BRM18" s="580"/>
      <c r="BRN18" s="580"/>
      <c r="BRO18" s="580"/>
      <c r="BRP18" s="580"/>
      <c r="BRQ18" s="580"/>
      <c r="BRR18" s="580"/>
      <c r="BRS18" s="580"/>
      <c r="BRT18" s="580"/>
      <c r="BRU18" s="580"/>
      <c r="BRV18" s="580"/>
      <c r="BRW18" s="580"/>
      <c r="BRX18" s="580"/>
      <c r="BRY18" s="580"/>
      <c r="BRZ18" s="580"/>
      <c r="BSA18" s="580"/>
      <c r="BSB18" s="580"/>
      <c r="BSC18" s="580"/>
      <c r="BSD18" s="580"/>
      <c r="BSE18" s="580"/>
      <c r="BSF18" s="580"/>
      <c r="BSG18" s="580"/>
      <c r="BSH18" s="580"/>
      <c r="BSI18" s="580"/>
      <c r="BSJ18" s="580"/>
      <c r="BSK18" s="580"/>
      <c r="BSL18" s="580"/>
      <c r="BSM18" s="580"/>
      <c r="BSN18" s="580"/>
      <c r="BSO18" s="580"/>
      <c r="BSP18" s="580"/>
      <c r="BSQ18" s="580"/>
      <c r="BSR18" s="580"/>
      <c r="BSS18" s="580"/>
      <c r="BST18" s="580"/>
      <c r="BSU18" s="580"/>
      <c r="BSV18" s="580"/>
      <c r="BSW18" s="580"/>
      <c r="BSX18" s="580"/>
      <c r="BSY18" s="580"/>
      <c r="BSZ18" s="580"/>
      <c r="BTA18" s="580"/>
      <c r="BTB18" s="580"/>
      <c r="BTC18" s="580"/>
      <c r="BTD18" s="580"/>
      <c r="BTE18" s="580"/>
      <c r="BTF18" s="580"/>
      <c r="BTG18" s="580"/>
      <c r="BTH18" s="580"/>
      <c r="BTI18" s="580"/>
      <c r="BTJ18" s="580"/>
      <c r="BTK18" s="580"/>
      <c r="BTL18" s="580"/>
      <c r="BTM18" s="580"/>
      <c r="BTN18" s="580"/>
      <c r="BTO18" s="580"/>
      <c r="BTP18" s="580"/>
      <c r="BTQ18" s="580"/>
      <c r="BTR18" s="580"/>
      <c r="BTS18" s="580"/>
      <c r="BTT18" s="580"/>
      <c r="BTU18" s="580"/>
      <c r="BTV18" s="580"/>
      <c r="BTW18" s="580"/>
      <c r="BTX18" s="580"/>
      <c r="BTY18" s="580"/>
      <c r="BTZ18" s="580"/>
      <c r="BUA18" s="580"/>
      <c r="BUB18" s="580"/>
      <c r="BUC18" s="580"/>
      <c r="BUD18" s="580"/>
      <c r="BUE18" s="580"/>
      <c r="BUF18" s="580"/>
      <c r="BUG18" s="580"/>
      <c r="BUH18" s="580"/>
      <c r="BUI18" s="580"/>
      <c r="BUJ18" s="580"/>
      <c r="BUK18" s="580"/>
      <c r="BUL18" s="580"/>
      <c r="BUM18" s="580"/>
      <c r="BUN18" s="580"/>
      <c r="BUO18" s="580"/>
      <c r="BUP18" s="580"/>
      <c r="BUQ18" s="580"/>
      <c r="BUR18" s="580"/>
      <c r="BUS18" s="580"/>
      <c r="BUT18" s="580"/>
      <c r="BUU18" s="580"/>
      <c r="BUV18" s="580"/>
      <c r="BUW18" s="580"/>
      <c r="BUX18" s="580"/>
      <c r="BUY18" s="580"/>
      <c r="BUZ18" s="580"/>
      <c r="BVA18" s="580"/>
      <c r="BVB18" s="580"/>
      <c r="BVC18" s="580"/>
      <c r="BVD18" s="580"/>
      <c r="BVE18" s="580"/>
      <c r="BVF18" s="580"/>
      <c r="BVG18" s="580"/>
      <c r="BVH18" s="580"/>
      <c r="BVI18" s="580"/>
      <c r="BVJ18" s="580"/>
      <c r="BVK18" s="580"/>
      <c r="BVL18" s="580"/>
      <c r="BVM18" s="580"/>
      <c r="BVN18" s="580"/>
      <c r="BVO18" s="580"/>
      <c r="BVP18" s="580"/>
      <c r="BVQ18" s="580"/>
      <c r="BVR18" s="580"/>
      <c r="BVS18" s="580"/>
      <c r="BVT18" s="580"/>
      <c r="BVU18" s="580"/>
      <c r="BVV18" s="580"/>
      <c r="BVW18" s="580"/>
      <c r="BVX18" s="580"/>
      <c r="BVY18" s="580"/>
      <c r="BVZ18" s="580"/>
      <c r="BWA18" s="580"/>
      <c r="BWB18" s="580"/>
      <c r="BWC18" s="580"/>
      <c r="BWD18" s="580"/>
      <c r="BWE18" s="580"/>
      <c r="BWF18" s="580"/>
      <c r="BWG18" s="580"/>
      <c r="BWH18" s="580"/>
      <c r="BWI18" s="580"/>
      <c r="BWJ18" s="580"/>
      <c r="BWK18" s="580"/>
      <c r="BWL18" s="580"/>
      <c r="BWM18" s="580"/>
      <c r="BWN18" s="580"/>
      <c r="BWO18" s="580"/>
      <c r="BWP18" s="580"/>
      <c r="BWQ18" s="580"/>
      <c r="BWR18" s="580"/>
      <c r="BWS18" s="580"/>
      <c r="BWT18" s="580"/>
      <c r="BWU18" s="580"/>
      <c r="BWV18" s="580"/>
      <c r="BWW18" s="580"/>
      <c r="BWX18" s="580"/>
      <c r="BWY18" s="580"/>
      <c r="BWZ18" s="580"/>
      <c r="BXA18" s="580"/>
      <c r="BXB18" s="580"/>
      <c r="BXC18" s="580"/>
      <c r="BXD18" s="580"/>
      <c r="BXE18" s="580"/>
      <c r="BXF18" s="580"/>
      <c r="BXG18" s="580"/>
      <c r="BXH18" s="580"/>
      <c r="BXI18" s="580"/>
      <c r="BXJ18" s="580"/>
      <c r="BXK18" s="580"/>
      <c r="BXL18" s="580"/>
      <c r="BXM18" s="580"/>
      <c r="BXN18" s="580"/>
      <c r="BXO18" s="580"/>
      <c r="BXP18" s="580"/>
      <c r="BXQ18" s="580"/>
      <c r="BXR18" s="580"/>
      <c r="BXS18" s="580"/>
      <c r="BXT18" s="580"/>
      <c r="BXU18" s="580"/>
      <c r="BXV18" s="580"/>
      <c r="BXW18" s="580"/>
      <c r="BXX18" s="580"/>
      <c r="BXY18" s="580"/>
      <c r="BXZ18" s="580"/>
      <c r="BYA18" s="580"/>
      <c r="BYB18" s="580"/>
      <c r="BYC18" s="580"/>
      <c r="BYD18" s="580"/>
      <c r="BYE18" s="580"/>
      <c r="BYF18" s="580"/>
      <c r="BYG18" s="580"/>
      <c r="BYH18" s="580"/>
      <c r="BYI18" s="580"/>
      <c r="BYJ18" s="580"/>
      <c r="BYK18" s="580"/>
      <c r="BYL18" s="580"/>
      <c r="BYM18" s="580"/>
      <c r="BYN18" s="580"/>
      <c r="BYO18" s="580"/>
      <c r="BYP18" s="580"/>
      <c r="BYQ18" s="580"/>
      <c r="BYR18" s="580"/>
      <c r="BYS18" s="580"/>
      <c r="BYT18" s="580"/>
      <c r="BYU18" s="580"/>
      <c r="BYV18" s="580"/>
      <c r="BYW18" s="580"/>
      <c r="BYX18" s="580"/>
      <c r="BYY18" s="580"/>
      <c r="BYZ18" s="580"/>
      <c r="BZA18" s="580"/>
      <c r="BZB18" s="580"/>
      <c r="BZC18" s="580"/>
      <c r="BZD18" s="580"/>
      <c r="BZE18" s="580"/>
      <c r="BZF18" s="580"/>
      <c r="BZG18" s="580"/>
      <c r="BZH18" s="580"/>
      <c r="BZI18" s="580"/>
      <c r="BZJ18" s="580"/>
      <c r="BZK18" s="580"/>
      <c r="BZL18" s="580"/>
      <c r="BZM18" s="580"/>
      <c r="BZN18" s="580"/>
      <c r="BZO18" s="580"/>
      <c r="BZP18" s="580"/>
      <c r="BZQ18" s="580"/>
      <c r="BZR18" s="580"/>
      <c r="BZS18" s="580"/>
      <c r="BZT18" s="580"/>
      <c r="BZU18" s="580"/>
      <c r="BZV18" s="580"/>
      <c r="BZW18" s="580"/>
      <c r="BZX18" s="580"/>
      <c r="BZY18" s="580"/>
      <c r="BZZ18" s="580"/>
      <c r="CAA18" s="580"/>
      <c r="CAB18" s="580"/>
      <c r="CAC18" s="580"/>
      <c r="CAD18" s="580"/>
      <c r="CAE18" s="580"/>
      <c r="CAF18" s="580"/>
      <c r="CAG18" s="580"/>
      <c r="CAH18" s="580"/>
      <c r="CAI18" s="580"/>
      <c r="CAJ18" s="580"/>
      <c r="CAK18" s="580"/>
      <c r="CAL18" s="580"/>
      <c r="CAM18" s="580"/>
      <c r="CAN18" s="580"/>
      <c r="CAO18" s="580"/>
      <c r="CAP18" s="580"/>
      <c r="CAQ18" s="580"/>
      <c r="CAR18" s="580"/>
      <c r="CAS18" s="580"/>
      <c r="CAT18" s="580"/>
      <c r="CAU18" s="580"/>
      <c r="CAV18" s="580"/>
      <c r="CAW18" s="580"/>
      <c r="CAX18" s="580"/>
      <c r="CAY18" s="580"/>
      <c r="CAZ18" s="580"/>
      <c r="CBA18" s="580"/>
      <c r="CBB18" s="580"/>
      <c r="CBC18" s="580"/>
      <c r="CBD18" s="580"/>
      <c r="CBE18" s="580"/>
      <c r="CBF18" s="580"/>
      <c r="CBG18" s="580"/>
      <c r="CBH18" s="580"/>
      <c r="CBI18" s="580"/>
      <c r="CBJ18" s="580"/>
      <c r="CBK18" s="580"/>
      <c r="CBL18" s="580"/>
      <c r="CBM18" s="580"/>
      <c r="CBN18" s="580"/>
      <c r="CBO18" s="580"/>
      <c r="CBP18" s="580"/>
      <c r="CBQ18" s="580"/>
      <c r="CBR18" s="580"/>
      <c r="CBS18" s="580"/>
      <c r="CBT18" s="580"/>
      <c r="CBU18" s="580"/>
      <c r="CBV18" s="580"/>
      <c r="CBW18" s="580"/>
      <c r="CBX18" s="580"/>
      <c r="CBY18" s="580"/>
      <c r="CBZ18" s="580"/>
      <c r="CCA18" s="580"/>
      <c r="CCB18" s="580"/>
      <c r="CCC18" s="580"/>
      <c r="CCD18" s="580"/>
      <c r="CCE18" s="580"/>
      <c r="CCF18" s="580"/>
      <c r="CCG18" s="580"/>
      <c r="CCH18" s="580"/>
      <c r="CCI18" s="580"/>
      <c r="CCJ18" s="580"/>
      <c r="CCK18" s="580"/>
      <c r="CCL18" s="580"/>
      <c r="CCM18" s="580"/>
      <c r="CCN18" s="580"/>
      <c r="CCO18" s="580"/>
      <c r="CCP18" s="580"/>
      <c r="CCQ18" s="580"/>
      <c r="CCR18" s="580"/>
      <c r="CCS18" s="580"/>
      <c r="CCT18" s="580"/>
      <c r="CCU18" s="580"/>
      <c r="CCV18" s="580"/>
      <c r="CCW18" s="580"/>
      <c r="CCX18" s="580"/>
      <c r="CCY18" s="580"/>
      <c r="CCZ18" s="580"/>
      <c r="CDA18" s="580"/>
      <c r="CDB18" s="580"/>
      <c r="CDC18" s="580"/>
      <c r="CDD18" s="580"/>
      <c r="CDE18" s="580"/>
      <c r="CDF18" s="580"/>
      <c r="CDG18" s="580"/>
      <c r="CDH18" s="580"/>
      <c r="CDI18" s="580"/>
      <c r="CDJ18" s="580"/>
      <c r="CDK18" s="580"/>
      <c r="CDL18" s="580"/>
      <c r="CDM18" s="580"/>
      <c r="CDN18" s="580"/>
      <c r="CDO18" s="580"/>
      <c r="CDP18" s="580"/>
      <c r="CDQ18" s="580"/>
      <c r="CDR18" s="580"/>
      <c r="CDS18" s="580"/>
      <c r="CDT18" s="580"/>
      <c r="CDU18" s="580"/>
      <c r="CDV18" s="580"/>
      <c r="CDW18" s="580"/>
      <c r="CDX18" s="580"/>
      <c r="CDY18" s="580"/>
      <c r="CDZ18" s="580"/>
      <c r="CEA18" s="580"/>
      <c r="CEB18" s="580"/>
      <c r="CEC18" s="580"/>
      <c r="CED18" s="580"/>
      <c r="CEE18" s="580"/>
      <c r="CEF18" s="580"/>
      <c r="CEG18" s="580"/>
      <c r="CEH18" s="580"/>
      <c r="CEI18" s="580"/>
      <c r="CEJ18" s="580"/>
      <c r="CEK18" s="580"/>
      <c r="CEL18" s="580"/>
      <c r="CEM18" s="580"/>
      <c r="CEN18" s="580"/>
      <c r="CEO18" s="580"/>
      <c r="CEP18" s="580"/>
      <c r="CEQ18" s="580"/>
      <c r="CER18" s="580"/>
      <c r="CES18" s="580"/>
      <c r="CET18" s="580"/>
      <c r="CEU18" s="580"/>
      <c r="CEV18" s="580"/>
      <c r="CEW18" s="580"/>
      <c r="CEX18" s="580"/>
      <c r="CEY18" s="580"/>
      <c r="CEZ18" s="580"/>
      <c r="CFA18" s="580"/>
      <c r="CFB18" s="580"/>
      <c r="CFC18" s="580"/>
      <c r="CFD18" s="580"/>
      <c r="CFE18" s="580"/>
      <c r="CFF18" s="580"/>
      <c r="CFG18" s="580"/>
      <c r="CFH18" s="580"/>
      <c r="CFI18" s="580"/>
      <c r="CFJ18" s="580"/>
      <c r="CFK18" s="580"/>
      <c r="CFL18" s="580"/>
      <c r="CFM18" s="580"/>
      <c r="CFN18" s="580"/>
      <c r="CFO18" s="580"/>
      <c r="CFP18" s="580"/>
      <c r="CFQ18" s="580"/>
      <c r="CFR18" s="580"/>
      <c r="CFS18" s="580"/>
      <c r="CFT18" s="580"/>
      <c r="CFU18" s="580"/>
      <c r="CFV18" s="580"/>
      <c r="CFW18" s="580"/>
      <c r="CFX18" s="580"/>
      <c r="CFY18" s="580"/>
      <c r="CFZ18" s="580"/>
      <c r="CGA18" s="580"/>
      <c r="CGB18" s="580"/>
      <c r="CGC18" s="580"/>
      <c r="CGD18" s="580"/>
      <c r="CGE18" s="580"/>
      <c r="CGF18" s="580"/>
      <c r="CGG18" s="580"/>
      <c r="CGH18" s="580"/>
      <c r="CGI18" s="580"/>
      <c r="CGJ18" s="580"/>
      <c r="CGK18" s="580"/>
      <c r="CGL18" s="580"/>
      <c r="CGM18" s="580"/>
      <c r="CGN18" s="580"/>
      <c r="CGO18" s="580"/>
      <c r="CGP18" s="580"/>
      <c r="CGQ18" s="580"/>
      <c r="CGR18" s="580"/>
      <c r="CGS18" s="580"/>
      <c r="CGT18" s="580"/>
      <c r="CGU18" s="580"/>
      <c r="CGV18" s="580"/>
      <c r="CGW18" s="580"/>
      <c r="CGX18" s="580"/>
      <c r="CGY18" s="580"/>
      <c r="CGZ18" s="580"/>
      <c r="CHA18" s="580"/>
      <c r="CHB18" s="580"/>
      <c r="CHC18" s="580"/>
      <c r="CHD18" s="580"/>
      <c r="CHE18" s="580"/>
      <c r="CHF18" s="580"/>
      <c r="CHG18" s="580"/>
      <c r="CHH18" s="580"/>
      <c r="CHI18" s="580"/>
      <c r="CHJ18" s="580"/>
      <c r="CHK18" s="580"/>
      <c r="CHL18" s="580"/>
      <c r="CHM18" s="580"/>
      <c r="CHN18" s="580"/>
      <c r="CHO18" s="580"/>
      <c r="CHP18" s="580"/>
      <c r="CHQ18" s="580"/>
      <c r="CHR18" s="580"/>
      <c r="CHS18" s="580"/>
      <c r="CHT18" s="580"/>
      <c r="CHU18" s="580"/>
      <c r="CHV18" s="580"/>
      <c r="CHW18" s="580"/>
      <c r="CHX18" s="580"/>
      <c r="CHY18" s="580"/>
      <c r="CHZ18" s="580"/>
      <c r="CIA18" s="580"/>
      <c r="CIB18" s="580"/>
      <c r="CIC18" s="580"/>
      <c r="CID18" s="580"/>
      <c r="CIE18" s="580"/>
      <c r="CIF18" s="580"/>
      <c r="CIG18" s="580"/>
      <c r="CIH18" s="580"/>
      <c r="CII18" s="580"/>
      <c r="CIJ18" s="580"/>
      <c r="CIK18" s="580"/>
      <c r="CIL18" s="580"/>
      <c r="CIM18" s="580"/>
      <c r="CIN18" s="580"/>
      <c r="CIO18" s="580"/>
      <c r="CIP18" s="580"/>
      <c r="CIQ18" s="580"/>
      <c r="CIR18" s="580"/>
      <c r="CIS18" s="580"/>
      <c r="CIT18" s="580"/>
      <c r="CIU18" s="580"/>
      <c r="CIV18" s="580"/>
      <c r="CIW18" s="580"/>
      <c r="CIX18" s="580"/>
      <c r="CIY18" s="580"/>
      <c r="CIZ18" s="580"/>
      <c r="CJA18" s="580"/>
      <c r="CJB18" s="580"/>
      <c r="CJC18" s="580"/>
      <c r="CJD18" s="580"/>
      <c r="CJE18" s="580"/>
      <c r="CJF18" s="580"/>
      <c r="CJG18" s="580"/>
      <c r="CJH18" s="580"/>
      <c r="CJI18" s="580"/>
      <c r="CJJ18" s="580"/>
      <c r="CJK18" s="580"/>
      <c r="CJL18" s="580"/>
      <c r="CJM18" s="580"/>
      <c r="CJN18" s="580"/>
      <c r="CJO18" s="580"/>
      <c r="CJP18" s="580"/>
      <c r="CJQ18" s="580"/>
      <c r="CJR18" s="580"/>
      <c r="CJS18" s="580"/>
      <c r="CJT18" s="580"/>
      <c r="CJU18" s="580"/>
      <c r="CJV18" s="580"/>
      <c r="CJW18" s="580"/>
      <c r="CJX18" s="580"/>
      <c r="CJY18" s="580"/>
      <c r="CJZ18" s="580"/>
      <c r="CKA18" s="580"/>
      <c r="CKB18" s="580"/>
      <c r="CKC18" s="580"/>
      <c r="CKD18" s="580"/>
      <c r="CKE18" s="580"/>
      <c r="CKF18" s="580"/>
      <c r="CKG18" s="580"/>
      <c r="CKH18" s="580"/>
      <c r="CKI18" s="580"/>
      <c r="CKJ18" s="580"/>
      <c r="CKK18" s="580"/>
      <c r="CKL18" s="580"/>
      <c r="CKM18" s="580"/>
      <c r="CKN18" s="580"/>
      <c r="CKO18" s="580"/>
      <c r="CKP18" s="580"/>
      <c r="CKQ18" s="580"/>
      <c r="CKR18" s="580"/>
      <c r="CKS18" s="580"/>
      <c r="CKT18" s="580"/>
      <c r="CKU18" s="580"/>
      <c r="CKV18" s="580"/>
      <c r="CKW18" s="580"/>
      <c r="CKX18" s="580"/>
      <c r="CKY18" s="580"/>
      <c r="CKZ18" s="580"/>
      <c r="CLA18" s="580"/>
      <c r="CLB18" s="580"/>
      <c r="CLC18" s="580"/>
      <c r="CLD18" s="580"/>
      <c r="CLE18" s="580"/>
      <c r="CLF18" s="580"/>
      <c r="CLG18" s="580"/>
      <c r="CLH18" s="580"/>
      <c r="CLI18" s="580"/>
      <c r="CLJ18" s="580"/>
      <c r="CLK18" s="580"/>
      <c r="CLL18" s="580"/>
      <c r="CLM18" s="580"/>
      <c r="CLN18" s="580"/>
      <c r="CLO18" s="580"/>
      <c r="CLP18" s="580"/>
      <c r="CLQ18" s="580"/>
      <c r="CLR18" s="580"/>
      <c r="CLS18" s="580"/>
      <c r="CLT18" s="580"/>
      <c r="CLU18" s="580"/>
      <c r="CLV18" s="580"/>
      <c r="CLW18" s="580"/>
      <c r="CLX18" s="580"/>
      <c r="CLY18" s="580"/>
      <c r="CLZ18" s="580"/>
      <c r="CMA18" s="580"/>
      <c r="CMB18" s="580"/>
      <c r="CMC18" s="580"/>
      <c r="CMD18" s="580"/>
      <c r="CME18" s="580"/>
      <c r="CMF18" s="580"/>
      <c r="CMG18" s="580"/>
      <c r="CMH18" s="580"/>
      <c r="CMI18" s="580"/>
      <c r="CMJ18" s="580"/>
      <c r="CMK18" s="580"/>
      <c r="CML18" s="580"/>
      <c r="CMM18" s="580"/>
      <c r="CMN18" s="580"/>
      <c r="CMO18" s="580"/>
      <c r="CMP18" s="580"/>
      <c r="CMQ18" s="580"/>
      <c r="CMR18" s="580"/>
      <c r="CMS18" s="580"/>
      <c r="CMT18" s="580"/>
      <c r="CMU18" s="580"/>
      <c r="CMV18" s="580"/>
      <c r="CMW18" s="580"/>
      <c r="CMX18" s="580"/>
      <c r="CMY18" s="580"/>
      <c r="CMZ18" s="580"/>
      <c r="CNA18" s="580"/>
      <c r="CNB18" s="580"/>
      <c r="CNC18" s="580"/>
      <c r="CND18" s="580"/>
      <c r="CNE18" s="580"/>
      <c r="CNF18" s="580"/>
      <c r="CNG18" s="580"/>
      <c r="CNH18" s="580"/>
      <c r="CNI18" s="580"/>
      <c r="CNJ18" s="580"/>
      <c r="CNK18" s="580"/>
      <c r="CNL18" s="580"/>
      <c r="CNM18" s="580"/>
      <c r="CNN18" s="580"/>
      <c r="CNO18" s="580"/>
      <c r="CNP18" s="580"/>
      <c r="CNQ18" s="580"/>
      <c r="CNR18" s="580"/>
      <c r="CNS18" s="580"/>
      <c r="CNT18" s="580"/>
      <c r="CNU18" s="580"/>
      <c r="CNV18" s="580"/>
      <c r="CNW18" s="580"/>
      <c r="CNX18" s="580"/>
      <c r="CNY18" s="580"/>
      <c r="CNZ18" s="580"/>
      <c r="COA18" s="580"/>
      <c r="COB18" s="580"/>
      <c r="COC18" s="580"/>
      <c r="COD18" s="580"/>
      <c r="COE18" s="580"/>
      <c r="COF18" s="580"/>
      <c r="COG18" s="580"/>
      <c r="COH18" s="580"/>
      <c r="COI18" s="580"/>
      <c r="COJ18" s="580"/>
      <c r="COK18" s="580"/>
      <c r="COL18" s="580"/>
      <c r="COM18" s="580"/>
      <c r="CON18" s="580"/>
      <c r="COO18" s="580"/>
      <c r="COP18" s="580"/>
      <c r="COQ18" s="580"/>
      <c r="COR18" s="580"/>
      <c r="COS18" s="580"/>
      <c r="COT18" s="580"/>
      <c r="COU18" s="580"/>
      <c r="COV18" s="580"/>
      <c r="COW18" s="580"/>
      <c r="COX18" s="580"/>
      <c r="COY18" s="580"/>
      <c r="COZ18" s="580"/>
      <c r="CPA18" s="580"/>
      <c r="CPB18" s="580"/>
      <c r="CPC18" s="580"/>
      <c r="CPD18" s="580"/>
      <c r="CPE18" s="580"/>
      <c r="CPF18" s="580"/>
      <c r="CPG18" s="580"/>
      <c r="CPH18" s="580"/>
      <c r="CPI18" s="580"/>
      <c r="CPJ18" s="580"/>
      <c r="CPK18" s="580"/>
      <c r="CPL18" s="580"/>
      <c r="CPM18" s="580"/>
      <c r="CPN18" s="580"/>
      <c r="CPO18" s="580"/>
      <c r="CPP18" s="580"/>
      <c r="CPQ18" s="580"/>
      <c r="CPR18" s="580"/>
      <c r="CPS18" s="580"/>
      <c r="CPT18" s="580"/>
      <c r="CPU18" s="580"/>
      <c r="CPV18" s="580"/>
      <c r="CPW18" s="580"/>
      <c r="CPX18" s="580"/>
      <c r="CPY18" s="580"/>
      <c r="CPZ18" s="580"/>
      <c r="CQA18" s="580"/>
      <c r="CQB18" s="580"/>
      <c r="CQC18" s="580"/>
      <c r="CQD18" s="580"/>
      <c r="CQE18" s="580"/>
      <c r="CQF18" s="580"/>
      <c r="CQG18" s="580"/>
      <c r="CQH18" s="580"/>
      <c r="CQI18" s="580"/>
      <c r="CQJ18" s="580"/>
      <c r="CQK18" s="580"/>
      <c r="CQL18" s="580"/>
      <c r="CQM18" s="580"/>
      <c r="CQN18" s="580"/>
      <c r="CQO18" s="580"/>
      <c r="CQP18" s="580"/>
      <c r="CQQ18" s="580"/>
      <c r="CQR18" s="580"/>
      <c r="CQS18" s="580"/>
      <c r="CQT18" s="580"/>
      <c r="CQU18" s="580"/>
      <c r="CQV18" s="580"/>
      <c r="CQW18" s="580"/>
      <c r="CQX18" s="580"/>
      <c r="CQY18" s="580"/>
      <c r="CQZ18" s="580"/>
      <c r="CRA18" s="580"/>
      <c r="CRB18" s="580"/>
      <c r="CRC18" s="580"/>
      <c r="CRD18" s="580"/>
      <c r="CRE18" s="580"/>
      <c r="CRF18" s="580"/>
      <c r="CRG18" s="580"/>
      <c r="CRH18" s="580"/>
      <c r="CRI18" s="580"/>
      <c r="CRJ18" s="580"/>
      <c r="CRK18" s="580"/>
      <c r="CRL18" s="580"/>
      <c r="CRM18" s="580"/>
      <c r="CRN18" s="580"/>
      <c r="CRO18" s="580"/>
      <c r="CRP18" s="580"/>
      <c r="CRQ18" s="580"/>
      <c r="CRR18" s="580"/>
      <c r="CRS18" s="580"/>
      <c r="CRT18" s="580"/>
      <c r="CRU18" s="580"/>
      <c r="CRV18" s="580"/>
      <c r="CRW18" s="580"/>
      <c r="CRX18" s="580"/>
      <c r="CRY18" s="580"/>
      <c r="CRZ18" s="580"/>
      <c r="CSA18" s="580"/>
      <c r="CSB18" s="580"/>
      <c r="CSC18" s="580"/>
      <c r="CSD18" s="580"/>
      <c r="CSE18" s="580"/>
      <c r="CSF18" s="580"/>
      <c r="CSG18" s="580"/>
      <c r="CSH18" s="580"/>
      <c r="CSI18" s="580"/>
      <c r="CSJ18" s="580"/>
      <c r="CSK18" s="580"/>
      <c r="CSL18" s="580"/>
      <c r="CSM18" s="580"/>
      <c r="CSN18" s="580"/>
      <c r="CSO18" s="580"/>
      <c r="CSP18" s="580"/>
      <c r="CSQ18" s="580"/>
      <c r="CSR18" s="580"/>
      <c r="CSS18" s="580"/>
      <c r="CST18" s="580"/>
      <c r="CSU18" s="580"/>
      <c r="CSV18" s="580"/>
      <c r="CSW18" s="580"/>
      <c r="CSX18" s="580"/>
      <c r="CSY18" s="580"/>
      <c r="CSZ18" s="580"/>
      <c r="CTA18" s="580"/>
      <c r="CTB18" s="580"/>
      <c r="CTC18" s="580"/>
      <c r="CTD18" s="580"/>
      <c r="CTE18" s="580"/>
      <c r="CTF18" s="580"/>
      <c r="CTG18" s="580"/>
      <c r="CTH18" s="580"/>
      <c r="CTI18" s="580"/>
      <c r="CTJ18" s="580"/>
      <c r="CTK18" s="580"/>
      <c r="CTL18" s="580"/>
      <c r="CTM18" s="580"/>
      <c r="CTN18" s="580"/>
      <c r="CTO18" s="580"/>
      <c r="CTP18" s="580"/>
      <c r="CTQ18" s="580"/>
      <c r="CTR18" s="580"/>
      <c r="CTS18" s="580"/>
      <c r="CTT18" s="580"/>
      <c r="CTU18" s="580"/>
      <c r="CTV18" s="580"/>
      <c r="CTW18" s="580"/>
      <c r="CTX18" s="580"/>
      <c r="CTY18" s="580"/>
      <c r="CTZ18" s="580"/>
      <c r="CUA18" s="580"/>
      <c r="CUB18" s="580"/>
      <c r="CUC18" s="580"/>
      <c r="CUD18" s="580"/>
      <c r="CUE18" s="580"/>
      <c r="CUF18" s="580"/>
      <c r="CUG18" s="580"/>
      <c r="CUH18" s="580"/>
      <c r="CUI18" s="580"/>
      <c r="CUJ18" s="580"/>
      <c r="CUK18" s="580"/>
      <c r="CUL18" s="580"/>
      <c r="CUM18" s="580"/>
      <c r="CUN18" s="580"/>
      <c r="CUO18" s="580"/>
      <c r="CUP18" s="580"/>
      <c r="CUQ18" s="580"/>
      <c r="CUR18" s="580"/>
      <c r="CUS18" s="580"/>
      <c r="CUT18" s="580"/>
      <c r="CUU18" s="580"/>
      <c r="CUV18" s="580"/>
      <c r="CUW18" s="580"/>
      <c r="CUX18" s="580"/>
      <c r="CUY18" s="580"/>
      <c r="CUZ18" s="580"/>
      <c r="CVA18" s="580"/>
      <c r="CVB18" s="580"/>
      <c r="CVC18" s="580"/>
      <c r="CVD18" s="580"/>
      <c r="CVE18" s="580"/>
      <c r="CVF18" s="580"/>
      <c r="CVG18" s="580"/>
      <c r="CVH18" s="580"/>
      <c r="CVI18" s="580"/>
      <c r="CVJ18" s="580"/>
      <c r="CVK18" s="580"/>
      <c r="CVL18" s="580"/>
      <c r="CVM18" s="580"/>
      <c r="CVN18" s="580"/>
      <c r="CVO18" s="580"/>
      <c r="CVP18" s="580"/>
      <c r="CVQ18" s="580"/>
      <c r="CVR18" s="580"/>
      <c r="CVS18" s="580"/>
      <c r="CVT18" s="580"/>
      <c r="CVU18" s="580"/>
      <c r="CVV18" s="580"/>
      <c r="CVW18" s="580"/>
      <c r="CVX18" s="580"/>
      <c r="CVY18" s="580"/>
      <c r="CVZ18" s="580"/>
      <c r="CWA18" s="580"/>
      <c r="CWB18" s="580"/>
      <c r="CWC18" s="580"/>
      <c r="CWD18" s="580"/>
      <c r="CWE18" s="580"/>
      <c r="CWF18" s="580"/>
      <c r="CWG18" s="580"/>
      <c r="CWH18" s="580"/>
      <c r="CWI18" s="580"/>
      <c r="CWJ18" s="580"/>
      <c r="CWK18" s="580"/>
      <c r="CWL18" s="580"/>
      <c r="CWM18" s="580"/>
      <c r="CWN18" s="580"/>
      <c r="CWO18" s="580"/>
      <c r="CWP18" s="580"/>
      <c r="CWQ18" s="580"/>
      <c r="CWR18" s="580"/>
      <c r="CWS18" s="580"/>
      <c r="CWT18" s="580"/>
      <c r="CWU18" s="580"/>
      <c r="CWV18" s="580"/>
      <c r="CWW18" s="580"/>
      <c r="CWX18" s="580"/>
      <c r="CWY18" s="580"/>
      <c r="CWZ18" s="580"/>
      <c r="CXA18" s="580"/>
      <c r="CXB18" s="580"/>
      <c r="CXC18" s="580"/>
      <c r="CXD18" s="580"/>
      <c r="CXE18" s="580"/>
      <c r="CXF18" s="580"/>
      <c r="CXG18" s="580"/>
      <c r="CXH18" s="580"/>
      <c r="CXI18" s="580"/>
      <c r="CXJ18" s="580"/>
      <c r="CXK18" s="580"/>
      <c r="CXL18" s="580"/>
      <c r="CXM18" s="580"/>
      <c r="CXN18" s="580"/>
      <c r="CXO18" s="580"/>
      <c r="CXP18" s="580"/>
      <c r="CXQ18" s="580"/>
      <c r="CXR18" s="580"/>
      <c r="CXS18" s="580"/>
      <c r="CXT18" s="580"/>
      <c r="CXU18" s="580"/>
      <c r="CXV18" s="580"/>
      <c r="CXW18" s="580"/>
      <c r="CXX18" s="580"/>
      <c r="CXY18" s="580"/>
      <c r="CXZ18" s="580"/>
      <c r="CYA18" s="580"/>
      <c r="CYB18" s="580"/>
      <c r="CYC18" s="580"/>
      <c r="CYD18" s="580"/>
      <c r="CYE18" s="580"/>
      <c r="CYF18" s="580"/>
      <c r="CYG18" s="580"/>
      <c r="CYH18" s="580"/>
      <c r="CYI18" s="580"/>
      <c r="CYJ18" s="580"/>
      <c r="CYK18" s="580"/>
      <c r="CYL18" s="580"/>
      <c r="CYM18" s="580"/>
      <c r="CYN18" s="580"/>
      <c r="CYO18" s="580"/>
      <c r="CYP18" s="580"/>
      <c r="CYQ18" s="580"/>
      <c r="CYR18" s="580"/>
      <c r="CYS18" s="580"/>
      <c r="CYT18" s="580"/>
      <c r="CYU18" s="580"/>
      <c r="CYV18" s="580"/>
      <c r="CYW18" s="580"/>
      <c r="CYX18" s="580"/>
      <c r="CYY18" s="580"/>
      <c r="CYZ18" s="580"/>
      <c r="CZA18" s="580"/>
      <c r="CZB18" s="580"/>
      <c r="CZC18" s="580"/>
      <c r="CZD18" s="580"/>
      <c r="CZE18" s="580"/>
      <c r="CZF18" s="580"/>
      <c r="CZG18" s="580"/>
      <c r="CZH18" s="580"/>
      <c r="CZI18" s="580"/>
      <c r="CZJ18" s="580"/>
      <c r="CZK18" s="580"/>
      <c r="CZL18" s="580"/>
      <c r="CZM18" s="580"/>
      <c r="CZN18" s="580"/>
      <c r="CZO18" s="580"/>
      <c r="CZP18" s="580"/>
      <c r="CZQ18" s="580"/>
      <c r="CZR18" s="580"/>
      <c r="CZS18" s="580"/>
      <c r="CZT18" s="580"/>
      <c r="CZU18" s="580"/>
      <c r="CZV18" s="580"/>
      <c r="CZW18" s="580"/>
      <c r="CZX18" s="580"/>
      <c r="CZY18" s="580"/>
      <c r="CZZ18" s="580"/>
      <c r="DAA18" s="580"/>
      <c r="DAB18" s="580"/>
      <c r="DAC18" s="580"/>
      <c r="DAD18" s="580"/>
      <c r="DAE18" s="580"/>
      <c r="DAF18" s="580"/>
      <c r="DAG18" s="580"/>
      <c r="DAH18" s="580"/>
      <c r="DAI18" s="580"/>
      <c r="DAJ18" s="580"/>
      <c r="DAK18" s="580"/>
      <c r="DAL18" s="580"/>
      <c r="DAM18" s="580"/>
      <c r="DAN18" s="580"/>
      <c r="DAO18" s="580"/>
      <c r="DAP18" s="580"/>
      <c r="DAQ18" s="580"/>
      <c r="DAR18" s="580"/>
      <c r="DAS18" s="580"/>
      <c r="DAT18" s="580"/>
      <c r="DAU18" s="580"/>
      <c r="DAV18" s="580"/>
      <c r="DAW18" s="580"/>
      <c r="DAX18" s="580"/>
      <c r="DAY18" s="580"/>
      <c r="DAZ18" s="580"/>
      <c r="DBA18" s="580"/>
      <c r="DBB18" s="580"/>
      <c r="DBC18" s="580"/>
      <c r="DBD18" s="580"/>
      <c r="DBE18" s="580"/>
      <c r="DBF18" s="580"/>
      <c r="DBG18" s="580"/>
      <c r="DBH18" s="580"/>
      <c r="DBI18" s="580"/>
      <c r="DBJ18" s="580"/>
      <c r="DBK18" s="580"/>
      <c r="DBL18" s="580"/>
      <c r="DBM18" s="580"/>
      <c r="DBN18" s="580"/>
      <c r="DBO18" s="580"/>
      <c r="DBP18" s="580"/>
      <c r="DBQ18" s="580"/>
      <c r="DBR18" s="580"/>
      <c r="DBS18" s="580"/>
      <c r="DBT18" s="580"/>
      <c r="DBU18" s="580"/>
      <c r="DBV18" s="580"/>
      <c r="DBW18" s="580"/>
      <c r="DBX18" s="580"/>
      <c r="DBY18" s="580"/>
      <c r="DBZ18" s="580"/>
      <c r="DCA18" s="580"/>
      <c r="DCB18" s="580"/>
      <c r="DCC18" s="580"/>
      <c r="DCD18" s="580"/>
      <c r="DCE18" s="580"/>
      <c r="DCF18" s="580"/>
      <c r="DCG18" s="580"/>
      <c r="DCH18" s="580"/>
      <c r="DCI18" s="580"/>
      <c r="DCJ18" s="580"/>
      <c r="DCK18" s="580"/>
      <c r="DCL18" s="580"/>
      <c r="DCM18" s="580"/>
      <c r="DCN18" s="580"/>
      <c r="DCO18" s="580"/>
      <c r="DCP18" s="580"/>
      <c r="DCQ18" s="580"/>
      <c r="DCR18" s="580"/>
      <c r="DCS18" s="580"/>
      <c r="DCT18" s="580"/>
      <c r="DCU18" s="580"/>
      <c r="DCV18" s="580"/>
      <c r="DCW18" s="580"/>
      <c r="DCX18" s="580"/>
      <c r="DCY18" s="580"/>
      <c r="DCZ18" s="580"/>
      <c r="DDA18" s="580"/>
      <c r="DDB18" s="580"/>
      <c r="DDC18" s="580"/>
      <c r="DDD18" s="580"/>
      <c r="DDE18" s="580"/>
      <c r="DDF18" s="580"/>
      <c r="DDG18" s="580"/>
      <c r="DDH18" s="580"/>
      <c r="DDI18" s="580"/>
      <c r="DDJ18" s="580"/>
      <c r="DDK18" s="580"/>
      <c r="DDL18" s="580"/>
      <c r="DDM18" s="580"/>
      <c r="DDN18" s="580"/>
      <c r="DDO18" s="580"/>
      <c r="DDP18" s="580"/>
      <c r="DDQ18" s="580"/>
      <c r="DDR18" s="580"/>
      <c r="DDS18" s="580"/>
      <c r="DDT18" s="580"/>
      <c r="DDU18" s="580"/>
      <c r="DDV18" s="580"/>
      <c r="DDW18" s="580"/>
      <c r="DDX18" s="580"/>
      <c r="DDY18" s="580"/>
      <c r="DDZ18" s="580"/>
      <c r="DEA18" s="580"/>
      <c r="DEB18" s="580"/>
      <c r="DEC18" s="580"/>
      <c r="DED18" s="580"/>
      <c r="DEE18" s="580"/>
      <c r="DEF18" s="580"/>
      <c r="DEG18" s="580"/>
      <c r="DEH18" s="580"/>
      <c r="DEI18" s="580"/>
      <c r="DEJ18" s="580"/>
      <c r="DEK18" s="580"/>
      <c r="DEL18" s="580"/>
      <c r="DEM18" s="580"/>
      <c r="DEN18" s="580"/>
      <c r="DEO18" s="580"/>
      <c r="DEP18" s="580"/>
      <c r="DEQ18" s="580"/>
      <c r="DER18" s="580"/>
      <c r="DES18" s="580"/>
      <c r="DET18" s="580"/>
      <c r="DEU18" s="580"/>
      <c r="DEV18" s="580"/>
      <c r="DEW18" s="580"/>
      <c r="DEX18" s="580"/>
      <c r="DEY18" s="580"/>
      <c r="DEZ18" s="580"/>
      <c r="DFA18" s="580"/>
      <c r="DFB18" s="580"/>
      <c r="DFC18" s="580"/>
      <c r="DFD18" s="580"/>
      <c r="DFE18" s="580"/>
      <c r="DFF18" s="580"/>
      <c r="DFG18" s="580"/>
      <c r="DFH18" s="580"/>
      <c r="DFI18" s="580"/>
      <c r="DFJ18" s="580"/>
      <c r="DFK18" s="580"/>
      <c r="DFL18" s="580"/>
      <c r="DFM18" s="580"/>
      <c r="DFN18" s="580"/>
      <c r="DFO18" s="580"/>
      <c r="DFP18" s="580"/>
      <c r="DFQ18" s="580"/>
      <c r="DFR18" s="580"/>
      <c r="DFS18" s="580"/>
      <c r="DFT18" s="580"/>
      <c r="DFU18" s="580"/>
      <c r="DFV18" s="580"/>
      <c r="DFW18" s="580"/>
      <c r="DFX18" s="580"/>
      <c r="DFY18" s="580"/>
      <c r="DFZ18" s="580"/>
      <c r="DGA18" s="580"/>
      <c r="DGB18" s="580"/>
      <c r="DGC18" s="580"/>
      <c r="DGD18" s="580"/>
      <c r="DGE18" s="580"/>
      <c r="DGF18" s="580"/>
      <c r="DGG18" s="580"/>
      <c r="DGH18" s="580"/>
      <c r="DGI18" s="580"/>
      <c r="DGJ18" s="580"/>
      <c r="DGK18" s="580"/>
      <c r="DGL18" s="580"/>
      <c r="DGM18" s="580"/>
      <c r="DGN18" s="580"/>
      <c r="DGO18" s="580"/>
      <c r="DGP18" s="580"/>
      <c r="DGQ18" s="580"/>
      <c r="DGR18" s="580"/>
      <c r="DGS18" s="580"/>
      <c r="DGT18" s="580"/>
      <c r="DGU18" s="580"/>
      <c r="DGV18" s="580"/>
      <c r="DGW18" s="580"/>
      <c r="DGX18" s="580"/>
      <c r="DGY18" s="580"/>
      <c r="DGZ18" s="580"/>
      <c r="DHA18" s="580"/>
      <c r="DHB18" s="580"/>
      <c r="DHC18" s="580"/>
      <c r="DHD18" s="580"/>
      <c r="DHE18" s="580"/>
      <c r="DHF18" s="580"/>
      <c r="DHG18" s="580"/>
      <c r="DHH18" s="580"/>
      <c r="DHI18" s="580"/>
      <c r="DHJ18" s="580"/>
      <c r="DHK18" s="580"/>
      <c r="DHL18" s="580"/>
      <c r="DHM18" s="580"/>
      <c r="DHN18" s="580"/>
      <c r="DHO18" s="580"/>
      <c r="DHP18" s="580"/>
      <c r="DHQ18" s="580"/>
      <c r="DHR18" s="580"/>
      <c r="DHS18" s="580"/>
      <c r="DHT18" s="580"/>
      <c r="DHU18" s="580"/>
      <c r="DHV18" s="580"/>
      <c r="DHW18" s="580"/>
      <c r="DHX18" s="580"/>
      <c r="DHY18" s="580"/>
      <c r="DHZ18" s="580"/>
      <c r="DIA18" s="580"/>
      <c r="DIB18" s="580"/>
      <c r="DIC18" s="580"/>
      <c r="DID18" s="580"/>
      <c r="DIE18" s="580"/>
      <c r="DIF18" s="580"/>
      <c r="DIG18" s="580"/>
      <c r="DIH18" s="580"/>
      <c r="DII18" s="580"/>
      <c r="DIJ18" s="580"/>
      <c r="DIK18" s="580"/>
      <c r="DIL18" s="580"/>
      <c r="DIM18" s="580"/>
      <c r="DIN18" s="580"/>
      <c r="DIO18" s="580"/>
      <c r="DIP18" s="580"/>
      <c r="DIQ18" s="580"/>
      <c r="DIR18" s="580"/>
      <c r="DIS18" s="580"/>
      <c r="DIT18" s="580"/>
      <c r="DIU18" s="580"/>
      <c r="DIV18" s="580"/>
      <c r="DIW18" s="580"/>
      <c r="DIX18" s="580"/>
      <c r="DIY18" s="580"/>
      <c r="DIZ18" s="580"/>
      <c r="DJA18" s="580"/>
      <c r="DJB18" s="580"/>
      <c r="DJC18" s="580"/>
      <c r="DJD18" s="580"/>
      <c r="DJE18" s="580"/>
      <c r="DJF18" s="580"/>
      <c r="DJG18" s="580"/>
      <c r="DJH18" s="580"/>
      <c r="DJI18" s="580"/>
      <c r="DJJ18" s="580"/>
      <c r="DJK18" s="580"/>
      <c r="DJL18" s="580"/>
      <c r="DJM18" s="580"/>
      <c r="DJN18" s="580"/>
      <c r="DJO18" s="580"/>
      <c r="DJP18" s="580"/>
      <c r="DJQ18" s="580"/>
      <c r="DJR18" s="580"/>
      <c r="DJS18" s="580"/>
      <c r="DJT18" s="580"/>
      <c r="DJU18" s="580"/>
      <c r="DJV18" s="580"/>
      <c r="DJW18" s="580"/>
      <c r="DJX18" s="580"/>
      <c r="DJY18" s="580"/>
      <c r="DJZ18" s="580"/>
      <c r="DKA18" s="580"/>
      <c r="DKB18" s="580"/>
      <c r="DKC18" s="580"/>
      <c r="DKD18" s="580"/>
      <c r="DKE18" s="580"/>
      <c r="DKF18" s="580"/>
      <c r="DKG18" s="580"/>
      <c r="DKH18" s="580"/>
      <c r="DKI18" s="580"/>
      <c r="DKJ18" s="580"/>
      <c r="DKK18" s="580"/>
      <c r="DKL18" s="580"/>
      <c r="DKM18" s="580"/>
      <c r="DKN18" s="580"/>
      <c r="DKO18" s="580"/>
      <c r="DKP18" s="580"/>
      <c r="DKQ18" s="580"/>
      <c r="DKR18" s="580"/>
      <c r="DKS18" s="580"/>
      <c r="DKT18" s="580"/>
      <c r="DKU18" s="580"/>
      <c r="DKV18" s="580"/>
      <c r="DKW18" s="580"/>
      <c r="DKX18" s="580"/>
      <c r="DKY18" s="580"/>
      <c r="DKZ18" s="580"/>
      <c r="DLA18" s="580"/>
      <c r="DLB18" s="580"/>
      <c r="DLC18" s="580"/>
      <c r="DLD18" s="580"/>
      <c r="DLE18" s="580"/>
      <c r="DLF18" s="580"/>
      <c r="DLG18" s="580"/>
      <c r="DLH18" s="580"/>
      <c r="DLI18" s="580"/>
      <c r="DLJ18" s="580"/>
      <c r="DLK18" s="580"/>
      <c r="DLL18" s="580"/>
      <c r="DLM18" s="580"/>
      <c r="DLN18" s="580"/>
      <c r="DLO18" s="580"/>
      <c r="DLP18" s="580"/>
      <c r="DLQ18" s="580"/>
      <c r="DLR18" s="580"/>
      <c r="DLS18" s="580"/>
      <c r="DLT18" s="580"/>
      <c r="DLU18" s="580"/>
      <c r="DLV18" s="580"/>
      <c r="DLW18" s="580"/>
      <c r="DLX18" s="580"/>
      <c r="DLY18" s="580"/>
      <c r="DLZ18" s="580"/>
      <c r="DMA18" s="580"/>
      <c r="DMB18" s="580"/>
      <c r="DMC18" s="580"/>
      <c r="DMD18" s="580"/>
      <c r="DME18" s="580"/>
      <c r="DMF18" s="580"/>
      <c r="DMG18" s="580"/>
      <c r="DMH18" s="580"/>
      <c r="DMI18" s="580"/>
      <c r="DMJ18" s="580"/>
      <c r="DMK18" s="580"/>
      <c r="DML18" s="580"/>
      <c r="DMM18" s="580"/>
      <c r="DMN18" s="580"/>
      <c r="DMO18" s="580"/>
      <c r="DMP18" s="580"/>
      <c r="DMQ18" s="580"/>
      <c r="DMR18" s="580"/>
      <c r="DMS18" s="580"/>
      <c r="DMT18" s="580"/>
      <c r="DMU18" s="580"/>
      <c r="DMV18" s="580"/>
      <c r="DMW18" s="580"/>
      <c r="DMX18" s="580"/>
      <c r="DMY18" s="580"/>
      <c r="DMZ18" s="580"/>
      <c r="DNA18" s="580"/>
      <c r="DNB18" s="580"/>
      <c r="DNC18" s="580"/>
      <c r="DND18" s="580"/>
      <c r="DNE18" s="580"/>
      <c r="DNF18" s="580"/>
      <c r="DNG18" s="580"/>
      <c r="DNH18" s="580"/>
      <c r="DNI18" s="580"/>
      <c r="DNJ18" s="580"/>
      <c r="DNK18" s="580"/>
      <c r="DNL18" s="580"/>
      <c r="DNM18" s="580"/>
      <c r="DNN18" s="580"/>
      <c r="DNO18" s="580"/>
      <c r="DNP18" s="580"/>
      <c r="DNQ18" s="580"/>
      <c r="DNR18" s="580"/>
      <c r="DNS18" s="580"/>
      <c r="DNT18" s="580"/>
      <c r="DNU18" s="580"/>
      <c r="DNV18" s="580"/>
      <c r="DNW18" s="580"/>
      <c r="DNX18" s="580"/>
      <c r="DNY18" s="580"/>
      <c r="DNZ18" s="580"/>
      <c r="DOA18" s="580"/>
      <c r="DOB18" s="580"/>
      <c r="DOC18" s="580"/>
      <c r="DOD18" s="580"/>
      <c r="DOE18" s="580"/>
      <c r="DOF18" s="580"/>
      <c r="DOG18" s="580"/>
      <c r="DOH18" s="580"/>
      <c r="DOI18" s="580"/>
      <c r="DOJ18" s="580"/>
      <c r="DOK18" s="580"/>
      <c r="DOL18" s="580"/>
      <c r="DOM18" s="580"/>
      <c r="DON18" s="580"/>
      <c r="DOO18" s="580"/>
      <c r="DOP18" s="580"/>
      <c r="DOQ18" s="580"/>
      <c r="DOR18" s="580"/>
      <c r="DOS18" s="580"/>
      <c r="DOT18" s="580"/>
      <c r="DOU18" s="580"/>
      <c r="DOV18" s="580"/>
      <c r="DOW18" s="580"/>
      <c r="DOX18" s="580"/>
      <c r="DOY18" s="580"/>
      <c r="DOZ18" s="580"/>
      <c r="DPA18" s="580"/>
      <c r="DPB18" s="580"/>
      <c r="DPC18" s="580"/>
      <c r="DPD18" s="580"/>
      <c r="DPE18" s="580"/>
      <c r="DPF18" s="580"/>
      <c r="DPG18" s="580"/>
      <c r="DPH18" s="580"/>
      <c r="DPI18" s="580"/>
      <c r="DPJ18" s="580"/>
      <c r="DPK18" s="580"/>
      <c r="DPL18" s="580"/>
      <c r="DPM18" s="580"/>
      <c r="DPN18" s="580"/>
      <c r="DPO18" s="580"/>
      <c r="DPP18" s="580"/>
      <c r="DPQ18" s="580"/>
      <c r="DPR18" s="580"/>
      <c r="DPS18" s="580"/>
      <c r="DPT18" s="580"/>
      <c r="DPU18" s="580"/>
      <c r="DPV18" s="580"/>
      <c r="DPW18" s="580"/>
      <c r="DPX18" s="580"/>
      <c r="DPY18" s="580"/>
      <c r="DPZ18" s="580"/>
      <c r="DQA18" s="580"/>
      <c r="DQB18" s="580"/>
      <c r="DQC18" s="580"/>
      <c r="DQD18" s="580"/>
      <c r="DQE18" s="580"/>
      <c r="DQF18" s="580"/>
      <c r="DQG18" s="580"/>
      <c r="DQH18" s="580"/>
      <c r="DQI18" s="580"/>
      <c r="DQJ18" s="580"/>
      <c r="DQK18" s="580"/>
      <c r="DQL18" s="580"/>
      <c r="DQM18" s="580"/>
      <c r="DQN18" s="580"/>
      <c r="DQO18" s="580"/>
      <c r="DQP18" s="580"/>
      <c r="DQQ18" s="580"/>
      <c r="DQR18" s="580"/>
      <c r="DQS18" s="580"/>
      <c r="DQT18" s="580"/>
      <c r="DQU18" s="580"/>
      <c r="DQV18" s="580"/>
      <c r="DQW18" s="580"/>
      <c r="DQX18" s="580"/>
      <c r="DQY18" s="580"/>
      <c r="DQZ18" s="580"/>
      <c r="DRA18" s="580"/>
      <c r="DRB18" s="580"/>
      <c r="DRC18" s="580"/>
      <c r="DRD18" s="580"/>
      <c r="DRE18" s="580"/>
      <c r="DRF18" s="580"/>
      <c r="DRG18" s="580"/>
      <c r="DRH18" s="580"/>
      <c r="DRI18" s="580"/>
      <c r="DRJ18" s="580"/>
      <c r="DRK18" s="580"/>
      <c r="DRL18" s="580"/>
      <c r="DRM18" s="580"/>
      <c r="DRN18" s="580"/>
      <c r="DRO18" s="580"/>
      <c r="DRP18" s="580"/>
      <c r="DRQ18" s="580"/>
      <c r="DRR18" s="580"/>
      <c r="DRS18" s="580"/>
      <c r="DRT18" s="580"/>
      <c r="DRU18" s="580"/>
      <c r="DRV18" s="580"/>
      <c r="DRW18" s="580"/>
      <c r="DRX18" s="580"/>
      <c r="DRY18" s="580"/>
      <c r="DRZ18" s="580"/>
      <c r="DSA18" s="580"/>
      <c r="DSB18" s="580"/>
      <c r="DSC18" s="580"/>
      <c r="DSD18" s="580"/>
      <c r="DSE18" s="580"/>
      <c r="DSF18" s="580"/>
      <c r="DSG18" s="580"/>
      <c r="DSH18" s="580"/>
      <c r="DSI18" s="580"/>
      <c r="DSJ18" s="580"/>
      <c r="DSK18" s="580"/>
      <c r="DSL18" s="580"/>
      <c r="DSM18" s="580"/>
      <c r="DSN18" s="580"/>
      <c r="DSO18" s="580"/>
      <c r="DSP18" s="580"/>
      <c r="DSQ18" s="580"/>
      <c r="DSR18" s="580"/>
      <c r="DSS18" s="580"/>
      <c r="DST18" s="580"/>
      <c r="DSU18" s="580"/>
      <c r="DSV18" s="580"/>
      <c r="DSW18" s="580"/>
      <c r="DSX18" s="580"/>
      <c r="DSY18" s="580"/>
      <c r="DSZ18" s="580"/>
      <c r="DTA18" s="580"/>
      <c r="DTB18" s="580"/>
      <c r="DTC18" s="580"/>
      <c r="DTD18" s="580"/>
      <c r="DTE18" s="580"/>
      <c r="DTF18" s="580"/>
      <c r="DTG18" s="580"/>
      <c r="DTH18" s="580"/>
      <c r="DTI18" s="580"/>
      <c r="DTJ18" s="580"/>
      <c r="DTK18" s="580"/>
      <c r="DTL18" s="580"/>
      <c r="DTM18" s="580"/>
      <c r="DTN18" s="580"/>
      <c r="DTO18" s="580"/>
      <c r="DTP18" s="580"/>
      <c r="DTQ18" s="580"/>
      <c r="DTR18" s="580"/>
      <c r="DTS18" s="580"/>
      <c r="DTT18" s="580"/>
      <c r="DTU18" s="580"/>
      <c r="DTV18" s="580"/>
      <c r="DTW18" s="580"/>
      <c r="DTX18" s="580"/>
      <c r="DTY18" s="580"/>
      <c r="DTZ18" s="580"/>
      <c r="DUA18" s="580"/>
      <c r="DUB18" s="580"/>
      <c r="DUC18" s="580"/>
      <c r="DUD18" s="580"/>
      <c r="DUE18" s="580"/>
      <c r="DUF18" s="580"/>
      <c r="DUG18" s="580"/>
      <c r="DUH18" s="580"/>
      <c r="DUI18" s="580"/>
      <c r="DUJ18" s="580"/>
      <c r="DUK18" s="580"/>
      <c r="DUL18" s="580"/>
      <c r="DUM18" s="580"/>
      <c r="DUN18" s="580"/>
      <c r="DUO18" s="580"/>
      <c r="DUP18" s="580"/>
      <c r="DUQ18" s="580"/>
      <c r="DUR18" s="580"/>
      <c r="DUS18" s="580"/>
      <c r="DUT18" s="580"/>
      <c r="DUU18" s="580"/>
      <c r="DUV18" s="580"/>
      <c r="DUW18" s="580"/>
      <c r="DUX18" s="580"/>
      <c r="DUY18" s="580"/>
      <c r="DUZ18" s="580"/>
      <c r="DVA18" s="580"/>
      <c r="DVB18" s="580"/>
      <c r="DVC18" s="580"/>
      <c r="DVD18" s="580"/>
      <c r="DVE18" s="580"/>
      <c r="DVF18" s="580"/>
      <c r="DVG18" s="580"/>
      <c r="DVH18" s="580"/>
      <c r="DVI18" s="580"/>
      <c r="DVJ18" s="580"/>
      <c r="DVK18" s="580"/>
      <c r="DVL18" s="580"/>
      <c r="DVM18" s="580"/>
      <c r="DVN18" s="580"/>
      <c r="DVO18" s="580"/>
      <c r="DVP18" s="580"/>
      <c r="DVQ18" s="580"/>
      <c r="DVR18" s="580"/>
      <c r="DVS18" s="580"/>
      <c r="DVT18" s="580"/>
      <c r="DVU18" s="580"/>
      <c r="DVV18" s="580"/>
      <c r="DVW18" s="580"/>
      <c r="DVX18" s="580"/>
      <c r="DVY18" s="580"/>
      <c r="DVZ18" s="580"/>
      <c r="DWA18" s="580"/>
      <c r="DWB18" s="580"/>
      <c r="DWC18" s="580"/>
      <c r="DWD18" s="580"/>
      <c r="DWE18" s="580"/>
      <c r="DWF18" s="580"/>
      <c r="DWG18" s="580"/>
      <c r="DWH18" s="580"/>
      <c r="DWI18" s="580"/>
      <c r="DWJ18" s="580"/>
      <c r="DWK18" s="580"/>
      <c r="DWL18" s="580"/>
      <c r="DWM18" s="580"/>
      <c r="DWN18" s="580"/>
      <c r="DWO18" s="580"/>
      <c r="DWP18" s="580"/>
      <c r="DWQ18" s="580"/>
      <c r="DWR18" s="580"/>
      <c r="DWS18" s="580"/>
      <c r="DWT18" s="580"/>
      <c r="DWU18" s="580"/>
      <c r="DWV18" s="580"/>
      <c r="DWW18" s="580"/>
      <c r="DWX18" s="580"/>
      <c r="DWY18" s="580"/>
      <c r="DWZ18" s="580"/>
      <c r="DXA18" s="580"/>
      <c r="DXB18" s="580"/>
      <c r="DXC18" s="580"/>
      <c r="DXD18" s="580"/>
      <c r="DXE18" s="580"/>
      <c r="DXF18" s="580"/>
      <c r="DXG18" s="580"/>
      <c r="DXH18" s="580"/>
      <c r="DXI18" s="580"/>
      <c r="DXJ18" s="580"/>
      <c r="DXK18" s="580"/>
      <c r="DXL18" s="580"/>
      <c r="DXM18" s="580"/>
      <c r="DXN18" s="580"/>
      <c r="DXO18" s="580"/>
      <c r="DXP18" s="580"/>
      <c r="DXQ18" s="580"/>
      <c r="DXR18" s="580"/>
      <c r="DXS18" s="580"/>
      <c r="DXT18" s="580"/>
      <c r="DXU18" s="580"/>
      <c r="DXV18" s="580"/>
      <c r="DXW18" s="580"/>
      <c r="DXX18" s="580"/>
      <c r="DXY18" s="580"/>
      <c r="DXZ18" s="580"/>
      <c r="DYA18" s="580"/>
      <c r="DYB18" s="580"/>
      <c r="DYC18" s="580"/>
      <c r="DYD18" s="580"/>
      <c r="DYE18" s="580"/>
      <c r="DYF18" s="580"/>
      <c r="DYG18" s="580"/>
      <c r="DYH18" s="580"/>
      <c r="DYI18" s="580"/>
      <c r="DYJ18" s="580"/>
      <c r="DYK18" s="580"/>
      <c r="DYL18" s="580"/>
      <c r="DYM18" s="580"/>
      <c r="DYN18" s="580"/>
      <c r="DYO18" s="580"/>
      <c r="DYP18" s="580"/>
      <c r="DYQ18" s="580"/>
      <c r="DYR18" s="580"/>
      <c r="DYS18" s="580"/>
      <c r="DYT18" s="580"/>
      <c r="DYU18" s="580"/>
      <c r="DYV18" s="580"/>
      <c r="DYW18" s="580"/>
      <c r="DYX18" s="580"/>
      <c r="DYY18" s="580"/>
      <c r="DYZ18" s="580"/>
      <c r="DZA18" s="580"/>
      <c r="DZB18" s="580"/>
      <c r="DZC18" s="580"/>
      <c r="DZD18" s="580"/>
      <c r="DZE18" s="580"/>
      <c r="DZF18" s="580"/>
      <c r="DZG18" s="580"/>
      <c r="DZH18" s="580"/>
      <c r="DZI18" s="580"/>
      <c r="DZJ18" s="580"/>
      <c r="DZK18" s="580"/>
      <c r="DZL18" s="580"/>
      <c r="DZM18" s="580"/>
      <c r="DZN18" s="580"/>
      <c r="DZO18" s="580"/>
      <c r="DZP18" s="580"/>
      <c r="DZQ18" s="580"/>
      <c r="DZR18" s="580"/>
      <c r="DZS18" s="580"/>
      <c r="DZT18" s="580"/>
      <c r="DZU18" s="580"/>
      <c r="DZV18" s="580"/>
      <c r="DZW18" s="580"/>
      <c r="DZX18" s="580"/>
      <c r="DZY18" s="580"/>
      <c r="DZZ18" s="580"/>
      <c r="EAA18" s="580"/>
      <c r="EAB18" s="580"/>
      <c r="EAC18" s="580"/>
      <c r="EAD18" s="580"/>
      <c r="EAE18" s="580"/>
      <c r="EAF18" s="580"/>
      <c r="EAG18" s="580"/>
      <c r="EAH18" s="580"/>
      <c r="EAI18" s="580"/>
      <c r="EAJ18" s="580"/>
      <c r="EAK18" s="580"/>
      <c r="EAL18" s="580"/>
      <c r="EAM18" s="580"/>
      <c r="EAN18" s="580"/>
      <c r="EAO18" s="580"/>
      <c r="EAP18" s="580"/>
      <c r="EAQ18" s="580"/>
      <c r="EAR18" s="580"/>
      <c r="EAS18" s="580"/>
      <c r="EAT18" s="580"/>
      <c r="EAU18" s="580"/>
      <c r="EAV18" s="580"/>
      <c r="EAW18" s="580"/>
      <c r="EAX18" s="580"/>
      <c r="EAY18" s="580"/>
      <c r="EAZ18" s="580"/>
      <c r="EBA18" s="580"/>
      <c r="EBB18" s="580"/>
      <c r="EBC18" s="580"/>
      <c r="EBD18" s="580"/>
      <c r="EBE18" s="580"/>
      <c r="EBF18" s="580"/>
      <c r="EBG18" s="580"/>
      <c r="EBH18" s="580"/>
      <c r="EBI18" s="580"/>
      <c r="EBJ18" s="580"/>
      <c r="EBK18" s="580"/>
      <c r="EBL18" s="580"/>
      <c r="EBM18" s="580"/>
      <c r="EBN18" s="580"/>
      <c r="EBO18" s="580"/>
      <c r="EBP18" s="580"/>
      <c r="EBQ18" s="580"/>
      <c r="EBR18" s="580"/>
      <c r="EBS18" s="580"/>
      <c r="EBT18" s="580"/>
      <c r="EBU18" s="580"/>
      <c r="EBV18" s="580"/>
      <c r="EBW18" s="580"/>
      <c r="EBX18" s="580"/>
      <c r="EBY18" s="580"/>
      <c r="EBZ18" s="580"/>
      <c r="ECA18" s="580"/>
      <c r="ECB18" s="580"/>
      <c r="ECC18" s="580"/>
      <c r="ECD18" s="580"/>
      <c r="ECE18" s="580"/>
      <c r="ECF18" s="580"/>
      <c r="ECG18" s="580"/>
      <c r="ECH18" s="580"/>
      <c r="ECI18" s="580"/>
      <c r="ECJ18" s="580"/>
      <c r="ECK18" s="580"/>
      <c r="ECL18" s="580"/>
      <c r="ECM18" s="580"/>
      <c r="ECN18" s="580"/>
      <c r="ECO18" s="580"/>
      <c r="ECP18" s="580"/>
      <c r="ECQ18" s="580"/>
      <c r="ECR18" s="580"/>
      <c r="ECS18" s="580"/>
      <c r="ECT18" s="580"/>
      <c r="ECU18" s="580"/>
      <c r="ECV18" s="580"/>
      <c r="ECW18" s="580"/>
      <c r="ECX18" s="580"/>
      <c r="ECY18" s="580"/>
      <c r="ECZ18" s="580"/>
      <c r="EDA18" s="580"/>
      <c r="EDB18" s="580"/>
      <c r="EDC18" s="580"/>
      <c r="EDD18" s="580"/>
      <c r="EDE18" s="580"/>
      <c r="EDF18" s="580"/>
      <c r="EDG18" s="580"/>
      <c r="EDH18" s="580"/>
      <c r="EDI18" s="580"/>
      <c r="EDJ18" s="580"/>
      <c r="EDK18" s="580"/>
      <c r="EDL18" s="580"/>
      <c r="EDM18" s="580"/>
      <c r="EDN18" s="580"/>
      <c r="EDO18" s="580"/>
      <c r="EDP18" s="580"/>
      <c r="EDQ18" s="580"/>
      <c r="EDR18" s="580"/>
      <c r="EDS18" s="580"/>
      <c r="EDT18" s="580"/>
      <c r="EDU18" s="580"/>
      <c r="EDV18" s="580"/>
      <c r="EDW18" s="580"/>
      <c r="EDX18" s="580"/>
      <c r="EDY18" s="580"/>
      <c r="EDZ18" s="580"/>
      <c r="EEA18" s="580"/>
      <c r="EEB18" s="580"/>
      <c r="EEC18" s="580"/>
      <c r="EED18" s="580"/>
      <c r="EEE18" s="580"/>
      <c r="EEF18" s="580"/>
      <c r="EEG18" s="580"/>
      <c r="EEH18" s="580"/>
      <c r="EEI18" s="580"/>
      <c r="EEJ18" s="580"/>
      <c r="EEK18" s="580"/>
      <c r="EEL18" s="580"/>
      <c r="EEM18" s="580"/>
      <c r="EEN18" s="580"/>
      <c r="EEO18" s="580"/>
      <c r="EEP18" s="580"/>
      <c r="EEQ18" s="580"/>
      <c r="EER18" s="580"/>
      <c r="EES18" s="580"/>
      <c r="EET18" s="580"/>
      <c r="EEU18" s="580"/>
      <c r="EEV18" s="580"/>
      <c r="EEW18" s="580"/>
      <c r="EEX18" s="580"/>
      <c r="EEY18" s="580"/>
      <c r="EEZ18" s="580"/>
      <c r="EFA18" s="580"/>
      <c r="EFB18" s="580"/>
      <c r="EFC18" s="580"/>
      <c r="EFD18" s="580"/>
      <c r="EFE18" s="580"/>
      <c r="EFF18" s="580"/>
      <c r="EFG18" s="580"/>
      <c r="EFH18" s="580"/>
      <c r="EFI18" s="580"/>
      <c r="EFJ18" s="580"/>
      <c r="EFK18" s="580"/>
      <c r="EFL18" s="580"/>
      <c r="EFM18" s="580"/>
      <c r="EFN18" s="580"/>
      <c r="EFO18" s="580"/>
      <c r="EFP18" s="580"/>
      <c r="EFQ18" s="580"/>
      <c r="EFR18" s="580"/>
      <c r="EFS18" s="580"/>
      <c r="EFT18" s="580"/>
      <c r="EFU18" s="580"/>
      <c r="EFV18" s="580"/>
      <c r="EFW18" s="580"/>
      <c r="EFX18" s="580"/>
      <c r="EFY18" s="580"/>
      <c r="EFZ18" s="580"/>
      <c r="EGA18" s="580"/>
      <c r="EGB18" s="580"/>
      <c r="EGC18" s="580"/>
      <c r="EGD18" s="580"/>
      <c r="EGE18" s="580"/>
      <c r="EGF18" s="580"/>
      <c r="EGG18" s="580"/>
      <c r="EGH18" s="580"/>
      <c r="EGI18" s="580"/>
      <c r="EGJ18" s="580"/>
      <c r="EGK18" s="580"/>
      <c r="EGL18" s="580"/>
      <c r="EGM18" s="580"/>
      <c r="EGN18" s="580"/>
      <c r="EGO18" s="580"/>
      <c r="EGP18" s="580"/>
      <c r="EGQ18" s="580"/>
      <c r="EGR18" s="580"/>
      <c r="EGS18" s="580"/>
      <c r="EGT18" s="580"/>
      <c r="EGU18" s="580"/>
      <c r="EGV18" s="580"/>
      <c r="EGW18" s="580"/>
      <c r="EGX18" s="580"/>
      <c r="EGY18" s="580"/>
      <c r="EGZ18" s="580"/>
      <c r="EHA18" s="580"/>
      <c r="EHB18" s="580"/>
      <c r="EHC18" s="580"/>
      <c r="EHD18" s="580"/>
      <c r="EHE18" s="580"/>
      <c r="EHF18" s="580"/>
      <c r="EHG18" s="580"/>
      <c r="EHH18" s="580"/>
      <c r="EHI18" s="580"/>
      <c r="EHJ18" s="580"/>
      <c r="EHK18" s="580"/>
      <c r="EHL18" s="580"/>
      <c r="EHM18" s="580"/>
      <c r="EHN18" s="580"/>
      <c r="EHO18" s="580"/>
      <c r="EHP18" s="580"/>
      <c r="EHQ18" s="580"/>
      <c r="EHR18" s="580"/>
      <c r="EHS18" s="580"/>
      <c r="EHT18" s="580"/>
      <c r="EHU18" s="580"/>
      <c r="EHV18" s="580"/>
      <c r="EHW18" s="580"/>
      <c r="EHX18" s="580"/>
      <c r="EHY18" s="580"/>
      <c r="EHZ18" s="580"/>
      <c r="EIA18" s="580"/>
      <c r="EIB18" s="580"/>
      <c r="EIC18" s="580"/>
      <c r="EID18" s="580"/>
      <c r="EIE18" s="580"/>
      <c r="EIF18" s="580"/>
      <c r="EIG18" s="580"/>
      <c r="EIH18" s="580"/>
      <c r="EII18" s="580"/>
      <c r="EIJ18" s="580"/>
      <c r="EIK18" s="580"/>
      <c r="EIL18" s="580"/>
      <c r="EIM18" s="580"/>
      <c r="EIN18" s="580"/>
      <c r="EIO18" s="580"/>
      <c r="EIP18" s="580"/>
      <c r="EIQ18" s="580"/>
      <c r="EIR18" s="580"/>
      <c r="EIS18" s="580"/>
      <c r="EIT18" s="580"/>
      <c r="EIU18" s="580"/>
      <c r="EIV18" s="580"/>
      <c r="EIW18" s="580"/>
      <c r="EIX18" s="580"/>
      <c r="EIY18" s="580"/>
      <c r="EIZ18" s="580"/>
      <c r="EJA18" s="580"/>
      <c r="EJB18" s="580"/>
      <c r="EJC18" s="580"/>
      <c r="EJD18" s="580"/>
      <c r="EJE18" s="580"/>
      <c r="EJF18" s="580"/>
      <c r="EJG18" s="580"/>
      <c r="EJH18" s="580"/>
      <c r="EJI18" s="580"/>
      <c r="EJJ18" s="580"/>
      <c r="EJK18" s="580"/>
      <c r="EJL18" s="580"/>
      <c r="EJM18" s="580"/>
      <c r="EJN18" s="580"/>
      <c r="EJO18" s="580"/>
      <c r="EJP18" s="580"/>
      <c r="EJQ18" s="580"/>
      <c r="EJR18" s="580"/>
      <c r="EJS18" s="580"/>
      <c r="EJT18" s="580"/>
      <c r="EJU18" s="580"/>
      <c r="EJV18" s="580"/>
      <c r="EJW18" s="580"/>
      <c r="EJX18" s="580"/>
      <c r="EJY18" s="580"/>
      <c r="EJZ18" s="580"/>
      <c r="EKA18" s="580"/>
      <c r="EKB18" s="580"/>
      <c r="EKC18" s="580"/>
      <c r="EKD18" s="580"/>
      <c r="EKE18" s="580"/>
      <c r="EKF18" s="580"/>
      <c r="EKG18" s="580"/>
      <c r="EKH18" s="580"/>
      <c r="EKI18" s="580"/>
      <c r="EKJ18" s="580"/>
      <c r="EKK18" s="580"/>
      <c r="EKL18" s="580"/>
      <c r="EKM18" s="580"/>
      <c r="EKN18" s="580"/>
      <c r="EKO18" s="580"/>
      <c r="EKP18" s="580"/>
      <c r="EKQ18" s="580"/>
      <c r="EKR18" s="580"/>
      <c r="EKS18" s="580"/>
      <c r="EKT18" s="580"/>
      <c r="EKU18" s="580"/>
      <c r="EKV18" s="580"/>
      <c r="EKW18" s="580"/>
      <c r="EKX18" s="580"/>
      <c r="EKY18" s="580"/>
      <c r="EKZ18" s="580"/>
      <c r="ELA18" s="580"/>
      <c r="ELB18" s="580"/>
      <c r="ELC18" s="580"/>
      <c r="ELD18" s="580"/>
      <c r="ELE18" s="580"/>
      <c r="ELF18" s="580"/>
      <c r="ELG18" s="580"/>
      <c r="ELH18" s="580"/>
      <c r="ELI18" s="580"/>
      <c r="ELJ18" s="580"/>
      <c r="ELK18" s="580"/>
      <c r="ELL18" s="580"/>
      <c r="ELM18" s="580"/>
      <c r="ELN18" s="580"/>
      <c r="ELO18" s="580"/>
      <c r="ELP18" s="580"/>
      <c r="ELQ18" s="580"/>
      <c r="ELR18" s="580"/>
      <c r="ELS18" s="580"/>
      <c r="ELT18" s="580"/>
      <c r="ELU18" s="580"/>
      <c r="ELV18" s="580"/>
      <c r="ELW18" s="580"/>
      <c r="ELX18" s="580"/>
      <c r="ELY18" s="580"/>
      <c r="ELZ18" s="580"/>
      <c r="EMA18" s="580"/>
      <c r="EMB18" s="580"/>
      <c r="EMC18" s="580"/>
      <c r="EMD18" s="580"/>
      <c r="EME18" s="580"/>
      <c r="EMF18" s="580"/>
      <c r="EMG18" s="580"/>
      <c r="EMH18" s="580"/>
      <c r="EMI18" s="580"/>
      <c r="EMJ18" s="580"/>
      <c r="EMK18" s="580"/>
      <c r="EML18" s="580"/>
      <c r="EMM18" s="580"/>
      <c r="EMN18" s="580"/>
      <c r="EMO18" s="580"/>
      <c r="EMP18" s="580"/>
      <c r="EMQ18" s="580"/>
      <c r="EMR18" s="580"/>
      <c r="EMS18" s="580"/>
      <c r="EMT18" s="580"/>
      <c r="EMU18" s="580"/>
      <c r="EMV18" s="580"/>
      <c r="EMW18" s="580"/>
      <c r="EMX18" s="580"/>
      <c r="EMY18" s="580"/>
      <c r="EMZ18" s="580"/>
      <c r="ENA18" s="580"/>
      <c r="ENB18" s="580"/>
      <c r="ENC18" s="580"/>
      <c r="END18" s="580"/>
      <c r="ENE18" s="580"/>
      <c r="ENF18" s="580"/>
      <c r="ENG18" s="580"/>
      <c r="ENH18" s="580"/>
      <c r="ENI18" s="580"/>
      <c r="ENJ18" s="580"/>
      <c r="ENK18" s="580"/>
      <c r="ENL18" s="580"/>
      <c r="ENM18" s="580"/>
      <c r="ENN18" s="580"/>
      <c r="ENO18" s="580"/>
      <c r="ENP18" s="580"/>
      <c r="ENQ18" s="580"/>
      <c r="ENR18" s="580"/>
      <c r="ENS18" s="580"/>
      <c r="ENT18" s="580"/>
      <c r="ENU18" s="580"/>
      <c r="ENV18" s="580"/>
      <c r="ENW18" s="580"/>
      <c r="ENX18" s="580"/>
      <c r="ENY18" s="580"/>
      <c r="ENZ18" s="580"/>
      <c r="EOA18" s="580"/>
      <c r="EOB18" s="580"/>
      <c r="EOC18" s="580"/>
      <c r="EOD18" s="580"/>
      <c r="EOE18" s="580"/>
      <c r="EOF18" s="580"/>
      <c r="EOG18" s="580"/>
      <c r="EOH18" s="580"/>
      <c r="EOI18" s="580"/>
      <c r="EOJ18" s="580"/>
      <c r="EOK18" s="580"/>
      <c r="EOL18" s="580"/>
      <c r="EOM18" s="580"/>
      <c r="EON18" s="580"/>
      <c r="EOO18" s="580"/>
      <c r="EOP18" s="580"/>
      <c r="EOQ18" s="580"/>
      <c r="EOR18" s="580"/>
      <c r="EOS18" s="580"/>
      <c r="EOT18" s="580"/>
      <c r="EOU18" s="580"/>
      <c r="EOV18" s="580"/>
      <c r="EOW18" s="580"/>
      <c r="EOX18" s="580"/>
      <c r="EOY18" s="580"/>
      <c r="EOZ18" s="580"/>
      <c r="EPA18" s="580"/>
      <c r="EPB18" s="580"/>
      <c r="EPC18" s="580"/>
      <c r="EPD18" s="580"/>
      <c r="EPE18" s="580"/>
      <c r="EPF18" s="580"/>
      <c r="EPG18" s="580"/>
      <c r="EPH18" s="580"/>
      <c r="EPI18" s="580"/>
      <c r="EPJ18" s="580"/>
      <c r="EPK18" s="580"/>
      <c r="EPL18" s="580"/>
      <c r="EPM18" s="580"/>
      <c r="EPN18" s="580"/>
      <c r="EPO18" s="580"/>
      <c r="EPP18" s="580"/>
      <c r="EPQ18" s="580"/>
      <c r="EPR18" s="580"/>
      <c r="EPS18" s="580"/>
      <c r="EPT18" s="580"/>
      <c r="EPU18" s="580"/>
      <c r="EPV18" s="580"/>
      <c r="EPW18" s="580"/>
      <c r="EPX18" s="580"/>
      <c r="EPY18" s="580"/>
      <c r="EPZ18" s="580"/>
      <c r="EQA18" s="580"/>
      <c r="EQB18" s="580"/>
      <c r="EQC18" s="580"/>
      <c r="EQD18" s="580"/>
      <c r="EQE18" s="580"/>
      <c r="EQF18" s="580"/>
      <c r="EQG18" s="580"/>
      <c r="EQH18" s="580"/>
      <c r="EQI18" s="580"/>
      <c r="EQJ18" s="580"/>
      <c r="EQK18" s="580"/>
      <c r="EQL18" s="580"/>
      <c r="EQM18" s="580"/>
      <c r="EQN18" s="580"/>
      <c r="EQO18" s="580"/>
      <c r="EQP18" s="580"/>
      <c r="EQQ18" s="580"/>
      <c r="EQR18" s="580"/>
      <c r="EQS18" s="580"/>
      <c r="EQT18" s="580"/>
      <c r="EQU18" s="580"/>
      <c r="EQV18" s="580"/>
      <c r="EQW18" s="580"/>
      <c r="EQX18" s="580"/>
      <c r="EQY18" s="580"/>
      <c r="EQZ18" s="580"/>
      <c r="ERA18" s="580"/>
      <c r="ERB18" s="580"/>
      <c r="ERC18" s="580"/>
      <c r="ERD18" s="580"/>
      <c r="ERE18" s="580"/>
      <c r="ERF18" s="580"/>
      <c r="ERG18" s="580"/>
      <c r="ERH18" s="580"/>
      <c r="ERI18" s="580"/>
      <c r="ERJ18" s="580"/>
      <c r="ERK18" s="580"/>
      <c r="ERL18" s="580"/>
      <c r="ERM18" s="580"/>
      <c r="ERN18" s="580"/>
      <c r="ERO18" s="580"/>
      <c r="ERP18" s="580"/>
      <c r="ERQ18" s="580"/>
      <c r="ERR18" s="580"/>
      <c r="ERS18" s="580"/>
      <c r="ERT18" s="580"/>
      <c r="ERU18" s="580"/>
      <c r="ERV18" s="580"/>
      <c r="ERW18" s="580"/>
      <c r="ERX18" s="580"/>
      <c r="ERY18" s="580"/>
      <c r="ERZ18" s="580"/>
      <c r="ESA18" s="580"/>
      <c r="ESB18" s="580"/>
      <c r="ESC18" s="580"/>
      <c r="ESD18" s="580"/>
      <c r="ESE18" s="580"/>
      <c r="ESF18" s="580"/>
      <c r="ESG18" s="580"/>
      <c r="ESH18" s="580"/>
      <c r="ESI18" s="580"/>
      <c r="ESJ18" s="580"/>
      <c r="ESK18" s="580"/>
      <c r="ESL18" s="580"/>
      <c r="ESM18" s="580"/>
      <c r="ESN18" s="580"/>
      <c r="ESO18" s="580"/>
      <c r="ESP18" s="580"/>
      <c r="ESQ18" s="580"/>
      <c r="ESR18" s="580"/>
      <c r="ESS18" s="580"/>
      <c r="EST18" s="580"/>
      <c r="ESU18" s="580"/>
      <c r="ESV18" s="580"/>
      <c r="ESW18" s="580"/>
      <c r="ESX18" s="580"/>
      <c r="ESY18" s="580"/>
      <c r="ESZ18" s="580"/>
      <c r="ETA18" s="580"/>
      <c r="ETB18" s="580"/>
      <c r="ETC18" s="580"/>
      <c r="ETD18" s="580"/>
      <c r="ETE18" s="580"/>
      <c r="ETF18" s="580"/>
      <c r="ETG18" s="580"/>
      <c r="ETH18" s="580"/>
      <c r="ETI18" s="580"/>
      <c r="ETJ18" s="580"/>
      <c r="ETK18" s="580"/>
      <c r="ETL18" s="580"/>
      <c r="ETM18" s="580"/>
      <c r="ETN18" s="580"/>
      <c r="ETO18" s="580"/>
      <c r="ETP18" s="580"/>
      <c r="ETQ18" s="580"/>
      <c r="ETR18" s="580"/>
      <c r="ETS18" s="580"/>
      <c r="ETT18" s="580"/>
      <c r="ETU18" s="580"/>
      <c r="ETV18" s="580"/>
      <c r="ETW18" s="580"/>
      <c r="ETX18" s="580"/>
      <c r="ETY18" s="580"/>
      <c r="ETZ18" s="580"/>
      <c r="EUA18" s="580"/>
      <c r="EUB18" s="580"/>
      <c r="EUC18" s="580"/>
      <c r="EUD18" s="580"/>
      <c r="EUE18" s="580"/>
      <c r="EUF18" s="580"/>
      <c r="EUG18" s="580"/>
      <c r="EUH18" s="580"/>
      <c r="EUI18" s="580"/>
      <c r="EUJ18" s="580"/>
      <c r="EUK18" s="580"/>
      <c r="EUL18" s="580"/>
      <c r="EUM18" s="580"/>
      <c r="EUN18" s="580"/>
      <c r="EUO18" s="580"/>
      <c r="EUP18" s="580"/>
      <c r="EUQ18" s="580"/>
      <c r="EUR18" s="580"/>
      <c r="EUS18" s="580"/>
      <c r="EUT18" s="580"/>
      <c r="EUU18" s="580"/>
      <c r="EUV18" s="580"/>
      <c r="EUW18" s="580"/>
      <c r="EUX18" s="580"/>
      <c r="EUY18" s="580"/>
      <c r="EUZ18" s="580"/>
      <c r="EVA18" s="580"/>
      <c r="EVB18" s="580"/>
      <c r="EVC18" s="580"/>
      <c r="EVD18" s="580"/>
      <c r="EVE18" s="580"/>
      <c r="EVF18" s="580"/>
      <c r="EVG18" s="580"/>
      <c r="EVH18" s="580"/>
      <c r="EVI18" s="580"/>
      <c r="EVJ18" s="580"/>
      <c r="EVK18" s="580"/>
      <c r="EVL18" s="580"/>
      <c r="EVM18" s="580"/>
      <c r="EVN18" s="580"/>
      <c r="EVO18" s="580"/>
      <c r="EVP18" s="580"/>
      <c r="EVQ18" s="580"/>
      <c r="EVR18" s="580"/>
      <c r="EVS18" s="580"/>
      <c r="EVT18" s="580"/>
      <c r="EVU18" s="580"/>
      <c r="EVV18" s="580"/>
      <c r="EVW18" s="580"/>
      <c r="EVX18" s="580"/>
      <c r="EVY18" s="580"/>
      <c r="EVZ18" s="580"/>
      <c r="EWA18" s="580"/>
      <c r="EWB18" s="580"/>
      <c r="EWC18" s="580"/>
      <c r="EWD18" s="580"/>
      <c r="EWE18" s="580"/>
      <c r="EWF18" s="580"/>
      <c r="EWG18" s="580"/>
      <c r="EWH18" s="580"/>
      <c r="EWI18" s="580"/>
      <c r="EWJ18" s="580"/>
      <c r="EWK18" s="580"/>
      <c r="EWL18" s="580"/>
      <c r="EWM18" s="580"/>
      <c r="EWN18" s="580"/>
      <c r="EWO18" s="580"/>
      <c r="EWP18" s="580"/>
      <c r="EWQ18" s="580"/>
      <c r="EWR18" s="580"/>
      <c r="EWS18" s="580"/>
      <c r="EWT18" s="580"/>
      <c r="EWU18" s="580"/>
      <c r="EWV18" s="580"/>
      <c r="EWW18" s="580"/>
      <c r="EWX18" s="580"/>
      <c r="EWY18" s="580"/>
      <c r="EWZ18" s="580"/>
      <c r="EXA18" s="580"/>
      <c r="EXB18" s="580"/>
      <c r="EXC18" s="580"/>
      <c r="EXD18" s="580"/>
      <c r="EXE18" s="580"/>
      <c r="EXF18" s="580"/>
      <c r="EXG18" s="580"/>
      <c r="EXH18" s="580"/>
      <c r="EXI18" s="580"/>
      <c r="EXJ18" s="580"/>
      <c r="EXK18" s="580"/>
      <c r="EXL18" s="580"/>
      <c r="EXM18" s="580"/>
      <c r="EXN18" s="580"/>
      <c r="EXO18" s="580"/>
      <c r="EXP18" s="580"/>
      <c r="EXQ18" s="580"/>
      <c r="EXR18" s="580"/>
      <c r="EXS18" s="580"/>
      <c r="EXT18" s="580"/>
      <c r="EXU18" s="580"/>
      <c r="EXV18" s="580"/>
      <c r="EXW18" s="580"/>
      <c r="EXX18" s="580"/>
      <c r="EXY18" s="580"/>
      <c r="EXZ18" s="580"/>
      <c r="EYA18" s="580"/>
      <c r="EYB18" s="580"/>
      <c r="EYC18" s="580"/>
      <c r="EYD18" s="580"/>
      <c r="EYE18" s="580"/>
      <c r="EYF18" s="580"/>
      <c r="EYG18" s="580"/>
      <c r="EYH18" s="580"/>
      <c r="EYI18" s="580"/>
      <c r="EYJ18" s="580"/>
      <c r="EYK18" s="580"/>
      <c r="EYL18" s="580"/>
      <c r="EYM18" s="580"/>
      <c r="EYN18" s="580"/>
      <c r="EYO18" s="580"/>
      <c r="EYP18" s="580"/>
      <c r="EYQ18" s="580"/>
      <c r="EYR18" s="580"/>
      <c r="EYS18" s="580"/>
      <c r="EYT18" s="580"/>
      <c r="EYU18" s="580"/>
      <c r="EYV18" s="580"/>
      <c r="EYW18" s="580"/>
      <c r="EYX18" s="580"/>
      <c r="EYY18" s="580"/>
      <c r="EYZ18" s="580"/>
      <c r="EZA18" s="580"/>
      <c r="EZB18" s="580"/>
      <c r="EZC18" s="580"/>
      <c r="EZD18" s="580"/>
      <c r="EZE18" s="580"/>
      <c r="EZF18" s="580"/>
      <c r="EZG18" s="580"/>
      <c r="EZH18" s="580"/>
      <c r="EZI18" s="580"/>
      <c r="EZJ18" s="580"/>
      <c r="EZK18" s="580"/>
      <c r="EZL18" s="580"/>
      <c r="EZM18" s="580"/>
      <c r="EZN18" s="580"/>
      <c r="EZO18" s="580"/>
      <c r="EZP18" s="580"/>
      <c r="EZQ18" s="580"/>
      <c r="EZR18" s="580"/>
      <c r="EZS18" s="580"/>
      <c r="EZT18" s="580"/>
      <c r="EZU18" s="580"/>
      <c r="EZV18" s="580"/>
      <c r="EZW18" s="580"/>
      <c r="EZX18" s="580"/>
      <c r="EZY18" s="580"/>
      <c r="EZZ18" s="580"/>
      <c r="FAA18" s="580"/>
      <c r="FAB18" s="580"/>
      <c r="FAC18" s="580"/>
      <c r="FAD18" s="580"/>
      <c r="FAE18" s="580"/>
      <c r="FAF18" s="580"/>
      <c r="FAG18" s="580"/>
      <c r="FAH18" s="580"/>
      <c r="FAI18" s="580"/>
      <c r="FAJ18" s="580"/>
      <c r="FAK18" s="580"/>
      <c r="FAL18" s="580"/>
      <c r="FAM18" s="580"/>
      <c r="FAN18" s="580"/>
      <c r="FAO18" s="580"/>
      <c r="FAP18" s="580"/>
      <c r="FAQ18" s="580"/>
      <c r="FAR18" s="580"/>
      <c r="FAS18" s="580"/>
      <c r="FAT18" s="580"/>
      <c r="FAU18" s="580"/>
      <c r="FAV18" s="580"/>
      <c r="FAW18" s="580"/>
      <c r="FAX18" s="580"/>
      <c r="FAY18" s="580"/>
      <c r="FAZ18" s="580"/>
      <c r="FBA18" s="580"/>
      <c r="FBB18" s="580"/>
      <c r="FBC18" s="580"/>
      <c r="FBD18" s="580"/>
      <c r="FBE18" s="580"/>
      <c r="FBF18" s="580"/>
      <c r="FBG18" s="580"/>
      <c r="FBH18" s="580"/>
      <c r="FBI18" s="580"/>
      <c r="FBJ18" s="580"/>
      <c r="FBK18" s="580"/>
      <c r="FBL18" s="580"/>
      <c r="FBM18" s="580"/>
      <c r="FBN18" s="580"/>
      <c r="FBO18" s="580"/>
      <c r="FBP18" s="580"/>
      <c r="FBQ18" s="580"/>
      <c r="FBR18" s="580"/>
      <c r="FBS18" s="580"/>
      <c r="FBT18" s="580"/>
      <c r="FBU18" s="580"/>
      <c r="FBV18" s="580"/>
      <c r="FBW18" s="580"/>
      <c r="FBX18" s="580"/>
      <c r="FBY18" s="580"/>
      <c r="FBZ18" s="580"/>
      <c r="FCA18" s="580"/>
      <c r="FCB18" s="580"/>
      <c r="FCC18" s="580"/>
      <c r="FCD18" s="580"/>
      <c r="FCE18" s="580"/>
      <c r="FCF18" s="580"/>
      <c r="FCG18" s="580"/>
      <c r="FCH18" s="580"/>
      <c r="FCI18" s="580"/>
      <c r="FCJ18" s="580"/>
      <c r="FCK18" s="580"/>
      <c r="FCL18" s="580"/>
      <c r="FCM18" s="580"/>
      <c r="FCN18" s="580"/>
      <c r="FCO18" s="580"/>
      <c r="FCP18" s="580"/>
      <c r="FCQ18" s="580"/>
      <c r="FCR18" s="580"/>
      <c r="FCS18" s="580"/>
      <c r="FCT18" s="580"/>
      <c r="FCU18" s="580"/>
      <c r="FCV18" s="580"/>
      <c r="FCW18" s="580"/>
      <c r="FCX18" s="580"/>
      <c r="FCY18" s="580"/>
      <c r="FCZ18" s="580"/>
      <c r="FDA18" s="580"/>
      <c r="FDB18" s="580"/>
      <c r="FDC18" s="580"/>
      <c r="FDD18" s="580"/>
      <c r="FDE18" s="580"/>
      <c r="FDF18" s="580"/>
      <c r="FDG18" s="580"/>
      <c r="FDH18" s="580"/>
      <c r="FDI18" s="580"/>
      <c r="FDJ18" s="580"/>
      <c r="FDK18" s="580"/>
      <c r="FDL18" s="580"/>
      <c r="FDM18" s="580"/>
      <c r="FDN18" s="580"/>
      <c r="FDO18" s="580"/>
      <c r="FDP18" s="580"/>
      <c r="FDQ18" s="580"/>
      <c r="FDR18" s="580"/>
      <c r="FDS18" s="580"/>
      <c r="FDT18" s="580"/>
      <c r="FDU18" s="580"/>
      <c r="FDV18" s="580"/>
      <c r="FDW18" s="580"/>
      <c r="FDX18" s="580"/>
      <c r="FDY18" s="580"/>
      <c r="FDZ18" s="580"/>
      <c r="FEA18" s="580"/>
      <c r="FEB18" s="580"/>
      <c r="FEC18" s="580"/>
      <c r="FED18" s="580"/>
      <c r="FEE18" s="580"/>
      <c r="FEF18" s="580"/>
      <c r="FEG18" s="580"/>
      <c r="FEH18" s="580"/>
      <c r="FEI18" s="580"/>
      <c r="FEJ18" s="580"/>
      <c r="FEK18" s="580"/>
      <c r="FEL18" s="580"/>
      <c r="FEM18" s="580"/>
      <c r="FEN18" s="580"/>
      <c r="FEO18" s="580"/>
      <c r="FEP18" s="580"/>
      <c r="FEQ18" s="580"/>
      <c r="FER18" s="580"/>
      <c r="FES18" s="580"/>
      <c r="FET18" s="580"/>
      <c r="FEU18" s="580"/>
      <c r="FEV18" s="580"/>
      <c r="FEW18" s="580"/>
      <c r="FEX18" s="580"/>
      <c r="FEY18" s="580"/>
      <c r="FEZ18" s="580"/>
      <c r="FFA18" s="580"/>
      <c r="FFB18" s="580"/>
      <c r="FFC18" s="580"/>
      <c r="FFD18" s="580"/>
      <c r="FFE18" s="580"/>
      <c r="FFF18" s="580"/>
      <c r="FFG18" s="580"/>
      <c r="FFH18" s="580"/>
      <c r="FFI18" s="580"/>
      <c r="FFJ18" s="580"/>
      <c r="FFK18" s="580"/>
      <c r="FFL18" s="580"/>
      <c r="FFM18" s="580"/>
      <c r="FFN18" s="580"/>
      <c r="FFO18" s="580"/>
      <c r="FFP18" s="580"/>
      <c r="FFQ18" s="580"/>
      <c r="FFR18" s="580"/>
      <c r="FFS18" s="580"/>
      <c r="FFT18" s="580"/>
      <c r="FFU18" s="580"/>
      <c r="FFV18" s="580"/>
      <c r="FFW18" s="580"/>
      <c r="FFX18" s="580"/>
      <c r="FFY18" s="580"/>
      <c r="FFZ18" s="580"/>
      <c r="FGA18" s="580"/>
      <c r="FGB18" s="580"/>
      <c r="FGC18" s="580"/>
      <c r="FGD18" s="580"/>
      <c r="FGE18" s="580"/>
      <c r="FGF18" s="580"/>
      <c r="FGG18" s="580"/>
      <c r="FGH18" s="580"/>
      <c r="FGI18" s="580"/>
      <c r="FGJ18" s="580"/>
      <c r="FGK18" s="580"/>
      <c r="FGL18" s="580"/>
      <c r="FGM18" s="580"/>
      <c r="FGN18" s="580"/>
      <c r="FGO18" s="580"/>
      <c r="FGP18" s="580"/>
      <c r="FGQ18" s="580"/>
      <c r="FGR18" s="580"/>
      <c r="FGS18" s="580"/>
      <c r="FGT18" s="580"/>
      <c r="FGU18" s="580"/>
      <c r="FGV18" s="580"/>
      <c r="FGW18" s="580"/>
      <c r="FGX18" s="580"/>
      <c r="FGY18" s="580"/>
      <c r="FGZ18" s="580"/>
      <c r="FHA18" s="580"/>
      <c r="FHB18" s="580"/>
      <c r="FHC18" s="580"/>
      <c r="FHD18" s="580"/>
      <c r="FHE18" s="580"/>
      <c r="FHF18" s="580"/>
      <c r="FHG18" s="580"/>
      <c r="FHH18" s="580"/>
      <c r="FHI18" s="580"/>
      <c r="FHJ18" s="580"/>
      <c r="FHK18" s="580"/>
      <c r="FHL18" s="580"/>
      <c r="FHM18" s="580"/>
      <c r="FHN18" s="580"/>
      <c r="FHO18" s="580"/>
      <c r="FHP18" s="580"/>
      <c r="FHQ18" s="580"/>
      <c r="FHR18" s="580"/>
      <c r="FHS18" s="580"/>
      <c r="FHT18" s="580"/>
      <c r="FHU18" s="580"/>
      <c r="FHV18" s="580"/>
      <c r="FHW18" s="580"/>
      <c r="FHX18" s="580"/>
      <c r="FHY18" s="580"/>
      <c r="FHZ18" s="580"/>
      <c r="FIA18" s="580"/>
      <c r="FIB18" s="580"/>
      <c r="FIC18" s="580"/>
      <c r="FID18" s="580"/>
      <c r="FIE18" s="580"/>
      <c r="FIF18" s="580"/>
      <c r="FIG18" s="580"/>
      <c r="FIH18" s="580"/>
      <c r="FII18" s="580"/>
      <c r="FIJ18" s="580"/>
      <c r="FIK18" s="580"/>
      <c r="FIL18" s="580"/>
      <c r="FIM18" s="580"/>
      <c r="FIN18" s="580"/>
      <c r="FIO18" s="580"/>
      <c r="FIP18" s="580"/>
      <c r="FIQ18" s="580"/>
      <c r="FIR18" s="580"/>
      <c r="FIS18" s="580"/>
      <c r="FIT18" s="580"/>
      <c r="FIU18" s="580"/>
      <c r="FIV18" s="580"/>
      <c r="FIW18" s="580"/>
      <c r="FIX18" s="580"/>
      <c r="FIY18" s="580"/>
      <c r="FIZ18" s="580"/>
      <c r="FJA18" s="580"/>
      <c r="FJB18" s="580"/>
      <c r="FJC18" s="580"/>
      <c r="FJD18" s="580"/>
      <c r="FJE18" s="580"/>
      <c r="FJF18" s="580"/>
      <c r="FJG18" s="580"/>
      <c r="FJH18" s="580"/>
      <c r="FJI18" s="580"/>
      <c r="FJJ18" s="580"/>
      <c r="FJK18" s="580"/>
      <c r="FJL18" s="580"/>
      <c r="FJM18" s="580"/>
      <c r="FJN18" s="580"/>
      <c r="FJO18" s="580"/>
      <c r="FJP18" s="580"/>
      <c r="FJQ18" s="580"/>
      <c r="FJR18" s="580"/>
      <c r="FJS18" s="580"/>
      <c r="FJT18" s="580"/>
      <c r="FJU18" s="580"/>
      <c r="FJV18" s="580"/>
      <c r="FJW18" s="580"/>
      <c r="FJX18" s="580"/>
      <c r="FJY18" s="580"/>
      <c r="FJZ18" s="580"/>
      <c r="FKA18" s="580"/>
      <c r="FKB18" s="580"/>
      <c r="FKC18" s="580"/>
      <c r="FKD18" s="580"/>
      <c r="FKE18" s="580"/>
      <c r="FKF18" s="580"/>
      <c r="FKG18" s="580"/>
      <c r="FKH18" s="580"/>
      <c r="FKI18" s="580"/>
      <c r="FKJ18" s="580"/>
      <c r="FKK18" s="580"/>
      <c r="FKL18" s="580"/>
      <c r="FKM18" s="580"/>
      <c r="FKN18" s="580"/>
      <c r="FKO18" s="580"/>
      <c r="FKP18" s="580"/>
      <c r="FKQ18" s="580"/>
      <c r="FKR18" s="580"/>
      <c r="FKS18" s="580"/>
      <c r="FKT18" s="580"/>
      <c r="FKU18" s="580"/>
      <c r="FKV18" s="580"/>
      <c r="FKW18" s="580"/>
      <c r="FKX18" s="580"/>
      <c r="FKY18" s="580"/>
      <c r="FKZ18" s="580"/>
      <c r="FLA18" s="580"/>
      <c r="FLB18" s="580"/>
      <c r="FLC18" s="580"/>
      <c r="FLD18" s="580"/>
      <c r="FLE18" s="580"/>
      <c r="FLF18" s="580"/>
      <c r="FLG18" s="580"/>
      <c r="FLH18" s="580"/>
      <c r="FLI18" s="580"/>
      <c r="FLJ18" s="580"/>
      <c r="FLK18" s="580"/>
      <c r="FLL18" s="580"/>
      <c r="FLM18" s="580"/>
      <c r="FLN18" s="580"/>
      <c r="FLO18" s="580"/>
      <c r="FLP18" s="580"/>
      <c r="FLQ18" s="580"/>
      <c r="FLR18" s="580"/>
      <c r="FLS18" s="580"/>
      <c r="FLT18" s="580"/>
      <c r="FLU18" s="580"/>
      <c r="FLV18" s="580"/>
      <c r="FLW18" s="580"/>
      <c r="FLX18" s="580"/>
      <c r="FLY18" s="580"/>
      <c r="FLZ18" s="580"/>
      <c r="FMA18" s="580"/>
      <c r="FMB18" s="580"/>
      <c r="FMC18" s="580"/>
      <c r="FMD18" s="580"/>
      <c r="FME18" s="580"/>
      <c r="FMF18" s="580"/>
      <c r="FMG18" s="580"/>
      <c r="FMH18" s="580"/>
      <c r="FMI18" s="580"/>
      <c r="FMJ18" s="580"/>
      <c r="FMK18" s="580"/>
      <c r="FML18" s="580"/>
      <c r="FMM18" s="580"/>
      <c r="FMN18" s="580"/>
      <c r="FMO18" s="580"/>
      <c r="FMP18" s="580"/>
      <c r="FMQ18" s="580"/>
      <c r="FMR18" s="580"/>
      <c r="FMS18" s="580"/>
      <c r="FMT18" s="580"/>
      <c r="FMU18" s="580"/>
      <c r="FMV18" s="580"/>
      <c r="FMW18" s="580"/>
      <c r="FMX18" s="580"/>
      <c r="FMY18" s="580"/>
      <c r="FMZ18" s="580"/>
      <c r="FNA18" s="580"/>
      <c r="FNB18" s="580"/>
      <c r="FNC18" s="580"/>
      <c r="FND18" s="580"/>
      <c r="FNE18" s="580"/>
      <c r="FNF18" s="580"/>
      <c r="FNG18" s="580"/>
      <c r="FNH18" s="580"/>
      <c r="FNI18" s="580"/>
      <c r="FNJ18" s="580"/>
      <c r="FNK18" s="580"/>
      <c r="FNL18" s="580"/>
      <c r="FNM18" s="580"/>
      <c r="FNN18" s="580"/>
      <c r="FNO18" s="580"/>
      <c r="FNP18" s="580"/>
      <c r="FNQ18" s="580"/>
      <c r="FNR18" s="580"/>
      <c r="FNS18" s="580"/>
      <c r="FNT18" s="580"/>
      <c r="FNU18" s="580"/>
      <c r="FNV18" s="580"/>
      <c r="FNW18" s="580"/>
      <c r="FNX18" s="580"/>
      <c r="FNY18" s="580"/>
      <c r="FNZ18" s="580"/>
      <c r="FOA18" s="580"/>
      <c r="FOB18" s="580"/>
      <c r="FOC18" s="580"/>
      <c r="FOD18" s="580"/>
      <c r="FOE18" s="580"/>
      <c r="FOF18" s="580"/>
      <c r="FOG18" s="580"/>
      <c r="FOH18" s="580"/>
      <c r="FOI18" s="580"/>
      <c r="FOJ18" s="580"/>
      <c r="FOK18" s="580"/>
      <c r="FOL18" s="580"/>
      <c r="FOM18" s="580"/>
      <c r="FON18" s="580"/>
      <c r="FOO18" s="580"/>
      <c r="FOP18" s="580"/>
      <c r="FOQ18" s="580"/>
      <c r="FOR18" s="580"/>
      <c r="FOS18" s="580"/>
      <c r="FOT18" s="580"/>
      <c r="FOU18" s="580"/>
      <c r="FOV18" s="580"/>
      <c r="FOW18" s="580"/>
      <c r="FOX18" s="580"/>
      <c r="FOY18" s="580"/>
      <c r="FOZ18" s="580"/>
      <c r="FPA18" s="580"/>
      <c r="FPB18" s="580"/>
      <c r="FPC18" s="580"/>
      <c r="FPD18" s="580"/>
      <c r="FPE18" s="580"/>
      <c r="FPF18" s="580"/>
      <c r="FPG18" s="580"/>
      <c r="FPH18" s="580"/>
      <c r="FPI18" s="580"/>
      <c r="FPJ18" s="580"/>
      <c r="FPK18" s="580"/>
      <c r="FPL18" s="580"/>
      <c r="FPM18" s="580"/>
      <c r="FPN18" s="580"/>
      <c r="FPO18" s="580"/>
      <c r="FPP18" s="580"/>
      <c r="FPQ18" s="580"/>
      <c r="FPR18" s="580"/>
      <c r="FPS18" s="580"/>
      <c r="FPT18" s="580"/>
      <c r="FPU18" s="580"/>
      <c r="FPV18" s="580"/>
      <c r="FPW18" s="580"/>
      <c r="FPX18" s="580"/>
      <c r="FPY18" s="580"/>
      <c r="FPZ18" s="580"/>
      <c r="FQA18" s="580"/>
      <c r="FQB18" s="580"/>
      <c r="FQC18" s="580"/>
      <c r="FQD18" s="580"/>
      <c r="FQE18" s="580"/>
      <c r="FQF18" s="580"/>
      <c r="FQG18" s="580"/>
      <c r="FQH18" s="580"/>
      <c r="FQI18" s="580"/>
      <c r="FQJ18" s="580"/>
      <c r="FQK18" s="580"/>
      <c r="FQL18" s="580"/>
      <c r="FQM18" s="580"/>
      <c r="FQN18" s="580"/>
      <c r="FQO18" s="580"/>
      <c r="FQP18" s="580"/>
      <c r="FQQ18" s="580"/>
      <c r="FQR18" s="580"/>
      <c r="FQS18" s="580"/>
      <c r="FQT18" s="580"/>
      <c r="FQU18" s="580"/>
      <c r="FQV18" s="580"/>
      <c r="FQW18" s="580"/>
      <c r="FQX18" s="580"/>
      <c r="FQY18" s="580"/>
      <c r="FQZ18" s="580"/>
      <c r="FRA18" s="580"/>
      <c r="FRB18" s="580"/>
      <c r="FRC18" s="580"/>
      <c r="FRD18" s="580"/>
      <c r="FRE18" s="580"/>
      <c r="FRF18" s="580"/>
      <c r="FRG18" s="580"/>
      <c r="FRH18" s="580"/>
      <c r="FRI18" s="580"/>
      <c r="FRJ18" s="580"/>
      <c r="FRK18" s="580"/>
      <c r="FRL18" s="580"/>
      <c r="FRM18" s="580"/>
      <c r="FRN18" s="580"/>
      <c r="FRO18" s="580"/>
      <c r="FRP18" s="580"/>
      <c r="FRQ18" s="580"/>
      <c r="FRR18" s="580"/>
      <c r="FRS18" s="580"/>
      <c r="FRT18" s="580"/>
      <c r="FRU18" s="580"/>
      <c r="FRV18" s="580"/>
      <c r="FRW18" s="580"/>
      <c r="FRX18" s="580"/>
      <c r="FRY18" s="580"/>
      <c r="FRZ18" s="580"/>
      <c r="FSA18" s="580"/>
      <c r="FSB18" s="580"/>
      <c r="FSC18" s="580"/>
      <c r="FSD18" s="580"/>
      <c r="FSE18" s="580"/>
      <c r="FSF18" s="580"/>
      <c r="FSG18" s="580"/>
      <c r="FSH18" s="580"/>
      <c r="FSI18" s="580"/>
      <c r="FSJ18" s="580"/>
      <c r="FSK18" s="580"/>
      <c r="FSL18" s="580"/>
      <c r="FSM18" s="580"/>
      <c r="FSN18" s="580"/>
      <c r="FSO18" s="580"/>
      <c r="FSP18" s="580"/>
      <c r="FSQ18" s="580"/>
      <c r="FSR18" s="580"/>
      <c r="FSS18" s="580"/>
      <c r="FST18" s="580"/>
      <c r="FSU18" s="580"/>
      <c r="FSV18" s="580"/>
      <c r="FSW18" s="580"/>
      <c r="FSX18" s="580"/>
      <c r="FSY18" s="580"/>
      <c r="FSZ18" s="580"/>
      <c r="FTA18" s="580"/>
      <c r="FTB18" s="580"/>
      <c r="FTC18" s="580"/>
      <c r="FTD18" s="580"/>
      <c r="FTE18" s="580"/>
      <c r="FTF18" s="580"/>
      <c r="FTG18" s="580"/>
      <c r="FTH18" s="580"/>
      <c r="FTI18" s="580"/>
      <c r="FTJ18" s="580"/>
      <c r="FTK18" s="580"/>
      <c r="FTL18" s="580"/>
      <c r="FTM18" s="580"/>
      <c r="FTN18" s="580"/>
      <c r="FTO18" s="580"/>
      <c r="FTP18" s="580"/>
      <c r="FTQ18" s="580"/>
      <c r="FTR18" s="580"/>
      <c r="FTS18" s="580"/>
      <c r="FTT18" s="580"/>
      <c r="FTU18" s="580"/>
      <c r="FTV18" s="580"/>
      <c r="FTW18" s="580"/>
      <c r="FTX18" s="580"/>
      <c r="FTY18" s="580"/>
      <c r="FTZ18" s="580"/>
      <c r="FUA18" s="580"/>
      <c r="FUB18" s="580"/>
      <c r="FUC18" s="580"/>
      <c r="FUD18" s="580"/>
      <c r="FUE18" s="580"/>
      <c r="FUF18" s="580"/>
      <c r="FUG18" s="580"/>
      <c r="FUH18" s="580"/>
      <c r="FUI18" s="580"/>
      <c r="FUJ18" s="580"/>
      <c r="FUK18" s="580"/>
      <c r="FUL18" s="580"/>
      <c r="FUM18" s="580"/>
      <c r="FUN18" s="580"/>
      <c r="FUO18" s="580"/>
      <c r="FUP18" s="580"/>
      <c r="FUQ18" s="580"/>
      <c r="FUR18" s="580"/>
      <c r="FUS18" s="580"/>
      <c r="FUT18" s="580"/>
      <c r="FUU18" s="580"/>
      <c r="FUV18" s="580"/>
      <c r="FUW18" s="580"/>
      <c r="FUX18" s="580"/>
      <c r="FUY18" s="580"/>
      <c r="FUZ18" s="580"/>
      <c r="FVA18" s="580"/>
      <c r="FVB18" s="580"/>
      <c r="FVC18" s="580"/>
      <c r="FVD18" s="580"/>
      <c r="FVE18" s="580"/>
      <c r="FVF18" s="580"/>
      <c r="FVG18" s="580"/>
      <c r="FVH18" s="580"/>
      <c r="FVI18" s="580"/>
      <c r="FVJ18" s="580"/>
      <c r="FVK18" s="580"/>
      <c r="FVL18" s="580"/>
      <c r="FVM18" s="580"/>
      <c r="FVN18" s="580"/>
      <c r="FVO18" s="580"/>
      <c r="FVP18" s="580"/>
      <c r="FVQ18" s="580"/>
      <c r="FVR18" s="580"/>
      <c r="FVS18" s="580"/>
      <c r="FVT18" s="580"/>
      <c r="FVU18" s="580"/>
      <c r="FVV18" s="580"/>
      <c r="FVW18" s="580"/>
      <c r="FVX18" s="580"/>
      <c r="FVY18" s="580"/>
      <c r="FVZ18" s="580"/>
      <c r="FWA18" s="580"/>
      <c r="FWB18" s="580"/>
      <c r="FWC18" s="580"/>
      <c r="FWD18" s="580"/>
      <c r="FWE18" s="580"/>
      <c r="FWF18" s="580"/>
      <c r="FWG18" s="580"/>
      <c r="FWH18" s="580"/>
      <c r="FWI18" s="580"/>
      <c r="FWJ18" s="580"/>
      <c r="FWK18" s="580"/>
      <c r="FWL18" s="580"/>
      <c r="FWM18" s="580"/>
      <c r="FWN18" s="580"/>
      <c r="FWO18" s="580"/>
      <c r="FWP18" s="580"/>
      <c r="FWQ18" s="580"/>
      <c r="FWR18" s="580"/>
      <c r="FWS18" s="580"/>
      <c r="FWT18" s="580"/>
      <c r="FWU18" s="580"/>
      <c r="FWV18" s="580"/>
      <c r="FWW18" s="580"/>
      <c r="FWX18" s="580"/>
      <c r="FWY18" s="580"/>
      <c r="FWZ18" s="580"/>
      <c r="FXA18" s="580"/>
      <c r="FXB18" s="580"/>
      <c r="FXC18" s="580"/>
      <c r="FXD18" s="580"/>
      <c r="FXE18" s="580"/>
      <c r="FXF18" s="580"/>
      <c r="FXG18" s="580"/>
      <c r="FXH18" s="580"/>
      <c r="FXI18" s="580"/>
      <c r="FXJ18" s="580"/>
      <c r="FXK18" s="580"/>
      <c r="FXL18" s="580"/>
      <c r="FXM18" s="580"/>
      <c r="FXN18" s="580"/>
      <c r="FXO18" s="580"/>
      <c r="FXP18" s="580"/>
      <c r="FXQ18" s="580"/>
      <c r="FXR18" s="580"/>
      <c r="FXS18" s="580"/>
      <c r="FXT18" s="580"/>
      <c r="FXU18" s="580"/>
      <c r="FXV18" s="580"/>
      <c r="FXW18" s="580"/>
      <c r="FXX18" s="580"/>
      <c r="FXY18" s="580"/>
      <c r="FXZ18" s="580"/>
      <c r="FYA18" s="580"/>
      <c r="FYB18" s="580"/>
      <c r="FYC18" s="580"/>
      <c r="FYD18" s="580"/>
      <c r="FYE18" s="580"/>
      <c r="FYF18" s="580"/>
      <c r="FYG18" s="580"/>
      <c r="FYH18" s="580"/>
      <c r="FYI18" s="580"/>
      <c r="FYJ18" s="580"/>
      <c r="FYK18" s="580"/>
      <c r="FYL18" s="580"/>
      <c r="FYM18" s="580"/>
      <c r="FYN18" s="580"/>
      <c r="FYO18" s="580"/>
      <c r="FYP18" s="580"/>
      <c r="FYQ18" s="580"/>
      <c r="FYR18" s="580"/>
      <c r="FYS18" s="580"/>
      <c r="FYT18" s="580"/>
      <c r="FYU18" s="580"/>
      <c r="FYV18" s="580"/>
      <c r="FYW18" s="580"/>
      <c r="FYX18" s="580"/>
      <c r="FYY18" s="580"/>
      <c r="FYZ18" s="580"/>
      <c r="FZA18" s="580"/>
      <c r="FZB18" s="580"/>
      <c r="FZC18" s="580"/>
      <c r="FZD18" s="580"/>
      <c r="FZE18" s="580"/>
      <c r="FZF18" s="580"/>
      <c r="FZG18" s="580"/>
      <c r="FZH18" s="580"/>
      <c r="FZI18" s="580"/>
      <c r="FZJ18" s="580"/>
      <c r="FZK18" s="580"/>
      <c r="FZL18" s="580"/>
      <c r="FZM18" s="580"/>
      <c r="FZN18" s="580"/>
      <c r="FZO18" s="580"/>
      <c r="FZP18" s="580"/>
      <c r="FZQ18" s="580"/>
      <c r="FZR18" s="580"/>
      <c r="FZS18" s="580"/>
      <c r="FZT18" s="580"/>
      <c r="FZU18" s="580"/>
      <c r="FZV18" s="580"/>
      <c r="FZW18" s="580"/>
      <c r="FZX18" s="580"/>
      <c r="FZY18" s="580"/>
      <c r="FZZ18" s="580"/>
      <c r="GAA18" s="580"/>
      <c r="GAB18" s="580"/>
      <c r="GAC18" s="580"/>
      <c r="GAD18" s="580"/>
      <c r="GAE18" s="580"/>
      <c r="GAF18" s="580"/>
      <c r="GAG18" s="580"/>
      <c r="GAH18" s="580"/>
      <c r="GAI18" s="580"/>
      <c r="GAJ18" s="580"/>
      <c r="GAK18" s="580"/>
      <c r="GAL18" s="580"/>
      <c r="GAM18" s="580"/>
      <c r="GAN18" s="580"/>
      <c r="GAO18" s="580"/>
      <c r="GAP18" s="580"/>
      <c r="GAQ18" s="580"/>
      <c r="GAR18" s="580"/>
      <c r="GAS18" s="580"/>
      <c r="GAT18" s="580"/>
      <c r="GAU18" s="580"/>
      <c r="GAV18" s="580"/>
      <c r="GAW18" s="580"/>
      <c r="GAX18" s="580"/>
      <c r="GAY18" s="580"/>
      <c r="GAZ18" s="580"/>
      <c r="GBA18" s="580"/>
      <c r="GBB18" s="580"/>
      <c r="GBC18" s="580"/>
      <c r="GBD18" s="580"/>
      <c r="GBE18" s="580"/>
      <c r="GBF18" s="580"/>
      <c r="GBG18" s="580"/>
      <c r="GBH18" s="580"/>
      <c r="GBI18" s="580"/>
      <c r="GBJ18" s="580"/>
      <c r="GBK18" s="580"/>
      <c r="GBL18" s="580"/>
      <c r="GBM18" s="580"/>
      <c r="GBN18" s="580"/>
      <c r="GBO18" s="580"/>
      <c r="GBP18" s="580"/>
      <c r="GBQ18" s="580"/>
      <c r="GBR18" s="580"/>
      <c r="GBS18" s="580"/>
      <c r="GBT18" s="580"/>
      <c r="GBU18" s="580"/>
      <c r="GBV18" s="580"/>
      <c r="GBW18" s="580"/>
      <c r="GBX18" s="580"/>
      <c r="GBY18" s="580"/>
      <c r="GBZ18" s="580"/>
      <c r="GCA18" s="580"/>
      <c r="GCB18" s="580"/>
      <c r="GCC18" s="580"/>
      <c r="GCD18" s="580"/>
      <c r="GCE18" s="580"/>
      <c r="GCF18" s="580"/>
      <c r="GCG18" s="580"/>
      <c r="GCH18" s="580"/>
      <c r="GCI18" s="580"/>
      <c r="GCJ18" s="580"/>
      <c r="GCK18" s="580"/>
      <c r="GCL18" s="580"/>
      <c r="GCM18" s="580"/>
      <c r="GCN18" s="580"/>
      <c r="GCO18" s="580"/>
      <c r="GCP18" s="580"/>
      <c r="GCQ18" s="580"/>
      <c r="GCR18" s="580"/>
      <c r="GCS18" s="580"/>
      <c r="GCT18" s="580"/>
      <c r="GCU18" s="580"/>
      <c r="GCV18" s="580"/>
      <c r="GCW18" s="580"/>
      <c r="GCX18" s="580"/>
      <c r="GCY18" s="580"/>
      <c r="GCZ18" s="580"/>
      <c r="GDA18" s="580"/>
      <c r="GDB18" s="580"/>
      <c r="GDC18" s="580"/>
      <c r="GDD18" s="580"/>
      <c r="GDE18" s="580"/>
      <c r="GDF18" s="580"/>
      <c r="GDG18" s="580"/>
      <c r="GDH18" s="580"/>
      <c r="GDI18" s="580"/>
      <c r="GDJ18" s="580"/>
      <c r="GDK18" s="580"/>
      <c r="GDL18" s="580"/>
      <c r="GDM18" s="580"/>
      <c r="GDN18" s="580"/>
      <c r="GDO18" s="580"/>
      <c r="GDP18" s="580"/>
      <c r="GDQ18" s="580"/>
      <c r="GDR18" s="580"/>
      <c r="GDS18" s="580"/>
      <c r="GDT18" s="580"/>
      <c r="GDU18" s="580"/>
      <c r="GDV18" s="580"/>
      <c r="GDW18" s="580"/>
      <c r="GDX18" s="580"/>
      <c r="GDY18" s="580"/>
      <c r="GDZ18" s="580"/>
      <c r="GEA18" s="580"/>
      <c r="GEB18" s="580"/>
      <c r="GEC18" s="580"/>
      <c r="GED18" s="580"/>
      <c r="GEE18" s="580"/>
      <c r="GEF18" s="580"/>
      <c r="GEG18" s="580"/>
      <c r="GEH18" s="580"/>
      <c r="GEI18" s="580"/>
      <c r="GEJ18" s="580"/>
      <c r="GEK18" s="580"/>
      <c r="GEL18" s="580"/>
      <c r="GEM18" s="580"/>
      <c r="GEN18" s="580"/>
      <c r="GEO18" s="580"/>
      <c r="GEP18" s="580"/>
      <c r="GEQ18" s="580"/>
      <c r="GER18" s="580"/>
      <c r="GES18" s="580"/>
      <c r="GET18" s="580"/>
      <c r="GEU18" s="580"/>
      <c r="GEV18" s="580"/>
      <c r="GEW18" s="580"/>
      <c r="GEX18" s="580"/>
      <c r="GEY18" s="580"/>
      <c r="GEZ18" s="580"/>
      <c r="GFA18" s="580"/>
      <c r="GFB18" s="580"/>
      <c r="GFC18" s="580"/>
      <c r="GFD18" s="580"/>
      <c r="GFE18" s="580"/>
      <c r="GFF18" s="580"/>
      <c r="GFG18" s="580"/>
      <c r="GFH18" s="580"/>
      <c r="GFI18" s="580"/>
      <c r="GFJ18" s="580"/>
      <c r="GFK18" s="580"/>
      <c r="GFL18" s="580"/>
      <c r="GFM18" s="580"/>
      <c r="GFN18" s="580"/>
      <c r="GFO18" s="580"/>
      <c r="GFP18" s="580"/>
      <c r="GFQ18" s="580"/>
      <c r="GFR18" s="580"/>
      <c r="GFS18" s="580"/>
      <c r="GFT18" s="580"/>
      <c r="GFU18" s="580"/>
      <c r="GFV18" s="580"/>
      <c r="GFW18" s="580"/>
      <c r="GFX18" s="580"/>
      <c r="GFY18" s="580"/>
      <c r="GFZ18" s="580"/>
      <c r="GGA18" s="580"/>
      <c r="GGB18" s="580"/>
      <c r="GGC18" s="580"/>
      <c r="GGD18" s="580"/>
      <c r="GGE18" s="580"/>
      <c r="GGF18" s="580"/>
      <c r="GGG18" s="580"/>
      <c r="GGH18" s="580"/>
      <c r="GGI18" s="580"/>
      <c r="GGJ18" s="580"/>
      <c r="GGK18" s="580"/>
      <c r="GGL18" s="580"/>
      <c r="GGM18" s="580"/>
      <c r="GGN18" s="580"/>
      <c r="GGO18" s="580"/>
      <c r="GGP18" s="580"/>
      <c r="GGQ18" s="580"/>
      <c r="GGR18" s="580"/>
      <c r="GGS18" s="580"/>
      <c r="GGT18" s="580"/>
      <c r="GGU18" s="580"/>
      <c r="GGV18" s="580"/>
      <c r="GGW18" s="580"/>
      <c r="GGX18" s="580"/>
      <c r="GGY18" s="580"/>
      <c r="GGZ18" s="580"/>
      <c r="GHA18" s="580"/>
      <c r="GHB18" s="580"/>
      <c r="GHC18" s="580"/>
      <c r="GHD18" s="580"/>
      <c r="GHE18" s="580"/>
      <c r="GHF18" s="580"/>
      <c r="GHG18" s="580"/>
      <c r="GHH18" s="580"/>
      <c r="GHI18" s="580"/>
      <c r="GHJ18" s="580"/>
      <c r="GHK18" s="580"/>
      <c r="GHL18" s="580"/>
      <c r="GHM18" s="580"/>
      <c r="GHN18" s="580"/>
      <c r="GHO18" s="580"/>
      <c r="GHP18" s="580"/>
      <c r="GHQ18" s="580"/>
      <c r="GHR18" s="580"/>
      <c r="GHS18" s="580"/>
      <c r="GHT18" s="580"/>
      <c r="GHU18" s="580"/>
      <c r="GHV18" s="580"/>
      <c r="GHW18" s="580"/>
      <c r="GHX18" s="580"/>
      <c r="GHY18" s="580"/>
      <c r="GHZ18" s="580"/>
      <c r="GIA18" s="580"/>
      <c r="GIB18" s="580"/>
      <c r="GIC18" s="580"/>
      <c r="GID18" s="580"/>
      <c r="GIE18" s="580"/>
      <c r="GIF18" s="580"/>
      <c r="GIG18" s="580"/>
      <c r="GIH18" s="580"/>
      <c r="GII18" s="580"/>
      <c r="GIJ18" s="580"/>
      <c r="GIK18" s="580"/>
      <c r="GIL18" s="580"/>
      <c r="GIM18" s="580"/>
      <c r="GIN18" s="580"/>
      <c r="GIO18" s="580"/>
      <c r="GIP18" s="580"/>
      <c r="GIQ18" s="580"/>
      <c r="GIR18" s="580"/>
      <c r="GIS18" s="580"/>
      <c r="GIT18" s="580"/>
      <c r="GIU18" s="580"/>
      <c r="GIV18" s="580"/>
      <c r="GIW18" s="580"/>
      <c r="GIX18" s="580"/>
      <c r="GIY18" s="580"/>
      <c r="GIZ18" s="580"/>
      <c r="GJA18" s="580"/>
      <c r="GJB18" s="580"/>
      <c r="GJC18" s="580"/>
      <c r="GJD18" s="580"/>
      <c r="GJE18" s="580"/>
      <c r="GJF18" s="580"/>
      <c r="GJG18" s="580"/>
      <c r="GJH18" s="580"/>
      <c r="GJI18" s="580"/>
      <c r="GJJ18" s="580"/>
      <c r="GJK18" s="580"/>
      <c r="GJL18" s="580"/>
      <c r="GJM18" s="580"/>
      <c r="GJN18" s="580"/>
      <c r="GJO18" s="580"/>
      <c r="GJP18" s="580"/>
      <c r="GJQ18" s="580"/>
      <c r="GJR18" s="580"/>
      <c r="GJS18" s="580"/>
      <c r="GJT18" s="580"/>
      <c r="GJU18" s="580"/>
      <c r="GJV18" s="580"/>
      <c r="GJW18" s="580"/>
      <c r="GJX18" s="580"/>
      <c r="GJY18" s="580"/>
      <c r="GJZ18" s="580"/>
      <c r="GKA18" s="580"/>
      <c r="GKB18" s="580"/>
      <c r="GKC18" s="580"/>
      <c r="GKD18" s="580"/>
      <c r="GKE18" s="580"/>
      <c r="GKF18" s="580"/>
      <c r="GKG18" s="580"/>
      <c r="GKH18" s="580"/>
      <c r="GKI18" s="580"/>
      <c r="GKJ18" s="580"/>
      <c r="GKK18" s="580"/>
      <c r="GKL18" s="580"/>
      <c r="GKM18" s="580"/>
      <c r="GKN18" s="580"/>
      <c r="GKO18" s="580"/>
      <c r="GKP18" s="580"/>
      <c r="GKQ18" s="580"/>
      <c r="GKR18" s="580"/>
      <c r="GKS18" s="580"/>
      <c r="GKT18" s="580"/>
      <c r="GKU18" s="580"/>
      <c r="GKV18" s="580"/>
      <c r="GKW18" s="580"/>
      <c r="GKX18" s="580"/>
      <c r="GKY18" s="580"/>
      <c r="GKZ18" s="580"/>
      <c r="GLA18" s="580"/>
      <c r="GLB18" s="580"/>
      <c r="GLC18" s="580"/>
      <c r="GLD18" s="580"/>
      <c r="GLE18" s="580"/>
      <c r="GLF18" s="580"/>
      <c r="GLG18" s="580"/>
      <c r="GLH18" s="580"/>
      <c r="GLI18" s="580"/>
      <c r="GLJ18" s="580"/>
      <c r="GLK18" s="580"/>
      <c r="GLL18" s="580"/>
      <c r="GLM18" s="580"/>
      <c r="GLN18" s="580"/>
      <c r="GLO18" s="580"/>
      <c r="GLP18" s="580"/>
      <c r="GLQ18" s="580"/>
      <c r="GLR18" s="580"/>
      <c r="GLS18" s="580"/>
      <c r="GLT18" s="580"/>
      <c r="GLU18" s="580"/>
      <c r="GLV18" s="580"/>
      <c r="GLW18" s="580"/>
      <c r="GLX18" s="580"/>
      <c r="GLY18" s="580"/>
      <c r="GLZ18" s="580"/>
      <c r="GMA18" s="580"/>
      <c r="GMB18" s="580"/>
      <c r="GMC18" s="580"/>
      <c r="GMD18" s="580"/>
      <c r="GME18" s="580"/>
      <c r="GMF18" s="580"/>
      <c r="GMG18" s="580"/>
      <c r="GMH18" s="580"/>
      <c r="GMI18" s="580"/>
      <c r="GMJ18" s="580"/>
      <c r="GMK18" s="580"/>
      <c r="GML18" s="580"/>
      <c r="GMM18" s="580"/>
      <c r="GMN18" s="580"/>
      <c r="GMO18" s="580"/>
      <c r="GMP18" s="580"/>
      <c r="GMQ18" s="580"/>
      <c r="GMR18" s="580"/>
      <c r="GMS18" s="580"/>
      <c r="GMT18" s="580"/>
      <c r="GMU18" s="580"/>
      <c r="GMV18" s="580"/>
      <c r="GMW18" s="580"/>
      <c r="GMX18" s="580"/>
      <c r="GMY18" s="580"/>
      <c r="GMZ18" s="580"/>
      <c r="GNA18" s="580"/>
      <c r="GNB18" s="580"/>
      <c r="GNC18" s="580"/>
      <c r="GND18" s="580"/>
      <c r="GNE18" s="580"/>
      <c r="GNF18" s="580"/>
      <c r="GNG18" s="580"/>
      <c r="GNH18" s="580"/>
      <c r="GNI18" s="580"/>
      <c r="GNJ18" s="580"/>
      <c r="GNK18" s="580"/>
      <c r="GNL18" s="580"/>
      <c r="GNM18" s="580"/>
      <c r="GNN18" s="580"/>
      <c r="GNO18" s="580"/>
      <c r="GNP18" s="580"/>
      <c r="GNQ18" s="580"/>
      <c r="GNR18" s="580"/>
      <c r="GNS18" s="580"/>
      <c r="GNT18" s="580"/>
      <c r="GNU18" s="580"/>
      <c r="GNV18" s="580"/>
      <c r="GNW18" s="580"/>
      <c r="GNX18" s="580"/>
      <c r="GNY18" s="580"/>
      <c r="GNZ18" s="580"/>
      <c r="GOA18" s="580"/>
      <c r="GOB18" s="580"/>
      <c r="GOC18" s="580"/>
      <c r="GOD18" s="580"/>
      <c r="GOE18" s="580"/>
      <c r="GOF18" s="580"/>
      <c r="GOG18" s="580"/>
      <c r="GOH18" s="580"/>
      <c r="GOI18" s="580"/>
      <c r="GOJ18" s="580"/>
      <c r="GOK18" s="580"/>
      <c r="GOL18" s="580"/>
      <c r="GOM18" s="580"/>
      <c r="GON18" s="580"/>
      <c r="GOO18" s="580"/>
      <c r="GOP18" s="580"/>
      <c r="GOQ18" s="580"/>
      <c r="GOR18" s="580"/>
      <c r="GOS18" s="580"/>
      <c r="GOT18" s="580"/>
      <c r="GOU18" s="580"/>
      <c r="GOV18" s="580"/>
      <c r="GOW18" s="580"/>
      <c r="GOX18" s="580"/>
      <c r="GOY18" s="580"/>
      <c r="GOZ18" s="580"/>
      <c r="GPA18" s="580"/>
      <c r="GPB18" s="580"/>
      <c r="GPC18" s="580"/>
      <c r="GPD18" s="580"/>
      <c r="GPE18" s="580"/>
      <c r="GPF18" s="580"/>
      <c r="GPG18" s="580"/>
      <c r="GPH18" s="580"/>
      <c r="GPI18" s="580"/>
      <c r="GPJ18" s="580"/>
      <c r="GPK18" s="580"/>
      <c r="GPL18" s="580"/>
      <c r="GPM18" s="580"/>
      <c r="GPN18" s="580"/>
      <c r="GPO18" s="580"/>
      <c r="GPP18" s="580"/>
      <c r="GPQ18" s="580"/>
      <c r="GPR18" s="580"/>
      <c r="GPS18" s="580"/>
      <c r="GPT18" s="580"/>
      <c r="GPU18" s="580"/>
      <c r="GPV18" s="580"/>
      <c r="GPW18" s="580"/>
      <c r="GPX18" s="580"/>
      <c r="GPY18" s="580"/>
      <c r="GPZ18" s="580"/>
      <c r="GQA18" s="580"/>
      <c r="GQB18" s="580"/>
      <c r="GQC18" s="580"/>
      <c r="GQD18" s="580"/>
      <c r="GQE18" s="580"/>
      <c r="GQF18" s="580"/>
      <c r="GQG18" s="580"/>
      <c r="GQH18" s="580"/>
      <c r="GQI18" s="580"/>
      <c r="GQJ18" s="580"/>
      <c r="GQK18" s="580"/>
      <c r="GQL18" s="580"/>
      <c r="GQM18" s="580"/>
      <c r="GQN18" s="580"/>
      <c r="GQO18" s="580"/>
      <c r="GQP18" s="580"/>
      <c r="GQQ18" s="580"/>
      <c r="GQR18" s="580"/>
      <c r="GQS18" s="580"/>
      <c r="GQT18" s="580"/>
      <c r="GQU18" s="580"/>
      <c r="GQV18" s="580"/>
      <c r="GQW18" s="580"/>
      <c r="GQX18" s="580"/>
      <c r="GQY18" s="580"/>
      <c r="GQZ18" s="580"/>
      <c r="GRA18" s="580"/>
      <c r="GRB18" s="580"/>
      <c r="GRC18" s="580"/>
      <c r="GRD18" s="580"/>
      <c r="GRE18" s="580"/>
      <c r="GRF18" s="580"/>
      <c r="GRG18" s="580"/>
      <c r="GRH18" s="580"/>
      <c r="GRI18" s="580"/>
      <c r="GRJ18" s="580"/>
      <c r="GRK18" s="580"/>
      <c r="GRL18" s="580"/>
      <c r="GRM18" s="580"/>
      <c r="GRN18" s="580"/>
      <c r="GRO18" s="580"/>
      <c r="GRP18" s="580"/>
      <c r="GRQ18" s="580"/>
      <c r="GRR18" s="580"/>
      <c r="GRS18" s="580"/>
      <c r="GRT18" s="580"/>
      <c r="GRU18" s="580"/>
      <c r="GRV18" s="580"/>
      <c r="GRW18" s="580"/>
      <c r="GRX18" s="580"/>
      <c r="GRY18" s="580"/>
      <c r="GRZ18" s="580"/>
      <c r="GSA18" s="580"/>
      <c r="GSB18" s="580"/>
      <c r="GSC18" s="580"/>
      <c r="GSD18" s="580"/>
      <c r="GSE18" s="580"/>
      <c r="GSF18" s="580"/>
      <c r="GSG18" s="580"/>
      <c r="GSH18" s="580"/>
      <c r="GSI18" s="580"/>
      <c r="GSJ18" s="580"/>
      <c r="GSK18" s="580"/>
      <c r="GSL18" s="580"/>
      <c r="GSM18" s="580"/>
      <c r="GSN18" s="580"/>
      <c r="GSO18" s="580"/>
      <c r="GSP18" s="580"/>
      <c r="GSQ18" s="580"/>
      <c r="GSR18" s="580"/>
      <c r="GSS18" s="580"/>
      <c r="GST18" s="580"/>
      <c r="GSU18" s="580"/>
      <c r="GSV18" s="580"/>
      <c r="GSW18" s="580"/>
      <c r="GSX18" s="580"/>
      <c r="GSY18" s="580"/>
      <c r="GSZ18" s="580"/>
      <c r="GTA18" s="580"/>
      <c r="GTB18" s="580"/>
      <c r="GTC18" s="580"/>
      <c r="GTD18" s="580"/>
      <c r="GTE18" s="580"/>
      <c r="GTF18" s="580"/>
      <c r="GTG18" s="580"/>
      <c r="GTH18" s="580"/>
      <c r="GTI18" s="580"/>
      <c r="GTJ18" s="580"/>
      <c r="GTK18" s="580"/>
      <c r="GTL18" s="580"/>
      <c r="GTM18" s="580"/>
      <c r="GTN18" s="580"/>
      <c r="GTO18" s="580"/>
      <c r="GTP18" s="580"/>
      <c r="GTQ18" s="580"/>
      <c r="GTR18" s="580"/>
      <c r="GTS18" s="580"/>
      <c r="GTT18" s="580"/>
      <c r="GTU18" s="580"/>
      <c r="GTV18" s="580"/>
      <c r="GTW18" s="580"/>
      <c r="GTX18" s="580"/>
      <c r="GTY18" s="580"/>
      <c r="GTZ18" s="580"/>
      <c r="GUA18" s="580"/>
      <c r="GUB18" s="580"/>
      <c r="GUC18" s="580"/>
      <c r="GUD18" s="580"/>
      <c r="GUE18" s="580"/>
      <c r="GUF18" s="580"/>
      <c r="GUG18" s="580"/>
      <c r="GUH18" s="580"/>
      <c r="GUI18" s="580"/>
      <c r="GUJ18" s="580"/>
      <c r="GUK18" s="580"/>
      <c r="GUL18" s="580"/>
      <c r="GUM18" s="580"/>
      <c r="GUN18" s="580"/>
      <c r="GUO18" s="580"/>
      <c r="GUP18" s="580"/>
      <c r="GUQ18" s="580"/>
      <c r="GUR18" s="580"/>
      <c r="GUS18" s="580"/>
      <c r="GUT18" s="580"/>
      <c r="GUU18" s="580"/>
      <c r="GUV18" s="580"/>
      <c r="GUW18" s="580"/>
      <c r="GUX18" s="580"/>
      <c r="GUY18" s="580"/>
      <c r="GUZ18" s="580"/>
      <c r="GVA18" s="580"/>
      <c r="GVB18" s="580"/>
      <c r="GVC18" s="580"/>
      <c r="GVD18" s="580"/>
      <c r="GVE18" s="580"/>
      <c r="GVF18" s="580"/>
      <c r="GVG18" s="580"/>
      <c r="GVH18" s="580"/>
      <c r="GVI18" s="580"/>
      <c r="GVJ18" s="580"/>
      <c r="GVK18" s="580"/>
      <c r="GVL18" s="580"/>
      <c r="GVM18" s="580"/>
      <c r="GVN18" s="580"/>
      <c r="GVO18" s="580"/>
      <c r="GVP18" s="580"/>
      <c r="GVQ18" s="580"/>
      <c r="GVR18" s="580"/>
      <c r="GVS18" s="580"/>
      <c r="GVT18" s="580"/>
      <c r="GVU18" s="580"/>
      <c r="GVV18" s="580"/>
      <c r="GVW18" s="580"/>
      <c r="GVX18" s="580"/>
      <c r="GVY18" s="580"/>
      <c r="GVZ18" s="580"/>
      <c r="GWA18" s="580"/>
      <c r="GWB18" s="580"/>
      <c r="GWC18" s="580"/>
      <c r="GWD18" s="580"/>
      <c r="GWE18" s="580"/>
      <c r="GWF18" s="580"/>
      <c r="GWG18" s="580"/>
      <c r="GWH18" s="580"/>
      <c r="GWI18" s="580"/>
      <c r="GWJ18" s="580"/>
      <c r="GWK18" s="580"/>
      <c r="GWL18" s="580"/>
      <c r="GWM18" s="580"/>
      <c r="GWN18" s="580"/>
      <c r="GWO18" s="580"/>
      <c r="GWP18" s="580"/>
      <c r="GWQ18" s="580"/>
      <c r="GWR18" s="580"/>
      <c r="GWS18" s="580"/>
      <c r="GWT18" s="580"/>
      <c r="GWU18" s="580"/>
      <c r="GWV18" s="580"/>
      <c r="GWW18" s="580"/>
      <c r="GWX18" s="580"/>
      <c r="GWY18" s="580"/>
      <c r="GWZ18" s="580"/>
      <c r="GXA18" s="580"/>
      <c r="GXB18" s="580"/>
      <c r="GXC18" s="580"/>
      <c r="GXD18" s="580"/>
      <c r="GXE18" s="580"/>
      <c r="GXF18" s="580"/>
      <c r="GXG18" s="580"/>
      <c r="GXH18" s="580"/>
      <c r="GXI18" s="580"/>
      <c r="GXJ18" s="580"/>
      <c r="GXK18" s="580"/>
      <c r="GXL18" s="580"/>
      <c r="GXM18" s="580"/>
      <c r="GXN18" s="580"/>
      <c r="GXO18" s="580"/>
      <c r="GXP18" s="580"/>
      <c r="GXQ18" s="580"/>
      <c r="GXR18" s="580"/>
      <c r="GXS18" s="580"/>
      <c r="GXT18" s="580"/>
      <c r="GXU18" s="580"/>
      <c r="GXV18" s="580"/>
      <c r="GXW18" s="580"/>
      <c r="GXX18" s="580"/>
      <c r="GXY18" s="580"/>
      <c r="GXZ18" s="580"/>
      <c r="GYA18" s="580"/>
      <c r="GYB18" s="580"/>
      <c r="GYC18" s="580"/>
      <c r="GYD18" s="580"/>
      <c r="GYE18" s="580"/>
      <c r="GYF18" s="580"/>
      <c r="GYG18" s="580"/>
      <c r="GYH18" s="580"/>
      <c r="GYI18" s="580"/>
      <c r="GYJ18" s="580"/>
      <c r="GYK18" s="580"/>
      <c r="GYL18" s="580"/>
      <c r="GYM18" s="580"/>
      <c r="GYN18" s="580"/>
      <c r="GYO18" s="580"/>
      <c r="GYP18" s="580"/>
      <c r="GYQ18" s="580"/>
      <c r="GYR18" s="580"/>
      <c r="GYS18" s="580"/>
      <c r="GYT18" s="580"/>
      <c r="GYU18" s="580"/>
      <c r="GYV18" s="580"/>
      <c r="GYW18" s="580"/>
      <c r="GYX18" s="580"/>
      <c r="GYY18" s="580"/>
      <c r="GYZ18" s="580"/>
      <c r="GZA18" s="580"/>
      <c r="GZB18" s="580"/>
      <c r="GZC18" s="580"/>
      <c r="GZD18" s="580"/>
      <c r="GZE18" s="580"/>
      <c r="GZF18" s="580"/>
      <c r="GZG18" s="580"/>
      <c r="GZH18" s="580"/>
      <c r="GZI18" s="580"/>
      <c r="GZJ18" s="580"/>
      <c r="GZK18" s="580"/>
      <c r="GZL18" s="580"/>
      <c r="GZM18" s="580"/>
      <c r="GZN18" s="580"/>
      <c r="GZO18" s="580"/>
      <c r="GZP18" s="580"/>
      <c r="GZQ18" s="580"/>
      <c r="GZR18" s="580"/>
      <c r="GZS18" s="580"/>
      <c r="GZT18" s="580"/>
      <c r="GZU18" s="580"/>
      <c r="GZV18" s="580"/>
      <c r="GZW18" s="580"/>
      <c r="GZX18" s="580"/>
      <c r="GZY18" s="580"/>
      <c r="GZZ18" s="580"/>
      <c r="HAA18" s="580"/>
      <c r="HAB18" s="580"/>
      <c r="HAC18" s="580"/>
      <c r="HAD18" s="580"/>
      <c r="HAE18" s="580"/>
      <c r="HAF18" s="580"/>
      <c r="HAG18" s="580"/>
      <c r="HAH18" s="580"/>
      <c r="HAI18" s="580"/>
      <c r="HAJ18" s="580"/>
      <c r="HAK18" s="580"/>
      <c r="HAL18" s="580"/>
      <c r="HAM18" s="580"/>
      <c r="HAN18" s="580"/>
      <c r="HAO18" s="580"/>
      <c r="HAP18" s="580"/>
      <c r="HAQ18" s="580"/>
      <c r="HAR18" s="580"/>
      <c r="HAS18" s="580"/>
      <c r="HAT18" s="580"/>
      <c r="HAU18" s="580"/>
      <c r="HAV18" s="580"/>
      <c r="HAW18" s="580"/>
      <c r="HAX18" s="580"/>
      <c r="HAY18" s="580"/>
      <c r="HAZ18" s="580"/>
      <c r="HBA18" s="580"/>
      <c r="HBB18" s="580"/>
      <c r="HBC18" s="580"/>
      <c r="HBD18" s="580"/>
      <c r="HBE18" s="580"/>
      <c r="HBF18" s="580"/>
      <c r="HBG18" s="580"/>
      <c r="HBH18" s="580"/>
      <c r="HBI18" s="580"/>
      <c r="HBJ18" s="580"/>
      <c r="HBK18" s="580"/>
      <c r="HBL18" s="580"/>
      <c r="HBM18" s="580"/>
      <c r="HBN18" s="580"/>
      <c r="HBO18" s="580"/>
      <c r="HBP18" s="580"/>
      <c r="HBQ18" s="580"/>
      <c r="HBR18" s="580"/>
      <c r="HBS18" s="580"/>
      <c r="HBT18" s="580"/>
      <c r="HBU18" s="580"/>
      <c r="HBV18" s="580"/>
      <c r="HBW18" s="580"/>
      <c r="HBX18" s="580"/>
      <c r="HBY18" s="580"/>
      <c r="HBZ18" s="580"/>
      <c r="HCA18" s="580"/>
      <c r="HCB18" s="580"/>
      <c r="HCC18" s="580"/>
      <c r="HCD18" s="580"/>
      <c r="HCE18" s="580"/>
      <c r="HCF18" s="580"/>
      <c r="HCG18" s="580"/>
      <c r="HCH18" s="580"/>
      <c r="HCI18" s="580"/>
      <c r="HCJ18" s="580"/>
      <c r="HCK18" s="580"/>
      <c r="HCL18" s="580"/>
      <c r="HCM18" s="580"/>
      <c r="HCN18" s="580"/>
      <c r="HCO18" s="580"/>
      <c r="HCP18" s="580"/>
      <c r="HCQ18" s="580"/>
      <c r="HCR18" s="580"/>
      <c r="HCS18" s="580"/>
      <c r="HCT18" s="580"/>
      <c r="HCU18" s="580"/>
      <c r="HCV18" s="580"/>
      <c r="HCW18" s="580"/>
      <c r="HCX18" s="580"/>
      <c r="HCY18" s="580"/>
      <c r="HCZ18" s="580"/>
      <c r="HDA18" s="580"/>
      <c r="HDB18" s="580"/>
      <c r="HDC18" s="580"/>
      <c r="HDD18" s="580"/>
      <c r="HDE18" s="580"/>
      <c r="HDF18" s="580"/>
      <c r="HDG18" s="580"/>
      <c r="HDH18" s="580"/>
      <c r="HDI18" s="580"/>
      <c r="HDJ18" s="580"/>
      <c r="HDK18" s="580"/>
      <c r="HDL18" s="580"/>
      <c r="HDM18" s="580"/>
      <c r="HDN18" s="580"/>
      <c r="HDO18" s="580"/>
      <c r="HDP18" s="580"/>
      <c r="HDQ18" s="580"/>
      <c r="HDR18" s="580"/>
      <c r="HDS18" s="580"/>
      <c r="HDT18" s="580"/>
      <c r="HDU18" s="580"/>
      <c r="HDV18" s="580"/>
      <c r="HDW18" s="580"/>
      <c r="HDX18" s="580"/>
      <c r="HDY18" s="580"/>
      <c r="HDZ18" s="580"/>
      <c r="HEA18" s="580"/>
      <c r="HEB18" s="580"/>
      <c r="HEC18" s="580"/>
      <c r="HED18" s="580"/>
      <c r="HEE18" s="580"/>
      <c r="HEF18" s="580"/>
      <c r="HEG18" s="580"/>
      <c r="HEH18" s="580"/>
      <c r="HEI18" s="580"/>
      <c r="HEJ18" s="580"/>
      <c r="HEK18" s="580"/>
      <c r="HEL18" s="580"/>
      <c r="HEM18" s="580"/>
      <c r="HEN18" s="580"/>
      <c r="HEO18" s="580"/>
      <c r="HEP18" s="580"/>
      <c r="HEQ18" s="580"/>
      <c r="HER18" s="580"/>
      <c r="HES18" s="580"/>
      <c r="HET18" s="580"/>
      <c r="HEU18" s="580"/>
      <c r="HEV18" s="580"/>
      <c r="HEW18" s="580"/>
      <c r="HEX18" s="580"/>
      <c r="HEY18" s="580"/>
      <c r="HEZ18" s="580"/>
      <c r="HFA18" s="580"/>
      <c r="HFB18" s="580"/>
      <c r="HFC18" s="580"/>
      <c r="HFD18" s="580"/>
      <c r="HFE18" s="580"/>
      <c r="HFF18" s="580"/>
      <c r="HFG18" s="580"/>
      <c r="HFH18" s="580"/>
      <c r="HFI18" s="580"/>
      <c r="HFJ18" s="580"/>
      <c r="HFK18" s="580"/>
      <c r="HFL18" s="580"/>
      <c r="HFM18" s="580"/>
      <c r="HFN18" s="580"/>
      <c r="HFO18" s="580"/>
      <c r="HFP18" s="580"/>
      <c r="HFQ18" s="580"/>
      <c r="HFR18" s="580"/>
      <c r="HFS18" s="580"/>
      <c r="HFT18" s="580"/>
      <c r="HFU18" s="580"/>
      <c r="HFV18" s="580"/>
      <c r="HFW18" s="580"/>
      <c r="HFX18" s="580"/>
      <c r="HFY18" s="580"/>
      <c r="HFZ18" s="580"/>
      <c r="HGA18" s="580"/>
      <c r="HGB18" s="580"/>
      <c r="HGC18" s="580"/>
      <c r="HGD18" s="580"/>
      <c r="HGE18" s="580"/>
      <c r="HGF18" s="580"/>
      <c r="HGG18" s="580"/>
      <c r="HGH18" s="580"/>
      <c r="HGI18" s="580"/>
      <c r="HGJ18" s="580"/>
      <c r="HGK18" s="580"/>
      <c r="HGL18" s="580"/>
      <c r="HGM18" s="580"/>
      <c r="HGN18" s="580"/>
      <c r="HGO18" s="580"/>
      <c r="HGP18" s="580"/>
      <c r="HGQ18" s="580"/>
      <c r="HGR18" s="580"/>
      <c r="HGS18" s="580"/>
      <c r="HGT18" s="580"/>
      <c r="HGU18" s="580"/>
      <c r="HGV18" s="580"/>
      <c r="HGW18" s="580"/>
      <c r="HGX18" s="580"/>
      <c r="HGY18" s="580"/>
      <c r="HGZ18" s="580"/>
      <c r="HHA18" s="580"/>
      <c r="HHB18" s="580"/>
      <c r="HHC18" s="580"/>
      <c r="HHD18" s="580"/>
      <c r="HHE18" s="580"/>
      <c r="HHF18" s="580"/>
      <c r="HHG18" s="580"/>
      <c r="HHH18" s="580"/>
      <c r="HHI18" s="580"/>
      <c r="HHJ18" s="580"/>
      <c r="HHK18" s="580"/>
      <c r="HHL18" s="580"/>
      <c r="HHM18" s="580"/>
      <c r="HHN18" s="580"/>
      <c r="HHO18" s="580"/>
      <c r="HHP18" s="580"/>
      <c r="HHQ18" s="580"/>
      <c r="HHR18" s="580"/>
      <c r="HHS18" s="580"/>
      <c r="HHT18" s="580"/>
      <c r="HHU18" s="580"/>
      <c r="HHV18" s="580"/>
      <c r="HHW18" s="580"/>
      <c r="HHX18" s="580"/>
      <c r="HHY18" s="580"/>
      <c r="HHZ18" s="580"/>
      <c r="HIA18" s="580"/>
      <c r="HIB18" s="580"/>
      <c r="HIC18" s="580"/>
      <c r="HID18" s="580"/>
      <c r="HIE18" s="580"/>
      <c r="HIF18" s="580"/>
      <c r="HIG18" s="580"/>
      <c r="HIH18" s="580"/>
      <c r="HII18" s="580"/>
      <c r="HIJ18" s="580"/>
      <c r="HIK18" s="580"/>
      <c r="HIL18" s="580"/>
      <c r="HIM18" s="580"/>
      <c r="HIN18" s="580"/>
      <c r="HIO18" s="580"/>
      <c r="HIP18" s="580"/>
      <c r="HIQ18" s="580"/>
      <c r="HIR18" s="580"/>
      <c r="HIS18" s="580"/>
      <c r="HIT18" s="580"/>
      <c r="HIU18" s="580"/>
      <c r="HIV18" s="580"/>
      <c r="HIW18" s="580"/>
      <c r="HIX18" s="580"/>
      <c r="HIY18" s="580"/>
      <c r="HIZ18" s="580"/>
      <c r="HJA18" s="580"/>
      <c r="HJB18" s="580"/>
      <c r="HJC18" s="580"/>
      <c r="HJD18" s="580"/>
      <c r="HJE18" s="580"/>
      <c r="HJF18" s="580"/>
      <c r="HJG18" s="580"/>
      <c r="HJH18" s="580"/>
      <c r="HJI18" s="580"/>
      <c r="HJJ18" s="580"/>
      <c r="HJK18" s="580"/>
      <c r="HJL18" s="580"/>
      <c r="HJM18" s="580"/>
      <c r="HJN18" s="580"/>
      <c r="HJO18" s="580"/>
      <c r="HJP18" s="580"/>
      <c r="HJQ18" s="580"/>
      <c r="HJR18" s="580"/>
      <c r="HJS18" s="580"/>
      <c r="HJT18" s="580"/>
      <c r="HJU18" s="580"/>
      <c r="HJV18" s="580"/>
      <c r="HJW18" s="580"/>
      <c r="HJX18" s="580"/>
      <c r="HJY18" s="580"/>
      <c r="HJZ18" s="580"/>
      <c r="HKA18" s="580"/>
      <c r="HKB18" s="580"/>
      <c r="HKC18" s="580"/>
      <c r="HKD18" s="580"/>
      <c r="HKE18" s="580"/>
      <c r="HKF18" s="580"/>
      <c r="HKG18" s="580"/>
      <c r="HKH18" s="580"/>
      <c r="HKI18" s="580"/>
      <c r="HKJ18" s="580"/>
      <c r="HKK18" s="580"/>
      <c r="HKL18" s="580"/>
      <c r="HKM18" s="580"/>
      <c r="HKN18" s="580"/>
      <c r="HKO18" s="580"/>
      <c r="HKP18" s="580"/>
      <c r="HKQ18" s="580"/>
      <c r="HKR18" s="580"/>
      <c r="HKS18" s="580"/>
      <c r="HKT18" s="580"/>
      <c r="HKU18" s="580"/>
      <c r="HKV18" s="580"/>
      <c r="HKW18" s="580"/>
      <c r="HKX18" s="580"/>
      <c r="HKY18" s="580"/>
      <c r="HKZ18" s="580"/>
      <c r="HLA18" s="580"/>
      <c r="HLB18" s="580"/>
      <c r="HLC18" s="580"/>
      <c r="HLD18" s="580"/>
      <c r="HLE18" s="580"/>
      <c r="HLF18" s="580"/>
      <c r="HLG18" s="580"/>
      <c r="HLH18" s="580"/>
      <c r="HLI18" s="580"/>
      <c r="HLJ18" s="580"/>
      <c r="HLK18" s="580"/>
      <c r="HLL18" s="580"/>
      <c r="HLM18" s="580"/>
      <c r="HLN18" s="580"/>
      <c r="HLO18" s="580"/>
      <c r="HLP18" s="580"/>
      <c r="HLQ18" s="580"/>
      <c r="HLR18" s="580"/>
      <c r="HLS18" s="580"/>
      <c r="HLT18" s="580"/>
      <c r="HLU18" s="580"/>
      <c r="HLV18" s="580"/>
      <c r="HLW18" s="580"/>
      <c r="HLX18" s="580"/>
      <c r="HLY18" s="580"/>
      <c r="HLZ18" s="580"/>
      <c r="HMA18" s="580"/>
      <c r="HMB18" s="580"/>
      <c r="HMC18" s="580"/>
      <c r="HMD18" s="580"/>
      <c r="HME18" s="580"/>
      <c r="HMF18" s="580"/>
      <c r="HMG18" s="580"/>
      <c r="HMH18" s="580"/>
      <c r="HMI18" s="580"/>
      <c r="HMJ18" s="580"/>
      <c r="HMK18" s="580"/>
      <c r="HML18" s="580"/>
      <c r="HMM18" s="580"/>
      <c r="HMN18" s="580"/>
      <c r="HMO18" s="580"/>
      <c r="HMP18" s="580"/>
      <c r="HMQ18" s="580"/>
      <c r="HMR18" s="580"/>
      <c r="HMS18" s="580"/>
      <c r="HMT18" s="580"/>
      <c r="HMU18" s="580"/>
      <c r="HMV18" s="580"/>
      <c r="HMW18" s="580"/>
      <c r="HMX18" s="580"/>
      <c r="HMY18" s="580"/>
      <c r="HMZ18" s="580"/>
      <c r="HNA18" s="580"/>
      <c r="HNB18" s="580"/>
      <c r="HNC18" s="580"/>
      <c r="HND18" s="580"/>
      <c r="HNE18" s="580"/>
      <c r="HNF18" s="580"/>
      <c r="HNG18" s="580"/>
      <c r="HNH18" s="580"/>
      <c r="HNI18" s="580"/>
      <c r="HNJ18" s="580"/>
      <c r="HNK18" s="580"/>
      <c r="HNL18" s="580"/>
      <c r="HNM18" s="580"/>
      <c r="HNN18" s="580"/>
      <c r="HNO18" s="580"/>
      <c r="HNP18" s="580"/>
      <c r="HNQ18" s="580"/>
      <c r="HNR18" s="580"/>
      <c r="HNS18" s="580"/>
      <c r="HNT18" s="580"/>
      <c r="HNU18" s="580"/>
      <c r="HNV18" s="580"/>
      <c r="HNW18" s="580"/>
      <c r="HNX18" s="580"/>
      <c r="HNY18" s="580"/>
      <c r="HNZ18" s="580"/>
      <c r="HOA18" s="580"/>
      <c r="HOB18" s="580"/>
      <c r="HOC18" s="580"/>
      <c r="HOD18" s="580"/>
      <c r="HOE18" s="580"/>
      <c r="HOF18" s="580"/>
      <c r="HOG18" s="580"/>
      <c r="HOH18" s="580"/>
      <c r="HOI18" s="580"/>
      <c r="HOJ18" s="580"/>
      <c r="HOK18" s="580"/>
      <c r="HOL18" s="580"/>
      <c r="HOM18" s="580"/>
      <c r="HON18" s="580"/>
      <c r="HOO18" s="580"/>
      <c r="HOP18" s="580"/>
      <c r="HOQ18" s="580"/>
      <c r="HOR18" s="580"/>
      <c r="HOS18" s="580"/>
      <c r="HOT18" s="580"/>
      <c r="HOU18" s="580"/>
      <c r="HOV18" s="580"/>
      <c r="HOW18" s="580"/>
      <c r="HOX18" s="580"/>
      <c r="HOY18" s="580"/>
      <c r="HOZ18" s="580"/>
      <c r="HPA18" s="580"/>
      <c r="HPB18" s="580"/>
      <c r="HPC18" s="580"/>
      <c r="HPD18" s="580"/>
      <c r="HPE18" s="580"/>
      <c r="HPF18" s="580"/>
      <c r="HPG18" s="580"/>
      <c r="HPH18" s="580"/>
      <c r="HPI18" s="580"/>
      <c r="HPJ18" s="580"/>
      <c r="HPK18" s="580"/>
      <c r="HPL18" s="580"/>
      <c r="HPM18" s="580"/>
      <c r="HPN18" s="580"/>
      <c r="HPO18" s="580"/>
      <c r="HPP18" s="580"/>
      <c r="HPQ18" s="580"/>
      <c r="HPR18" s="580"/>
      <c r="HPS18" s="580"/>
      <c r="HPT18" s="580"/>
      <c r="HPU18" s="580"/>
      <c r="HPV18" s="580"/>
      <c r="HPW18" s="580"/>
      <c r="HPX18" s="580"/>
      <c r="HPY18" s="580"/>
      <c r="HPZ18" s="580"/>
      <c r="HQA18" s="580"/>
      <c r="HQB18" s="580"/>
      <c r="HQC18" s="580"/>
      <c r="HQD18" s="580"/>
      <c r="HQE18" s="580"/>
      <c r="HQF18" s="580"/>
      <c r="HQG18" s="580"/>
      <c r="HQH18" s="580"/>
      <c r="HQI18" s="580"/>
      <c r="HQJ18" s="580"/>
      <c r="HQK18" s="580"/>
      <c r="HQL18" s="580"/>
      <c r="HQM18" s="580"/>
      <c r="HQN18" s="580"/>
      <c r="HQO18" s="580"/>
      <c r="HQP18" s="580"/>
      <c r="HQQ18" s="580"/>
      <c r="HQR18" s="580"/>
      <c r="HQS18" s="580"/>
      <c r="HQT18" s="580"/>
      <c r="HQU18" s="580"/>
      <c r="HQV18" s="580"/>
      <c r="HQW18" s="580"/>
      <c r="HQX18" s="580"/>
      <c r="HQY18" s="580"/>
      <c r="HQZ18" s="580"/>
      <c r="HRA18" s="580"/>
      <c r="HRB18" s="580"/>
      <c r="HRC18" s="580"/>
      <c r="HRD18" s="580"/>
      <c r="HRE18" s="580"/>
      <c r="HRF18" s="580"/>
      <c r="HRG18" s="580"/>
      <c r="HRH18" s="580"/>
      <c r="HRI18" s="580"/>
      <c r="HRJ18" s="580"/>
      <c r="HRK18" s="580"/>
      <c r="HRL18" s="580"/>
      <c r="HRM18" s="580"/>
      <c r="HRN18" s="580"/>
      <c r="HRO18" s="580"/>
      <c r="HRP18" s="580"/>
      <c r="HRQ18" s="580"/>
      <c r="HRR18" s="580"/>
      <c r="HRS18" s="580"/>
      <c r="HRT18" s="580"/>
      <c r="HRU18" s="580"/>
      <c r="HRV18" s="580"/>
      <c r="HRW18" s="580"/>
      <c r="HRX18" s="580"/>
      <c r="HRY18" s="580"/>
      <c r="HRZ18" s="580"/>
      <c r="HSA18" s="580"/>
      <c r="HSB18" s="580"/>
      <c r="HSC18" s="580"/>
      <c r="HSD18" s="580"/>
      <c r="HSE18" s="580"/>
      <c r="HSF18" s="580"/>
      <c r="HSG18" s="580"/>
      <c r="HSH18" s="580"/>
      <c r="HSI18" s="580"/>
      <c r="HSJ18" s="580"/>
      <c r="HSK18" s="580"/>
      <c r="HSL18" s="580"/>
      <c r="HSM18" s="580"/>
      <c r="HSN18" s="580"/>
      <c r="HSO18" s="580"/>
      <c r="HSP18" s="580"/>
      <c r="HSQ18" s="580"/>
      <c r="HSR18" s="580"/>
      <c r="HSS18" s="580"/>
      <c r="HST18" s="580"/>
      <c r="HSU18" s="580"/>
      <c r="HSV18" s="580"/>
      <c r="HSW18" s="580"/>
      <c r="HSX18" s="580"/>
      <c r="HSY18" s="580"/>
      <c r="HSZ18" s="580"/>
      <c r="HTA18" s="580"/>
      <c r="HTB18" s="580"/>
      <c r="HTC18" s="580"/>
      <c r="HTD18" s="580"/>
      <c r="HTE18" s="580"/>
      <c r="HTF18" s="580"/>
      <c r="HTG18" s="580"/>
      <c r="HTH18" s="580"/>
      <c r="HTI18" s="580"/>
      <c r="HTJ18" s="580"/>
      <c r="HTK18" s="580"/>
      <c r="HTL18" s="580"/>
      <c r="HTM18" s="580"/>
      <c r="HTN18" s="580"/>
      <c r="HTO18" s="580"/>
      <c r="HTP18" s="580"/>
      <c r="HTQ18" s="580"/>
      <c r="HTR18" s="580"/>
      <c r="HTS18" s="580"/>
      <c r="HTT18" s="580"/>
      <c r="HTU18" s="580"/>
      <c r="HTV18" s="580"/>
      <c r="HTW18" s="580"/>
      <c r="HTX18" s="580"/>
      <c r="HTY18" s="580"/>
      <c r="HTZ18" s="580"/>
      <c r="HUA18" s="580"/>
      <c r="HUB18" s="580"/>
      <c r="HUC18" s="580"/>
      <c r="HUD18" s="580"/>
      <c r="HUE18" s="580"/>
      <c r="HUF18" s="580"/>
      <c r="HUG18" s="580"/>
      <c r="HUH18" s="580"/>
      <c r="HUI18" s="580"/>
      <c r="HUJ18" s="580"/>
      <c r="HUK18" s="580"/>
      <c r="HUL18" s="580"/>
      <c r="HUM18" s="580"/>
      <c r="HUN18" s="580"/>
      <c r="HUO18" s="580"/>
      <c r="HUP18" s="580"/>
      <c r="HUQ18" s="580"/>
      <c r="HUR18" s="580"/>
      <c r="HUS18" s="580"/>
      <c r="HUT18" s="580"/>
      <c r="HUU18" s="580"/>
      <c r="HUV18" s="580"/>
      <c r="HUW18" s="580"/>
      <c r="HUX18" s="580"/>
      <c r="HUY18" s="580"/>
      <c r="HUZ18" s="580"/>
      <c r="HVA18" s="580"/>
      <c r="HVB18" s="580"/>
      <c r="HVC18" s="580"/>
      <c r="HVD18" s="580"/>
      <c r="HVE18" s="580"/>
      <c r="HVF18" s="580"/>
      <c r="HVG18" s="580"/>
      <c r="HVH18" s="580"/>
      <c r="HVI18" s="580"/>
      <c r="HVJ18" s="580"/>
      <c r="HVK18" s="580"/>
      <c r="HVL18" s="580"/>
      <c r="HVM18" s="580"/>
      <c r="HVN18" s="580"/>
      <c r="HVO18" s="580"/>
      <c r="HVP18" s="580"/>
      <c r="HVQ18" s="580"/>
      <c r="HVR18" s="580"/>
      <c r="HVS18" s="580"/>
      <c r="HVT18" s="580"/>
      <c r="HVU18" s="580"/>
      <c r="HVV18" s="580"/>
      <c r="HVW18" s="580"/>
      <c r="HVX18" s="580"/>
      <c r="HVY18" s="580"/>
      <c r="HVZ18" s="580"/>
      <c r="HWA18" s="580"/>
      <c r="HWB18" s="580"/>
      <c r="HWC18" s="580"/>
      <c r="HWD18" s="580"/>
      <c r="HWE18" s="580"/>
      <c r="HWF18" s="580"/>
      <c r="HWG18" s="580"/>
      <c r="HWH18" s="580"/>
      <c r="HWI18" s="580"/>
      <c r="HWJ18" s="580"/>
      <c r="HWK18" s="580"/>
      <c r="HWL18" s="580"/>
      <c r="HWM18" s="580"/>
      <c r="HWN18" s="580"/>
      <c r="HWO18" s="580"/>
      <c r="HWP18" s="580"/>
      <c r="HWQ18" s="580"/>
      <c r="HWR18" s="580"/>
      <c r="HWS18" s="580"/>
      <c r="HWT18" s="580"/>
      <c r="HWU18" s="580"/>
      <c r="HWV18" s="580"/>
      <c r="HWW18" s="580"/>
      <c r="HWX18" s="580"/>
      <c r="HWY18" s="580"/>
      <c r="HWZ18" s="580"/>
      <c r="HXA18" s="580"/>
      <c r="HXB18" s="580"/>
      <c r="HXC18" s="580"/>
      <c r="HXD18" s="580"/>
      <c r="HXE18" s="580"/>
      <c r="HXF18" s="580"/>
      <c r="HXG18" s="580"/>
      <c r="HXH18" s="580"/>
      <c r="HXI18" s="580"/>
      <c r="HXJ18" s="580"/>
      <c r="HXK18" s="580"/>
      <c r="HXL18" s="580"/>
      <c r="HXM18" s="580"/>
      <c r="HXN18" s="580"/>
      <c r="HXO18" s="580"/>
      <c r="HXP18" s="580"/>
      <c r="HXQ18" s="580"/>
      <c r="HXR18" s="580"/>
      <c r="HXS18" s="580"/>
      <c r="HXT18" s="580"/>
      <c r="HXU18" s="580"/>
      <c r="HXV18" s="580"/>
      <c r="HXW18" s="580"/>
      <c r="HXX18" s="580"/>
      <c r="HXY18" s="580"/>
      <c r="HXZ18" s="580"/>
      <c r="HYA18" s="580"/>
      <c r="HYB18" s="580"/>
      <c r="HYC18" s="580"/>
      <c r="HYD18" s="580"/>
      <c r="HYE18" s="580"/>
      <c r="HYF18" s="580"/>
      <c r="HYG18" s="580"/>
      <c r="HYH18" s="580"/>
      <c r="HYI18" s="580"/>
      <c r="HYJ18" s="580"/>
      <c r="HYK18" s="580"/>
      <c r="HYL18" s="580"/>
      <c r="HYM18" s="580"/>
      <c r="HYN18" s="580"/>
      <c r="HYO18" s="580"/>
      <c r="HYP18" s="580"/>
      <c r="HYQ18" s="580"/>
      <c r="HYR18" s="580"/>
      <c r="HYS18" s="580"/>
      <c r="HYT18" s="580"/>
      <c r="HYU18" s="580"/>
      <c r="HYV18" s="580"/>
      <c r="HYW18" s="580"/>
      <c r="HYX18" s="580"/>
      <c r="HYY18" s="580"/>
      <c r="HYZ18" s="580"/>
      <c r="HZA18" s="580"/>
      <c r="HZB18" s="580"/>
      <c r="HZC18" s="580"/>
      <c r="HZD18" s="580"/>
      <c r="HZE18" s="580"/>
      <c r="HZF18" s="580"/>
      <c r="HZG18" s="580"/>
      <c r="HZH18" s="580"/>
      <c r="HZI18" s="580"/>
      <c r="HZJ18" s="580"/>
      <c r="HZK18" s="580"/>
      <c r="HZL18" s="580"/>
      <c r="HZM18" s="580"/>
      <c r="HZN18" s="580"/>
      <c r="HZO18" s="580"/>
      <c r="HZP18" s="580"/>
      <c r="HZQ18" s="580"/>
      <c r="HZR18" s="580"/>
      <c r="HZS18" s="580"/>
      <c r="HZT18" s="580"/>
      <c r="HZU18" s="580"/>
      <c r="HZV18" s="580"/>
      <c r="HZW18" s="580"/>
      <c r="HZX18" s="580"/>
      <c r="HZY18" s="580"/>
      <c r="HZZ18" s="580"/>
      <c r="IAA18" s="580"/>
      <c r="IAB18" s="580"/>
      <c r="IAC18" s="580"/>
      <c r="IAD18" s="580"/>
      <c r="IAE18" s="580"/>
      <c r="IAF18" s="580"/>
      <c r="IAG18" s="580"/>
      <c r="IAH18" s="580"/>
      <c r="IAI18" s="580"/>
      <c r="IAJ18" s="580"/>
      <c r="IAK18" s="580"/>
      <c r="IAL18" s="580"/>
      <c r="IAM18" s="580"/>
      <c r="IAN18" s="580"/>
      <c r="IAO18" s="580"/>
      <c r="IAP18" s="580"/>
      <c r="IAQ18" s="580"/>
      <c r="IAR18" s="580"/>
      <c r="IAS18" s="580"/>
      <c r="IAT18" s="580"/>
      <c r="IAU18" s="580"/>
      <c r="IAV18" s="580"/>
      <c r="IAW18" s="580"/>
      <c r="IAX18" s="580"/>
      <c r="IAY18" s="580"/>
      <c r="IAZ18" s="580"/>
      <c r="IBA18" s="580"/>
      <c r="IBB18" s="580"/>
      <c r="IBC18" s="580"/>
      <c r="IBD18" s="580"/>
      <c r="IBE18" s="580"/>
      <c r="IBF18" s="580"/>
      <c r="IBG18" s="580"/>
      <c r="IBH18" s="580"/>
      <c r="IBI18" s="580"/>
      <c r="IBJ18" s="580"/>
      <c r="IBK18" s="580"/>
      <c r="IBL18" s="580"/>
      <c r="IBM18" s="580"/>
      <c r="IBN18" s="580"/>
      <c r="IBO18" s="580"/>
      <c r="IBP18" s="580"/>
      <c r="IBQ18" s="580"/>
      <c r="IBR18" s="580"/>
      <c r="IBS18" s="580"/>
      <c r="IBT18" s="580"/>
      <c r="IBU18" s="580"/>
      <c r="IBV18" s="580"/>
      <c r="IBW18" s="580"/>
      <c r="IBX18" s="580"/>
      <c r="IBY18" s="580"/>
      <c r="IBZ18" s="580"/>
      <c r="ICA18" s="580"/>
      <c r="ICB18" s="580"/>
      <c r="ICC18" s="580"/>
      <c r="ICD18" s="580"/>
      <c r="ICE18" s="580"/>
      <c r="ICF18" s="580"/>
      <c r="ICG18" s="580"/>
      <c r="ICH18" s="580"/>
      <c r="ICI18" s="580"/>
      <c r="ICJ18" s="580"/>
      <c r="ICK18" s="580"/>
      <c r="ICL18" s="580"/>
      <c r="ICM18" s="580"/>
      <c r="ICN18" s="580"/>
      <c r="ICO18" s="580"/>
      <c r="ICP18" s="580"/>
      <c r="ICQ18" s="580"/>
      <c r="ICR18" s="580"/>
      <c r="ICS18" s="580"/>
      <c r="ICT18" s="580"/>
      <c r="ICU18" s="580"/>
      <c r="ICV18" s="580"/>
      <c r="ICW18" s="580"/>
      <c r="ICX18" s="580"/>
      <c r="ICY18" s="580"/>
      <c r="ICZ18" s="580"/>
      <c r="IDA18" s="580"/>
      <c r="IDB18" s="580"/>
      <c r="IDC18" s="580"/>
      <c r="IDD18" s="580"/>
      <c r="IDE18" s="580"/>
      <c r="IDF18" s="580"/>
      <c r="IDG18" s="580"/>
      <c r="IDH18" s="580"/>
      <c r="IDI18" s="580"/>
      <c r="IDJ18" s="580"/>
      <c r="IDK18" s="580"/>
      <c r="IDL18" s="580"/>
      <c r="IDM18" s="580"/>
      <c r="IDN18" s="580"/>
      <c r="IDO18" s="580"/>
      <c r="IDP18" s="580"/>
      <c r="IDQ18" s="580"/>
      <c r="IDR18" s="580"/>
      <c r="IDS18" s="580"/>
      <c r="IDT18" s="580"/>
      <c r="IDU18" s="580"/>
      <c r="IDV18" s="580"/>
      <c r="IDW18" s="580"/>
      <c r="IDX18" s="580"/>
      <c r="IDY18" s="580"/>
      <c r="IDZ18" s="580"/>
      <c r="IEA18" s="580"/>
      <c r="IEB18" s="580"/>
      <c r="IEC18" s="580"/>
      <c r="IED18" s="580"/>
      <c r="IEE18" s="580"/>
      <c r="IEF18" s="580"/>
      <c r="IEG18" s="580"/>
      <c r="IEH18" s="580"/>
      <c r="IEI18" s="580"/>
      <c r="IEJ18" s="580"/>
      <c r="IEK18" s="580"/>
      <c r="IEL18" s="580"/>
      <c r="IEM18" s="580"/>
      <c r="IEN18" s="580"/>
      <c r="IEO18" s="580"/>
      <c r="IEP18" s="580"/>
      <c r="IEQ18" s="580"/>
      <c r="IER18" s="580"/>
      <c r="IES18" s="580"/>
      <c r="IET18" s="580"/>
      <c r="IEU18" s="580"/>
      <c r="IEV18" s="580"/>
      <c r="IEW18" s="580"/>
      <c r="IEX18" s="580"/>
      <c r="IEY18" s="580"/>
      <c r="IEZ18" s="580"/>
      <c r="IFA18" s="580"/>
      <c r="IFB18" s="580"/>
      <c r="IFC18" s="580"/>
      <c r="IFD18" s="580"/>
      <c r="IFE18" s="580"/>
      <c r="IFF18" s="580"/>
      <c r="IFG18" s="580"/>
      <c r="IFH18" s="580"/>
      <c r="IFI18" s="580"/>
      <c r="IFJ18" s="580"/>
      <c r="IFK18" s="580"/>
      <c r="IFL18" s="580"/>
      <c r="IFM18" s="580"/>
      <c r="IFN18" s="580"/>
      <c r="IFO18" s="580"/>
      <c r="IFP18" s="580"/>
      <c r="IFQ18" s="580"/>
      <c r="IFR18" s="580"/>
      <c r="IFS18" s="580"/>
      <c r="IFT18" s="580"/>
      <c r="IFU18" s="580"/>
      <c r="IFV18" s="580"/>
      <c r="IFW18" s="580"/>
      <c r="IFX18" s="580"/>
      <c r="IFY18" s="580"/>
      <c r="IFZ18" s="580"/>
      <c r="IGA18" s="580"/>
      <c r="IGB18" s="580"/>
      <c r="IGC18" s="580"/>
      <c r="IGD18" s="580"/>
      <c r="IGE18" s="580"/>
      <c r="IGF18" s="580"/>
      <c r="IGG18" s="580"/>
      <c r="IGH18" s="580"/>
      <c r="IGI18" s="580"/>
      <c r="IGJ18" s="580"/>
      <c r="IGK18" s="580"/>
      <c r="IGL18" s="580"/>
      <c r="IGM18" s="580"/>
      <c r="IGN18" s="580"/>
      <c r="IGO18" s="580"/>
      <c r="IGP18" s="580"/>
      <c r="IGQ18" s="580"/>
      <c r="IGR18" s="580"/>
      <c r="IGS18" s="580"/>
      <c r="IGT18" s="580"/>
      <c r="IGU18" s="580"/>
      <c r="IGV18" s="580"/>
      <c r="IGW18" s="580"/>
      <c r="IGX18" s="580"/>
      <c r="IGY18" s="580"/>
      <c r="IGZ18" s="580"/>
      <c r="IHA18" s="580"/>
      <c r="IHB18" s="580"/>
      <c r="IHC18" s="580"/>
      <c r="IHD18" s="580"/>
      <c r="IHE18" s="580"/>
      <c r="IHF18" s="580"/>
      <c r="IHG18" s="580"/>
      <c r="IHH18" s="580"/>
      <c r="IHI18" s="580"/>
      <c r="IHJ18" s="580"/>
      <c r="IHK18" s="580"/>
      <c r="IHL18" s="580"/>
      <c r="IHM18" s="580"/>
      <c r="IHN18" s="580"/>
      <c r="IHO18" s="580"/>
      <c r="IHP18" s="580"/>
      <c r="IHQ18" s="580"/>
      <c r="IHR18" s="580"/>
      <c r="IHS18" s="580"/>
      <c r="IHT18" s="580"/>
      <c r="IHU18" s="580"/>
      <c r="IHV18" s="580"/>
      <c r="IHW18" s="580"/>
      <c r="IHX18" s="580"/>
      <c r="IHY18" s="580"/>
      <c r="IHZ18" s="580"/>
      <c r="IIA18" s="580"/>
      <c r="IIB18" s="580"/>
      <c r="IIC18" s="580"/>
      <c r="IID18" s="580"/>
      <c r="IIE18" s="580"/>
      <c r="IIF18" s="580"/>
      <c r="IIG18" s="580"/>
      <c r="IIH18" s="580"/>
      <c r="III18" s="580"/>
      <c r="IIJ18" s="580"/>
      <c r="IIK18" s="580"/>
      <c r="IIL18" s="580"/>
      <c r="IIM18" s="580"/>
      <c r="IIN18" s="580"/>
      <c r="IIO18" s="580"/>
      <c r="IIP18" s="580"/>
      <c r="IIQ18" s="580"/>
      <c r="IIR18" s="580"/>
      <c r="IIS18" s="580"/>
      <c r="IIT18" s="580"/>
      <c r="IIU18" s="580"/>
      <c r="IIV18" s="580"/>
      <c r="IIW18" s="580"/>
      <c r="IIX18" s="580"/>
      <c r="IIY18" s="580"/>
      <c r="IIZ18" s="580"/>
      <c r="IJA18" s="580"/>
      <c r="IJB18" s="580"/>
      <c r="IJC18" s="580"/>
      <c r="IJD18" s="580"/>
      <c r="IJE18" s="580"/>
      <c r="IJF18" s="580"/>
      <c r="IJG18" s="580"/>
      <c r="IJH18" s="580"/>
      <c r="IJI18" s="580"/>
      <c r="IJJ18" s="580"/>
      <c r="IJK18" s="580"/>
      <c r="IJL18" s="580"/>
      <c r="IJM18" s="580"/>
      <c r="IJN18" s="580"/>
      <c r="IJO18" s="580"/>
      <c r="IJP18" s="580"/>
      <c r="IJQ18" s="580"/>
      <c r="IJR18" s="580"/>
      <c r="IJS18" s="580"/>
      <c r="IJT18" s="580"/>
      <c r="IJU18" s="580"/>
      <c r="IJV18" s="580"/>
      <c r="IJW18" s="580"/>
      <c r="IJX18" s="580"/>
      <c r="IJY18" s="580"/>
      <c r="IJZ18" s="580"/>
      <c r="IKA18" s="580"/>
      <c r="IKB18" s="580"/>
      <c r="IKC18" s="580"/>
      <c r="IKD18" s="580"/>
      <c r="IKE18" s="580"/>
      <c r="IKF18" s="580"/>
      <c r="IKG18" s="580"/>
      <c r="IKH18" s="580"/>
      <c r="IKI18" s="580"/>
      <c r="IKJ18" s="580"/>
      <c r="IKK18" s="580"/>
      <c r="IKL18" s="580"/>
      <c r="IKM18" s="580"/>
      <c r="IKN18" s="580"/>
      <c r="IKO18" s="580"/>
      <c r="IKP18" s="580"/>
      <c r="IKQ18" s="580"/>
      <c r="IKR18" s="580"/>
      <c r="IKS18" s="580"/>
      <c r="IKT18" s="580"/>
      <c r="IKU18" s="580"/>
      <c r="IKV18" s="580"/>
      <c r="IKW18" s="580"/>
      <c r="IKX18" s="580"/>
      <c r="IKY18" s="580"/>
      <c r="IKZ18" s="580"/>
      <c r="ILA18" s="580"/>
      <c r="ILB18" s="580"/>
      <c r="ILC18" s="580"/>
      <c r="ILD18" s="580"/>
      <c r="ILE18" s="580"/>
      <c r="ILF18" s="580"/>
      <c r="ILG18" s="580"/>
      <c r="ILH18" s="580"/>
      <c r="ILI18" s="580"/>
      <c r="ILJ18" s="580"/>
      <c r="ILK18" s="580"/>
      <c r="ILL18" s="580"/>
      <c r="ILM18" s="580"/>
      <c r="ILN18" s="580"/>
      <c r="ILO18" s="580"/>
      <c r="ILP18" s="580"/>
      <c r="ILQ18" s="580"/>
      <c r="ILR18" s="580"/>
      <c r="ILS18" s="580"/>
      <c r="ILT18" s="580"/>
      <c r="ILU18" s="580"/>
      <c r="ILV18" s="580"/>
      <c r="ILW18" s="580"/>
      <c r="ILX18" s="580"/>
      <c r="ILY18" s="580"/>
      <c r="ILZ18" s="580"/>
      <c r="IMA18" s="580"/>
      <c r="IMB18" s="580"/>
      <c r="IMC18" s="580"/>
      <c r="IMD18" s="580"/>
      <c r="IME18" s="580"/>
      <c r="IMF18" s="580"/>
      <c r="IMG18" s="580"/>
      <c r="IMH18" s="580"/>
      <c r="IMI18" s="580"/>
      <c r="IMJ18" s="580"/>
      <c r="IMK18" s="580"/>
      <c r="IML18" s="580"/>
      <c r="IMM18" s="580"/>
      <c r="IMN18" s="580"/>
      <c r="IMO18" s="580"/>
      <c r="IMP18" s="580"/>
      <c r="IMQ18" s="580"/>
      <c r="IMR18" s="580"/>
      <c r="IMS18" s="580"/>
      <c r="IMT18" s="580"/>
      <c r="IMU18" s="580"/>
      <c r="IMV18" s="580"/>
      <c r="IMW18" s="580"/>
      <c r="IMX18" s="580"/>
      <c r="IMY18" s="580"/>
      <c r="IMZ18" s="580"/>
      <c r="INA18" s="580"/>
      <c r="INB18" s="580"/>
      <c r="INC18" s="580"/>
      <c r="IND18" s="580"/>
      <c r="INE18" s="580"/>
      <c r="INF18" s="580"/>
      <c r="ING18" s="580"/>
      <c r="INH18" s="580"/>
      <c r="INI18" s="580"/>
      <c r="INJ18" s="580"/>
      <c r="INK18" s="580"/>
      <c r="INL18" s="580"/>
      <c r="INM18" s="580"/>
      <c r="INN18" s="580"/>
      <c r="INO18" s="580"/>
      <c r="INP18" s="580"/>
      <c r="INQ18" s="580"/>
      <c r="INR18" s="580"/>
      <c r="INS18" s="580"/>
      <c r="INT18" s="580"/>
      <c r="INU18" s="580"/>
      <c r="INV18" s="580"/>
      <c r="INW18" s="580"/>
      <c r="INX18" s="580"/>
      <c r="INY18" s="580"/>
      <c r="INZ18" s="580"/>
      <c r="IOA18" s="580"/>
      <c r="IOB18" s="580"/>
      <c r="IOC18" s="580"/>
      <c r="IOD18" s="580"/>
      <c r="IOE18" s="580"/>
      <c r="IOF18" s="580"/>
      <c r="IOG18" s="580"/>
      <c r="IOH18" s="580"/>
      <c r="IOI18" s="580"/>
      <c r="IOJ18" s="580"/>
      <c r="IOK18" s="580"/>
      <c r="IOL18" s="580"/>
      <c r="IOM18" s="580"/>
      <c r="ION18" s="580"/>
      <c r="IOO18" s="580"/>
      <c r="IOP18" s="580"/>
      <c r="IOQ18" s="580"/>
      <c r="IOR18" s="580"/>
      <c r="IOS18" s="580"/>
      <c r="IOT18" s="580"/>
      <c r="IOU18" s="580"/>
      <c r="IOV18" s="580"/>
      <c r="IOW18" s="580"/>
      <c r="IOX18" s="580"/>
      <c r="IOY18" s="580"/>
      <c r="IOZ18" s="580"/>
      <c r="IPA18" s="580"/>
      <c r="IPB18" s="580"/>
      <c r="IPC18" s="580"/>
      <c r="IPD18" s="580"/>
      <c r="IPE18" s="580"/>
      <c r="IPF18" s="580"/>
      <c r="IPG18" s="580"/>
      <c r="IPH18" s="580"/>
      <c r="IPI18" s="580"/>
      <c r="IPJ18" s="580"/>
      <c r="IPK18" s="580"/>
      <c r="IPL18" s="580"/>
      <c r="IPM18" s="580"/>
      <c r="IPN18" s="580"/>
      <c r="IPO18" s="580"/>
      <c r="IPP18" s="580"/>
      <c r="IPQ18" s="580"/>
      <c r="IPR18" s="580"/>
      <c r="IPS18" s="580"/>
      <c r="IPT18" s="580"/>
      <c r="IPU18" s="580"/>
      <c r="IPV18" s="580"/>
      <c r="IPW18" s="580"/>
      <c r="IPX18" s="580"/>
      <c r="IPY18" s="580"/>
      <c r="IPZ18" s="580"/>
      <c r="IQA18" s="580"/>
      <c r="IQB18" s="580"/>
      <c r="IQC18" s="580"/>
      <c r="IQD18" s="580"/>
      <c r="IQE18" s="580"/>
      <c r="IQF18" s="580"/>
      <c r="IQG18" s="580"/>
      <c r="IQH18" s="580"/>
      <c r="IQI18" s="580"/>
      <c r="IQJ18" s="580"/>
      <c r="IQK18" s="580"/>
      <c r="IQL18" s="580"/>
      <c r="IQM18" s="580"/>
      <c r="IQN18" s="580"/>
      <c r="IQO18" s="580"/>
      <c r="IQP18" s="580"/>
      <c r="IQQ18" s="580"/>
      <c r="IQR18" s="580"/>
      <c r="IQS18" s="580"/>
      <c r="IQT18" s="580"/>
      <c r="IQU18" s="580"/>
      <c r="IQV18" s="580"/>
      <c r="IQW18" s="580"/>
      <c r="IQX18" s="580"/>
      <c r="IQY18" s="580"/>
      <c r="IQZ18" s="580"/>
      <c r="IRA18" s="580"/>
      <c r="IRB18" s="580"/>
      <c r="IRC18" s="580"/>
      <c r="IRD18" s="580"/>
      <c r="IRE18" s="580"/>
      <c r="IRF18" s="580"/>
      <c r="IRG18" s="580"/>
      <c r="IRH18" s="580"/>
      <c r="IRI18" s="580"/>
      <c r="IRJ18" s="580"/>
      <c r="IRK18" s="580"/>
      <c r="IRL18" s="580"/>
      <c r="IRM18" s="580"/>
      <c r="IRN18" s="580"/>
      <c r="IRO18" s="580"/>
      <c r="IRP18" s="580"/>
      <c r="IRQ18" s="580"/>
      <c r="IRR18" s="580"/>
      <c r="IRS18" s="580"/>
      <c r="IRT18" s="580"/>
      <c r="IRU18" s="580"/>
      <c r="IRV18" s="580"/>
      <c r="IRW18" s="580"/>
      <c r="IRX18" s="580"/>
      <c r="IRY18" s="580"/>
      <c r="IRZ18" s="580"/>
      <c r="ISA18" s="580"/>
      <c r="ISB18" s="580"/>
      <c r="ISC18" s="580"/>
      <c r="ISD18" s="580"/>
      <c r="ISE18" s="580"/>
      <c r="ISF18" s="580"/>
      <c r="ISG18" s="580"/>
      <c r="ISH18" s="580"/>
      <c r="ISI18" s="580"/>
      <c r="ISJ18" s="580"/>
      <c r="ISK18" s="580"/>
      <c r="ISL18" s="580"/>
      <c r="ISM18" s="580"/>
      <c r="ISN18" s="580"/>
      <c r="ISO18" s="580"/>
      <c r="ISP18" s="580"/>
      <c r="ISQ18" s="580"/>
      <c r="ISR18" s="580"/>
      <c r="ISS18" s="580"/>
      <c r="IST18" s="580"/>
      <c r="ISU18" s="580"/>
      <c r="ISV18" s="580"/>
      <c r="ISW18" s="580"/>
      <c r="ISX18" s="580"/>
      <c r="ISY18" s="580"/>
      <c r="ISZ18" s="580"/>
      <c r="ITA18" s="580"/>
      <c r="ITB18" s="580"/>
      <c r="ITC18" s="580"/>
      <c r="ITD18" s="580"/>
      <c r="ITE18" s="580"/>
      <c r="ITF18" s="580"/>
      <c r="ITG18" s="580"/>
      <c r="ITH18" s="580"/>
      <c r="ITI18" s="580"/>
      <c r="ITJ18" s="580"/>
      <c r="ITK18" s="580"/>
      <c r="ITL18" s="580"/>
      <c r="ITM18" s="580"/>
      <c r="ITN18" s="580"/>
      <c r="ITO18" s="580"/>
      <c r="ITP18" s="580"/>
      <c r="ITQ18" s="580"/>
      <c r="ITR18" s="580"/>
      <c r="ITS18" s="580"/>
      <c r="ITT18" s="580"/>
      <c r="ITU18" s="580"/>
      <c r="ITV18" s="580"/>
      <c r="ITW18" s="580"/>
      <c r="ITX18" s="580"/>
      <c r="ITY18" s="580"/>
      <c r="ITZ18" s="580"/>
      <c r="IUA18" s="580"/>
      <c r="IUB18" s="580"/>
      <c r="IUC18" s="580"/>
      <c r="IUD18" s="580"/>
      <c r="IUE18" s="580"/>
      <c r="IUF18" s="580"/>
      <c r="IUG18" s="580"/>
      <c r="IUH18" s="580"/>
      <c r="IUI18" s="580"/>
      <c r="IUJ18" s="580"/>
      <c r="IUK18" s="580"/>
      <c r="IUL18" s="580"/>
      <c r="IUM18" s="580"/>
      <c r="IUN18" s="580"/>
      <c r="IUO18" s="580"/>
      <c r="IUP18" s="580"/>
      <c r="IUQ18" s="580"/>
      <c r="IUR18" s="580"/>
      <c r="IUS18" s="580"/>
      <c r="IUT18" s="580"/>
      <c r="IUU18" s="580"/>
      <c r="IUV18" s="580"/>
      <c r="IUW18" s="580"/>
      <c r="IUX18" s="580"/>
      <c r="IUY18" s="580"/>
      <c r="IUZ18" s="580"/>
      <c r="IVA18" s="580"/>
      <c r="IVB18" s="580"/>
      <c r="IVC18" s="580"/>
      <c r="IVD18" s="580"/>
      <c r="IVE18" s="580"/>
      <c r="IVF18" s="580"/>
      <c r="IVG18" s="580"/>
      <c r="IVH18" s="580"/>
      <c r="IVI18" s="580"/>
      <c r="IVJ18" s="580"/>
      <c r="IVK18" s="580"/>
      <c r="IVL18" s="580"/>
      <c r="IVM18" s="580"/>
      <c r="IVN18" s="580"/>
      <c r="IVO18" s="580"/>
      <c r="IVP18" s="580"/>
      <c r="IVQ18" s="580"/>
      <c r="IVR18" s="580"/>
      <c r="IVS18" s="580"/>
      <c r="IVT18" s="580"/>
      <c r="IVU18" s="580"/>
      <c r="IVV18" s="580"/>
      <c r="IVW18" s="580"/>
      <c r="IVX18" s="580"/>
      <c r="IVY18" s="580"/>
      <c r="IVZ18" s="580"/>
      <c r="IWA18" s="580"/>
      <c r="IWB18" s="580"/>
      <c r="IWC18" s="580"/>
      <c r="IWD18" s="580"/>
      <c r="IWE18" s="580"/>
      <c r="IWF18" s="580"/>
      <c r="IWG18" s="580"/>
      <c r="IWH18" s="580"/>
      <c r="IWI18" s="580"/>
      <c r="IWJ18" s="580"/>
      <c r="IWK18" s="580"/>
      <c r="IWL18" s="580"/>
      <c r="IWM18" s="580"/>
      <c r="IWN18" s="580"/>
      <c r="IWO18" s="580"/>
      <c r="IWP18" s="580"/>
      <c r="IWQ18" s="580"/>
      <c r="IWR18" s="580"/>
      <c r="IWS18" s="580"/>
      <c r="IWT18" s="580"/>
      <c r="IWU18" s="580"/>
      <c r="IWV18" s="580"/>
      <c r="IWW18" s="580"/>
      <c r="IWX18" s="580"/>
      <c r="IWY18" s="580"/>
      <c r="IWZ18" s="580"/>
      <c r="IXA18" s="580"/>
      <c r="IXB18" s="580"/>
      <c r="IXC18" s="580"/>
      <c r="IXD18" s="580"/>
      <c r="IXE18" s="580"/>
      <c r="IXF18" s="580"/>
      <c r="IXG18" s="580"/>
      <c r="IXH18" s="580"/>
      <c r="IXI18" s="580"/>
      <c r="IXJ18" s="580"/>
      <c r="IXK18" s="580"/>
      <c r="IXL18" s="580"/>
      <c r="IXM18" s="580"/>
      <c r="IXN18" s="580"/>
      <c r="IXO18" s="580"/>
      <c r="IXP18" s="580"/>
      <c r="IXQ18" s="580"/>
      <c r="IXR18" s="580"/>
      <c r="IXS18" s="580"/>
      <c r="IXT18" s="580"/>
      <c r="IXU18" s="580"/>
      <c r="IXV18" s="580"/>
      <c r="IXW18" s="580"/>
      <c r="IXX18" s="580"/>
      <c r="IXY18" s="580"/>
      <c r="IXZ18" s="580"/>
      <c r="IYA18" s="580"/>
      <c r="IYB18" s="580"/>
      <c r="IYC18" s="580"/>
      <c r="IYD18" s="580"/>
      <c r="IYE18" s="580"/>
      <c r="IYF18" s="580"/>
      <c r="IYG18" s="580"/>
      <c r="IYH18" s="580"/>
      <c r="IYI18" s="580"/>
      <c r="IYJ18" s="580"/>
      <c r="IYK18" s="580"/>
      <c r="IYL18" s="580"/>
      <c r="IYM18" s="580"/>
      <c r="IYN18" s="580"/>
      <c r="IYO18" s="580"/>
      <c r="IYP18" s="580"/>
      <c r="IYQ18" s="580"/>
      <c r="IYR18" s="580"/>
      <c r="IYS18" s="580"/>
      <c r="IYT18" s="580"/>
      <c r="IYU18" s="580"/>
      <c r="IYV18" s="580"/>
      <c r="IYW18" s="580"/>
      <c r="IYX18" s="580"/>
      <c r="IYY18" s="580"/>
      <c r="IYZ18" s="580"/>
      <c r="IZA18" s="580"/>
      <c r="IZB18" s="580"/>
      <c r="IZC18" s="580"/>
      <c r="IZD18" s="580"/>
      <c r="IZE18" s="580"/>
      <c r="IZF18" s="580"/>
      <c r="IZG18" s="580"/>
      <c r="IZH18" s="580"/>
      <c r="IZI18" s="580"/>
      <c r="IZJ18" s="580"/>
      <c r="IZK18" s="580"/>
      <c r="IZL18" s="580"/>
      <c r="IZM18" s="580"/>
      <c r="IZN18" s="580"/>
      <c r="IZO18" s="580"/>
      <c r="IZP18" s="580"/>
      <c r="IZQ18" s="580"/>
      <c r="IZR18" s="580"/>
      <c r="IZS18" s="580"/>
      <c r="IZT18" s="580"/>
      <c r="IZU18" s="580"/>
      <c r="IZV18" s="580"/>
      <c r="IZW18" s="580"/>
      <c r="IZX18" s="580"/>
      <c r="IZY18" s="580"/>
      <c r="IZZ18" s="580"/>
      <c r="JAA18" s="580"/>
      <c r="JAB18" s="580"/>
      <c r="JAC18" s="580"/>
      <c r="JAD18" s="580"/>
      <c r="JAE18" s="580"/>
      <c r="JAF18" s="580"/>
      <c r="JAG18" s="580"/>
      <c r="JAH18" s="580"/>
      <c r="JAI18" s="580"/>
      <c r="JAJ18" s="580"/>
      <c r="JAK18" s="580"/>
      <c r="JAL18" s="580"/>
      <c r="JAM18" s="580"/>
      <c r="JAN18" s="580"/>
      <c r="JAO18" s="580"/>
      <c r="JAP18" s="580"/>
      <c r="JAQ18" s="580"/>
      <c r="JAR18" s="580"/>
      <c r="JAS18" s="580"/>
      <c r="JAT18" s="580"/>
      <c r="JAU18" s="580"/>
      <c r="JAV18" s="580"/>
      <c r="JAW18" s="580"/>
      <c r="JAX18" s="580"/>
      <c r="JAY18" s="580"/>
      <c r="JAZ18" s="580"/>
      <c r="JBA18" s="580"/>
      <c r="JBB18" s="580"/>
      <c r="JBC18" s="580"/>
      <c r="JBD18" s="580"/>
      <c r="JBE18" s="580"/>
      <c r="JBF18" s="580"/>
      <c r="JBG18" s="580"/>
      <c r="JBH18" s="580"/>
      <c r="JBI18" s="580"/>
      <c r="JBJ18" s="580"/>
      <c r="JBK18" s="580"/>
      <c r="JBL18" s="580"/>
      <c r="JBM18" s="580"/>
      <c r="JBN18" s="580"/>
      <c r="JBO18" s="580"/>
      <c r="JBP18" s="580"/>
      <c r="JBQ18" s="580"/>
      <c r="JBR18" s="580"/>
      <c r="JBS18" s="580"/>
      <c r="JBT18" s="580"/>
      <c r="JBU18" s="580"/>
      <c r="JBV18" s="580"/>
      <c r="JBW18" s="580"/>
      <c r="JBX18" s="580"/>
      <c r="JBY18" s="580"/>
      <c r="JBZ18" s="580"/>
      <c r="JCA18" s="580"/>
      <c r="JCB18" s="580"/>
      <c r="JCC18" s="580"/>
      <c r="JCD18" s="580"/>
      <c r="JCE18" s="580"/>
      <c r="JCF18" s="580"/>
      <c r="JCG18" s="580"/>
      <c r="JCH18" s="580"/>
      <c r="JCI18" s="580"/>
      <c r="JCJ18" s="580"/>
      <c r="JCK18" s="580"/>
      <c r="JCL18" s="580"/>
      <c r="JCM18" s="580"/>
      <c r="JCN18" s="580"/>
      <c r="JCO18" s="580"/>
      <c r="JCP18" s="580"/>
      <c r="JCQ18" s="580"/>
      <c r="JCR18" s="580"/>
      <c r="JCS18" s="580"/>
      <c r="JCT18" s="580"/>
      <c r="JCU18" s="580"/>
      <c r="JCV18" s="580"/>
      <c r="JCW18" s="580"/>
      <c r="JCX18" s="580"/>
      <c r="JCY18" s="580"/>
      <c r="JCZ18" s="580"/>
      <c r="JDA18" s="580"/>
      <c r="JDB18" s="580"/>
      <c r="JDC18" s="580"/>
      <c r="JDD18" s="580"/>
      <c r="JDE18" s="580"/>
      <c r="JDF18" s="580"/>
      <c r="JDG18" s="580"/>
      <c r="JDH18" s="580"/>
      <c r="JDI18" s="580"/>
      <c r="JDJ18" s="580"/>
      <c r="JDK18" s="580"/>
      <c r="JDL18" s="580"/>
      <c r="JDM18" s="580"/>
      <c r="JDN18" s="580"/>
      <c r="JDO18" s="580"/>
      <c r="JDP18" s="580"/>
      <c r="JDQ18" s="580"/>
      <c r="JDR18" s="580"/>
      <c r="JDS18" s="580"/>
      <c r="JDT18" s="580"/>
      <c r="JDU18" s="580"/>
      <c r="JDV18" s="580"/>
      <c r="JDW18" s="580"/>
      <c r="JDX18" s="580"/>
      <c r="JDY18" s="580"/>
      <c r="JDZ18" s="580"/>
      <c r="JEA18" s="580"/>
      <c r="JEB18" s="580"/>
      <c r="JEC18" s="580"/>
      <c r="JED18" s="580"/>
      <c r="JEE18" s="580"/>
      <c r="JEF18" s="580"/>
      <c r="JEG18" s="580"/>
      <c r="JEH18" s="580"/>
      <c r="JEI18" s="580"/>
      <c r="JEJ18" s="580"/>
      <c r="JEK18" s="580"/>
      <c r="JEL18" s="580"/>
      <c r="JEM18" s="580"/>
      <c r="JEN18" s="580"/>
      <c r="JEO18" s="580"/>
      <c r="JEP18" s="580"/>
      <c r="JEQ18" s="580"/>
      <c r="JER18" s="580"/>
      <c r="JES18" s="580"/>
      <c r="JET18" s="580"/>
      <c r="JEU18" s="580"/>
      <c r="JEV18" s="580"/>
      <c r="JEW18" s="580"/>
      <c r="JEX18" s="580"/>
      <c r="JEY18" s="580"/>
      <c r="JEZ18" s="580"/>
      <c r="JFA18" s="580"/>
      <c r="JFB18" s="580"/>
      <c r="JFC18" s="580"/>
      <c r="JFD18" s="580"/>
      <c r="JFE18" s="580"/>
      <c r="JFF18" s="580"/>
      <c r="JFG18" s="580"/>
      <c r="JFH18" s="580"/>
      <c r="JFI18" s="580"/>
      <c r="JFJ18" s="580"/>
      <c r="JFK18" s="580"/>
      <c r="JFL18" s="580"/>
      <c r="JFM18" s="580"/>
      <c r="JFN18" s="580"/>
      <c r="JFO18" s="580"/>
      <c r="JFP18" s="580"/>
      <c r="JFQ18" s="580"/>
      <c r="JFR18" s="580"/>
      <c r="JFS18" s="580"/>
      <c r="JFT18" s="580"/>
      <c r="JFU18" s="580"/>
      <c r="JFV18" s="580"/>
      <c r="JFW18" s="580"/>
      <c r="JFX18" s="580"/>
      <c r="JFY18" s="580"/>
      <c r="JFZ18" s="580"/>
      <c r="JGA18" s="580"/>
      <c r="JGB18" s="580"/>
      <c r="JGC18" s="580"/>
      <c r="JGD18" s="580"/>
      <c r="JGE18" s="580"/>
      <c r="JGF18" s="580"/>
      <c r="JGG18" s="580"/>
      <c r="JGH18" s="580"/>
      <c r="JGI18" s="580"/>
      <c r="JGJ18" s="580"/>
      <c r="JGK18" s="580"/>
      <c r="JGL18" s="580"/>
      <c r="JGM18" s="580"/>
      <c r="JGN18" s="580"/>
      <c r="JGO18" s="580"/>
      <c r="JGP18" s="580"/>
      <c r="JGQ18" s="580"/>
      <c r="JGR18" s="580"/>
      <c r="JGS18" s="580"/>
      <c r="JGT18" s="580"/>
      <c r="JGU18" s="580"/>
      <c r="JGV18" s="580"/>
      <c r="JGW18" s="580"/>
      <c r="JGX18" s="580"/>
      <c r="JGY18" s="580"/>
      <c r="JGZ18" s="580"/>
      <c r="JHA18" s="580"/>
      <c r="JHB18" s="580"/>
      <c r="JHC18" s="580"/>
      <c r="JHD18" s="580"/>
      <c r="JHE18" s="580"/>
      <c r="JHF18" s="580"/>
      <c r="JHG18" s="580"/>
      <c r="JHH18" s="580"/>
      <c r="JHI18" s="580"/>
      <c r="JHJ18" s="580"/>
      <c r="JHK18" s="580"/>
      <c r="JHL18" s="580"/>
      <c r="JHM18" s="580"/>
      <c r="JHN18" s="580"/>
      <c r="JHO18" s="580"/>
      <c r="JHP18" s="580"/>
      <c r="JHQ18" s="580"/>
      <c r="JHR18" s="580"/>
      <c r="JHS18" s="580"/>
      <c r="JHT18" s="580"/>
      <c r="JHU18" s="580"/>
      <c r="JHV18" s="580"/>
      <c r="JHW18" s="580"/>
      <c r="JHX18" s="580"/>
      <c r="JHY18" s="580"/>
      <c r="JHZ18" s="580"/>
      <c r="JIA18" s="580"/>
      <c r="JIB18" s="580"/>
      <c r="JIC18" s="580"/>
      <c r="JID18" s="580"/>
      <c r="JIE18" s="580"/>
      <c r="JIF18" s="580"/>
      <c r="JIG18" s="580"/>
      <c r="JIH18" s="580"/>
      <c r="JII18" s="580"/>
      <c r="JIJ18" s="580"/>
      <c r="JIK18" s="580"/>
      <c r="JIL18" s="580"/>
      <c r="JIM18" s="580"/>
      <c r="JIN18" s="580"/>
      <c r="JIO18" s="580"/>
      <c r="JIP18" s="580"/>
      <c r="JIQ18" s="580"/>
      <c r="JIR18" s="580"/>
      <c r="JIS18" s="580"/>
      <c r="JIT18" s="580"/>
      <c r="JIU18" s="580"/>
      <c r="JIV18" s="580"/>
      <c r="JIW18" s="580"/>
      <c r="JIX18" s="580"/>
      <c r="JIY18" s="580"/>
      <c r="JIZ18" s="580"/>
      <c r="JJA18" s="580"/>
      <c r="JJB18" s="580"/>
      <c r="JJC18" s="580"/>
      <c r="JJD18" s="580"/>
      <c r="JJE18" s="580"/>
      <c r="JJF18" s="580"/>
      <c r="JJG18" s="580"/>
      <c r="JJH18" s="580"/>
      <c r="JJI18" s="580"/>
      <c r="JJJ18" s="580"/>
      <c r="JJK18" s="580"/>
      <c r="JJL18" s="580"/>
      <c r="JJM18" s="580"/>
      <c r="JJN18" s="580"/>
      <c r="JJO18" s="580"/>
      <c r="JJP18" s="580"/>
      <c r="JJQ18" s="580"/>
      <c r="JJR18" s="580"/>
      <c r="JJS18" s="580"/>
      <c r="JJT18" s="580"/>
      <c r="JJU18" s="580"/>
      <c r="JJV18" s="580"/>
      <c r="JJW18" s="580"/>
      <c r="JJX18" s="580"/>
      <c r="JJY18" s="580"/>
      <c r="JJZ18" s="580"/>
      <c r="JKA18" s="580"/>
      <c r="JKB18" s="580"/>
      <c r="JKC18" s="580"/>
      <c r="JKD18" s="580"/>
      <c r="JKE18" s="580"/>
      <c r="JKF18" s="580"/>
      <c r="JKG18" s="580"/>
      <c r="JKH18" s="580"/>
      <c r="JKI18" s="580"/>
      <c r="JKJ18" s="580"/>
      <c r="JKK18" s="580"/>
      <c r="JKL18" s="580"/>
      <c r="JKM18" s="580"/>
      <c r="JKN18" s="580"/>
      <c r="JKO18" s="580"/>
      <c r="JKP18" s="580"/>
      <c r="JKQ18" s="580"/>
      <c r="JKR18" s="580"/>
      <c r="JKS18" s="580"/>
      <c r="JKT18" s="580"/>
      <c r="JKU18" s="580"/>
      <c r="JKV18" s="580"/>
      <c r="JKW18" s="580"/>
      <c r="JKX18" s="580"/>
      <c r="JKY18" s="580"/>
      <c r="JKZ18" s="580"/>
      <c r="JLA18" s="580"/>
      <c r="JLB18" s="580"/>
      <c r="JLC18" s="580"/>
      <c r="JLD18" s="580"/>
      <c r="JLE18" s="580"/>
      <c r="JLF18" s="580"/>
      <c r="JLG18" s="580"/>
      <c r="JLH18" s="580"/>
      <c r="JLI18" s="580"/>
      <c r="JLJ18" s="580"/>
      <c r="JLK18" s="580"/>
      <c r="JLL18" s="580"/>
      <c r="JLM18" s="580"/>
      <c r="JLN18" s="580"/>
      <c r="JLO18" s="580"/>
      <c r="JLP18" s="580"/>
      <c r="JLQ18" s="580"/>
      <c r="JLR18" s="580"/>
      <c r="JLS18" s="580"/>
      <c r="JLT18" s="580"/>
      <c r="JLU18" s="580"/>
      <c r="JLV18" s="580"/>
      <c r="JLW18" s="580"/>
      <c r="JLX18" s="580"/>
      <c r="JLY18" s="580"/>
      <c r="JLZ18" s="580"/>
      <c r="JMA18" s="580"/>
      <c r="JMB18" s="580"/>
      <c r="JMC18" s="580"/>
      <c r="JMD18" s="580"/>
      <c r="JME18" s="580"/>
      <c r="JMF18" s="580"/>
      <c r="JMG18" s="580"/>
      <c r="JMH18" s="580"/>
      <c r="JMI18" s="580"/>
      <c r="JMJ18" s="580"/>
      <c r="JMK18" s="580"/>
      <c r="JML18" s="580"/>
      <c r="JMM18" s="580"/>
      <c r="JMN18" s="580"/>
      <c r="JMO18" s="580"/>
      <c r="JMP18" s="580"/>
      <c r="JMQ18" s="580"/>
      <c r="JMR18" s="580"/>
      <c r="JMS18" s="580"/>
      <c r="JMT18" s="580"/>
      <c r="JMU18" s="580"/>
      <c r="JMV18" s="580"/>
      <c r="JMW18" s="580"/>
      <c r="JMX18" s="580"/>
      <c r="JMY18" s="580"/>
      <c r="JMZ18" s="580"/>
      <c r="JNA18" s="580"/>
      <c r="JNB18" s="580"/>
      <c r="JNC18" s="580"/>
      <c r="JND18" s="580"/>
      <c r="JNE18" s="580"/>
      <c r="JNF18" s="580"/>
      <c r="JNG18" s="580"/>
      <c r="JNH18" s="580"/>
      <c r="JNI18" s="580"/>
      <c r="JNJ18" s="580"/>
      <c r="JNK18" s="580"/>
      <c r="JNL18" s="580"/>
      <c r="JNM18" s="580"/>
      <c r="JNN18" s="580"/>
      <c r="JNO18" s="580"/>
      <c r="JNP18" s="580"/>
      <c r="JNQ18" s="580"/>
      <c r="JNR18" s="580"/>
      <c r="JNS18" s="580"/>
      <c r="JNT18" s="580"/>
      <c r="JNU18" s="580"/>
      <c r="JNV18" s="580"/>
      <c r="JNW18" s="580"/>
      <c r="JNX18" s="580"/>
      <c r="JNY18" s="580"/>
      <c r="JNZ18" s="580"/>
      <c r="JOA18" s="580"/>
      <c r="JOB18" s="580"/>
      <c r="JOC18" s="580"/>
      <c r="JOD18" s="580"/>
      <c r="JOE18" s="580"/>
      <c r="JOF18" s="580"/>
      <c r="JOG18" s="580"/>
      <c r="JOH18" s="580"/>
      <c r="JOI18" s="580"/>
      <c r="JOJ18" s="580"/>
      <c r="JOK18" s="580"/>
      <c r="JOL18" s="580"/>
      <c r="JOM18" s="580"/>
      <c r="JON18" s="580"/>
      <c r="JOO18" s="580"/>
      <c r="JOP18" s="580"/>
      <c r="JOQ18" s="580"/>
      <c r="JOR18" s="580"/>
      <c r="JOS18" s="580"/>
      <c r="JOT18" s="580"/>
      <c r="JOU18" s="580"/>
      <c r="JOV18" s="580"/>
      <c r="JOW18" s="580"/>
      <c r="JOX18" s="580"/>
      <c r="JOY18" s="580"/>
      <c r="JOZ18" s="580"/>
      <c r="JPA18" s="580"/>
      <c r="JPB18" s="580"/>
      <c r="JPC18" s="580"/>
      <c r="JPD18" s="580"/>
      <c r="JPE18" s="580"/>
      <c r="JPF18" s="580"/>
      <c r="JPG18" s="580"/>
      <c r="JPH18" s="580"/>
      <c r="JPI18" s="580"/>
      <c r="JPJ18" s="580"/>
      <c r="JPK18" s="580"/>
      <c r="JPL18" s="580"/>
      <c r="JPM18" s="580"/>
      <c r="JPN18" s="580"/>
      <c r="JPO18" s="580"/>
      <c r="JPP18" s="580"/>
      <c r="JPQ18" s="580"/>
      <c r="JPR18" s="580"/>
      <c r="JPS18" s="580"/>
      <c r="JPT18" s="580"/>
      <c r="JPU18" s="580"/>
      <c r="JPV18" s="580"/>
      <c r="JPW18" s="580"/>
      <c r="JPX18" s="580"/>
      <c r="JPY18" s="580"/>
      <c r="JPZ18" s="580"/>
      <c r="JQA18" s="580"/>
      <c r="JQB18" s="580"/>
      <c r="JQC18" s="580"/>
      <c r="JQD18" s="580"/>
      <c r="JQE18" s="580"/>
      <c r="JQF18" s="580"/>
      <c r="JQG18" s="580"/>
      <c r="JQH18" s="580"/>
      <c r="JQI18" s="580"/>
      <c r="JQJ18" s="580"/>
      <c r="JQK18" s="580"/>
      <c r="JQL18" s="580"/>
      <c r="JQM18" s="580"/>
      <c r="JQN18" s="580"/>
      <c r="JQO18" s="580"/>
      <c r="JQP18" s="580"/>
      <c r="JQQ18" s="580"/>
      <c r="JQR18" s="580"/>
      <c r="JQS18" s="580"/>
      <c r="JQT18" s="580"/>
      <c r="JQU18" s="580"/>
      <c r="JQV18" s="580"/>
      <c r="JQW18" s="580"/>
      <c r="JQX18" s="580"/>
      <c r="JQY18" s="580"/>
      <c r="JQZ18" s="580"/>
      <c r="JRA18" s="580"/>
      <c r="JRB18" s="580"/>
      <c r="JRC18" s="580"/>
      <c r="JRD18" s="580"/>
      <c r="JRE18" s="580"/>
      <c r="JRF18" s="580"/>
      <c r="JRG18" s="580"/>
      <c r="JRH18" s="580"/>
      <c r="JRI18" s="580"/>
      <c r="JRJ18" s="580"/>
      <c r="JRK18" s="580"/>
      <c r="JRL18" s="580"/>
      <c r="JRM18" s="580"/>
      <c r="JRN18" s="580"/>
      <c r="JRO18" s="580"/>
      <c r="JRP18" s="580"/>
      <c r="JRQ18" s="580"/>
      <c r="JRR18" s="580"/>
      <c r="JRS18" s="580"/>
      <c r="JRT18" s="580"/>
      <c r="JRU18" s="580"/>
      <c r="JRV18" s="580"/>
      <c r="JRW18" s="580"/>
      <c r="JRX18" s="580"/>
      <c r="JRY18" s="580"/>
      <c r="JRZ18" s="580"/>
      <c r="JSA18" s="580"/>
      <c r="JSB18" s="580"/>
      <c r="JSC18" s="580"/>
      <c r="JSD18" s="580"/>
      <c r="JSE18" s="580"/>
      <c r="JSF18" s="580"/>
      <c r="JSG18" s="580"/>
      <c r="JSH18" s="580"/>
      <c r="JSI18" s="580"/>
      <c r="JSJ18" s="580"/>
      <c r="JSK18" s="580"/>
      <c r="JSL18" s="580"/>
      <c r="JSM18" s="580"/>
      <c r="JSN18" s="580"/>
      <c r="JSO18" s="580"/>
      <c r="JSP18" s="580"/>
      <c r="JSQ18" s="580"/>
      <c r="JSR18" s="580"/>
      <c r="JSS18" s="580"/>
      <c r="JST18" s="580"/>
      <c r="JSU18" s="580"/>
      <c r="JSV18" s="580"/>
      <c r="JSW18" s="580"/>
      <c r="JSX18" s="580"/>
      <c r="JSY18" s="580"/>
      <c r="JSZ18" s="580"/>
      <c r="JTA18" s="580"/>
      <c r="JTB18" s="580"/>
      <c r="JTC18" s="580"/>
      <c r="JTD18" s="580"/>
      <c r="JTE18" s="580"/>
      <c r="JTF18" s="580"/>
      <c r="JTG18" s="580"/>
      <c r="JTH18" s="580"/>
      <c r="JTI18" s="580"/>
      <c r="JTJ18" s="580"/>
      <c r="JTK18" s="580"/>
      <c r="JTL18" s="580"/>
      <c r="JTM18" s="580"/>
      <c r="JTN18" s="580"/>
      <c r="JTO18" s="580"/>
      <c r="JTP18" s="580"/>
      <c r="JTQ18" s="580"/>
      <c r="JTR18" s="580"/>
      <c r="JTS18" s="580"/>
      <c r="JTT18" s="580"/>
      <c r="JTU18" s="580"/>
      <c r="JTV18" s="580"/>
      <c r="JTW18" s="580"/>
      <c r="JTX18" s="580"/>
      <c r="JTY18" s="580"/>
      <c r="JTZ18" s="580"/>
      <c r="JUA18" s="580"/>
      <c r="JUB18" s="580"/>
      <c r="JUC18" s="580"/>
      <c r="JUD18" s="580"/>
      <c r="JUE18" s="580"/>
      <c r="JUF18" s="580"/>
      <c r="JUG18" s="580"/>
      <c r="JUH18" s="580"/>
      <c r="JUI18" s="580"/>
      <c r="JUJ18" s="580"/>
      <c r="JUK18" s="580"/>
      <c r="JUL18" s="580"/>
      <c r="JUM18" s="580"/>
      <c r="JUN18" s="580"/>
      <c r="JUO18" s="580"/>
      <c r="JUP18" s="580"/>
      <c r="JUQ18" s="580"/>
      <c r="JUR18" s="580"/>
      <c r="JUS18" s="580"/>
      <c r="JUT18" s="580"/>
      <c r="JUU18" s="580"/>
      <c r="JUV18" s="580"/>
      <c r="JUW18" s="580"/>
      <c r="JUX18" s="580"/>
      <c r="JUY18" s="580"/>
      <c r="JUZ18" s="580"/>
      <c r="JVA18" s="580"/>
      <c r="JVB18" s="580"/>
      <c r="JVC18" s="580"/>
      <c r="JVD18" s="580"/>
      <c r="JVE18" s="580"/>
      <c r="JVF18" s="580"/>
      <c r="JVG18" s="580"/>
      <c r="JVH18" s="580"/>
      <c r="JVI18" s="580"/>
      <c r="JVJ18" s="580"/>
      <c r="JVK18" s="580"/>
      <c r="JVL18" s="580"/>
      <c r="JVM18" s="580"/>
      <c r="JVN18" s="580"/>
      <c r="JVO18" s="580"/>
      <c r="JVP18" s="580"/>
      <c r="JVQ18" s="580"/>
      <c r="JVR18" s="580"/>
      <c r="JVS18" s="580"/>
      <c r="JVT18" s="580"/>
      <c r="JVU18" s="580"/>
      <c r="JVV18" s="580"/>
      <c r="JVW18" s="580"/>
      <c r="JVX18" s="580"/>
      <c r="JVY18" s="580"/>
      <c r="JVZ18" s="580"/>
      <c r="JWA18" s="580"/>
      <c r="JWB18" s="580"/>
      <c r="JWC18" s="580"/>
      <c r="JWD18" s="580"/>
      <c r="JWE18" s="580"/>
      <c r="JWF18" s="580"/>
      <c r="JWG18" s="580"/>
      <c r="JWH18" s="580"/>
      <c r="JWI18" s="580"/>
      <c r="JWJ18" s="580"/>
      <c r="JWK18" s="580"/>
      <c r="JWL18" s="580"/>
      <c r="JWM18" s="580"/>
      <c r="JWN18" s="580"/>
      <c r="JWO18" s="580"/>
      <c r="JWP18" s="580"/>
      <c r="JWQ18" s="580"/>
      <c r="JWR18" s="580"/>
      <c r="JWS18" s="580"/>
      <c r="JWT18" s="580"/>
      <c r="JWU18" s="580"/>
      <c r="JWV18" s="580"/>
      <c r="JWW18" s="580"/>
      <c r="JWX18" s="580"/>
      <c r="JWY18" s="580"/>
      <c r="JWZ18" s="580"/>
      <c r="JXA18" s="580"/>
      <c r="JXB18" s="580"/>
      <c r="JXC18" s="580"/>
      <c r="JXD18" s="580"/>
      <c r="JXE18" s="580"/>
      <c r="JXF18" s="580"/>
      <c r="JXG18" s="580"/>
      <c r="JXH18" s="580"/>
      <c r="JXI18" s="580"/>
      <c r="JXJ18" s="580"/>
      <c r="JXK18" s="580"/>
      <c r="JXL18" s="580"/>
      <c r="JXM18" s="580"/>
      <c r="JXN18" s="580"/>
      <c r="JXO18" s="580"/>
      <c r="JXP18" s="580"/>
      <c r="JXQ18" s="580"/>
      <c r="JXR18" s="580"/>
      <c r="JXS18" s="580"/>
      <c r="JXT18" s="580"/>
      <c r="JXU18" s="580"/>
      <c r="JXV18" s="580"/>
      <c r="JXW18" s="580"/>
      <c r="JXX18" s="580"/>
      <c r="JXY18" s="580"/>
      <c r="JXZ18" s="580"/>
      <c r="JYA18" s="580"/>
      <c r="JYB18" s="580"/>
      <c r="JYC18" s="580"/>
      <c r="JYD18" s="580"/>
      <c r="JYE18" s="580"/>
      <c r="JYF18" s="580"/>
      <c r="JYG18" s="580"/>
      <c r="JYH18" s="580"/>
      <c r="JYI18" s="580"/>
      <c r="JYJ18" s="580"/>
      <c r="JYK18" s="580"/>
      <c r="JYL18" s="580"/>
      <c r="JYM18" s="580"/>
      <c r="JYN18" s="580"/>
      <c r="JYO18" s="580"/>
      <c r="JYP18" s="580"/>
      <c r="JYQ18" s="580"/>
      <c r="JYR18" s="580"/>
      <c r="JYS18" s="580"/>
      <c r="JYT18" s="580"/>
      <c r="JYU18" s="580"/>
      <c r="JYV18" s="580"/>
      <c r="JYW18" s="580"/>
      <c r="JYX18" s="580"/>
      <c r="JYY18" s="580"/>
      <c r="JYZ18" s="580"/>
      <c r="JZA18" s="580"/>
      <c r="JZB18" s="580"/>
      <c r="JZC18" s="580"/>
      <c r="JZD18" s="580"/>
      <c r="JZE18" s="580"/>
      <c r="JZF18" s="580"/>
      <c r="JZG18" s="580"/>
      <c r="JZH18" s="580"/>
      <c r="JZI18" s="580"/>
      <c r="JZJ18" s="580"/>
      <c r="JZK18" s="580"/>
      <c r="JZL18" s="580"/>
      <c r="JZM18" s="580"/>
      <c r="JZN18" s="580"/>
      <c r="JZO18" s="580"/>
      <c r="JZP18" s="580"/>
      <c r="JZQ18" s="580"/>
      <c r="JZR18" s="580"/>
      <c r="JZS18" s="580"/>
      <c r="JZT18" s="580"/>
      <c r="JZU18" s="580"/>
      <c r="JZV18" s="580"/>
      <c r="JZW18" s="580"/>
      <c r="JZX18" s="580"/>
      <c r="JZY18" s="580"/>
      <c r="JZZ18" s="580"/>
      <c r="KAA18" s="580"/>
      <c r="KAB18" s="580"/>
      <c r="KAC18" s="580"/>
      <c r="KAD18" s="580"/>
      <c r="KAE18" s="580"/>
      <c r="KAF18" s="580"/>
      <c r="KAG18" s="580"/>
      <c r="KAH18" s="580"/>
      <c r="KAI18" s="580"/>
      <c r="KAJ18" s="580"/>
      <c r="KAK18" s="580"/>
      <c r="KAL18" s="580"/>
      <c r="KAM18" s="580"/>
      <c r="KAN18" s="580"/>
      <c r="KAO18" s="580"/>
      <c r="KAP18" s="580"/>
      <c r="KAQ18" s="580"/>
      <c r="KAR18" s="580"/>
      <c r="KAS18" s="580"/>
      <c r="KAT18" s="580"/>
      <c r="KAU18" s="580"/>
      <c r="KAV18" s="580"/>
      <c r="KAW18" s="580"/>
      <c r="KAX18" s="580"/>
      <c r="KAY18" s="580"/>
      <c r="KAZ18" s="580"/>
      <c r="KBA18" s="580"/>
      <c r="KBB18" s="580"/>
      <c r="KBC18" s="580"/>
      <c r="KBD18" s="580"/>
      <c r="KBE18" s="580"/>
      <c r="KBF18" s="580"/>
      <c r="KBG18" s="580"/>
      <c r="KBH18" s="580"/>
      <c r="KBI18" s="580"/>
      <c r="KBJ18" s="580"/>
      <c r="KBK18" s="580"/>
      <c r="KBL18" s="580"/>
      <c r="KBM18" s="580"/>
      <c r="KBN18" s="580"/>
      <c r="KBO18" s="580"/>
      <c r="KBP18" s="580"/>
      <c r="KBQ18" s="580"/>
      <c r="KBR18" s="580"/>
      <c r="KBS18" s="580"/>
      <c r="KBT18" s="580"/>
      <c r="KBU18" s="580"/>
      <c r="KBV18" s="580"/>
      <c r="KBW18" s="580"/>
      <c r="KBX18" s="580"/>
      <c r="KBY18" s="580"/>
      <c r="KBZ18" s="580"/>
      <c r="KCA18" s="580"/>
      <c r="KCB18" s="580"/>
      <c r="KCC18" s="580"/>
      <c r="KCD18" s="580"/>
      <c r="KCE18" s="580"/>
      <c r="KCF18" s="580"/>
      <c r="KCG18" s="580"/>
      <c r="KCH18" s="580"/>
      <c r="KCI18" s="580"/>
      <c r="KCJ18" s="580"/>
      <c r="KCK18" s="580"/>
      <c r="KCL18" s="580"/>
      <c r="KCM18" s="580"/>
      <c r="KCN18" s="580"/>
      <c r="KCO18" s="580"/>
      <c r="KCP18" s="580"/>
      <c r="KCQ18" s="580"/>
      <c r="KCR18" s="580"/>
      <c r="KCS18" s="580"/>
      <c r="KCT18" s="580"/>
      <c r="KCU18" s="580"/>
      <c r="KCV18" s="580"/>
      <c r="KCW18" s="580"/>
      <c r="KCX18" s="580"/>
      <c r="KCY18" s="580"/>
      <c r="KCZ18" s="580"/>
      <c r="KDA18" s="580"/>
      <c r="KDB18" s="580"/>
      <c r="KDC18" s="580"/>
      <c r="KDD18" s="580"/>
      <c r="KDE18" s="580"/>
      <c r="KDF18" s="580"/>
      <c r="KDG18" s="580"/>
      <c r="KDH18" s="580"/>
      <c r="KDI18" s="580"/>
      <c r="KDJ18" s="580"/>
      <c r="KDK18" s="580"/>
      <c r="KDL18" s="580"/>
      <c r="KDM18" s="580"/>
      <c r="KDN18" s="580"/>
      <c r="KDO18" s="580"/>
      <c r="KDP18" s="580"/>
      <c r="KDQ18" s="580"/>
      <c r="KDR18" s="580"/>
      <c r="KDS18" s="580"/>
      <c r="KDT18" s="580"/>
      <c r="KDU18" s="580"/>
      <c r="KDV18" s="580"/>
      <c r="KDW18" s="580"/>
      <c r="KDX18" s="580"/>
      <c r="KDY18" s="580"/>
      <c r="KDZ18" s="580"/>
      <c r="KEA18" s="580"/>
      <c r="KEB18" s="580"/>
      <c r="KEC18" s="580"/>
      <c r="KED18" s="580"/>
      <c r="KEE18" s="580"/>
      <c r="KEF18" s="580"/>
      <c r="KEG18" s="580"/>
      <c r="KEH18" s="580"/>
      <c r="KEI18" s="580"/>
      <c r="KEJ18" s="580"/>
      <c r="KEK18" s="580"/>
      <c r="KEL18" s="580"/>
      <c r="KEM18" s="580"/>
      <c r="KEN18" s="580"/>
      <c r="KEO18" s="580"/>
      <c r="KEP18" s="580"/>
      <c r="KEQ18" s="580"/>
      <c r="KER18" s="580"/>
      <c r="KES18" s="580"/>
      <c r="KET18" s="580"/>
      <c r="KEU18" s="580"/>
      <c r="KEV18" s="580"/>
      <c r="KEW18" s="580"/>
      <c r="KEX18" s="580"/>
      <c r="KEY18" s="580"/>
      <c r="KEZ18" s="580"/>
      <c r="KFA18" s="580"/>
      <c r="KFB18" s="580"/>
      <c r="KFC18" s="580"/>
      <c r="KFD18" s="580"/>
      <c r="KFE18" s="580"/>
      <c r="KFF18" s="580"/>
      <c r="KFG18" s="580"/>
      <c r="KFH18" s="580"/>
      <c r="KFI18" s="580"/>
      <c r="KFJ18" s="580"/>
      <c r="KFK18" s="580"/>
      <c r="KFL18" s="580"/>
      <c r="KFM18" s="580"/>
      <c r="KFN18" s="580"/>
      <c r="KFO18" s="580"/>
      <c r="KFP18" s="580"/>
      <c r="KFQ18" s="580"/>
      <c r="KFR18" s="580"/>
      <c r="KFS18" s="580"/>
      <c r="KFT18" s="580"/>
      <c r="KFU18" s="580"/>
      <c r="KFV18" s="580"/>
      <c r="KFW18" s="580"/>
      <c r="KFX18" s="580"/>
      <c r="KFY18" s="580"/>
      <c r="KFZ18" s="580"/>
      <c r="KGA18" s="580"/>
      <c r="KGB18" s="580"/>
      <c r="KGC18" s="580"/>
      <c r="KGD18" s="580"/>
      <c r="KGE18" s="580"/>
      <c r="KGF18" s="580"/>
      <c r="KGG18" s="580"/>
      <c r="KGH18" s="580"/>
      <c r="KGI18" s="580"/>
      <c r="KGJ18" s="580"/>
      <c r="KGK18" s="580"/>
      <c r="KGL18" s="580"/>
      <c r="KGM18" s="580"/>
      <c r="KGN18" s="580"/>
      <c r="KGO18" s="580"/>
      <c r="KGP18" s="580"/>
      <c r="KGQ18" s="580"/>
      <c r="KGR18" s="580"/>
      <c r="KGS18" s="580"/>
      <c r="KGT18" s="580"/>
      <c r="KGU18" s="580"/>
      <c r="KGV18" s="580"/>
      <c r="KGW18" s="580"/>
      <c r="KGX18" s="580"/>
      <c r="KGY18" s="580"/>
      <c r="KGZ18" s="580"/>
      <c r="KHA18" s="580"/>
      <c r="KHB18" s="580"/>
      <c r="KHC18" s="580"/>
      <c r="KHD18" s="580"/>
      <c r="KHE18" s="580"/>
      <c r="KHF18" s="580"/>
      <c r="KHG18" s="580"/>
      <c r="KHH18" s="580"/>
      <c r="KHI18" s="580"/>
      <c r="KHJ18" s="580"/>
      <c r="KHK18" s="580"/>
      <c r="KHL18" s="580"/>
      <c r="KHM18" s="580"/>
      <c r="KHN18" s="580"/>
      <c r="KHO18" s="580"/>
      <c r="KHP18" s="580"/>
      <c r="KHQ18" s="580"/>
      <c r="KHR18" s="580"/>
      <c r="KHS18" s="580"/>
      <c r="KHT18" s="580"/>
      <c r="KHU18" s="580"/>
      <c r="KHV18" s="580"/>
      <c r="KHW18" s="580"/>
      <c r="KHX18" s="580"/>
      <c r="KHY18" s="580"/>
      <c r="KHZ18" s="580"/>
      <c r="KIA18" s="580"/>
      <c r="KIB18" s="580"/>
      <c r="KIC18" s="580"/>
      <c r="KID18" s="580"/>
      <c r="KIE18" s="580"/>
      <c r="KIF18" s="580"/>
      <c r="KIG18" s="580"/>
      <c r="KIH18" s="580"/>
      <c r="KII18" s="580"/>
      <c r="KIJ18" s="580"/>
      <c r="KIK18" s="580"/>
      <c r="KIL18" s="580"/>
      <c r="KIM18" s="580"/>
      <c r="KIN18" s="580"/>
      <c r="KIO18" s="580"/>
      <c r="KIP18" s="580"/>
      <c r="KIQ18" s="580"/>
      <c r="KIR18" s="580"/>
      <c r="KIS18" s="580"/>
      <c r="KIT18" s="580"/>
      <c r="KIU18" s="580"/>
      <c r="KIV18" s="580"/>
      <c r="KIW18" s="580"/>
      <c r="KIX18" s="580"/>
      <c r="KIY18" s="580"/>
      <c r="KIZ18" s="580"/>
      <c r="KJA18" s="580"/>
      <c r="KJB18" s="580"/>
      <c r="KJC18" s="580"/>
      <c r="KJD18" s="580"/>
      <c r="KJE18" s="580"/>
      <c r="KJF18" s="580"/>
      <c r="KJG18" s="580"/>
      <c r="KJH18" s="580"/>
      <c r="KJI18" s="580"/>
      <c r="KJJ18" s="580"/>
      <c r="KJK18" s="580"/>
      <c r="KJL18" s="580"/>
      <c r="KJM18" s="580"/>
      <c r="KJN18" s="580"/>
      <c r="KJO18" s="580"/>
      <c r="KJP18" s="580"/>
      <c r="KJQ18" s="580"/>
      <c r="KJR18" s="580"/>
      <c r="KJS18" s="580"/>
      <c r="KJT18" s="580"/>
      <c r="KJU18" s="580"/>
      <c r="KJV18" s="580"/>
      <c r="KJW18" s="580"/>
      <c r="KJX18" s="580"/>
      <c r="KJY18" s="580"/>
      <c r="KJZ18" s="580"/>
      <c r="KKA18" s="580"/>
      <c r="KKB18" s="580"/>
      <c r="KKC18" s="580"/>
      <c r="KKD18" s="580"/>
      <c r="KKE18" s="580"/>
      <c r="KKF18" s="580"/>
      <c r="KKG18" s="580"/>
      <c r="KKH18" s="580"/>
      <c r="KKI18" s="580"/>
      <c r="KKJ18" s="580"/>
      <c r="KKK18" s="580"/>
      <c r="KKL18" s="580"/>
      <c r="KKM18" s="580"/>
      <c r="KKN18" s="580"/>
      <c r="KKO18" s="580"/>
      <c r="KKP18" s="580"/>
      <c r="KKQ18" s="580"/>
      <c r="KKR18" s="580"/>
      <c r="KKS18" s="580"/>
      <c r="KKT18" s="580"/>
      <c r="KKU18" s="580"/>
      <c r="KKV18" s="580"/>
      <c r="KKW18" s="580"/>
      <c r="KKX18" s="580"/>
      <c r="KKY18" s="580"/>
      <c r="KKZ18" s="580"/>
      <c r="KLA18" s="580"/>
      <c r="KLB18" s="580"/>
      <c r="KLC18" s="580"/>
      <c r="KLD18" s="580"/>
      <c r="KLE18" s="580"/>
      <c r="KLF18" s="580"/>
      <c r="KLG18" s="580"/>
      <c r="KLH18" s="580"/>
      <c r="KLI18" s="580"/>
      <c r="KLJ18" s="580"/>
      <c r="KLK18" s="580"/>
      <c r="KLL18" s="580"/>
      <c r="KLM18" s="580"/>
      <c r="KLN18" s="580"/>
      <c r="KLO18" s="580"/>
      <c r="KLP18" s="580"/>
      <c r="KLQ18" s="580"/>
      <c r="KLR18" s="580"/>
      <c r="KLS18" s="580"/>
      <c r="KLT18" s="580"/>
      <c r="KLU18" s="580"/>
      <c r="KLV18" s="580"/>
      <c r="KLW18" s="580"/>
      <c r="KLX18" s="580"/>
      <c r="KLY18" s="580"/>
      <c r="KLZ18" s="580"/>
      <c r="KMA18" s="580"/>
      <c r="KMB18" s="580"/>
      <c r="KMC18" s="580"/>
      <c r="KMD18" s="580"/>
      <c r="KME18" s="580"/>
      <c r="KMF18" s="580"/>
      <c r="KMG18" s="580"/>
      <c r="KMH18" s="580"/>
      <c r="KMI18" s="580"/>
      <c r="KMJ18" s="580"/>
      <c r="KMK18" s="580"/>
      <c r="KML18" s="580"/>
      <c r="KMM18" s="580"/>
      <c r="KMN18" s="580"/>
      <c r="KMO18" s="580"/>
      <c r="KMP18" s="580"/>
      <c r="KMQ18" s="580"/>
      <c r="KMR18" s="580"/>
      <c r="KMS18" s="580"/>
      <c r="KMT18" s="580"/>
      <c r="KMU18" s="580"/>
      <c r="KMV18" s="580"/>
      <c r="KMW18" s="580"/>
      <c r="KMX18" s="580"/>
      <c r="KMY18" s="580"/>
      <c r="KMZ18" s="580"/>
      <c r="KNA18" s="580"/>
      <c r="KNB18" s="580"/>
      <c r="KNC18" s="580"/>
      <c r="KND18" s="580"/>
      <c r="KNE18" s="580"/>
      <c r="KNF18" s="580"/>
      <c r="KNG18" s="580"/>
      <c r="KNH18" s="580"/>
      <c r="KNI18" s="580"/>
      <c r="KNJ18" s="580"/>
      <c r="KNK18" s="580"/>
      <c r="KNL18" s="580"/>
      <c r="KNM18" s="580"/>
      <c r="KNN18" s="580"/>
      <c r="KNO18" s="580"/>
      <c r="KNP18" s="580"/>
      <c r="KNQ18" s="580"/>
      <c r="KNR18" s="580"/>
      <c r="KNS18" s="580"/>
      <c r="KNT18" s="580"/>
      <c r="KNU18" s="580"/>
      <c r="KNV18" s="580"/>
      <c r="KNW18" s="580"/>
      <c r="KNX18" s="580"/>
      <c r="KNY18" s="580"/>
      <c r="KNZ18" s="580"/>
      <c r="KOA18" s="580"/>
      <c r="KOB18" s="580"/>
      <c r="KOC18" s="580"/>
      <c r="KOD18" s="580"/>
      <c r="KOE18" s="580"/>
      <c r="KOF18" s="580"/>
      <c r="KOG18" s="580"/>
      <c r="KOH18" s="580"/>
      <c r="KOI18" s="580"/>
      <c r="KOJ18" s="580"/>
      <c r="KOK18" s="580"/>
      <c r="KOL18" s="580"/>
      <c r="KOM18" s="580"/>
      <c r="KON18" s="580"/>
      <c r="KOO18" s="580"/>
      <c r="KOP18" s="580"/>
      <c r="KOQ18" s="580"/>
      <c r="KOR18" s="580"/>
      <c r="KOS18" s="580"/>
      <c r="KOT18" s="580"/>
      <c r="KOU18" s="580"/>
      <c r="KOV18" s="580"/>
      <c r="KOW18" s="580"/>
      <c r="KOX18" s="580"/>
      <c r="KOY18" s="580"/>
      <c r="KOZ18" s="580"/>
      <c r="KPA18" s="580"/>
      <c r="KPB18" s="580"/>
      <c r="KPC18" s="580"/>
      <c r="KPD18" s="580"/>
      <c r="KPE18" s="580"/>
      <c r="KPF18" s="580"/>
      <c r="KPG18" s="580"/>
      <c r="KPH18" s="580"/>
      <c r="KPI18" s="580"/>
      <c r="KPJ18" s="580"/>
      <c r="KPK18" s="580"/>
      <c r="KPL18" s="580"/>
      <c r="KPM18" s="580"/>
      <c r="KPN18" s="580"/>
      <c r="KPO18" s="580"/>
      <c r="KPP18" s="580"/>
      <c r="KPQ18" s="580"/>
      <c r="KPR18" s="580"/>
      <c r="KPS18" s="580"/>
      <c r="KPT18" s="580"/>
      <c r="KPU18" s="580"/>
      <c r="KPV18" s="580"/>
      <c r="KPW18" s="580"/>
      <c r="KPX18" s="580"/>
      <c r="KPY18" s="580"/>
      <c r="KPZ18" s="580"/>
      <c r="KQA18" s="580"/>
      <c r="KQB18" s="580"/>
      <c r="KQC18" s="580"/>
      <c r="KQD18" s="580"/>
      <c r="KQE18" s="580"/>
      <c r="KQF18" s="580"/>
      <c r="KQG18" s="580"/>
      <c r="KQH18" s="580"/>
      <c r="KQI18" s="580"/>
      <c r="KQJ18" s="580"/>
      <c r="KQK18" s="580"/>
      <c r="KQL18" s="580"/>
      <c r="KQM18" s="580"/>
      <c r="KQN18" s="580"/>
      <c r="KQO18" s="580"/>
      <c r="KQP18" s="580"/>
      <c r="KQQ18" s="580"/>
      <c r="KQR18" s="580"/>
      <c r="KQS18" s="580"/>
      <c r="KQT18" s="580"/>
      <c r="KQU18" s="580"/>
      <c r="KQV18" s="580"/>
      <c r="KQW18" s="580"/>
      <c r="KQX18" s="580"/>
      <c r="KQY18" s="580"/>
      <c r="KQZ18" s="580"/>
      <c r="KRA18" s="580"/>
      <c r="KRB18" s="580"/>
      <c r="KRC18" s="580"/>
      <c r="KRD18" s="580"/>
      <c r="KRE18" s="580"/>
      <c r="KRF18" s="580"/>
      <c r="KRG18" s="580"/>
      <c r="KRH18" s="580"/>
      <c r="KRI18" s="580"/>
      <c r="KRJ18" s="580"/>
      <c r="KRK18" s="580"/>
      <c r="KRL18" s="580"/>
      <c r="KRM18" s="580"/>
      <c r="KRN18" s="580"/>
      <c r="KRO18" s="580"/>
      <c r="KRP18" s="580"/>
      <c r="KRQ18" s="580"/>
      <c r="KRR18" s="580"/>
      <c r="KRS18" s="580"/>
      <c r="KRT18" s="580"/>
      <c r="KRU18" s="580"/>
      <c r="KRV18" s="580"/>
      <c r="KRW18" s="580"/>
      <c r="KRX18" s="580"/>
      <c r="KRY18" s="580"/>
      <c r="KRZ18" s="580"/>
      <c r="KSA18" s="580"/>
      <c r="KSB18" s="580"/>
      <c r="KSC18" s="580"/>
      <c r="KSD18" s="580"/>
      <c r="KSE18" s="580"/>
      <c r="KSF18" s="580"/>
      <c r="KSG18" s="580"/>
      <c r="KSH18" s="580"/>
      <c r="KSI18" s="580"/>
      <c r="KSJ18" s="580"/>
      <c r="KSK18" s="580"/>
      <c r="KSL18" s="580"/>
      <c r="KSM18" s="580"/>
      <c r="KSN18" s="580"/>
      <c r="KSO18" s="580"/>
      <c r="KSP18" s="580"/>
      <c r="KSQ18" s="580"/>
      <c r="KSR18" s="580"/>
      <c r="KSS18" s="580"/>
      <c r="KST18" s="580"/>
      <c r="KSU18" s="580"/>
      <c r="KSV18" s="580"/>
      <c r="KSW18" s="580"/>
      <c r="KSX18" s="580"/>
      <c r="KSY18" s="580"/>
      <c r="KSZ18" s="580"/>
      <c r="KTA18" s="580"/>
      <c r="KTB18" s="580"/>
      <c r="KTC18" s="580"/>
      <c r="KTD18" s="580"/>
      <c r="KTE18" s="580"/>
      <c r="KTF18" s="580"/>
      <c r="KTG18" s="580"/>
      <c r="KTH18" s="580"/>
      <c r="KTI18" s="580"/>
      <c r="KTJ18" s="580"/>
      <c r="KTK18" s="580"/>
      <c r="KTL18" s="580"/>
      <c r="KTM18" s="580"/>
      <c r="KTN18" s="580"/>
      <c r="KTO18" s="580"/>
      <c r="KTP18" s="580"/>
      <c r="KTQ18" s="580"/>
      <c r="KTR18" s="580"/>
      <c r="KTS18" s="580"/>
      <c r="KTT18" s="580"/>
      <c r="KTU18" s="580"/>
      <c r="KTV18" s="580"/>
      <c r="KTW18" s="580"/>
      <c r="KTX18" s="580"/>
      <c r="KTY18" s="580"/>
      <c r="KTZ18" s="580"/>
      <c r="KUA18" s="580"/>
      <c r="KUB18" s="580"/>
      <c r="KUC18" s="580"/>
      <c r="KUD18" s="580"/>
      <c r="KUE18" s="580"/>
      <c r="KUF18" s="580"/>
      <c r="KUG18" s="580"/>
      <c r="KUH18" s="580"/>
      <c r="KUI18" s="580"/>
      <c r="KUJ18" s="580"/>
      <c r="KUK18" s="580"/>
      <c r="KUL18" s="580"/>
      <c r="KUM18" s="580"/>
      <c r="KUN18" s="580"/>
      <c r="KUO18" s="580"/>
      <c r="KUP18" s="580"/>
      <c r="KUQ18" s="580"/>
      <c r="KUR18" s="580"/>
      <c r="KUS18" s="580"/>
      <c r="KUT18" s="580"/>
      <c r="KUU18" s="580"/>
      <c r="KUV18" s="580"/>
      <c r="KUW18" s="580"/>
      <c r="KUX18" s="580"/>
      <c r="KUY18" s="580"/>
      <c r="KUZ18" s="580"/>
      <c r="KVA18" s="580"/>
      <c r="KVB18" s="580"/>
      <c r="KVC18" s="580"/>
      <c r="KVD18" s="580"/>
      <c r="KVE18" s="580"/>
      <c r="KVF18" s="580"/>
      <c r="KVG18" s="580"/>
      <c r="KVH18" s="580"/>
      <c r="KVI18" s="580"/>
      <c r="KVJ18" s="580"/>
      <c r="KVK18" s="580"/>
      <c r="KVL18" s="580"/>
      <c r="KVM18" s="580"/>
      <c r="KVN18" s="580"/>
      <c r="KVO18" s="580"/>
      <c r="KVP18" s="580"/>
      <c r="KVQ18" s="580"/>
      <c r="KVR18" s="580"/>
      <c r="KVS18" s="580"/>
      <c r="KVT18" s="580"/>
      <c r="KVU18" s="580"/>
      <c r="KVV18" s="580"/>
      <c r="KVW18" s="580"/>
      <c r="KVX18" s="580"/>
      <c r="KVY18" s="580"/>
      <c r="KVZ18" s="580"/>
      <c r="KWA18" s="580"/>
      <c r="KWB18" s="580"/>
      <c r="KWC18" s="580"/>
      <c r="KWD18" s="580"/>
      <c r="KWE18" s="580"/>
      <c r="KWF18" s="580"/>
      <c r="KWG18" s="580"/>
      <c r="KWH18" s="580"/>
      <c r="KWI18" s="580"/>
      <c r="KWJ18" s="580"/>
      <c r="KWK18" s="580"/>
      <c r="KWL18" s="580"/>
      <c r="KWM18" s="580"/>
      <c r="KWN18" s="580"/>
      <c r="KWO18" s="580"/>
      <c r="KWP18" s="580"/>
      <c r="KWQ18" s="580"/>
      <c r="KWR18" s="580"/>
      <c r="KWS18" s="580"/>
      <c r="KWT18" s="580"/>
      <c r="KWU18" s="580"/>
      <c r="KWV18" s="580"/>
      <c r="KWW18" s="580"/>
      <c r="KWX18" s="580"/>
      <c r="KWY18" s="580"/>
      <c r="KWZ18" s="580"/>
      <c r="KXA18" s="580"/>
      <c r="KXB18" s="580"/>
      <c r="KXC18" s="580"/>
      <c r="KXD18" s="580"/>
      <c r="KXE18" s="580"/>
      <c r="KXF18" s="580"/>
      <c r="KXG18" s="580"/>
      <c r="KXH18" s="580"/>
      <c r="KXI18" s="580"/>
      <c r="KXJ18" s="580"/>
      <c r="KXK18" s="580"/>
      <c r="KXL18" s="580"/>
      <c r="KXM18" s="580"/>
      <c r="KXN18" s="580"/>
      <c r="KXO18" s="580"/>
      <c r="KXP18" s="580"/>
      <c r="KXQ18" s="580"/>
      <c r="KXR18" s="580"/>
      <c r="KXS18" s="580"/>
      <c r="KXT18" s="580"/>
      <c r="KXU18" s="580"/>
      <c r="KXV18" s="580"/>
      <c r="KXW18" s="580"/>
      <c r="KXX18" s="580"/>
      <c r="KXY18" s="580"/>
      <c r="KXZ18" s="580"/>
      <c r="KYA18" s="580"/>
      <c r="KYB18" s="580"/>
      <c r="KYC18" s="580"/>
      <c r="KYD18" s="580"/>
      <c r="KYE18" s="580"/>
      <c r="KYF18" s="580"/>
      <c r="KYG18" s="580"/>
      <c r="KYH18" s="580"/>
      <c r="KYI18" s="580"/>
      <c r="KYJ18" s="580"/>
      <c r="KYK18" s="580"/>
      <c r="KYL18" s="580"/>
      <c r="KYM18" s="580"/>
      <c r="KYN18" s="580"/>
      <c r="KYO18" s="580"/>
      <c r="KYP18" s="580"/>
      <c r="KYQ18" s="580"/>
      <c r="KYR18" s="580"/>
      <c r="KYS18" s="580"/>
      <c r="KYT18" s="580"/>
      <c r="KYU18" s="580"/>
      <c r="KYV18" s="580"/>
      <c r="KYW18" s="580"/>
      <c r="KYX18" s="580"/>
      <c r="KYY18" s="580"/>
      <c r="KYZ18" s="580"/>
      <c r="KZA18" s="580"/>
      <c r="KZB18" s="580"/>
      <c r="KZC18" s="580"/>
      <c r="KZD18" s="580"/>
      <c r="KZE18" s="580"/>
      <c r="KZF18" s="580"/>
      <c r="KZG18" s="580"/>
      <c r="KZH18" s="580"/>
      <c r="KZI18" s="580"/>
      <c r="KZJ18" s="580"/>
      <c r="KZK18" s="580"/>
      <c r="KZL18" s="580"/>
      <c r="KZM18" s="580"/>
      <c r="KZN18" s="580"/>
      <c r="KZO18" s="580"/>
      <c r="KZP18" s="580"/>
      <c r="KZQ18" s="580"/>
      <c r="KZR18" s="580"/>
      <c r="KZS18" s="580"/>
      <c r="KZT18" s="580"/>
      <c r="KZU18" s="580"/>
      <c r="KZV18" s="580"/>
      <c r="KZW18" s="580"/>
      <c r="KZX18" s="580"/>
      <c r="KZY18" s="580"/>
      <c r="KZZ18" s="580"/>
      <c r="LAA18" s="580"/>
      <c r="LAB18" s="580"/>
      <c r="LAC18" s="580"/>
      <c r="LAD18" s="580"/>
      <c r="LAE18" s="580"/>
      <c r="LAF18" s="580"/>
      <c r="LAG18" s="580"/>
      <c r="LAH18" s="580"/>
      <c r="LAI18" s="580"/>
      <c r="LAJ18" s="580"/>
      <c r="LAK18" s="580"/>
      <c r="LAL18" s="580"/>
      <c r="LAM18" s="580"/>
      <c r="LAN18" s="580"/>
      <c r="LAO18" s="580"/>
      <c r="LAP18" s="580"/>
      <c r="LAQ18" s="580"/>
      <c r="LAR18" s="580"/>
      <c r="LAS18" s="580"/>
      <c r="LAT18" s="580"/>
      <c r="LAU18" s="580"/>
      <c r="LAV18" s="580"/>
      <c r="LAW18" s="580"/>
      <c r="LAX18" s="580"/>
      <c r="LAY18" s="580"/>
      <c r="LAZ18" s="580"/>
      <c r="LBA18" s="580"/>
      <c r="LBB18" s="580"/>
      <c r="LBC18" s="580"/>
      <c r="LBD18" s="580"/>
      <c r="LBE18" s="580"/>
      <c r="LBF18" s="580"/>
      <c r="LBG18" s="580"/>
      <c r="LBH18" s="580"/>
      <c r="LBI18" s="580"/>
      <c r="LBJ18" s="580"/>
      <c r="LBK18" s="580"/>
      <c r="LBL18" s="580"/>
      <c r="LBM18" s="580"/>
      <c r="LBN18" s="580"/>
      <c r="LBO18" s="580"/>
      <c r="LBP18" s="580"/>
      <c r="LBQ18" s="580"/>
      <c r="LBR18" s="580"/>
      <c r="LBS18" s="580"/>
      <c r="LBT18" s="580"/>
      <c r="LBU18" s="580"/>
      <c r="LBV18" s="580"/>
      <c r="LBW18" s="580"/>
      <c r="LBX18" s="580"/>
      <c r="LBY18" s="580"/>
      <c r="LBZ18" s="580"/>
      <c r="LCA18" s="580"/>
      <c r="LCB18" s="580"/>
      <c r="LCC18" s="580"/>
      <c r="LCD18" s="580"/>
      <c r="LCE18" s="580"/>
      <c r="LCF18" s="580"/>
      <c r="LCG18" s="580"/>
      <c r="LCH18" s="580"/>
      <c r="LCI18" s="580"/>
      <c r="LCJ18" s="580"/>
      <c r="LCK18" s="580"/>
      <c r="LCL18" s="580"/>
      <c r="LCM18" s="580"/>
      <c r="LCN18" s="580"/>
      <c r="LCO18" s="580"/>
      <c r="LCP18" s="580"/>
      <c r="LCQ18" s="580"/>
      <c r="LCR18" s="580"/>
      <c r="LCS18" s="580"/>
      <c r="LCT18" s="580"/>
      <c r="LCU18" s="580"/>
      <c r="LCV18" s="580"/>
      <c r="LCW18" s="580"/>
      <c r="LCX18" s="580"/>
      <c r="LCY18" s="580"/>
      <c r="LCZ18" s="580"/>
      <c r="LDA18" s="580"/>
      <c r="LDB18" s="580"/>
      <c r="LDC18" s="580"/>
      <c r="LDD18" s="580"/>
      <c r="LDE18" s="580"/>
      <c r="LDF18" s="580"/>
      <c r="LDG18" s="580"/>
      <c r="LDH18" s="580"/>
      <c r="LDI18" s="580"/>
      <c r="LDJ18" s="580"/>
      <c r="LDK18" s="580"/>
      <c r="LDL18" s="580"/>
      <c r="LDM18" s="580"/>
      <c r="LDN18" s="580"/>
      <c r="LDO18" s="580"/>
      <c r="LDP18" s="580"/>
      <c r="LDQ18" s="580"/>
      <c r="LDR18" s="580"/>
      <c r="LDS18" s="580"/>
      <c r="LDT18" s="580"/>
      <c r="LDU18" s="580"/>
      <c r="LDV18" s="580"/>
      <c r="LDW18" s="580"/>
      <c r="LDX18" s="580"/>
      <c r="LDY18" s="580"/>
      <c r="LDZ18" s="580"/>
      <c r="LEA18" s="580"/>
      <c r="LEB18" s="580"/>
      <c r="LEC18" s="580"/>
      <c r="LED18" s="580"/>
      <c r="LEE18" s="580"/>
      <c r="LEF18" s="580"/>
      <c r="LEG18" s="580"/>
      <c r="LEH18" s="580"/>
      <c r="LEI18" s="580"/>
      <c r="LEJ18" s="580"/>
      <c r="LEK18" s="580"/>
      <c r="LEL18" s="580"/>
      <c r="LEM18" s="580"/>
      <c r="LEN18" s="580"/>
      <c r="LEO18" s="580"/>
      <c r="LEP18" s="580"/>
      <c r="LEQ18" s="580"/>
      <c r="LER18" s="580"/>
      <c r="LES18" s="580"/>
      <c r="LET18" s="580"/>
      <c r="LEU18" s="580"/>
      <c r="LEV18" s="580"/>
      <c r="LEW18" s="580"/>
      <c r="LEX18" s="580"/>
      <c r="LEY18" s="580"/>
      <c r="LEZ18" s="580"/>
      <c r="LFA18" s="580"/>
      <c r="LFB18" s="580"/>
      <c r="LFC18" s="580"/>
      <c r="LFD18" s="580"/>
      <c r="LFE18" s="580"/>
      <c r="LFF18" s="580"/>
      <c r="LFG18" s="580"/>
      <c r="LFH18" s="580"/>
      <c r="LFI18" s="580"/>
      <c r="LFJ18" s="580"/>
      <c r="LFK18" s="580"/>
      <c r="LFL18" s="580"/>
      <c r="LFM18" s="580"/>
      <c r="LFN18" s="580"/>
      <c r="LFO18" s="580"/>
      <c r="LFP18" s="580"/>
      <c r="LFQ18" s="580"/>
      <c r="LFR18" s="580"/>
      <c r="LFS18" s="580"/>
      <c r="LFT18" s="580"/>
      <c r="LFU18" s="580"/>
      <c r="LFV18" s="580"/>
      <c r="LFW18" s="580"/>
      <c r="LFX18" s="580"/>
      <c r="LFY18" s="580"/>
      <c r="LFZ18" s="580"/>
      <c r="LGA18" s="580"/>
      <c r="LGB18" s="580"/>
      <c r="LGC18" s="580"/>
      <c r="LGD18" s="580"/>
      <c r="LGE18" s="580"/>
      <c r="LGF18" s="580"/>
      <c r="LGG18" s="580"/>
      <c r="LGH18" s="580"/>
      <c r="LGI18" s="580"/>
      <c r="LGJ18" s="580"/>
      <c r="LGK18" s="580"/>
      <c r="LGL18" s="580"/>
      <c r="LGM18" s="580"/>
      <c r="LGN18" s="580"/>
      <c r="LGO18" s="580"/>
      <c r="LGP18" s="580"/>
      <c r="LGQ18" s="580"/>
      <c r="LGR18" s="580"/>
      <c r="LGS18" s="580"/>
      <c r="LGT18" s="580"/>
      <c r="LGU18" s="580"/>
      <c r="LGV18" s="580"/>
      <c r="LGW18" s="580"/>
      <c r="LGX18" s="580"/>
      <c r="LGY18" s="580"/>
      <c r="LGZ18" s="580"/>
      <c r="LHA18" s="580"/>
      <c r="LHB18" s="580"/>
      <c r="LHC18" s="580"/>
      <c r="LHD18" s="580"/>
      <c r="LHE18" s="580"/>
      <c r="LHF18" s="580"/>
      <c r="LHG18" s="580"/>
      <c r="LHH18" s="580"/>
      <c r="LHI18" s="580"/>
      <c r="LHJ18" s="580"/>
      <c r="LHK18" s="580"/>
      <c r="LHL18" s="580"/>
      <c r="LHM18" s="580"/>
      <c r="LHN18" s="580"/>
      <c r="LHO18" s="580"/>
      <c r="LHP18" s="580"/>
      <c r="LHQ18" s="580"/>
      <c r="LHR18" s="580"/>
      <c r="LHS18" s="580"/>
      <c r="LHT18" s="580"/>
      <c r="LHU18" s="580"/>
      <c r="LHV18" s="580"/>
      <c r="LHW18" s="580"/>
      <c r="LHX18" s="580"/>
      <c r="LHY18" s="580"/>
      <c r="LHZ18" s="580"/>
      <c r="LIA18" s="580"/>
      <c r="LIB18" s="580"/>
      <c r="LIC18" s="580"/>
      <c r="LID18" s="580"/>
      <c r="LIE18" s="580"/>
      <c r="LIF18" s="580"/>
      <c r="LIG18" s="580"/>
      <c r="LIH18" s="580"/>
      <c r="LII18" s="580"/>
      <c r="LIJ18" s="580"/>
      <c r="LIK18" s="580"/>
      <c r="LIL18" s="580"/>
      <c r="LIM18" s="580"/>
      <c r="LIN18" s="580"/>
      <c r="LIO18" s="580"/>
      <c r="LIP18" s="580"/>
      <c r="LIQ18" s="580"/>
      <c r="LIR18" s="580"/>
      <c r="LIS18" s="580"/>
      <c r="LIT18" s="580"/>
      <c r="LIU18" s="580"/>
      <c r="LIV18" s="580"/>
      <c r="LIW18" s="580"/>
      <c r="LIX18" s="580"/>
      <c r="LIY18" s="580"/>
      <c r="LIZ18" s="580"/>
      <c r="LJA18" s="580"/>
      <c r="LJB18" s="580"/>
      <c r="LJC18" s="580"/>
      <c r="LJD18" s="580"/>
      <c r="LJE18" s="580"/>
      <c r="LJF18" s="580"/>
      <c r="LJG18" s="580"/>
      <c r="LJH18" s="580"/>
      <c r="LJI18" s="580"/>
      <c r="LJJ18" s="580"/>
      <c r="LJK18" s="580"/>
      <c r="LJL18" s="580"/>
      <c r="LJM18" s="580"/>
      <c r="LJN18" s="580"/>
      <c r="LJO18" s="580"/>
      <c r="LJP18" s="580"/>
      <c r="LJQ18" s="580"/>
      <c r="LJR18" s="580"/>
      <c r="LJS18" s="580"/>
      <c r="LJT18" s="580"/>
      <c r="LJU18" s="580"/>
      <c r="LJV18" s="580"/>
      <c r="LJW18" s="580"/>
      <c r="LJX18" s="580"/>
      <c r="LJY18" s="580"/>
      <c r="LJZ18" s="580"/>
      <c r="LKA18" s="580"/>
      <c r="LKB18" s="580"/>
      <c r="LKC18" s="580"/>
      <c r="LKD18" s="580"/>
      <c r="LKE18" s="580"/>
      <c r="LKF18" s="580"/>
      <c r="LKG18" s="580"/>
      <c r="LKH18" s="580"/>
      <c r="LKI18" s="580"/>
      <c r="LKJ18" s="580"/>
      <c r="LKK18" s="580"/>
      <c r="LKL18" s="580"/>
      <c r="LKM18" s="580"/>
      <c r="LKN18" s="580"/>
      <c r="LKO18" s="580"/>
      <c r="LKP18" s="580"/>
      <c r="LKQ18" s="580"/>
      <c r="LKR18" s="580"/>
      <c r="LKS18" s="580"/>
      <c r="LKT18" s="580"/>
      <c r="LKU18" s="580"/>
      <c r="LKV18" s="580"/>
      <c r="LKW18" s="580"/>
      <c r="LKX18" s="580"/>
      <c r="LKY18" s="580"/>
      <c r="LKZ18" s="580"/>
      <c r="LLA18" s="580"/>
      <c r="LLB18" s="580"/>
      <c r="LLC18" s="580"/>
      <c r="LLD18" s="580"/>
      <c r="LLE18" s="580"/>
      <c r="LLF18" s="580"/>
      <c r="LLG18" s="580"/>
      <c r="LLH18" s="580"/>
      <c r="LLI18" s="580"/>
      <c r="LLJ18" s="580"/>
      <c r="LLK18" s="580"/>
      <c r="LLL18" s="580"/>
      <c r="LLM18" s="580"/>
      <c r="LLN18" s="580"/>
      <c r="LLO18" s="580"/>
      <c r="LLP18" s="580"/>
      <c r="LLQ18" s="580"/>
      <c r="LLR18" s="580"/>
      <c r="LLS18" s="580"/>
      <c r="LLT18" s="580"/>
      <c r="LLU18" s="580"/>
      <c r="LLV18" s="580"/>
      <c r="LLW18" s="580"/>
      <c r="LLX18" s="580"/>
      <c r="LLY18" s="580"/>
      <c r="LLZ18" s="580"/>
      <c r="LMA18" s="580"/>
      <c r="LMB18" s="580"/>
      <c r="LMC18" s="580"/>
      <c r="LMD18" s="580"/>
      <c r="LME18" s="580"/>
      <c r="LMF18" s="580"/>
      <c r="LMG18" s="580"/>
      <c r="LMH18" s="580"/>
      <c r="LMI18" s="580"/>
      <c r="LMJ18" s="580"/>
      <c r="LMK18" s="580"/>
      <c r="LML18" s="580"/>
      <c r="LMM18" s="580"/>
      <c r="LMN18" s="580"/>
      <c r="LMO18" s="580"/>
      <c r="LMP18" s="580"/>
      <c r="LMQ18" s="580"/>
      <c r="LMR18" s="580"/>
      <c r="LMS18" s="580"/>
      <c r="LMT18" s="580"/>
      <c r="LMU18" s="580"/>
      <c r="LMV18" s="580"/>
      <c r="LMW18" s="580"/>
      <c r="LMX18" s="580"/>
      <c r="LMY18" s="580"/>
      <c r="LMZ18" s="580"/>
      <c r="LNA18" s="580"/>
      <c r="LNB18" s="580"/>
      <c r="LNC18" s="580"/>
      <c r="LND18" s="580"/>
      <c r="LNE18" s="580"/>
      <c r="LNF18" s="580"/>
      <c r="LNG18" s="580"/>
      <c r="LNH18" s="580"/>
      <c r="LNI18" s="580"/>
      <c r="LNJ18" s="580"/>
      <c r="LNK18" s="580"/>
      <c r="LNL18" s="580"/>
      <c r="LNM18" s="580"/>
      <c r="LNN18" s="580"/>
      <c r="LNO18" s="580"/>
      <c r="LNP18" s="580"/>
      <c r="LNQ18" s="580"/>
      <c r="LNR18" s="580"/>
      <c r="LNS18" s="580"/>
      <c r="LNT18" s="580"/>
      <c r="LNU18" s="580"/>
      <c r="LNV18" s="580"/>
      <c r="LNW18" s="580"/>
      <c r="LNX18" s="580"/>
      <c r="LNY18" s="580"/>
      <c r="LNZ18" s="580"/>
      <c r="LOA18" s="580"/>
      <c r="LOB18" s="580"/>
      <c r="LOC18" s="580"/>
      <c r="LOD18" s="580"/>
      <c r="LOE18" s="580"/>
      <c r="LOF18" s="580"/>
      <c r="LOG18" s="580"/>
      <c r="LOH18" s="580"/>
      <c r="LOI18" s="580"/>
      <c r="LOJ18" s="580"/>
      <c r="LOK18" s="580"/>
      <c r="LOL18" s="580"/>
      <c r="LOM18" s="580"/>
      <c r="LON18" s="580"/>
      <c r="LOO18" s="580"/>
      <c r="LOP18" s="580"/>
      <c r="LOQ18" s="580"/>
      <c r="LOR18" s="580"/>
      <c r="LOS18" s="580"/>
      <c r="LOT18" s="580"/>
      <c r="LOU18" s="580"/>
      <c r="LOV18" s="580"/>
      <c r="LOW18" s="580"/>
      <c r="LOX18" s="580"/>
      <c r="LOY18" s="580"/>
      <c r="LOZ18" s="580"/>
      <c r="LPA18" s="580"/>
      <c r="LPB18" s="580"/>
      <c r="LPC18" s="580"/>
      <c r="LPD18" s="580"/>
      <c r="LPE18" s="580"/>
      <c r="LPF18" s="580"/>
      <c r="LPG18" s="580"/>
      <c r="LPH18" s="580"/>
      <c r="LPI18" s="580"/>
      <c r="LPJ18" s="580"/>
      <c r="LPK18" s="580"/>
      <c r="LPL18" s="580"/>
      <c r="LPM18" s="580"/>
      <c r="LPN18" s="580"/>
      <c r="LPO18" s="580"/>
      <c r="LPP18" s="580"/>
      <c r="LPQ18" s="580"/>
      <c r="LPR18" s="580"/>
      <c r="LPS18" s="580"/>
      <c r="LPT18" s="580"/>
      <c r="LPU18" s="580"/>
      <c r="LPV18" s="580"/>
      <c r="LPW18" s="580"/>
      <c r="LPX18" s="580"/>
      <c r="LPY18" s="580"/>
      <c r="LPZ18" s="580"/>
      <c r="LQA18" s="580"/>
      <c r="LQB18" s="580"/>
      <c r="LQC18" s="580"/>
      <c r="LQD18" s="580"/>
      <c r="LQE18" s="580"/>
      <c r="LQF18" s="580"/>
      <c r="LQG18" s="580"/>
      <c r="LQH18" s="580"/>
      <c r="LQI18" s="580"/>
      <c r="LQJ18" s="580"/>
      <c r="LQK18" s="580"/>
      <c r="LQL18" s="580"/>
      <c r="LQM18" s="580"/>
      <c r="LQN18" s="580"/>
      <c r="LQO18" s="580"/>
      <c r="LQP18" s="580"/>
      <c r="LQQ18" s="580"/>
      <c r="LQR18" s="580"/>
      <c r="LQS18" s="580"/>
      <c r="LQT18" s="580"/>
      <c r="LQU18" s="580"/>
      <c r="LQV18" s="580"/>
      <c r="LQW18" s="580"/>
      <c r="LQX18" s="580"/>
      <c r="LQY18" s="580"/>
      <c r="LQZ18" s="580"/>
      <c r="LRA18" s="580"/>
      <c r="LRB18" s="580"/>
      <c r="LRC18" s="580"/>
      <c r="LRD18" s="580"/>
      <c r="LRE18" s="580"/>
      <c r="LRF18" s="580"/>
      <c r="LRG18" s="580"/>
      <c r="LRH18" s="580"/>
      <c r="LRI18" s="580"/>
      <c r="LRJ18" s="580"/>
      <c r="LRK18" s="580"/>
      <c r="LRL18" s="580"/>
      <c r="LRM18" s="580"/>
      <c r="LRN18" s="580"/>
      <c r="LRO18" s="580"/>
      <c r="LRP18" s="580"/>
      <c r="LRQ18" s="580"/>
      <c r="LRR18" s="580"/>
      <c r="LRS18" s="580"/>
      <c r="LRT18" s="580"/>
      <c r="LRU18" s="580"/>
      <c r="LRV18" s="580"/>
      <c r="LRW18" s="580"/>
      <c r="LRX18" s="580"/>
      <c r="LRY18" s="580"/>
      <c r="LRZ18" s="580"/>
      <c r="LSA18" s="580"/>
      <c r="LSB18" s="580"/>
      <c r="LSC18" s="580"/>
      <c r="LSD18" s="580"/>
      <c r="LSE18" s="580"/>
      <c r="LSF18" s="580"/>
      <c r="LSG18" s="580"/>
      <c r="LSH18" s="580"/>
      <c r="LSI18" s="580"/>
      <c r="LSJ18" s="580"/>
      <c r="LSK18" s="580"/>
      <c r="LSL18" s="580"/>
      <c r="LSM18" s="580"/>
      <c r="LSN18" s="580"/>
      <c r="LSO18" s="580"/>
      <c r="LSP18" s="580"/>
      <c r="LSQ18" s="580"/>
      <c r="LSR18" s="580"/>
      <c r="LSS18" s="580"/>
      <c r="LST18" s="580"/>
      <c r="LSU18" s="580"/>
      <c r="LSV18" s="580"/>
      <c r="LSW18" s="580"/>
      <c r="LSX18" s="580"/>
      <c r="LSY18" s="580"/>
      <c r="LSZ18" s="580"/>
      <c r="LTA18" s="580"/>
      <c r="LTB18" s="580"/>
      <c r="LTC18" s="580"/>
      <c r="LTD18" s="580"/>
      <c r="LTE18" s="580"/>
      <c r="LTF18" s="580"/>
      <c r="LTG18" s="580"/>
      <c r="LTH18" s="580"/>
      <c r="LTI18" s="580"/>
      <c r="LTJ18" s="580"/>
      <c r="LTK18" s="580"/>
      <c r="LTL18" s="580"/>
      <c r="LTM18" s="580"/>
      <c r="LTN18" s="580"/>
      <c r="LTO18" s="580"/>
      <c r="LTP18" s="580"/>
      <c r="LTQ18" s="580"/>
      <c r="LTR18" s="580"/>
      <c r="LTS18" s="580"/>
      <c r="LTT18" s="580"/>
      <c r="LTU18" s="580"/>
      <c r="LTV18" s="580"/>
      <c r="LTW18" s="580"/>
      <c r="LTX18" s="580"/>
      <c r="LTY18" s="580"/>
      <c r="LTZ18" s="580"/>
      <c r="LUA18" s="580"/>
      <c r="LUB18" s="580"/>
      <c r="LUC18" s="580"/>
      <c r="LUD18" s="580"/>
      <c r="LUE18" s="580"/>
      <c r="LUF18" s="580"/>
      <c r="LUG18" s="580"/>
      <c r="LUH18" s="580"/>
      <c r="LUI18" s="580"/>
      <c r="LUJ18" s="580"/>
      <c r="LUK18" s="580"/>
      <c r="LUL18" s="580"/>
      <c r="LUM18" s="580"/>
      <c r="LUN18" s="580"/>
      <c r="LUO18" s="580"/>
      <c r="LUP18" s="580"/>
      <c r="LUQ18" s="580"/>
      <c r="LUR18" s="580"/>
      <c r="LUS18" s="580"/>
      <c r="LUT18" s="580"/>
      <c r="LUU18" s="580"/>
      <c r="LUV18" s="580"/>
      <c r="LUW18" s="580"/>
      <c r="LUX18" s="580"/>
      <c r="LUY18" s="580"/>
      <c r="LUZ18" s="580"/>
      <c r="LVA18" s="580"/>
      <c r="LVB18" s="580"/>
      <c r="LVC18" s="580"/>
      <c r="LVD18" s="580"/>
      <c r="LVE18" s="580"/>
      <c r="LVF18" s="580"/>
      <c r="LVG18" s="580"/>
      <c r="LVH18" s="580"/>
      <c r="LVI18" s="580"/>
      <c r="LVJ18" s="580"/>
      <c r="LVK18" s="580"/>
      <c r="LVL18" s="580"/>
      <c r="LVM18" s="580"/>
      <c r="LVN18" s="580"/>
      <c r="LVO18" s="580"/>
      <c r="LVP18" s="580"/>
      <c r="LVQ18" s="580"/>
      <c r="LVR18" s="580"/>
      <c r="LVS18" s="580"/>
      <c r="LVT18" s="580"/>
      <c r="LVU18" s="580"/>
      <c r="LVV18" s="580"/>
      <c r="LVW18" s="580"/>
      <c r="LVX18" s="580"/>
      <c r="LVY18" s="580"/>
      <c r="LVZ18" s="580"/>
      <c r="LWA18" s="580"/>
      <c r="LWB18" s="580"/>
      <c r="LWC18" s="580"/>
      <c r="LWD18" s="580"/>
      <c r="LWE18" s="580"/>
      <c r="LWF18" s="580"/>
      <c r="LWG18" s="580"/>
      <c r="LWH18" s="580"/>
      <c r="LWI18" s="580"/>
      <c r="LWJ18" s="580"/>
      <c r="LWK18" s="580"/>
      <c r="LWL18" s="580"/>
      <c r="LWM18" s="580"/>
      <c r="LWN18" s="580"/>
      <c r="LWO18" s="580"/>
      <c r="LWP18" s="580"/>
      <c r="LWQ18" s="580"/>
      <c r="LWR18" s="580"/>
      <c r="LWS18" s="580"/>
      <c r="LWT18" s="580"/>
      <c r="LWU18" s="580"/>
      <c r="LWV18" s="580"/>
      <c r="LWW18" s="580"/>
      <c r="LWX18" s="580"/>
      <c r="LWY18" s="580"/>
      <c r="LWZ18" s="580"/>
      <c r="LXA18" s="580"/>
      <c r="LXB18" s="580"/>
      <c r="LXC18" s="580"/>
      <c r="LXD18" s="580"/>
      <c r="LXE18" s="580"/>
      <c r="LXF18" s="580"/>
      <c r="LXG18" s="580"/>
      <c r="LXH18" s="580"/>
      <c r="LXI18" s="580"/>
      <c r="LXJ18" s="580"/>
      <c r="LXK18" s="580"/>
      <c r="LXL18" s="580"/>
      <c r="LXM18" s="580"/>
      <c r="LXN18" s="580"/>
      <c r="LXO18" s="580"/>
      <c r="LXP18" s="580"/>
      <c r="LXQ18" s="580"/>
      <c r="LXR18" s="580"/>
      <c r="LXS18" s="580"/>
      <c r="LXT18" s="580"/>
      <c r="LXU18" s="580"/>
      <c r="LXV18" s="580"/>
      <c r="LXW18" s="580"/>
      <c r="LXX18" s="580"/>
      <c r="LXY18" s="580"/>
      <c r="LXZ18" s="580"/>
      <c r="LYA18" s="580"/>
      <c r="LYB18" s="580"/>
      <c r="LYC18" s="580"/>
      <c r="LYD18" s="580"/>
      <c r="LYE18" s="580"/>
      <c r="LYF18" s="580"/>
      <c r="LYG18" s="580"/>
      <c r="LYH18" s="580"/>
      <c r="LYI18" s="580"/>
      <c r="LYJ18" s="580"/>
      <c r="LYK18" s="580"/>
      <c r="LYL18" s="580"/>
      <c r="LYM18" s="580"/>
      <c r="LYN18" s="580"/>
      <c r="LYO18" s="580"/>
      <c r="LYP18" s="580"/>
      <c r="LYQ18" s="580"/>
      <c r="LYR18" s="580"/>
      <c r="LYS18" s="580"/>
      <c r="LYT18" s="580"/>
      <c r="LYU18" s="580"/>
      <c r="LYV18" s="580"/>
      <c r="LYW18" s="580"/>
      <c r="LYX18" s="580"/>
      <c r="LYY18" s="580"/>
      <c r="LYZ18" s="580"/>
      <c r="LZA18" s="580"/>
      <c r="LZB18" s="580"/>
      <c r="LZC18" s="580"/>
      <c r="LZD18" s="580"/>
      <c r="LZE18" s="580"/>
      <c r="LZF18" s="580"/>
      <c r="LZG18" s="580"/>
      <c r="LZH18" s="580"/>
      <c r="LZI18" s="580"/>
      <c r="LZJ18" s="580"/>
      <c r="LZK18" s="580"/>
      <c r="LZL18" s="580"/>
      <c r="LZM18" s="580"/>
      <c r="LZN18" s="580"/>
      <c r="LZO18" s="580"/>
      <c r="LZP18" s="580"/>
      <c r="LZQ18" s="580"/>
      <c r="LZR18" s="580"/>
      <c r="LZS18" s="580"/>
      <c r="LZT18" s="580"/>
      <c r="LZU18" s="580"/>
      <c r="LZV18" s="580"/>
      <c r="LZW18" s="580"/>
      <c r="LZX18" s="580"/>
      <c r="LZY18" s="580"/>
      <c r="LZZ18" s="580"/>
      <c r="MAA18" s="580"/>
      <c r="MAB18" s="580"/>
      <c r="MAC18" s="580"/>
      <c r="MAD18" s="580"/>
      <c r="MAE18" s="580"/>
      <c r="MAF18" s="580"/>
      <c r="MAG18" s="580"/>
      <c r="MAH18" s="580"/>
      <c r="MAI18" s="580"/>
      <c r="MAJ18" s="580"/>
      <c r="MAK18" s="580"/>
      <c r="MAL18" s="580"/>
      <c r="MAM18" s="580"/>
      <c r="MAN18" s="580"/>
      <c r="MAO18" s="580"/>
      <c r="MAP18" s="580"/>
      <c r="MAQ18" s="580"/>
      <c r="MAR18" s="580"/>
      <c r="MAS18" s="580"/>
      <c r="MAT18" s="580"/>
      <c r="MAU18" s="580"/>
      <c r="MAV18" s="580"/>
      <c r="MAW18" s="580"/>
      <c r="MAX18" s="580"/>
      <c r="MAY18" s="580"/>
      <c r="MAZ18" s="580"/>
      <c r="MBA18" s="580"/>
      <c r="MBB18" s="580"/>
      <c r="MBC18" s="580"/>
      <c r="MBD18" s="580"/>
      <c r="MBE18" s="580"/>
      <c r="MBF18" s="580"/>
      <c r="MBG18" s="580"/>
      <c r="MBH18" s="580"/>
      <c r="MBI18" s="580"/>
      <c r="MBJ18" s="580"/>
      <c r="MBK18" s="580"/>
      <c r="MBL18" s="580"/>
      <c r="MBM18" s="580"/>
      <c r="MBN18" s="580"/>
      <c r="MBO18" s="580"/>
      <c r="MBP18" s="580"/>
      <c r="MBQ18" s="580"/>
      <c r="MBR18" s="580"/>
      <c r="MBS18" s="580"/>
      <c r="MBT18" s="580"/>
      <c r="MBU18" s="580"/>
      <c r="MBV18" s="580"/>
      <c r="MBW18" s="580"/>
      <c r="MBX18" s="580"/>
      <c r="MBY18" s="580"/>
      <c r="MBZ18" s="580"/>
      <c r="MCA18" s="580"/>
      <c r="MCB18" s="580"/>
      <c r="MCC18" s="580"/>
      <c r="MCD18" s="580"/>
      <c r="MCE18" s="580"/>
      <c r="MCF18" s="580"/>
      <c r="MCG18" s="580"/>
      <c r="MCH18" s="580"/>
      <c r="MCI18" s="580"/>
      <c r="MCJ18" s="580"/>
      <c r="MCK18" s="580"/>
      <c r="MCL18" s="580"/>
      <c r="MCM18" s="580"/>
      <c r="MCN18" s="580"/>
      <c r="MCO18" s="580"/>
      <c r="MCP18" s="580"/>
      <c r="MCQ18" s="580"/>
      <c r="MCR18" s="580"/>
      <c r="MCS18" s="580"/>
      <c r="MCT18" s="580"/>
      <c r="MCU18" s="580"/>
      <c r="MCV18" s="580"/>
      <c r="MCW18" s="580"/>
      <c r="MCX18" s="580"/>
      <c r="MCY18" s="580"/>
      <c r="MCZ18" s="580"/>
      <c r="MDA18" s="580"/>
      <c r="MDB18" s="580"/>
      <c r="MDC18" s="580"/>
      <c r="MDD18" s="580"/>
      <c r="MDE18" s="580"/>
      <c r="MDF18" s="580"/>
      <c r="MDG18" s="580"/>
      <c r="MDH18" s="580"/>
      <c r="MDI18" s="580"/>
      <c r="MDJ18" s="580"/>
      <c r="MDK18" s="580"/>
      <c r="MDL18" s="580"/>
      <c r="MDM18" s="580"/>
      <c r="MDN18" s="580"/>
      <c r="MDO18" s="580"/>
      <c r="MDP18" s="580"/>
      <c r="MDQ18" s="580"/>
      <c r="MDR18" s="580"/>
      <c r="MDS18" s="580"/>
      <c r="MDT18" s="580"/>
      <c r="MDU18" s="580"/>
      <c r="MDV18" s="580"/>
      <c r="MDW18" s="580"/>
      <c r="MDX18" s="580"/>
      <c r="MDY18" s="580"/>
      <c r="MDZ18" s="580"/>
      <c r="MEA18" s="580"/>
      <c r="MEB18" s="580"/>
      <c r="MEC18" s="580"/>
      <c r="MED18" s="580"/>
      <c r="MEE18" s="580"/>
      <c r="MEF18" s="580"/>
      <c r="MEG18" s="580"/>
      <c r="MEH18" s="580"/>
      <c r="MEI18" s="580"/>
      <c r="MEJ18" s="580"/>
      <c r="MEK18" s="580"/>
      <c r="MEL18" s="580"/>
      <c r="MEM18" s="580"/>
      <c r="MEN18" s="580"/>
      <c r="MEO18" s="580"/>
      <c r="MEP18" s="580"/>
      <c r="MEQ18" s="580"/>
      <c r="MER18" s="580"/>
      <c r="MES18" s="580"/>
      <c r="MET18" s="580"/>
      <c r="MEU18" s="580"/>
      <c r="MEV18" s="580"/>
      <c r="MEW18" s="580"/>
      <c r="MEX18" s="580"/>
      <c r="MEY18" s="580"/>
      <c r="MEZ18" s="580"/>
      <c r="MFA18" s="580"/>
      <c r="MFB18" s="580"/>
      <c r="MFC18" s="580"/>
      <c r="MFD18" s="580"/>
      <c r="MFE18" s="580"/>
      <c r="MFF18" s="580"/>
      <c r="MFG18" s="580"/>
      <c r="MFH18" s="580"/>
      <c r="MFI18" s="580"/>
      <c r="MFJ18" s="580"/>
      <c r="MFK18" s="580"/>
      <c r="MFL18" s="580"/>
      <c r="MFM18" s="580"/>
      <c r="MFN18" s="580"/>
      <c r="MFO18" s="580"/>
      <c r="MFP18" s="580"/>
      <c r="MFQ18" s="580"/>
      <c r="MFR18" s="580"/>
      <c r="MFS18" s="580"/>
      <c r="MFT18" s="580"/>
      <c r="MFU18" s="580"/>
      <c r="MFV18" s="580"/>
      <c r="MFW18" s="580"/>
      <c r="MFX18" s="580"/>
      <c r="MFY18" s="580"/>
      <c r="MFZ18" s="580"/>
      <c r="MGA18" s="580"/>
      <c r="MGB18" s="580"/>
      <c r="MGC18" s="580"/>
      <c r="MGD18" s="580"/>
      <c r="MGE18" s="580"/>
      <c r="MGF18" s="580"/>
      <c r="MGG18" s="580"/>
      <c r="MGH18" s="580"/>
      <c r="MGI18" s="580"/>
      <c r="MGJ18" s="580"/>
      <c r="MGK18" s="580"/>
      <c r="MGL18" s="580"/>
      <c r="MGM18" s="580"/>
      <c r="MGN18" s="580"/>
      <c r="MGO18" s="580"/>
      <c r="MGP18" s="580"/>
      <c r="MGQ18" s="580"/>
      <c r="MGR18" s="580"/>
      <c r="MGS18" s="580"/>
      <c r="MGT18" s="580"/>
      <c r="MGU18" s="580"/>
      <c r="MGV18" s="580"/>
      <c r="MGW18" s="580"/>
      <c r="MGX18" s="580"/>
      <c r="MGY18" s="580"/>
      <c r="MGZ18" s="580"/>
      <c r="MHA18" s="580"/>
      <c r="MHB18" s="580"/>
      <c r="MHC18" s="580"/>
      <c r="MHD18" s="580"/>
      <c r="MHE18" s="580"/>
      <c r="MHF18" s="580"/>
      <c r="MHG18" s="580"/>
      <c r="MHH18" s="580"/>
      <c r="MHI18" s="580"/>
      <c r="MHJ18" s="580"/>
      <c r="MHK18" s="580"/>
      <c r="MHL18" s="580"/>
      <c r="MHM18" s="580"/>
      <c r="MHN18" s="580"/>
      <c r="MHO18" s="580"/>
      <c r="MHP18" s="580"/>
      <c r="MHQ18" s="580"/>
      <c r="MHR18" s="580"/>
      <c r="MHS18" s="580"/>
      <c r="MHT18" s="580"/>
      <c r="MHU18" s="580"/>
      <c r="MHV18" s="580"/>
      <c r="MHW18" s="580"/>
      <c r="MHX18" s="580"/>
      <c r="MHY18" s="580"/>
      <c r="MHZ18" s="580"/>
      <c r="MIA18" s="580"/>
      <c r="MIB18" s="580"/>
      <c r="MIC18" s="580"/>
      <c r="MID18" s="580"/>
      <c r="MIE18" s="580"/>
      <c r="MIF18" s="580"/>
      <c r="MIG18" s="580"/>
      <c r="MIH18" s="580"/>
      <c r="MII18" s="580"/>
      <c r="MIJ18" s="580"/>
      <c r="MIK18" s="580"/>
      <c r="MIL18" s="580"/>
      <c r="MIM18" s="580"/>
      <c r="MIN18" s="580"/>
      <c r="MIO18" s="580"/>
      <c r="MIP18" s="580"/>
      <c r="MIQ18" s="580"/>
      <c r="MIR18" s="580"/>
      <c r="MIS18" s="580"/>
      <c r="MIT18" s="580"/>
      <c r="MIU18" s="580"/>
      <c r="MIV18" s="580"/>
      <c r="MIW18" s="580"/>
      <c r="MIX18" s="580"/>
      <c r="MIY18" s="580"/>
      <c r="MIZ18" s="580"/>
      <c r="MJA18" s="580"/>
      <c r="MJB18" s="580"/>
      <c r="MJC18" s="580"/>
      <c r="MJD18" s="580"/>
      <c r="MJE18" s="580"/>
      <c r="MJF18" s="580"/>
      <c r="MJG18" s="580"/>
      <c r="MJH18" s="580"/>
      <c r="MJI18" s="580"/>
      <c r="MJJ18" s="580"/>
      <c r="MJK18" s="580"/>
      <c r="MJL18" s="580"/>
      <c r="MJM18" s="580"/>
      <c r="MJN18" s="580"/>
      <c r="MJO18" s="580"/>
      <c r="MJP18" s="580"/>
      <c r="MJQ18" s="580"/>
      <c r="MJR18" s="580"/>
      <c r="MJS18" s="580"/>
      <c r="MJT18" s="580"/>
      <c r="MJU18" s="580"/>
      <c r="MJV18" s="580"/>
      <c r="MJW18" s="580"/>
      <c r="MJX18" s="580"/>
      <c r="MJY18" s="580"/>
      <c r="MJZ18" s="580"/>
      <c r="MKA18" s="580"/>
      <c r="MKB18" s="580"/>
      <c r="MKC18" s="580"/>
      <c r="MKD18" s="580"/>
      <c r="MKE18" s="580"/>
      <c r="MKF18" s="580"/>
      <c r="MKG18" s="580"/>
      <c r="MKH18" s="580"/>
      <c r="MKI18" s="580"/>
      <c r="MKJ18" s="580"/>
      <c r="MKK18" s="580"/>
      <c r="MKL18" s="580"/>
      <c r="MKM18" s="580"/>
      <c r="MKN18" s="580"/>
      <c r="MKO18" s="580"/>
      <c r="MKP18" s="580"/>
      <c r="MKQ18" s="580"/>
      <c r="MKR18" s="580"/>
      <c r="MKS18" s="580"/>
      <c r="MKT18" s="580"/>
      <c r="MKU18" s="580"/>
      <c r="MKV18" s="580"/>
      <c r="MKW18" s="580"/>
      <c r="MKX18" s="580"/>
      <c r="MKY18" s="580"/>
      <c r="MKZ18" s="580"/>
      <c r="MLA18" s="580"/>
      <c r="MLB18" s="580"/>
      <c r="MLC18" s="580"/>
      <c r="MLD18" s="580"/>
      <c r="MLE18" s="580"/>
      <c r="MLF18" s="580"/>
      <c r="MLG18" s="580"/>
      <c r="MLH18" s="580"/>
      <c r="MLI18" s="580"/>
      <c r="MLJ18" s="580"/>
      <c r="MLK18" s="580"/>
      <c r="MLL18" s="580"/>
      <c r="MLM18" s="580"/>
      <c r="MLN18" s="580"/>
      <c r="MLO18" s="580"/>
      <c r="MLP18" s="580"/>
      <c r="MLQ18" s="580"/>
      <c r="MLR18" s="580"/>
      <c r="MLS18" s="580"/>
      <c r="MLT18" s="580"/>
      <c r="MLU18" s="580"/>
      <c r="MLV18" s="580"/>
      <c r="MLW18" s="580"/>
      <c r="MLX18" s="580"/>
      <c r="MLY18" s="580"/>
      <c r="MLZ18" s="580"/>
      <c r="MMA18" s="580"/>
      <c r="MMB18" s="580"/>
      <c r="MMC18" s="580"/>
      <c r="MMD18" s="580"/>
      <c r="MME18" s="580"/>
      <c r="MMF18" s="580"/>
      <c r="MMG18" s="580"/>
      <c r="MMH18" s="580"/>
      <c r="MMI18" s="580"/>
      <c r="MMJ18" s="580"/>
      <c r="MMK18" s="580"/>
      <c r="MML18" s="580"/>
      <c r="MMM18" s="580"/>
      <c r="MMN18" s="580"/>
      <c r="MMO18" s="580"/>
      <c r="MMP18" s="580"/>
      <c r="MMQ18" s="580"/>
      <c r="MMR18" s="580"/>
      <c r="MMS18" s="580"/>
      <c r="MMT18" s="580"/>
      <c r="MMU18" s="580"/>
      <c r="MMV18" s="580"/>
      <c r="MMW18" s="580"/>
      <c r="MMX18" s="580"/>
      <c r="MMY18" s="580"/>
      <c r="MMZ18" s="580"/>
      <c r="MNA18" s="580"/>
      <c r="MNB18" s="580"/>
      <c r="MNC18" s="580"/>
      <c r="MND18" s="580"/>
      <c r="MNE18" s="580"/>
      <c r="MNF18" s="580"/>
      <c r="MNG18" s="580"/>
      <c r="MNH18" s="580"/>
      <c r="MNI18" s="580"/>
      <c r="MNJ18" s="580"/>
      <c r="MNK18" s="580"/>
      <c r="MNL18" s="580"/>
      <c r="MNM18" s="580"/>
      <c r="MNN18" s="580"/>
      <c r="MNO18" s="580"/>
      <c r="MNP18" s="580"/>
      <c r="MNQ18" s="580"/>
      <c r="MNR18" s="580"/>
      <c r="MNS18" s="580"/>
      <c r="MNT18" s="580"/>
      <c r="MNU18" s="580"/>
      <c r="MNV18" s="580"/>
      <c r="MNW18" s="580"/>
      <c r="MNX18" s="580"/>
      <c r="MNY18" s="580"/>
      <c r="MNZ18" s="580"/>
      <c r="MOA18" s="580"/>
      <c r="MOB18" s="580"/>
      <c r="MOC18" s="580"/>
      <c r="MOD18" s="580"/>
      <c r="MOE18" s="580"/>
      <c r="MOF18" s="580"/>
      <c r="MOG18" s="580"/>
      <c r="MOH18" s="580"/>
      <c r="MOI18" s="580"/>
      <c r="MOJ18" s="580"/>
      <c r="MOK18" s="580"/>
      <c r="MOL18" s="580"/>
      <c r="MOM18" s="580"/>
      <c r="MON18" s="580"/>
      <c r="MOO18" s="580"/>
      <c r="MOP18" s="580"/>
      <c r="MOQ18" s="580"/>
      <c r="MOR18" s="580"/>
      <c r="MOS18" s="580"/>
      <c r="MOT18" s="580"/>
      <c r="MOU18" s="580"/>
      <c r="MOV18" s="580"/>
      <c r="MOW18" s="580"/>
      <c r="MOX18" s="580"/>
      <c r="MOY18" s="580"/>
      <c r="MOZ18" s="580"/>
      <c r="MPA18" s="580"/>
      <c r="MPB18" s="580"/>
      <c r="MPC18" s="580"/>
      <c r="MPD18" s="580"/>
      <c r="MPE18" s="580"/>
      <c r="MPF18" s="580"/>
      <c r="MPG18" s="580"/>
      <c r="MPH18" s="580"/>
      <c r="MPI18" s="580"/>
      <c r="MPJ18" s="580"/>
      <c r="MPK18" s="580"/>
      <c r="MPL18" s="580"/>
      <c r="MPM18" s="580"/>
      <c r="MPN18" s="580"/>
      <c r="MPO18" s="580"/>
      <c r="MPP18" s="580"/>
      <c r="MPQ18" s="580"/>
      <c r="MPR18" s="580"/>
      <c r="MPS18" s="580"/>
      <c r="MPT18" s="580"/>
      <c r="MPU18" s="580"/>
      <c r="MPV18" s="580"/>
      <c r="MPW18" s="580"/>
      <c r="MPX18" s="580"/>
      <c r="MPY18" s="580"/>
      <c r="MPZ18" s="580"/>
      <c r="MQA18" s="580"/>
      <c r="MQB18" s="580"/>
      <c r="MQC18" s="580"/>
      <c r="MQD18" s="580"/>
      <c r="MQE18" s="580"/>
      <c r="MQF18" s="580"/>
      <c r="MQG18" s="580"/>
      <c r="MQH18" s="580"/>
      <c r="MQI18" s="580"/>
      <c r="MQJ18" s="580"/>
      <c r="MQK18" s="580"/>
      <c r="MQL18" s="580"/>
      <c r="MQM18" s="580"/>
      <c r="MQN18" s="580"/>
      <c r="MQO18" s="580"/>
      <c r="MQP18" s="580"/>
      <c r="MQQ18" s="580"/>
      <c r="MQR18" s="580"/>
      <c r="MQS18" s="580"/>
      <c r="MQT18" s="580"/>
      <c r="MQU18" s="580"/>
      <c r="MQV18" s="580"/>
      <c r="MQW18" s="580"/>
      <c r="MQX18" s="580"/>
      <c r="MQY18" s="580"/>
      <c r="MQZ18" s="580"/>
      <c r="MRA18" s="580"/>
      <c r="MRB18" s="580"/>
      <c r="MRC18" s="580"/>
      <c r="MRD18" s="580"/>
      <c r="MRE18" s="580"/>
      <c r="MRF18" s="580"/>
      <c r="MRG18" s="580"/>
      <c r="MRH18" s="580"/>
      <c r="MRI18" s="580"/>
      <c r="MRJ18" s="580"/>
      <c r="MRK18" s="580"/>
      <c r="MRL18" s="580"/>
      <c r="MRM18" s="580"/>
      <c r="MRN18" s="580"/>
      <c r="MRO18" s="580"/>
      <c r="MRP18" s="580"/>
      <c r="MRQ18" s="580"/>
      <c r="MRR18" s="580"/>
      <c r="MRS18" s="580"/>
      <c r="MRT18" s="580"/>
      <c r="MRU18" s="580"/>
      <c r="MRV18" s="580"/>
      <c r="MRW18" s="580"/>
      <c r="MRX18" s="580"/>
      <c r="MRY18" s="580"/>
      <c r="MRZ18" s="580"/>
      <c r="MSA18" s="580"/>
      <c r="MSB18" s="580"/>
      <c r="MSC18" s="580"/>
      <c r="MSD18" s="580"/>
      <c r="MSE18" s="580"/>
      <c r="MSF18" s="580"/>
      <c r="MSG18" s="580"/>
      <c r="MSH18" s="580"/>
      <c r="MSI18" s="580"/>
      <c r="MSJ18" s="580"/>
      <c r="MSK18" s="580"/>
      <c r="MSL18" s="580"/>
      <c r="MSM18" s="580"/>
      <c r="MSN18" s="580"/>
      <c r="MSO18" s="580"/>
      <c r="MSP18" s="580"/>
      <c r="MSQ18" s="580"/>
      <c r="MSR18" s="580"/>
      <c r="MSS18" s="580"/>
      <c r="MST18" s="580"/>
      <c r="MSU18" s="580"/>
      <c r="MSV18" s="580"/>
      <c r="MSW18" s="580"/>
      <c r="MSX18" s="580"/>
      <c r="MSY18" s="580"/>
      <c r="MSZ18" s="580"/>
      <c r="MTA18" s="580"/>
      <c r="MTB18" s="580"/>
      <c r="MTC18" s="580"/>
      <c r="MTD18" s="580"/>
      <c r="MTE18" s="580"/>
      <c r="MTF18" s="580"/>
      <c r="MTG18" s="580"/>
      <c r="MTH18" s="580"/>
      <c r="MTI18" s="580"/>
      <c r="MTJ18" s="580"/>
      <c r="MTK18" s="580"/>
      <c r="MTL18" s="580"/>
      <c r="MTM18" s="580"/>
      <c r="MTN18" s="580"/>
      <c r="MTO18" s="580"/>
      <c r="MTP18" s="580"/>
      <c r="MTQ18" s="580"/>
      <c r="MTR18" s="580"/>
      <c r="MTS18" s="580"/>
      <c r="MTT18" s="580"/>
      <c r="MTU18" s="580"/>
      <c r="MTV18" s="580"/>
      <c r="MTW18" s="580"/>
      <c r="MTX18" s="580"/>
      <c r="MTY18" s="580"/>
      <c r="MTZ18" s="580"/>
      <c r="MUA18" s="580"/>
      <c r="MUB18" s="580"/>
      <c r="MUC18" s="580"/>
      <c r="MUD18" s="580"/>
      <c r="MUE18" s="580"/>
      <c r="MUF18" s="580"/>
      <c r="MUG18" s="580"/>
      <c r="MUH18" s="580"/>
      <c r="MUI18" s="580"/>
      <c r="MUJ18" s="580"/>
      <c r="MUK18" s="580"/>
      <c r="MUL18" s="580"/>
      <c r="MUM18" s="580"/>
      <c r="MUN18" s="580"/>
      <c r="MUO18" s="580"/>
      <c r="MUP18" s="580"/>
      <c r="MUQ18" s="580"/>
      <c r="MUR18" s="580"/>
      <c r="MUS18" s="580"/>
      <c r="MUT18" s="580"/>
      <c r="MUU18" s="580"/>
      <c r="MUV18" s="580"/>
      <c r="MUW18" s="580"/>
      <c r="MUX18" s="580"/>
      <c r="MUY18" s="580"/>
      <c r="MUZ18" s="580"/>
      <c r="MVA18" s="580"/>
      <c r="MVB18" s="580"/>
      <c r="MVC18" s="580"/>
      <c r="MVD18" s="580"/>
      <c r="MVE18" s="580"/>
      <c r="MVF18" s="580"/>
      <c r="MVG18" s="580"/>
      <c r="MVH18" s="580"/>
      <c r="MVI18" s="580"/>
      <c r="MVJ18" s="580"/>
      <c r="MVK18" s="580"/>
      <c r="MVL18" s="580"/>
      <c r="MVM18" s="580"/>
      <c r="MVN18" s="580"/>
      <c r="MVO18" s="580"/>
      <c r="MVP18" s="580"/>
      <c r="MVQ18" s="580"/>
      <c r="MVR18" s="580"/>
      <c r="MVS18" s="580"/>
      <c r="MVT18" s="580"/>
      <c r="MVU18" s="580"/>
      <c r="MVV18" s="580"/>
      <c r="MVW18" s="580"/>
      <c r="MVX18" s="580"/>
      <c r="MVY18" s="580"/>
      <c r="MVZ18" s="580"/>
      <c r="MWA18" s="580"/>
      <c r="MWB18" s="580"/>
      <c r="MWC18" s="580"/>
      <c r="MWD18" s="580"/>
      <c r="MWE18" s="580"/>
      <c r="MWF18" s="580"/>
      <c r="MWG18" s="580"/>
      <c r="MWH18" s="580"/>
      <c r="MWI18" s="580"/>
      <c r="MWJ18" s="580"/>
      <c r="MWK18" s="580"/>
      <c r="MWL18" s="580"/>
      <c r="MWM18" s="580"/>
      <c r="MWN18" s="580"/>
      <c r="MWO18" s="580"/>
      <c r="MWP18" s="580"/>
      <c r="MWQ18" s="580"/>
      <c r="MWR18" s="580"/>
      <c r="MWS18" s="580"/>
      <c r="MWT18" s="580"/>
      <c r="MWU18" s="580"/>
      <c r="MWV18" s="580"/>
      <c r="MWW18" s="580"/>
      <c r="MWX18" s="580"/>
      <c r="MWY18" s="580"/>
      <c r="MWZ18" s="580"/>
      <c r="MXA18" s="580"/>
      <c r="MXB18" s="580"/>
      <c r="MXC18" s="580"/>
      <c r="MXD18" s="580"/>
      <c r="MXE18" s="580"/>
      <c r="MXF18" s="580"/>
      <c r="MXG18" s="580"/>
      <c r="MXH18" s="580"/>
      <c r="MXI18" s="580"/>
      <c r="MXJ18" s="580"/>
      <c r="MXK18" s="580"/>
      <c r="MXL18" s="580"/>
      <c r="MXM18" s="580"/>
      <c r="MXN18" s="580"/>
      <c r="MXO18" s="580"/>
      <c r="MXP18" s="580"/>
      <c r="MXQ18" s="580"/>
      <c r="MXR18" s="580"/>
      <c r="MXS18" s="580"/>
      <c r="MXT18" s="580"/>
      <c r="MXU18" s="580"/>
      <c r="MXV18" s="580"/>
      <c r="MXW18" s="580"/>
      <c r="MXX18" s="580"/>
      <c r="MXY18" s="580"/>
      <c r="MXZ18" s="580"/>
      <c r="MYA18" s="580"/>
      <c r="MYB18" s="580"/>
      <c r="MYC18" s="580"/>
      <c r="MYD18" s="580"/>
      <c r="MYE18" s="580"/>
      <c r="MYF18" s="580"/>
      <c r="MYG18" s="580"/>
      <c r="MYH18" s="580"/>
      <c r="MYI18" s="580"/>
      <c r="MYJ18" s="580"/>
      <c r="MYK18" s="580"/>
      <c r="MYL18" s="580"/>
      <c r="MYM18" s="580"/>
      <c r="MYN18" s="580"/>
      <c r="MYO18" s="580"/>
      <c r="MYP18" s="580"/>
      <c r="MYQ18" s="580"/>
      <c r="MYR18" s="580"/>
      <c r="MYS18" s="580"/>
      <c r="MYT18" s="580"/>
      <c r="MYU18" s="580"/>
      <c r="MYV18" s="580"/>
      <c r="MYW18" s="580"/>
      <c r="MYX18" s="580"/>
      <c r="MYY18" s="580"/>
      <c r="MYZ18" s="580"/>
      <c r="MZA18" s="580"/>
      <c r="MZB18" s="580"/>
      <c r="MZC18" s="580"/>
      <c r="MZD18" s="580"/>
      <c r="MZE18" s="580"/>
      <c r="MZF18" s="580"/>
      <c r="MZG18" s="580"/>
      <c r="MZH18" s="580"/>
      <c r="MZI18" s="580"/>
      <c r="MZJ18" s="580"/>
      <c r="MZK18" s="580"/>
      <c r="MZL18" s="580"/>
      <c r="MZM18" s="580"/>
      <c r="MZN18" s="580"/>
      <c r="MZO18" s="580"/>
      <c r="MZP18" s="580"/>
      <c r="MZQ18" s="580"/>
      <c r="MZR18" s="580"/>
      <c r="MZS18" s="580"/>
      <c r="MZT18" s="580"/>
      <c r="MZU18" s="580"/>
      <c r="MZV18" s="580"/>
      <c r="MZW18" s="580"/>
      <c r="MZX18" s="580"/>
      <c r="MZY18" s="580"/>
      <c r="MZZ18" s="580"/>
      <c r="NAA18" s="580"/>
      <c r="NAB18" s="580"/>
      <c r="NAC18" s="580"/>
      <c r="NAD18" s="580"/>
      <c r="NAE18" s="580"/>
      <c r="NAF18" s="580"/>
      <c r="NAG18" s="580"/>
      <c r="NAH18" s="580"/>
      <c r="NAI18" s="580"/>
      <c r="NAJ18" s="580"/>
      <c r="NAK18" s="580"/>
      <c r="NAL18" s="580"/>
      <c r="NAM18" s="580"/>
      <c r="NAN18" s="580"/>
      <c r="NAO18" s="580"/>
      <c r="NAP18" s="580"/>
      <c r="NAQ18" s="580"/>
      <c r="NAR18" s="580"/>
      <c r="NAS18" s="580"/>
      <c r="NAT18" s="580"/>
      <c r="NAU18" s="580"/>
      <c r="NAV18" s="580"/>
      <c r="NAW18" s="580"/>
      <c r="NAX18" s="580"/>
      <c r="NAY18" s="580"/>
      <c r="NAZ18" s="580"/>
      <c r="NBA18" s="580"/>
      <c r="NBB18" s="580"/>
      <c r="NBC18" s="580"/>
      <c r="NBD18" s="580"/>
      <c r="NBE18" s="580"/>
      <c r="NBF18" s="580"/>
      <c r="NBG18" s="580"/>
      <c r="NBH18" s="580"/>
      <c r="NBI18" s="580"/>
      <c r="NBJ18" s="580"/>
      <c r="NBK18" s="580"/>
      <c r="NBL18" s="580"/>
      <c r="NBM18" s="580"/>
      <c r="NBN18" s="580"/>
      <c r="NBO18" s="580"/>
      <c r="NBP18" s="580"/>
      <c r="NBQ18" s="580"/>
      <c r="NBR18" s="580"/>
      <c r="NBS18" s="580"/>
      <c r="NBT18" s="580"/>
      <c r="NBU18" s="580"/>
      <c r="NBV18" s="580"/>
      <c r="NBW18" s="580"/>
      <c r="NBX18" s="580"/>
      <c r="NBY18" s="580"/>
      <c r="NBZ18" s="580"/>
      <c r="NCA18" s="580"/>
      <c r="NCB18" s="580"/>
      <c r="NCC18" s="580"/>
      <c r="NCD18" s="580"/>
      <c r="NCE18" s="580"/>
      <c r="NCF18" s="580"/>
      <c r="NCG18" s="580"/>
      <c r="NCH18" s="580"/>
      <c r="NCI18" s="580"/>
      <c r="NCJ18" s="580"/>
      <c r="NCK18" s="580"/>
      <c r="NCL18" s="580"/>
      <c r="NCM18" s="580"/>
      <c r="NCN18" s="580"/>
      <c r="NCO18" s="580"/>
      <c r="NCP18" s="580"/>
      <c r="NCQ18" s="580"/>
      <c r="NCR18" s="580"/>
      <c r="NCS18" s="580"/>
      <c r="NCT18" s="580"/>
      <c r="NCU18" s="580"/>
      <c r="NCV18" s="580"/>
      <c r="NCW18" s="580"/>
      <c r="NCX18" s="580"/>
      <c r="NCY18" s="580"/>
      <c r="NCZ18" s="580"/>
      <c r="NDA18" s="580"/>
      <c r="NDB18" s="580"/>
      <c r="NDC18" s="580"/>
      <c r="NDD18" s="580"/>
      <c r="NDE18" s="580"/>
      <c r="NDF18" s="580"/>
      <c r="NDG18" s="580"/>
      <c r="NDH18" s="580"/>
      <c r="NDI18" s="580"/>
      <c r="NDJ18" s="580"/>
      <c r="NDK18" s="580"/>
      <c r="NDL18" s="580"/>
      <c r="NDM18" s="580"/>
      <c r="NDN18" s="580"/>
      <c r="NDO18" s="580"/>
      <c r="NDP18" s="580"/>
      <c r="NDQ18" s="580"/>
      <c r="NDR18" s="580"/>
      <c r="NDS18" s="580"/>
      <c r="NDT18" s="580"/>
      <c r="NDU18" s="580"/>
      <c r="NDV18" s="580"/>
      <c r="NDW18" s="580"/>
      <c r="NDX18" s="580"/>
      <c r="NDY18" s="580"/>
      <c r="NDZ18" s="580"/>
      <c r="NEA18" s="580"/>
      <c r="NEB18" s="580"/>
      <c r="NEC18" s="580"/>
      <c r="NED18" s="580"/>
      <c r="NEE18" s="580"/>
      <c r="NEF18" s="580"/>
      <c r="NEG18" s="580"/>
      <c r="NEH18" s="580"/>
      <c r="NEI18" s="580"/>
      <c r="NEJ18" s="580"/>
      <c r="NEK18" s="580"/>
      <c r="NEL18" s="580"/>
      <c r="NEM18" s="580"/>
      <c r="NEN18" s="580"/>
      <c r="NEO18" s="580"/>
      <c r="NEP18" s="580"/>
      <c r="NEQ18" s="580"/>
      <c r="NER18" s="580"/>
      <c r="NES18" s="580"/>
      <c r="NET18" s="580"/>
      <c r="NEU18" s="580"/>
      <c r="NEV18" s="580"/>
      <c r="NEW18" s="580"/>
      <c r="NEX18" s="580"/>
      <c r="NEY18" s="580"/>
      <c r="NEZ18" s="580"/>
      <c r="NFA18" s="580"/>
      <c r="NFB18" s="580"/>
      <c r="NFC18" s="580"/>
      <c r="NFD18" s="580"/>
      <c r="NFE18" s="580"/>
      <c r="NFF18" s="580"/>
      <c r="NFG18" s="580"/>
      <c r="NFH18" s="580"/>
      <c r="NFI18" s="580"/>
      <c r="NFJ18" s="580"/>
      <c r="NFK18" s="580"/>
      <c r="NFL18" s="580"/>
      <c r="NFM18" s="580"/>
      <c r="NFN18" s="580"/>
      <c r="NFO18" s="580"/>
      <c r="NFP18" s="580"/>
      <c r="NFQ18" s="580"/>
      <c r="NFR18" s="580"/>
      <c r="NFS18" s="580"/>
      <c r="NFT18" s="580"/>
      <c r="NFU18" s="580"/>
      <c r="NFV18" s="580"/>
      <c r="NFW18" s="580"/>
      <c r="NFX18" s="580"/>
      <c r="NFY18" s="580"/>
      <c r="NFZ18" s="580"/>
      <c r="NGA18" s="580"/>
      <c r="NGB18" s="580"/>
      <c r="NGC18" s="580"/>
      <c r="NGD18" s="580"/>
      <c r="NGE18" s="580"/>
      <c r="NGF18" s="580"/>
      <c r="NGG18" s="580"/>
      <c r="NGH18" s="580"/>
      <c r="NGI18" s="580"/>
      <c r="NGJ18" s="580"/>
      <c r="NGK18" s="580"/>
      <c r="NGL18" s="580"/>
      <c r="NGM18" s="580"/>
      <c r="NGN18" s="580"/>
      <c r="NGO18" s="580"/>
      <c r="NGP18" s="580"/>
      <c r="NGQ18" s="580"/>
      <c r="NGR18" s="580"/>
      <c r="NGS18" s="580"/>
      <c r="NGT18" s="580"/>
      <c r="NGU18" s="580"/>
      <c r="NGV18" s="580"/>
      <c r="NGW18" s="580"/>
      <c r="NGX18" s="580"/>
      <c r="NGY18" s="580"/>
      <c r="NGZ18" s="580"/>
      <c r="NHA18" s="580"/>
      <c r="NHB18" s="580"/>
      <c r="NHC18" s="580"/>
      <c r="NHD18" s="580"/>
      <c r="NHE18" s="580"/>
      <c r="NHF18" s="580"/>
      <c r="NHG18" s="580"/>
      <c r="NHH18" s="580"/>
      <c r="NHI18" s="580"/>
      <c r="NHJ18" s="580"/>
      <c r="NHK18" s="580"/>
      <c r="NHL18" s="580"/>
      <c r="NHM18" s="580"/>
      <c r="NHN18" s="580"/>
      <c r="NHO18" s="580"/>
      <c r="NHP18" s="580"/>
      <c r="NHQ18" s="580"/>
      <c r="NHR18" s="580"/>
      <c r="NHS18" s="580"/>
      <c r="NHT18" s="580"/>
      <c r="NHU18" s="580"/>
      <c r="NHV18" s="580"/>
      <c r="NHW18" s="580"/>
      <c r="NHX18" s="580"/>
      <c r="NHY18" s="580"/>
      <c r="NHZ18" s="580"/>
      <c r="NIA18" s="580"/>
      <c r="NIB18" s="580"/>
      <c r="NIC18" s="580"/>
      <c r="NID18" s="580"/>
      <c r="NIE18" s="580"/>
      <c r="NIF18" s="580"/>
      <c r="NIG18" s="580"/>
      <c r="NIH18" s="580"/>
      <c r="NII18" s="580"/>
      <c r="NIJ18" s="580"/>
      <c r="NIK18" s="580"/>
      <c r="NIL18" s="580"/>
      <c r="NIM18" s="580"/>
      <c r="NIN18" s="580"/>
      <c r="NIO18" s="580"/>
      <c r="NIP18" s="580"/>
      <c r="NIQ18" s="580"/>
      <c r="NIR18" s="580"/>
      <c r="NIS18" s="580"/>
      <c r="NIT18" s="580"/>
      <c r="NIU18" s="580"/>
      <c r="NIV18" s="580"/>
      <c r="NIW18" s="580"/>
      <c r="NIX18" s="580"/>
      <c r="NIY18" s="580"/>
      <c r="NIZ18" s="580"/>
      <c r="NJA18" s="580"/>
      <c r="NJB18" s="580"/>
      <c r="NJC18" s="580"/>
      <c r="NJD18" s="580"/>
      <c r="NJE18" s="580"/>
      <c r="NJF18" s="580"/>
      <c r="NJG18" s="580"/>
      <c r="NJH18" s="580"/>
      <c r="NJI18" s="580"/>
      <c r="NJJ18" s="580"/>
      <c r="NJK18" s="580"/>
      <c r="NJL18" s="580"/>
      <c r="NJM18" s="580"/>
      <c r="NJN18" s="580"/>
      <c r="NJO18" s="580"/>
      <c r="NJP18" s="580"/>
      <c r="NJQ18" s="580"/>
      <c r="NJR18" s="580"/>
      <c r="NJS18" s="580"/>
      <c r="NJT18" s="580"/>
      <c r="NJU18" s="580"/>
      <c r="NJV18" s="580"/>
      <c r="NJW18" s="580"/>
      <c r="NJX18" s="580"/>
      <c r="NJY18" s="580"/>
      <c r="NJZ18" s="580"/>
      <c r="NKA18" s="580"/>
      <c r="NKB18" s="580"/>
      <c r="NKC18" s="580"/>
      <c r="NKD18" s="580"/>
      <c r="NKE18" s="580"/>
      <c r="NKF18" s="580"/>
      <c r="NKG18" s="580"/>
      <c r="NKH18" s="580"/>
      <c r="NKI18" s="580"/>
      <c r="NKJ18" s="580"/>
      <c r="NKK18" s="580"/>
      <c r="NKL18" s="580"/>
      <c r="NKM18" s="580"/>
      <c r="NKN18" s="580"/>
      <c r="NKO18" s="580"/>
      <c r="NKP18" s="580"/>
      <c r="NKQ18" s="580"/>
      <c r="NKR18" s="580"/>
      <c r="NKS18" s="580"/>
      <c r="NKT18" s="580"/>
      <c r="NKU18" s="580"/>
      <c r="NKV18" s="580"/>
      <c r="NKW18" s="580"/>
      <c r="NKX18" s="580"/>
      <c r="NKY18" s="580"/>
      <c r="NKZ18" s="580"/>
      <c r="NLA18" s="580"/>
      <c r="NLB18" s="580"/>
      <c r="NLC18" s="580"/>
      <c r="NLD18" s="580"/>
      <c r="NLE18" s="580"/>
      <c r="NLF18" s="580"/>
      <c r="NLG18" s="580"/>
      <c r="NLH18" s="580"/>
      <c r="NLI18" s="580"/>
      <c r="NLJ18" s="580"/>
      <c r="NLK18" s="580"/>
      <c r="NLL18" s="580"/>
      <c r="NLM18" s="580"/>
      <c r="NLN18" s="580"/>
      <c r="NLO18" s="580"/>
      <c r="NLP18" s="580"/>
      <c r="NLQ18" s="580"/>
      <c r="NLR18" s="580"/>
      <c r="NLS18" s="580"/>
      <c r="NLT18" s="580"/>
      <c r="NLU18" s="580"/>
      <c r="NLV18" s="580"/>
      <c r="NLW18" s="580"/>
      <c r="NLX18" s="580"/>
      <c r="NLY18" s="580"/>
      <c r="NLZ18" s="580"/>
      <c r="NMA18" s="580"/>
      <c r="NMB18" s="580"/>
      <c r="NMC18" s="580"/>
      <c r="NMD18" s="580"/>
      <c r="NME18" s="580"/>
      <c r="NMF18" s="580"/>
      <c r="NMG18" s="580"/>
      <c r="NMH18" s="580"/>
      <c r="NMI18" s="580"/>
      <c r="NMJ18" s="580"/>
      <c r="NMK18" s="580"/>
      <c r="NML18" s="580"/>
      <c r="NMM18" s="580"/>
      <c r="NMN18" s="580"/>
      <c r="NMO18" s="580"/>
      <c r="NMP18" s="580"/>
      <c r="NMQ18" s="580"/>
      <c r="NMR18" s="580"/>
      <c r="NMS18" s="580"/>
      <c r="NMT18" s="580"/>
      <c r="NMU18" s="580"/>
      <c r="NMV18" s="580"/>
      <c r="NMW18" s="580"/>
      <c r="NMX18" s="580"/>
      <c r="NMY18" s="580"/>
      <c r="NMZ18" s="580"/>
      <c r="NNA18" s="580"/>
      <c r="NNB18" s="580"/>
      <c r="NNC18" s="580"/>
      <c r="NND18" s="580"/>
      <c r="NNE18" s="580"/>
      <c r="NNF18" s="580"/>
      <c r="NNG18" s="580"/>
      <c r="NNH18" s="580"/>
      <c r="NNI18" s="580"/>
      <c r="NNJ18" s="580"/>
      <c r="NNK18" s="580"/>
      <c r="NNL18" s="580"/>
      <c r="NNM18" s="580"/>
      <c r="NNN18" s="580"/>
      <c r="NNO18" s="580"/>
      <c r="NNP18" s="580"/>
      <c r="NNQ18" s="580"/>
      <c r="NNR18" s="580"/>
      <c r="NNS18" s="580"/>
      <c r="NNT18" s="580"/>
      <c r="NNU18" s="580"/>
      <c r="NNV18" s="580"/>
      <c r="NNW18" s="580"/>
      <c r="NNX18" s="580"/>
      <c r="NNY18" s="580"/>
      <c r="NNZ18" s="580"/>
      <c r="NOA18" s="580"/>
      <c r="NOB18" s="580"/>
      <c r="NOC18" s="580"/>
      <c r="NOD18" s="580"/>
      <c r="NOE18" s="580"/>
      <c r="NOF18" s="580"/>
      <c r="NOG18" s="580"/>
      <c r="NOH18" s="580"/>
      <c r="NOI18" s="580"/>
      <c r="NOJ18" s="580"/>
      <c r="NOK18" s="580"/>
      <c r="NOL18" s="580"/>
      <c r="NOM18" s="580"/>
      <c r="NON18" s="580"/>
      <c r="NOO18" s="580"/>
      <c r="NOP18" s="580"/>
      <c r="NOQ18" s="580"/>
      <c r="NOR18" s="580"/>
      <c r="NOS18" s="580"/>
      <c r="NOT18" s="580"/>
      <c r="NOU18" s="580"/>
      <c r="NOV18" s="580"/>
      <c r="NOW18" s="580"/>
      <c r="NOX18" s="580"/>
      <c r="NOY18" s="580"/>
      <c r="NOZ18" s="580"/>
      <c r="NPA18" s="580"/>
      <c r="NPB18" s="580"/>
      <c r="NPC18" s="580"/>
      <c r="NPD18" s="580"/>
      <c r="NPE18" s="580"/>
      <c r="NPF18" s="580"/>
      <c r="NPG18" s="580"/>
      <c r="NPH18" s="580"/>
      <c r="NPI18" s="580"/>
      <c r="NPJ18" s="580"/>
      <c r="NPK18" s="580"/>
      <c r="NPL18" s="580"/>
      <c r="NPM18" s="580"/>
      <c r="NPN18" s="580"/>
      <c r="NPO18" s="580"/>
      <c r="NPP18" s="580"/>
      <c r="NPQ18" s="580"/>
      <c r="NPR18" s="580"/>
      <c r="NPS18" s="580"/>
      <c r="NPT18" s="580"/>
      <c r="NPU18" s="580"/>
      <c r="NPV18" s="580"/>
      <c r="NPW18" s="580"/>
      <c r="NPX18" s="580"/>
      <c r="NPY18" s="580"/>
      <c r="NPZ18" s="580"/>
      <c r="NQA18" s="580"/>
      <c r="NQB18" s="580"/>
      <c r="NQC18" s="580"/>
      <c r="NQD18" s="580"/>
      <c r="NQE18" s="580"/>
      <c r="NQF18" s="580"/>
      <c r="NQG18" s="580"/>
      <c r="NQH18" s="580"/>
      <c r="NQI18" s="580"/>
      <c r="NQJ18" s="580"/>
      <c r="NQK18" s="580"/>
      <c r="NQL18" s="580"/>
      <c r="NQM18" s="580"/>
      <c r="NQN18" s="580"/>
      <c r="NQO18" s="580"/>
      <c r="NQP18" s="580"/>
      <c r="NQQ18" s="580"/>
      <c r="NQR18" s="580"/>
      <c r="NQS18" s="580"/>
      <c r="NQT18" s="580"/>
      <c r="NQU18" s="580"/>
      <c r="NQV18" s="580"/>
      <c r="NQW18" s="580"/>
      <c r="NQX18" s="580"/>
      <c r="NQY18" s="580"/>
      <c r="NQZ18" s="580"/>
      <c r="NRA18" s="580"/>
      <c r="NRB18" s="580"/>
      <c r="NRC18" s="580"/>
      <c r="NRD18" s="580"/>
      <c r="NRE18" s="580"/>
      <c r="NRF18" s="580"/>
      <c r="NRG18" s="580"/>
      <c r="NRH18" s="580"/>
      <c r="NRI18" s="580"/>
      <c r="NRJ18" s="580"/>
      <c r="NRK18" s="580"/>
      <c r="NRL18" s="580"/>
      <c r="NRM18" s="580"/>
      <c r="NRN18" s="580"/>
      <c r="NRO18" s="580"/>
      <c r="NRP18" s="580"/>
      <c r="NRQ18" s="580"/>
      <c r="NRR18" s="580"/>
      <c r="NRS18" s="580"/>
      <c r="NRT18" s="580"/>
      <c r="NRU18" s="580"/>
      <c r="NRV18" s="580"/>
      <c r="NRW18" s="580"/>
      <c r="NRX18" s="580"/>
      <c r="NRY18" s="580"/>
      <c r="NRZ18" s="580"/>
      <c r="NSA18" s="580"/>
      <c r="NSB18" s="580"/>
      <c r="NSC18" s="580"/>
      <c r="NSD18" s="580"/>
      <c r="NSE18" s="580"/>
      <c r="NSF18" s="580"/>
      <c r="NSG18" s="580"/>
      <c r="NSH18" s="580"/>
      <c r="NSI18" s="580"/>
      <c r="NSJ18" s="580"/>
      <c r="NSK18" s="580"/>
      <c r="NSL18" s="580"/>
      <c r="NSM18" s="580"/>
      <c r="NSN18" s="580"/>
      <c r="NSO18" s="580"/>
      <c r="NSP18" s="580"/>
      <c r="NSQ18" s="580"/>
      <c r="NSR18" s="580"/>
      <c r="NSS18" s="580"/>
      <c r="NST18" s="580"/>
      <c r="NSU18" s="580"/>
      <c r="NSV18" s="580"/>
      <c r="NSW18" s="580"/>
      <c r="NSX18" s="580"/>
      <c r="NSY18" s="580"/>
      <c r="NSZ18" s="580"/>
      <c r="NTA18" s="580"/>
      <c r="NTB18" s="580"/>
      <c r="NTC18" s="580"/>
      <c r="NTD18" s="580"/>
      <c r="NTE18" s="580"/>
      <c r="NTF18" s="580"/>
      <c r="NTG18" s="580"/>
      <c r="NTH18" s="580"/>
      <c r="NTI18" s="580"/>
      <c r="NTJ18" s="580"/>
      <c r="NTK18" s="580"/>
      <c r="NTL18" s="580"/>
      <c r="NTM18" s="580"/>
      <c r="NTN18" s="580"/>
      <c r="NTO18" s="580"/>
      <c r="NTP18" s="580"/>
      <c r="NTQ18" s="580"/>
      <c r="NTR18" s="580"/>
      <c r="NTS18" s="580"/>
      <c r="NTT18" s="580"/>
      <c r="NTU18" s="580"/>
      <c r="NTV18" s="580"/>
      <c r="NTW18" s="580"/>
      <c r="NTX18" s="580"/>
      <c r="NTY18" s="580"/>
      <c r="NTZ18" s="580"/>
      <c r="NUA18" s="580"/>
      <c r="NUB18" s="580"/>
      <c r="NUC18" s="580"/>
      <c r="NUD18" s="580"/>
      <c r="NUE18" s="580"/>
      <c r="NUF18" s="580"/>
      <c r="NUG18" s="580"/>
      <c r="NUH18" s="580"/>
      <c r="NUI18" s="580"/>
      <c r="NUJ18" s="580"/>
      <c r="NUK18" s="580"/>
      <c r="NUL18" s="580"/>
      <c r="NUM18" s="580"/>
      <c r="NUN18" s="580"/>
      <c r="NUO18" s="580"/>
      <c r="NUP18" s="580"/>
      <c r="NUQ18" s="580"/>
      <c r="NUR18" s="580"/>
      <c r="NUS18" s="580"/>
      <c r="NUT18" s="580"/>
      <c r="NUU18" s="580"/>
      <c r="NUV18" s="580"/>
      <c r="NUW18" s="580"/>
      <c r="NUX18" s="580"/>
      <c r="NUY18" s="580"/>
      <c r="NUZ18" s="580"/>
      <c r="NVA18" s="580"/>
      <c r="NVB18" s="580"/>
      <c r="NVC18" s="580"/>
      <c r="NVD18" s="580"/>
      <c r="NVE18" s="580"/>
      <c r="NVF18" s="580"/>
      <c r="NVG18" s="580"/>
      <c r="NVH18" s="580"/>
      <c r="NVI18" s="580"/>
      <c r="NVJ18" s="580"/>
      <c r="NVK18" s="580"/>
      <c r="NVL18" s="580"/>
      <c r="NVM18" s="580"/>
      <c r="NVN18" s="580"/>
      <c r="NVO18" s="580"/>
      <c r="NVP18" s="580"/>
      <c r="NVQ18" s="580"/>
      <c r="NVR18" s="580"/>
      <c r="NVS18" s="580"/>
      <c r="NVT18" s="580"/>
      <c r="NVU18" s="580"/>
      <c r="NVV18" s="580"/>
      <c r="NVW18" s="580"/>
      <c r="NVX18" s="580"/>
      <c r="NVY18" s="580"/>
      <c r="NVZ18" s="580"/>
      <c r="NWA18" s="580"/>
      <c r="NWB18" s="580"/>
      <c r="NWC18" s="580"/>
      <c r="NWD18" s="580"/>
      <c r="NWE18" s="580"/>
      <c r="NWF18" s="580"/>
      <c r="NWG18" s="580"/>
      <c r="NWH18" s="580"/>
      <c r="NWI18" s="580"/>
      <c r="NWJ18" s="580"/>
      <c r="NWK18" s="580"/>
      <c r="NWL18" s="580"/>
      <c r="NWM18" s="580"/>
      <c r="NWN18" s="580"/>
      <c r="NWO18" s="580"/>
      <c r="NWP18" s="580"/>
      <c r="NWQ18" s="580"/>
      <c r="NWR18" s="580"/>
      <c r="NWS18" s="580"/>
      <c r="NWT18" s="580"/>
      <c r="NWU18" s="580"/>
      <c r="NWV18" s="580"/>
      <c r="NWW18" s="580"/>
      <c r="NWX18" s="580"/>
      <c r="NWY18" s="580"/>
      <c r="NWZ18" s="580"/>
      <c r="NXA18" s="580"/>
      <c r="NXB18" s="580"/>
      <c r="NXC18" s="580"/>
      <c r="NXD18" s="580"/>
      <c r="NXE18" s="580"/>
      <c r="NXF18" s="580"/>
      <c r="NXG18" s="580"/>
      <c r="NXH18" s="580"/>
      <c r="NXI18" s="580"/>
      <c r="NXJ18" s="580"/>
      <c r="NXK18" s="580"/>
      <c r="NXL18" s="580"/>
      <c r="NXM18" s="580"/>
      <c r="NXN18" s="580"/>
      <c r="NXO18" s="580"/>
      <c r="NXP18" s="580"/>
      <c r="NXQ18" s="580"/>
      <c r="NXR18" s="580"/>
      <c r="NXS18" s="580"/>
      <c r="NXT18" s="580"/>
      <c r="NXU18" s="580"/>
      <c r="NXV18" s="580"/>
      <c r="NXW18" s="580"/>
      <c r="NXX18" s="580"/>
      <c r="NXY18" s="580"/>
      <c r="NXZ18" s="580"/>
      <c r="NYA18" s="580"/>
      <c r="NYB18" s="580"/>
      <c r="NYC18" s="580"/>
      <c r="NYD18" s="580"/>
      <c r="NYE18" s="580"/>
      <c r="NYF18" s="580"/>
      <c r="NYG18" s="580"/>
      <c r="NYH18" s="580"/>
      <c r="NYI18" s="580"/>
      <c r="NYJ18" s="580"/>
      <c r="NYK18" s="580"/>
      <c r="NYL18" s="580"/>
      <c r="NYM18" s="580"/>
      <c r="NYN18" s="580"/>
      <c r="NYO18" s="580"/>
      <c r="NYP18" s="580"/>
      <c r="NYQ18" s="580"/>
      <c r="NYR18" s="580"/>
      <c r="NYS18" s="580"/>
      <c r="NYT18" s="580"/>
      <c r="NYU18" s="580"/>
      <c r="NYV18" s="580"/>
      <c r="NYW18" s="580"/>
      <c r="NYX18" s="580"/>
      <c r="NYY18" s="580"/>
      <c r="NYZ18" s="580"/>
      <c r="NZA18" s="580"/>
      <c r="NZB18" s="580"/>
      <c r="NZC18" s="580"/>
      <c r="NZD18" s="580"/>
      <c r="NZE18" s="580"/>
      <c r="NZF18" s="580"/>
      <c r="NZG18" s="580"/>
      <c r="NZH18" s="580"/>
      <c r="NZI18" s="580"/>
      <c r="NZJ18" s="580"/>
      <c r="NZK18" s="580"/>
      <c r="NZL18" s="580"/>
      <c r="NZM18" s="580"/>
      <c r="NZN18" s="580"/>
      <c r="NZO18" s="580"/>
      <c r="NZP18" s="580"/>
      <c r="NZQ18" s="580"/>
      <c r="NZR18" s="580"/>
      <c r="NZS18" s="580"/>
      <c r="NZT18" s="580"/>
      <c r="NZU18" s="580"/>
      <c r="NZV18" s="580"/>
      <c r="NZW18" s="580"/>
      <c r="NZX18" s="580"/>
      <c r="NZY18" s="580"/>
      <c r="NZZ18" s="580"/>
      <c r="OAA18" s="580"/>
      <c r="OAB18" s="580"/>
      <c r="OAC18" s="580"/>
      <c r="OAD18" s="580"/>
      <c r="OAE18" s="580"/>
      <c r="OAF18" s="580"/>
      <c r="OAG18" s="580"/>
      <c r="OAH18" s="580"/>
      <c r="OAI18" s="580"/>
      <c r="OAJ18" s="580"/>
      <c r="OAK18" s="580"/>
      <c r="OAL18" s="580"/>
      <c r="OAM18" s="580"/>
      <c r="OAN18" s="580"/>
      <c r="OAO18" s="580"/>
      <c r="OAP18" s="580"/>
      <c r="OAQ18" s="580"/>
      <c r="OAR18" s="580"/>
      <c r="OAS18" s="580"/>
      <c r="OAT18" s="580"/>
      <c r="OAU18" s="580"/>
      <c r="OAV18" s="580"/>
      <c r="OAW18" s="580"/>
      <c r="OAX18" s="580"/>
      <c r="OAY18" s="580"/>
      <c r="OAZ18" s="580"/>
      <c r="OBA18" s="580"/>
      <c r="OBB18" s="580"/>
      <c r="OBC18" s="580"/>
      <c r="OBD18" s="580"/>
      <c r="OBE18" s="580"/>
      <c r="OBF18" s="580"/>
      <c r="OBG18" s="580"/>
      <c r="OBH18" s="580"/>
      <c r="OBI18" s="580"/>
      <c r="OBJ18" s="580"/>
      <c r="OBK18" s="580"/>
      <c r="OBL18" s="580"/>
      <c r="OBM18" s="580"/>
      <c r="OBN18" s="580"/>
      <c r="OBO18" s="580"/>
      <c r="OBP18" s="580"/>
      <c r="OBQ18" s="580"/>
      <c r="OBR18" s="580"/>
      <c r="OBS18" s="580"/>
      <c r="OBT18" s="580"/>
      <c r="OBU18" s="580"/>
      <c r="OBV18" s="580"/>
      <c r="OBW18" s="580"/>
      <c r="OBX18" s="580"/>
      <c r="OBY18" s="580"/>
      <c r="OBZ18" s="580"/>
      <c r="OCA18" s="580"/>
      <c r="OCB18" s="580"/>
      <c r="OCC18" s="580"/>
      <c r="OCD18" s="580"/>
      <c r="OCE18" s="580"/>
      <c r="OCF18" s="580"/>
      <c r="OCG18" s="580"/>
      <c r="OCH18" s="580"/>
      <c r="OCI18" s="580"/>
      <c r="OCJ18" s="580"/>
      <c r="OCK18" s="580"/>
      <c r="OCL18" s="580"/>
      <c r="OCM18" s="580"/>
      <c r="OCN18" s="580"/>
      <c r="OCO18" s="580"/>
      <c r="OCP18" s="580"/>
      <c r="OCQ18" s="580"/>
      <c r="OCR18" s="580"/>
      <c r="OCS18" s="580"/>
      <c r="OCT18" s="580"/>
      <c r="OCU18" s="580"/>
      <c r="OCV18" s="580"/>
      <c r="OCW18" s="580"/>
      <c r="OCX18" s="580"/>
      <c r="OCY18" s="580"/>
      <c r="OCZ18" s="580"/>
      <c r="ODA18" s="580"/>
      <c r="ODB18" s="580"/>
      <c r="ODC18" s="580"/>
      <c r="ODD18" s="580"/>
      <c r="ODE18" s="580"/>
      <c r="ODF18" s="580"/>
      <c r="ODG18" s="580"/>
      <c r="ODH18" s="580"/>
      <c r="ODI18" s="580"/>
      <c r="ODJ18" s="580"/>
      <c r="ODK18" s="580"/>
      <c r="ODL18" s="580"/>
      <c r="ODM18" s="580"/>
      <c r="ODN18" s="580"/>
      <c r="ODO18" s="580"/>
      <c r="ODP18" s="580"/>
      <c r="ODQ18" s="580"/>
      <c r="ODR18" s="580"/>
      <c r="ODS18" s="580"/>
      <c r="ODT18" s="580"/>
      <c r="ODU18" s="580"/>
      <c r="ODV18" s="580"/>
      <c r="ODW18" s="580"/>
      <c r="ODX18" s="580"/>
      <c r="ODY18" s="580"/>
      <c r="ODZ18" s="580"/>
      <c r="OEA18" s="580"/>
      <c r="OEB18" s="580"/>
      <c r="OEC18" s="580"/>
      <c r="OED18" s="580"/>
      <c r="OEE18" s="580"/>
      <c r="OEF18" s="580"/>
      <c r="OEG18" s="580"/>
      <c r="OEH18" s="580"/>
      <c r="OEI18" s="580"/>
      <c r="OEJ18" s="580"/>
      <c r="OEK18" s="580"/>
      <c r="OEL18" s="580"/>
      <c r="OEM18" s="580"/>
      <c r="OEN18" s="580"/>
      <c r="OEO18" s="580"/>
      <c r="OEP18" s="580"/>
      <c r="OEQ18" s="580"/>
      <c r="OER18" s="580"/>
      <c r="OES18" s="580"/>
      <c r="OET18" s="580"/>
      <c r="OEU18" s="580"/>
      <c r="OEV18" s="580"/>
      <c r="OEW18" s="580"/>
      <c r="OEX18" s="580"/>
      <c r="OEY18" s="580"/>
      <c r="OEZ18" s="580"/>
      <c r="OFA18" s="580"/>
      <c r="OFB18" s="580"/>
      <c r="OFC18" s="580"/>
      <c r="OFD18" s="580"/>
      <c r="OFE18" s="580"/>
      <c r="OFF18" s="580"/>
      <c r="OFG18" s="580"/>
      <c r="OFH18" s="580"/>
      <c r="OFI18" s="580"/>
      <c r="OFJ18" s="580"/>
      <c r="OFK18" s="580"/>
      <c r="OFL18" s="580"/>
      <c r="OFM18" s="580"/>
      <c r="OFN18" s="580"/>
      <c r="OFO18" s="580"/>
      <c r="OFP18" s="580"/>
      <c r="OFQ18" s="580"/>
      <c r="OFR18" s="580"/>
      <c r="OFS18" s="580"/>
      <c r="OFT18" s="580"/>
      <c r="OFU18" s="580"/>
      <c r="OFV18" s="580"/>
      <c r="OFW18" s="580"/>
      <c r="OFX18" s="580"/>
      <c r="OFY18" s="580"/>
      <c r="OFZ18" s="580"/>
      <c r="OGA18" s="580"/>
      <c r="OGB18" s="580"/>
      <c r="OGC18" s="580"/>
      <c r="OGD18" s="580"/>
      <c r="OGE18" s="580"/>
      <c r="OGF18" s="580"/>
      <c r="OGG18" s="580"/>
      <c r="OGH18" s="580"/>
      <c r="OGI18" s="580"/>
      <c r="OGJ18" s="580"/>
      <c r="OGK18" s="580"/>
      <c r="OGL18" s="580"/>
      <c r="OGM18" s="580"/>
      <c r="OGN18" s="580"/>
      <c r="OGO18" s="580"/>
      <c r="OGP18" s="580"/>
      <c r="OGQ18" s="580"/>
      <c r="OGR18" s="580"/>
      <c r="OGS18" s="580"/>
      <c r="OGT18" s="580"/>
      <c r="OGU18" s="580"/>
      <c r="OGV18" s="580"/>
      <c r="OGW18" s="580"/>
      <c r="OGX18" s="580"/>
      <c r="OGY18" s="580"/>
      <c r="OGZ18" s="580"/>
      <c r="OHA18" s="580"/>
      <c r="OHB18" s="580"/>
      <c r="OHC18" s="580"/>
      <c r="OHD18" s="580"/>
      <c r="OHE18" s="580"/>
      <c r="OHF18" s="580"/>
      <c r="OHG18" s="580"/>
      <c r="OHH18" s="580"/>
      <c r="OHI18" s="580"/>
      <c r="OHJ18" s="580"/>
      <c r="OHK18" s="580"/>
      <c r="OHL18" s="580"/>
      <c r="OHM18" s="580"/>
      <c r="OHN18" s="580"/>
      <c r="OHO18" s="580"/>
      <c r="OHP18" s="580"/>
      <c r="OHQ18" s="580"/>
      <c r="OHR18" s="580"/>
      <c r="OHS18" s="580"/>
      <c r="OHT18" s="580"/>
      <c r="OHU18" s="580"/>
      <c r="OHV18" s="580"/>
      <c r="OHW18" s="580"/>
      <c r="OHX18" s="580"/>
      <c r="OHY18" s="580"/>
      <c r="OHZ18" s="580"/>
      <c r="OIA18" s="580"/>
      <c r="OIB18" s="580"/>
      <c r="OIC18" s="580"/>
      <c r="OID18" s="580"/>
      <c r="OIE18" s="580"/>
      <c r="OIF18" s="580"/>
      <c r="OIG18" s="580"/>
      <c r="OIH18" s="580"/>
      <c r="OII18" s="580"/>
      <c r="OIJ18" s="580"/>
      <c r="OIK18" s="580"/>
      <c r="OIL18" s="580"/>
      <c r="OIM18" s="580"/>
      <c r="OIN18" s="580"/>
      <c r="OIO18" s="580"/>
      <c r="OIP18" s="580"/>
      <c r="OIQ18" s="580"/>
      <c r="OIR18" s="580"/>
      <c r="OIS18" s="580"/>
      <c r="OIT18" s="580"/>
      <c r="OIU18" s="580"/>
      <c r="OIV18" s="580"/>
      <c r="OIW18" s="580"/>
      <c r="OIX18" s="580"/>
      <c r="OIY18" s="580"/>
      <c r="OIZ18" s="580"/>
      <c r="OJA18" s="580"/>
      <c r="OJB18" s="580"/>
      <c r="OJC18" s="580"/>
      <c r="OJD18" s="580"/>
      <c r="OJE18" s="580"/>
      <c r="OJF18" s="580"/>
      <c r="OJG18" s="580"/>
      <c r="OJH18" s="580"/>
      <c r="OJI18" s="580"/>
      <c r="OJJ18" s="580"/>
      <c r="OJK18" s="580"/>
      <c r="OJL18" s="580"/>
      <c r="OJM18" s="580"/>
      <c r="OJN18" s="580"/>
      <c r="OJO18" s="580"/>
      <c r="OJP18" s="580"/>
      <c r="OJQ18" s="580"/>
      <c r="OJR18" s="580"/>
      <c r="OJS18" s="580"/>
      <c r="OJT18" s="580"/>
      <c r="OJU18" s="580"/>
      <c r="OJV18" s="580"/>
      <c r="OJW18" s="580"/>
      <c r="OJX18" s="580"/>
      <c r="OJY18" s="580"/>
      <c r="OJZ18" s="580"/>
      <c r="OKA18" s="580"/>
      <c r="OKB18" s="580"/>
      <c r="OKC18" s="580"/>
      <c r="OKD18" s="580"/>
      <c r="OKE18" s="580"/>
      <c r="OKF18" s="580"/>
      <c r="OKG18" s="580"/>
      <c r="OKH18" s="580"/>
      <c r="OKI18" s="580"/>
      <c r="OKJ18" s="580"/>
      <c r="OKK18" s="580"/>
      <c r="OKL18" s="580"/>
      <c r="OKM18" s="580"/>
      <c r="OKN18" s="580"/>
      <c r="OKO18" s="580"/>
      <c r="OKP18" s="580"/>
      <c r="OKQ18" s="580"/>
      <c r="OKR18" s="580"/>
      <c r="OKS18" s="580"/>
      <c r="OKT18" s="580"/>
      <c r="OKU18" s="580"/>
      <c r="OKV18" s="580"/>
      <c r="OKW18" s="580"/>
      <c r="OKX18" s="580"/>
      <c r="OKY18" s="580"/>
      <c r="OKZ18" s="580"/>
      <c r="OLA18" s="580"/>
      <c r="OLB18" s="580"/>
      <c r="OLC18" s="580"/>
      <c r="OLD18" s="580"/>
      <c r="OLE18" s="580"/>
      <c r="OLF18" s="580"/>
      <c r="OLG18" s="580"/>
      <c r="OLH18" s="580"/>
      <c r="OLI18" s="580"/>
      <c r="OLJ18" s="580"/>
      <c r="OLK18" s="580"/>
      <c r="OLL18" s="580"/>
      <c r="OLM18" s="580"/>
      <c r="OLN18" s="580"/>
      <c r="OLO18" s="580"/>
      <c r="OLP18" s="580"/>
      <c r="OLQ18" s="580"/>
      <c r="OLR18" s="580"/>
      <c r="OLS18" s="580"/>
      <c r="OLT18" s="580"/>
      <c r="OLU18" s="580"/>
      <c r="OLV18" s="580"/>
      <c r="OLW18" s="580"/>
      <c r="OLX18" s="580"/>
      <c r="OLY18" s="580"/>
      <c r="OLZ18" s="580"/>
      <c r="OMA18" s="580"/>
      <c r="OMB18" s="580"/>
      <c r="OMC18" s="580"/>
      <c r="OMD18" s="580"/>
      <c r="OME18" s="580"/>
      <c r="OMF18" s="580"/>
      <c r="OMG18" s="580"/>
      <c r="OMH18" s="580"/>
      <c r="OMI18" s="580"/>
      <c r="OMJ18" s="580"/>
      <c r="OMK18" s="580"/>
      <c r="OML18" s="580"/>
      <c r="OMM18" s="580"/>
      <c r="OMN18" s="580"/>
      <c r="OMO18" s="580"/>
      <c r="OMP18" s="580"/>
      <c r="OMQ18" s="580"/>
      <c r="OMR18" s="580"/>
      <c r="OMS18" s="580"/>
      <c r="OMT18" s="580"/>
      <c r="OMU18" s="580"/>
      <c r="OMV18" s="580"/>
      <c r="OMW18" s="580"/>
      <c r="OMX18" s="580"/>
      <c r="OMY18" s="580"/>
      <c r="OMZ18" s="580"/>
      <c r="ONA18" s="580"/>
      <c r="ONB18" s="580"/>
      <c r="ONC18" s="580"/>
      <c r="OND18" s="580"/>
      <c r="ONE18" s="580"/>
      <c r="ONF18" s="580"/>
      <c r="ONG18" s="580"/>
      <c r="ONH18" s="580"/>
      <c r="ONI18" s="580"/>
      <c r="ONJ18" s="580"/>
      <c r="ONK18" s="580"/>
      <c r="ONL18" s="580"/>
      <c r="ONM18" s="580"/>
      <c r="ONN18" s="580"/>
      <c r="ONO18" s="580"/>
      <c r="ONP18" s="580"/>
      <c r="ONQ18" s="580"/>
      <c r="ONR18" s="580"/>
      <c r="ONS18" s="580"/>
      <c r="ONT18" s="580"/>
      <c r="ONU18" s="580"/>
      <c r="ONV18" s="580"/>
      <c r="ONW18" s="580"/>
      <c r="ONX18" s="580"/>
      <c r="ONY18" s="580"/>
      <c r="ONZ18" s="580"/>
      <c r="OOA18" s="580"/>
      <c r="OOB18" s="580"/>
      <c r="OOC18" s="580"/>
      <c r="OOD18" s="580"/>
      <c r="OOE18" s="580"/>
      <c r="OOF18" s="580"/>
      <c r="OOG18" s="580"/>
      <c r="OOH18" s="580"/>
      <c r="OOI18" s="580"/>
      <c r="OOJ18" s="580"/>
      <c r="OOK18" s="580"/>
      <c r="OOL18" s="580"/>
      <c r="OOM18" s="580"/>
      <c r="OON18" s="580"/>
      <c r="OOO18" s="580"/>
      <c r="OOP18" s="580"/>
      <c r="OOQ18" s="580"/>
      <c r="OOR18" s="580"/>
      <c r="OOS18" s="580"/>
      <c r="OOT18" s="580"/>
      <c r="OOU18" s="580"/>
      <c r="OOV18" s="580"/>
      <c r="OOW18" s="580"/>
      <c r="OOX18" s="580"/>
      <c r="OOY18" s="580"/>
      <c r="OOZ18" s="580"/>
      <c r="OPA18" s="580"/>
      <c r="OPB18" s="580"/>
      <c r="OPC18" s="580"/>
      <c r="OPD18" s="580"/>
      <c r="OPE18" s="580"/>
      <c r="OPF18" s="580"/>
      <c r="OPG18" s="580"/>
      <c r="OPH18" s="580"/>
      <c r="OPI18" s="580"/>
      <c r="OPJ18" s="580"/>
      <c r="OPK18" s="580"/>
      <c r="OPL18" s="580"/>
      <c r="OPM18" s="580"/>
      <c r="OPN18" s="580"/>
      <c r="OPO18" s="580"/>
      <c r="OPP18" s="580"/>
      <c r="OPQ18" s="580"/>
      <c r="OPR18" s="580"/>
      <c r="OPS18" s="580"/>
      <c r="OPT18" s="580"/>
      <c r="OPU18" s="580"/>
      <c r="OPV18" s="580"/>
      <c r="OPW18" s="580"/>
      <c r="OPX18" s="580"/>
      <c r="OPY18" s="580"/>
      <c r="OPZ18" s="580"/>
      <c r="OQA18" s="580"/>
      <c r="OQB18" s="580"/>
      <c r="OQC18" s="580"/>
      <c r="OQD18" s="580"/>
      <c r="OQE18" s="580"/>
      <c r="OQF18" s="580"/>
      <c r="OQG18" s="580"/>
      <c r="OQH18" s="580"/>
      <c r="OQI18" s="580"/>
      <c r="OQJ18" s="580"/>
      <c r="OQK18" s="580"/>
      <c r="OQL18" s="580"/>
      <c r="OQM18" s="580"/>
      <c r="OQN18" s="580"/>
      <c r="OQO18" s="580"/>
      <c r="OQP18" s="580"/>
      <c r="OQQ18" s="580"/>
      <c r="OQR18" s="580"/>
      <c r="OQS18" s="580"/>
      <c r="OQT18" s="580"/>
      <c r="OQU18" s="580"/>
      <c r="OQV18" s="580"/>
      <c r="OQW18" s="580"/>
      <c r="OQX18" s="580"/>
      <c r="OQY18" s="580"/>
      <c r="OQZ18" s="580"/>
      <c r="ORA18" s="580"/>
      <c r="ORB18" s="580"/>
      <c r="ORC18" s="580"/>
      <c r="ORD18" s="580"/>
      <c r="ORE18" s="580"/>
      <c r="ORF18" s="580"/>
      <c r="ORG18" s="580"/>
      <c r="ORH18" s="580"/>
      <c r="ORI18" s="580"/>
      <c r="ORJ18" s="580"/>
      <c r="ORK18" s="580"/>
      <c r="ORL18" s="580"/>
      <c r="ORM18" s="580"/>
      <c r="ORN18" s="580"/>
      <c r="ORO18" s="580"/>
      <c r="ORP18" s="580"/>
      <c r="ORQ18" s="580"/>
      <c r="ORR18" s="580"/>
      <c r="ORS18" s="580"/>
      <c r="ORT18" s="580"/>
      <c r="ORU18" s="580"/>
      <c r="ORV18" s="580"/>
      <c r="ORW18" s="580"/>
      <c r="ORX18" s="580"/>
      <c r="ORY18" s="580"/>
      <c r="ORZ18" s="580"/>
      <c r="OSA18" s="580"/>
      <c r="OSB18" s="580"/>
      <c r="OSC18" s="580"/>
      <c r="OSD18" s="580"/>
      <c r="OSE18" s="580"/>
      <c r="OSF18" s="580"/>
      <c r="OSG18" s="580"/>
      <c r="OSH18" s="580"/>
      <c r="OSI18" s="580"/>
      <c r="OSJ18" s="580"/>
      <c r="OSK18" s="580"/>
      <c r="OSL18" s="580"/>
      <c r="OSM18" s="580"/>
      <c r="OSN18" s="580"/>
      <c r="OSO18" s="580"/>
      <c r="OSP18" s="580"/>
      <c r="OSQ18" s="580"/>
      <c r="OSR18" s="580"/>
      <c r="OSS18" s="580"/>
      <c r="OST18" s="580"/>
      <c r="OSU18" s="580"/>
      <c r="OSV18" s="580"/>
      <c r="OSW18" s="580"/>
      <c r="OSX18" s="580"/>
      <c r="OSY18" s="580"/>
      <c r="OSZ18" s="580"/>
      <c r="OTA18" s="580"/>
      <c r="OTB18" s="580"/>
      <c r="OTC18" s="580"/>
      <c r="OTD18" s="580"/>
      <c r="OTE18" s="580"/>
      <c r="OTF18" s="580"/>
      <c r="OTG18" s="580"/>
      <c r="OTH18" s="580"/>
      <c r="OTI18" s="580"/>
      <c r="OTJ18" s="580"/>
      <c r="OTK18" s="580"/>
      <c r="OTL18" s="580"/>
      <c r="OTM18" s="580"/>
      <c r="OTN18" s="580"/>
      <c r="OTO18" s="580"/>
      <c r="OTP18" s="580"/>
      <c r="OTQ18" s="580"/>
      <c r="OTR18" s="580"/>
      <c r="OTS18" s="580"/>
      <c r="OTT18" s="580"/>
      <c r="OTU18" s="580"/>
      <c r="OTV18" s="580"/>
      <c r="OTW18" s="580"/>
      <c r="OTX18" s="580"/>
      <c r="OTY18" s="580"/>
      <c r="OTZ18" s="580"/>
      <c r="OUA18" s="580"/>
      <c r="OUB18" s="580"/>
      <c r="OUC18" s="580"/>
      <c r="OUD18" s="580"/>
      <c r="OUE18" s="580"/>
      <c r="OUF18" s="580"/>
      <c r="OUG18" s="580"/>
      <c r="OUH18" s="580"/>
      <c r="OUI18" s="580"/>
      <c r="OUJ18" s="580"/>
      <c r="OUK18" s="580"/>
      <c r="OUL18" s="580"/>
      <c r="OUM18" s="580"/>
      <c r="OUN18" s="580"/>
      <c r="OUO18" s="580"/>
      <c r="OUP18" s="580"/>
      <c r="OUQ18" s="580"/>
      <c r="OUR18" s="580"/>
      <c r="OUS18" s="580"/>
      <c r="OUT18" s="580"/>
      <c r="OUU18" s="580"/>
      <c r="OUV18" s="580"/>
      <c r="OUW18" s="580"/>
      <c r="OUX18" s="580"/>
      <c r="OUY18" s="580"/>
      <c r="OUZ18" s="580"/>
      <c r="OVA18" s="580"/>
      <c r="OVB18" s="580"/>
      <c r="OVC18" s="580"/>
      <c r="OVD18" s="580"/>
      <c r="OVE18" s="580"/>
      <c r="OVF18" s="580"/>
      <c r="OVG18" s="580"/>
      <c r="OVH18" s="580"/>
      <c r="OVI18" s="580"/>
      <c r="OVJ18" s="580"/>
      <c r="OVK18" s="580"/>
      <c r="OVL18" s="580"/>
      <c r="OVM18" s="580"/>
      <c r="OVN18" s="580"/>
      <c r="OVO18" s="580"/>
      <c r="OVP18" s="580"/>
      <c r="OVQ18" s="580"/>
      <c r="OVR18" s="580"/>
      <c r="OVS18" s="580"/>
      <c r="OVT18" s="580"/>
      <c r="OVU18" s="580"/>
      <c r="OVV18" s="580"/>
      <c r="OVW18" s="580"/>
      <c r="OVX18" s="580"/>
      <c r="OVY18" s="580"/>
      <c r="OVZ18" s="580"/>
      <c r="OWA18" s="580"/>
      <c r="OWB18" s="580"/>
      <c r="OWC18" s="580"/>
      <c r="OWD18" s="580"/>
      <c r="OWE18" s="580"/>
      <c r="OWF18" s="580"/>
      <c r="OWG18" s="580"/>
      <c r="OWH18" s="580"/>
      <c r="OWI18" s="580"/>
      <c r="OWJ18" s="580"/>
      <c r="OWK18" s="580"/>
      <c r="OWL18" s="580"/>
      <c r="OWM18" s="580"/>
      <c r="OWN18" s="580"/>
      <c r="OWO18" s="580"/>
      <c r="OWP18" s="580"/>
      <c r="OWQ18" s="580"/>
      <c r="OWR18" s="580"/>
      <c r="OWS18" s="580"/>
      <c r="OWT18" s="580"/>
      <c r="OWU18" s="580"/>
      <c r="OWV18" s="580"/>
      <c r="OWW18" s="580"/>
      <c r="OWX18" s="580"/>
      <c r="OWY18" s="580"/>
      <c r="OWZ18" s="580"/>
      <c r="OXA18" s="580"/>
      <c r="OXB18" s="580"/>
      <c r="OXC18" s="580"/>
      <c r="OXD18" s="580"/>
      <c r="OXE18" s="580"/>
      <c r="OXF18" s="580"/>
      <c r="OXG18" s="580"/>
      <c r="OXH18" s="580"/>
      <c r="OXI18" s="580"/>
      <c r="OXJ18" s="580"/>
      <c r="OXK18" s="580"/>
      <c r="OXL18" s="580"/>
      <c r="OXM18" s="580"/>
      <c r="OXN18" s="580"/>
      <c r="OXO18" s="580"/>
      <c r="OXP18" s="580"/>
      <c r="OXQ18" s="580"/>
      <c r="OXR18" s="580"/>
      <c r="OXS18" s="580"/>
      <c r="OXT18" s="580"/>
      <c r="OXU18" s="580"/>
      <c r="OXV18" s="580"/>
      <c r="OXW18" s="580"/>
      <c r="OXX18" s="580"/>
      <c r="OXY18" s="580"/>
      <c r="OXZ18" s="580"/>
      <c r="OYA18" s="580"/>
      <c r="OYB18" s="580"/>
      <c r="OYC18" s="580"/>
      <c r="OYD18" s="580"/>
      <c r="OYE18" s="580"/>
      <c r="OYF18" s="580"/>
      <c r="OYG18" s="580"/>
      <c r="OYH18" s="580"/>
      <c r="OYI18" s="580"/>
      <c r="OYJ18" s="580"/>
      <c r="OYK18" s="580"/>
      <c r="OYL18" s="580"/>
      <c r="OYM18" s="580"/>
      <c r="OYN18" s="580"/>
      <c r="OYO18" s="580"/>
      <c r="OYP18" s="580"/>
      <c r="OYQ18" s="580"/>
      <c r="OYR18" s="580"/>
      <c r="OYS18" s="580"/>
      <c r="OYT18" s="580"/>
      <c r="OYU18" s="580"/>
      <c r="OYV18" s="580"/>
      <c r="OYW18" s="580"/>
      <c r="OYX18" s="580"/>
      <c r="OYY18" s="580"/>
      <c r="OYZ18" s="580"/>
      <c r="OZA18" s="580"/>
      <c r="OZB18" s="580"/>
      <c r="OZC18" s="580"/>
      <c r="OZD18" s="580"/>
      <c r="OZE18" s="580"/>
      <c r="OZF18" s="580"/>
      <c r="OZG18" s="580"/>
      <c r="OZH18" s="580"/>
      <c r="OZI18" s="580"/>
      <c r="OZJ18" s="580"/>
      <c r="OZK18" s="580"/>
      <c r="OZL18" s="580"/>
      <c r="OZM18" s="580"/>
      <c r="OZN18" s="580"/>
      <c r="OZO18" s="580"/>
      <c r="OZP18" s="580"/>
      <c r="OZQ18" s="580"/>
      <c r="OZR18" s="580"/>
      <c r="OZS18" s="580"/>
      <c r="OZT18" s="580"/>
      <c r="OZU18" s="580"/>
      <c r="OZV18" s="580"/>
      <c r="OZW18" s="580"/>
      <c r="OZX18" s="580"/>
      <c r="OZY18" s="580"/>
      <c r="OZZ18" s="580"/>
      <c r="PAA18" s="580"/>
      <c r="PAB18" s="580"/>
      <c r="PAC18" s="580"/>
      <c r="PAD18" s="580"/>
      <c r="PAE18" s="580"/>
      <c r="PAF18" s="580"/>
      <c r="PAG18" s="580"/>
      <c r="PAH18" s="580"/>
      <c r="PAI18" s="580"/>
      <c r="PAJ18" s="580"/>
      <c r="PAK18" s="580"/>
      <c r="PAL18" s="580"/>
      <c r="XEL18" s="147" t="s">
        <v>1187</v>
      </c>
      <c r="XEM18" s="260" t="s">
        <v>41</v>
      </c>
      <c r="XEP18" s="191"/>
      <c r="XEQ18" s="191"/>
      <c r="XER18" s="191"/>
      <c r="XES18" s="191"/>
      <c r="XET18" s="191"/>
      <c r="XEU18" s="191"/>
      <c r="XEV18" s="191" t="str">
        <f>CONCATENATE(XEV10,", ",XEV11,", ",XEV12,", ",XEV13,", ",XEV14,", ",XEV15,", ",XEV16,", ",XEV17)</f>
        <v>R, MBB, MBA, LB, LA, FJ, F, S</v>
      </c>
      <c r="XEW18" s="191"/>
      <c r="XEX18" s="191"/>
      <c r="XEY18" s="191"/>
      <c r="XEZ18" s="191"/>
      <c r="XFA18" s="191"/>
      <c r="XFB18" s="190"/>
      <c r="XFC18" s="190"/>
      <c r="XFD18" s="190"/>
    </row>
    <row r="19" spans="1:10854 16366:16384" ht="12" customHeight="1">
      <c r="A19" s="976" t="s">
        <v>3341</v>
      </c>
      <c r="B19" s="977"/>
      <c r="C19" s="977"/>
      <c r="D19" s="977"/>
      <c r="E19" s="977"/>
      <c r="F19" s="977"/>
      <c r="G19" s="977"/>
      <c r="H19" s="977"/>
      <c r="I19" s="977"/>
      <c r="J19" s="978"/>
      <c r="L19" s="152" t="s">
        <v>2508</v>
      </c>
      <c r="U19" s="197">
        <f t="shared" si="1"/>
        <v>57.5</v>
      </c>
      <c r="V19" s="206">
        <v>55</v>
      </c>
      <c r="W19" s="207">
        <v>60</v>
      </c>
      <c r="X19" s="208">
        <v>57.5</v>
      </c>
      <c r="Y19" s="669">
        <v>32.5</v>
      </c>
      <c r="Z19" s="584">
        <v>12.5</v>
      </c>
      <c r="AA19" s="672">
        <v>8.4393487026316443</v>
      </c>
      <c r="AB19" s="589">
        <v>3.2459033471660166</v>
      </c>
      <c r="AC19" s="676"/>
      <c r="AD19" s="584"/>
      <c r="AE19" s="672"/>
      <c r="AF19" s="589"/>
      <c r="AG19" s="676"/>
      <c r="AH19" s="584"/>
      <c r="AI19" s="672"/>
      <c r="AJ19" s="589"/>
      <c r="AK19" s="676">
        <v>0</v>
      </c>
      <c r="AL19" s="584">
        <v>0</v>
      </c>
      <c r="AM19" s="672">
        <v>0</v>
      </c>
      <c r="AN19" s="589">
        <v>0</v>
      </c>
      <c r="AO19" s="606">
        <v>32.5</v>
      </c>
      <c r="AP19" s="584">
        <v>12.5</v>
      </c>
      <c r="AQ19" s="588">
        <v>8.4393487026316443</v>
      </c>
      <c r="AR19" s="589">
        <v>3.2459033471660166</v>
      </c>
      <c r="AS19" s="594"/>
      <c r="AT19" s="717"/>
      <c r="AU19" s="719"/>
      <c r="AV19" s="594"/>
      <c r="AW19" s="719"/>
      <c r="AX19" s="737"/>
      <c r="AY19" s="722"/>
      <c r="AZ19" s="724"/>
      <c r="BA19" s="724"/>
      <c r="BB19" s="740"/>
      <c r="BC19" s="580"/>
      <c r="BD19" s="735"/>
      <c r="BE19" s="731"/>
      <c r="BF19" s="754"/>
      <c r="BG19" s="755"/>
      <c r="BH19" s="580"/>
      <c r="BI19" s="747"/>
      <c r="BJ19" s="748"/>
      <c r="BK19" s="748"/>
      <c r="BL19" s="749"/>
      <c r="BM19" s="729">
        <v>0</v>
      </c>
      <c r="BN19" s="730">
        <v>72.5</v>
      </c>
      <c r="BO19" s="727">
        <v>2.5</v>
      </c>
      <c r="BP19" s="728">
        <v>0</v>
      </c>
      <c r="BQ19" s="743">
        <v>2.5</v>
      </c>
      <c r="BR19" s="744"/>
      <c r="BS19" s="744"/>
      <c r="BT19" s="745">
        <v>0</v>
      </c>
      <c r="BU19" s="743">
        <v>2.5</v>
      </c>
      <c r="BV19" s="744"/>
      <c r="BW19" s="744"/>
      <c r="BX19" s="745">
        <v>0</v>
      </c>
      <c r="BY19" s="603"/>
      <c r="BZ19" s="596"/>
      <c r="CA19" s="596"/>
      <c r="CB19" s="604"/>
      <c r="CC19" s="594"/>
      <c r="CD19" s="594"/>
      <c r="CE19" s="604"/>
      <c r="CF19" s="598"/>
      <c r="CG19" s="594"/>
      <c r="CH19" s="594"/>
      <c r="CI19" s="597"/>
      <c r="CJ19" s="595"/>
      <c r="CK19" s="594"/>
      <c r="CL19" s="594"/>
      <c r="CM19" s="594"/>
      <c r="CN19" s="594"/>
      <c r="CO19" s="599"/>
      <c r="CP19" s="598"/>
      <c r="CQ19" s="594"/>
      <c r="CR19" s="600"/>
      <c r="CS19" s="605"/>
      <c r="CT19" s="598"/>
      <c r="CU19" s="594"/>
      <c r="CV19" s="599"/>
      <c r="CW19" s="580"/>
      <c r="CX19" s="580"/>
      <c r="CY19" s="580"/>
      <c r="CZ19" s="580"/>
      <c r="DA19" s="580"/>
      <c r="DB19" s="580"/>
      <c r="DC19" s="580"/>
      <c r="DD19" s="580"/>
      <c r="DE19" s="580"/>
      <c r="DF19" s="580"/>
      <c r="DG19" s="580"/>
      <c r="DH19" s="580"/>
      <c r="DI19" s="580"/>
      <c r="DJ19" s="580"/>
      <c r="DK19" s="580"/>
      <c r="DL19" s="580"/>
      <c r="DM19" s="580"/>
      <c r="DN19" s="580"/>
      <c r="DO19" s="580"/>
      <c r="DP19" s="580"/>
      <c r="DQ19" s="580"/>
      <c r="DR19" s="580"/>
      <c r="DS19" s="580"/>
      <c r="DT19" s="580"/>
      <c r="DU19" s="580"/>
      <c r="DV19" s="580"/>
      <c r="DW19" s="580"/>
      <c r="DX19" s="580"/>
      <c r="DY19" s="580"/>
      <c r="DZ19" s="580"/>
      <c r="EA19" s="580"/>
      <c r="EB19" s="580"/>
      <c r="EC19" s="580"/>
      <c r="ED19" s="580"/>
      <c r="EE19" s="580"/>
      <c r="EF19" s="580"/>
      <c r="EG19" s="580"/>
      <c r="EH19" s="580"/>
      <c r="EI19" s="580"/>
      <c r="EJ19" s="580"/>
      <c r="EK19" s="580"/>
      <c r="EL19" s="580"/>
      <c r="EM19" s="580"/>
      <c r="EN19" s="580"/>
      <c r="EO19" s="580"/>
      <c r="EP19" s="580"/>
      <c r="EQ19" s="580"/>
      <c r="ER19" s="580"/>
      <c r="ES19" s="580"/>
      <c r="ET19" s="580"/>
      <c r="EU19" s="580"/>
      <c r="EV19" s="580"/>
      <c r="EW19" s="580"/>
      <c r="EX19" s="580"/>
      <c r="EY19" s="580"/>
      <c r="EZ19" s="580"/>
      <c r="FA19" s="580"/>
      <c r="FB19" s="580"/>
      <c r="FC19" s="580"/>
      <c r="FD19" s="580"/>
      <c r="FE19" s="580"/>
      <c r="FF19" s="580"/>
      <c r="FG19" s="580"/>
      <c r="FH19" s="580"/>
      <c r="FI19" s="580"/>
      <c r="FJ19" s="580"/>
      <c r="FK19" s="580"/>
      <c r="FL19" s="580"/>
      <c r="FM19" s="580"/>
      <c r="FN19" s="580"/>
      <c r="FO19" s="580"/>
      <c r="FP19" s="580"/>
      <c r="FQ19" s="580"/>
      <c r="FR19" s="580"/>
      <c r="FS19" s="580"/>
      <c r="FT19" s="580"/>
      <c r="FU19" s="580"/>
      <c r="FV19" s="580"/>
      <c r="FW19" s="580"/>
      <c r="FX19" s="580"/>
      <c r="FY19" s="580"/>
      <c r="FZ19" s="580"/>
      <c r="GA19" s="580"/>
      <c r="GB19" s="580"/>
      <c r="GC19" s="580"/>
      <c r="GD19" s="580"/>
      <c r="GE19" s="580"/>
      <c r="GF19" s="580"/>
      <c r="GG19" s="580"/>
      <c r="GH19" s="580"/>
      <c r="GI19" s="580"/>
      <c r="GJ19" s="580"/>
      <c r="GK19" s="580"/>
      <c r="GL19" s="580"/>
      <c r="GM19" s="580"/>
      <c r="GN19" s="580"/>
      <c r="GO19" s="580"/>
      <c r="GP19" s="580"/>
      <c r="GQ19" s="580"/>
      <c r="GR19" s="580"/>
      <c r="GS19" s="580"/>
      <c r="GT19" s="580"/>
      <c r="GU19" s="580"/>
      <c r="GV19" s="580"/>
      <c r="GW19" s="580"/>
      <c r="GX19" s="580"/>
      <c r="GY19" s="580"/>
      <c r="GZ19" s="580"/>
      <c r="HA19" s="580"/>
      <c r="HB19" s="580"/>
      <c r="HC19" s="580"/>
      <c r="HD19" s="580"/>
      <c r="HE19" s="580"/>
      <c r="HF19" s="580"/>
      <c r="HG19" s="580"/>
      <c r="HH19" s="580"/>
      <c r="HI19" s="580"/>
      <c r="HJ19" s="580"/>
      <c r="HK19" s="580"/>
      <c r="HL19" s="580"/>
      <c r="HM19" s="580"/>
      <c r="HN19" s="580"/>
      <c r="HO19" s="580"/>
      <c r="HP19" s="580"/>
      <c r="HQ19" s="580"/>
      <c r="HR19" s="580"/>
      <c r="HS19" s="580"/>
      <c r="HT19" s="580"/>
      <c r="HU19" s="580"/>
      <c r="HV19" s="580"/>
      <c r="HW19" s="580"/>
      <c r="HX19" s="580"/>
      <c r="HY19" s="580"/>
      <c r="HZ19" s="580"/>
      <c r="IA19" s="580"/>
      <c r="IB19" s="580"/>
      <c r="IC19" s="580"/>
      <c r="ID19" s="580"/>
      <c r="IE19" s="580"/>
      <c r="IF19" s="580"/>
      <c r="IG19" s="580"/>
      <c r="IH19" s="580"/>
      <c r="II19" s="580"/>
      <c r="IJ19" s="580"/>
      <c r="IK19" s="580"/>
      <c r="IL19" s="580"/>
      <c r="IM19" s="580"/>
      <c r="IN19" s="580"/>
      <c r="IO19" s="580"/>
      <c r="IP19" s="580"/>
      <c r="IQ19" s="580"/>
      <c r="IR19" s="580"/>
      <c r="IS19" s="580"/>
      <c r="IT19" s="580"/>
      <c r="IU19" s="580"/>
      <c r="IV19" s="580"/>
      <c r="IW19" s="580"/>
      <c r="IX19" s="580"/>
      <c r="IY19" s="580"/>
      <c r="IZ19" s="580"/>
      <c r="JA19" s="580"/>
      <c r="JB19" s="580"/>
      <c r="JC19" s="580"/>
      <c r="JD19" s="580"/>
      <c r="JE19" s="580"/>
      <c r="JF19" s="580"/>
      <c r="JG19" s="580"/>
      <c r="JH19" s="580"/>
      <c r="JI19" s="580"/>
      <c r="JJ19" s="580"/>
      <c r="JK19" s="580"/>
      <c r="JL19" s="580"/>
      <c r="JM19" s="580"/>
      <c r="JN19" s="580"/>
      <c r="JO19" s="580"/>
      <c r="JP19" s="580"/>
      <c r="JQ19" s="580"/>
      <c r="JR19" s="580"/>
      <c r="JS19" s="580"/>
      <c r="JT19" s="580"/>
      <c r="JU19" s="580"/>
      <c r="JV19" s="580"/>
      <c r="JW19" s="580"/>
      <c r="JX19" s="580"/>
      <c r="JY19" s="580"/>
      <c r="JZ19" s="580"/>
      <c r="KA19" s="580"/>
      <c r="KB19" s="580"/>
      <c r="KC19" s="580"/>
      <c r="KD19" s="580"/>
      <c r="KE19" s="580"/>
      <c r="KF19" s="580"/>
      <c r="KG19" s="580"/>
      <c r="KH19" s="580"/>
      <c r="KI19" s="580"/>
      <c r="KJ19" s="580"/>
      <c r="KK19" s="580"/>
      <c r="KL19" s="580"/>
      <c r="KM19" s="580"/>
      <c r="KN19" s="580"/>
      <c r="KO19" s="580"/>
      <c r="KP19" s="580"/>
      <c r="KQ19" s="580"/>
      <c r="KR19" s="580"/>
      <c r="KS19" s="580"/>
      <c r="KT19" s="580"/>
      <c r="KU19" s="580"/>
      <c r="KV19" s="580"/>
      <c r="KW19" s="580"/>
      <c r="KX19" s="580"/>
      <c r="KY19" s="580"/>
      <c r="KZ19" s="580"/>
      <c r="LA19" s="580"/>
      <c r="LB19" s="580"/>
      <c r="LC19" s="580"/>
      <c r="LD19" s="580"/>
      <c r="LE19" s="580"/>
      <c r="LF19" s="580"/>
      <c r="LG19" s="580"/>
      <c r="LH19" s="580"/>
      <c r="LI19" s="580"/>
      <c r="LJ19" s="580"/>
      <c r="LK19" s="580"/>
      <c r="LL19" s="580"/>
      <c r="LM19" s="580"/>
      <c r="LN19" s="580"/>
      <c r="LO19" s="580"/>
      <c r="LP19" s="580"/>
      <c r="LQ19" s="580"/>
      <c r="LR19" s="580"/>
      <c r="LS19" s="580"/>
      <c r="LT19" s="580"/>
      <c r="LU19" s="580"/>
      <c r="LV19" s="580"/>
      <c r="LW19" s="580"/>
      <c r="LX19" s="580"/>
      <c r="LY19" s="580"/>
      <c r="LZ19" s="580"/>
      <c r="MA19" s="580"/>
      <c r="MB19" s="580"/>
      <c r="MC19" s="580"/>
      <c r="MD19" s="580"/>
      <c r="ME19" s="580"/>
      <c r="MF19" s="580"/>
      <c r="MG19" s="580"/>
      <c r="MH19" s="580"/>
      <c r="MI19" s="580"/>
      <c r="MJ19" s="580"/>
      <c r="MK19" s="580"/>
      <c r="ML19" s="580"/>
      <c r="MM19" s="580"/>
      <c r="MN19" s="580"/>
      <c r="MO19" s="580"/>
      <c r="MP19" s="580"/>
      <c r="MQ19" s="580"/>
      <c r="MR19" s="580"/>
      <c r="MS19" s="580"/>
      <c r="MT19" s="580"/>
      <c r="MU19" s="580"/>
      <c r="MV19" s="580"/>
      <c r="MW19" s="580"/>
      <c r="MX19" s="580"/>
      <c r="MY19" s="580"/>
      <c r="MZ19" s="580"/>
      <c r="NA19" s="580"/>
      <c r="NB19" s="580"/>
      <c r="NC19" s="580"/>
      <c r="ND19" s="580"/>
      <c r="NE19" s="580"/>
      <c r="NF19" s="580"/>
      <c r="NG19" s="580"/>
      <c r="NH19" s="580"/>
      <c r="NI19" s="580"/>
      <c r="NJ19" s="580"/>
      <c r="NK19" s="580"/>
      <c r="NL19" s="580"/>
      <c r="NM19" s="580"/>
      <c r="NN19" s="580"/>
      <c r="NO19" s="580"/>
      <c r="NP19" s="580"/>
      <c r="NQ19" s="580"/>
      <c r="NR19" s="580"/>
      <c r="NS19" s="580"/>
      <c r="NT19" s="580"/>
      <c r="NU19" s="580"/>
      <c r="NV19" s="580"/>
      <c r="NW19" s="580"/>
      <c r="NX19" s="580"/>
      <c r="NY19" s="580"/>
      <c r="NZ19" s="580"/>
      <c r="OA19" s="580"/>
      <c r="OB19" s="580"/>
      <c r="OC19" s="580"/>
      <c r="OD19" s="580"/>
      <c r="OE19" s="580"/>
      <c r="OF19" s="580"/>
      <c r="OG19" s="580"/>
      <c r="OH19" s="580"/>
      <c r="OI19" s="580"/>
      <c r="OJ19" s="580"/>
      <c r="OK19" s="580"/>
      <c r="OL19" s="580"/>
      <c r="OM19" s="580"/>
      <c r="ON19" s="580"/>
      <c r="OO19" s="580"/>
      <c r="OP19" s="580"/>
      <c r="OQ19" s="580"/>
      <c r="OR19" s="580"/>
      <c r="OS19" s="580"/>
      <c r="OT19" s="580"/>
      <c r="OU19" s="580"/>
      <c r="OV19" s="580"/>
      <c r="OW19" s="580"/>
      <c r="OX19" s="580"/>
      <c r="OY19" s="580"/>
      <c r="OZ19" s="580"/>
      <c r="PA19" s="580"/>
      <c r="PB19" s="580"/>
      <c r="PC19" s="580"/>
      <c r="PD19" s="580"/>
      <c r="PE19" s="580"/>
      <c r="PF19" s="580"/>
      <c r="PG19" s="580"/>
      <c r="PH19" s="580"/>
      <c r="PI19" s="580"/>
      <c r="PJ19" s="580"/>
      <c r="PK19" s="580"/>
      <c r="PL19" s="580"/>
      <c r="PM19" s="580"/>
      <c r="PN19" s="580"/>
      <c r="PO19" s="580"/>
      <c r="PP19" s="580"/>
      <c r="PQ19" s="580"/>
      <c r="PR19" s="580"/>
      <c r="PS19" s="580"/>
      <c r="PT19" s="580"/>
      <c r="PU19" s="580"/>
      <c r="PV19" s="580"/>
      <c r="PW19" s="580"/>
      <c r="PX19" s="580"/>
      <c r="PY19" s="580"/>
      <c r="PZ19" s="580"/>
      <c r="QA19" s="580"/>
      <c r="QB19" s="580"/>
      <c r="QC19" s="580"/>
      <c r="QD19" s="580"/>
      <c r="QE19" s="580"/>
      <c r="QF19" s="580"/>
      <c r="QG19" s="580"/>
      <c r="QH19" s="580"/>
      <c r="QI19" s="580"/>
      <c r="QJ19" s="580"/>
      <c r="QK19" s="580"/>
      <c r="QL19" s="580"/>
      <c r="QM19" s="580"/>
      <c r="QN19" s="580"/>
      <c r="QO19" s="580"/>
      <c r="QP19" s="580"/>
      <c r="QQ19" s="580"/>
      <c r="QR19" s="580"/>
      <c r="QS19" s="580"/>
      <c r="QT19" s="580"/>
      <c r="QU19" s="580"/>
      <c r="QV19" s="580"/>
      <c r="QW19" s="580"/>
      <c r="QX19" s="580"/>
      <c r="QY19" s="580"/>
      <c r="QZ19" s="580"/>
      <c r="RA19" s="580"/>
      <c r="RB19" s="580"/>
      <c r="RC19" s="580"/>
      <c r="RD19" s="580"/>
      <c r="RE19" s="580"/>
      <c r="RF19" s="580"/>
      <c r="RG19" s="580"/>
      <c r="RH19" s="580"/>
      <c r="RI19" s="580"/>
      <c r="RJ19" s="580"/>
      <c r="RK19" s="580"/>
      <c r="RL19" s="580"/>
      <c r="RM19" s="580"/>
      <c r="RN19" s="580"/>
      <c r="RO19" s="580"/>
      <c r="RP19" s="580"/>
      <c r="RQ19" s="580"/>
      <c r="RR19" s="580"/>
      <c r="RS19" s="580"/>
      <c r="RT19" s="580"/>
      <c r="RU19" s="580"/>
      <c r="RV19" s="580"/>
      <c r="RW19" s="580"/>
      <c r="RX19" s="580"/>
      <c r="RY19" s="580"/>
      <c r="RZ19" s="580"/>
      <c r="SA19" s="580"/>
      <c r="SB19" s="580"/>
      <c r="SC19" s="580"/>
      <c r="SD19" s="580"/>
      <c r="SE19" s="580"/>
      <c r="SF19" s="580"/>
      <c r="SG19" s="580"/>
      <c r="SH19" s="580"/>
      <c r="SI19" s="580"/>
      <c r="SJ19" s="580"/>
      <c r="SK19" s="580"/>
      <c r="SL19" s="580"/>
      <c r="SM19" s="580"/>
      <c r="SN19" s="580"/>
      <c r="SO19" s="580"/>
      <c r="SP19" s="580"/>
      <c r="SQ19" s="580"/>
      <c r="SR19" s="580"/>
      <c r="SS19" s="580"/>
      <c r="ST19" s="580"/>
      <c r="SU19" s="580"/>
      <c r="SV19" s="580"/>
      <c r="SW19" s="580"/>
      <c r="SX19" s="580"/>
      <c r="SY19" s="580"/>
      <c r="SZ19" s="580"/>
      <c r="TA19" s="580"/>
      <c r="TB19" s="580"/>
      <c r="TC19" s="580"/>
      <c r="TD19" s="580"/>
      <c r="TE19" s="580"/>
      <c r="TF19" s="580"/>
      <c r="TG19" s="580"/>
      <c r="TH19" s="580"/>
      <c r="TI19" s="580"/>
      <c r="TJ19" s="580"/>
      <c r="TK19" s="580"/>
      <c r="TL19" s="580"/>
      <c r="TM19" s="580"/>
      <c r="TN19" s="580"/>
      <c r="TO19" s="580"/>
      <c r="TP19" s="580"/>
      <c r="TQ19" s="580"/>
      <c r="TR19" s="580"/>
      <c r="TS19" s="580"/>
      <c r="TT19" s="580"/>
      <c r="TU19" s="580"/>
      <c r="TV19" s="580"/>
      <c r="TW19" s="580"/>
      <c r="TX19" s="580"/>
      <c r="TY19" s="580"/>
      <c r="TZ19" s="580"/>
      <c r="UA19" s="580"/>
      <c r="UB19" s="580"/>
      <c r="UC19" s="580"/>
      <c r="UD19" s="580"/>
      <c r="UE19" s="580"/>
      <c r="UF19" s="580"/>
      <c r="UG19" s="580"/>
      <c r="UH19" s="580"/>
      <c r="UI19" s="580"/>
      <c r="UJ19" s="580"/>
      <c r="UK19" s="580"/>
      <c r="UL19" s="580"/>
      <c r="UM19" s="580"/>
      <c r="UN19" s="580"/>
      <c r="UO19" s="580"/>
      <c r="UP19" s="580"/>
      <c r="UQ19" s="580"/>
      <c r="UR19" s="580"/>
      <c r="US19" s="580"/>
      <c r="UT19" s="580"/>
      <c r="UU19" s="580"/>
      <c r="UV19" s="580"/>
      <c r="UW19" s="580"/>
      <c r="UX19" s="580"/>
      <c r="UY19" s="580"/>
      <c r="UZ19" s="580"/>
      <c r="VA19" s="580"/>
      <c r="VB19" s="580"/>
      <c r="VC19" s="580"/>
      <c r="VD19" s="580"/>
      <c r="VE19" s="580"/>
      <c r="VF19" s="580"/>
      <c r="VG19" s="580"/>
      <c r="VH19" s="580"/>
      <c r="VI19" s="580"/>
      <c r="VJ19" s="580"/>
      <c r="VK19" s="580"/>
      <c r="VL19" s="580"/>
      <c r="VM19" s="580"/>
      <c r="VN19" s="580"/>
      <c r="VO19" s="580"/>
      <c r="VP19" s="580"/>
      <c r="VQ19" s="580"/>
      <c r="VR19" s="580"/>
      <c r="VS19" s="580"/>
      <c r="VT19" s="580"/>
      <c r="VU19" s="580"/>
      <c r="VV19" s="580"/>
      <c r="VW19" s="580"/>
      <c r="VX19" s="580"/>
      <c r="VY19" s="580"/>
      <c r="VZ19" s="580"/>
      <c r="WA19" s="580"/>
      <c r="WB19" s="580"/>
      <c r="WC19" s="580"/>
      <c r="WD19" s="580"/>
      <c r="WE19" s="580"/>
      <c r="WF19" s="580"/>
      <c r="WG19" s="580"/>
      <c r="WH19" s="580"/>
      <c r="WI19" s="580"/>
      <c r="WJ19" s="580"/>
      <c r="WK19" s="580"/>
      <c r="WL19" s="580"/>
      <c r="WM19" s="580"/>
      <c r="WN19" s="580"/>
      <c r="WO19" s="580"/>
      <c r="WP19" s="580"/>
      <c r="WQ19" s="580"/>
      <c r="WR19" s="580"/>
      <c r="WS19" s="580"/>
      <c r="WT19" s="580"/>
      <c r="WU19" s="580"/>
      <c r="WV19" s="580"/>
      <c r="WW19" s="580"/>
      <c r="WX19" s="580"/>
      <c r="WY19" s="580"/>
      <c r="WZ19" s="580"/>
      <c r="XA19" s="580"/>
      <c r="XB19" s="580"/>
      <c r="XC19" s="580"/>
      <c r="XD19" s="580"/>
      <c r="XE19" s="580"/>
      <c r="XF19" s="580"/>
      <c r="XG19" s="580"/>
      <c r="XH19" s="580"/>
      <c r="XI19" s="580"/>
      <c r="XJ19" s="580"/>
      <c r="XK19" s="580"/>
      <c r="XL19" s="580"/>
      <c r="XM19" s="580"/>
      <c r="XN19" s="580"/>
      <c r="XO19" s="580"/>
      <c r="XP19" s="580"/>
      <c r="XQ19" s="580"/>
      <c r="XR19" s="580"/>
      <c r="XS19" s="580"/>
      <c r="XT19" s="580"/>
      <c r="XU19" s="580"/>
      <c r="XV19" s="580"/>
      <c r="XW19" s="580"/>
      <c r="XX19" s="580"/>
      <c r="XY19" s="580"/>
      <c r="XZ19" s="580"/>
      <c r="YA19" s="580"/>
      <c r="YB19" s="580"/>
      <c r="YC19" s="580"/>
      <c r="YD19" s="580"/>
      <c r="YE19" s="580"/>
      <c r="YF19" s="580"/>
      <c r="YG19" s="580"/>
      <c r="YH19" s="580"/>
      <c r="YI19" s="580"/>
      <c r="YJ19" s="580"/>
      <c r="YK19" s="580"/>
      <c r="YL19" s="580"/>
      <c r="YM19" s="580"/>
      <c r="YN19" s="580"/>
      <c r="YO19" s="580"/>
      <c r="YP19" s="580"/>
      <c r="YQ19" s="580"/>
      <c r="YR19" s="580"/>
      <c r="YS19" s="580"/>
      <c r="YT19" s="580"/>
      <c r="YU19" s="580"/>
      <c r="YV19" s="580"/>
      <c r="YW19" s="580"/>
      <c r="YX19" s="580"/>
      <c r="YY19" s="580"/>
      <c r="YZ19" s="580"/>
      <c r="ZA19" s="580"/>
      <c r="ZB19" s="580"/>
      <c r="ZC19" s="580"/>
      <c r="ZD19" s="580"/>
      <c r="ZE19" s="580"/>
      <c r="ZF19" s="580"/>
      <c r="ZG19" s="580"/>
      <c r="ZH19" s="580"/>
      <c r="ZI19" s="580"/>
      <c r="ZJ19" s="580"/>
      <c r="ZK19" s="580"/>
      <c r="ZL19" s="580"/>
      <c r="ZM19" s="580"/>
      <c r="ZN19" s="580"/>
      <c r="ZO19" s="580"/>
      <c r="ZP19" s="580"/>
      <c r="ZQ19" s="580"/>
      <c r="ZR19" s="580"/>
      <c r="ZS19" s="580"/>
      <c r="ZT19" s="580"/>
      <c r="ZU19" s="580"/>
      <c r="ZV19" s="580"/>
      <c r="ZW19" s="580"/>
      <c r="ZX19" s="580"/>
      <c r="ZY19" s="580"/>
      <c r="ZZ19" s="580"/>
      <c r="AAA19" s="580"/>
      <c r="AAB19" s="580"/>
      <c r="AAC19" s="580"/>
      <c r="AAD19" s="580"/>
      <c r="AAE19" s="580"/>
      <c r="AAF19" s="580"/>
      <c r="AAG19" s="580"/>
      <c r="AAH19" s="580"/>
      <c r="AAI19" s="580"/>
      <c r="AAJ19" s="580"/>
      <c r="AAK19" s="580"/>
      <c r="AAL19" s="580"/>
      <c r="AAM19" s="580"/>
      <c r="AAN19" s="580"/>
      <c r="AAO19" s="580"/>
      <c r="AAP19" s="580"/>
      <c r="AAQ19" s="580"/>
      <c r="AAR19" s="580"/>
      <c r="AAS19" s="580"/>
      <c r="AAT19" s="580"/>
      <c r="AAU19" s="580"/>
      <c r="AAV19" s="580"/>
      <c r="AAW19" s="580"/>
      <c r="AAX19" s="580"/>
      <c r="AAY19" s="580"/>
      <c r="AAZ19" s="580"/>
      <c r="ABA19" s="580"/>
      <c r="ABB19" s="580"/>
      <c r="ABC19" s="580"/>
      <c r="ABD19" s="580"/>
      <c r="ABE19" s="580"/>
      <c r="ABF19" s="580"/>
      <c r="ABG19" s="580"/>
      <c r="ABH19" s="580"/>
      <c r="ABI19" s="580"/>
      <c r="ABJ19" s="580"/>
      <c r="ABK19" s="580"/>
      <c r="ABL19" s="580"/>
      <c r="ABM19" s="580"/>
      <c r="ABN19" s="580"/>
      <c r="ABO19" s="580"/>
      <c r="ABP19" s="580"/>
      <c r="ABQ19" s="580"/>
      <c r="ABR19" s="580"/>
      <c r="ABS19" s="580"/>
      <c r="ABT19" s="580"/>
      <c r="ABU19" s="580"/>
      <c r="ABV19" s="580"/>
      <c r="ABW19" s="580"/>
      <c r="ABX19" s="580"/>
      <c r="ABY19" s="580"/>
      <c r="ABZ19" s="580"/>
      <c r="ACA19" s="580"/>
      <c r="ACB19" s="580"/>
      <c r="ACC19" s="580"/>
      <c r="ACD19" s="580"/>
      <c r="ACE19" s="580"/>
      <c r="ACF19" s="580"/>
      <c r="ACG19" s="580"/>
      <c r="ACH19" s="580"/>
      <c r="ACI19" s="580"/>
      <c r="ACJ19" s="580"/>
      <c r="ACK19" s="580"/>
      <c r="ACL19" s="580"/>
      <c r="ACM19" s="580"/>
      <c r="ACN19" s="580"/>
      <c r="ACO19" s="580"/>
      <c r="ACP19" s="580"/>
      <c r="ACQ19" s="580"/>
      <c r="ACR19" s="580"/>
      <c r="ACS19" s="580"/>
      <c r="ACT19" s="580"/>
      <c r="ACU19" s="580"/>
      <c r="ACV19" s="580"/>
      <c r="ACW19" s="580"/>
      <c r="ACX19" s="580"/>
      <c r="ACY19" s="580"/>
      <c r="ACZ19" s="580"/>
      <c r="ADA19" s="580"/>
      <c r="ADB19" s="580"/>
      <c r="ADC19" s="580"/>
      <c r="ADD19" s="580"/>
      <c r="ADE19" s="580"/>
      <c r="ADF19" s="580"/>
      <c r="ADG19" s="580"/>
      <c r="ADH19" s="580"/>
      <c r="ADI19" s="580"/>
      <c r="ADJ19" s="580"/>
      <c r="ADK19" s="580"/>
      <c r="ADL19" s="580"/>
      <c r="ADM19" s="580"/>
      <c r="ADN19" s="580"/>
      <c r="ADO19" s="580"/>
      <c r="ADP19" s="580"/>
      <c r="ADQ19" s="580"/>
      <c r="ADR19" s="580"/>
      <c r="ADS19" s="580"/>
      <c r="ADT19" s="580"/>
      <c r="ADU19" s="580"/>
      <c r="ADV19" s="580"/>
      <c r="ADW19" s="580"/>
      <c r="ADX19" s="580"/>
      <c r="ADY19" s="580"/>
      <c r="ADZ19" s="580"/>
      <c r="AEA19" s="580"/>
      <c r="AEB19" s="580"/>
      <c r="AEC19" s="580"/>
      <c r="AED19" s="580"/>
      <c r="AEE19" s="580"/>
      <c r="AEF19" s="580"/>
      <c r="AEG19" s="580"/>
      <c r="AEH19" s="580"/>
      <c r="AEI19" s="580"/>
      <c r="AEJ19" s="580"/>
      <c r="AEK19" s="580"/>
      <c r="AEL19" s="580"/>
      <c r="AEM19" s="580"/>
      <c r="AEN19" s="580"/>
      <c r="AEO19" s="580"/>
      <c r="AEP19" s="580"/>
      <c r="AEQ19" s="580"/>
      <c r="AER19" s="580"/>
      <c r="AES19" s="580"/>
      <c r="AET19" s="580"/>
      <c r="AEU19" s="580"/>
      <c r="AEV19" s="580"/>
      <c r="AEW19" s="580"/>
      <c r="AEX19" s="580"/>
      <c r="AEY19" s="580"/>
      <c r="AEZ19" s="580"/>
      <c r="AFA19" s="580"/>
      <c r="AFB19" s="580"/>
      <c r="AFC19" s="580"/>
      <c r="AFD19" s="580"/>
      <c r="AFE19" s="580"/>
      <c r="AFF19" s="580"/>
      <c r="AFG19" s="580"/>
      <c r="AFH19" s="580"/>
      <c r="AFI19" s="580"/>
      <c r="AFJ19" s="580"/>
      <c r="AFK19" s="580"/>
      <c r="AFL19" s="580"/>
      <c r="AFM19" s="580"/>
      <c r="AFN19" s="580"/>
      <c r="AFO19" s="580"/>
      <c r="AFP19" s="580"/>
      <c r="AFQ19" s="580"/>
      <c r="AFR19" s="580"/>
      <c r="AFS19" s="580"/>
      <c r="AFT19" s="580"/>
      <c r="AFU19" s="580"/>
      <c r="AFV19" s="580"/>
      <c r="AFW19" s="580"/>
      <c r="AFX19" s="580"/>
      <c r="AFY19" s="580"/>
      <c r="AFZ19" s="580"/>
      <c r="AGA19" s="580"/>
      <c r="AGB19" s="580"/>
      <c r="AGC19" s="580"/>
      <c r="AGD19" s="580"/>
      <c r="AGE19" s="580"/>
      <c r="AGF19" s="580"/>
      <c r="AGG19" s="580"/>
      <c r="AGH19" s="580"/>
      <c r="AGI19" s="580"/>
      <c r="AGJ19" s="580"/>
      <c r="AGK19" s="580"/>
      <c r="AGL19" s="580"/>
      <c r="AGM19" s="580"/>
      <c r="AGN19" s="580"/>
      <c r="AGO19" s="580"/>
      <c r="AGP19" s="580"/>
      <c r="AGQ19" s="580"/>
      <c r="AGR19" s="580"/>
      <c r="AGS19" s="580"/>
      <c r="AGT19" s="580"/>
      <c r="AGU19" s="580"/>
      <c r="AGV19" s="580"/>
      <c r="AGW19" s="580"/>
      <c r="AGX19" s="580"/>
      <c r="AGY19" s="580"/>
      <c r="AGZ19" s="580"/>
      <c r="AHA19" s="580"/>
      <c r="AHB19" s="580"/>
      <c r="AHC19" s="580"/>
      <c r="AHD19" s="580"/>
      <c r="AHE19" s="580"/>
      <c r="AHF19" s="580"/>
      <c r="AHG19" s="580"/>
      <c r="AHH19" s="580"/>
      <c r="AHI19" s="580"/>
      <c r="AHJ19" s="580"/>
      <c r="AHK19" s="580"/>
      <c r="AHL19" s="580"/>
      <c r="AHM19" s="580"/>
      <c r="AHN19" s="580"/>
      <c r="AHO19" s="580"/>
      <c r="AHP19" s="580"/>
      <c r="AHQ19" s="580"/>
      <c r="AHR19" s="580"/>
      <c r="AHS19" s="580"/>
      <c r="AHT19" s="580"/>
      <c r="AHU19" s="580"/>
      <c r="AHV19" s="580"/>
      <c r="AHW19" s="580"/>
      <c r="AHX19" s="580"/>
      <c r="AHY19" s="580"/>
      <c r="AHZ19" s="580"/>
      <c r="AIA19" s="580"/>
      <c r="AIB19" s="580"/>
      <c r="AIC19" s="580"/>
      <c r="AID19" s="580"/>
      <c r="AIE19" s="580"/>
      <c r="AIF19" s="580"/>
      <c r="AIG19" s="580"/>
      <c r="AIH19" s="580"/>
      <c r="AII19" s="580"/>
      <c r="AIJ19" s="580"/>
      <c r="AIK19" s="580"/>
      <c r="AIL19" s="580"/>
      <c r="AIM19" s="580"/>
      <c r="AIN19" s="580"/>
      <c r="AIO19" s="580"/>
      <c r="AIP19" s="580"/>
      <c r="AIQ19" s="580"/>
      <c r="AIR19" s="580"/>
      <c r="AIS19" s="580"/>
      <c r="AIT19" s="580"/>
      <c r="AIU19" s="580"/>
      <c r="AIV19" s="580"/>
      <c r="AIW19" s="580"/>
      <c r="AIX19" s="580"/>
      <c r="AIY19" s="580"/>
      <c r="AIZ19" s="580"/>
      <c r="AJA19" s="580"/>
      <c r="AJB19" s="580"/>
      <c r="AJC19" s="580"/>
      <c r="AJD19" s="580"/>
      <c r="AJE19" s="580"/>
      <c r="AJF19" s="580"/>
      <c r="AJG19" s="580"/>
      <c r="AJH19" s="580"/>
      <c r="AJI19" s="580"/>
      <c r="AJJ19" s="580"/>
      <c r="AJK19" s="580"/>
      <c r="AJL19" s="580"/>
      <c r="AJM19" s="580"/>
      <c r="AJN19" s="580"/>
      <c r="AJO19" s="580"/>
      <c r="AJP19" s="580"/>
      <c r="AJQ19" s="580"/>
      <c r="AJR19" s="580"/>
      <c r="AJS19" s="580"/>
      <c r="AJT19" s="580"/>
      <c r="AJU19" s="580"/>
      <c r="AJV19" s="580"/>
      <c r="AJW19" s="580"/>
      <c r="AJX19" s="580"/>
      <c r="AJY19" s="580"/>
      <c r="AJZ19" s="580"/>
      <c r="AKA19" s="580"/>
      <c r="AKB19" s="580"/>
      <c r="AKC19" s="580"/>
      <c r="AKD19" s="580"/>
      <c r="AKE19" s="580"/>
      <c r="AKF19" s="580"/>
      <c r="AKG19" s="580"/>
      <c r="AKH19" s="580"/>
      <c r="AKI19" s="580"/>
      <c r="AKJ19" s="580"/>
      <c r="AKK19" s="580"/>
      <c r="AKL19" s="580"/>
      <c r="AKM19" s="580"/>
      <c r="AKN19" s="580"/>
      <c r="AKO19" s="580"/>
      <c r="AKP19" s="580"/>
      <c r="AKQ19" s="580"/>
      <c r="AKR19" s="580"/>
      <c r="AKS19" s="580"/>
      <c r="AKT19" s="580"/>
      <c r="AKU19" s="580"/>
      <c r="AKV19" s="580"/>
      <c r="AKW19" s="580"/>
      <c r="AKX19" s="580"/>
      <c r="AKY19" s="580"/>
      <c r="AKZ19" s="580"/>
      <c r="ALA19" s="580"/>
      <c r="ALB19" s="580"/>
      <c r="ALC19" s="580"/>
      <c r="ALD19" s="580"/>
      <c r="ALE19" s="580"/>
      <c r="ALF19" s="580"/>
      <c r="ALG19" s="580"/>
      <c r="ALH19" s="580"/>
      <c r="ALI19" s="580"/>
      <c r="ALJ19" s="580"/>
      <c r="ALK19" s="580"/>
      <c r="ALL19" s="580"/>
      <c r="ALM19" s="580"/>
      <c r="ALN19" s="580"/>
      <c r="ALO19" s="580"/>
      <c r="ALP19" s="580"/>
      <c r="ALQ19" s="580"/>
      <c r="ALR19" s="580"/>
      <c r="ALS19" s="580"/>
      <c r="ALT19" s="580"/>
      <c r="ALU19" s="580"/>
      <c r="ALV19" s="580"/>
      <c r="ALW19" s="580"/>
      <c r="ALX19" s="580"/>
      <c r="ALY19" s="580"/>
      <c r="ALZ19" s="580"/>
      <c r="AMA19" s="580"/>
      <c r="AMB19" s="580"/>
      <c r="AMC19" s="580"/>
      <c r="AMD19" s="580"/>
      <c r="AME19" s="580"/>
      <c r="AMF19" s="580"/>
      <c r="AMG19" s="580"/>
      <c r="AMH19" s="580"/>
      <c r="AMI19" s="580"/>
      <c r="AMJ19" s="580"/>
      <c r="AMK19" s="580"/>
      <c r="AML19" s="580"/>
      <c r="AMM19" s="580"/>
      <c r="AMN19" s="580"/>
      <c r="AMO19" s="580"/>
      <c r="AMP19" s="580"/>
      <c r="AMQ19" s="580"/>
      <c r="AMR19" s="580"/>
      <c r="AMS19" s="580"/>
      <c r="AMT19" s="580"/>
      <c r="AMU19" s="580"/>
      <c r="AMV19" s="580"/>
      <c r="AMW19" s="580"/>
      <c r="AMX19" s="580"/>
      <c r="AMY19" s="580"/>
      <c r="AMZ19" s="580"/>
      <c r="ANA19" s="580"/>
      <c r="ANB19" s="580"/>
      <c r="ANC19" s="580"/>
      <c r="AND19" s="580"/>
      <c r="ANE19" s="580"/>
      <c r="ANF19" s="580"/>
      <c r="ANG19" s="580"/>
      <c r="ANH19" s="580"/>
      <c r="ANI19" s="580"/>
      <c r="ANJ19" s="580"/>
      <c r="ANK19" s="580"/>
      <c r="ANL19" s="580"/>
      <c r="ANM19" s="580"/>
      <c r="ANN19" s="580"/>
      <c r="ANO19" s="580"/>
      <c r="ANP19" s="580"/>
      <c r="ANQ19" s="580"/>
      <c r="ANR19" s="580"/>
      <c r="ANS19" s="580"/>
      <c r="ANT19" s="580"/>
      <c r="ANU19" s="580"/>
      <c r="ANV19" s="580"/>
      <c r="ANW19" s="580"/>
      <c r="ANX19" s="580"/>
      <c r="ANY19" s="580"/>
      <c r="ANZ19" s="580"/>
      <c r="AOA19" s="580"/>
      <c r="AOB19" s="580"/>
      <c r="AOC19" s="580"/>
      <c r="AOD19" s="580"/>
      <c r="AOE19" s="580"/>
      <c r="AOF19" s="580"/>
      <c r="AOG19" s="580"/>
      <c r="AOH19" s="580"/>
      <c r="AOI19" s="580"/>
      <c r="AOJ19" s="580"/>
      <c r="AOK19" s="580"/>
      <c r="AOL19" s="580"/>
      <c r="AOM19" s="580"/>
      <c r="AON19" s="580"/>
      <c r="AOO19" s="580"/>
      <c r="AOP19" s="580"/>
      <c r="AOQ19" s="580"/>
      <c r="AOR19" s="580"/>
      <c r="AOS19" s="580"/>
      <c r="AOT19" s="580"/>
      <c r="AOU19" s="580"/>
      <c r="AOV19" s="580"/>
      <c r="AOW19" s="580"/>
      <c r="AOX19" s="580"/>
      <c r="AOY19" s="580"/>
      <c r="AOZ19" s="580"/>
      <c r="APA19" s="580"/>
      <c r="APB19" s="580"/>
      <c r="APC19" s="580"/>
      <c r="APD19" s="580"/>
      <c r="APE19" s="580"/>
      <c r="APF19" s="580"/>
      <c r="APG19" s="580"/>
      <c r="APH19" s="580"/>
      <c r="API19" s="580"/>
      <c r="APJ19" s="580"/>
      <c r="APK19" s="580"/>
      <c r="APL19" s="580"/>
      <c r="APM19" s="580"/>
      <c r="APN19" s="580"/>
      <c r="APO19" s="580"/>
      <c r="APP19" s="580"/>
      <c r="APQ19" s="580"/>
      <c r="APR19" s="580"/>
      <c r="APS19" s="580"/>
      <c r="APT19" s="580"/>
      <c r="APU19" s="580"/>
      <c r="APV19" s="580"/>
      <c r="APW19" s="580"/>
      <c r="APX19" s="580"/>
      <c r="APY19" s="580"/>
      <c r="APZ19" s="580"/>
      <c r="AQA19" s="580"/>
      <c r="AQB19" s="580"/>
      <c r="AQC19" s="580"/>
      <c r="AQD19" s="580"/>
      <c r="AQE19" s="580"/>
      <c r="AQF19" s="580"/>
      <c r="AQG19" s="580"/>
      <c r="AQH19" s="580"/>
      <c r="AQI19" s="580"/>
      <c r="AQJ19" s="580"/>
      <c r="AQK19" s="580"/>
      <c r="AQL19" s="580"/>
      <c r="AQM19" s="580"/>
      <c r="AQN19" s="580"/>
      <c r="AQO19" s="580"/>
      <c r="AQP19" s="580"/>
      <c r="AQQ19" s="580"/>
      <c r="AQR19" s="580"/>
      <c r="AQS19" s="580"/>
      <c r="AQT19" s="580"/>
      <c r="AQU19" s="580"/>
      <c r="AQV19" s="580"/>
      <c r="AQW19" s="580"/>
      <c r="AQX19" s="580"/>
      <c r="AQY19" s="580"/>
      <c r="AQZ19" s="580"/>
      <c r="ARA19" s="580"/>
      <c r="ARB19" s="580"/>
      <c r="ARC19" s="580"/>
      <c r="ARD19" s="580"/>
      <c r="ARE19" s="580"/>
      <c r="ARF19" s="580"/>
      <c r="ARG19" s="580"/>
      <c r="ARH19" s="580"/>
      <c r="ARI19" s="580"/>
      <c r="ARJ19" s="580"/>
      <c r="ARK19" s="580"/>
      <c r="ARL19" s="580"/>
      <c r="ARM19" s="580"/>
      <c r="ARN19" s="580"/>
      <c r="ARO19" s="580"/>
      <c r="ARP19" s="580"/>
      <c r="ARQ19" s="580"/>
      <c r="ARR19" s="580"/>
      <c r="ARS19" s="580"/>
      <c r="ART19" s="580"/>
      <c r="ARU19" s="580"/>
      <c r="ARV19" s="580"/>
      <c r="ARW19" s="580"/>
      <c r="ARX19" s="580"/>
      <c r="ARY19" s="580"/>
      <c r="ARZ19" s="580"/>
      <c r="ASA19" s="580"/>
      <c r="ASB19" s="580"/>
      <c r="ASC19" s="580"/>
      <c r="ASD19" s="580"/>
      <c r="ASE19" s="580"/>
      <c r="ASF19" s="580"/>
      <c r="ASG19" s="580"/>
      <c r="ASH19" s="580"/>
      <c r="ASI19" s="580"/>
      <c r="ASJ19" s="580"/>
      <c r="ASK19" s="580"/>
      <c r="ASL19" s="580"/>
      <c r="ASM19" s="580"/>
      <c r="ASN19" s="580"/>
      <c r="ASO19" s="580"/>
      <c r="ASP19" s="580"/>
      <c r="ASQ19" s="580"/>
      <c r="ASR19" s="580"/>
      <c r="ASS19" s="580"/>
      <c r="AST19" s="580"/>
      <c r="ASU19" s="580"/>
      <c r="ASV19" s="580"/>
      <c r="ASW19" s="580"/>
      <c r="ASX19" s="580"/>
      <c r="ASY19" s="580"/>
      <c r="ASZ19" s="580"/>
      <c r="ATA19" s="580"/>
      <c r="ATB19" s="580"/>
      <c r="ATC19" s="580"/>
      <c r="ATD19" s="580"/>
      <c r="ATE19" s="580"/>
      <c r="ATF19" s="580"/>
      <c r="ATG19" s="580"/>
      <c r="ATH19" s="580"/>
      <c r="ATI19" s="580"/>
      <c r="ATJ19" s="580"/>
      <c r="ATK19" s="580"/>
      <c r="ATL19" s="580"/>
      <c r="ATM19" s="580"/>
      <c r="ATN19" s="580"/>
      <c r="ATO19" s="580"/>
      <c r="ATP19" s="580"/>
      <c r="ATQ19" s="580"/>
      <c r="ATR19" s="580"/>
      <c r="ATS19" s="580"/>
      <c r="ATT19" s="580"/>
      <c r="ATU19" s="580"/>
      <c r="ATV19" s="580"/>
      <c r="ATW19" s="580"/>
      <c r="ATX19" s="580"/>
      <c r="ATY19" s="580"/>
      <c r="ATZ19" s="580"/>
      <c r="AUA19" s="580"/>
      <c r="AUB19" s="580"/>
      <c r="AUC19" s="580"/>
      <c r="AUD19" s="580"/>
      <c r="AUE19" s="580"/>
      <c r="AUF19" s="580"/>
      <c r="AUG19" s="580"/>
      <c r="AUH19" s="580"/>
      <c r="AUI19" s="580"/>
      <c r="AUJ19" s="580"/>
      <c r="AUK19" s="580"/>
      <c r="AUL19" s="580"/>
      <c r="AUM19" s="580"/>
      <c r="AUN19" s="580"/>
      <c r="AUO19" s="580"/>
      <c r="AUP19" s="580"/>
      <c r="AUQ19" s="580"/>
      <c r="AUR19" s="580"/>
      <c r="AUS19" s="580"/>
      <c r="AUT19" s="580"/>
      <c r="AUU19" s="580"/>
      <c r="AUV19" s="580"/>
      <c r="AUW19" s="580"/>
      <c r="AUX19" s="580"/>
      <c r="AUY19" s="580"/>
      <c r="AUZ19" s="580"/>
      <c r="AVA19" s="580"/>
      <c r="AVB19" s="580"/>
      <c r="AVC19" s="580"/>
      <c r="AVD19" s="580"/>
      <c r="AVE19" s="580"/>
      <c r="AVF19" s="580"/>
      <c r="AVG19" s="580"/>
      <c r="AVH19" s="580"/>
      <c r="AVI19" s="580"/>
      <c r="AVJ19" s="580"/>
      <c r="AVK19" s="580"/>
      <c r="AVL19" s="580"/>
      <c r="AVM19" s="580"/>
      <c r="AVN19" s="580"/>
      <c r="AVO19" s="580"/>
      <c r="AVP19" s="580"/>
      <c r="AVQ19" s="580"/>
      <c r="AVR19" s="580"/>
      <c r="AVS19" s="580"/>
      <c r="AVT19" s="580"/>
      <c r="AVU19" s="580"/>
      <c r="AVV19" s="580"/>
      <c r="AVW19" s="580"/>
      <c r="AVX19" s="580"/>
      <c r="AVY19" s="580"/>
      <c r="AVZ19" s="580"/>
      <c r="AWA19" s="580"/>
      <c r="AWB19" s="580"/>
      <c r="AWC19" s="580"/>
      <c r="AWD19" s="580"/>
      <c r="AWE19" s="580"/>
      <c r="AWF19" s="580"/>
      <c r="AWG19" s="580"/>
      <c r="AWH19" s="580"/>
      <c r="AWI19" s="580"/>
      <c r="AWJ19" s="580"/>
      <c r="AWK19" s="580"/>
      <c r="AWL19" s="580"/>
      <c r="AWM19" s="580"/>
      <c r="AWN19" s="580"/>
      <c r="AWO19" s="580"/>
      <c r="AWP19" s="580"/>
      <c r="AWQ19" s="580"/>
      <c r="AWR19" s="580"/>
      <c r="AWS19" s="580"/>
      <c r="AWT19" s="580"/>
      <c r="AWU19" s="580"/>
      <c r="AWV19" s="580"/>
      <c r="AWW19" s="580"/>
      <c r="AWX19" s="580"/>
      <c r="AWY19" s="580"/>
      <c r="AWZ19" s="580"/>
      <c r="AXA19" s="580"/>
      <c r="AXB19" s="580"/>
      <c r="AXC19" s="580"/>
      <c r="AXD19" s="580"/>
      <c r="AXE19" s="580"/>
      <c r="AXF19" s="580"/>
      <c r="AXG19" s="580"/>
      <c r="AXH19" s="580"/>
      <c r="AXI19" s="580"/>
      <c r="AXJ19" s="580"/>
      <c r="AXK19" s="580"/>
      <c r="AXL19" s="580"/>
      <c r="AXM19" s="580"/>
      <c r="AXN19" s="580"/>
      <c r="AXO19" s="580"/>
      <c r="AXP19" s="580"/>
      <c r="AXQ19" s="580"/>
      <c r="AXR19" s="580"/>
      <c r="AXS19" s="580"/>
      <c r="AXT19" s="580"/>
      <c r="AXU19" s="580"/>
      <c r="AXV19" s="580"/>
      <c r="AXW19" s="580"/>
      <c r="AXX19" s="580"/>
      <c r="AXY19" s="580"/>
      <c r="AXZ19" s="580"/>
      <c r="AYA19" s="580"/>
      <c r="AYB19" s="580"/>
      <c r="AYC19" s="580"/>
      <c r="AYD19" s="580"/>
      <c r="AYE19" s="580"/>
      <c r="AYF19" s="580"/>
      <c r="AYG19" s="580"/>
      <c r="AYH19" s="580"/>
      <c r="AYI19" s="580"/>
      <c r="AYJ19" s="580"/>
      <c r="AYK19" s="580"/>
      <c r="AYL19" s="580"/>
      <c r="AYM19" s="580"/>
      <c r="AYN19" s="580"/>
      <c r="AYO19" s="580"/>
      <c r="AYP19" s="580"/>
      <c r="AYQ19" s="580"/>
      <c r="AYR19" s="580"/>
      <c r="AYS19" s="580"/>
      <c r="AYT19" s="580"/>
      <c r="AYU19" s="580"/>
      <c r="AYV19" s="580"/>
      <c r="AYW19" s="580"/>
      <c r="AYX19" s="580"/>
      <c r="AYY19" s="580"/>
      <c r="AYZ19" s="580"/>
      <c r="AZA19" s="580"/>
      <c r="AZB19" s="580"/>
      <c r="AZC19" s="580"/>
      <c r="AZD19" s="580"/>
      <c r="AZE19" s="580"/>
      <c r="AZF19" s="580"/>
      <c r="AZG19" s="580"/>
      <c r="AZH19" s="580"/>
      <c r="AZI19" s="580"/>
      <c r="AZJ19" s="580"/>
      <c r="AZK19" s="580"/>
      <c r="AZL19" s="580"/>
      <c r="AZM19" s="580"/>
      <c r="AZN19" s="580"/>
      <c r="AZO19" s="580"/>
      <c r="AZP19" s="580"/>
      <c r="AZQ19" s="580"/>
      <c r="AZR19" s="580"/>
      <c r="AZS19" s="580"/>
      <c r="AZT19" s="580"/>
      <c r="AZU19" s="580"/>
      <c r="AZV19" s="580"/>
      <c r="AZW19" s="580"/>
      <c r="AZX19" s="580"/>
      <c r="AZY19" s="580"/>
      <c r="AZZ19" s="580"/>
      <c r="BAA19" s="580"/>
      <c r="BAB19" s="580"/>
      <c r="BAC19" s="580"/>
      <c r="BAD19" s="580"/>
      <c r="BAE19" s="580"/>
      <c r="BAF19" s="580"/>
      <c r="BAG19" s="580"/>
      <c r="BAH19" s="580"/>
      <c r="BAI19" s="580"/>
      <c r="BAJ19" s="580"/>
      <c r="BAK19" s="580"/>
      <c r="BAL19" s="580"/>
      <c r="BAM19" s="580"/>
      <c r="BAN19" s="580"/>
      <c r="BAO19" s="580"/>
      <c r="BAP19" s="580"/>
      <c r="BAQ19" s="580"/>
      <c r="BAR19" s="580"/>
      <c r="BAS19" s="580"/>
      <c r="BAT19" s="580"/>
      <c r="BAU19" s="580"/>
      <c r="BAV19" s="580"/>
      <c r="BAW19" s="580"/>
      <c r="BAX19" s="580"/>
      <c r="BAY19" s="580"/>
      <c r="BAZ19" s="580"/>
      <c r="BBA19" s="580"/>
      <c r="BBB19" s="580"/>
      <c r="BBC19" s="580"/>
      <c r="BBD19" s="580"/>
      <c r="BBE19" s="580"/>
      <c r="BBF19" s="580"/>
      <c r="BBG19" s="580"/>
      <c r="BBH19" s="580"/>
      <c r="BBI19" s="580"/>
      <c r="BBJ19" s="580"/>
      <c r="BBK19" s="580"/>
      <c r="BBL19" s="580"/>
      <c r="BBM19" s="580"/>
      <c r="BBN19" s="580"/>
      <c r="BBO19" s="580"/>
      <c r="BBP19" s="580"/>
      <c r="BBQ19" s="580"/>
      <c r="BBR19" s="580"/>
      <c r="BBS19" s="580"/>
      <c r="BBT19" s="580"/>
      <c r="BBU19" s="580"/>
      <c r="BBV19" s="580"/>
      <c r="BBW19" s="580"/>
      <c r="BBX19" s="580"/>
      <c r="BBY19" s="580"/>
      <c r="BBZ19" s="580"/>
      <c r="BCA19" s="580"/>
      <c r="BCB19" s="580"/>
      <c r="BCC19" s="580"/>
      <c r="BCD19" s="580"/>
      <c r="BCE19" s="580"/>
      <c r="BCF19" s="580"/>
      <c r="BCG19" s="580"/>
      <c r="BCH19" s="580"/>
      <c r="BCI19" s="580"/>
      <c r="BCJ19" s="580"/>
      <c r="BCK19" s="580"/>
      <c r="BCL19" s="580"/>
      <c r="BCM19" s="580"/>
      <c r="BCN19" s="580"/>
      <c r="BCO19" s="580"/>
      <c r="BCP19" s="580"/>
      <c r="BCQ19" s="580"/>
      <c r="BCR19" s="580"/>
      <c r="BCS19" s="580"/>
      <c r="BCT19" s="580"/>
      <c r="BCU19" s="580"/>
      <c r="BCV19" s="580"/>
      <c r="BCW19" s="580"/>
      <c r="BCX19" s="580"/>
      <c r="BCY19" s="580"/>
      <c r="BCZ19" s="580"/>
      <c r="BDA19" s="580"/>
      <c r="BDB19" s="580"/>
      <c r="BDC19" s="580"/>
      <c r="BDD19" s="580"/>
      <c r="BDE19" s="580"/>
      <c r="BDF19" s="580"/>
      <c r="BDG19" s="580"/>
      <c r="BDH19" s="580"/>
      <c r="BDI19" s="580"/>
      <c r="BDJ19" s="580"/>
      <c r="BDK19" s="580"/>
      <c r="BDL19" s="580"/>
      <c r="BDM19" s="580"/>
      <c r="BDN19" s="580"/>
      <c r="BDO19" s="580"/>
      <c r="BDP19" s="580"/>
      <c r="BDQ19" s="580"/>
      <c r="BDR19" s="580"/>
      <c r="BDS19" s="580"/>
      <c r="BDT19" s="580"/>
      <c r="BDU19" s="580"/>
      <c r="BDV19" s="580"/>
      <c r="BDW19" s="580"/>
      <c r="BDX19" s="580"/>
      <c r="BDY19" s="580"/>
      <c r="BDZ19" s="580"/>
      <c r="BEA19" s="580"/>
      <c r="BEB19" s="580"/>
      <c r="BEC19" s="580"/>
      <c r="BED19" s="580"/>
      <c r="BEE19" s="580"/>
      <c r="BEF19" s="580"/>
      <c r="BEG19" s="580"/>
      <c r="BEH19" s="580"/>
      <c r="BEI19" s="580"/>
      <c r="BEJ19" s="580"/>
      <c r="BEK19" s="580"/>
      <c r="BEL19" s="580"/>
      <c r="BEM19" s="580"/>
      <c r="BEN19" s="580"/>
      <c r="BEO19" s="580"/>
      <c r="BEP19" s="580"/>
      <c r="BEQ19" s="580"/>
      <c r="BER19" s="580"/>
      <c r="BES19" s="580"/>
      <c r="BET19" s="580"/>
      <c r="BEU19" s="580"/>
      <c r="BEV19" s="580"/>
      <c r="BEW19" s="580"/>
      <c r="BEX19" s="580"/>
      <c r="BEY19" s="580"/>
      <c r="BEZ19" s="580"/>
      <c r="BFA19" s="580"/>
      <c r="BFB19" s="580"/>
      <c r="BFC19" s="580"/>
      <c r="BFD19" s="580"/>
      <c r="BFE19" s="580"/>
      <c r="BFF19" s="580"/>
      <c r="BFG19" s="580"/>
      <c r="BFH19" s="580"/>
      <c r="BFI19" s="580"/>
      <c r="BFJ19" s="580"/>
      <c r="BFK19" s="580"/>
      <c r="BFL19" s="580"/>
      <c r="BFM19" s="580"/>
      <c r="BFN19" s="580"/>
      <c r="BFO19" s="580"/>
      <c r="BFP19" s="580"/>
      <c r="BFQ19" s="580"/>
      <c r="BFR19" s="580"/>
      <c r="BFS19" s="580"/>
      <c r="BFT19" s="580"/>
      <c r="BFU19" s="580"/>
      <c r="BFV19" s="580"/>
      <c r="BFW19" s="580"/>
      <c r="BFX19" s="580"/>
      <c r="BFY19" s="580"/>
      <c r="BFZ19" s="580"/>
      <c r="BGA19" s="580"/>
      <c r="BGB19" s="580"/>
      <c r="BGC19" s="580"/>
      <c r="BGD19" s="580"/>
      <c r="BGE19" s="580"/>
      <c r="BGF19" s="580"/>
      <c r="BGG19" s="580"/>
      <c r="BGH19" s="580"/>
      <c r="BGI19" s="580"/>
      <c r="BGJ19" s="580"/>
      <c r="BGK19" s="580"/>
      <c r="BGL19" s="580"/>
      <c r="BGM19" s="580"/>
      <c r="BGN19" s="580"/>
      <c r="BGO19" s="580"/>
      <c r="BGP19" s="580"/>
      <c r="BGQ19" s="580"/>
      <c r="BGR19" s="580"/>
      <c r="BGS19" s="580"/>
      <c r="BGT19" s="580"/>
      <c r="BGU19" s="580"/>
      <c r="BGV19" s="580"/>
      <c r="BGW19" s="580"/>
      <c r="BGX19" s="580"/>
      <c r="BGY19" s="580"/>
      <c r="BGZ19" s="580"/>
      <c r="BHA19" s="580"/>
      <c r="BHB19" s="580"/>
      <c r="BHC19" s="580"/>
      <c r="BHD19" s="580"/>
      <c r="BHE19" s="580"/>
      <c r="BHF19" s="580"/>
      <c r="BHG19" s="580"/>
      <c r="BHH19" s="580"/>
      <c r="BHI19" s="580"/>
      <c r="BHJ19" s="580"/>
      <c r="BHK19" s="580"/>
      <c r="BHL19" s="580"/>
      <c r="BHM19" s="580"/>
      <c r="BHN19" s="580"/>
      <c r="BHO19" s="580"/>
      <c r="BHP19" s="580"/>
      <c r="BHQ19" s="580"/>
      <c r="BHR19" s="580"/>
      <c r="BHS19" s="580"/>
      <c r="BHT19" s="580"/>
      <c r="BHU19" s="580"/>
      <c r="BHV19" s="580"/>
      <c r="BHW19" s="580"/>
      <c r="BHX19" s="580"/>
      <c r="BHY19" s="580"/>
      <c r="BHZ19" s="580"/>
      <c r="BIA19" s="580"/>
      <c r="BIB19" s="580"/>
      <c r="BIC19" s="580"/>
      <c r="BID19" s="580"/>
      <c r="BIE19" s="580"/>
      <c r="BIF19" s="580"/>
      <c r="BIG19" s="580"/>
      <c r="BIH19" s="580"/>
      <c r="BII19" s="580"/>
      <c r="BIJ19" s="580"/>
      <c r="BIK19" s="580"/>
      <c r="BIL19" s="580"/>
      <c r="BIM19" s="580"/>
      <c r="BIN19" s="580"/>
      <c r="BIO19" s="580"/>
      <c r="BIP19" s="580"/>
      <c r="BIQ19" s="580"/>
      <c r="BIR19" s="580"/>
      <c r="BIS19" s="580"/>
      <c r="BIT19" s="580"/>
      <c r="BIU19" s="580"/>
      <c r="BIV19" s="580"/>
      <c r="BIW19" s="580"/>
      <c r="BIX19" s="580"/>
      <c r="BIY19" s="580"/>
      <c r="BIZ19" s="580"/>
      <c r="BJA19" s="580"/>
      <c r="BJB19" s="580"/>
      <c r="BJC19" s="580"/>
      <c r="BJD19" s="580"/>
      <c r="BJE19" s="580"/>
      <c r="BJF19" s="580"/>
      <c r="BJG19" s="580"/>
      <c r="BJH19" s="580"/>
      <c r="BJI19" s="580"/>
      <c r="BJJ19" s="580"/>
      <c r="BJK19" s="580"/>
      <c r="BJL19" s="580"/>
      <c r="BJM19" s="580"/>
      <c r="BJN19" s="580"/>
      <c r="BJO19" s="580"/>
      <c r="BJP19" s="580"/>
      <c r="BJQ19" s="580"/>
      <c r="BJR19" s="580"/>
      <c r="BJS19" s="580"/>
      <c r="BJT19" s="580"/>
      <c r="BJU19" s="580"/>
      <c r="BJV19" s="580"/>
      <c r="BJW19" s="580"/>
      <c r="BJX19" s="580"/>
      <c r="BJY19" s="580"/>
      <c r="BJZ19" s="580"/>
      <c r="BKA19" s="580"/>
      <c r="BKB19" s="580"/>
      <c r="BKC19" s="580"/>
      <c r="BKD19" s="580"/>
      <c r="BKE19" s="580"/>
      <c r="BKF19" s="580"/>
      <c r="BKG19" s="580"/>
      <c r="BKH19" s="580"/>
      <c r="BKI19" s="580"/>
      <c r="BKJ19" s="580"/>
      <c r="BKK19" s="580"/>
      <c r="BKL19" s="580"/>
      <c r="BKM19" s="580"/>
      <c r="BKN19" s="580"/>
      <c r="BKO19" s="580"/>
      <c r="BKP19" s="580"/>
      <c r="BKQ19" s="580"/>
      <c r="BKR19" s="580"/>
      <c r="BKS19" s="580"/>
      <c r="BKT19" s="580"/>
      <c r="BKU19" s="580"/>
      <c r="BKV19" s="580"/>
      <c r="BKW19" s="580"/>
      <c r="BKX19" s="580"/>
      <c r="BKY19" s="580"/>
      <c r="BKZ19" s="580"/>
      <c r="BLA19" s="580"/>
      <c r="BLB19" s="580"/>
      <c r="BLC19" s="580"/>
      <c r="BLD19" s="580"/>
      <c r="BLE19" s="580"/>
      <c r="BLF19" s="580"/>
      <c r="BLG19" s="580"/>
      <c r="BLH19" s="580"/>
      <c r="BLI19" s="580"/>
      <c r="BLJ19" s="580"/>
      <c r="BLK19" s="580"/>
      <c r="BLL19" s="580"/>
      <c r="BLM19" s="580"/>
      <c r="BLN19" s="580"/>
      <c r="BLO19" s="580"/>
      <c r="BLP19" s="580"/>
      <c r="BLQ19" s="580"/>
      <c r="BLR19" s="580"/>
      <c r="BLS19" s="580"/>
      <c r="BLT19" s="580"/>
      <c r="BLU19" s="580"/>
      <c r="BLV19" s="580"/>
      <c r="BLW19" s="580"/>
      <c r="BLX19" s="580"/>
      <c r="BLY19" s="580"/>
      <c r="BLZ19" s="580"/>
      <c r="BMA19" s="580"/>
      <c r="BMB19" s="580"/>
      <c r="BMC19" s="580"/>
      <c r="BMD19" s="580"/>
      <c r="BME19" s="580"/>
      <c r="BMF19" s="580"/>
      <c r="BMG19" s="580"/>
      <c r="BMH19" s="580"/>
      <c r="BMI19" s="580"/>
      <c r="BMJ19" s="580"/>
      <c r="BMK19" s="580"/>
      <c r="BML19" s="580"/>
      <c r="BMM19" s="580"/>
      <c r="BMN19" s="580"/>
      <c r="BMO19" s="580"/>
      <c r="BMP19" s="580"/>
      <c r="BMQ19" s="580"/>
      <c r="BMR19" s="580"/>
      <c r="BMS19" s="580"/>
      <c r="BMT19" s="580"/>
      <c r="BMU19" s="580"/>
      <c r="BMV19" s="580"/>
      <c r="BMW19" s="580"/>
      <c r="BMX19" s="580"/>
      <c r="BMY19" s="580"/>
      <c r="BMZ19" s="580"/>
      <c r="BNA19" s="580"/>
      <c r="BNB19" s="580"/>
      <c r="BNC19" s="580"/>
      <c r="BND19" s="580"/>
      <c r="BNE19" s="580"/>
      <c r="BNF19" s="580"/>
      <c r="BNG19" s="580"/>
      <c r="BNH19" s="580"/>
      <c r="BNI19" s="580"/>
      <c r="BNJ19" s="580"/>
      <c r="BNK19" s="580"/>
      <c r="BNL19" s="580"/>
      <c r="BNM19" s="580"/>
      <c r="BNN19" s="580"/>
      <c r="BNO19" s="580"/>
      <c r="BNP19" s="580"/>
      <c r="BNQ19" s="580"/>
      <c r="BNR19" s="580"/>
      <c r="BNS19" s="580"/>
      <c r="BNT19" s="580"/>
      <c r="BNU19" s="580"/>
      <c r="BNV19" s="580"/>
      <c r="BNW19" s="580"/>
      <c r="BNX19" s="580"/>
      <c r="BNY19" s="580"/>
      <c r="BNZ19" s="580"/>
      <c r="BOA19" s="580"/>
      <c r="BOB19" s="580"/>
      <c r="BOC19" s="580"/>
      <c r="BOD19" s="580"/>
      <c r="BOE19" s="580"/>
      <c r="BOF19" s="580"/>
      <c r="BOG19" s="580"/>
      <c r="BOH19" s="580"/>
      <c r="BOI19" s="580"/>
      <c r="BOJ19" s="580"/>
      <c r="BOK19" s="580"/>
      <c r="BOL19" s="580"/>
      <c r="BOM19" s="580"/>
      <c r="BON19" s="580"/>
      <c r="BOO19" s="580"/>
      <c r="BOP19" s="580"/>
      <c r="BOQ19" s="580"/>
      <c r="BOR19" s="580"/>
      <c r="BOS19" s="580"/>
      <c r="BOT19" s="580"/>
      <c r="BOU19" s="580"/>
      <c r="BOV19" s="580"/>
      <c r="BOW19" s="580"/>
      <c r="BOX19" s="580"/>
      <c r="BOY19" s="580"/>
      <c r="BOZ19" s="580"/>
      <c r="BPA19" s="580"/>
      <c r="BPB19" s="580"/>
      <c r="BPC19" s="580"/>
      <c r="BPD19" s="580"/>
      <c r="BPE19" s="580"/>
      <c r="BPF19" s="580"/>
      <c r="BPG19" s="580"/>
      <c r="BPH19" s="580"/>
      <c r="BPI19" s="580"/>
      <c r="BPJ19" s="580"/>
      <c r="BPK19" s="580"/>
      <c r="BPL19" s="580"/>
      <c r="BPM19" s="580"/>
      <c r="BPN19" s="580"/>
      <c r="BPO19" s="580"/>
      <c r="BPP19" s="580"/>
      <c r="BPQ19" s="580"/>
      <c r="BPR19" s="580"/>
      <c r="BPS19" s="580"/>
      <c r="BPT19" s="580"/>
      <c r="BPU19" s="580"/>
      <c r="BPV19" s="580"/>
      <c r="BPW19" s="580"/>
      <c r="BPX19" s="580"/>
      <c r="BPY19" s="580"/>
      <c r="BPZ19" s="580"/>
      <c r="BQA19" s="580"/>
      <c r="BQB19" s="580"/>
      <c r="BQC19" s="580"/>
      <c r="BQD19" s="580"/>
      <c r="BQE19" s="580"/>
      <c r="BQF19" s="580"/>
      <c r="BQG19" s="580"/>
      <c r="BQH19" s="580"/>
      <c r="BQI19" s="580"/>
      <c r="BQJ19" s="580"/>
      <c r="BQK19" s="580"/>
      <c r="BQL19" s="580"/>
      <c r="BQM19" s="580"/>
      <c r="BQN19" s="580"/>
      <c r="BQO19" s="580"/>
      <c r="BQP19" s="580"/>
      <c r="BQQ19" s="580"/>
      <c r="BQR19" s="580"/>
      <c r="BQS19" s="580"/>
      <c r="BQT19" s="580"/>
      <c r="BQU19" s="580"/>
      <c r="BQV19" s="580"/>
      <c r="BQW19" s="580"/>
      <c r="BQX19" s="580"/>
      <c r="BQY19" s="580"/>
      <c r="BQZ19" s="580"/>
      <c r="BRA19" s="580"/>
      <c r="BRB19" s="580"/>
      <c r="BRC19" s="580"/>
      <c r="BRD19" s="580"/>
      <c r="BRE19" s="580"/>
      <c r="BRF19" s="580"/>
      <c r="BRG19" s="580"/>
      <c r="BRH19" s="580"/>
      <c r="BRI19" s="580"/>
      <c r="BRJ19" s="580"/>
      <c r="BRK19" s="580"/>
      <c r="BRL19" s="580"/>
      <c r="BRM19" s="580"/>
      <c r="BRN19" s="580"/>
      <c r="BRO19" s="580"/>
      <c r="BRP19" s="580"/>
      <c r="BRQ19" s="580"/>
      <c r="BRR19" s="580"/>
      <c r="BRS19" s="580"/>
      <c r="BRT19" s="580"/>
      <c r="BRU19" s="580"/>
      <c r="BRV19" s="580"/>
      <c r="BRW19" s="580"/>
      <c r="BRX19" s="580"/>
      <c r="BRY19" s="580"/>
      <c r="BRZ19" s="580"/>
      <c r="BSA19" s="580"/>
      <c r="BSB19" s="580"/>
      <c r="BSC19" s="580"/>
      <c r="BSD19" s="580"/>
      <c r="BSE19" s="580"/>
      <c r="BSF19" s="580"/>
      <c r="BSG19" s="580"/>
      <c r="BSH19" s="580"/>
      <c r="BSI19" s="580"/>
      <c r="BSJ19" s="580"/>
      <c r="BSK19" s="580"/>
      <c r="BSL19" s="580"/>
      <c r="BSM19" s="580"/>
      <c r="BSN19" s="580"/>
      <c r="BSO19" s="580"/>
      <c r="BSP19" s="580"/>
      <c r="BSQ19" s="580"/>
      <c r="BSR19" s="580"/>
      <c r="BSS19" s="580"/>
      <c r="BST19" s="580"/>
      <c r="BSU19" s="580"/>
      <c r="BSV19" s="580"/>
      <c r="BSW19" s="580"/>
      <c r="BSX19" s="580"/>
      <c r="BSY19" s="580"/>
      <c r="BSZ19" s="580"/>
      <c r="BTA19" s="580"/>
      <c r="BTB19" s="580"/>
      <c r="BTC19" s="580"/>
      <c r="BTD19" s="580"/>
      <c r="BTE19" s="580"/>
      <c r="BTF19" s="580"/>
      <c r="BTG19" s="580"/>
      <c r="BTH19" s="580"/>
      <c r="BTI19" s="580"/>
      <c r="BTJ19" s="580"/>
      <c r="BTK19" s="580"/>
      <c r="BTL19" s="580"/>
      <c r="BTM19" s="580"/>
      <c r="BTN19" s="580"/>
      <c r="BTO19" s="580"/>
      <c r="BTP19" s="580"/>
      <c r="BTQ19" s="580"/>
      <c r="BTR19" s="580"/>
      <c r="BTS19" s="580"/>
      <c r="BTT19" s="580"/>
      <c r="BTU19" s="580"/>
      <c r="BTV19" s="580"/>
      <c r="BTW19" s="580"/>
      <c r="BTX19" s="580"/>
      <c r="BTY19" s="580"/>
      <c r="BTZ19" s="580"/>
      <c r="BUA19" s="580"/>
      <c r="BUB19" s="580"/>
      <c r="BUC19" s="580"/>
      <c r="BUD19" s="580"/>
      <c r="BUE19" s="580"/>
      <c r="BUF19" s="580"/>
      <c r="BUG19" s="580"/>
      <c r="BUH19" s="580"/>
      <c r="BUI19" s="580"/>
      <c r="BUJ19" s="580"/>
      <c r="BUK19" s="580"/>
      <c r="BUL19" s="580"/>
      <c r="BUM19" s="580"/>
      <c r="BUN19" s="580"/>
      <c r="BUO19" s="580"/>
      <c r="BUP19" s="580"/>
      <c r="BUQ19" s="580"/>
      <c r="BUR19" s="580"/>
      <c r="BUS19" s="580"/>
      <c r="BUT19" s="580"/>
      <c r="BUU19" s="580"/>
      <c r="BUV19" s="580"/>
      <c r="BUW19" s="580"/>
      <c r="BUX19" s="580"/>
      <c r="BUY19" s="580"/>
      <c r="BUZ19" s="580"/>
      <c r="BVA19" s="580"/>
      <c r="BVB19" s="580"/>
      <c r="BVC19" s="580"/>
      <c r="BVD19" s="580"/>
      <c r="BVE19" s="580"/>
      <c r="BVF19" s="580"/>
      <c r="BVG19" s="580"/>
      <c r="BVH19" s="580"/>
      <c r="BVI19" s="580"/>
      <c r="BVJ19" s="580"/>
      <c r="BVK19" s="580"/>
      <c r="BVL19" s="580"/>
      <c r="BVM19" s="580"/>
      <c r="BVN19" s="580"/>
      <c r="BVO19" s="580"/>
      <c r="BVP19" s="580"/>
      <c r="BVQ19" s="580"/>
      <c r="BVR19" s="580"/>
      <c r="BVS19" s="580"/>
      <c r="BVT19" s="580"/>
      <c r="BVU19" s="580"/>
      <c r="BVV19" s="580"/>
      <c r="BVW19" s="580"/>
      <c r="BVX19" s="580"/>
      <c r="BVY19" s="580"/>
      <c r="BVZ19" s="580"/>
      <c r="BWA19" s="580"/>
      <c r="BWB19" s="580"/>
      <c r="BWC19" s="580"/>
      <c r="BWD19" s="580"/>
      <c r="BWE19" s="580"/>
      <c r="BWF19" s="580"/>
      <c r="BWG19" s="580"/>
      <c r="BWH19" s="580"/>
      <c r="BWI19" s="580"/>
      <c r="BWJ19" s="580"/>
      <c r="BWK19" s="580"/>
      <c r="BWL19" s="580"/>
      <c r="BWM19" s="580"/>
      <c r="BWN19" s="580"/>
      <c r="BWO19" s="580"/>
      <c r="BWP19" s="580"/>
      <c r="BWQ19" s="580"/>
      <c r="BWR19" s="580"/>
      <c r="BWS19" s="580"/>
      <c r="BWT19" s="580"/>
      <c r="BWU19" s="580"/>
      <c r="BWV19" s="580"/>
      <c r="BWW19" s="580"/>
      <c r="BWX19" s="580"/>
      <c r="BWY19" s="580"/>
      <c r="BWZ19" s="580"/>
      <c r="BXA19" s="580"/>
      <c r="BXB19" s="580"/>
      <c r="BXC19" s="580"/>
      <c r="BXD19" s="580"/>
      <c r="BXE19" s="580"/>
      <c r="BXF19" s="580"/>
      <c r="BXG19" s="580"/>
      <c r="BXH19" s="580"/>
      <c r="BXI19" s="580"/>
      <c r="BXJ19" s="580"/>
      <c r="BXK19" s="580"/>
      <c r="BXL19" s="580"/>
      <c r="BXM19" s="580"/>
      <c r="BXN19" s="580"/>
      <c r="BXO19" s="580"/>
      <c r="BXP19" s="580"/>
      <c r="BXQ19" s="580"/>
      <c r="BXR19" s="580"/>
      <c r="BXS19" s="580"/>
      <c r="BXT19" s="580"/>
      <c r="BXU19" s="580"/>
      <c r="BXV19" s="580"/>
      <c r="BXW19" s="580"/>
      <c r="BXX19" s="580"/>
      <c r="BXY19" s="580"/>
      <c r="BXZ19" s="580"/>
      <c r="BYA19" s="580"/>
      <c r="BYB19" s="580"/>
      <c r="BYC19" s="580"/>
      <c r="BYD19" s="580"/>
      <c r="BYE19" s="580"/>
      <c r="BYF19" s="580"/>
      <c r="BYG19" s="580"/>
      <c r="BYH19" s="580"/>
      <c r="BYI19" s="580"/>
      <c r="BYJ19" s="580"/>
      <c r="BYK19" s="580"/>
      <c r="BYL19" s="580"/>
      <c r="BYM19" s="580"/>
      <c r="BYN19" s="580"/>
      <c r="BYO19" s="580"/>
      <c r="BYP19" s="580"/>
      <c r="BYQ19" s="580"/>
      <c r="BYR19" s="580"/>
      <c r="BYS19" s="580"/>
      <c r="BYT19" s="580"/>
      <c r="BYU19" s="580"/>
      <c r="BYV19" s="580"/>
      <c r="BYW19" s="580"/>
      <c r="BYX19" s="580"/>
      <c r="BYY19" s="580"/>
      <c r="BYZ19" s="580"/>
      <c r="BZA19" s="580"/>
      <c r="BZB19" s="580"/>
      <c r="BZC19" s="580"/>
      <c r="BZD19" s="580"/>
      <c r="BZE19" s="580"/>
      <c r="BZF19" s="580"/>
      <c r="BZG19" s="580"/>
      <c r="BZH19" s="580"/>
      <c r="BZI19" s="580"/>
      <c r="BZJ19" s="580"/>
      <c r="BZK19" s="580"/>
      <c r="BZL19" s="580"/>
      <c r="BZM19" s="580"/>
      <c r="BZN19" s="580"/>
      <c r="BZO19" s="580"/>
      <c r="BZP19" s="580"/>
      <c r="BZQ19" s="580"/>
      <c r="BZR19" s="580"/>
      <c r="BZS19" s="580"/>
      <c r="BZT19" s="580"/>
      <c r="BZU19" s="580"/>
      <c r="BZV19" s="580"/>
      <c r="BZW19" s="580"/>
      <c r="BZX19" s="580"/>
      <c r="BZY19" s="580"/>
      <c r="BZZ19" s="580"/>
      <c r="CAA19" s="580"/>
      <c r="CAB19" s="580"/>
      <c r="CAC19" s="580"/>
      <c r="CAD19" s="580"/>
      <c r="CAE19" s="580"/>
      <c r="CAF19" s="580"/>
      <c r="CAG19" s="580"/>
      <c r="CAH19" s="580"/>
      <c r="CAI19" s="580"/>
      <c r="CAJ19" s="580"/>
      <c r="CAK19" s="580"/>
      <c r="CAL19" s="580"/>
      <c r="CAM19" s="580"/>
      <c r="CAN19" s="580"/>
      <c r="CAO19" s="580"/>
      <c r="CAP19" s="580"/>
      <c r="CAQ19" s="580"/>
      <c r="CAR19" s="580"/>
      <c r="CAS19" s="580"/>
      <c r="CAT19" s="580"/>
      <c r="CAU19" s="580"/>
      <c r="CAV19" s="580"/>
      <c r="CAW19" s="580"/>
      <c r="CAX19" s="580"/>
      <c r="CAY19" s="580"/>
      <c r="CAZ19" s="580"/>
      <c r="CBA19" s="580"/>
      <c r="CBB19" s="580"/>
      <c r="CBC19" s="580"/>
      <c r="CBD19" s="580"/>
      <c r="CBE19" s="580"/>
      <c r="CBF19" s="580"/>
      <c r="CBG19" s="580"/>
      <c r="CBH19" s="580"/>
      <c r="CBI19" s="580"/>
      <c r="CBJ19" s="580"/>
      <c r="CBK19" s="580"/>
      <c r="CBL19" s="580"/>
      <c r="CBM19" s="580"/>
      <c r="CBN19" s="580"/>
      <c r="CBO19" s="580"/>
      <c r="CBP19" s="580"/>
      <c r="CBQ19" s="580"/>
      <c r="CBR19" s="580"/>
      <c r="CBS19" s="580"/>
      <c r="CBT19" s="580"/>
      <c r="CBU19" s="580"/>
      <c r="CBV19" s="580"/>
      <c r="CBW19" s="580"/>
      <c r="CBX19" s="580"/>
      <c r="CBY19" s="580"/>
      <c r="CBZ19" s="580"/>
      <c r="CCA19" s="580"/>
      <c r="CCB19" s="580"/>
      <c r="CCC19" s="580"/>
      <c r="CCD19" s="580"/>
      <c r="CCE19" s="580"/>
      <c r="CCF19" s="580"/>
      <c r="CCG19" s="580"/>
      <c r="CCH19" s="580"/>
      <c r="CCI19" s="580"/>
      <c r="CCJ19" s="580"/>
      <c r="CCK19" s="580"/>
      <c r="CCL19" s="580"/>
      <c r="CCM19" s="580"/>
      <c r="CCN19" s="580"/>
      <c r="CCO19" s="580"/>
      <c r="CCP19" s="580"/>
      <c r="CCQ19" s="580"/>
      <c r="CCR19" s="580"/>
      <c r="CCS19" s="580"/>
      <c r="CCT19" s="580"/>
      <c r="CCU19" s="580"/>
      <c r="CCV19" s="580"/>
      <c r="CCW19" s="580"/>
      <c r="CCX19" s="580"/>
      <c r="CCY19" s="580"/>
      <c r="CCZ19" s="580"/>
      <c r="CDA19" s="580"/>
      <c r="CDB19" s="580"/>
      <c r="CDC19" s="580"/>
      <c r="CDD19" s="580"/>
      <c r="CDE19" s="580"/>
      <c r="CDF19" s="580"/>
      <c r="CDG19" s="580"/>
      <c r="CDH19" s="580"/>
      <c r="CDI19" s="580"/>
      <c r="CDJ19" s="580"/>
      <c r="CDK19" s="580"/>
      <c r="CDL19" s="580"/>
      <c r="CDM19" s="580"/>
      <c r="CDN19" s="580"/>
      <c r="CDO19" s="580"/>
      <c r="CDP19" s="580"/>
      <c r="CDQ19" s="580"/>
      <c r="CDR19" s="580"/>
      <c r="CDS19" s="580"/>
      <c r="CDT19" s="580"/>
      <c r="CDU19" s="580"/>
      <c r="CDV19" s="580"/>
      <c r="CDW19" s="580"/>
      <c r="CDX19" s="580"/>
      <c r="CDY19" s="580"/>
      <c r="CDZ19" s="580"/>
      <c r="CEA19" s="580"/>
      <c r="CEB19" s="580"/>
      <c r="CEC19" s="580"/>
      <c r="CED19" s="580"/>
      <c r="CEE19" s="580"/>
      <c r="CEF19" s="580"/>
      <c r="CEG19" s="580"/>
      <c r="CEH19" s="580"/>
      <c r="CEI19" s="580"/>
      <c r="CEJ19" s="580"/>
      <c r="CEK19" s="580"/>
      <c r="CEL19" s="580"/>
      <c r="CEM19" s="580"/>
      <c r="CEN19" s="580"/>
      <c r="CEO19" s="580"/>
      <c r="CEP19" s="580"/>
      <c r="CEQ19" s="580"/>
      <c r="CER19" s="580"/>
      <c r="CES19" s="580"/>
      <c r="CET19" s="580"/>
      <c r="CEU19" s="580"/>
      <c r="CEV19" s="580"/>
      <c r="CEW19" s="580"/>
      <c r="CEX19" s="580"/>
      <c r="CEY19" s="580"/>
      <c r="CEZ19" s="580"/>
      <c r="CFA19" s="580"/>
      <c r="CFB19" s="580"/>
      <c r="CFC19" s="580"/>
      <c r="CFD19" s="580"/>
      <c r="CFE19" s="580"/>
      <c r="CFF19" s="580"/>
      <c r="CFG19" s="580"/>
      <c r="CFH19" s="580"/>
      <c r="CFI19" s="580"/>
      <c r="CFJ19" s="580"/>
      <c r="CFK19" s="580"/>
      <c r="CFL19" s="580"/>
      <c r="CFM19" s="580"/>
      <c r="CFN19" s="580"/>
      <c r="CFO19" s="580"/>
      <c r="CFP19" s="580"/>
      <c r="CFQ19" s="580"/>
      <c r="CFR19" s="580"/>
      <c r="CFS19" s="580"/>
      <c r="CFT19" s="580"/>
      <c r="CFU19" s="580"/>
      <c r="CFV19" s="580"/>
      <c r="CFW19" s="580"/>
      <c r="CFX19" s="580"/>
      <c r="CFY19" s="580"/>
      <c r="CFZ19" s="580"/>
      <c r="CGA19" s="580"/>
      <c r="CGB19" s="580"/>
      <c r="CGC19" s="580"/>
      <c r="CGD19" s="580"/>
      <c r="CGE19" s="580"/>
      <c r="CGF19" s="580"/>
      <c r="CGG19" s="580"/>
      <c r="CGH19" s="580"/>
      <c r="CGI19" s="580"/>
      <c r="CGJ19" s="580"/>
      <c r="CGK19" s="580"/>
      <c r="CGL19" s="580"/>
      <c r="CGM19" s="580"/>
      <c r="CGN19" s="580"/>
      <c r="CGO19" s="580"/>
      <c r="CGP19" s="580"/>
      <c r="CGQ19" s="580"/>
      <c r="CGR19" s="580"/>
      <c r="CGS19" s="580"/>
      <c r="CGT19" s="580"/>
      <c r="CGU19" s="580"/>
      <c r="CGV19" s="580"/>
      <c r="CGW19" s="580"/>
      <c r="CGX19" s="580"/>
      <c r="CGY19" s="580"/>
      <c r="CGZ19" s="580"/>
      <c r="CHA19" s="580"/>
      <c r="CHB19" s="580"/>
      <c r="CHC19" s="580"/>
      <c r="CHD19" s="580"/>
      <c r="CHE19" s="580"/>
      <c r="CHF19" s="580"/>
      <c r="CHG19" s="580"/>
      <c r="CHH19" s="580"/>
      <c r="CHI19" s="580"/>
      <c r="CHJ19" s="580"/>
      <c r="CHK19" s="580"/>
      <c r="CHL19" s="580"/>
      <c r="CHM19" s="580"/>
      <c r="CHN19" s="580"/>
      <c r="CHO19" s="580"/>
      <c r="CHP19" s="580"/>
      <c r="CHQ19" s="580"/>
      <c r="CHR19" s="580"/>
      <c r="CHS19" s="580"/>
      <c r="CHT19" s="580"/>
      <c r="CHU19" s="580"/>
      <c r="CHV19" s="580"/>
      <c r="CHW19" s="580"/>
      <c r="CHX19" s="580"/>
      <c r="CHY19" s="580"/>
      <c r="CHZ19" s="580"/>
      <c r="CIA19" s="580"/>
      <c r="CIB19" s="580"/>
      <c r="CIC19" s="580"/>
      <c r="CID19" s="580"/>
      <c r="CIE19" s="580"/>
      <c r="CIF19" s="580"/>
      <c r="CIG19" s="580"/>
      <c r="CIH19" s="580"/>
      <c r="CII19" s="580"/>
      <c r="CIJ19" s="580"/>
      <c r="CIK19" s="580"/>
      <c r="CIL19" s="580"/>
      <c r="CIM19" s="580"/>
      <c r="CIN19" s="580"/>
      <c r="CIO19" s="580"/>
      <c r="CIP19" s="580"/>
      <c r="CIQ19" s="580"/>
      <c r="CIR19" s="580"/>
      <c r="CIS19" s="580"/>
      <c r="CIT19" s="580"/>
      <c r="CIU19" s="580"/>
      <c r="CIV19" s="580"/>
      <c r="CIW19" s="580"/>
      <c r="CIX19" s="580"/>
      <c r="CIY19" s="580"/>
      <c r="CIZ19" s="580"/>
      <c r="CJA19" s="580"/>
      <c r="CJB19" s="580"/>
      <c r="CJC19" s="580"/>
      <c r="CJD19" s="580"/>
      <c r="CJE19" s="580"/>
      <c r="CJF19" s="580"/>
      <c r="CJG19" s="580"/>
      <c r="CJH19" s="580"/>
      <c r="CJI19" s="580"/>
      <c r="CJJ19" s="580"/>
      <c r="CJK19" s="580"/>
      <c r="CJL19" s="580"/>
      <c r="CJM19" s="580"/>
      <c r="CJN19" s="580"/>
      <c r="CJO19" s="580"/>
      <c r="CJP19" s="580"/>
      <c r="CJQ19" s="580"/>
      <c r="CJR19" s="580"/>
      <c r="CJS19" s="580"/>
      <c r="CJT19" s="580"/>
      <c r="CJU19" s="580"/>
      <c r="CJV19" s="580"/>
      <c r="CJW19" s="580"/>
      <c r="CJX19" s="580"/>
      <c r="CJY19" s="580"/>
      <c r="CJZ19" s="580"/>
      <c r="CKA19" s="580"/>
      <c r="CKB19" s="580"/>
      <c r="CKC19" s="580"/>
      <c r="CKD19" s="580"/>
      <c r="CKE19" s="580"/>
      <c r="CKF19" s="580"/>
      <c r="CKG19" s="580"/>
      <c r="CKH19" s="580"/>
      <c r="CKI19" s="580"/>
      <c r="CKJ19" s="580"/>
      <c r="CKK19" s="580"/>
      <c r="CKL19" s="580"/>
      <c r="CKM19" s="580"/>
      <c r="CKN19" s="580"/>
      <c r="CKO19" s="580"/>
      <c r="CKP19" s="580"/>
      <c r="CKQ19" s="580"/>
      <c r="CKR19" s="580"/>
      <c r="CKS19" s="580"/>
      <c r="CKT19" s="580"/>
      <c r="CKU19" s="580"/>
      <c r="CKV19" s="580"/>
      <c r="CKW19" s="580"/>
      <c r="CKX19" s="580"/>
      <c r="CKY19" s="580"/>
      <c r="CKZ19" s="580"/>
      <c r="CLA19" s="580"/>
      <c r="CLB19" s="580"/>
      <c r="CLC19" s="580"/>
      <c r="CLD19" s="580"/>
      <c r="CLE19" s="580"/>
      <c r="CLF19" s="580"/>
      <c r="CLG19" s="580"/>
      <c r="CLH19" s="580"/>
      <c r="CLI19" s="580"/>
      <c r="CLJ19" s="580"/>
      <c r="CLK19" s="580"/>
      <c r="CLL19" s="580"/>
      <c r="CLM19" s="580"/>
      <c r="CLN19" s="580"/>
      <c r="CLO19" s="580"/>
      <c r="CLP19" s="580"/>
      <c r="CLQ19" s="580"/>
      <c r="CLR19" s="580"/>
      <c r="CLS19" s="580"/>
      <c r="CLT19" s="580"/>
      <c r="CLU19" s="580"/>
      <c r="CLV19" s="580"/>
      <c r="CLW19" s="580"/>
      <c r="CLX19" s="580"/>
      <c r="CLY19" s="580"/>
      <c r="CLZ19" s="580"/>
      <c r="CMA19" s="580"/>
      <c r="CMB19" s="580"/>
      <c r="CMC19" s="580"/>
      <c r="CMD19" s="580"/>
      <c r="CME19" s="580"/>
      <c r="CMF19" s="580"/>
      <c r="CMG19" s="580"/>
      <c r="CMH19" s="580"/>
      <c r="CMI19" s="580"/>
      <c r="CMJ19" s="580"/>
      <c r="CMK19" s="580"/>
      <c r="CML19" s="580"/>
      <c r="CMM19" s="580"/>
      <c r="CMN19" s="580"/>
      <c r="CMO19" s="580"/>
      <c r="CMP19" s="580"/>
      <c r="CMQ19" s="580"/>
      <c r="CMR19" s="580"/>
      <c r="CMS19" s="580"/>
      <c r="CMT19" s="580"/>
      <c r="CMU19" s="580"/>
      <c r="CMV19" s="580"/>
      <c r="CMW19" s="580"/>
      <c r="CMX19" s="580"/>
      <c r="CMY19" s="580"/>
      <c r="CMZ19" s="580"/>
      <c r="CNA19" s="580"/>
      <c r="CNB19" s="580"/>
      <c r="CNC19" s="580"/>
      <c r="CND19" s="580"/>
      <c r="CNE19" s="580"/>
      <c r="CNF19" s="580"/>
      <c r="CNG19" s="580"/>
      <c r="CNH19" s="580"/>
      <c r="CNI19" s="580"/>
      <c r="CNJ19" s="580"/>
      <c r="CNK19" s="580"/>
      <c r="CNL19" s="580"/>
      <c r="CNM19" s="580"/>
      <c r="CNN19" s="580"/>
      <c r="CNO19" s="580"/>
      <c r="CNP19" s="580"/>
      <c r="CNQ19" s="580"/>
      <c r="CNR19" s="580"/>
      <c r="CNS19" s="580"/>
      <c r="CNT19" s="580"/>
      <c r="CNU19" s="580"/>
      <c r="CNV19" s="580"/>
      <c r="CNW19" s="580"/>
      <c r="CNX19" s="580"/>
      <c r="CNY19" s="580"/>
      <c r="CNZ19" s="580"/>
      <c r="COA19" s="580"/>
      <c r="COB19" s="580"/>
      <c r="COC19" s="580"/>
      <c r="COD19" s="580"/>
      <c r="COE19" s="580"/>
      <c r="COF19" s="580"/>
      <c r="COG19" s="580"/>
      <c r="COH19" s="580"/>
      <c r="COI19" s="580"/>
      <c r="COJ19" s="580"/>
      <c r="COK19" s="580"/>
      <c r="COL19" s="580"/>
      <c r="COM19" s="580"/>
      <c r="CON19" s="580"/>
      <c r="COO19" s="580"/>
      <c r="COP19" s="580"/>
      <c r="COQ19" s="580"/>
      <c r="COR19" s="580"/>
      <c r="COS19" s="580"/>
      <c r="COT19" s="580"/>
      <c r="COU19" s="580"/>
      <c r="COV19" s="580"/>
      <c r="COW19" s="580"/>
      <c r="COX19" s="580"/>
      <c r="COY19" s="580"/>
      <c r="COZ19" s="580"/>
      <c r="CPA19" s="580"/>
      <c r="CPB19" s="580"/>
      <c r="CPC19" s="580"/>
      <c r="CPD19" s="580"/>
      <c r="CPE19" s="580"/>
      <c r="CPF19" s="580"/>
      <c r="CPG19" s="580"/>
      <c r="CPH19" s="580"/>
      <c r="CPI19" s="580"/>
      <c r="CPJ19" s="580"/>
      <c r="CPK19" s="580"/>
      <c r="CPL19" s="580"/>
      <c r="CPM19" s="580"/>
      <c r="CPN19" s="580"/>
      <c r="CPO19" s="580"/>
      <c r="CPP19" s="580"/>
      <c r="CPQ19" s="580"/>
      <c r="CPR19" s="580"/>
      <c r="CPS19" s="580"/>
      <c r="CPT19" s="580"/>
      <c r="CPU19" s="580"/>
      <c r="CPV19" s="580"/>
      <c r="CPW19" s="580"/>
      <c r="CPX19" s="580"/>
      <c r="CPY19" s="580"/>
      <c r="CPZ19" s="580"/>
      <c r="CQA19" s="580"/>
      <c r="CQB19" s="580"/>
      <c r="CQC19" s="580"/>
      <c r="CQD19" s="580"/>
      <c r="CQE19" s="580"/>
      <c r="CQF19" s="580"/>
      <c r="CQG19" s="580"/>
      <c r="CQH19" s="580"/>
      <c r="CQI19" s="580"/>
      <c r="CQJ19" s="580"/>
      <c r="CQK19" s="580"/>
      <c r="CQL19" s="580"/>
      <c r="CQM19" s="580"/>
      <c r="CQN19" s="580"/>
      <c r="CQO19" s="580"/>
      <c r="CQP19" s="580"/>
      <c r="CQQ19" s="580"/>
      <c r="CQR19" s="580"/>
      <c r="CQS19" s="580"/>
      <c r="CQT19" s="580"/>
      <c r="CQU19" s="580"/>
      <c r="CQV19" s="580"/>
      <c r="CQW19" s="580"/>
      <c r="CQX19" s="580"/>
      <c r="CQY19" s="580"/>
      <c r="CQZ19" s="580"/>
      <c r="CRA19" s="580"/>
      <c r="CRB19" s="580"/>
      <c r="CRC19" s="580"/>
      <c r="CRD19" s="580"/>
      <c r="CRE19" s="580"/>
      <c r="CRF19" s="580"/>
      <c r="CRG19" s="580"/>
      <c r="CRH19" s="580"/>
      <c r="CRI19" s="580"/>
      <c r="CRJ19" s="580"/>
      <c r="CRK19" s="580"/>
      <c r="CRL19" s="580"/>
      <c r="CRM19" s="580"/>
      <c r="CRN19" s="580"/>
      <c r="CRO19" s="580"/>
      <c r="CRP19" s="580"/>
      <c r="CRQ19" s="580"/>
      <c r="CRR19" s="580"/>
      <c r="CRS19" s="580"/>
      <c r="CRT19" s="580"/>
      <c r="CRU19" s="580"/>
      <c r="CRV19" s="580"/>
      <c r="CRW19" s="580"/>
      <c r="CRX19" s="580"/>
      <c r="CRY19" s="580"/>
      <c r="CRZ19" s="580"/>
      <c r="CSA19" s="580"/>
      <c r="CSB19" s="580"/>
      <c r="CSC19" s="580"/>
      <c r="CSD19" s="580"/>
      <c r="CSE19" s="580"/>
      <c r="CSF19" s="580"/>
      <c r="CSG19" s="580"/>
      <c r="CSH19" s="580"/>
      <c r="CSI19" s="580"/>
      <c r="CSJ19" s="580"/>
      <c r="CSK19" s="580"/>
      <c r="CSL19" s="580"/>
      <c r="CSM19" s="580"/>
      <c r="CSN19" s="580"/>
      <c r="CSO19" s="580"/>
      <c r="CSP19" s="580"/>
      <c r="CSQ19" s="580"/>
      <c r="CSR19" s="580"/>
      <c r="CSS19" s="580"/>
      <c r="CST19" s="580"/>
      <c r="CSU19" s="580"/>
      <c r="CSV19" s="580"/>
      <c r="CSW19" s="580"/>
      <c r="CSX19" s="580"/>
      <c r="CSY19" s="580"/>
      <c r="CSZ19" s="580"/>
      <c r="CTA19" s="580"/>
      <c r="CTB19" s="580"/>
      <c r="CTC19" s="580"/>
      <c r="CTD19" s="580"/>
      <c r="CTE19" s="580"/>
      <c r="CTF19" s="580"/>
      <c r="CTG19" s="580"/>
      <c r="CTH19" s="580"/>
      <c r="CTI19" s="580"/>
      <c r="CTJ19" s="580"/>
      <c r="CTK19" s="580"/>
      <c r="CTL19" s="580"/>
      <c r="CTM19" s="580"/>
      <c r="CTN19" s="580"/>
      <c r="CTO19" s="580"/>
      <c r="CTP19" s="580"/>
      <c r="CTQ19" s="580"/>
      <c r="CTR19" s="580"/>
      <c r="CTS19" s="580"/>
      <c r="CTT19" s="580"/>
      <c r="CTU19" s="580"/>
      <c r="CTV19" s="580"/>
      <c r="CTW19" s="580"/>
      <c r="CTX19" s="580"/>
      <c r="CTY19" s="580"/>
      <c r="CTZ19" s="580"/>
      <c r="CUA19" s="580"/>
      <c r="CUB19" s="580"/>
      <c r="CUC19" s="580"/>
      <c r="CUD19" s="580"/>
      <c r="CUE19" s="580"/>
      <c r="CUF19" s="580"/>
      <c r="CUG19" s="580"/>
      <c r="CUH19" s="580"/>
      <c r="CUI19" s="580"/>
      <c r="CUJ19" s="580"/>
      <c r="CUK19" s="580"/>
      <c r="CUL19" s="580"/>
      <c r="CUM19" s="580"/>
      <c r="CUN19" s="580"/>
      <c r="CUO19" s="580"/>
      <c r="CUP19" s="580"/>
      <c r="CUQ19" s="580"/>
      <c r="CUR19" s="580"/>
      <c r="CUS19" s="580"/>
      <c r="CUT19" s="580"/>
      <c r="CUU19" s="580"/>
      <c r="CUV19" s="580"/>
      <c r="CUW19" s="580"/>
      <c r="CUX19" s="580"/>
      <c r="CUY19" s="580"/>
      <c r="CUZ19" s="580"/>
      <c r="CVA19" s="580"/>
      <c r="CVB19" s="580"/>
      <c r="CVC19" s="580"/>
      <c r="CVD19" s="580"/>
      <c r="CVE19" s="580"/>
      <c r="CVF19" s="580"/>
      <c r="CVG19" s="580"/>
      <c r="CVH19" s="580"/>
      <c r="CVI19" s="580"/>
      <c r="CVJ19" s="580"/>
      <c r="CVK19" s="580"/>
      <c r="CVL19" s="580"/>
      <c r="CVM19" s="580"/>
      <c r="CVN19" s="580"/>
      <c r="CVO19" s="580"/>
      <c r="CVP19" s="580"/>
      <c r="CVQ19" s="580"/>
      <c r="CVR19" s="580"/>
      <c r="CVS19" s="580"/>
      <c r="CVT19" s="580"/>
      <c r="CVU19" s="580"/>
      <c r="CVV19" s="580"/>
      <c r="CVW19" s="580"/>
      <c r="CVX19" s="580"/>
      <c r="CVY19" s="580"/>
      <c r="CVZ19" s="580"/>
      <c r="CWA19" s="580"/>
      <c r="CWB19" s="580"/>
      <c r="CWC19" s="580"/>
      <c r="CWD19" s="580"/>
      <c r="CWE19" s="580"/>
      <c r="CWF19" s="580"/>
      <c r="CWG19" s="580"/>
      <c r="CWH19" s="580"/>
      <c r="CWI19" s="580"/>
      <c r="CWJ19" s="580"/>
      <c r="CWK19" s="580"/>
      <c r="CWL19" s="580"/>
      <c r="CWM19" s="580"/>
      <c r="CWN19" s="580"/>
      <c r="CWO19" s="580"/>
      <c r="CWP19" s="580"/>
      <c r="CWQ19" s="580"/>
      <c r="CWR19" s="580"/>
      <c r="CWS19" s="580"/>
      <c r="CWT19" s="580"/>
      <c r="CWU19" s="580"/>
      <c r="CWV19" s="580"/>
      <c r="CWW19" s="580"/>
      <c r="CWX19" s="580"/>
      <c r="CWY19" s="580"/>
      <c r="CWZ19" s="580"/>
      <c r="CXA19" s="580"/>
      <c r="CXB19" s="580"/>
      <c r="CXC19" s="580"/>
      <c r="CXD19" s="580"/>
      <c r="CXE19" s="580"/>
      <c r="CXF19" s="580"/>
      <c r="CXG19" s="580"/>
      <c r="CXH19" s="580"/>
      <c r="CXI19" s="580"/>
      <c r="CXJ19" s="580"/>
      <c r="CXK19" s="580"/>
      <c r="CXL19" s="580"/>
      <c r="CXM19" s="580"/>
      <c r="CXN19" s="580"/>
      <c r="CXO19" s="580"/>
      <c r="CXP19" s="580"/>
      <c r="CXQ19" s="580"/>
      <c r="CXR19" s="580"/>
      <c r="CXS19" s="580"/>
      <c r="CXT19" s="580"/>
      <c r="CXU19" s="580"/>
      <c r="CXV19" s="580"/>
      <c r="CXW19" s="580"/>
      <c r="CXX19" s="580"/>
      <c r="CXY19" s="580"/>
      <c r="CXZ19" s="580"/>
      <c r="CYA19" s="580"/>
      <c r="CYB19" s="580"/>
      <c r="CYC19" s="580"/>
      <c r="CYD19" s="580"/>
      <c r="CYE19" s="580"/>
      <c r="CYF19" s="580"/>
      <c r="CYG19" s="580"/>
      <c r="CYH19" s="580"/>
      <c r="CYI19" s="580"/>
      <c r="CYJ19" s="580"/>
      <c r="CYK19" s="580"/>
      <c r="CYL19" s="580"/>
      <c r="CYM19" s="580"/>
      <c r="CYN19" s="580"/>
      <c r="CYO19" s="580"/>
      <c r="CYP19" s="580"/>
      <c r="CYQ19" s="580"/>
      <c r="CYR19" s="580"/>
      <c r="CYS19" s="580"/>
      <c r="CYT19" s="580"/>
      <c r="CYU19" s="580"/>
      <c r="CYV19" s="580"/>
      <c r="CYW19" s="580"/>
      <c r="CYX19" s="580"/>
      <c r="CYY19" s="580"/>
      <c r="CYZ19" s="580"/>
      <c r="CZA19" s="580"/>
      <c r="CZB19" s="580"/>
      <c r="CZC19" s="580"/>
      <c r="CZD19" s="580"/>
      <c r="CZE19" s="580"/>
      <c r="CZF19" s="580"/>
      <c r="CZG19" s="580"/>
      <c r="CZH19" s="580"/>
      <c r="CZI19" s="580"/>
      <c r="CZJ19" s="580"/>
      <c r="CZK19" s="580"/>
      <c r="CZL19" s="580"/>
      <c r="CZM19" s="580"/>
      <c r="CZN19" s="580"/>
      <c r="CZO19" s="580"/>
      <c r="CZP19" s="580"/>
      <c r="CZQ19" s="580"/>
      <c r="CZR19" s="580"/>
      <c r="CZS19" s="580"/>
      <c r="CZT19" s="580"/>
      <c r="CZU19" s="580"/>
      <c r="CZV19" s="580"/>
      <c r="CZW19" s="580"/>
      <c r="CZX19" s="580"/>
      <c r="CZY19" s="580"/>
      <c r="CZZ19" s="580"/>
      <c r="DAA19" s="580"/>
      <c r="DAB19" s="580"/>
      <c r="DAC19" s="580"/>
      <c r="DAD19" s="580"/>
      <c r="DAE19" s="580"/>
      <c r="DAF19" s="580"/>
      <c r="DAG19" s="580"/>
      <c r="DAH19" s="580"/>
      <c r="DAI19" s="580"/>
      <c r="DAJ19" s="580"/>
      <c r="DAK19" s="580"/>
      <c r="DAL19" s="580"/>
      <c r="DAM19" s="580"/>
      <c r="DAN19" s="580"/>
      <c r="DAO19" s="580"/>
      <c r="DAP19" s="580"/>
      <c r="DAQ19" s="580"/>
      <c r="DAR19" s="580"/>
      <c r="DAS19" s="580"/>
      <c r="DAT19" s="580"/>
      <c r="DAU19" s="580"/>
      <c r="DAV19" s="580"/>
      <c r="DAW19" s="580"/>
      <c r="DAX19" s="580"/>
      <c r="DAY19" s="580"/>
      <c r="DAZ19" s="580"/>
      <c r="DBA19" s="580"/>
      <c r="DBB19" s="580"/>
      <c r="DBC19" s="580"/>
      <c r="DBD19" s="580"/>
      <c r="DBE19" s="580"/>
      <c r="DBF19" s="580"/>
      <c r="DBG19" s="580"/>
      <c r="DBH19" s="580"/>
      <c r="DBI19" s="580"/>
      <c r="DBJ19" s="580"/>
      <c r="DBK19" s="580"/>
      <c r="DBL19" s="580"/>
      <c r="DBM19" s="580"/>
      <c r="DBN19" s="580"/>
      <c r="DBO19" s="580"/>
      <c r="DBP19" s="580"/>
      <c r="DBQ19" s="580"/>
      <c r="DBR19" s="580"/>
      <c r="DBS19" s="580"/>
      <c r="DBT19" s="580"/>
      <c r="DBU19" s="580"/>
      <c r="DBV19" s="580"/>
      <c r="DBW19" s="580"/>
      <c r="DBX19" s="580"/>
      <c r="DBY19" s="580"/>
      <c r="DBZ19" s="580"/>
      <c r="DCA19" s="580"/>
      <c r="DCB19" s="580"/>
      <c r="DCC19" s="580"/>
      <c r="DCD19" s="580"/>
      <c r="DCE19" s="580"/>
      <c r="DCF19" s="580"/>
      <c r="DCG19" s="580"/>
      <c r="DCH19" s="580"/>
      <c r="DCI19" s="580"/>
      <c r="DCJ19" s="580"/>
      <c r="DCK19" s="580"/>
      <c r="DCL19" s="580"/>
      <c r="DCM19" s="580"/>
      <c r="DCN19" s="580"/>
      <c r="DCO19" s="580"/>
      <c r="DCP19" s="580"/>
      <c r="DCQ19" s="580"/>
      <c r="DCR19" s="580"/>
      <c r="DCS19" s="580"/>
      <c r="DCT19" s="580"/>
      <c r="DCU19" s="580"/>
      <c r="DCV19" s="580"/>
      <c r="DCW19" s="580"/>
      <c r="DCX19" s="580"/>
      <c r="DCY19" s="580"/>
      <c r="DCZ19" s="580"/>
      <c r="DDA19" s="580"/>
      <c r="DDB19" s="580"/>
      <c r="DDC19" s="580"/>
      <c r="DDD19" s="580"/>
      <c r="DDE19" s="580"/>
      <c r="DDF19" s="580"/>
      <c r="DDG19" s="580"/>
      <c r="DDH19" s="580"/>
      <c r="DDI19" s="580"/>
      <c r="DDJ19" s="580"/>
      <c r="DDK19" s="580"/>
      <c r="DDL19" s="580"/>
      <c r="DDM19" s="580"/>
      <c r="DDN19" s="580"/>
      <c r="DDO19" s="580"/>
      <c r="DDP19" s="580"/>
      <c r="DDQ19" s="580"/>
      <c r="DDR19" s="580"/>
      <c r="DDS19" s="580"/>
      <c r="DDT19" s="580"/>
      <c r="DDU19" s="580"/>
      <c r="DDV19" s="580"/>
      <c r="DDW19" s="580"/>
      <c r="DDX19" s="580"/>
      <c r="DDY19" s="580"/>
      <c r="DDZ19" s="580"/>
      <c r="DEA19" s="580"/>
      <c r="DEB19" s="580"/>
      <c r="DEC19" s="580"/>
      <c r="DED19" s="580"/>
      <c r="DEE19" s="580"/>
      <c r="DEF19" s="580"/>
      <c r="DEG19" s="580"/>
      <c r="DEH19" s="580"/>
      <c r="DEI19" s="580"/>
      <c r="DEJ19" s="580"/>
      <c r="DEK19" s="580"/>
      <c r="DEL19" s="580"/>
      <c r="DEM19" s="580"/>
      <c r="DEN19" s="580"/>
      <c r="DEO19" s="580"/>
      <c r="DEP19" s="580"/>
      <c r="DEQ19" s="580"/>
      <c r="DER19" s="580"/>
      <c r="DES19" s="580"/>
      <c r="DET19" s="580"/>
      <c r="DEU19" s="580"/>
      <c r="DEV19" s="580"/>
      <c r="DEW19" s="580"/>
      <c r="DEX19" s="580"/>
      <c r="DEY19" s="580"/>
      <c r="DEZ19" s="580"/>
      <c r="DFA19" s="580"/>
      <c r="DFB19" s="580"/>
      <c r="DFC19" s="580"/>
      <c r="DFD19" s="580"/>
      <c r="DFE19" s="580"/>
      <c r="DFF19" s="580"/>
      <c r="DFG19" s="580"/>
      <c r="DFH19" s="580"/>
      <c r="DFI19" s="580"/>
      <c r="DFJ19" s="580"/>
      <c r="DFK19" s="580"/>
      <c r="DFL19" s="580"/>
      <c r="DFM19" s="580"/>
      <c r="DFN19" s="580"/>
      <c r="DFO19" s="580"/>
      <c r="DFP19" s="580"/>
      <c r="DFQ19" s="580"/>
      <c r="DFR19" s="580"/>
      <c r="DFS19" s="580"/>
      <c r="DFT19" s="580"/>
      <c r="DFU19" s="580"/>
      <c r="DFV19" s="580"/>
      <c r="DFW19" s="580"/>
      <c r="DFX19" s="580"/>
      <c r="DFY19" s="580"/>
      <c r="DFZ19" s="580"/>
      <c r="DGA19" s="580"/>
      <c r="DGB19" s="580"/>
      <c r="DGC19" s="580"/>
      <c r="DGD19" s="580"/>
      <c r="DGE19" s="580"/>
      <c r="DGF19" s="580"/>
      <c r="DGG19" s="580"/>
      <c r="DGH19" s="580"/>
      <c r="DGI19" s="580"/>
      <c r="DGJ19" s="580"/>
      <c r="DGK19" s="580"/>
      <c r="DGL19" s="580"/>
      <c r="DGM19" s="580"/>
      <c r="DGN19" s="580"/>
      <c r="DGO19" s="580"/>
      <c r="DGP19" s="580"/>
      <c r="DGQ19" s="580"/>
      <c r="DGR19" s="580"/>
      <c r="DGS19" s="580"/>
      <c r="DGT19" s="580"/>
      <c r="DGU19" s="580"/>
      <c r="DGV19" s="580"/>
      <c r="DGW19" s="580"/>
      <c r="DGX19" s="580"/>
      <c r="DGY19" s="580"/>
      <c r="DGZ19" s="580"/>
      <c r="DHA19" s="580"/>
      <c r="DHB19" s="580"/>
      <c r="DHC19" s="580"/>
      <c r="DHD19" s="580"/>
      <c r="DHE19" s="580"/>
      <c r="DHF19" s="580"/>
      <c r="DHG19" s="580"/>
      <c r="DHH19" s="580"/>
      <c r="DHI19" s="580"/>
      <c r="DHJ19" s="580"/>
      <c r="DHK19" s="580"/>
      <c r="DHL19" s="580"/>
      <c r="DHM19" s="580"/>
      <c r="DHN19" s="580"/>
      <c r="DHO19" s="580"/>
      <c r="DHP19" s="580"/>
      <c r="DHQ19" s="580"/>
      <c r="DHR19" s="580"/>
      <c r="DHS19" s="580"/>
      <c r="DHT19" s="580"/>
      <c r="DHU19" s="580"/>
      <c r="DHV19" s="580"/>
      <c r="DHW19" s="580"/>
      <c r="DHX19" s="580"/>
      <c r="DHY19" s="580"/>
      <c r="DHZ19" s="580"/>
      <c r="DIA19" s="580"/>
      <c r="DIB19" s="580"/>
      <c r="DIC19" s="580"/>
      <c r="DID19" s="580"/>
      <c r="DIE19" s="580"/>
      <c r="DIF19" s="580"/>
      <c r="DIG19" s="580"/>
      <c r="DIH19" s="580"/>
      <c r="DII19" s="580"/>
      <c r="DIJ19" s="580"/>
      <c r="DIK19" s="580"/>
      <c r="DIL19" s="580"/>
      <c r="DIM19" s="580"/>
      <c r="DIN19" s="580"/>
      <c r="DIO19" s="580"/>
      <c r="DIP19" s="580"/>
      <c r="DIQ19" s="580"/>
      <c r="DIR19" s="580"/>
      <c r="DIS19" s="580"/>
      <c r="DIT19" s="580"/>
      <c r="DIU19" s="580"/>
      <c r="DIV19" s="580"/>
      <c r="DIW19" s="580"/>
      <c r="DIX19" s="580"/>
      <c r="DIY19" s="580"/>
      <c r="DIZ19" s="580"/>
      <c r="DJA19" s="580"/>
      <c r="DJB19" s="580"/>
      <c r="DJC19" s="580"/>
      <c r="DJD19" s="580"/>
      <c r="DJE19" s="580"/>
      <c r="DJF19" s="580"/>
      <c r="DJG19" s="580"/>
      <c r="DJH19" s="580"/>
      <c r="DJI19" s="580"/>
      <c r="DJJ19" s="580"/>
      <c r="DJK19" s="580"/>
      <c r="DJL19" s="580"/>
      <c r="DJM19" s="580"/>
      <c r="DJN19" s="580"/>
      <c r="DJO19" s="580"/>
      <c r="DJP19" s="580"/>
      <c r="DJQ19" s="580"/>
      <c r="DJR19" s="580"/>
      <c r="DJS19" s="580"/>
      <c r="DJT19" s="580"/>
      <c r="DJU19" s="580"/>
      <c r="DJV19" s="580"/>
      <c r="DJW19" s="580"/>
      <c r="DJX19" s="580"/>
      <c r="DJY19" s="580"/>
      <c r="DJZ19" s="580"/>
      <c r="DKA19" s="580"/>
      <c r="DKB19" s="580"/>
      <c r="DKC19" s="580"/>
      <c r="DKD19" s="580"/>
      <c r="DKE19" s="580"/>
      <c r="DKF19" s="580"/>
      <c r="DKG19" s="580"/>
      <c r="DKH19" s="580"/>
      <c r="DKI19" s="580"/>
      <c r="DKJ19" s="580"/>
      <c r="DKK19" s="580"/>
      <c r="DKL19" s="580"/>
      <c r="DKM19" s="580"/>
      <c r="DKN19" s="580"/>
      <c r="DKO19" s="580"/>
      <c r="DKP19" s="580"/>
      <c r="DKQ19" s="580"/>
      <c r="DKR19" s="580"/>
      <c r="DKS19" s="580"/>
      <c r="DKT19" s="580"/>
      <c r="DKU19" s="580"/>
      <c r="DKV19" s="580"/>
      <c r="DKW19" s="580"/>
      <c r="DKX19" s="580"/>
      <c r="DKY19" s="580"/>
      <c r="DKZ19" s="580"/>
      <c r="DLA19" s="580"/>
      <c r="DLB19" s="580"/>
      <c r="DLC19" s="580"/>
      <c r="DLD19" s="580"/>
      <c r="DLE19" s="580"/>
      <c r="DLF19" s="580"/>
      <c r="DLG19" s="580"/>
      <c r="DLH19" s="580"/>
      <c r="DLI19" s="580"/>
      <c r="DLJ19" s="580"/>
      <c r="DLK19" s="580"/>
      <c r="DLL19" s="580"/>
      <c r="DLM19" s="580"/>
      <c r="DLN19" s="580"/>
      <c r="DLO19" s="580"/>
      <c r="DLP19" s="580"/>
      <c r="DLQ19" s="580"/>
      <c r="DLR19" s="580"/>
      <c r="DLS19" s="580"/>
      <c r="DLT19" s="580"/>
      <c r="DLU19" s="580"/>
      <c r="DLV19" s="580"/>
      <c r="DLW19" s="580"/>
      <c r="DLX19" s="580"/>
      <c r="DLY19" s="580"/>
      <c r="DLZ19" s="580"/>
      <c r="DMA19" s="580"/>
      <c r="DMB19" s="580"/>
      <c r="DMC19" s="580"/>
      <c r="DMD19" s="580"/>
      <c r="DME19" s="580"/>
      <c r="DMF19" s="580"/>
      <c r="DMG19" s="580"/>
      <c r="DMH19" s="580"/>
      <c r="DMI19" s="580"/>
      <c r="DMJ19" s="580"/>
      <c r="DMK19" s="580"/>
      <c r="DML19" s="580"/>
      <c r="DMM19" s="580"/>
      <c r="DMN19" s="580"/>
      <c r="DMO19" s="580"/>
      <c r="DMP19" s="580"/>
      <c r="DMQ19" s="580"/>
      <c r="DMR19" s="580"/>
      <c r="DMS19" s="580"/>
      <c r="DMT19" s="580"/>
      <c r="DMU19" s="580"/>
      <c r="DMV19" s="580"/>
      <c r="DMW19" s="580"/>
      <c r="DMX19" s="580"/>
      <c r="DMY19" s="580"/>
      <c r="DMZ19" s="580"/>
      <c r="DNA19" s="580"/>
      <c r="DNB19" s="580"/>
      <c r="DNC19" s="580"/>
      <c r="DND19" s="580"/>
      <c r="DNE19" s="580"/>
      <c r="DNF19" s="580"/>
      <c r="DNG19" s="580"/>
      <c r="DNH19" s="580"/>
      <c r="DNI19" s="580"/>
      <c r="DNJ19" s="580"/>
      <c r="DNK19" s="580"/>
      <c r="DNL19" s="580"/>
      <c r="DNM19" s="580"/>
      <c r="DNN19" s="580"/>
      <c r="DNO19" s="580"/>
      <c r="DNP19" s="580"/>
      <c r="DNQ19" s="580"/>
      <c r="DNR19" s="580"/>
      <c r="DNS19" s="580"/>
      <c r="DNT19" s="580"/>
      <c r="DNU19" s="580"/>
      <c r="DNV19" s="580"/>
      <c r="DNW19" s="580"/>
      <c r="DNX19" s="580"/>
      <c r="DNY19" s="580"/>
      <c r="DNZ19" s="580"/>
      <c r="DOA19" s="580"/>
      <c r="DOB19" s="580"/>
      <c r="DOC19" s="580"/>
      <c r="DOD19" s="580"/>
      <c r="DOE19" s="580"/>
      <c r="DOF19" s="580"/>
      <c r="DOG19" s="580"/>
      <c r="DOH19" s="580"/>
      <c r="DOI19" s="580"/>
      <c r="DOJ19" s="580"/>
      <c r="DOK19" s="580"/>
      <c r="DOL19" s="580"/>
      <c r="DOM19" s="580"/>
      <c r="DON19" s="580"/>
      <c r="DOO19" s="580"/>
      <c r="DOP19" s="580"/>
      <c r="DOQ19" s="580"/>
      <c r="DOR19" s="580"/>
      <c r="DOS19" s="580"/>
      <c r="DOT19" s="580"/>
      <c r="DOU19" s="580"/>
      <c r="DOV19" s="580"/>
      <c r="DOW19" s="580"/>
      <c r="DOX19" s="580"/>
      <c r="DOY19" s="580"/>
      <c r="DOZ19" s="580"/>
      <c r="DPA19" s="580"/>
      <c r="DPB19" s="580"/>
      <c r="DPC19" s="580"/>
      <c r="DPD19" s="580"/>
      <c r="DPE19" s="580"/>
      <c r="DPF19" s="580"/>
      <c r="DPG19" s="580"/>
      <c r="DPH19" s="580"/>
      <c r="DPI19" s="580"/>
      <c r="DPJ19" s="580"/>
      <c r="DPK19" s="580"/>
      <c r="DPL19" s="580"/>
      <c r="DPM19" s="580"/>
      <c r="DPN19" s="580"/>
      <c r="DPO19" s="580"/>
      <c r="DPP19" s="580"/>
      <c r="DPQ19" s="580"/>
      <c r="DPR19" s="580"/>
      <c r="DPS19" s="580"/>
      <c r="DPT19" s="580"/>
      <c r="DPU19" s="580"/>
      <c r="DPV19" s="580"/>
      <c r="DPW19" s="580"/>
      <c r="DPX19" s="580"/>
      <c r="DPY19" s="580"/>
      <c r="DPZ19" s="580"/>
      <c r="DQA19" s="580"/>
      <c r="DQB19" s="580"/>
      <c r="DQC19" s="580"/>
      <c r="DQD19" s="580"/>
      <c r="DQE19" s="580"/>
      <c r="DQF19" s="580"/>
      <c r="DQG19" s="580"/>
      <c r="DQH19" s="580"/>
      <c r="DQI19" s="580"/>
      <c r="DQJ19" s="580"/>
      <c r="DQK19" s="580"/>
      <c r="DQL19" s="580"/>
      <c r="DQM19" s="580"/>
      <c r="DQN19" s="580"/>
      <c r="DQO19" s="580"/>
      <c r="DQP19" s="580"/>
      <c r="DQQ19" s="580"/>
      <c r="DQR19" s="580"/>
      <c r="DQS19" s="580"/>
      <c r="DQT19" s="580"/>
      <c r="DQU19" s="580"/>
      <c r="DQV19" s="580"/>
      <c r="DQW19" s="580"/>
      <c r="DQX19" s="580"/>
      <c r="DQY19" s="580"/>
      <c r="DQZ19" s="580"/>
      <c r="DRA19" s="580"/>
      <c r="DRB19" s="580"/>
      <c r="DRC19" s="580"/>
      <c r="DRD19" s="580"/>
      <c r="DRE19" s="580"/>
      <c r="DRF19" s="580"/>
      <c r="DRG19" s="580"/>
      <c r="DRH19" s="580"/>
      <c r="DRI19" s="580"/>
      <c r="DRJ19" s="580"/>
      <c r="DRK19" s="580"/>
      <c r="DRL19" s="580"/>
      <c r="DRM19" s="580"/>
      <c r="DRN19" s="580"/>
      <c r="DRO19" s="580"/>
      <c r="DRP19" s="580"/>
      <c r="DRQ19" s="580"/>
      <c r="DRR19" s="580"/>
      <c r="DRS19" s="580"/>
      <c r="DRT19" s="580"/>
      <c r="DRU19" s="580"/>
      <c r="DRV19" s="580"/>
      <c r="DRW19" s="580"/>
      <c r="DRX19" s="580"/>
      <c r="DRY19" s="580"/>
      <c r="DRZ19" s="580"/>
      <c r="DSA19" s="580"/>
      <c r="DSB19" s="580"/>
      <c r="DSC19" s="580"/>
      <c r="DSD19" s="580"/>
      <c r="DSE19" s="580"/>
      <c r="DSF19" s="580"/>
      <c r="DSG19" s="580"/>
      <c r="DSH19" s="580"/>
      <c r="DSI19" s="580"/>
      <c r="DSJ19" s="580"/>
      <c r="DSK19" s="580"/>
      <c r="DSL19" s="580"/>
      <c r="DSM19" s="580"/>
      <c r="DSN19" s="580"/>
      <c r="DSO19" s="580"/>
      <c r="DSP19" s="580"/>
      <c r="DSQ19" s="580"/>
      <c r="DSR19" s="580"/>
      <c r="DSS19" s="580"/>
      <c r="DST19" s="580"/>
      <c r="DSU19" s="580"/>
      <c r="DSV19" s="580"/>
      <c r="DSW19" s="580"/>
      <c r="DSX19" s="580"/>
      <c r="DSY19" s="580"/>
      <c r="DSZ19" s="580"/>
      <c r="DTA19" s="580"/>
      <c r="DTB19" s="580"/>
      <c r="DTC19" s="580"/>
      <c r="DTD19" s="580"/>
      <c r="DTE19" s="580"/>
      <c r="DTF19" s="580"/>
      <c r="DTG19" s="580"/>
      <c r="DTH19" s="580"/>
      <c r="DTI19" s="580"/>
      <c r="DTJ19" s="580"/>
      <c r="DTK19" s="580"/>
      <c r="DTL19" s="580"/>
      <c r="DTM19" s="580"/>
      <c r="DTN19" s="580"/>
      <c r="DTO19" s="580"/>
      <c r="DTP19" s="580"/>
      <c r="DTQ19" s="580"/>
      <c r="DTR19" s="580"/>
      <c r="DTS19" s="580"/>
      <c r="DTT19" s="580"/>
      <c r="DTU19" s="580"/>
      <c r="DTV19" s="580"/>
      <c r="DTW19" s="580"/>
      <c r="DTX19" s="580"/>
      <c r="DTY19" s="580"/>
      <c r="DTZ19" s="580"/>
      <c r="DUA19" s="580"/>
      <c r="DUB19" s="580"/>
      <c r="DUC19" s="580"/>
      <c r="DUD19" s="580"/>
      <c r="DUE19" s="580"/>
      <c r="DUF19" s="580"/>
      <c r="DUG19" s="580"/>
      <c r="DUH19" s="580"/>
      <c r="DUI19" s="580"/>
      <c r="DUJ19" s="580"/>
      <c r="DUK19" s="580"/>
      <c r="DUL19" s="580"/>
      <c r="DUM19" s="580"/>
      <c r="DUN19" s="580"/>
      <c r="DUO19" s="580"/>
      <c r="DUP19" s="580"/>
      <c r="DUQ19" s="580"/>
      <c r="DUR19" s="580"/>
      <c r="DUS19" s="580"/>
      <c r="DUT19" s="580"/>
      <c r="DUU19" s="580"/>
      <c r="DUV19" s="580"/>
      <c r="DUW19" s="580"/>
      <c r="DUX19" s="580"/>
      <c r="DUY19" s="580"/>
      <c r="DUZ19" s="580"/>
      <c r="DVA19" s="580"/>
      <c r="DVB19" s="580"/>
      <c r="DVC19" s="580"/>
      <c r="DVD19" s="580"/>
      <c r="DVE19" s="580"/>
      <c r="DVF19" s="580"/>
      <c r="DVG19" s="580"/>
      <c r="DVH19" s="580"/>
      <c r="DVI19" s="580"/>
      <c r="DVJ19" s="580"/>
      <c r="DVK19" s="580"/>
      <c r="DVL19" s="580"/>
      <c r="DVM19" s="580"/>
      <c r="DVN19" s="580"/>
      <c r="DVO19" s="580"/>
      <c r="DVP19" s="580"/>
      <c r="DVQ19" s="580"/>
      <c r="DVR19" s="580"/>
      <c r="DVS19" s="580"/>
      <c r="DVT19" s="580"/>
      <c r="DVU19" s="580"/>
      <c r="DVV19" s="580"/>
      <c r="DVW19" s="580"/>
      <c r="DVX19" s="580"/>
      <c r="DVY19" s="580"/>
      <c r="DVZ19" s="580"/>
      <c r="DWA19" s="580"/>
      <c r="DWB19" s="580"/>
      <c r="DWC19" s="580"/>
      <c r="DWD19" s="580"/>
      <c r="DWE19" s="580"/>
      <c r="DWF19" s="580"/>
      <c r="DWG19" s="580"/>
      <c r="DWH19" s="580"/>
      <c r="DWI19" s="580"/>
      <c r="DWJ19" s="580"/>
      <c r="DWK19" s="580"/>
      <c r="DWL19" s="580"/>
      <c r="DWM19" s="580"/>
      <c r="DWN19" s="580"/>
      <c r="DWO19" s="580"/>
      <c r="DWP19" s="580"/>
      <c r="DWQ19" s="580"/>
      <c r="DWR19" s="580"/>
      <c r="DWS19" s="580"/>
      <c r="DWT19" s="580"/>
      <c r="DWU19" s="580"/>
      <c r="DWV19" s="580"/>
      <c r="DWW19" s="580"/>
      <c r="DWX19" s="580"/>
      <c r="DWY19" s="580"/>
      <c r="DWZ19" s="580"/>
      <c r="DXA19" s="580"/>
      <c r="DXB19" s="580"/>
      <c r="DXC19" s="580"/>
      <c r="DXD19" s="580"/>
      <c r="DXE19" s="580"/>
      <c r="DXF19" s="580"/>
      <c r="DXG19" s="580"/>
      <c r="DXH19" s="580"/>
      <c r="DXI19" s="580"/>
      <c r="DXJ19" s="580"/>
      <c r="DXK19" s="580"/>
      <c r="DXL19" s="580"/>
      <c r="DXM19" s="580"/>
      <c r="DXN19" s="580"/>
      <c r="DXO19" s="580"/>
      <c r="DXP19" s="580"/>
      <c r="DXQ19" s="580"/>
      <c r="DXR19" s="580"/>
      <c r="DXS19" s="580"/>
      <c r="DXT19" s="580"/>
      <c r="DXU19" s="580"/>
      <c r="DXV19" s="580"/>
      <c r="DXW19" s="580"/>
      <c r="DXX19" s="580"/>
      <c r="DXY19" s="580"/>
      <c r="DXZ19" s="580"/>
      <c r="DYA19" s="580"/>
      <c r="DYB19" s="580"/>
      <c r="DYC19" s="580"/>
      <c r="DYD19" s="580"/>
      <c r="DYE19" s="580"/>
      <c r="DYF19" s="580"/>
      <c r="DYG19" s="580"/>
      <c r="DYH19" s="580"/>
      <c r="DYI19" s="580"/>
      <c r="DYJ19" s="580"/>
      <c r="DYK19" s="580"/>
      <c r="DYL19" s="580"/>
      <c r="DYM19" s="580"/>
      <c r="DYN19" s="580"/>
      <c r="DYO19" s="580"/>
      <c r="DYP19" s="580"/>
      <c r="DYQ19" s="580"/>
      <c r="DYR19" s="580"/>
      <c r="DYS19" s="580"/>
      <c r="DYT19" s="580"/>
      <c r="DYU19" s="580"/>
      <c r="DYV19" s="580"/>
      <c r="DYW19" s="580"/>
      <c r="DYX19" s="580"/>
      <c r="DYY19" s="580"/>
      <c r="DYZ19" s="580"/>
      <c r="DZA19" s="580"/>
      <c r="DZB19" s="580"/>
      <c r="DZC19" s="580"/>
      <c r="DZD19" s="580"/>
      <c r="DZE19" s="580"/>
      <c r="DZF19" s="580"/>
      <c r="DZG19" s="580"/>
      <c r="DZH19" s="580"/>
      <c r="DZI19" s="580"/>
      <c r="DZJ19" s="580"/>
      <c r="DZK19" s="580"/>
      <c r="DZL19" s="580"/>
      <c r="DZM19" s="580"/>
      <c r="DZN19" s="580"/>
      <c r="DZO19" s="580"/>
      <c r="DZP19" s="580"/>
      <c r="DZQ19" s="580"/>
      <c r="DZR19" s="580"/>
      <c r="DZS19" s="580"/>
      <c r="DZT19" s="580"/>
      <c r="DZU19" s="580"/>
      <c r="DZV19" s="580"/>
      <c r="DZW19" s="580"/>
      <c r="DZX19" s="580"/>
      <c r="DZY19" s="580"/>
      <c r="DZZ19" s="580"/>
      <c r="EAA19" s="580"/>
      <c r="EAB19" s="580"/>
      <c r="EAC19" s="580"/>
      <c r="EAD19" s="580"/>
      <c r="EAE19" s="580"/>
      <c r="EAF19" s="580"/>
      <c r="EAG19" s="580"/>
      <c r="EAH19" s="580"/>
      <c r="EAI19" s="580"/>
      <c r="EAJ19" s="580"/>
      <c r="EAK19" s="580"/>
      <c r="EAL19" s="580"/>
      <c r="EAM19" s="580"/>
      <c r="EAN19" s="580"/>
      <c r="EAO19" s="580"/>
      <c r="EAP19" s="580"/>
      <c r="EAQ19" s="580"/>
      <c r="EAR19" s="580"/>
      <c r="EAS19" s="580"/>
      <c r="EAT19" s="580"/>
      <c r="EAU19" s="580"/>
      <c r="EAV19" s="580"/>
      <c r="EAW19" s="580"/>
      <c r="EAX19" s="580"/>
      <c r="EAY19" s="580"/>
      <c r="EAZ19" s="580"/>
      <c r="EBA19" s="580"/>
      <c r="EBB19" s="580"/>
      <c r="EBC19" s="580"/>
      <c r="EBD19" s="580"/>
      <c r="EBE19" s="580"/>
      <c r="EBF19" s="580"/>
      <c r="EBG19" s="580"/>
      <c r="EBH19" s="580"/>
      <c r="EBI19" s="580"/>
      <c r="EBJ19" s="580"/>
      <c r="EBK19" s="580"/>
      <c r="EBL19" s="580"/>
      <c r="EBM19" s="580"/>
      <c r="EBN19" s="580"/>
      <c r="EBO19" s="580"/>
      <c r="EBP19" s="580"/>
      <c r="EBQ19" s="580"/>
      <c r="EBR19" s="580"/>
      <c r="EBS19" s="580"/>
      <c r="EBT19" s="580"/>
      <c r="EBU19" s="580"/>
      <c r="EBV19" s="580"/>
      <c r="EBW19" s="580"/>
      <c r="EBX19" s="580"/>
      <c r="EBY19" s="580"/>
      <c r="EBZ19" s="580"/>
      <c r="ECA19" s="580"/>
      <c r="ECB19" s="580"/>
      <c r="ECC19" s="580"/>
      <c r="ECD19" s="580"/>
      <c r="ECE19" s="580"/>
      <c r="ECF19" s="580"/>
      <c r="ECG19" s="580"/>
      <c r="ECH19" s="580"/>
      <c r="ECI19" s="580"/>
      <c r="ECJ19" s="580"/>
      <c r="ECK19" s="580"/>
      <c r="ECL19" s="580"/>
      <c r="ECM19" s="580"/>
      <c r="ECN19" s="580"/>
      <c r="ECO19" s="580"/>
      <c r="ECP19" s="580"/>
      <c r="ECQ19" s="580"/>
      <c r="ECR19" s="580"/>
      <c r="ECS19" s="580"/>
      <c r="ECT19" s="580"/>
      <c r="ECU19" s="580"/>
      <c r="ECV19" s="580"/>
      <c r="ECW19" s="580"/>
      <c r="ECX19" s="580"/>
      <c r="ECY19" s="580"/>
      <c r="ECZ19" s="580"/>
      <c r="EDA19" s="580"/>
      <c r="EDB19" s="580"/>
      <c r="EDC19" s="580"/>
      <c r="EDD19" s="580"/>
      <c r="EDE19" s="580"/>
      <c r="EDF19" s="580"/>
      <c r="EDG19" s="580"/>
      <c r="EDH19" s="580"/>
      <c r="EDI19" s="580"/>
      <c r="EDJ19" s="580"/>
      <c r="EDK19" s="580"/>
      <c r="EDL19" s="580"/>
      <c r="EDM19" s="580"/>
      <c r="EDN19" s="580"/>
      <c r="EDO19" s="580"/>
      <c r="EDP19" s="580"/>
      <c r="EDQ19" s="580"/>
      <c r="EDR19" s="580"/>
      <c r="EDS19" s="580"/>
      <c r="EDT19" s="580"/>
      <c r="EDU19" s="580"/>
      <c r="EDV19" s="580"/>
      <c r="EDW19" s="580"/>
      <c r="EDX19" s="580"/>
      <c r="EDY19" s="580"/>
      <c r="EDZ19" s="580"/>
      <c r="EEA19" s="580"/>
      <c r="EEB19" s="580"/>
      <c r="EEC19" s="580"/>
      <c r="EED19" s="580"/>
      <c r="EEE19" s="580"/>
      <c r="EEF19" s="580"/>
      <c r="EEG19" s="580"/>
      <c r="EEH19" s="580"/>
      <c r="EEI19" s="580"/>
      <c r="EEJ19" s="580"/>
      <c r="EEK19" s="580"/>
      <c r="EEL19" s="580"/>
      <c r="EEM19" s="580"/>
      <c r="EEN19" s="580"/>
      <c r="EEO19" s="580"/>
      <c r="EEP19" s="580"/>
      <c r="EEQ19" s="580"/>
      <c r="EER19" s="580"/>
      <c r="EES19" s="580"/>
      <c r="EET19" s="580"/>
      <c r="EEU19" s="580"/>
      <c r="EEV19" s="580"/>
      <c r="EEW19" s="580"/>
      <c r="EEX19" s="580"/>
      <c r="EEY19" s="580"/>
      <c r="EEZ19" s="580"/>
      <c r="EFA19" s="580"/>
      <c r="EFB19" s="580"/>
      <c r="EFC19" s="580"/>
      <c r="EFD19" s="580"/>
      <c r="EFE19" s="580"/>
      <c r="EFF19" s="580"/>
      <c r="EFG19" s="580"/>
      <c r="EFH19" s="580"/>
      <c r="EFI19" s="580"/>
      <c r="EFJ19" s="580"/>
      <c r="EFK19" s="580"/>
      <c r="EFL19" s="580"/>
      <c r="EFM19" s="580"/>
      <c r="EFN19" s="580"/>
      <c r="EFO19" s="580"/>
      <c r="EFP19" s="580"/>
      <c r="EFQ19" s="580"/>
      <c r="EFR19" s="580"/>
      <c r="EFS19" s="580"/>
      <c r="EFT19" s="580"/>
      <c r="EFU19" s="580"/>
      <c r="EFV19" s="580"/>
      <c r="EFW19" s="580"/>
      <c r="EFX19" s="580"/>
      <c r="EFY19" s="580"/>
      <c r="EFZ19" s="580"/>
      <c r="EGA19" s="580"/>
      <c r="EGB19" s="580"/>
      <c r="EGC19" s="580"/>
      <c r="EGD19" s="580"/>
      <c r="EGE19" s="580"/>
      <c r="EGF19" s="580"/>
      <c r="EGG19" s="580"/>
      <c r="EGH19" s="580"/>
      <c r="EGI19" s="580"/>
      <c r="EGJ19" s="580"/>
      <c r="EGK19" s="580"/>
      <c r="EGL19" s="580"/>
      <c r="EGM19" s="580"/>
      <c r="EGN19" s="580"/>
      <c r="EGO19" s="580"/>
      <c r="EGP19" s="580"/>
      <c r="EGQ19" s="580"/>
      <c r="EGR19" s="580"/>
      <c r="EGS19" s="580"/>
      <c r="EGT19" s="580"/>
      <c r="EGU19" s="580"/>
      <c r="EGV19" s="580"/>
      <c r="EGW19" s="580"/>
      <c r="EGX19" s="580"/>
      <c r="EGY19" s="580"/>
      <c r="EGZ19" s="580"/>
      <c r="EHA19" s="580"/>
      <c r="EHB19" s="580"/>
      <c r="EHC19" s="580"/>
      <c r="EHD19" s="580"/>
      <c r="EHE19" s="580"/>
      <c r="EHF19" s="580"/>
      <c r="EHG19" s="580"/>
      <c r="EHH19" s="580"/>
      <c r="EHI19" s="580"/>
      <c r="EHJ19" s="580"/>
      <c r="EHK19" s="580"/>
      <c r="EHL19" s="580"/>
      <c r="EHM19" s="580"/>
      <c r="EHN19" s="580"/>
      <c r="EHO19" s="580"/>
      <c r="EHP19" s="580"/>
      <c r="EHQ19" s="580"/>
      <c r="EHR19" s="580"/>
      <c r="EHS19" s="580"/>
      <c r="EHT19" s="580"/>
      <c r="EHU19" s="580"/>
      <c r="EHV19" s="580"/>
      <c r="EHW19" s="580"/>
      <c r="EHX19" s="580"/>
      <c r="EHY19" s="580"/>
      <c r="EHZ19" s="580"/>
      <c r="EIA19" s="580"/>
      <c r="EIB19" s="580"/>
      <c r="EIC19" s="580"/>
      <c r="EID19" s="580"/>
      <c r="EIE19" s="580"/>
      <c r="EIF19" s="580"/>
      <c r="EIG19" s="580"/>
      <c r="EIH19" s="580"/>
      <c r="EII19" s="580"/>
      <c r="EIJ19" s="580"/>
      <c r="EIK19" s="580"/>
      <c r="EIL19" s="580"/>
      <c r="EIM19" s="580"/>
      <c r="EIN19" s="580"/>
      <c r="EIO19" s="580"/>
      <c r="EIP19" s="580"/>
      <c r="EIQ19" s="580"/>
      <c r="EIR19" s="580"/>
      <c r="EIS19" s="580"/>
      <c r="EIT19" s="580"/>
      <c r="EIU19" s="580"/>
      <c r="EIV19" s="580"/>
      <c r="EIW19" s="580"/>
      <c r="EIX19" s="580"/>
      <c r="EIY19" s="580"/>
      <c r="EIZ19" s="580"/>
      <c r="EJA19" s="580"/>
      <c r="EJB19" s="580"/>
      <c r="EJC19" s="580"/>
      <c r="EJD19" s="580"/>
      <c r="EJE19" s="580"/>
      <c r="EJF19" s="580"/>
      <c r="EJG19" s="580"/>
      <c r="EJH19" s="580"/>
      <c r="EJI19" s="580"/>
      <c r="EJJ19" s="580"/>
      <c r="EJK19" s="580"/>
      <c r="EJL19" s="580"/>
      <c r="EJM19" s="580"/>
      <c r="EJN19" s="580"/>
      <c r="EJO19" s="580"/>
      <c r="EJP19" s="580"/>
      <c r="EJQ19" s="580"/>
      <c r="EJR19" s="580"/>
      <c r="EJS19" s="580"/>
      <c r="EJT19" s="580"/>
      <c r="EJU19" s="580"/>
      <c r="EJV19" s="580"/>
      <c r="EJW19" s="580"/>
      <c r="EJX19" s="580"/>
      <c r="EJY19" s="580"/>
      <c r="EJZ19" s="580"/>
      <c r="EKA19" s="580"/>
      <c r="EKB19" s="580"/>
      <c r="EKC19" s="580"/>
      <c r="EKD19" s="580"/>
      <c r="EKE19" s="580"/>
      <c r="EKF19" s="580"/>
      <c r="EKG19" s="580"/>
      <c r="EKH19" s="580"/>
      <c r="EKI19" s="580"/>
      <c r="EKJ19" s="580"/>
      <c r="EKK19" s="580"/>
      <c r="EKL19" s="580"/>
      <c r="EKM19" s="580"/>
      <c r="EKN19" s="580"/>
      <c r="EKO19" s="580"/>
      <c r="EKP19" s="580"/>
      <c r="EKQ19" s="580"/>
      <c r="EKR19" s="580"/>
      <c r="EKS19" s="580"/>
      <c r="EKT19" s="580"/>
      <c r="EKU19" s="580"/>
      <c r="EKV19" s="580"/>
      <c r="EKW19" s="580"/>
      <c r="EKX19" s="580"/>
      <c r="EKY19" s="580"/>
      <c r="EKZ19" s="580"/>
      <c r="ELA19" s="580"/>
      <c r="ELB19" s="580"/>
      <c r="ELC19" s="580"/>
      <c r="ELD19" s="580"/>
      <c r="ELE19" s="580"/>
      <c r="ELF19" s="580"/>
      <c r="ELG19" s="580"/>
      <c r="ELH19" s="580"/>
      <c r="ELI19" s="580"/>
      <c r="ELJ19" s="580"/>
      <c r="ELK19" s="580"/>
      <c r="ELL19" s="580"/>
      <c r="ELM19" s="580"/>
      <c r="ELN19" s="580"/>
      <c r="ELO19" s="580"/>
      <c r="ELP19" s="580"/>
      <c r="ELQ19" s="580"/>
      <c r="ELR19" s="580"/>
      <c r="ELS19" s="580"/>
      <c r="ELT19" s="580"/>
      <c r="ELU19" s="580"/>
      <c r="ELV19" s="580"/>
      <c r="ELW19" s="580"/>
      <c r="ELX19" s="580"/>
      <c r="ELY19" s="580"/>
      <c r="ELZ19" s="580"/>
      <c r="EMA19" s="580"/>
      <c r="EMB19" s="580"/>
      <c r="EMC19" s="580"/>
      <c r="EMD19" s="580"/>
      <c r="EME19" s="580"/>
      <c r="EMF19" s="580"/>
      <c r="EMG19" s="580"/>
      <c r="EMH19" s="580"/>
      <c r="EMI19" s="580"/>
      <c r="EMJ19" s="580"/>
      <c r="EMK19" s="580"/>
      <c r="EML19" s="580"/>
      <c r="EMM19" s="580"/>
      <c r="EMN19" s="580"/>
      <c r="EMO19" s="580"/>
      <c r="EMP19" s="580"/>
      <c r="EMQ19" s="580"/>
      <c r="EMR19" s="580"/>
      <c r="EMS19" s="580"/>
      <c r="EMT19" s="580"/>
      <c r="EMU19" s="580"/>
      <c r="EMV19" s="580"/>
      <c r="EMW19" s="580"/>
      <c r="EMX19" s="580"/>
      <c r="EMY19" s="580"/>
      <c r="EMZ19" s="580"/>
      <c r="ENA19" s="580"/>
      <c r="ENB19" s="580"/>
      <c r="ENC19" s="580"/>
      <c r="END19" s="580"/>
      <c r="ENE19" s="580"/>
      <c r="ENF19" s="580"/>
      <c r="ENG19" s="580"/>
      <c r="ENH19" s="580"/>
      <c r="ENI19" s="580"/>
      <c r="ENJ19" s="580"/>
      <c r="ENK19" s="580"/>
      <c r="ENL19" s="580"/>
      <c r="ENM19" s="580"/>
      <c r="ENN19" s="580"/>
      <c r="ENO19" s="580"/>
      <c r="ENP19" s="580"/>
      <c r="ENQ19" s="580"/>
      <c r="ENR19" s="580"/>
      <c r="ENS19" s="580"/>
      <c r="ENT19" s="580"/>
      <c r="ENU19" s="580"/>
      <c r="ENV19" s="580"/>
      <c r="ENW19" s="580"/>
      <c r="ENX19" s="580"/>
      <c r="ENY19" s="580"/>
      <c r="ENZ19" s="580"/>
      <c r="EOA19" s="580"/>
      <c r="EOB19" s="580"/>
      <c r="EOC19" s="580"/>
      <c r="EOD19" s="580"/>
      <c r="EOE19" s="580"/>
      <c r="EOF19" s="580"/>
      <c r="EOG19" s="580"/>
      <c r="EOH19" s="580"/>
      <c r="EOI19" s="580"/>
      <c r="EOJ19" s="580"/>
      <c r="EOK19" s="580"/>
      <c r="EOL19" s="580"/>
      <c r="EOM19" s="580"/>
      <c r="EON19" s="580"/>
      <c r="EOO19" s="580"/>
      <c r="EOP19" s="580"/>
      <c r="EOQ19" s="580"/>
      <c r="EOR19" s="580"/>
      <c r="EOS19" s="580"/>
      <c r="EOT19" s="580"/>
      <c r="EOU19" s="580"/>
      <c r="EOV19" s="580"/>
      <c r="EOW19" s="580"/>
      <c r="EOX19" s="580"/>
      <c r="EOY19" s="580"/>
      <c r="EOZ19" s="580"/>
      <c r="EPA19" s="580"/>
      <c r="EPB19" s="580"/>
      <c r="EPC19" s="580"/>
      <c r="EPD19" s="580"/>
      <c r="EPE19" s="580"/>
      <c r="EPF19" s="580"/>
      <c r="EPG19" s="580"/>
      <c r="EPH19" s="580"/>
      <c r="EPI19" s="580"/>
      <c r="EPJ19" s="580"/>
      <c r="EPK19" s="580"/>
      <c r="EPL19" s="580"/>
      <c r="EPM19" s="580"/>
      <c r="EPN19" s="580"/>
      <c r="EPO19" s="580"/>
      <c r="EPP19" s="580"/>
      <c r="EPQ19" s="580"/>
      <c r="EPR19" s="580"/>
      <c r="EPS19" s="580"/>
      <c r="EPT19" s="580"/>
      <c r="EPU19" s="580"/>
      <c r="EPV19" s="580"/>
      <c r="EPW19" s="580"/>
      <c r="EPX19" s="580"/>
      <c r="EPY19" s="580"/>
      <c r="EPZ19" s="580"/>
      <c r="EQA19" s="580"/>
      <c r="EQB19" s="580"/>
      <c r="EQC19" s="580"/>
      <c r="EQD19" s="580"/>
      <c r="EQE19" s="580"/>
      <c r="EQF19" s="580"/>
      <c r="EQG19" s="580"/>
      <c r="EQH19" s="580"/>
      <c r="EQI19" s="580"/>
      <c r="EQJ19" s="580"/>
      <c r="EQK19" s="580"/>
      <c r="EQL19" s="580"/>
      <c r="EQM19" s="580"/>
      <c r="EQN19" s="580"/>
      <c r="EQO19" s="580"/>
      <c r="EQP19" s="580"/>
      <c r="EQQ19" s="580"/>
      <c r="EQR19" s="580"/>
      <c r="EQS19" s="580"/>
      <c r="EQT19" s="580"/>
      <c r="EQU19" s="580"/>
      <c r="EQV19" s="580"/>
      <c r="EQW19" s="580"/>
      <c r="EQX19" s="580"/>
      <c r="EQY19" s="580"/>
      <c r="EQZ19" s="580"/>
      <c r="ERA19" s="580"/>
      <c r="ERB19" s="580"/>
      <c r="ERC19" s="580"/>
      <c r="ERD19" s="580"/>
      <c r="ERE19" s="580"/>
      <c r="ERF19" s="580"/>
      <c r="ERG19" s="580"/>
      <c r="ERH19" s="580"/>
      <c r="ERI19" s="580"/>
      <c r="ERJ19" s="580"/>
      <c r="ERK19" s="580"/>
      <c r="ERL19" s="580"/>
      <c r="ERM19" s="580"/>
      <c r="ERN19" s="580"/>
      <c r="ERO19" s="580"/>
      <c r="ERP19" s="580"/>
      <c r="ERQ19" s="580"/>
      <c r="ERR19" s="580"/>
      <c r="ERS19" s="580"/>
      <c r="ERT19" s="580"/>
      <c r="ERU19" s="580"/>
      <c r="ERV19" s="580"/>
      <c r="ERW19" s="580"/>
      <c r="ERX19" s="580"/>
      <c r="ERY19" s="580"/>
      <c r="ERZ19" s="580"/>
      <c r="ESA19" s="580"/>
      <c r="ESB19" s="580"/>
      <c r="ESC19" s="580"/>
      <c r="ESD19" s="580"/>
      <c r="ESE19" s="580"/>
      <c r="ESF19" s="580"/>
      <c r="ESG19" s="580"/>
      <c r="ESH19" s="580"/>
      <c r="ESI19" s="580"/>
      <c r="ESJ19" s="580"/>
      <c r="ESK19" s="580"/>
      <c r="ESL19" s="580"/>
      <c r="ESM19" s="580"/>
      <c r="ESN19" s="580"/>
      <c r="ESO19" s="580"/>
      <c r="ESP19" s="580"/>
      <c r="ESQ19" s="580"/>
      <c r="ESR19" s="580"/>
      <c r="ESS19" s="580"/>
      <c r="EST19" s="580"/>
      <c r="ESU19" s="580"/>
      <c r="ESV19" s="580"/>
      <c r="ESW19" s="580"/>
      <c r="ESX19" s="580"/>
      <c r="ESY19" s="580"/>
      <c r="ESZ19" s="580"/>
      <c r="ETA19" s="580"/>
      <c r="ETB19" s="580"/>
      <c r="ETC19" s="580"/>
      <c r="ETD19" s="580"/>
      <c r="ETE19" s="580"/>
      <c r="ETF19" s="580"/>
      <c r="ETG19" s="580"/>
      <c r="ETH19" s="580"/>
      <c r="ETI19" s="580"/>
      <c r="ETJ19" s="580"/>
      <c r="ETK19" s="580"/>
      <c r="ETL19" s="580"/>
      <c r="ETM19" s="580"/>
      <c r="ETN19" s="580"/>
      <c r="ETO19" s="580"/>
      <c r="ETP19" s="580"/>
      <c r="ETQ19" s="580"/>
      <c r="ETR19" s="580"/>
      <c r="ETS19" s="580"/>
      <c r="ETT19" s="580"/>
      <c r="ETU19" s="580"/>
      <c r="ETV19" s="580"/>
      <c r="ETW19" s="580"/>
      <c r="ETX19" s="580"/>
      <c r="ETY19" s="580"/>
      <c r="ETZ19" s="580"/>
      <c r="EUA19" s="580"/>
      <c r="EUB19" s="580"/>
      <c r="EUC19" s="580"/>
      <c r="EUD19" s="580"/>
      <c r="EUE19" s="580"/>
      <c r="EUF19" s="580"/>
      <c r="EUG19" s="580"/>
      <c r="EUH19" s="580"/>
      <c r="EUI19" s="580"/>
      <c r="EUJ19" s="580"/>
      <c r="EUK19" s="580"/>
      <c r="EUL19" s="580"/>
      <c r="EUM19" s="580"/>
      <c r="EUN19" s="580"/>
      <c r="EUO19" s="580"/>
      <c r="EUP19" s="580"/>
      <c r="EUQ19" s="580"/>
      <c r="EUR19" s="580"/>
      <c r="EUS19" s="580"/>
      <c r="EUT19" s="580"/>
      <c r="EUU19" s="580"/>
      <c r="EUV19" s="580"/>
      <c r="EUW19" s="580"/>
      <c r="EUX19" s="580"/>
      <c r="EUY19" s="580"/>
      <c r="EUZ19" s="580"/>
      <c r="EVA19" s="580"/>
      <c r="EVB19" s="580"/>
      <c r="EVC19" s="580"/>
      <c r="EVD19" s="580"/>
      <c r="EVE19" s="580"/>
      <c r="EVF19" s="580"/>
      <c r="EVG19" s="580"/>
      <c r="EVH19" s="580"/>
      <c r="EVI19" s="580"/>
      <c r="EVJ19" s="580"/>
      <c r="EVK19" s="580"/>
      <c r="EVL19" s="580"/>
      <c r="EVM19" s="580"/>
      <c r="EVN19" s="580"/>
      <c r="EVO19" s="580"/>
      <c r="EVP19" s="580"/>
      <c r="EVQ19" s="580"/>
      <c r="EVR19" s="580"/>
      <c r="EVS19" s="580"/>
      <c r="EVT19" s="580"/>
      <c r="EVU19" s="580"/>
      <c r="EVV19" s="580"/>
      <c r="EVW19" s="580"/>
      <c r="EVX19" s="580"/>
      <c r="EVY19" s="580"/>
      <c r="EVZ19" s="580"/>
      <c r="EWA19" s="580"/>
      <c r="EWB19" s="580"/>
      <c r="EWC19" s="580"/>
      <c r="EWD19" s="580"/>
      <c r="EWE19" s="580"/>
      <c r="EWF19" s="580"/>
      <c r="EWG19" s="580"/>
      <c r="EWH19" s="580"/>
      <c r="EWI19" s="580"/>
      <c r="EWJ19" s="580"/>
      <c r="EWK19" s="580"/>
      <c r="EWL19" s="580"/>
      <c r="EWM19" s="580"/>
      <c r="EWN19" s="580"/>
      <c r="EWO19" s="580"/>
      <c r="EWP19" s="580"/>
      <c r="EWQ19" s="580"/>
      <c r="EWR19" s="580"/>
      <c r="EWS19" s="580"/>
      <c r="EWT19" s="580"/>
      <c r="EWU19" s="580"/>
      <c r="EWV19" s="580"/>
      <c r="EWW19" s="580"/>
      <c r="EWX19" s="580"/>
      <c r="EWY19" s="580"/>
      <c r="EWZ19" s="580"/>
      <c r="EXA19" s="580"/>
      <c r="EXB19" s="580"/>
      <c r="EXC19" s="580"/>
      <c r="EXD19" s="580"/>
      <c r="EXE19" s="580"/>
      <c r="EXF19" s="580"/>
      <c r="EXG19" s="580"/>
      <c r="EXH19" s="580"/>
      <c r="EXI19" s="580"/>
      <c r="EXJ19" s="580"/>
      <c r="EXK19" s="580"/>
      <c r="EXL19" s="580"/>
      <c r="EXM19" s="580"/>
      <c r="EXN19" s="580"/>
      <c r="EXO19" s="580"/>
      <c r="EXP19" s="580"/>
      <c r="EXQ19" s="580"/>
      <c r="EXR19" s="580"/>
      <c r="EXS19" s="580"/>
      <c r="EXT19" s="580"/>
      <c r="EXU19" s="580"/>
      <c r="EXV19" s="580"/>
      <c r="EXW19" s="580"/>
      <c r="EXX19" s="580"/>
      <c r="EXY19" s="580"/>
      <c r="EXZ19" s="580"/>
      <c r="EYA19" s="580"/>
      <c r="EYB19" s="580"/>
      <c r="EYC19" s="580"/>
      <c r="EYD19" s="580"/>
      <c r="EYE19" s="580"/>
      <c r="EYF19" s="580"/>
      <c r="EYG19" s="580"/>
      <c r="EYH19" s="580"/>
      <c r="EYI19" s="580"/>
      <c r="EYJ19" s="580"/>
      <c r="EYK19" s="580"/>
      <c r="EYL19" s="580"/>
      <c r="EYM19" s="580"/>
      <c r="EYN19" s="580"/>
      <c r="EYO19" s="580"/>
      <c r="EYP19" s="580"/>
      <c r="EYQ19" s="580"/>
      <c r="EYR19" s="580"/>
      <c r="EYS19" s="580"/>
      <c r="EYT19" s="580"/>
      <c r="EYU19" s="580"/>
      <c r="EYV19" s="580"/>
      <c r="EYW19" s="580"/>
      <c r="EYX19" s="580"/>
      <c r="EYY19" s="580"/>
      <c r="EYZ19" s="580"/>
      <c r="EZA19" s="580"/>
      <c r="EZB19" s="580"/>
      <c r="EZC19" s="580"/>
      <c r="EZD19" s="580"/>
      <c r="EZE19" s="580"/>
      <c r="EZF19" s="580"/>
      <c r="EZG19" s="580"/>
      <c r="EZH19" s="580"/>
      <c r="EZI19" s="580"/>
      <c r="EZJ19" s="580"/>
      <c r="EZK19" s="580"/>
      <c r="EZL19" s="580"/>
      <c r="EZM19" s="580"/>
      <c r="EZN19" s="580"/>
      <c r="EZO19" s="580"/>
      <c r="EZP19" s="580"/>
      <c r="EZQ19" s="580"/>
      <c r="EZR19" s="580"/>
      <c r="EZS19" s="580"/>
      <c r="EZT19" s="580"/>
      <c r="EZU19" s="580"/>
      <c r="EZV19" s="580"/>
      <c r="EZW19" s="580"/>
      <c r="EZX19" s="580"/>
      <c r="EZY19" s="580"/>
      <c r="EZZ19" s="580"/>
      <c r="FAA19" s="580"/>
      <c r="FAB19" s="580"/>
      <c r="FAC19" s="580"/>
      <c r="FAD19" s="580"/>
      <c r="FAE19" s="580"/>
      <c r="FAF19" s="580"/>
      <c r="FAG19" s="580"/>
      <c r="FAH19" s="580"/>
      <c r="FAI19" s="580"/>
      <c r="FAJ19" s="580"/>
      <c r="FAK19" s="580"/>
      <c r="FAL19" s="580"/>
      <c r="FAM19" s="580"/>
      <c r="FAN19" s="580"/>
      <c r="FAO19" s="580"/>
      <c r="FAP19" s="580"/>
      <c r="FAQ19" s="580"/>
      <c r="FAR19" s="580"/>
      <c r="FAS19" s="580"/>
      <c r="FAT19" s="580"/>
      <c r="FAU19" s="580"/>
      <c r="FAV19" s="580"/>
      <c r="FAW19" s="580"/>
      <c r="FAX19" s="580"/>
      <c r="FAY19" s="580"/>
      <c r="FAZ19" s="580"/>
      <c r="FBA19" s="580"/>
      <c r="FBB19" s="580"/>
      <c r="FBC19" s="580"/>
      <c r="FBD19" s="580"/>
      <c r="FBE19" s="580"/>
      <c r="FBF19" s="580"/>
      <c r="FBG19" s="580"/>
      <c r="FBH19" s="580"/>
      <c r="FBI19" s="580"/>
      <c r="FBJ19" s="580"/>
      <c r="FBK19" s="580"/>
      <c r="FBL19" s="580"/>
      <c r="FBM19" s="580"/>
      <c r="FBN19" s="580"/>
      <c r="FBO19" s="580"/>
      <c r="FBP19" s="580"/>
      <c r="FBQ19" s="580"/>
      <c r="FBR19" s="580"/>
      <c r="FBS19" s="580"/>
      <c r="FBT19" s="580"/>
      <c r="FBU19" s="580"/>
      <c r="FBV19" s="580"/>
      <c r="FBW19" s="580"/>
      <c r="FBX19" s="580"/>
      <c r="FBY19" s="580"/>
      <c r="FBZ19" s="580"/>
      <c r="FCA19" s="580"/>
      <c r="FCB19" s="580"/>
      <c r="FCC19" s="580"/>
      <c r="FCD19" s="580"/>
      <c r="FCE19" s="580"/>
      <c r="FCF19" s="580"/>
      <c r="FCG19" s="580"/>
      <c r="FCH19" s="580"/>
      <c r="FCI19" s="580"/>
      <c r="FCJ19" s="580"/>
      <c r="FCK19" s="580"/>
      <c r="FCL19" s="580"/>
      <c r="FCM19" s="580"/>
      <c r="FCN19" s="580"/>
      <c r="FCO19" s="580"/>
      <c r="FCP19" s="580"/>
      <c r="FCQ19" s="580"/>
      <c r="FCR19" s="580"/>
      <c r="FCS19" s="580"/>
      <c r="FCT19" s="580"/>
      <c r="FCU19" s="580"/>
      <c r="FCV19" s="580"/>
      <c r="FCW19" s="580"/>
      <c r="FCX19" s="580"/>
      <c r="FCY19" s="580"/>
      <c r="FCZ19" s="580"/>
      <c r="FDA19" s="580"/>
      <c r="FDB19" s="580"/>
      <c r="FDC19" s="580"/>
      <c r="FDD19" s="580"/>
      <c r="FDE19" s="580"/>
      <c r="FDF19" s="580"/>
      <c r="FDG19" s="580"/>
      <c r="FDH19" s="580"/>
      <c r="FDI19" s="580"/>
      <c r="FDJ19" s="580"/>
      <c r="FDK19" s="580"/>
      <c r="FDL19" s="580"/>
      <c r="FDM19" s="580"/>
      <c r="FDN19" s="580"/>
      <c r="FDO19" s="580"/>
      <c r="FDP19" s="580"/>
      <c r="FDQ19" s="580"/>
      <c r="FDR19" s="580"/>
      <c r="FDS19" s="580"/>
      <c r="FDT19" s="580"/>
      <c r="FDU19" s="580"/>
      <c r="FDV19" s="580"/>
      <c r="FDW19" s="580"/>
      <c r="FDX19" s="580"/>
      <c r="FDY19" s="580"/>
      <c r="FDZ19" s="580"/>
      <c r="FEA19" s="580"/>
      <c r="FEB19" s="580"/>
      <c r="FEC19" s="580"/>
      <c r="FED19" s="580"/>
      <c r="FEE19" s="580"/>
      <c r="FEF19" s="580"/>
      <c r="FEG19" s="580"/>
      <c r="FEH19" s="580"/>
      <c r="FEI19" s="580"/>
      <c r="FEJ19" s="580"/>
      <c r="FEK19" s="580"/>
      <c r="FEL19" s="580"/>
      <c r="FEM19" s="580"/>
      <c r="FEN19" s="580"/>
      <c r="FEO19" s="580"/>
      <c r="FEP19" s="580"/>
      <c r="FEQ19" s="580"/>
      <c r="FER19" s="580"/>
      <c r="FES19" s="580"/>
      <c r="FET19" s="580"/>
      <c r="FEU19" s="580"/>
      <c r="FEV19" s="580"/>
      <c r="FEW19" s="580"/>
      <c r="FEX19" s="580"/>
      <c r="FEY19" s="580"/>
      <c r="FEZ19" s="580"/>
      <c r="FFA19" s="580"/>
      <c r="FFB19" s="580"/>
      <c r="FFC19" s="580"/>
      <c r="FFD19" s="580"/>
      <c r="FFE19" s="580"/>
      <c r="FFF19" s="580"/>
      <c r="FFG19" s="580"/>
      <c r="FFH19" s="580"/>
      <c r="FFI19" s="580"/>
      <c r="FFJ19" s="580"/>
      <c r="FFK19" s="580"/>
      <c r="FFL19" s="580"/>
      <c r="FFM19" s="580"/>
      <c r="FFN19" s="580"/>
      <c r="FFO19" s="580"/>
      <c r="FFP19" s="580"/>
      <c r="FFQ19" s="580"/>
      <c r="FFR19" s="580"/>
      <c r="FFS19" s="580"/>
      <c r="FFT19" s="580"/>
      <c r="FFU19" s="580"/>
      <c r="FFV19" s="580"/>
      <c r="FFW19" s="580"/>
      <c r="FFX19" s="580"/>
      <c r="FFY19" s="580"/>
      <c r="FFZ19" s="580"/>
      <c r="FGA19" s="580"/>
      <c r="FGB19" s="580"/>
      <c r="FGC19" s="580"/>
      <c r="FGD19" s="580"/>
      <c r="FGE19" s="580"/>
      <c r="FGF19" s="580"/>
      <c r="FGG19" s="580"/>
      <c r="FGH19" s="580"/>
      <c r="FGI19" s="580"/>
      <c r="FGJ19" s="580"/>
      <c r="FGK19" s="580"/>
      <c r="FGL19" s="580"/>
      <c r="FGM19" s="580"/>
      <c r="FGN19" s="580"/>
      <c r="FGO19" s="580"/>
      <c r="FGP19" s="580"/>
      <c r="FGQ19" s="580"/>
      <c r="FGR19" s="580"/>
      <c r="FGS19" s="580"/>
      <c r="FGT19" s="580"/>
      <c r="FGU19" s="580"/>
      <c r="FGV19" s="580"/>
      <c r="FGW19" s="580"/>
      <c r="FGX19" s="580"/>
      <c r="FGY19" s="580"/>
      <c r="FGZ19" s="580"/>
      <c r="FHA19" s="580"/>
      <c r="FHB19" s="580"/>
      <c r="FHC19" s="580"/>
      <c r="FHD19" s="580"/>
      <c r="FHE19" s="580"/>
      <c r="FHF19" s="580"/>
      <c r="FHG19" s="580"/>
      <c r="FHH19" s="580"/>
      <c r="FHI19" s="580"/>
      <c r="FHJ19" s="580"/>
      <c r="FHK19" s="580"/>
      <c r="FHL19" s="580"/>
      <c r="FHM19" s="580"/>
      <c r="FHN19" s="580"/>
      <c r="FHO19" s="580"/>
      <c r="FHP19" s="580"/>
      <c r="FHQ19" s="580"/>
      <c r="FHR19" s="580"/>
      <c r="FHS19" s="580"/>
      <c r="FHT19" s="580"/>
      <c r="FHU19" s="580"/>
      <c r="FHV19" s="580"/>
      <c r="FHW19" s="580"/>
      <c r="FHX19" s="580"/>
      <c r="FHY19" s="580"/>
      <c r="FHZ19" s="580"/>
      <c r="FIA19" s="580"/>
      <c r="FIB19" s="580"/>
      <c r="FIC19" s="580"/>
      <c r="FID19" s="580"/>
      <c r="FIE19" s="580"/>
      <c r="FIF19" s="580"/>
      <c r="FIG19" s="580"/>
      <c r="FIH19" s="580"/>
      <c r="FII19" s="580"/>
      <c r="FIJ19" s="580"/>
      <c r="FIK19" s="580"/>
      <c r="FIL19" s="580"/>
      <c r="FIM19" s="580"/>
      <c r="FIN19" s="580"/>
      <c r="FIO19" s="580"/>
      <c r="FIP19" s="580"/>
      <c r="FIQ19" s="580"/>
      <c r="FIR19" s="580"/>
      <c r="FIS19" s="580"/>
      <c r="FIT19" s="580"/>
      <c r="FIU19" s="580"/>
      <c r="FIV19" s="580"/>
      <c r="FIW19" s="580"/>
      <c r="FIX19" s="580"/>
      <c r="FIY19" s="580"/>
      <c r="FIZ19" s="580"/>
      <c r="FJA19" s="580"/>
      <c r="FJB19" s="580"/>
      <c r="FJC19" s="580"/>
      <c r="FJD19" s="580"/>
      <c r="FJE19" s="580"/>
      <c r="FJF19" s="580"/>
      <c r="FJG19" s="580"/>
      <c r="FJH19" s="580"/>
      <c r="FJI19" s="580"/>
      <c r="FJJ19" s="580"/>
      <c r="FJK19" s="580"/>
      <c r="FJL19" s="580"/>
      <c r="FJM19" s="580"/>
      <c r="FJN19" s="580"/>
      <c r="FJO19" s="580"/>
      <c r="FJP19" s="580"/>
      <c r="FJQ19" s="580"/>
      <c r="FJR19" s="580"/>
      <c r="FJS19" s="580"/>
      <c r="FJT19" s="580"/>
      <c r="FJU19" s="580"/>
      <c r="FJV19" s="580"/>
      <c r="FJW19" s="580"/>
      <c r="FJX19" s="580"/>
      <c r="FJY19" s="580"/>
      <c r="FJZ19" s="580"/>
      <c r="FKA19" s="580"/>
      <c r="FKB19" s="580"/>
      <c r="FKC19" s="580"/>
      <c r="FKD19" s="580"/>
      <c r="FKE19" s="580"/>
      <c r="FKF19" s="580"/>
      <c r="FKG19" s="580"/>
      <c r="FKH19" s="580"/>
      <c r="FKI19" s="580"/>
      <c r="FKJ19" s="580"/>
      <c r="FKK19" s="580"/>
      <c r="FKL19" s="580"/>
      <c r="FKM19" s="580"/>
      <c r="FKN19" s="580"/>
      <c r="FKO19" s="580"/>
      <c r="FKP19" s="580"/>
      <c r="FKQ19" s="580"/>
      <c r="FKR19" s="580"/>
      <c r="FKS19" s="580"/>
      <c r="FKT19" s="580"/>
      <c r="FKU19" s="580"/>
      <c r="FKV19" s="580"/>
      <c r="FKW19" s="580"/>
      <c r="FKX19" s="580"/>
      <c r="FKY19" s="580"/>
      <c r="FKZ19" s="580"/>
      <c r="FLA19" s="580"/>
      <c r="FLB19" s="580"/>
      <c r="FLC19" s="580"/>
      <c r="FLD19" s="580"/>
      <c r="FLE19" s="580"/>
      <c r="FLF19" s="580"/>
      <c r="FLG19" s="580"/>
      <c r="FLH19" s="580"/>
      <c r="FLI19" s="580"/>
      <c r="FLJ19" s="580"/>
      <c r="FLK19" s="580"/>
      <c r="FLL19" s="580"/>
      <c r="FLM19" s="580"/>
      <c r="FLN19" s="580"/>
      <c r="FLO19" s="580"/>
      <c r="FLP19" s="580"/>
      <c r="FLQ19" s="580"/>
      <c r="FLR19" s="580"/>
      <c r="FLS19" s="580"/>
      <c r="FLT19" s="580"/>
      <c r="FLU19" s="580"/>
      <c r="FLV19" s="580"/>
      <c r="FLW19" s="580"/>
      <c r="FLX19" s="580"/>
      <c r="FLY19" s="580"/>
      <c r="FLZ19" s="580"/>
      <c r="FMA19" s="580"/>
      <c r="FMB19" s="580"/>
      <c r="FMC19" s="580"/>
      <c r="FMD19" s="580"/>
      <c r="FME19" s="580"/>
      <c r="FMF19" s="580"/>
      <c r="FMG19" s="580"/>
      <c r="FMH19" s="580"/>
      <c r="FMI19" s="580"/>
      <c r="FMJ19" s="580"/>
      <c r="FMK19" s="580"/>
      <c r="FML19" s="580"/>
      <c r="FMM19" s="580"/>
      <c r="FMN19" s="580"/>
      <c r="FMO19" s="580"/>
      <c r="FMP19" s="580"/>
      <c r="FMQ19" s="580"/>
      <c r="FMR19" s="580"/>
      <c r="FMS19" s="580"/>
      <c r="FMT19" s="580"/>
      <c r="FMU19" s="580"/>
      <c r="FMV19" s="580"/>
      <c r="FMW19" s="580"/>
      <c r="FMX19" s="580"/>
      <c r="FMY19" s="580"/>
      <c r="FMZ19" s="580"/>
      <c r="FNA19" s="580"/>
      <c r="FNB19" s="580"/>
      <c r="FNC19" s="580"/>
      <c r="FND19" s="580"/>
      <c r="FNE19" s="580"/>
      <c r="FNF19" s="580"/>
      <c r="FNG19" s="580"/>
      <c r="FNH19" s="580"/>
      <c r="FNI19" s="580"/>
      <c r="FNJ19" s="580"/>
      <c r="FNK19" s="580"/>
      <c r="FNL19" s="580"/>
      <c r="FNM19" s="580"/>
      <c r="FNN19" s="580"/>
      <c r="FNO19" s="580"/>
      <c r="FNP19" s="580"/>
      <c r="FNQ19" s="580"/>
      <c r="FNR19" s="580"/>
      <c r="FNS19" s="580"/>
      <c r="FNT19" s="580"/>
      <c r="FNU19" s="580"/>
      <c r="FNV19" s="580"/>
      <c r="FNW19" s="580"/>
      <c r="FNX19" s="580"/>
      <c r="FNY19" s="580"/>
      <c r="FNZ19" s="580"/>
      <c r="FOA19" s="580"/>
      <c r="FOB19" s="580"/>
      <c r="FOC19" s="580"/>
      <c r="FOD19" s="580"/>
      <c r="FOE19" s="580"/>
      <c r="FOF19" s="580"/>
      <c r="FOG19" s="580"/>
      <c r="FOH19" s="580"/>
      <c r="FOI19" s="580"/>
      <c r="FOJ19" s="580"/>
      <c r="FOK19" s="580"/>
      <c r="FOL19" s="580"/>
      <c r="FOM19" s="580"/>
      <c r="FON19" s="580"/>
      <c r="FOO19" s="580"/>
      <c r="FOP19" s="580"/>
      <c r="FOQ19" s="580"/>
      <c r="FOR19" s="580"/>
      <c r="FOS19" s="580"/>
      <c r="FOT19" s="580"/>
      <c r="FOU19" s="580"/>
      <c r="FOV19" s="580"/>
      <c r="FOW19" s="580"/>
      <c r="FOX19" s="580"/>
      <c r="FOY19" s="580"/>
      <c r="FOZ19" s="580"/>
      <c r="FPA19" s="580"/>
      <c r="FPB19" s="580"/>
      <c r="FPC19" s="580"/>
      <c r="FPD19" s="580"/>
      <c r="FPE19" s="580"/>
      <c r="FPF19" s="580"/>
      <c r="FPG19" s="580"/>
      <c r="FPH19" s="580"/>
      <c r="FPI19" s="580"/>
      <c r="FPJ19" s="580"/>
      <c r="FPK19" s="580"/>
      <c r="FPL19" s="580"/>
      <c r="FPM19" s="580"/>
      <c r="FPN19" s="580"/>
      <c r="FPO19" s="580"/>
      <c r="FPP19" s="580"/>
      <c r="FPQ19" s="580"/>
      <c r="FPR19" s="580"/>
      <c r="FPS19" s="580"/>
      <c r="FPT19" s="580"/>
      <c r="FPU19" s="580"/>
      <c r="FPV19" s="580"/>
      <c r="FPW19" s="580"/>
      <c r="FPX19" s="580"/>
      <c r="FPY19" s="580"/>
      <c r="FPZ19" s="580"/>
      <c r="FQA19" s="580"/>
      <c r="FQB19" s="580"/>
      <c r="FQC19" s="580"/>
      <c r="FQD19" s="580"/>
      <c r="FQE19" s="580"/>
      <c r="FQF19" s="580"/>
      <c r="FQG19" s="580"/>
      <c r="FQH19" s="580"/>
      <c r="FQI19" s="580"/>
      <c r="FQJ19" s="580"/>
      <c r="FQK19" s="580"/>
      <c r="FQL19" s="580"/>
      <c r="FQM19" s="580"/>
      <c r="FQN19" s="580"/>
      <c r="FQO19" s="580"/>
      <c r="FQP19" s="580"/>
      <c r="FQQ19" s="580"/>
      <c r="FQR19" s="580"/>
      <c r="FQS19" s="580"/>
      <c r="FQT19" s="580"/>
      <c r="FQU19" s="580"/>
      <c r="FQV19" s="580"/>
      <c r="FQW19" s="580"/>
      <c r="FQX19" s="580"/>
      <c r="FQY19" s="580"/>
      <c r="FQZ19" s="580"/>
      <c r="FRA19" s="580"/>
      <c r="FRB19" s="580"/>
      <c r="FRC19" s="580"/>
      <c r="FRD19" s="580"/>
      <c r="FRE19" s="580"/>
      <c r="FRF19" s="580"/>
      <c r="FRG19" s="580"/>
      <c r="FRH19" s="580"/>
      <c r="FRI19" s="580"/>
      <c r="FRJ19" s="580"/>
      <c r="FRK19" s="580"/>
      <c r="FRL19" s="580"/>
      <c r="FRM19" s="580"/>
      <c r="FRN19" s="580"/>
      <c r="FRO19" s="580"/>
      <c r="FRP19" s="580"/>
      <c r="FRQ19" s="580"/>
      <c r="FRR19" s="580"/>
      <c r="FRS19" s="580"/>
      <c r="FRT19" s="580"/>
      <c r="FRU19" s="580"/>
      <c r="FRV19" s="580"/>
      <c r="FRW19" s="580"/>
      <c r="FRX19" s="580"/>
      <c r="FRY19" s="580"/>
      <c r="FRZ19" s="580"/>
      <c r="FSA19" s="580"/>
      <c r="FSB19" s="580"/>
      <c r="FSC19" s="580"/>
      <c r="FSD19" s="580"/>
      <c r="FSE19" s="580"/>
      <c r="FSF19" s="580"/>
      <c r="FSG19" s="580"/>
      <c r="FSH19" s="580"/>
      <c r="FSI19" s="580"/>
      <c r="FSJ19" s="580"/>
      <c r="FSK19" s="580"/>
      <c r="FSL19" s="580"/>
      <c r="FSM19" s="580"/>
      <c r="FSN19" s="580"/>
      <c r="FSO19" s="580"/>
      <c r="FSP19" s="580"/>
      <c r="FSQ19" s="580"/>
      <c r="FSR19" s="580"/>
      <c r="FSS19" s="580"/>
      <c r="FST19" s="580"/>
      <c r="FSU19" s="580"/>
      <c r="FSV19" s="580"/>
      <c r="FSW19" s="580"/>
      <c r="FSX19" s="580"/>
      <c r="FSY19" s="580"/>
      <c r="FSZ19" s="580"/>
      <c r="FTA19" s="580"/>
      <c r="FTB19" s="580"/>
      <c r="FTC19" s="580"/>
      <c r="FTD19" s="580"/>
      <c r="FTE19" s="580"/>
      <c r="FTF19" s="580"/>
      <c r="FTG19" s="580"/>
      <c r="FTH19" s="580"/>
      <c r="FTI19" s="580"/>
      <c r="FTJ19" s="580"/>
      <c r="FTK19" s="580"/>
      <c r="FTL19" s="580"/>
      <c r="FTM19" s="580"/>
      <c r="FTN19" s="580"/>
      <c r="FTO19" s="580"/>
      <c r="FTP19" s="580"/>
      <c r="FTQ19" s="580"/>
      <c r="FTR19" s="580"/>
      <c r="FTS19" s="580"/>
      <c r="FTT19" s="580"/>
      <c r="FTU19" s="580"/>
      <c r="FTV19" s="580"/>
      <c r="FTW19" s="580"/>
      <c r="FTX19" s="580"/>
      <c r="FTY19" s="580"/>
      <c r="FTZ19" s="580"/>
      <c r="FUA19" s="580"/>
      <c r="FUB19" s="580"/>
      <c r="FUC19" s="580"/>
      <c r="FUD19" s="580"/>
      <c r="FUE19" s="580"/>
      <c r="FUF19" s="580"/>
      <c r="FUG19" s="580"/>
      <c r="FUH19" s="580"/>
      <c r="FUI19" s="580"/>
      <c r="FUJ19" s="580"/>
      <c r="FUK19" s="580"/>
      <c r="FUL19" s="580"/>
      <c r="FUM19" s="580"/>
      <c r="FUN19" s="580"/>
      <c r="FUO19" s="580"/>
      <c r="FUP19" s="580"/>
      <c r="FUQ19" s="580"/>
      <c r="FUR19" s="580"/>
      <c r="FUS19" s="580"/>
      <c r="FUT19" s="580"/>
      <c r="FUU19" s="580"/>
      <c r="FUV19" s="580"/>
      <c r="FUW19" s="580"/>
      <c r="FUX19" s="580"/>
      <c r="FUY19" s="580"/>
      <c r="FUZ19" s="580"/>
      <c r="FVA19" s="580"/>
      <c r="FVB19" s="580"/>
      <c r="FVC19" s="580"/>
      <c r="FVD19" s="580"/>
      <c r="FVE19" s="580"/>
      <c r="FVF19" s="580"/>
      <c r="FVG19" s="580"/>
      <c r="FVH19" s="580"/>
      <c r="FVI19" s="580"/>
      <c r="FVJ19" s="580"/>
      <c r="FVK19" s="580"/>
      <c r="FVL19" s="580"/>
      <c r="FVM19" s="580"/>
      <c r="FVN19" s="580"/>
      <c r="FVO19" s="580"/>
      <c r="FVP19" s="580"/>
      <c r="FVQ19" s="580"/>
      <c r="FVR19" s="580"/>
      <c r="FVS19" s="580"/>
      <c r="FVT19" s="580"/>
      <c r="FVU19" s="580"/>
      <c r="FVV19" s="580"/>
      <c r="FVW19" s="580"/>
      <c r="FVX19" s="580"/>
      <c r="FVY19" s="580"/>
      <c r="FVZ19" s="580"/>
      <c r="FWA19" s="580"/>
      <c r="FWB19" s="580"/>
      <c r="FWC19" s="580"/>
      <c r="FWD19" s="580"/>
      <c r="FWE19" s="580"/>
      <c r="FWF19" s="580"/>
      <c r="FWG19" s="580"/>
      <c r="FWH19" s="580"/>
      <c r="FWI19" s="580"/>
      <c r="FWJ19" s="580"/>
      <c r="FWK19" s="580"/>
      <c r="FWL19" s="580"/>
      <c r="FWM19" s="580"/>
      <c r="FWN19" s="580"/>
      <c r="FWO19" s="580"/>
      <c r="FWP19" s="580"/>
      <c r="FWQ19" s="580"/>
      <c r="FWR19" s="580"/>
      <c r="FWS19" s="580"/>
      <c r="FWT19" s="580"/>
      <c r="FWU19" s="580"/>
      <c r="FWV19" s="580"/>
      <c r="FWW19" s="580"/>
      <c r="FWX19" s="580"/>
      <c r="FWY19" s="580"/>
      <c r="FWZ19" s="580"/>
      <c r="FXA19" s="580"/>
      <c r="FXB19" s="580"/>
      <c r="FXC19" s="580"/>
      <c r="FXD19" s="580"/>
      <c r="FXE19" s="580"/>
      <c r="FXF19" s="580"/>
      <c r="FXG19" s="580"/>
      <c r="FXH19" s="580"/>
      <c r="FXI19" s="580"/>
      <c r="FXJ19" s="580"/>
      <c r="FXK19" s="580"/>
      <c r="FXL19" s="580"/>
      <c r="FXM19" s="580"/>
      <c r="FXN19" s="580"/>
      <c r="FXO19" s="580"/>
      <c r="FXP19" s="580"/>
      <c r="FXQ19" s="580"/>
      <c r="FXR19" s="580"/>
      <c r="FXS19" s="580"/>
      <c r="FXT19" s="580"/>
      <c r="FXU19" s="580"/>
      <c r="FXV19" s="580"/>
      <c r="FXW19" s="580"/>
      <c r="FXX19" s="580"/>
      <c r="FXY19" s="580"/>
      <c r="FXZ19" s="580"/>
      <c r="FYA19" s="580"/>
      <c r="FYB19" s="580"/>
      <c r="FYC19" s="580"/>
      <c r="FYD19" s="580"/>
      <c r="FYE19" s="580"/>
      <c r="FYF19" s="580"/>
      <c r="FYG19" s="580"/>
      <c r="FYH19" s="580"/>
      <c r="FYI19" s="580"/>
      <c r="FYJ19" s="580"/>
      <c r="FYK19" s="580"/>
      <c r="FYL19" s="580"/>
      <c r="FYM19" s="580"/>
      <c r="FYN19" s="580"/>
      <c r="FYO19" s="580"/>
      <c r="FYP19" s="580"/>
      <c r="FYQ19" s="580"/>
      <c r="FYR19" s="580"/>
      <c r="FYS19" s="580"/>
      <c r="FYT19" s="580"/>
      <c r="FYU19" s="580"/>
      <c r="FYV19" s="580"/>
      <c r="FYW19" s="580"/>
      <c r="FYX19" s="580"/>
      <c r="FYY19" s="580"/>
      <c r="FYZ19" s="580"/>
      <c r="FZA19" s="580"/>
      <c r="FZB19" s="580"/>
      <c r="FZC19" s="580"/>
      <c r="FZD19" s="580"/>
      <c r="FZE19" s="580"/>
      <c r="FZF19" s="580"/>
      <c r="FZG19" s="580"/>
      <c r="FZH19" s="580"/>
      <c r="FZI19" s="580"/>
      <c r="FZJ19" s="580"/>
      <c r="FZK19" s="580"/>
      <c r="FZL19" s="580"/>
      <c r="FZM19" s="580"/>
      <c r="FZN19" s="580"/>
      <c r="FZO19" s="580"/>
      <c r="FZP19" s="580"/>
      <c r="FZQ19" s="580"/>
      <c r="FZR19" s="580"/>
      <c r="FZS19" s="580"/>
      <c r="FZT19" s="580"/>
      <c r="FZU19" s="580"/>
      <c r="FZV19" s="580"/>
      <c r="FZW19" s="580"/>
      <c r="FZX19" s="580"/>
      <c r="FZY19" s="580"/>
      <c r="FZZ19" s="580"/>
      <c r="GAA19" s="580"/>
      <c r="GAB19" s="580"/>
      <c r="GAC19" s="580"/>
      <c r="GAD19" s="580"/>
      <c r="GAE19" s="580"/>
      <c r="GAF19" s="580"/>
      <c r="GAG19" s="580"/>
      <c r="GAH19" s="580"/>
      <c r="GAI19" s="580"/>
      <c r="GAJ19" s="580"/>
      <c r="GAK19" s="580"/>
      <c r="GAL19" s="580"/>
      <c r="GAM19" s="580"/>
      <c r="GAN19" s="580"/>
      <c r="GAO19" s="580"/>
      <c r="GAP19" s="580"/>
      <c r="GAQ19" s="580"/>
      <c r="GAR19" s="580"/>
      <c r="GAS19" s="580"/>
      <c r="GAT19" s="580"/>
      <c r="GAU19" s="580"/>
      <c r="GAV19" s="580"/>
      <c r="GAW19" s="580"/>
      <c r="GAX19" s="580"/>
      <c r="GAY19" s="580"/>
      <c r="GAZ19" s="580"/>
      <c r="GBA19" s="580"/>
      <c r="GBB19" s="580"/>
      <c r="GBC19" s="580"/>
      <c r="GBD19" s="580"/>
      <c r="GBE19" s="580"/>
      <c r="GBF19" s="580"/>
      <c r="GBG19" s="580"/>
      <c r="GBH19" s="580"/>
      <c r="GBI19" s="580"/>
      <c r="GBJ19" s="580"/>
      <c r="GBK19" s="580"/>
      <c r="GBL19" s="580"/>
      <c r="GBM19" s="580"/>
      <c r="GBN19" s="580"/>
      <c r="GBO19" s="580"/>
      <c r="GBP19" s="580"/>
      <c r="GBQ19" s="580"/>
      <c r="GBR19" s="580"/>
      <c r="GBS19" s="580"/>
      <c r="GBT19" s="580"/>
      <c r="GBU19" s="580"/>
      <c r="GBV19" s="580"/>
      <c r="GBW19" s="580"/>
      <c r="GBX19" s="580"/>
      <c r="GBY19" s="580"/>
      <c r="GBZ19" s="580"/>
      <c r="GCA19" s="580"/>
      <c r="GCB19" s="580"/>
      <c r="GCC19" s="580"/>
      <c r="GCD19" s="580"/>
      <c r="GCE19" s="580"/>
      <c r="GCF19" s="580"/>
      <c r="GCG19" s="580"/>
      <c r="GCH19" s="580"/>
      <c r="GCI19" s="580"/>
      <c r="GCJ19" s="580"/>
      <c r="GCK19" s="580"/>
      <c r="GCL19" s="580"/>
      <c r="GCM19" s="580"/>
      <c r="GCN19" s="580"/>
      <c r="GCO19" s="580"/>
      <c r="GCP19" s="580"/>
      <c r="GCQ19" s="580"/>
      <c r="GCR19" s="580"/>
      <c r="GCS19" s="580"/>
      <c r="GCT19" s="580"/>
      <c r="GCU19" s="580"/>
      <c r="GCV19" s="580"/>
      <c r="GCW19" s="580"/>
      <c r="GCX19" s="580"/>
      <c r="GCY19" s="580"/>
      <c r="GCZ19" s="580"/>
      <c r="GDA19" s="580"/>
      <c r="GDB19" s="580"/>
      <c r="GDC19" s="580"/>
      <c r="GDD19" s="580"/>
      <c r="GDE19" s="580"/>
      <c r="GDF19" s="580"/>
      <c r="GDG19" s="580"/>
      <c r="GDH19" s="580"/>
      <c r="GDI19" s="580"/>
      <c r="GDJ19" s="580"/>
      <c r="GDK19" s="580"/>
      <c r="GDL19" s="580"/>
      <c r="GDM19" s="580"/>
      <c r="GDN19" s="580"/>
      <c r="GDO19" s="580"/>
      <c r="GDP19" s="580"/>
      <c r="GDQ19" s="580"/>
      <c r="GDR19" s="580"/>
      <c r="GDS19" s="580"/>
      <c r="GDT19" s="580"/>
      <c r="GDU19" s="580"/>
      <c r="GDV19" s="580"/>
      <c r="GDW19" s="580"/>
      <c r="GDX19" s="580"/>
      <c r="GDY19" s="580"/>
      <c r="GDZ19" s="580"/>
      <c r="GEA19" s="580"/>
      <c r="GEB19" s="580"/>
      <c r="GEC19" s="580"/>
      <c r="GED19" s="580"/>
      <c r="GEE19" s="580"/>
      <c r="GEF19" s="580"/>
      <c r="GEG19" s="580"/>
      <c r="GEH19" s="580"/>
      <c r="GEI19" s="580"/>
      <c r="GEJ19" s="580"/>
      <c r="GEK19" s="580"/>
      <c r="GEL19" s="580"/>
      <c r="GEM19" s="580"/>
      <c r="GEN19" s="580"/>
      <c r="GEO19" s="580"/>
      <c r="GEP19" s="580"/>
      <c r="GEQ19" s="580"/>
      <c r="GER19" s="580"/>
      <c r="GES19" s="580"/>
      <c r="GET19" s="580"/>
      <c r="GEU19" s="580"/>
      <c r="GEV19" s="580"/>
      <c r="GEW19" s="580"/>
      <c r="GEX19" s="580"/>
      <c r="GEY19" s="580"/>
      <c r="GEZ19" s="580"/>
      <c r="GFA19" s="580"/>
      <c r="GFB19" s="580"/>
      <c r="GFC19" s="580"/>
      <c r="GFD19" s="580"/>
      <c r="GFE19" s="580"/>
      <c r="GFF19" s="580"/>
      <c r="GFG19" s="580"/>
      <c r="GFH19" s="580"/>
      <c r="GFI19" s="580"/>
      <c r="GFJ19" s="580"/>
      <c r="GFK19" s="580"/>
      <c r="GFL19" s="580"/>
      <c r="GFM19" s="580"/>
      <c r="GFN19" s="580"/>
      <c r="GFO19" s="580"/>
      <c r="GFP19" s="580"/>
      <c r="GFQ19" s="580"/>
      <c r="GFR19" s="580"/>
      <c r="GFS19" s="580"/>
      <c r="GFT19" s="580"/>
      <c r="GFU19" s="580"/>
      <c r="GFV19" s="580"/>
      <c r="GFW19" s="580"/>
      <c r="GFX19" s="580"/>
      <c r="GFY19" s="580"/>
      <c r="GFZ19" s="580"/>
      <c r="GGA19" s="580"/>
      <c r="GGB19" s="580"/>
      <c r="GGC19" s="580"/>
      <c r="GGD19" s="580"/>
      <c r="GGE19" s="580"/>
      <c r="GGF19" s="580"/>
      <c r="GGG19" s="580"/>
      <c r="GGH19" s="580"/>
      <c r="GGI19" s="580"/>
      <c r="GGJ19" s="580"/>
      <c r="GGK19" s="580"/>
      <c r="GGL19" s="580"/>
      <c r="GGM19" s="580"/>
      <c r="GGN19" s="580"/>
      <c r="GGO19" s="580"/>
      <c r="GGP19" s="580"/>
      <c r="GGQ19" s="580"/>
      <c r="GGR19" s="580"/>
      <c r="GGS19" s="580"/>
      <c r="GGT19" s="580"/>
      <c r="GGU19" s="580"/>
      <c r="GGV19" s="580"/>
      <c r="GGW19" s="580"/>
      <c r="GGX19" s="580"/>
      <c r="GGY19" s="580"/>
      <c r="GGZ19" s="580"/>
      <c r="GHA19" s="580"/>
      <c r="GHB19" s="580"/>
      <c r="GHC19" s="580"/>
      <c r="GHD19" s="580"/>
      <c r="GHE19" s="580"/>
      <c r="GHF19" s="580"/>
      <c r="GHG19" s="580"/>
      <c r="GHH19" s="580"/>
      <c r="GHI19" s="580"/>
      <c r="GHJ19" s="580"/>
      <c r="GHK19" s="580"/>
      <c r="GHL19" s="580"/>
      <c r="GHM19" s="580"/>
      <c r="GHN19" s="580"/>
      <c r="GHO19" s="580"/>
      <c r="GHP19" s="580"/>
      <c r="GHQ19" s="580"/>
      <c r="GHR19" s="580"/>
      <c r="GHS19" s="580"/>
      <c r="GHT19" s="580"/>
      <c r="GHU19" s="580"/>
      <c r="GHV19" s="580"/>
      <c r="GHW19" s="580"/>
      <c r="GHX19" s="580"/>
      <c r="GHY19" s="580"/>
      <c r="GHZ19" s="580"/>
      <c r="GIA19" s="580"/>
      <c r="GIB19" s="580"/>
      <c r="GIC19" s="580"/>
      <c r="GID19" s="580"/>
      <c r="GIE19" s="580"/>
      <c r="GIF19" s="580"/>
      <c r="GIG19" s="580"/>
      <c r="GIH19" s="580"/>
      <c r="GII19" s="580"/>
      <c r="GIJ19" s="580"/>
      <c r="GIK19" s="580"/>
      <c r="GIL19" s="580"/>
      <c r="GIM19" s="580"/>
      <c r="GIN19" s="580"/>
      <c r="GIO19" s="580"/>
      <c r="GIP19" s="580"/>
      <c r="GIQ19" s="580"/>
      <c r="GIR19" s="580"/>
      <c r="GIS19" s="580"/>
      <c r="GIT19" s="580"/>
      <c r="GIU19" s="580"/>
      <c r="GIV19" s="580"/>
      <c r="GIW19" s="580"/>
      <c r="GIX19" s="580"/>
      <c r="GIY19" s="580"/>
      <c r="GIZ19" s="580"/>
      <c r="GJA19" s="580"/>
      <c r="GJB19" s="580"/>
      <c r="GJC19" s="580"/>
      <c r="GJD19" s="580"/>
      <c r="GJE19" s="580"/>
      <c r="GJF19" s="580"/>
      <c r="GJG19" s="580"/>
      <c r="GJH19" s="580"/>
      <c r="GJI19" s="580"/>
      <c r="GJJ19" s="580"/>
      <c r="GJK19" s="580"/>
      <c r="GJL19" s="580"/>
      <c r="GJM19" s="580"/>
      <c r="GJN19" s="580"/>
      <c r="GJO19" s="580"/>
      <c r="GJP19" s="580"/>
      <c r="GJQ19" s="580"/>
      <c r="GJR19" s="580"/>
      <c r="GJS19" s="580"/>
      <c r="GJT19" s="580"/>
      <c r="GJU19" s="580"/>
      <c r="GJV19" s="580"/>
      <c r="GJW19" s="580"/>
      <c r="GJX19" s="580"/>
      <c r="GJY19" s="580"/>
      <c r="GJZ19" s="580"/>
      <c r="GKA19" s="580"/>
      <c r="GKB19" s="580"/>
      <c r="GKC19" s="580"/>
      <c r="GKD19" s="580"/>
      <c r="GKE19" s="580"/>
      <c r="GKF19" s="580"/>
      <c r="GKG19" s="580"/>
      <c r="GKH19" s="580"/>
      <c r="GKI19" s="580"/>
      <c r="GKJ19" s="580"/>
      <c r="GKK19" s="580"/>
      <c r="GKL19" s="580"/>
      <c r="GKM19" s="580"/>
      <c r="GKN19" s="580"/>
      <c r="GKO19" s="580"/>
      <c r="GKP19" s="580"/>
      <c r="GKQ19" s="580"/>
      <c r="GKR19" s="580"/>
      <c r="GKS19" s="580"/>
      <c r="GKT19" s="580"/>
      <c r="GKU19" s="580"/>
      <c r="GKV19" s="580"/>
      <c r="GKW19" s="580"/>
      <c r="GKX19" s="580"/>
      <c r="GKY19" s="580"/>
      <c r="GKZ19" s="580"/>
      <c r="GLA19" s="580"/>
      <c r="GLB19" s="580"/>
      <c r="GLC19" s="580"/>
      <c r="GLD19" s="580"/>
      <c r="GLE19" s="580"/>
      <c r="GLF19" s="580"/>
      <c r="GLG19" s="580"/>
      <c r="GLH19" s="580"/>
      <c r="GLI19" s="580"/>
      <c r="GLJ19" s="580"/>
      <c r="GLK19" s="580"/>
      <c r="GLL19" s="580"/>
      <c r="GLM19" s="580"/>
      <c r="GLN19" s="580"/>
      <c r="GLO19" s="580"/>
      <c r="GLP19" s="580"/>
      <c r="GLQ19" s="580"/>
      <c r="GLR19" s="580"/>
      <c r="GLS19" s="580"/>
      <c r="GLT19" s="580"/>
      <c r="GLU19" s="580"/>
      <c r="GLV19" s="580"/>
      <c r="GLW19" s="580"/>
      <c r="GLX19" s="580"/>
      <c r="GLY19" s="580"/>
      <c r="GLZ19" s="580"/>
      <c r="GMA19" s="580"/>
      <c r="GMB19" s="580"/>
      <c r="GMC19" s="580"/>
      <c r="GMD19" s="580"/>
      <c r="GME19" s="580"/>
      <c r="GMF19" s="580"/>
      <c r="GMG19" s="580"/>
      <c r="GMH19" s="580"/>
      <c r="GMI19" s="580"/>
      <c r="GMJ19" s="580"/>
      <c r="GMK19" s="580"/>
      <c r="GML19" s="580"/>
      <c r="GMM19" s="580"/>
      <c r="GMN19" s="580"/>
      <c r="GMO19" s="580"/>
      <c r="GMP19" s="580"/>
      <c r="GMQ19" s="580"/>
      <c r="GMR19" s="580"/>
      <c r="GMS19" s="580"/>
      <c r="GMT19" s="580"/>
      <c r="GMU19" s="580"/>
      <c r="GMV19" s="580"/>
      <c r="GMW19" s="580"/>
      <c r="GMX19" s="580"/>
      <c r="GMY19" s="580"/>
      <c r="GMZ19" s="580"/>
      <c r="GNA19" s="580"/>
      <c r="GNB19" s="580"/>
      <c r="GNC19" s="580"/>
      <c r="GND19" s="580"/>
      <c r="GNE19" s="580"/>
      <c r="GNF19" s="580"/>
      <c r="GNG19" s="580"/>
      <c r="GNH19" s="580"/>
      <c r="GNI19" s="580"/>
      <c r="GNJ19" s="580"/>
      <c r="GNK19" s="580"/>
      <c r="GNL19" s="580"/>
      <c r="GNM19" s="580"/>
      <c r="GNN19" s="580"/>
      <c r="GNO19" s="580"/>
      <c r="GNP19" s="580"/>
      <c r="GNQ19" s="580"/>
      <c r="GNR19" s="580"/>
      <c r="GNS19" s="580"/>
      <c r="GNT19" s="580"/>
      <c r="GNU19" s="580"/>
      <c r="GNV19" s="580"/>
      <c r="GNW19" s="580"/>
      <c r="GNX19" s="580"/>
      <c r="GNY19" s="580"/>
      <c r="GNZ19" s="580"/>
      <c r="GOA19" s="580"/>
      <c r="GOB19" s="580"/>
      <c r="GOC19" s="580"/>
      <c r="GOD19" s="580"/>
      <c r="GOE19" s="580"/>
      <c r="GOF19" s="580"/>
      <c r="GOG19" s="580"/>
      <c r="GOH19" s="580"/>
      <c r="GOI19" s="580"/>
      <c r="GOJ19" s="580"/>
      <c r="GOK19" s="580"/>
      <c r="GOL19" s="580"/>
      <c r="GOM19" s="580"/>
      <c r="GON19" s="580"/>
      <c r="GOO19" s="580"/>
      <c r="GOP19" s="580"/>
      <c r="GOQ19" s="580"/>
      <c r="GOR19" s="580"/>
      <c r="GOS19" s="580"/>
      <c r="GOT19" s="580"/>
      <c r="GOU19" s="580"/>
      <c r="GOV19" s="580"/>
      <c r="GOW19" s="580"/>
      <c r="GOX19" s="580"/>
      <c r="GOY19" s="580"/>
      <c r="GOZ19" s="580"/>
      <c r="GPA19" s="580"/>
      <c r="GPB19" s="580"/>
      <c r="GPC19" s="580"/>
      <c r="GPD19" s="580"/>
      <c r="GPE19" s="580"/>
      <c r="GPF19" s="580"/>
      <c r="GPG19" s="580"/>
      <c r="GPH19" s="580"/>
      <c r="GPI19" s="580"/>
      <c r="GPJ19" s="580"/>
      <c r="GPK19" s="580"/>
      <c r="GPL19" s="580"/>
      <c r="GPM19" s="580"/>
      <c r="GPN19" s="580"/>
      <c r="GPO19" s="580"/>
      <c r="GPP19" s="580"/>
      <c r="GPQ19" s="580"/>
      <c r="GPR19" s="580"/>
      <c r="GPS19" s="580"/>
      <c r="GPT19" s="580"/>
      <c r="GPU19" s="580"/>
      <c r="GPV19" s="580"/>
      <c r="GPW19" s="580"/>
      <c r="GPX19" s="580"/>
      <c r="GPY19" s="580"/>
      <c r="GPZ19" s="580"/>
      <c r="GQA19" s="580"/>
      <c r="GQB19" s="580"/>
      <c r="GQC19" s="580"/>
      <c r="GQD19" s="580"/>
      <c r="GQE19" s="580"/>
      <c r="GQF19" s="580"/>
      <c r="GQG19" s="580"/>
      <c r="GQH19" s="580"/>
      <c r="GQI19" s="580"/>
      <c r="GQJ19" s="580"/>
      <c r="GQK19" s="580"/>
      <c r="GQL19" s="580"/>
      <c r="GQM19" s="580"/>
      <c r="GQN19" s="580"/>
      <c r="GQO19" s="580"/>
      <c r="GQP19" s="580"/>
      <c r="GQQ19" s="580"/>
      <c r="GQR19" s="580"/>
      <c r="GQS19" s="580"/>
      <c r="GQT19" s="580"/>
      <c r="GQU19" s="580"/>
      <c r="GQV19" s="580"/>
      <c r="GQW19" s="580"/>
      <c r="GQX19" s="580"/>
      <c r="GQY19" s="580"/>
      <c r="GQZ19" s="580"/>
      <c r="GRA19" s="580"/>
      <c r="GRB19" s="580"/>
      <c r="GRC19" s="580"/>
      <c r="GRD19" s="580"/>
      <c r="GRE19" s="580"/>
      <c r="GRF19" s="580"/>
      <c r="GRG19" s="580"/>
      <c r="GRH19" s="580"/>
      <c r="GRI19" s="580"/>
      <c r="GRJ19" s="580"/>
      <c r="GRK19" s="580"/>
      <c r="GRL19" s="580"/>
      <c r="GRM19" s="580"/>
      <c r="GRN19" s="580"/>
      <c r="GRO19" s="580"/>
      <c r="GRP19" s="580"/>
      <c r="GRQ19" s="580"/>
      <c r="GRR19" s="580"/>
      <c r="GRS19" s="580"/>
      <c r="GRT19" s="580"/>
      <c r="GRU19" s="580"/>
      <c r="GRV19" s="580"/>
      <c r="GRW19" s="580"/>
      <c r="GRX19" s="580"/>
      <c r="GRY19" s="580"/>
      <c r="GRZ19" s="580"/>
      <c r="GSA19" s="580"/>
      <c r="GSB19" s="580"/>
      <c r="GSC19" s="580"/>
      <c r="GSD19" s="580"/>
      <c r="GSE19" s="580"/>
      <c r="GSF19" s="580"/>
      <c r="GSG19" s="580"/>
      <c r="GSH19" s="580"/>
      <c r="GSI19" s="580"/>
      <c r="GSJ19" s="580"/>
      <c r="GSK19" s="580"/>
      <c r="GSL19" s="580"/>
      <c r="GSM19" s="580"/>
      <c r="GSN19" s="580"/>
      <c r="GSO19" s="580"/>
      <c r="GSP19" s="580"/>
      <c r="GSQ19" s="580"/>
      <c r="GSR19" s="580"/>
      <c r="GSS19" s="580"/>
      <c r="GST19" s="580"/>
      <c r="GSU19" s="580"/>
      <c r="GSV19" s="580"/>
      <c r="GSW19" s="580"/>
      <c r="GSX19" s="580"/>
      <c r="GSY19" s="580"/>
      <c r="GSZ19" s="580"/>
      <c r="GTA19" s="580"/>
      <c r="GTB19" s="580"/>
      <c r="GTC19" s="580"/>
      <c r="GTD19" s="580"/>
      <c r="GTE19" s="580"/>
      <c r="GTF19" s="580"/>
      <c r="GTG19" s="580"/>
      <c r="GTH19" s="580"/>
      <c r="GTI19" s="580"/>
      <c r="GTJ19" s="580"/>
      <c r="GTK19" s="580"/>
      <c r="GTL19" s="580"/>
      <c r="GTM19" s="580"/>
      <c r="GTN19" s="580"/>
      <c r="GTO19" s="580"/>
      <c r="GTP19" s="580"/>
      <c r="GTQ19" s="580"/>
      <c r="GTR19" s="580"/>
      <c r="GTS19" s="580"/>
      <c r="GTT19" s="580"/>
      <c r="GTU19" s="580"/>
      <c r="GTV19" s="580"/>
      <c r="GTW19" s="580"/>
      <c r="GTX19" s="580"/>
      <c r="GTY19" s="580"/>
      <c r="GTZ19" s="580"/>
      <c r="GUA19" s="580"/>
      <c r="GUB19" s="580"/>
      <c r="GUC19" s="580"/>
      <c r="GUD19" s="580"/>
      <c r="GUE19" s="580"/>
      <c r="GUF19" s="580"/>
      <c r="GUG19" s="580"/>
      <c r="GUH19" s="580"/>
      <c r="GUI19" s="580"/>
      <c r="GUJ19" s="580"/>
      <c r="GUK19" s="580"/>
      <c r="GUL19" s="580"/>
      <c r="GUM19" s="580"/>
      <c r="GUN19" s="580"/>
      <c r="GUO19" s="580"/>
      <c r="GUP19" s="580"/>
      <c r="GUQ19" s="580"/>
      <c r="GUR19" s="580"/>
      <c r="GUS19" s="580"/>
      <c r="GUT19" s="580"/>
      <c r="GUU19" s="580"/>
      <c r="GUV19" s="580"/>
      <c r="GUW19" s="580"/>
      <c r="GUX19" s="580"/>
      <c r="GUY19" s="580"/>
      <c r="GUZ19" s="580"/>
      <c r="GVA19" s="580"/>
      <c r="GVB19" s="580"/>
      <c r="GVC19" s="580"/>
      <c r="GVD19" s="580"/>
      <c r="GVE19" s="580"/>
      <c r="GVF19" s="580"/>
      <c r="GVG19" s="580"/>
      <c r="GVH19" s="580"/>
      <c r="GVI19" s="580"/>
      <c r="GVJ19" s="580"/>
      <c r="GVK19" s="580"/>
      <c r="GVL19" s="580"/>
      <c r="GVM19" s="580"/>
      <c r="GVN19" s="580"/>
      <c r="GVO19" s="580"/>
      <c r="GVP19" s="580"/>
      <c r="GVQ19" s="580"/>
      <c r="GVR19" s="580"/>
      <c r="GVS19" s="580"/>
      <c r="GVT19" s="580"/>
      <c r="GVU19" s="580"/>
      <c r="GVV19" s="580"/>
      <c r="GVW19" s="580"/>
      <c r="GVX19" s="580"/>
      <c r="GVY19" s="580"/>
      <c r="GVZ19" s="580"/>
      <c r="GWA19" s="580"/>
      <c r="GWB19" s="580"/>
      <c r="GWC19" s="580"/>
      <c r="GWD19" s="580"/>
      <c r="GWE19" s="580"/>
      <c r="GWF19" s="580"/>
      <c r="GWG19" s="580"/>
      <c r="GWH19" s="580"/>
      <c r="GWI19" s="580"/>
      <c r="GWJ19" s="580"/>
      <c r="GWK19" s="580"/>
      <c r="GWL19" s="580"/>
      <c r="GWM19" s="580"/>
      <c r="GWN19" s="580"/>
      <c r="GWO19" s="580"/>
      <c r="GWP19" s="580"/>
      <c r="GWQ19" s="580"/>
      <c r="GWR19" s="580"/>
      <c r="GWS19" s="580"/>
      <c r="GWT19" s="580"/>
      <c r="GWU19" s="580"/>
      <c r="GWV19" s="580"/>
      <c r="GWW19" s="580"/>
      <c r="GWX19" s="580"/>
      <c r="GWY19" s="580"/>
      <c r="GWZ19" s="580"/>
      <c r="GXA19" s="580"/>
      <c r="GXB19" s="580"/>
      <c r="GXC19" s="580"/>
      <c r="GXD19" s="580"/>
      <c r="GXE19" s="580"/>
      <c r="GXF19" s="580"/>
      <c r="GXG19" s="580"/>
      <c r="GXH19" s="580"/>
      <c r="GXI19" s="580"/>
      <c r="GXJ19" s="580"/>
      <c r="GXK19" s="580"/>
      <c r="GXL19" s="580"/>
      <c r="GXM19" s="580"/>
      <c r="GXN19" s="580"/>
      <c r="GXO19" s="580"/>
      <c r="GXP19" s="580"/>
      <c r="GXQ19" s="580"/>
      <c r="GXR19" s="580"/>
      <c r="GXS19" s="580"/>
      <c r="GXT19" s="580"/>
      <c r="GXU19" s="580"/>
      <c r="GXV19" s="580"/>
      <c r="GXW19" s="580"/>
      <c r="GXX19" s="580"/>
      <c r="GXY19" s="580"/>
      <c r="GXZ19" s="580"/>
      <c r="GYA19" s="580"/>
      <c r="GYB19" s="580"/>
      <c r="GYC19" s="580"/>
      <c r="GYD19" s="580"/>
      <c r="GYE19" s="580"/>
      <c r="GYF19" s="580"/>
      <c r="GYG19" s="580"/>
      <c r="GYH19" s="580"/>
      <c r="GYI19" s="580"/>
      <c r="GYJ19" s="580"/>
      <c r="GYK19" s="580"/>
      <c r="GYL19" s="580"/>
      <c r="GYM19" s="580"/>
      <c r="GYN19" s="580"/>
      <c r="GYO19" s="580"/>
      <c r="GYP19" s="580"/>
      <c r="GYQ19" s="580"/>
      <c r="GYR19" s="580"/>
      <c r="GYS19" s="580"/>
      <c r="GYT19" s="580"/>
      <c r="GYU19" s="580"/>
      <c r="GYV19" s="580"/>
      <c r="GYW19" s="580"/>
      <c r="GYX19" s="580"/>
      <c r="GYY19" s="580"/>
      <c r="GYZ19" s="580"/>
      <c r="GZA19" s="580"/>
      <c r="GZB19" s="580"/>
      <c r="GZC19" s="580"/>
      <c r="GZD19" s="580"/>
      <c r="GZE19" s="580"/>
      <c r="GZF19" s="580"/>
      <c r="GZG19" s="580"/>
      <c r="GZH19" s="580"/>
      <c r="GZI19" s="580"/>
      <c r="GZJ19" s="580"/>
      <c r="GZK19" s="580"/>
      <c r="GZL19" s="580"/>
      <c r="GZM19" s="580"/>
      <c r="GZN19" s="580"/>
      <c r="GZO19" s="580"/>
      <c r="GZP19" s="580"/>
      <c r="GZQ19" s="580"/>
      <c r="GZR19" s="580"/>
      <c r="GZS19" s="580"/>
      <c r="GZT19" s="580"/>
      <c r="GZU19" s="580"/>
      <c r="GZV19" s="580"/>
      <c r="GZW19" s="580"/>
      <c r="GZX19" s="580"/>
      <c r="GZY19" s="580"/>
      <c r="GZZ19" s="580"/>
      <c r="HAA19" s="580"/>
      <c r="HAB19" s="580"/>
      <c r="HAC19" s="580"/>
      <c r="HAD19" s="580"/>
      <c r="HAE19" s="580"/>
      <c r="HAF19" s="580"/>
      <c r="HAG19" s="580"/>
      <c r="HAH19" s="580"/>
      <c r="HAI19" s="580"/>
      <c r="HAJ19" s="580"/>
      <c r="HAK19" s="580"/>
      <c r="HAL19" s="580"/>
      <c r="HAM19" s="580"/>
      <c r="HAN19" s="580"/>
      <c r="HAO19" s="580"/>
      <c r="HAP19" s="580"/>
      <c r="HAQ19" s="580"/>
      <c r="HAR19" s="580"/>
      <c r="HAS19" s="580"/>
      <c r="HAT19" s="580"/>
      <c r="HAU19" s="580"/>
      <c r="HAV19" s="580"/>
      <c r="HAW19" s="580"/>
      <c r="HAX19" s="580"/>
      <c r="HAY19" s="580"/>
      <c r="HAZ19" s="580"/>
      <c r="HBA19" s="580"/>
      <c r="HBB19" s="580"/>
      <c r="HBC19" s="580"/>
      <c r="HBD19" s="580"/>
      <c r="HBE19" s="580"/>
      <c r="HBF19" s="580"/>
      <c r="HBG19" s="580"/>
      <c r="HBH19" s="580"/>
      <c r="HBI19" s="580"/>
      <c r="HBJ19" s="580"/>
      <c r="HBK19" s="580"/>
      <c r="HBL19" s="580"/>
      <c r="HBM19" s="580"/>
      <c r="HBN19" s="580"/>
      <c r="HBO19" s="580"/>
      <c r="HBP19" s="580"/>
      <c r="HBQ19" s="580"/>
      <c r="HBR19" s="580"/>
      <c r="HBS19" s="580"/>
      <c r="HBT19" s="580"/>
      <c r="HBU19" s="580"/>
      <c r="HBV19" s="580"/>
      <c r="HBW19" s="580"/>
      <c r="HBX19" s="580"/>
      <c r="HBY19" s="580"/>
      <c r="HBZ19" s="580"/>
      <c r="HCA19" s="580"/>
      <c r="HCB19" s="580"/>
      <c r="HCC19" s="580"/>
      <c r="HCD19" s="580"/>
      <c r="HCE19" s="580"/>
      <c r="HCF19" s="580"/>
      <c r="HCG19" s="580"/>
      <c r="HCH19" s="580"/>
      <c r="HCI19" s="580"/>
      <c r="HCJ19" s="580"/>
      <c r="HCK19" s="580"/>
      <c r="HCL19" s="580"/>
      <c r="HCM19" s="580"/>
      <c r="HCN19" s="580"/>
      <c r="HCO19" s="580"/>
      <c r="HCP19" s="580"/>
      <c r="HCQ19" s="580"/>
      <c r="HCR19" s="580"/>
      <c r="HCS19" s="580"/>
      <c r="HCT19" s="580"/>
      <c r="HCU19" s="580"/>
      <c r="HCV19" s="580"/>
      <c r="HCW19" s="580"/>
      <c r="HCX19" s="580"/>
      <c r="HCY19" s="580"/>
      <c r="HCZ19" s="580"/>
      <c r="HDA19" s="580"/>
      <c r="HDB19" s="580"/>
      <c r="HDC19" s="580"/>
      <c r="HDD19" s="580"/>
      <c r="HDE19" s="580"/>
      <c r="HDF19" s="580"/>
      <c r="HDG19" s="580"/>
      <c r="HDH19" s="580"/>
      <c r="HDI19" s="580"/>
      <c r="HDJ19" s="580"/>
      <c r="HDK19" s="580"/>
      <c r="HDL19" s="580"/>
      <c r="HDM19" s="580"/>
      <c r="HDN19" s="580"/>
      <c r="HDO19" s="580"/>
      <c r="HDP19" s="580"/>
      <c r="HDQ19" s="580"/>
      <c r="HDR19" s="580"/>
      <c r="HDS19" s="580"/>
      <c r="HDT19" s="580"/>
      <c r="HDU19" s="580"/>
      <c r="HDV19" s="580"/>
      <c r="HDW19" s="580"/>
      <c r="HDX19" s="580"/>
      <c r="HDY19" s="580"/>
      <c r="HDZ19" s="580"/>
      <c r="HEA19" s="580"/>
      <c r="HEB19" s="580"/>
      <c r="HEC19" s="580"/>
      <c r="HED19" s="580"/>
      <c r="HEE19" s="580"/>
      <c r="HEF19" s="580"/>
      <c r="HEG19" s="580"/>
      <c r="HEH19" s="580"/>
      <c r="HEI19" s="580"/>
      <c r="HEJ19" s="580"/>
      <c r="HEK19" s="580"/>
      <c r="HEL19" s="580"/>
      <c r="HEM19" s="580"/>
      <c r="HEN19" s="580"/>
      <c r="HEO19" s="580"/>
      <c r="HEP19" s="580"/>
      <c r="HEQ19" s="580"/>
      <c r="HER19" s="580"/>
      <c r="HES19" s="580"/>
      <c r="HET19" s="580"/>
      <c r="HEU19" s="580"/>
      <c r="HEV19" s="580"/>
      <c r="HEW19" s="580"/>
      <c r="HEX19" s="580"/>
      <c r="HEY19" s="580"/>
      <c r="HEZ19" s="580"/>
      <c r="HFA19" s="580"/>
      <c r="HFB19" s="580"/>
      <c r="HFC19" s="580"/>
      <c r="HFD19" s="580"/>
      <c r="HFE19" s="580"/>
      <c r="HFF19" s="580"/>
      <c r="HFG19" s="580"/>
      <c r="HFH19" s="580"/>
      <c r="HFI19" s="580"/>
      <c r="HFJ19" s="580"/>
      <c r="HFK19" s="580"/>
      <c r="HFL19" s="580"/>
      <c r="HFM19" s="580"/>
      <c r="HFN19" s="580"/>
      <c r="HFO19" s="580"/>
      <c r="HFP19" s="580"/>
      <c r="HFQ19" s="580"/>
      <c r="HFR19" s="580"/>
      <c r="HFS19" s="580"/>
      <c r="HFT19" s="580"/>
      <c r="HFU19" s="580"/>
      <c r="HFV19" s="580"/>
      <c r="HFW19" s="580"/>
      <c r="HFX19" s="580"/>
      <c r="HFY19" s="580"/>
      <c r="HFZ19" s="580"/>
      <c r="HGA19" s="580"/>
      <c r="HGB19" s="580"/>
      <c r="HGC19" s="580"/>
      <c r="HGD19" s="580"/>
      <c r="HGE19" s="580"/>
      <c r="HGF19" s="580"/>
      <c r="HGG19" s="580"/>
      <c r="HGH19" s="580"/>
      <c r="HGI19" s="580"/>
      <c r="HGJ19" s="580"/>
      <c r="HGK19" s="580"/>
      <c r="HGL19" s="580"/>
      <c r="HGM19" s="580"/>
      <c r="HGN19" s="580"/>
      <c r="HGO19" s="580"/>
      <c r="HGP19" s="580"/>
      <c r="HGQ19" s="580"/>
      <c r="HGR19" s="580"/>
      <c r="HGS19" s="580"/>
      <c r="HGT19" s="580"/>
      <c r="HGU19" s="580"/>
      <c r="HGV19" s="580"/>
      <c r="HGW19" s="580"/>
      <c r="HGX19" s="580"/>
      <c r="HGY19" s="580"/>
      <c r="HGZ19" s="580"/>
      <c r="HHA19" s="580"/>
      <c r="HHB19" s="580"/>
      <c r="HHC19" s="580"/>
      <c r="HHD19" s="580"/>
      <c r="HHE19" s="580"/>
      <c r="HHF19" s="580"/>
      <c r="HHG19" s="580"/>
      <c r="HHH19" s="580"/>
      <c r="HHI19" s="580"/>
      <c r="HHJ19" s="580"/>
      <c r="HHK19" s="580"/>
      <c r="HHL19" s="580"/>
      <c r="HHM19" s="580"/>
      <c r="HHN19" s="580"/>
      <c r="HHO19" s="580"/>
      <c r="HHP19" s="580"/>
      <c r="HHQ19" s="580"/>
      <c r="HHR19" s="580"/>
      <c r="HHS19" s="580"/>
      <c r="HHT19" s="580"/>
      <c r="HHU19" s="580"/>
      <c r="HHV19" s="580"/>
      <c r="HHW19" s="580"/>
      <c r="HHX19" s="580"/>
      <c r="HHY19" s="580"/>
      <c r="HHZ19" s="580"/>
      <c r="HIA19" s="580"/>
      <c r="HIB19" s="580"/>
      <c r="HIC19" s="580"/>
      <c r="HID19" s="580"/>
      <c r="HIE19" s="580"/>
      <c r="HIF19" s="580"/>
      <c r="HIG19" s="580"/>
      <c r="HIH19" s="580"/>
      <c r="HII19" s="580"/>
      <c r="HIJ19" s="580"/>
      <c r="HIK19" s="580"/>
      <c r="HIL19" s="580"/>
      <c r="HIM19" s="580"/>
      <c r="HIN19" s="580"/>
      <c r="HIO19" s="580"/>
      <c r="HIP19" s="580"/>
      <c r="HIQ19" s="580"/>
      <c r="HIR19" s="580"/>
      <c r="HIS19" s="580"/>
      <c r="HIT19" s="580"/>
      <c r="HIU19" s="580"/>
      <c r="HIV19" s="580"/>
      <c r="HIW19" s="580"/>
      <c r="HIX19" s="580"/>
      <c r="HIY19" s="580"/>
      <c r="HIZ19" s="580"/>
      <c r="HJA19" s="580"/>
      <c r="HJB19" s="580"/>
      <c r="HJC19" s="580"/>
      <c r="HJD19" s="580"/>
      <c r="HJE19" s="580"/>
      <c r="HJF19" s="580"/>
      <c r="HJG19" s="580"/>
      <c r="HJH19" s="580"/>
      <c r="HJI19" s="580"/>
      <c r="HJJ19" s="580"/>
      <c r="HJK19" s="580"/>
      <c r="HJL19" s="580"/>
      <c r="HJM19" s="580"/>
      <c r="HJN19" s="580"/>
      <c r="HJO19" s="580"/>
      <c r="HJP19" s="580"/>
      <c r="HJQ19" s="580"/>
      <c r="HJR19" s="580"/>
      <c r="HJS19" s="580"/>
      <c r="HJT19" s="580"/>
      <c r="HJU19" s="580"/>
      <c r="HJV19" s="580"/>
      <c r="HJW19" s="580"/>
      <c r="HJX19" s="580"/>
      <c r="HJY19" s="580"/>
      <c r="HJZ19" s="580"/>
      <c r="HKA19" s="580"/>
      <c r="HKB19" s="580"/>
      <c r="HKC19" s="580"/>
      <c r="HKD19" s="580"/>
      <c r="HKE19" s="580"/>
      <c r="HKF19" s="580"/>
      <c r="HKG19" s="580"/>
      <c r="HKH19" s="580"/>
      <c r="HKI19" s="580"/>
      <c r="HKJ19" s="580"/>
      <c r="HKK19" s="580"/>
      <c r="HKL19" s="580"/>
      <c r="HKM19" s="580"/>
      <c r="HKN19" s="580"/>
      <c r="HKO19" s="580"/>
      <c r="HKP19" s="580"/>
      <c r="HKQ19" s="580"/>
      <c r="HKR19" s="580"/>
      <c r="HKS19" s="580"/>
      <c r="HKT19" s="580"/>
      <c r="HKU19" s="580"/>
      <c r="HKV19" s="580"/>
      <c r="HKW19" s="580"/>
      <c r="HKX19" s="580"/>
      <c r="HKY19" s="580"/>
      <c r="HKZ19" s="580"/>
      <c r="HLA19" s="580"/>
      <c r="HLB19" s="580"/>
      <c r="HLC19" s="580"/>
      <c r="HLD19" s="580"/>
      <c r="HLE19" s="580"/>
      <c r="HLF19" s="580"/>
      <c r="HLG19" s="580"/>
      <c r="HLH19" s="580"/>
      <c r="HLI19" s="580"/>
      <c r="HLJ19" s="580"/>
      <c r="HLK19" s="580"/>
      <c r="HLL19" s="580"/>
      <c r="HLM19" s="580"/>
      <c r="HLN19" s="580"/>
      <c r="HLO19" s="580"/>
      <c r="HLP19" s="580"/>
      <c r="HLQ19" s="580"/>
      <c r="HLR19" s="580"/>
      <c r="HLS19" s="580"/>
      <c r="HLT19" s="580"/>
      <c r="HLU19" s="580"/>
      <c r="HLV19" s="580"/>
      <c r="HLW19" s="580"/>
      <c r="HLX19" s="580"/>
      <c r="HLY19" s="580"/>
      <c r="HLZ19" s="580"/>
      <c r="HMA19" s="580"/>
      <c r="HMB19" s="580"/>
      <c r="HMC19" s="580"/>
      <c r="HMD19" s="580"/>
      <c r="HME19" s="580"/>
      <c r="HMF19" s="580"/>
      <c r="HMG19" s="580"/>
      <c r="HMH19" s="580"/>
      <c r="HMI19" s="580"/>
      <c r="HMJ19" s="580"/>
      <c r="HMK19" s="580"/>
      <c r="HML19" s="580"/>
      <c r="HMM19" s="580"/>
      <c r="HMN19" s="580"/>
      <c r="HMO19" s="580"/>
      <c r="HMP19" s="580"/>
      <c r="HMQ19" s="580"/>
      <c r="HMR19" s="580"/>
      <c r="HMS19" s="580"/>
      <c r="HMT19" s="580"/>
      <c r="HMU19" s="580"/>
      <c r="HMV19" s="580"/>
      <c r="HMW19" s="580"/>
      <c r="HMX19" s="580"/>
      <c r="HMY19" s="580"/>
      <c r="HMZ19" s="580"/>
      <c r="HNA19" s="580"/>
      <c r="HNB19" s="580"/>
      <c r="HNC19" s="580"/>
      <c r="HND19" s="580"/>
      <c r="HNE19" s="580"/>
      <c r="HNF19" s="580"/>
      <c r="HNG19" s="580"/>
      <c r="HNH19" s="580"/>
      <c r="HNI19" s="580"/>
      <c r="HNJ19" s="580"/>
      <c r="HNK19" s="580"/>
      <c r="HNL19" s="580"/>
      <c r="HNM19" s="580"/>
      <c r="HNN19" s="580"/>
      <c r="HNO19" s="580"/>
      <c r="HNP19" s="580"/>
      <c r="HNQ19" s="580"/>
      <c r="HNR19" s="580"/>
      <c r="HNS19" s="580"/>
      <c r="HNT19" s="580"/>
      <c r="HNU19" s="580"/>
      <c r="HNV19" s="580"/>
      <c r="HNW19" s="580"/>
      <c r="HNX19" s="580"/>
      <c r="HNY19" s="580"/>
      <c r="HNZ19" s="580"/>
      <c r="HOA19" s="580"/>
      <c r="HOB19" s="580"/>
      <c r="HOC19" s="580"/>
      <c r="HOD19" s="580"/>
      <c r="HOE19" s="580"/>
      <c r="HOF19" s="580"/>
      <c r="HOG19" s="580"/>
      <c r="HOH19" s="580"/>
      <c r="HOI19" s="580"/>
      <c r="HOJ19" s="580"/>
      <c r="HOK19" s="580"/>
      <c r="HOL19" s="580"/>
      <c r="HOM19" s="580"/>
      <c r="HON19" s="580"/>
      <c r="HOO19" s="580"/>
      <c r="HOP19" s="580"/>
      <c r="HOQ19" s="580"/>
      <c r="HOR19" s="580"/>
      <c r="HOS19" s="580"/>
      <c r="HOT19" s="580"/>
      <c r="HOU19" s="580"/>
      <c r="HOV19" s="580"/>
      <c r="HOW19" s="580"/>
      <c r="HOX19" s="580"/>
      <c r="HOY19" s="580"/>
      <c r="HOZ19" s="580"/>
      <c r="HPA19" s="580"/>
      <c r="HPB19" s="580"/>
      <c r="HPC19" s="580"/>
      <c r="HPD19" s="580"/>
      <c r="HPE19" s="580"/>
      <c r="HPF19" s="580"/>
      <c r="HPG19" s="580"/>
      <c r="HPH19" s="580"/>
      <c r="HPI19" s="580"/>
      <c r="HPJ19" s="580"/>
      <c r="HPK19" s="580"/>
      <c r="HPL19" s="580"/>
      <c r="HPM19" s="580"/>
      <c r="HPN19" s="580"/>
      <c r="HPO19" s="580"/>
      <c r="HPP19" s="580"/>
      <c r="HPQ19" s="580"/>
      <c r="HPR19" s="580"/>
      <c r="HPS19" s="580"/>
      <c r="HPT19" s="580"/>
      <c r="HPU19" s="580"/>
      <c r="HPV19" s="580"/>
      <c r="HPW19" s="580"/>
      <c r="HPX19" s="580"/>
      <c r="HPY19" s="580"/>
      <c r="HPZ19" s="580"/>
      <c r="HQA19" s="580"/>
      <c r="HQB19" s="580"/>
      <c r="HQC19" s="580"/>
      <c r="HQD19" s="580"/>
      <c r="HQE19" s="580"/>
      <c r="HQF19" s="580"/>
      <c r="HQG19" s="580"/>
      <c r="HQH19" s="580"/>
      <c r="HQI19" s="580"/>
      <c r="HQJ19" s="580"/>
      <c r="HQK19" s="580"/>
      <c r="HQL19" s="580"/>
      <c r="HQM19" s="580"/>
      <c r="HQN19" s="580"/>
      <c r="HQO19" s="580"/>
      <c r="HQP19" s="580"/>
      <c r="HQQ19" s="580"/>
      <c r="HQR19" s="580"/>
      <c r="HQS19" s="580"/>
      <c r="HQT19" s="580"/>
      <c r="HQU19" s="580"/>
      <c r="HQV19" s="580"/>
      <c r="HQW19" s="580"/>
      <c r="HQX19" s="580"/>
      <c r="HQY19" s="580"/>
      <c r="HQZ19" s="580"/>
      <c r="HRA19" s="580"/>
      <c r="HRB19" s="580"/>
      <c r="HRC19" s="580"/>
      <c r="HRD19" s="580"/>
      <c r="HRE19" s="580"/>
      <c r="HRF19" s="580"/>
      <c r="HRG19" s="580"/>
      <c r="HRH19" s="580"/>
      <c r="HRI19" s="580"/>
      <c r="HRJ19" s="580"/>
      <c r="HRK19" s="580"/>
      <c r="HRL19" s="580"/>
      <c r="HRM19" s="580"/>
      <c r="HRN19" s="580"/>
      <c r="HRO19" s="580"/>
      <c r="HRP19" s="580"/>
      <c r="HRQ19" s="580"/>
      <c r="HRR19" s="580"/>
      <c r="HRS19" s="580"/>
      <c r="HRT19" s="580"/>
      <c r="HRU19" s="580"/>
      <c r="HRV19" s="580"/>
      <c r="HRW19" s="580"/>
      <c r="HRX19" s="580"/>
      <c r="HRY19" s="580"/>
      <c r="HRZ19" s="580"/>
      <c r="HSA19" s="580"/>
      <c r="HSB19" s="580"/>
      <c r="HSC19" s="580"/>
      <c r="HSD19" s="580"/>
      <c r="HSE19" s="580"/>
      <c r="HSF19" s="580"/>
      <c r="HSG19" s="580"/>
      <c r="HSH19" s="580"/>
      <c r="HSI19" s="580"/>
      <c r="HSJ19" s="580"/>
      <c r="HSK19" s="580"/>
      <c r="HSL19" s="580"/>
      <c r="HSM19" s="580"/>
      <c r="HSN19" s="580"/>
      <c r="HSO19" s="580"/>
      <c r="HSP19" s="580"/>
      <c r="HSQ19" s="580"/>
      <c r="HSR19" s="580"/>
      <c r="HSS19" s="580"/>
      <c r="HST19" s="580"/>
      <c r="HSU19" s="580"/>
      <c r="HSV19" s="580"/>
      <c r="HSW19" s="580"/>
      <c r="HSX19" s="580"/>
      <c r="HSY19" s="580"/>
      <c r="HSZ19" s="580"/>
      <c r="HTA19" s="580"/>
      <c r="HTB19" s="580"/>
      <c r="HTC19" s="580"/>
      <c r="HTD19" s="580"/>
      <c r="HTE19" s="580"/>
      <c r="HTF19" s="580"/>
      <c r="HTG19" s="580"/>
      <c r="HTH19" s="580"/>
      <c r="HTI19" s="580"/>
      <c r="HTJ19" s="580"/>
      <c r="HTK19" s="580"/>
      <c r="HTL19" s="580"/>
      <c r="HTM19" s="580"/>
      <c r="HTN19" s="580"/>
      <c r="HTO19" s="580"/>
      <c r="HTP19" s="580"/>
      <c r="HTQ19" s="580"/>
      <c r="HTR19" s="580"/>
      <c r="HTS19" s="580"/>
      <c r="HTT19" s="580"/>
      <c r="HTU19" s="580"/>
      <c r="HTV19" s="580"/>
      <c r="HTW19" s="580"/>
      <c r="HTX19" s="580"/>
      <c r="HTY19" s="580"/>
      <c r="HTZ19" s="580"/>
      <c r="HUA19" s="580"/>
      <c r="HUB19" s="580"/>
      <c r="HUC19" s="580"/>
      <c r="HUD19" s="580"/>
      <c r="HUE19" s="580"/>
      <c r="HUF19" s="580"/>
      <c r="HUG19" s="580"/>
      <c r="HUH19" s="580"/>
      <c r="HUI19" s="580"/>
      <c r="HUJ19" s="580"/>
      <c r="HUK19" s="580"/>
      <c r="HUL19" s="580"/>
      <c r="HUM19" s="580"/>
      <c r="HUN19" s="580"/>
      <c r="HUO19" s="580"/>
      <c r="HUP19" s="580"/>
      <c r="HUQ19" s="580"/>
      <c r="HUR19" s="580"/>
      <c r="HUS19" s="580"/>
      <c r="HUT19" s="580"/>
      <c r="HUU19" s="580"/>
      <c r="HUV19" s="580"/>
      <c r="HUW19" s="580"/>
      <c r="HUX19" s="580"/>
      <c r="HUY19" s="580"/>
      <c r="HUZ19" s="580"/>
      <c r="HVA19" s="580"/>
      <c r="HVB19" s="580"/>
      <c r="HVC19" s="580"/>
      <c r="HVD19" s="580"/>
      <c r="HVE19" s="580"/>
      <c r="HVF19" s="580"/>
      <c r="HVG19" s="580"/>
      <c r="HVH19" s="580"/>
      <c r="HVI19" s="580"/>
      <c r="HVJ19" s="580"/>
      <c r="HVK19" s="580"/>
      <c r="HVL19" s="580"/>
      <c r="HVM19" s="580"/>
      <c r="HVN19" s="580"/>
      <c r="HVO19" s="580"/>
      <c r="HVP19" s="580"/>
      <c r="HVQ19" s="580"/>
      <c r="HVR19" s="580"/>
      <c r="HVS19" s="580"/>
      <c r="HVT19" s="580"/>
      <c r="HVU19" s="580"/>
      <c r="HVV19" s="580"/>
      <c r="HVW19" s="580"/>
      <c r="HVX19" s="580"/>
      <c r="HVY19" s="580"/>
      <c r="HVZ19" s="580"/>
      <c r="HWA19" s="580"/>
      <c r="HWB19" s="580"/>
      <c r="HWC19" s="580"/>
      <c r="HWD19" s="580"/>
      <c r="HWE19" s="580"/>
      <c r="HWF19" s="580"/>
      <c r="HWG19" s="580"/>
      <c r="HWH19" s="580"/>
      <c r="HWI19" s="580"/>
      <c r="HWJ19" s="580"/>
      <c r="HWK19" s="580"/>
      <c r="HWL19" s="580"/>
      <c r="HWM19" s="580"/>
      <c r="HWN19" s="580"/>
      <c r="HWO19" s="580"/>
      <c r="HWP19" s="580"/>
      <c r="HWQ19" s="580"/>
      <c r="HWR19" s="580"/>
      <c r="HWS19" s="580"/>
      <c r="HWT19" s="580"/>
      <c r="HWU19" s="580"/>
      <c r="HWV19" s="580"/>
      <c r="HWW19" s="580"/>
      <c r="HWX19" s="580"/>
      <c r="HWY19" s="580"/>
      <c r="HWZ19" s="580"/>
      <c r="HXA19" s="580"/>
      <c r="HXB19" s="580"/>
      <c r="HXC19" s="580"/>
      <c r="HXD19" s="580"/>
      <c r="HXE19" s="580"/>
      <c r="HXF19" s="580"/>
      <c r="HXG19" s="580"/>
      <c r="HXH19" s="580"/>
      <c r="HXI19" s="580"/>
      <c r="HXJ19" s="580"/>
      <c r="HXK19" s="580"/>
      <c r="HXL19" s="580"/>
      <c r="HXM19" s="580"/>
      <c r="HXN19" s="580"/>
      <c r="HXO19" s="580"/>
      <c r="HXP19" s="580"/>
      <c r="HXQ19" s="580"/>
      <c r="HXR19" s="580"/>
      <c r="HXS19" s="580"/>
      <c r="HXT19" s="580"/>
      <c r="HXU19" s="580"/>
      <c r="HXV19" s="580"/>
      <c r="HXW19" s="580"/>
      <c r="HXX19" s="580"/>
      <c r="HXY19" s="580"/>
      <c r="HXZ19" s="580"/>
      <c r="HYA19" s="580"/>
      <c r="HYB19" s="580"/>
      <c r="HYC19" s="580"/>
      <c r="HYD19" s="580"/>
      <c r="HYE19" s="580"/>
      <c r="HYF19" s="580"/>
      <c r="HYG19" s="580"/>
      <c r="HYH19" s="580"/>
      <c r="HYI19" s="580"/>
      <c r="HYJ19" s="580"/>
      <c r="HYK19" s="580"/>
      <c r="HYL19" s="580"/>
      <c r="HYM19" s="580"/>
      <c r="HYN19" s="580"/>
      <c r="HYO19" s="580"/>
      <c r="HYP19" s="580"/>
      <c r="HYQ19" s="580"/>
      <c r="HYR19" s="580"/>
      <c r="HYS19" s="580"/>
      <c r="HYT19" s="580"/>
      <c r="HYU19" s="580"/>
      <c r="HYV19" s="580"/>
      <c r="HYW19" s="580"/>
      <c r="HYX19" s="580"/>
      <c r="HYY19" s="580"/>
      <c r="HYZ19" s="580"/>
      <c r="HZA19" s="580"/>
      <c r="HZB19" s="580"/>
      <c r="HZC19" s="580"/>
      <c r="HZD19" s="580"/>
      <c r="HZE19" s="580"/>
      <c r="HZF19" s="580"/>
      <c r="HZG19" s="580"/>
      <c r="HZH19" s="580"/>
      <c r="HZI19" s="580"/>
      <c r="HZJ19" s="580"/>
      <c r="HZK19" s="580"/>
      <c r="HZL19" s="580"/>
      <c r="HZM19" s="580"/>
      <c r="HZN19" s="580"/>
      <c r="HZO19" s="580"/>
      <c r="HZP19" s="580"/>
      <c r="HZQ19" s="580"/>
      <c r="HZR19" s="580"/>
      <c r="HZS19" s="580"/>
      <c r="HZT19" s="580"/>
      <c r="HZU19" s="580"/>
      <c r="HZV19" s="580"/>
      <c r="HZW19" s="580"/>
      <c r="HZX19" s="580"/>
      <c r="HZY19" s="580"/>
      <c r="HZZ19" s="580"/>
      <c r="IAA19" s="580"/>
      <c r="IAB19" s="580"/>
      <c r="IAC19" s="580"/>
      <c r="IAD19" s="580"/>
      <c r="IAE19" s="580"/>
      <c r="IAF19" s="580"/>
      <c r="IAG19" s="580"/>
      <c r="IAH19" s="580"/>
      <c r="IAI19" s="580"/>
      <c r="IAJ19" s="580"/>
      <c r="IAK19" s="580"/>
      <c r="IAL19" s="580"/>
      <c r="IAM19" s="580"/>
      <c r="IAN19" s="580"/>
      <c r="IAO19" s="580"/>
      <c r="IAP19" s="580"/>
      <c r="IAQ19" s="580"/>
      <c r="IAR19" s="580"/>
      <c r="IAS19" s="580"/>
      <c r="IAT19" s="580"/>
      <c r="IAU19" s="580"/>
      <c r="IAV19" s="580"/>
      <c r="IAW19" s="580"/>
      <c r="IAX19" s="580"/>
      <c r="IAY19" s="580"/>
      <c r="IAZ19" s="580"/>
      <c r="IBA19" s="580"/>
      <c r="IBB19" s="580"/>
      <c r="IBC19" s="580"/>
      <c r="IBD19" s="580"/>
      <c r="IBE19" s="580"/>
      <c r="IBF19" s="580"/>
      <c r="IBG19" s="580"/>
      <c r="IBH19" s="580"/>
      <c r="IBI19" s="580"/>
      <c r="IBJ19" s="580"/>
      <c r="IBK19" s="580"/>
      <c r="IBL19" s="580"/>
      <c r="IBM19" s="580"/>
      <c r="IBN19" s="580"/>
      <c r="IBO19" s="580"/>
      <c r="IBP19" s="580"/>
      <c r="IBQ19" s="580"/>
      <c r="IBR19" s="580"/>
      <c r="IBS19" s="580"/>
      <c r="IBT19" s="580"/>
      <c r="IBU19" s="580"/>
      <c r="IBV19" s="580"/>
      <c r="IBW19" s="580"/>
      <c r="IBX19" s="580"/>
      <c r="IBY19" s="580"/>
      <c r="IBZ19" s="580"/>
      <c r="ICA19" s="580"/>
      <c r="ICB19" s="580"/>
      <c r="ICC19" s="580"/>
      <c r="ICD19" s="580"/>
      <c r="ICE19" s="580"/>
      <c r="ICF19" s="580"/>
      <c r="ICG19" s="580"/>
      <c r="ICH19" s="580"/>
      <c r="ICI19" s="580"/>
      <c r="ICJ19" s="580"/>
      <c r="ICK19" s="580"/>
      <c r="ICL19" s="580"/>
      <c r="ICM19" s="580"/>
      <c r="ICN19" s="580"/>
      <c r="ICO19" s="580"/>
      <c r="ICP19" s="580"/>
      <c r="ICQ19" s="580"/>
      <c r="ICR19" s="580"/>
      <c r="ICS19" s="580"/>
      <c r="ICT19" s="580"/>
      <c r="ICU19" s="580"/>
      <c r="ICV19" s="580"/>
      <c r="ICW19" s="580"/>
      <c r="ICX19" s="580"/>
      <c r="ICY19" s="580"/>
      <c r="ICZ19" s="580"/>
      <c r="IDA19" s="580"/>
      <c r="IDB19" s="580"/>
      <c r="IDC19" s="580"/>
      <c r="IDD19" s="580"/>
      <c r="IDE19" s="580"/>
      <c r="IDF19" s="580"/>
      <c r="IDG19" s="580"/>
      <c r="IDH19" s="580"/>
      <c r="IDI19" s="580"/>
      <c r="IDJ19" s="580"/>
      <c r="IDK19" s="580"/>
      <c r="IDL19" s="580"/>
      <c r="IDM19" s="580"/>
      <c r="IDN19" s="580"/>
      <c r="IDO19" s="580"/>
      <c r="IDP19" s="580"/>
      <c r="IDQ19" s="580"/>
      <c r="IDR19" s="580"/>
      <c r="IDS19" s="580"/>
      <c r="IDT19" s="580"/>
      <c r="IDU19" s="580"/>
      <c r="IDV19" s="580"/>
      <c r="IDW19" s="580"/>
      <c r="IDX19" s="580"/>
      <c r="IDY19" s="580"/>
      <c r="IDZ19" s="580"/>
      <c r="IEA19" s="580"/>
      <c r="IEB19" s="580"/>
      <c r="IEC19" s="580"/>
      <c r="IED19" s="580"/>
      <c r="IEE19" s="580"/>
      <c r="IEF19" s="580"/>
      <c r="IEG19" s="580"/>
      <c r="IEH19" s="580"/>
      <c r="IEI19" s="580"/>
      <c r="IEJ19" s="580"/>
      <c r="IEK19" s="580"/>
      <c r="IEL19" s="580"/>
      <c r="IEM19" s="580"/>
      <c r="IEN19" s="580"/>
      <c r="IEO19" s="580"/>
      <c r="IEP19" s="580"/>
      <c r="IEQ19" s="580"/>
      <c r="IER19" s="580"/>
      <c r="IES19" s="580"/>
      <c r="IET19" s="580"/>
      <c r="IEU19" s="580"/>
      <c r="IEV19" s="580"/>
      <c r="IEW19" s="580"/>
      <c r="IEX19" s="580"/>
      <c r="IEY19" s="580"/>
      <c r="IEZ19" s="580"/>
      <c r="IFA19" s="580"/>
      <c r="IFB19" s="580"/>
      <c r="IFC19" s="580"/>
      <c r="IFD19" s="580"/>
      <c r="IFE19" s="580"/>
      <c r="IFF19" s="580"/>
      <c r="IFG19" s="580"/>
      <c r="IFH19" s="580"/>
      <c r="IFI19" s="580"/>
      <c r="IFJ19" s="580"/>
      <c r="IFK19" s="580"/>
      <c r="IFL19" s="580"/>
      <c r="IFM19" s="580"/>
      <c r="IFN19" s="580"/>
      <c r="IFO19" s="580"/>
      <c r="IFP19" s="580"/>
      <c r="IFQ19" s="580"/>
      <c r="IFR19" s="580"/>
      <c r="IFS19" s="580"/>
      <c r="IFT19" s="580"/>
      <c r="IFU19" s="580"/>
      <c r="IFV19" s="580"/>
      <c r="IFW19" s="580"/>
      <c r="IFX19" s="580"/>
      <c r="IFY19" s="580"/>
      <c r="IFZ19" s="580"/>
      <c r="IGA19" s="580"/>
      <c r="IGB19" s="580"/>
      <c r="IGC19" s="580"/>
      <c r="IGD19" s="580"/>
      <c r="IGE19" s="580"/>
      <c r="IGF19" s="580"/>
      <c r="IGG19" s="580"/>
      <c r="IGH19" s="580"/>
      <c r="IGI19" s="580"/>
      <c r="IGJ19" s="580"/>
      <c r="IGK19" s="580"/>
      <c r="IGL19" s="580"/>
      <c r="IGM19" s="580"/>
      <c r="IGN19" s="580"/>
      <c r="IGO19" s="580"/>
      <c r="IGP19" s="580"/>
      <c r="IGQ19" s="580"/>
      <c r="IGR19" s="580"/>
      <c r="IGS19" s="580"/>
      <c r="IGT19" s="580"/>
      <c r="IGU19" s="580"/>
      <c r="IGV19" s="580"/>
      <c r="IGW19" s="580"/>
      <c r="IGX19" s="580"/>
      <c r="IGY19" s="580"/>
      <c r="IGZ19" s="580"/>
      <c r="IHA19" s="580"/>
      <c r="IHB19" s="580"/>
      <c r="IHC19" s="580"/>
      <c r="IHD19" s="580"/>
      <c r="IHE19" s="580"/>
      <c r="IHF19" s="580"/>
      <c r="IHG19" s="580"/>
      <c r="IHH19" s="580"/>
      <c r="IHI19" s="580"/>
      <c r="IHJ19" s="580"/>
      <c r="IHK19" s="580"/>
      <c r="IHL19" s="580"/>
      <c r="IHM19" s="580"/>
      <c r="IHN19" s="580"/>
      <c r="IHO19" s="580"/>
      <c r="IHP19" s="580"/>
      <c r="IHQ19" s="580"/>
      <c r="IHR19" s="580"/>
      <c r="IHS19" s="580"/>
      <c r="IHT19" s="580"/>
      <c r="IHU19" s="580"/>
      <c r="IHV19" s="580"/>
      <c r="IHW19" s="580"/>
      <c r="IHX19" s="580"/>
      <c r="IHY19" s="580"/>
      <c r="IHZ19" s="580"/>
      <c r="IIA19" s="580"/>
      <c r="IIB19" s="580"/>
      <c r="IIC19" s="580"/>
      <c r="IID19" s="580"/>
      <c r="IIE19" s="580"/>
      <c r="IIF19" s="580"/>
      <c r="IIG19" s="580"/>
      <c r="IIH19" s="580"/>
      <c r="III19" s="580"/>
      <c r="IIJ19" s="580"/>
      <c r="IIK19" s="580"/>
      <c r="IIL19" s="580"/>
      <c r="IIM19" s="580"/>
      <c r="IIN19" s="580"/>
      <c r="IIO19" s="580"/>
      <c r="IIP19" s="580"/>
      <c r="IIQ19" s="580"/>
      <c r="IIR19" s="580"/>
      <c r="IIS19" s="580"/>
      <c r="IIT19" s="580"/>
      <c r="IIU19" s="580"/>
      <c r="IIV19" s="580"/>
      <c r="IIW19" s="580"/>
      <c r="IIX19" s="580"/>
      <c r="IIY19" s="580"/>
      <c r="IIZ19" s="580"/>
      <c r="IJA19" s="580"/>
      <c r="IJB19" s="580"/>
      <c r="IJC19" s="580"/>
      <c r="IJD19" s="580"/>
      <c r="IJE19" s="580"/>
      <c r="IJF19" s="580"/>
      <c r="IJG19" s="580"/>
      <c r="IJH19" s="580"/>
      <c r="IJI19" s="580"/>
      <c r="IJJ19" s="580"/>
      <c r="IJK19" s="580"/>
      <c r="IJL19" s="580"/>
      <c r="IJM19" s="580"/>
      <c r="IJN19" s="580"/>
      <c r="IJO19" s="580"/>
      <c r="IJP19" s="580"/>
      <c r="IJQ19" s="580"/>
      <c r="IJR19" s="580"/>
      <c r="IJS19" s="580"/>
      <c r="IJT19" s="580"/>
      <c r="IJU19" s="580"/>
      <c r="IJV19" s="580"/>
      <c r="IJW19" s="580"/>
      <c r="IJX19" s="580"/>
      <c r="IJY19" s="580"/>
      <c r="IJZ19" s="580"/>
      <c r="IKA19" s="580"/>
      <c r="IKB19" s="580"/>
      <c r="IKC19" s="580"/>
      <c r="IKD19" s="580"/>
      <c r="IKE19" s="580"/>
      <c r="IKF19" s="580"/>
      <c r="IKG19" s="580"/>
      <c r="IKH19" s="580"/>
      <c r="IKI19" s="580"/>
      <c r="IKJ19" s="580"/>
      <c r="IKK19" s="580"/>
      <c r="IKL19" s="580"/>
      <c r="IKM19" s="580"/>
      <c r="IKN19" s="580"/>
      <c r="IKO19" s="580"/>
      <c r="IKP19" s="580"/>
      <c r="IKQ19" s="580"/>
      <c r="IKR19" s="580"/>
      <c r="IKS19" s="580"/>
      <c r="IKT19" s="580"/>
      <c r="IKU19" s="580"/>
      <c r="IKV19" s="580"/>
      <c r="IKW19" s="580"/>
      <c r="IKX19" s="580"/>
      <c r="IKY19" s="580"/>
      <c r="IKZ19" s="580"/>
      <c r="ILA19" s="580"/>
      <c r="ILB19" s="580"/>
      <c r="ILC19" s="580"/>
      <c r="ILD19" s="580"/>
      <c r="ILE19" s="580"/>
      <c r="ILF19" s="580"/>
      <c r="ILG19" s="580"/>
      <c r="ILH19" s="580"/>
      <c r="ILI19" s="580"/>
      <c r="ILJ19" s="580"/>
      <c r="ILK19" s="580"/>
      <c r="ILL19" s="580"/>
      <c r="ILM19" s="580"/>
      <c r="ILN19" s="580"/>
      <c r="ILO19" s="580"/>
      <c r="ILP19" s="580"/>
      <c r="ILQ19" s="580"/>
      <c r="ILR19" s="580"/>
      <c r="ILS19" s="580"/>
      <c r="ILT19" s="580"/>
      <c r="ILU19" s="580"/>
      <c r="ILV19" s="580"/>
      <c r="ILW19" s="580"/>
      <c r="ILX19" s="580"/>
      <c r="ILY19" s="580"/>
      <c r="ILZ19" s="580"/>
      <c r="IMA19" s="580"/>
      <c r="IMB19" s="580"/>
      <c r="IMC19" s="580"/>
      <c r="IMD19" s="580"/>
      <c r="IME19" s="580"/>
      <c r="IMF19" s="580"/>
      <c r="IMG19" s="580"/>
      <c r="IMH19" s="580"/>
      <c r="IMI19" s="580"/>
      <c r="IMJ19" s="580"/>
      <c r="IMK19" s="580"/>
      <c r="IML19" s="580"/>
      <c r="IMM19" s="580"/>
      <c r="IMN19" s="580"/>
      <c r="IMO19" s="580"/>
      <c r="IMP19" s="580"/>
      <c r="IMQ19" s="580"/>
      <c r="IMR19" s="580"/>
      <c r="IMS19" s="580"/>
      <c r="IMT19" s="580"/>
      <c r="IMU19" s="580"/>
      <c r="IMV19" s="580"/>
      <c r="IMW19" s="580"/>
      <c r="IMX19" s="580"/>
      <c r="IMY19" s="580"/>
      <c r="IMZ19" s="580"/>
      <c r="INA19" s="580"/>
      <c r="INB19" s="580"/>
      <c r="INC19" s="580"/>
      <c r="IND19" s="580"/>
      <c r="INE19" s="580"/>
      <c r="INF19" s="580"/>
      <c r="ING19" s="580"/>
      <c r="INH19" s="580"/>
      <c r="INI19" s="580"/>
      <c r="INJ19" s="580"/>
      <c r="INK19" s="580"/>
      <c r="INL19" s="580"/>
      <c r="INM19" s="580"/>
      <c r="INN19" s="580"/>
      <c r="INO19" s="580"/>
      <c r="INP19" s="580"/>
      <c r="INQ19" s="580"/>
      <c r="INR19" s="580"/>
      <c r="INS19" s="580"/>
      <c r="INT19" s="580"/>
      <c r="INU19" s="580"/>
      <c r="INV19" s="580"/>
      <c r="INW19" s="580"/>
      <c r="INX19" s="580"/>
      <c r="INY19" s="580"/>
      <c r="INZ19" s="580"/>
      <c r="IOA19" s="580"/>
      <c r="IOB19" s="580"/>
      <c r="IOC19" s="580"/>
      <c r="IOD19" s="580"/>
      <c r="IOE19" s="580"/>
      <c r="IOF19" s="580"/>
      <c r="IOG19" s="580"/>
      <c r="IOH19" s="580"/>
      <c r="IOI19" s="580"/>
      <c r="IOJ19" s="580"/>
      <c r="IOK19" s="580"/>
      <c r="IOL19" s="580"/>
      <c r="IOM19" s="580"/>
      <c r="ION19" s="580"/>
      <c r="IOO19" s="580"/>
      <c r="IOP19" s="580"/>
      <c r="IOQ19" s="580"/>
      <c r="IOR19" s="580"/>
      <c r="IOS19" s="580"/>
      <c r="IOT19" s="580"/>
      <c r="IOU19" s="580"/>
      <c r="IOV19" s="580"/>
      <c r="IOW19" s="580"/>
      <c r="IOX19" s="580"/>
      <c r="IOY19" s="580"/>
      <c r="IOZ19" s="580"/>
      <c r="IPA19" s="580"/>
      <c r="IPB19" s="580"/>
      <c r="IPC19" s="580"/>
      <c r="IPD19" s="580"/>
      <c r="IPE19" s="580"/>
      <c r="IPF19" s="580"/>
      <c r="IPG19" s="580"/>
      <c r="IPH19" s="580"/>
      <c r="IPI19" s="580"/>
      <c r="IPJ19" s="580"/>
      <c r="IPK19" s="580"/>
      <c r="IPL19" s="580"/>
      <c r="IPM19" s="580"/>
      <c r="IPN19" s="580"/>
      <c r="IPO19" s="580"/>
      <c r="IPP19" s="580"/>
      <c r="IPQ19" s="580"/>
      <c r="IPR19" s="580"/>
      <c r="IPS19" s="580"/>
      <c r="IPT19" s="580"/>
      <c r="IPU19" s="580"/>
      <c r="IPV19" s="580"/>
      <c r="IPW19" s="580"/>
      <c r="IPX19" s="580"/>
      <c r="IPY19" s="580"/>
      <c r="IPZ19" s="580"/>
      <c r="IQA19" s="580"/>
      <c r="IQB19" s="580"/>
      <c r="IQC19" s="580"/>
      <c r="IQD19" s="580"/>
      <c r="IQE19" s="580"/>
      <c r="IQF19" s="580"/>
      <c r="IQG19" s="580"/>
      <c r="IQH19" s="580"/>
      <c r="IQI19" s="580"/>
      <c r="IQJ19" s="580"/>
      <c r="IQK19" s="580"/>
      <c r="IQL19" s="580"/>
      <c r="IQM19" s="580"/>
      <c r="IQN19" s="580"/>
      <c r="IQO19" s="580"/>
      <c r="IQP19" s="580"/>
      <c r="IQQ19" s="580"/>
      <c r="IQR19" s="580"/>
      <c r="IQS19" s="580"/>
      <c r="IQT19" s="580"/>
      <c r="IQU19" s="580"/>
      <c r="IQV19" s="580"/>
      <c r="IQW19" s="580"/>
      <c r="IQX19" s="580"/>
      <c r="IQY19" s="580"/>
      <c r="IQZ19" s="580"/>
      <c r="IRA19" s="580"/>
      <c r="IRB19" s="580"/>
      <c r="IRC19" s="580"/>
      <c r="IRD19" s="580"/>
      <c r="IRE19" s="580"/>
      <c r="IRF19" s="580"/>
      <c r="IRG19" s="580"/>
      <c r="IRH19" s="580"/>
      <c r="IRI19" s="580"/>
      <c r="IRJ19" s="580"/>
      <c r="IRK19" s="580"/>
      <c r="IRL19" s="580"/>
      <c r="IRM19" s="580"/>
      <c r="IRN19" s="580"/>
      <c r="IRO19" s="580"/>
      <c r="IRP19" s="580"/>
      <c r="IRQ19" s="580"/>
      <c r="IRR19" s="580"/>
      <c r="IRS19" s="580"/>
      <c r="IRT19" s="580"/>
      <c r="IRU19" s="580"/>
      <c r="IRV19" s="580"/>
      <c r="IRW19" s="580"/>
      <c r="IRX19" s="580"/>
      <c r="IRY19" s="580"/>
      <c r="IRZ19" s="580"/>
      <c r="ISA19" s="580"/>
      <c r="ISB19" s="580"/>
      <c r="ISC19" s="580"/>
      <c r="ISD19" s="580"/>
      <c r="ISE19" s="580"/>
      <c r="ISF19" s="580"/>
      <c r="ISG19" s="580"/>
      <c r="ISH19" s="580"/>
      <c r="ISI19" s="580"/>
      <c r="ISJ19" s="580"/>
      <c r="ISK19" s="580"/>
      <c r="ISL19" s="580"/>
      <c r="ISM19" s="580"/>
      <c r="ISN19" s="580"/>
      <c r="ISO19" s="580"/>
      <c r="ISP19" s="580"/>
      <c r="ISQ19" s="580"/>
      <c r="ISR19" s="580"/>
      <c r="ISS19" s="580"/>
      <c r="IST19" s="580"/>
      <c r="ISU19" s="580"/>
      <c r="ISV19" s="580"/>
      <c r="ISW19" s="580"/>
      <c r="ISX19" s="580"/>
      <c r="ISY19" s="580"/>
      <c r="ISZ19" s="580"/>
      <c r="ITA19" s="580"/>
      <c r="ITB19" s="580"/>
      <c r="ITC19" s="580"/>
      <c r="ITD19" s="580"/>
      <c r="ITE19" s="580"/>
      <c r="ITF19" s="580"/>
      <c r="ITG19" s="580"/>
      <c r="ITH19" s="580"/>
      <c r="ITI19" s="580"/>
      <c r="ITJ19" s="580"/>
      <c r="ITK19" s="580"/>
      <c r="ITL19" s="580"/>
      <c r="ITM19" s="580"/>
      <c r="ITN19" s="580"/>
      <c r="ITO19" s="580"/>
      <c r="ITP19" s="580"/>
      <c r="ITQ19" s="580"/>
      <c r="ITR19" s="580"/>
      <c r="ITS19" s="580"/>
      <c r="ITT19" s="580"/>
      <c r="ITU19" s="580"/>
      <c r="ITV19" s="580"/>
      <c r="ITW19" s="580"/>
      <c r="ITX19" s="580"/>
      <c r="ITY19" s="580"/>
      <c r="ITZ19" s="580"/>
      <c r="IUA19" s="580"/>
      <c r="IUB19" s="580"/>
      <c r="IUC19" s="580"/>
      <c r="IUD19" s="580"/>
      <c r="IUE19" s="580"/>
      <c r="IUF19" s="580"/>
      <c r="IUG19" s="580"/>
      <c r="IUH19" s="580"/>
      <c r="IUI19" s="580"/>
      <c r="IUJ19" s="580"/>
      <c r="IUK19" s="580"/>
      <c r="IUL19" s="580"/>
      <c r="IUM19" s="580"/>
      <c r="IUN19" s="580"/>
      <c r="IUO19" s="580"/>
      <c r="IUP19" s="580"/>
      <c r="IUQ19" s="580"/>
      <c r="IUR19" s="580"/>
      <c r="IUS19" s="580"/>
      <c r="IUT19" s="580"/>
      <c r="IUU19" s="580"/>
      <c r="IUV19" s="580"/>
      <c r="IUW19" s="580"/>
      <c r="IUX19" s="580"/>
      <c r="IUY19" s="580"/>
      <c r="IUZ19" s="580"/>
      <c r="IVA19" s="580"/>
      <c r="IVB19" s="580"/>
      <c r="IVC19" s="580"/>
      <c r="IVD19" s="580"/>
      <c r="IVE19" s="580"/>
      <c r="IVF19" s="580"/>
      <c r="IVG19" s="580"/>
      <c r="IVH19" s="580"/>
      <c r="IVI19" s="580"/>
      <c r="IVJ19" s="580"/>
      <c r="IVK19" s="580"/>
      <c r="IVL19" s="580"/>
      <c r="IVM19" s="580"/>
      <c r="IVN19" s="580"/>
      <c r="IVO19" s="580"/>
      <c r="IVP19" s="580"/>
      <c r="IVQ19" s="580"/>
      <c r="IVR19" s="580"/>
      <c r="IVS19" s="580"/>
      <c r="IVT19" s="580"/>
      <c r="IVU19" s="580"/>
      <c r="IVV19" s="580"/>
      <c r="IVW19" s="580"/>
      <c r="IVX19" s="580"/>
      <c r="IVY19" s="580"/>
      <c r="IVZ19" s="580"/>
      <c r="IWA19" s="580"/>
      <c r="IWB19" s="580"/>
      <c r="IWC19" s="580"/>
      <c r="IWD19" s="580"/>
      <c r="IWE19" s="580"/>
      <c r="IWF19" s="580"/>
      <c r="IWG19" s="580"/>
      <c r="IWH19" s="580"/>
      <c r="IWI19" s="580"/>
      <c r="IWJ19" s="580"/>
      <c r="IWK19" s="580"/>
      <c r="IWL19" s="580"/>
      <c r="IWM19" s="580"/>
      <c r="IWN19" s="580"/>
      <c r="IWO19" s="580"/>
      <c r="IWP19" s="580"/>
      <c r="IWQ19" s="580"/>
      <c r="IWR19" s="580"/>
      <c r="IWS19" s="580"/>
      <c r="IWT19" s="580"/>
      <c r="IWU19" s="580"/>
      <c r="IWV19" s="580"/>
      <c r="IWW19" s="580"/>
      <c r="IWX19" s="580"/>
      <c r="IWY19" s="580"/>
      <c r="IWZ19" s="580"/>
      <c r="IXA19" s="580"/>
      <c r="IXB19" s="580"/>
      <c r="IXC19" s="580"/>
      <c r="IXD19" s="580"/>
      <c r="IXE19" s="580"/>
      <c r="IXF19" s="580"/>
      <c r="IXG19" s="580"/>
      <c r="IXH19" s="580"/>
      <c r="IXI19" s="580"/>
      <c r="IXJ19" s="580"/>
      <c r="IXK19" s="580"/>
      <c r="IXL19" s="580"/>
      <c r="IXM19" s="580"/>
      <c r="IXN19" s="580"/>
      <c r="IXO19" s="580"/>
      <c r="IXP19" s="580"/>
      <c r="IXQ19" s="580"/>
      <c r="IXR19" s="580"/>
      <c r="IXS19" s="580"/>
      <c r="IXT19" s="580"/>
      <c r="IXU19" s="580"/>
      <c r="IXV19" s="580"/>
      <c r="IXW19" s="580"/>
      <c r="IXX19" s="580"/>
      <c r="IXY19" s="580"/>
      <c r="IXZ19" s="580"/>
      <c r="IYA19" s="580"/>
      <c r="IYB19" s="580"/>
      <c r="IYC19" s="580"/>
      <c r="IYD19" s="580"/>
      <c r="IYE19" s="580"/>
      <c r="IYF19" s="580"/>
      <c r="IYG19" s="580"/>
      <c r="IYH19" s="580"/>
      <c r="IYI19" s="580"/>
      <c r="IYJ19" s="580"/>
      <c r="IYK19" s="580"/>
      <c r="IYL19" s="580"/>
      <c r="IYM19" s="580"/>
      <c r="IYN19" s="580"/>
      <c r="IYO19" s="580"/>
      <c r="IYP19" s="580"/>
      <c r="IYQ19" s="580"/>
      <c r="IYR19" s="580"/>
      <c r="IYS19" s="580"/>
      <c r="IYT19" s="580"/>
      <c r="IYU19" s="580"/>
      <c r="IYV19" s="580"/>
      <c r="IYW19" s="580"/>
      <c r="IYX19" s="580"/>
      <c r="IYY19" s="580"/>
      <c r="IYZ19" s="580"/>
      <c r="IZA19" s="580"/>
      <c r="IZB19" s="580"/>
      <c r="IZC19" s="580"/>
      <c r="IZD19" s="580"/>
      <c r="IZE19" s="580"/>
      <c r="IZF19" s="580"/>
      <c r="IZG19" s="580"/>
      <c r="IZH19" s="580"/>
      <c r="IZI19" s="580"/>
      <c r="IZJ19" s="580"/>
      <c r="IZK19" s="580"/>
      <c r="IZL19" s="580"/>
      <c r="IZM19" s="580"/>
      <c r="IZN19" s="580"/>
      <c r="IZO19" s="580"/>
      <c r="IZP19" s="580"/>
      <c r="IZQ19" s="580"/>
      <c r="IZR19" s="580"/>
      <c r="IZS19" s="580"/>
      <c r="IZT19" s="580"/>
      <c r="IZU19" s="580"/>
      <c r="IZV19" s="580"/>
      <c r="IZW19" s="580"/>
      <c r="IZX19" s="580"/>
      <c r="IZY19" s="580"/>
      <c r="IZZ19" s="580"/>
      <c r="JAA19" s="580"/>
      <c r="JAB19" s="580"/>
      <c r="JAC19" s="580"/>
      <c r="JAD19" s="580"/>
      <c r="JAE19" s="580"/>
      <c r="JAF19" s="580"/>
      <c r="JAG19" s="580"/>
      <c r="JAH19" s="580"/>
      <c r="JAI19" s="580"/>
      <c r="JAJ19" s="580"/>
      <c r="JAK19" s="580"/>
      <c r="JAL19" s="580"/>
      <c r="JAM19" s="580"/>
      <c r="JAN19" s="580"/>
      <c r="JAO19" s="580"/>
      <c r="JAP19" s="580"/>
      <c r="JAQ19" s="580"/>
      <c r="JAR19" s="580"/>
      <c r="JAS19" s="580"/>
      <c r="JAT19" s="580"/>
      <c r="JAU19" s="580"/>
      <c r="JAV19" s="580"/>
      <c r="JAW19" s="580"/>
      <c r="JAX19" s="580"/>
      <c r="JAY19" s="580"/>
      <c r="JAZ19" s="580"/>
      <c r="JBA19" s="580"/>
      <c r="JBB19" s="580"/>
      <c r="JBC19" s="580"/>
      <c r="JBD19" s="580"/>
      <c r="JBE19" s="580"/>
      <c r="JBF19" s="580"/>
      <c r="JBG19" s="580"/>
      <c r="JBH19" s="580"/>
      <c r="JBI19" s="580"/>
      <c r="JBJ19" s="580"/>
      <c r="JBK19" s="580"/>
      <c r="JBL19" s="580"/>
      <c r="JBM19" s="580"/>
      <c r="JBN19" s="580"/>
      <c r="JBO19" s="580"/>
      <c r="JBP19" s="580"/>
      <c r="JBQ19" s="580"/>
      <c r="JBR19" s="580"/>
      <c r="JBS19" s="580"/>
      <c r="JBT19" s="580"/>
      <c r="JBU19" s="580"/>
      <c r="JBV19" s="580"/>
      <c r="JBW19" s="580"/>
      <c r="JBX19" s="580"/>
      <c r="JBY19" s="580"/>
      <c r="JBZ19" s="580"/>
      <c r="JCA19" s="580"/>
      <c r="JCB19" s="580"/>
      <c r="JCC19" s="580"/>
      <c r="JCD19" s="580"/>
      <c r="JCE19" s="580"/>
      <c r="JCF19" s="580"/>
      <c r="JCG19" s="580"/>
      <c r="JCH19" s="580"/>
      <c r="JCI19" s="580"/>
      <c r="JCJ19" s="580"/>
      <c r="JCK19" s="580"/>
      <c r="JCL19" s="580"/>
      <c r="JCM19" s="580"/>
      <c r="JCN19" s="580"/>
      <c r="JCO19" s="580"/>
      <c r="JCP19" s="580"/>
      <c r="JCQ19" s="580"/>
      <c r="JCR19" s="580"/>
      <c r="JCS19" s="580"/>
      <c r="JCT19" s="580"/>
      <c r="JCU19" s="580"/>
      <c r="JCV19" s="580"/>
      <c r="JCW19" s="580"/>
      <c r="JCX19" s="580"/>
      <c r="JCY19" s="580"/>
      <c r="JCZ19" s="580"/>
      <c r="JDA19" s="580"/>
      <c r="JDB19" s="580"/>
      <c r="JDC19" s="580"/>
      <c r="JDD19" s="580"/>
      <c r="JDE19" s="580"/>
      <c r="JDF19" s="580"/>
      <c r="JDG19" s="580"/>
      <c r="JDH19" s="580"/>
      <c r="JDI19" s="580"/>
      <c r="JDJ19" s="580"/>
      <c r="JDK19" s="580"/>
      <c r="JDL19" s="580"/>
      <c r="JDM19" s="580"/>
      <c r="JDN19" s="580"/>
      <c r="JDO19" s="580"/>
      <c r="JDP19" s="580"/>
      <c r="JDQ19" s="580"/>
      <c r="JDR19" s="580"/>
      <c r="JDS19" s="580"/>
      <c r="JDT19" s="580"/>
      <c r="JDU19" s="580"/>
      <c r="JDV19" s="580"/>
      <c r="JDW19" s="580"/>
      <c r="JDX19" s="580"/>
      <c r="JDY19" s="580"/>
      <c r="JDZ19" s="580"/>
      <c r="JEA19" s="580"/>
      <c r="JEB19" s="580"/>
      <c r="JEC19" s="580"/>
      <c r="JED19" s="580"/>
      <c r="JEE19" s="580"/>
      <c r="JEF19" s="580"/>
      <c r="JEG19" s="580"/>
      <c r="JEH19" s="580"/>
      <c r="JEI19" s="580"/>
      <c r="JEJ19" s="580"/>
      <c r="JEK19" s="580"/>
      <c r="JEL19" s="580"/>
      <c r="JEM19" s="580"/>
      <c r="JEN19" s="580"/>
      <c r="JEO19" s="580"/>
      <c r="JEP19" s="580"/>
      <c r="JEQ19" s="580"/>
      <c r="JER19" s="580"/>
      <c r="JES19" s="580"/>
      <c r="JET19" s="580"/>
      <c r="JEU19" s="580"/>
      <c r="JEV19" s="580"/>
      <c r="JEW19" s="580"/>
      <c r="JEX19" s="580"/>
      <c r="JEY19" s="580"/>
      <c r="JEZ19" s="580"/>
      <c r="JFA19" s="580"/>
      <c r="JFB19" s="580"/>
      <c r="JFC19" s="580"/>
      <c r="JFD19" s="580"/>
      <c r="JFE19" s="580"/>
      <c r="JFF19" s="580"/>
      <c r="JFG19" s="580"/>
      <c r="JFH19" s="580"/>
      <c r="JFI19" s="580"/>
      <c r="JFJ19" s="580"/>
      <c r="JFK19" s="580"/>
      <c r="JFL19" s="580"/>
      <c r="JFM19" s="580"/>
      <c r="JFN19" s="580"/>
      <c r="JFO19" s="580"/>
      <c r="JFP19" s="580"/>
      <c r="JFQ19" s="580"/>
      <c r="JFR19" s="580"/>
      <c r="JFS19" s="580"/>
      <c r="JFT19" s="580"/>
      <c r="JFU19" s="580"/>
      <c r="JFV19" s="580"/>
      <c r="JFW19" s="580"/>
      <c r="JFX19" s="580"/>
      <c r="JFY19" s="580"/>
      <c r="JFZ19" s="580"/>
      <c r="JGA19" s="580"/>
      <c r="JGB19" s="580"/>
      <c r="JGC19" s="580"/>
      <c r="JGD19" s="580"/>
      <c r="JGE19" s="580"/>
      <c r="JGF19" s="580"/>
      <c r="JGG19" s="580"/>
      <c r="JGH19" s="580"/>
      <c r="JGI19" s="580"/>
      <c r="JGJ19" s="580"/>
      <c r="JGK19" s="580"/>
      <c r="JGL19" s="580"/>
      <c r="JGM19" s="580"/>
      <c r="JGN19" s="580"/>
      <c r="JGO19" s="580"/>
      <c r="JGP19" s="580"/>
      <c r="JGQ19" s="580"/>
      <c r="JGR19" s="580"/>
      <c r="JGS19" s="580"/>
      <c r="JGT19" s="580"/>
      <c r="JGU19" s="580"/>
      <c r="JGV19" s="580"/>
      <c r="JGW19" s="580"/>
      <c r="JGX19" s="580"/>
      <c r="JGY19" s="580"/>
      <c r="JGZ19" s="580"/>
      <c r="JHA19" s="580"/>
      <c r="JHB19" s="580"/>
      <c r="JHC19" s="580"/>
      <c r="JHD19" s="580"/>
      <c r="JHE19" s="580"/>
      <c r="JHF19" s="580"/>
      <c r="JHG19" s="580"/>
      <c r="JHH19" s="580"/>
      <c r="JHI19" s="580"/>
      <c r="JHJ19" s="580"/>
      <c r="JHK19" s="580"/>
      <c r="JHL19" s="580"/>
      <c r="JHM19" s="580"/>
      <c r="JHN19" s="580"/>
      <c r="JHO19" s="580"/>
      <c r="JHP19" s="580"/>
      <c r="JHQ19" s="580"/>
      <c r="JHR19" s="580"/>
      <c r="JHS19" s="580"/>
      <c r="JHT19" s="580"/>
      <c r="JHU19" s="580"/>
      <c r="JHV19" s="580"/>
      <c r="JHW19" s="580"/>
      <c r="JHX19" s="580"/>
      <c r="JHY19" s="580"/>
      <c r="JHZ19" s="580"/>
      <c r="JIA19" s="580"/>
      <c r="JIB19" s="580"/>
      <c r="JIC19" s="580"/>
      <c r="JID19" s="580"/>
      <c r="JIE19" s="580"/>
      <c r="JIF19" s="580"/>
      <c r="JIG19" s="580"/>
      <c r="JIH19" s="580"/>
      <c r="JII19" s="580"/>
      <c r="JIJ19" s="580"/>
      <c r="JIK19" s="580"/>
      <c r="JIL19" s="580"/>
      <c r="JIM19" s="580"/>
      <c r="JIN19" s="580"/>
      <c r="JIO19" s="580"/>
      <c r="JIP19" s="580"/>
      <c r="JIQ19" s="580"/>
      <c r="JIR19" s="580"/>
      <c r="JIS19" s="580"/>
      <c r="JIT19" s="580"/>
      <c r="JIU19" s="580"/>
      <c r="JIV19" s="580"/>
      <c r="JIW19" s="580"/>
      <c r="JIX19" s="580"/>
      <c r="JIY19" s="580"/>
      <c r="JIZ19" s="580"/>
      <c r="JJA19" s="580"/>
      <c r="JJB19" s="580"/>
      <c r="JJC19" s="580"/>
      <c r="JJD19" s="580"/>
      <c r="JJE19" s="580"/>
      <c r="JJF19" s="580"/>
      <c r="JJG19" s="580"/>
      <c r="JJH19" s="580"/>
      <c r="JJI19" s="580"/>
      <c r="JJJ19" s="580"/>
      <c r="JJK19" s="580"/>
      <c r="JJL19" s="580"/>
      <c r="JJM19" s="580"/>
      <c r="JJN19" s="580"/>
      <c r="JJO19" s="580"/>
      <c r="JJP19" s="580"/>
      <c r="JJQ19" s="580"/>
      <c r="JJR19" s="580"/>
      <c r="JJS19" s="580"/>
      <c r="JJT19" s="580"/>
      <c r="JJU19" s="580"/>
      <c r="JJV19" s="580"/>
      <c r="JJW19" s="580"/>
      <c r="JJX19" s="580"/>
      <c r="JJY19" s="580"/>
      <c r="JJZ19" s="580"/>
      <c r="JKA19" s="580"/>
      <c r="JKB19" s="580"/>
      <c r="JKC19" s="580"/>
      <c r="JKD19" s="580"/>
      <c r="JKE19" s="580"/>
      <c r="JKF19" s="580"/>
      <c r="JKG19" s="580"/>
      <c r="JKH19" s="580"/>
      <c r="JKI19" s="580"/>
      <c r="JKJ19" s="580"/>
      <c r="JKK19" s="580"/>
      <c r="JKL19" s="580"/>
      <c r="JKM19" s="580"/>
      <c r="JKN19" s="580"/>
      <c r="JKO19" s="580"/>
      <c r="JKP19" s="580"/>
      <c r="JKQ19" s="580"/>
      <c r="JKR19" s="580"/>
      <c r="JKS19" s="580"/>
      <c r="JKT19" s="580"/>
      <c r="JKU19" s="580"/>
      <c r="JKV19" s="580"/>
      <c r="JKW19" s="580"/>
      <c r="JKX19" s="580"/>
      <c r="JKY19" s="580"/>
      <c r="JKZ19" s="580"/>
      <c r="JLA19" s="580"/>
      <c r="JLB19" s="580"/>
      <c r="JLC19" s="580"/>
      <c r="JLD19" s="580"/>
      <c r="JLE19" s="580"/>
      <c r="JLF19" s="580"/>
      <c r="JLG19" s="580"/>
      <c r="JLH19" s="580"/>
      <c r="JLI19" s="580"/>
      <c r="JLJ19" s="580"/>
      <c r="JLK19" s="580"/>
      <c r="JLL19" s="580"/>
      <c r="JLM19" s="580"/>
      <c r="JLN19" s="580"/>
      <c r="JLO19" s="580"/>
      <c r="JLP19" s="580"/>
      <c r="JLQ19" s="580"/>
      <c r="JLR19" s="580"/>
      <c r="JLS19" s="580"/>
      <c r="JLT19" s="580"/>
      <c r="JLU19" s="580"/>
      <c r="JLV19" s="580"/>
      <c r="JLW19" s="580"/>
      <c r="JLX19" s="580"/>
      <c r="JLY19" s="580"/>
      <c r="JLZ19" s="580"/>
      <c r="JMA19" s="580"/>
      <c r="JMB19" s="580"/>
      <c r="JMC19" s="580"/>
      <c r="JMD19" s="580"/>
      <c r="JME19" s="580"/>
      <c r="JMF19" s="580"/>
      <c r="JMG19" s="580"/>
      <c r="JMH19" s="580"/>
      <c r="JMI19" s="580"/>
      <c r="JMJ19" s="580"/>
      <c r="JMK19" s="580"/>
      <c r="JML19" s="580"/>
      <c r="JMM19" s="580"/>
      <c r="JMN19" s="580"/>
      <c r="JMO19" s="580"/>
      <c r="JMP19" s="580"/>
      <c r="JMQ19" s="580"/>
      <c r="JMR19" s="580"/>
      <c r="JMS19" s="580"/>
      <c r="JMT19" s="580"/>
      <c r="JMU19" s="580"/>
      <c r="JMV19" s="580"/>
      <c r="JMW19" s="580"/>
      <c r="JMX19" s="580"/>
      <c r="JMY19" s="580"/>
      <c r="JMZ19" s="580"/>
      <c r="JNA19" s="580"/>
      <c r="JNB19" s="580"/>
      <c r="JNC19" s="580"/>
      <c r="JND19" s="580"/>
      <c r="JNE19" s="580"/>
      <c r="JNF19" s="580"/>
      <c r="JNG19" s="580"/>
      <c r="JNH19" s="580"/>
      <c r="JNI19" s="580"/>
      <c r="JNJ19" s="580"/>
      <c r="JNK19" s="580"/>
      <c r="JNL19" s="580"/>
      <c r="JNM19" s="580"/>
      <c r="JNN19" s="580"/>
      <c r="JNO19" s="580"/>
      <c r="JNP19" s="580"/>
      <c r="JNQ19" s="580"/>
      <c r="JNR19" s="580"/>
      <c r="JNS19" s="580"/>
      <c r="JNT19" s="580"/>
      <c r="JNU19" s="580"/>
      <c r="JNV19" s="580"/>
      <c r="JNW19" s="580"/>
      <c r="JNX19" s="580"/>
      <c r="JNY19" s="580"/>
      <c r="JNZ19" s="580"/>
      <c r="JOA19" s="580"/>
      <c r="JOB19" s="580"/>
      <c r="JOC19" s="580"/>
      <c r="JOD19" s="580"/>
      <c r="JOE19" s="580"/>
      <c r="JOF19" s="580"/>
      <c r="JOG19" s="580"/>
      <c r="JOH19" s="580"/>
      <c r="JOI19" s="580"/>
      <c r="JOJ19" s="580"/>
      <c r="JOK19" s="580"/>
      <c r="JOL19" s="580"/>
      <c r="JOM19" s="580"/>
      <c r="JON19" s="580"/>
      <c r="JOO19" s="580"/>
      <c r="JOP19" s="580"/>
      <c r="JOQ19" s="580"/>
      <c r="JOR19" s="580"/>
      <c r="JOS19" s="580"/>
      <c r="JOT19" s="580"/>
      <c r="JOU19" s="580"/>
      <c r="JOV19" s="580"/>
      <c r="JOW19" s="580"/>
      <c r="JOX19" s="580"/>
      <c r="JOY19" s="580"/>
      <c r="JOZ19" s="580"/>
      <c r="JPA19" s="580"/>
      <c r="JPB19" s="580"/>
      <c r="JPC19" s="580"/>
      <c r="JPD19" s="580"/>
      <c r="JPE19" s="580"/>
      <c r="JPF19" s="580"/>
      <c r="JPG19" s="580"/>
      <c r="JPH19" s="580"/>
      <c r="JPI19" s="580"/>
      <c r="JPJ19" s="580"/>
      <c r="JPK19" s="580"/>
      <c r="JPL19" s="580"/>
      <c r="JPM19" s="580"/>
      <c r="JPN19" s="580"/>
      <c r="JPO19" s="580"/>
      <c r="JPP19" s="580"/>
      <c r="JPQ19" s="580"/>
      <c r="JPR19" s="580"/>
      <c r="JPS19" s="580"/>
      <c r="JPT19" s="580"/>
      <c r="JPU19" s="580"/>
      <c r="JPV19" s="580"/>
      <c r="JPW19" s="580"/>
      <c r="JPX19" s="580"/>
      <c r="JPY19" s="580"/>
      <c r="JPZ19" s="580"/>
      <c r="JQA19" s="580"/>
      <c r="JQB19" s="580"/>
      <c r="JQC19" s="580"/>
      <c r="JQD19" s="580"/>
      <c r="JQE19" s="580"/>
      <c r="JQF19" s="580"/>
      <c r="JQG19" s="580"/>
      <c r="JQH19" s="580"/>
      <c r="JQI19" s="580"/>
      <c r="JQJ19" s="580"/>
      <c r="JQK19" s="580"/>
      <c r="JQL19" s="580"/>
      <c r="JQM19" s="580"/>
      <c r="JQN19" s="580"/>
      <c r="JQO19" s="580"/>
      <c r="JQP19" s="580"/>
      <c r="JQQ19" s="580"/>
      <c r="JQR19" s="580"/>
      <c r="JQS19" s="580"/>
      <c r="JQT19" s="580"/>
      <c r="JQU19" s="580"/>
      <c r="JQV19" s="580"/>
      <c r="JQW19" s="580"/>
      <c r="JQX19" s="580"/>
      <c r="JQY19" s="580"/>
      <c r="JQZ19" s="580"/>
      <c r="JRA19" s="580"/>
      <c r="JRB19" s="580"/>
      <c r="JRC19" s="580"/>
      <c r="JRD19" s="580"/>
      <c r="JRE19" s="580"/>
      <c r="JRF19" s="580"/>
      <c r="JRG19" s="580"/>
      <c r="JRH19" s="580"/>
      <c r="JRI19" s="580"/>
      <c r="JRJ19" s="580"/>
      <c r="JRK19" s="580"/>
      <c r="JRL19" s="580"/>
      <c r="JRM19" s="580"/>
      <c r="JRN19" s="580"/>
      <c r="JRO19" s="580"/>
      <c r="JRP19" s="580"/>
      <c r="JRQ19" s="580"/>
      <c r="JRR19" s="580"/>
      <c r="JRS19" s="580"/>
      <c r="JRT19" s="580"/>
      <c r="JRU19" s="580"/>
      <c r="JRV19" s="580"/>
      <c r="JRW19" s="580"/>
      <c r="JRX19" s="580"/>
      <c r="JRY19" s="580"/>
      <c r="JRZ19" s="580"/>
      <c r="JSA19" s="580"/>
      <c r="JSB19" s="580"/>
      <c r="JSC19" s="580"/>
      <c r="JSD19" s="580"/>
      <c r="JSE19" s="580"/>
      <c r="JSF19" s="580"/>
      <c r="JSG19" s="580"/>
      <c r="JSH19" s="580"/>
      <c r="JSI19" s="580"/>
      <c r="JSJ19" s="580"/>
      <c r="JSK19" s="580"/>
      <c r="JSL19" s="580"/>
      <c r="JSM19" s="580"/>
      <c r="JSN19" s="580"/>
      <c r="JSO19" s="580"/>
      <c r="JSP19" s="580"/>
      <c r="JSQ19" s="580"/>
      <c r="JSR19" s="580"/>
      <c r="JSS19" s="580"/>
      <c r="JST19" s="580"/>
      <c r="JSU19" s="580"/>
      <c r="JSV19" s="580"/>
      <c r="JSW19" s="580"/>
      <c r="JSX19" s="580"/>
      <c r="JSY19" s="580"/>
      <c r="JSZ19" s="580"/>
      <c r="JTA19" s="580"/>
      <c r="JTB19" s="580"/>
      <c r="JTC19" s="580"/>
      <c r="JTD19" s="580"/>
      <c r="JTE19" s="580"/>
      <c r="JTF19" s="580"/>
      <c r="JTG19" s="580"/>
      <c r="JTH19" s="580"/>
      <c r="JTI19" s="580"/>
      <c r="JTJ19" s="580"/>
      <c r="JTK19" s="580"/>
      <c r="JTL19" s="580"/>
      <c r="JTM19" s="580"/>
      <c r="JTN19" s="580"/>
      <c r="JTO19" s="580"/>
      <c r="JTP19" s="580"/>
      <c r="JTQ19" s="580"/>
      <c r="JTR19" s="580"/>
      <c r="JTS19" s="580"/>
      <c r="JTT19" s="580"/>
      <c r="JTU19" s="580"/>
      <c r="JTV19" s="580"/>
      <c r="JTW19" s="580"/>
      <c r="JTX19" s="580"/>
      <c r="JTY19" s="580"/>
      <c r="JTZ19" s="580"/>
      <c r="JUA19" s="580"/>
      <c r="JUB19" s="580"/>
      <c r="JUC19" s="580"/>
      <c r="JUD19" s="580"/>
      <c r="JUE19" s="580"/>
      <c r="JUF19" s="580"/>
      <c r="JUG19" s="580"/>
      <c r="JUH19" s="580"/>
      <c r="JUI19" s="580"/>
      <c r="JUJ19" s="580"/>
      <c r="JUK19" s="580"/>
      <c r="JUL19" s="580"/>
      <c r="JUM19" s="580"/>
      <c r="JUN19" s="580"/>
      <c r="JUO19" s="580"/>
      <c r="JUP19" s="580"/>
      <c r="JUQ19" s="580"/>
      <c r="JUR19" s="580"/>
      <c r="JUS19" s="580"/>
      <c r="JUT19" s="580"/>
      <c r="JUU19" s="580"/>
      <c r="JUV19" s="580"/>
      <c r="JUW19" s="580"/>
      <c r="JUX19" s="580"/>
      <c r="JUY19" s="580"/>
      <c r="JUZ19" s="580"/>
      <c r="JVA19" s="580"/>
      <c r="JVB19" s="580"/>
      <c r="JVC19" s="580"/>
      <c r="JVD19" s="580"/>
      <c r="JVE19" s="580"/>
      <c r="JVF19" s="580"/>
      <c r="JVG19" s="580"/>
      <c r="JVH19" s="580"/>
      <c r="JVI19" s="580"/>
      <c r="JVJ19" s="580"/>
      <c r="JVK19" s="580"/>
      <c r="JVL19" s="580"/>
      <c r="JVM19" s="580"/>
      <c r="JVN19" s="580"/>
      <c r="JVO19" s="580"/>
      <c r="JVP19" s="580"/>
      <c r="JVQ19" s="580"/>
      <c r="JVR19" s="580"/>
      <c r="JVS19" s="580"/>
      <c r="JVT19" s="580"/>
      <c r="JVU19" s="580"/>
      <c r="JVV19" s="580"/>
      <c r="JVW19" s="580"/>
      <c r="JVX19" s="580"/>
      <c r="JVY19" s="580"/>
      <c r="JVZ19" s="580"/>
      <c r="JWA19" s="580"/>
      <c r="JWB19" s="580"/>
      <c r="JWC19" s="580"/>
      <c r="JWD19" s="580"/>
      <c r="JWE19" s="580"/>
      <c r="JWF19" s="580"/>
      <c r="JWG19" s="580"/>
      <c r="JWH19" s="580"/>
      <c r="JWI19" s="580"/>
      <c r="JWJ19" s="580"/>
      <c r="JWK19" s="580"/>
      <c r="JWL19" s="580"/>
      <c r="JWM19" s="580"/>
      <c r="JWN19" s="580"/>
      <c r="JWO19" s="580"/>
      <c r="JWP19" s="580"/>
      <c r="JWQ19" s="580"/>
      <c r="JWR19" s="580"/>
      <c r="JWS19" s="580"/>
      <c r="JWT19" s="580"/>
      <c r="JWU19" s="580"/>
      <c r="JWV19" s="580"/>
      <c r="JWW19" s="580"/>
      <c r="JWX19" s="580"/>
      <c r="JWY19" s="580"/>
      <c r="JWZ19" s="580"/>
      <c r="JXA19" s="580"/>
      <c r="JXB19" s="580"/>
      <c r="JXC19" s="580"/>
      <c r="JXD19" s="580"/>
      <c r="JXE19" s="580"/>
      <c r="JXF19" s="580"/>
      <c r="JXG19" s="580"/>
      <c r="JXH19" s="580"/>
      <c r="JXI19" s="580"/>
      <c r="JXJ19" s="580"/>
      <c r="JXK19" s="580"/>
      <c r="JXL19" s="580"/>
      <c r="JXM19" s="580"/>
      <c r="JXN19" s="580"/>
      <c r="JXO19" s="580"/>
      <c r="JXP19" s="580"/>
      <c r="JXQ19" s="580"/>
      <c r="JXR19" s="580"/>
      <c r="JXS19" s="580"/>
      <c r="JXT19" s="580"/>
      <c r="JXU19" s="580"/>
      <c r="JXV19" s="580"/>
      <c r="JXW19" s="580"/>
      <c r="JXX19" s="580"/>
      <c r="JXY19" s="580"/>
      <c r="JXZ19" s="580"/>
      <c r="JYA19" s="580"/>
      <c r="JYB19" s="580"/>
      <c r="JYC19" s="580"/>
      <c r="JYD19" s="580"/>
      <c r="JYE19" s="580"/>
      <c r="JYF19" s="580"/>
      <c r="JYG19" s="580"/>
      <c r="JYH19" s="580"/>
      <c r="JYI19" s="580"/>
      <c r="JYJ19" s="580"/>
      <c r="JYK19" s="580"/>
      <c r="JYL19" s="580"/>
      <c r="JYM19" s="580"/>
      <c r="JYN19" s="580"/>
      <c r="JYO19" s="580"/>
      <c r="JYP19" s="580"/>
      <c r="JYQ19" s="580"/>
      <c r="JYR19" s="580"/>
      <c r="JYS19" s="580"/>
      <c r="JYT19" s="580"/>
      <c r="JYU19" s="580"/>
      <c r="JYV19" s="580"/>
      <c r="JYW19" s="580"/>
      <c r="JYX19" s="580"/>
      <c r="JYY19" s="580"/>
      <c r="JYZ19" s="580"/>
      <c r="JZA19" s="580"/>
      <c r="JZB19" s="580"/>
      <c r="JZC19" s="580"/>
      <c r="JZD19" s="580"/>
      <c r="JZE19" s="580"/>
      <c r="JZF19" s="580"/>
      <c r="JZG19" s="580"/>
      <c r="JZH19" s="580"/>
      <c r="JZI19" s="580"/>
      <c r="JZJ19" s="580"/>
      <c r="JZK19" s="580"/>
      <c r="JZL19" s="580"/>
      <c r="JZM19" s="580"/>
      <c r="JZN19" s="580"/>
      <c r="JZO19" s="580"/>
      <c r="JZP19" s="580"/>
      <c r="JZQ19" s="580"/>
      <c r="JZR19" s="580"/>
      <c r="JZS19" s="580"/>
      <c r="JZT19" s="580"/>
      <c r="JZU19" s="580"/>
      <c r="JZV19" s="580"/>
      <c r="JZW19" s="580"/>
      <c r="JZX19" s="580"/>
      <c r="JZY19" s="580"/>
      <c r="JZZ19" s="580"/>
      <c r="KAA19" s="580"/>
      <c r="KAB19" s="580"/>
      <c r="KAC19" s="580"/>
      <c r="KAD19" s="580"/>
      <c r="KAE19" s="580"/>
      <c r="KAF19" s="580"/>
      <c r="KAG19" s="580"/>
      <c r="KAH19" s="580"/>
      <c r="KAI19" s="580"/>
      <c r="KAJ19" s="580"/>
      <c r="KAK19" s="580"/>
      <c r="KAL19" s="580"/>
      <c r="KAM19" s="580"/>
      <c r="KAN19" s="580"/>
      <c r="KAO19" s="580"/>
      <c r="KAP19" s="580"/>
      <c r="KAQ19" s="580"/>
      <c r="KAR19" s="580"/>
      <c r="KAS19" s="580"/>
      <c r="KAT19" s="580"/>
      <c r="KAU19" s="580"/>
      <c r="KAV19" s="580"/>
      <c r="KAW19" s="580"/>
      <c r="KAX19" s="580"/>
      <c r="KAY19" s="580"/>
      <c r="KAZ19" s="580"/>
      <c r="KBA19" s="580"/>
      <c r="KBB19" s="580"/>
      <c r="KBC19" s="580"/>
      <c r="KBD19" s="580"/>
      <c r="KBE19" s="580"/>
      <c r="KBF19" s="580"/>
      <c r="KBG19" s="580"/>
      <c r="KBH19" s="580"/>
      <c r="KBI19" s="580"/>
      <c r="KBJ19" s="580"/>
      <c r="KBK19" s="580"/>
      <c r="KBL19" s="580"/>
      <c r="KBM19" s="580"/>
      <c r="KBN19" s="580"/>
      <c r="KBO19" s="580"/>
      <c r="KBP19" s="580"/>
      <c r="KBQ19" s="580"/>
      <c r="KBR19" s="580"/>
      <c r="KBS19" s="580"/>
      <c r="KBT19" s="580"/>
      <c r="KBU19" s="580"/>
      <c r="KBV19" s="580"/>
      <c r="KBW19" s="580"/>
      <c r="KBX19" s="580"/>
      <c r="KBY19" s="580"/>
      <c r="KBZ19" s="580"/>
      <c r="KCA19" s="580"/>
      <c r="KCB19" s="580"/>
      <c r="KCC19" s="580"/>
      <c r="KCD19" s="580"/>
      <c r="KCE19" s="580"/>
      <c r="KCF19" s="580"/>
      <c r="KCG19" s="580"/>
      <c r="KCH19" s="580"/>
      <c r="KCI19" s="580"/>
      <c r="KCJ19" s="580"/>
      <c r="KCK19" s="580"/>
      <c r="KCL19" s="580"/>
      <c r="KCM19" s="580"/>
      <c r="KCN19" s="580"/>
      <c r="KCO19" s="580"/>
      <c r="KCP19" s="580"/>
      <c r="KCQ19" s="580"/>
      <c r="KCR19" s="580"/>
      <c r="KCS19" s="580"/>
      <c r="KCT19" s="580"/>
      <c r="KCU19" s="580"/>
      <c r="KCV19" s="580"/>
      <c r="KCW19" s="580"/>
      <c r="KCX19" s="580"/>
      <c r="KCY19" s="580"/>
      <c r="KCZ19" s="580"/>
      <c r="KDA19" s="580"/>
      <c r="KDB19" s="580"/>
      <c r="KDC19" s="580"/>
      <c r="KDD19" s="580"/>
      <c r="KDE19" s="580"/>
      <c r="KDF19" s="580"/>
      <c r="KDG19" s="580"/>
      <c r="KDH19" s="580"/>
      <c r="KDI19" s="580"/>
      <c r="KDJ19" s="580"/>
      <c r="KDK19" s="580"/>
      <c r="KDL19" s="580"/>
      <c r="KDM19" s="580"/>
      <c r="KDN19" s="580"/>
      <c r="KDO19" s="580"/>
      <c r="KDP19" s="580"/>
      <c r="KDQ19" s="580"/>
      <c r="KDR19" s="580"/>
      <c r="KDS19" s="580"/>
      <c r="KDT19" s="580"/>
      <c r="KDU19" s="580"/>
      <c r="KDV19" s="580"/>
      <c r="KDW19" s="580"/>
      <c r="KDX19" s="580"/>
      <c r="KDY19" s="580"/>
      <c r="KDZ19" s="580"/>
      <c r="KEA19" s="580"/>
      <c r="KEB19" s="580"/>
      <c r="KEC19" s="580"/>
      <c r="KED19" s="580"/>
      <c r="KEE19" s="580"/>
      <c r="KEF19" s="580"/>
      <c r="KEG19" s="580"/>
      <c r="KEH19" s="580"/>
      <c r="KEI19" s="580"/>
      <c r="KEJ19" s="580"/>
      <c r="KEK19" s="580"/>
      <c r="KEL19" s="580"/>
      <c r="KEM19" s="580"/>
      <c r="KEN19" s="580"/>
      <c r="KEO19" s="580"/>
      <c r="KEP19" s="580"/>
      <c r="KEQ19" s="580"/>
      <c r="KER19" s="580"/>
      <c r="KES19" s="580"/>
      <c r="KET19" s="580"/>
      <c r="KEU19" s="580"/>
      <c r="KEV19" s="580"/>
      <c r="KEW19" s="580"/>
      <c r="KEX19" s="580"/>
      <c r="KEY19" s="580"/>
      <c r="KEZ19" s="580"/>
      <c r="KFA19" s="580"/>
      <c r="KFB19" s="580"/>
      <c r="KFC19" s="580"/>
      <c r="KFD19" s="580"/>
      <c r="KFE19" s="580"/>
      <c r="KFF19" s="580"/>
      <c r="KFG19" s="580"/>
      <c r="KFH19" s="580"/>
      <c r="KFI19" s="580"/>
      <c r="KFJ19" s="580"/>
      <c r="KFK19" s="580"/>
      <c r="KFL19" s="580"/>
      <c r="KFM19" s="580"/>
      <c r="KFN19" s="580"/>
      <c r="KFO19" s="580"/>
      <c r="KFP19" s="580"/>
      <c r="KFQ19" s="580"/>
      <c r="KFR19" s="580"/>
      <c r="KFS19" s="580"/>
      <c r="KFT19" s="580"/>
      <c r="KFU19" s="580"/>
      <c r="KFV19" s="580"/>
      <c r="KFW19" s="580"/>
      <c r="KFX19" s="580"/>
      <c r="KFY19" s="580"/>
      <c r="KFZ19" s="580"/>
      <c r="KGA19" s="580"/>
      <c r="KGB19" s="580"/>
      <c r="KGC19" s="580"/>
      <c r="KGD19" s="580"/>
      <c r="KGE19" s="580"/>
      <c r="KGF19" s="580"/>
      <c r="KGG19" s="580"/>
      <c r="KGH19" s="580"/>
      <c r="KGI19" s="580"/>
      <c r="KGJ19" s="580"/>
      <c r="KGK19" s="580"/>
      <c r="KGL19" s="580"/>
      <c r="KGM19" s="580"/>
      <c r="KGN19" s="580"/>
      <c r="KGO19" s="580"/>
      <c r="KGP19" s="580"/>
      <c r="KGQ19" s="580"/>
      <c r="KGR19" s="580"/>
      <c r="KGS19" s="580"/>
      <c r="KGT19" s="580"/>
      <c r="KGU19" s="580"/>
      <c r="KGV19" s="580"/>
      <c r="KGW19" s="580"/>
      <c r="KGX19" s="580"/>
      <c r="KGY19" s="580"/>
      <c r="KGZ19" s="580"/>
      <c r="KHA19" s="580"/>
      <c r="KHB19" s="580"/>
      <c r="KHC19" s="580"/>
      <c r="KHD19" s="580"/>
      <c r="KHE19" s="580"/>
      <c r="KHF19" s="580"/>
      <c r="KHG19" s="580"/>
      <c r="KHH19" s="580"/>
      <c r="KHI19" s="580"/>
      <c r="KHJ19" s="580"/>
      <c r="KHK19" s="580"/>
      <c r="KHL19" s="580"/>
      <c r="KHM19" s="580"/>
      <c r="KHN19" s="580"/>
      <c r="KHO19" s="580"/>
      <c r="KHP19" s="580"/>
      <c r="KHQ19" s="580"/>
      <c r="KHR19" s="580"/>
      <c r="KHS19" s="580"/>
      <c r="KHT19" s="580"/>
      <c r="KHU19" s="580"/>
      <c r="KHV19" s="580"/>
      <c r="KHW19" s="580"/>
      <c r="KHX19" s="580"/>
      <c r="KHY19" s="580"/>
      <c r="KHZ19" s="580"/>
      <c r="KIA19" s="580"/>
      <c r="KIB19" s="580"/>
      <c r="KIC19" s="580"/>
      <c r="KID19" s="580"/>
      <c r="KIE19" s="580"/>
      <c r="KIF19" s="580"/>
      <c r="KIG19" s="580"/>
      <c r="KIH19" s="580"/>
      <c r="KII19" s="580"/>
      <c r="KIJ19" s="580"/>
      <c r="KIK19" s="580"/>
      <c r="KIL19" s="580"/>
      <c r="KIM19" s="580"/>
      <c r="KIN19" s="580"/>
      <c r="KIO19" s="580"/>
      <c r="KIP19" s="580"/>
      <c r="KIQ19" s="580"/>
      <c r="KIR19" s="580"/>
      <c r="KIS19" s="580"/>
      <c r="KIT19" s="580"/>
      <c r="KIU19" s="580"/>
      <c r="KIV19" s="580"/>
      <c r="KIW19" s="580"/>
      <c r="KIX19" s="580"/>
      <c r="KIY19" s="580"/>
      <c r="KIZ19" s="580"/>
      <c r="KJA19" s="580"/>
      <c r="KJB19" s="580"/>
      <c r="KJC19" s="580"/>
      <c r="KJD19" s="580"/>
      <c r="KJE19" s="580"/>
      <c r="KJF19" s="580"/>
      <c r="KJG19" s="580"/>
      <c r="KJH19" s="580"/>
      <c r="KJI19" s="580"/>
      <c r="KJJ19" s="580"/>
      <c r="KJK19" s="580"/>
      <c r="KJL19" s="580"/>
      <c r="KJM19" s="580"/>
      <c r="KJN19" s="580"/>
      <c r="KJO19" s="580"/>
      <c r="KJP19" s="580"/>
      <c r="KJQ19" s="580"/>
      <c r="KJR19" s="580"/>
      <c r="KJS19" s="580"/>
      <c r="KJT19" s="580"/>
      <c r="KJU19" s="580"/>
      <c r="KJV19" s="580"/>
      <c r="KJW19" s="580"/>
      <c r="KJX19" s="580"/>
      <c r="KJY19" s="580"/>
      <c r="KJZ19" s="580"/>
      <c r="KKA19" s="580"/>
      <c r="KKB19" s="580"/>
      <c r="KKC19" s="580"/>
      <c r="KKD19" s="580"/>
      <c r="KKE19" s="580"/>
      <c r="KKF19" s="580"/>
      <c r="KKG19" s="580"/>
      <c r="KKH19" s="580"/>
      <c r="KKI19" s="580"/>
      <c r="KKJ19" s="580"/>
      <c r="KKK19" s="580"/>
      <c r="KKL19" s="580"/>
      <c r="KKM19" s="580"/>
      <c r="KKN19" s="580"/>
      <c r="KKO19" s="580"/>
      <c r="KKP19" s="580"/>
      <c r="KKQ19" s="580"/>
      <c r="KKR19" s="580"/>
      <c r="KKS19" s="580"/>
      <c r="KKT19" s="580"/>
      <c r="KKU19" s="580"/>
      <c r="KKV19" s="580"/>
      <c r="KKW19" s="580"/>
      <c r="KKX19" s="580"/>
      <c r="KKY19" s="580"/>
      <c r="KKZ19" s="580"/>
      <c r="KLA19" s="580"/>
      <c r="KLB19" s="580"/>
      <c r="KLC19" s="580"/>
      <c r="KLD19" s="580"/>
      <c r="KLE19" s="580"/>
      <c r="KLF19" s="580"/>
      <c r="KLG19" s="580"/>
      <c r="KLH19" s="580"/>
      <c r="KLI19" s="580"/>
      <c r="KLJ19" s="580"/>
      <c r="KLK19" s="580"/>
      <c r="KLL19" s="580"/>
      <c r="KLM19" s="580"/>
      <c r="KLN19" s="580"/>
      <c r="KLO19" s="580"/>
      <c r="KLP19" s="580"/>
      <c r="KLQ19" s="580"/>
      <c r="KLR19" s="580"/>
      <c r="KLS19" s="580"/>
      <c r="KLT19" s="580"/>
      <c r="KLU19" s="580"/>
      <c r="KLV19" s="580"/>
      <c r="KLW19" s="580"/>
      <c r="KLX19" s="580"/>
      <c r="KLY19" s="580"/>
      <c r="KLZ19" s="580"/>
      <c r="KMA19" s="580"/>
      <c r="KMB19" s="580"/>
      <c r="KMC19" s="580"/>
      <c r="KMD19" s="580"/>
      <c r="KME19" s="580"/>
      <c r="KMF19" s="580"/>
      <c r="KMG19" s="580"/>
      <c r="KMH19" s="580"/>
      <c r="KMI19" s="580"/>
      <c r="KMJ19" s="580"/>
      <c r="KMK19" s="580"/>
      <c r="KML19" s="580"/>
      <c r="KMM19" s="580"/>
      <c r="KMN19" s="580"/>
      <c r="KMO19" s="580"/>
      <c r="KMP19" s="580"/>
      <c r="KMQ19" s="580"/>
      <c r="KMR19" s="580"/>
      <c r="KMS19" s="580"/>
      <c r="KMT19" s="580"/>
      <c r="KMU19" s="580"/>
      <c r="KMV19" s="580"/>
      <c r="KMW19" s="580"/>
      <c r="KMX19" s="580"/>
      <c r="KMY19" s="580"/>
      <c r="KMZ19" s="580"/>
      <c r="KNA19" s="580"/>
      <c r="KNB19" s="580"/>
      <c r="KNC19" s="580"/>
      <c r="KND19" s="580"/>
      <c r="KNE19" s="580"/>
      <c r="KNF19" s="580"/>
      <c r="KNG19" s="580"/>
      <c r="KNH19" s="580"/>
      <c r="KNI19" s="580"/>
      <c r="KNJ19" s="580"/>
      <c r="KNK19" s="580"/>
      <c r="KNL19" s="580"/>
      <c r="KNM19" s="580"/>
      <c r="KNN19" s="580"/>
      <c r="KNO19" s="580"/>
      <c r="KNP19" s="580"/>
      <c r="KNQ19" s="580"/>
      <c r="KNR19" s="580"/>
      <c r="KNS19" s="580"/>
      <c r="KNT19" s="580"/>
      <c r="KNU19" s="580"/>
      <c r="KNV19" s="580"/>
      <c r="KNW19" s="580"/>
      <c r="KNX19" s="580"/>
      <c r="KNY19" s="580"/>
      <c r="KNZ19" s="580"/>
      <c r="KOA19" s="580"/>
      <c r="KOB19" s="580"/>
      <c r="KOC19" s="580"/>
      <c r="KOD19" s="580"/>
      <c r="KOE19" s="580"/>
      <c r="KOF19" s="580"/>
      <c r="KOG19" s="580"/>
      <c r="KOH19" s="580"/>
      <c r="KOI19" s="580"/>
      <c r="KOJ19" s="580"/>
      <c r="KOK19" s="580"/>
      <c r="KOL19" s="580"/>
      <c r="KOM19" s="580"/>
      <c r="KON19" s="580"/>
      <c r="KOO19" s="580"/>
      <c r="KOP19" s="580"/>
      <c r="KOQ19" s="580"/>
      <c r="KOR19" s="580"/>
      <c r="KOS19" s="580"/>
      <c r="KOT19" s="580"/>
      <c r="KOU19" s="580"/>
      <c r="KOV19" s="580"/>
      <c r="KOW19" s="580"/>
      <c r="KOX19" s="580"/>
      <c r="KOY19" s="580"/>
      <c r="KOZ19" s="580"/>
      <c r="KPA19" s="580"/>
      <c r="KPB19" s="580"/>
      <c r="KPC19" s="580"/>
      <c r="KPD19" s="580"/>
      <c r="KPE19" s="580"/>
      <c r="KPF19" s="580"/>
      <c r="KPG19" s="580"/>
      <c r="KPH19" s="580"/>
      <c r="KPI19" s="580"/>
      <c r="KPJ19" s="580"/>
      <c r="KPK19" s="580"/>
      <c r="KPL19" s="580"/>
      <c r="KPM19" s="580"/>
      <c r="KPN19" s="580"/>
      <c r="KPO19" s="580"/>
      <c r="KPP19" s="580"/>
      <c r="KPQ19" s="580"/>
      <c r="KPR19" s="580"/>
      <c r="KPS19" s="580"/>
      <c r="KPT19" s="580"/>
      <c r="KPU19" s="580"/>
      <c r="KPV19" s="580"/>
      <c r="KPW19" s="580"/>
      <c r="KPX19" s="580"/>
      <c r="KPY19" s="580"/>
      <c r="KPZ19" s="580"/>
      <c r="KQA19" s="580"/>
      <c r="KQB19" s="580"/>
      <c r="KQC19" s="580"/>
      <c r="KQD19" s="580"/>
      <c r="KQE19" s="580"/>
      <c r="KQF19" s="580"/>
      <c r="KQG19" s="580"/>
      <c r="KQH19" s="580"/>
      <c r="KQI19" s="580"/>
      <c r="KQJ19" s="580"/>
      <c r="KQK19" s="580"/>
      <c r="KQL19" s="580"/>
      <c r="KQM19" s="580"/>
      <c r="KQN19" s="580"/>
      <c r="KQO19" s="580"/>
      <c r="KQP19" s="580"/>
      <c r="KQQ19" s="580"/>
      <c r="KQR19" s="580"/>
      <c r="KQS19" s="580"/>
      <c r="KQT19" s="580"/>
      <c r="KQU19" s="580"/>
      <c r="KQV19" s="580"/>
      <c r="KQW19" s="580"/>
      <c r="KQX19" s="580"/>
      <c r="KQY19" s="580"/>
      <c r="KQZ19" s="580"/>
      <c r="KRA19" s="580"/>
      <c r="KRB19" s="580"/>
      <c r="KRC19" s="580"/>
      <c r="KRD19" s="580"/>
      <c r="KRE19" s="580"/>
      <c r="KRF19" s="580"/>
      <c r="KRG19" s="580"/>
      <c r="KRH19" s="580"/>
      <c r="KRI19" s="580"/>
      <c r="KRJ19" s="580"/>
      <c r="KRK19" s="580"/>
      <c r="KRL19" s="580"/>
      <c r="KRM19" s="580"/>
      <c r="KRN19" s="580"/>
      <c r="KRO19" s="580"/>
      <c r="KRP19" s="580"/>
      <c r="KRQ19" s="580"/>
      <c r="KRR19" s="580"/>
      <c r="KRS19" s="580"/>
      <c r="KRT19" s="580"/>
      <c r="KRU19" s="580"/>
      <c r="KRV19" s="580"/>
      <c r="KRW19" s="580"/>
      <c r="KRX19" s="580"/>
      <c r="KRY19" s="580"/>
      <c r="KRZ19" s="580"/>
      <c r="KSA19" s="580"/>
      <c r="KSB19" s="580"/>
      <c r="KSC19" s="580"/>
      <c r="KSD19" s="580"/>
      <c r="KSE19" s="580"/>
      <c r="KSF19" s="580"/>
      <c r="KSG19" s="580"/>
      <c r="KSH19" s="580"/>
      <c r="KSI19" s="580"/>
      <c r="KSJ19" s="580"/>
      <c r="KSK19" s="580"/>
      <c r="KSL19" s="580"/>
      <c r="KSM19" s="580"/>
      <c r="KSN19" s="580"/>
      <c r="KSO19" s="580"/>
      <c r="KSP19" s="580"/>
      <c r="KSQ19" s="580"/>
      <c r="KSR19" s="580"/>
      <c r="KSS19" s="580"/>
      <c r="KST19" s="580"/>
      <c r="KSU19" s="580"/>
      <c r="KSV19" s="580"/>
      <c r="KSW19" s="580"/>
      <c r="KSX19" s="580"/>
      <c r="KSY19" s="580"/>
      <c r="KSZ19" s="580"/>
      <c r="KTA19" s="580"/>
      <c r="KTB19" s="580"/>
      <c r="KTC19" s="580"/>
      <c r="KTD19" s="580"/>
      <c r="KTE19" s="580"/>
      <c r="KTF19" s="580"/>
      <c r="KTG19" s="580"/>
      <c r="KTH19" s="580"/>
      <c r="KTI19" s="580"/>
      <c r="KTJ19" s="580"/>
      <c r="KTK19" s="580"/>
      <c r="KTL19" s="580"/>
      <c r="KTM19" s="580"/>
      <c r="KTN19" s="580"/>
      <c r="KTO19" s="580"/>
      <c r="KTP19" s="580"/>
      <c r="KTQ19" s="580"/>
      <c r="KTR19" s="580"/>
      <c r="KTS19" s="580"/>
      <c r="KTT19" s="580"/>
      <c r="KTU19" s="580"/>
      <c r="KTV19" s="580"/>
      <c r="KTW19" s="580"/>
      <c r="KTX19" s="580"/>
      <c r="KTY19" s="580"/>
      <c r="KTZ19" s="580"/>
      <c r="KUA19" s="580"/>
      <c r="KUB19" s="580"/>
      <c r="KUC19" s="580"/>
      <c r="KUD19" s="580"/>
      <c r="KUE19" s="580"/>
      <c r="KUF19" s="580"/>
      <c r="KUG19" s="580"/>
      <c r="KUH19" s="580"/>
      <c r="KUI19" s="580"/>
      <c r="KUJ19" s="580"/>
      <c r="KUK19" s="580"/>
      <c r="KUL19" s="580"/>
      <c r="KUM19" s="580"/>
      <c r="KUN19" s="580"/>
      <c r="KUO19" s="580"/>
      <c r="KUP19" s="580"/>
      <c r="KUQ19" s="580"/>
      <c r="KUR19" s="580"/>
      <c r="KUS19" s="580"/>
      <c r="KUT19" s="580"/>
      <c r="KUU19" s="580"/>
      <c r="KUV19" s="580"/>
      <c r="KUW19" s="580"/>
      <c r="KUX19" s="580"/>
      <c r="KUY19" s="580"/>
      <c r="KUZ19" s="580"/>
      <c r="KVA19" s="580"/>
      <c r="KVB19" s="580"/>
      <c r="KVC19" s="580"/>
      <c r="KVD19" s="580"/>
      <c r="KVE19" s="580"/>
      <c r="KVF19" s="580"/>
      <c r="KVG19" s="580"/>
      <c r="KVH19" s="580"/>
      <c r="KVI19" s="580"/>
      <c r="KVJ19" s="580"/>
      <c r="KVK19" s="580"/>
      <c r="KVL19" s="580"/>
      <c r="KVM19" s="580"/>
      <c r="KVN19" s="580"/>
      <c r="KVO19" s="580"/>
      <c r="KVP19" s="580"/>
      <c r="KVQ19" s="580"/>
      <c r="KVR19" s="580"/>
      <c r="KVS19" s="580"/>
      <c r="KVT19" s="580"/>
      <c r="KVU19" s="580"/>
      <c r="KVV19" s="580"/>
      <c r="KVW19" s="580"/>
      <c r="KVX19" s="580"/>
      <c r="KVY19" s="580"/>
      <c r="KVZ19" s="580"/>
      <c r="KWA19" s="580"/>
      <c r="KWB19" s="580"/>
      <c r="KWC19" s="580"/>
      <c r="KWD19" s="580"/>
      <c r="KWE19" s="580"/>
      <c r="KWF19" s="580"/>
      <c r="KWG19" s="580"/>
      <c r="KWH19" s="580"/>
      <c r="KWI19" s="580"/>
      <c r="KWJ19" s="580"/>
      <c r="KWK19" s="580"/>
      <c r="KWL19" s="580"/>
      <c r="KWM19" s="580"/>
      <c r="KWN19" s="580"/>
      <c r="KWO19" s="580"/>
      <c r="KWP19" s="580"/>
      <c r="KWQ19" s="580"/>
      <c r="KWR19" s="580"/>
      <c r="KWS19" s="580"/>
      <c r="KWT19" s="580"/>
      <c r="KWU19" s="580"/>
      <c r="KWV19" s="580"/>
      <c r="KWW19" s="580"/>
      <c r="KWX19" s="580"/>
      <c r="KWY19" s="580"/>
      <c r="KWZ19" s="580"/>
      <c r="KXA19" s="580"/>
      <c r="KXB19" s="580"/>
      <c r="KXC19" s="580"/>
      <c r="KXD19" s="580"/>
      <c r="KXE19" s="580"/>
      <c r="KXF19" s="580"/>
      <c r="KXG19" s="580"/>
      <c r="KXH19" s="580"/>
      <c r="KXI19" s="580"/>
      <c r="KXJ19" s="580"/>
      <c r="KXK19" s="580"/>
      <c r="KXL19" s="580"/>
      <c r="KXM19" s="580"/>
      <c r="KXN19" s="580"/>
      <c r="KXO19" s="580"/>
      <c r="KXP19" s="580"/>
      <c r="KXQ19" s="580"/>
      <c r="KXR19" s="580"/>
      <c r="KXS19" s="580"/>
      <c r="KXT19" s="580"/>
      <c r="KXU19" s="580"/>
      <c r="KXV19" s="580"/>
      <c r="KXW19" s="580"/>
      <c r="KXX19" s="580"/>
      <c r="KXY19" s="580"/>
      <c r="KXZ19" s="580"/>
      <c r="KYA19" s="580"/>
      <c r="KYB19" s="580"/>
      <c r="KYC19" s="580"/>
      <c r="KYD19" s="580"/>
      <c r="KYE19" s="580"/>
      <c r="KYF19" s="580"/>
      <c r="KYG19" s="580"/>
      <c r="KYH19" s="580"/>
      <c r="KYI19" s="580"/>
      <c r="KYJ19" s="580"/>
      <c r="KYK19" s="580"/>
      <c r="KYL19" s="580"/>
      <c r="KYM19" s="580"/>
      <c r="KYN19" s="580"/>
      <c r="KYO19" s="580"/>
      <c r="KYP19" s="580"/>
      <c r="KYQ19" s="580"/>
      <c r="KYR19" s="580"/>
      <c r="KYS19" s="580"/>
      <c r="KYT19" s="580"/>
      <c r="KYU19" s="580"/>
      <c r="KYV19" s="580"/>
      <c r="KYW19" s="580"/>
      <c r="KYX19" s="580"/>
      <c r="KYY19" s="580"/>
      <c r="KYZ19" s="580"/>
      <c r="KZA19" s="580"/>
      <c r="KZB19" s="580"/>
      <c r="KZC19" s="580"/>
      <c r="KZD19" s="580"/>
      <c r="KZE19" s="580"/>
      <c r="KZF19" s="580"/>
      <c r="KZG19" s="580"/>
      <c r="KZH19" s="580"/>
      <c r="KZI19" s="580"/>
      <c r="KZJ19" s="580"/>
      <c r="KZK19" s="580"/>
      <c r="KZL19" s="580"/>
      <c r="KZM19" s="580"/>
      <c r="KZN19" s="580"/>
      <c r="KZO19" s="580"/>
      <c r="KZP19" s="580"/>
      <c r="KZQ19" s="580"/>
      <c r="KZR19" s="580"/>
      <c r="KZS19" s="580"/>
      <c r="KZT19" s="580"/>
      <c r="KZU19" s="580"/>
      <c r="KZV19" s="580"/>
      <c r="KZW19" s="580"/>
      <c r="KZX19" s="580"/>
      <c r="KZY19" s="580"/>
      <c r="KZZ19" s="580"/>
      <c r="LAA19" s="580"/>
      <c r="LAB19" s="580"/>
      <c r="LAC19" s="580"/>
      <c r="LAD19" s="580"/>
      <c r="LAE19" s="580"/>
      <c r="LAF19" s="580"/>
      <c r="LAG19" s="580"/>
      <c r="LAH19" s="580"/>
      <c r="LAI19" s="580"/>
      <c r="LAJ19" s="580"/>
      <c r="LAK19" s="580"/>
      <c r="LAL19" s="580"/>
      <c r="LAM19" s="580"/>
      <c r="LAN19" s="580"/>
      <c r="LAO19" s="580"/>
      <c r="LAP19" s="580"/>
      <c r="LAQ19" s="580"/>
      <c r="LAR19" s="580"/>
      <c r="LAS19" s="580"/>
      <c r="LAT19" s="580"/>
      <c r="LAU19" s="580"/>
      <c r="LAV19" s="580"/>
      <c r="LAW19" s="580"/>
      <c r="LAX19" s="580"/>
      <c r="LAY19" s="580"/>
      <c r="LAZ19" s="580"/>
      <c r="LBA19" s="580"/>
      <c r="LBB19" s="580"/>
      <c r="LBC19" s="580"/>
      <c r="LBD19" s="580"/>
      <c r="LBE19" s="580"/>
      <c r="LBF19" s="580"/>
      <c r="LBG19" s="580"/>
      <c r="LBH19" s="580"/>
      <c r="LBI19" s="580"/>
      <c r="LBJ19" s="580"/>
      <c r="LBK19" s="580"/>
      <c r="LBL19" s="580"/>
      <c r="LBM19" s="580"/>
      <c r="LBN19" s="580"/>
      <c r="LBO19" s="580"/>
      <c r="LBP19" s="580"/>
      <c r="LBQ19" s="580"/>
      <c r="LBR19" s="580"/>
      <c r="LBS19" s="580"/>
      <c r="LBT19" s="580"/>
      <c r="LBU19" s="580"/>
      <c r="LBV19" s="580"/>
      <c r="LBW19" s="580"/>
      <c r="LBX19" s="580"/>
      <c r="LBY19" s="580"/>
      <c r="LBZ19" s="580"/>
      <c r="LCA19" s="580"/>
      <c r="LCB19" s="580"/>
      <c r="LCC19" s="580"/>
      <c r="LCD19" s="580"/>
      <c r="LCE19" s="580"/>
      <c r="LCF19" s="580"/>
      <c r="LCG19" s="580"/>
      <c r="LCH19" s="580"/>
      <c r="LCI19" s="580"/>
      <c r="LCJ19" s="580"/>
      <c r="LCK19" s="580"/>
      <c r="LCL19" s="580"/>
      <c r="LCM19" s="580"/>
      <c r="LCN19" s="580"/>
      <c r="LCO19" s="580"/>
      <c r="LCP19" s="580"/>
      <c r="LCQ19" s="580"/>
      <c r="LCR19" s="580"/>
      <c r="LCS19" s="580"/>
      <c r="LCT19" s="580"/>
      <c r="LCU19" s="580"/>
      <c r="LCV19" s="580"/>
      <c r="LCW19" s="580"/>
      <c r="LCX19" s="580"/>
      <c r="LCY19" s="580"/>
      <c r="LCZ19" s="580"/>
      <c r="LDA19" s="580"/>
      <c r="LDB19" s="580"/>
      <c r="LDC19" s="580"/>
      <c r="LDD19" s="580"/>
      <c r="LDE19" s="580"/>
      <c r="LDF19" s="580"/>
      <c r="LDG19" s="580"/>
      <c r="LDH19" s="580"/>
      <c r="LDI19" s="580"/>
      <c r="LDJ19" s="580"/>
      <c r="LDK19" s="580"/>
      <c r="LDL19" s="580"/>
      <c r="LDM19" s="580"/>
      <c r="LDN19" s="580"/>
      <c r="LDO19" s="580"/>
      <c r="LDP19" s="580"/>
      <c r="LDQ19" s="580"/>
      <c r="LDR19" s="580"/>
      <c r="LDS19" s="580"/>
      <c r="LDT19" s="580"/>
      <c r="LDU19" s="580"/>
      <c r="LDV19" s="580"/>
      <c r="LDW19" s="580"/>
      <c r="LDX19" s="580"/>
      <c r="LDY19" s="580"/>
      <c r="LDZ19" s="580"/>
      <c r="LEA19" s="580"/>
      <c r="LEB19" s="580"/>
      <c r="LEC19" s="580"/>
      <c r="LED19" s="580"/>
      <c r="LEE19" s="580"/>
      <c r="LEF19" s="580"/>
      <c r="LEG19" s="580"/>
      <c r="LEH19" s="580"/>
      <c r="LEI19" s="580"/>
      <c r="LEJ19" s="580"/>
      <c r="LEK19" s="580"/>
      <c r="LEL19" s="580"/>
      <c r="LEM19" s="580"/>
      <c r="LEN19" s="580"/>
      <c r="LEO19" s="580"/>
      <c r="LEP19" s="580"/>
      <c r="LEQ19" s="580"/>
      <c r="LER19" s="580"/>
      <c r="LES19" s="580"/>
      <c r="LET19" s="580"/>
      <c r="LEU19" s="580"/>
      <c r="LEV19" s="580"/>
      <c r="LEW19" s="580"/>
      <c r="LEX19" s="580"/>
      <c r="LEY19" s="580"/>
      <c r="LEZ19" s="580"/>
      <c r="LFA19" s="580"/>
      <c r="LFB19" s="580"/>
      <c r="LFC19" s="580"/>
      <c r="LFD19" s="580"/>
      <c r="LFE19" s="580"/>
      <c r="LFF19" s="580"/>
      <c r="LFG19" s="580"/>
      <c r="LFH19" s="580"/>
      <c r="LFI19" s="580"/>
      <c r="LFJ19" s="580"/>
      <c r="LFK19" s="580"/>
      <c r="LFL19" s="580"/>
      <c r="LFM19" s="580"/>
      <c r="LFN19" s="580"/>
      <c r="LFO19" s="580"/>
      <c r="LFP19" s="580"/>
      <c r="LFQ19" s="580"/>
      <c r="LFR19" s="580"/>
      <c r="LFS19" s="580"/>
      <c r="LFT19" s="580"/>
      <c r="LFU19" s="580"/>
      <c r="LFV19" s="580"/>
      <c r="LFW19" s="580"/>
      <c r="LFX19" s="580"/>
      <c r="LFY19" s="580"/>
      <c r="LFZ19" s="580"/>
      <c r="LGA19" s="580"/>
      <c r="LGB19" s="580"/>
      <c r="LGC19" s="580"/>
      <c r="LGD19" s="580"/>
      <c r="LGE19" s="580"/>
      <c r="LGF19" s="580"/>
      <c r="LGG19" s="580"/>
      <c r="LGH19" s="580"/>
      <c r="LGI19" s="580"/>
      <c r="LGJ19" s="580"/>
      <c r="LGK19" s="580"/>
      <c r="LGL19" s="580"/>
      <c r="LGM19" s="580"/>
      <c r="LGN19" s="580"/>
      <c r="LGO19" s="580"/>
      <c r="LGP19" s="580"/>
      <c r="LGQ19" s="580"/>
      <c r="LGR19" s="580"/>
      <c r="LGS19" s="580"/>
      <c r="LGT19" s="580"/>
      <c r="LGU19" s="580"/>
      <c r="LGV19" s="580"/>
      <c r="LGW19" s="580"/>
      <c r="LGX19" s="580"/>
      <c r="LGY19" s="580"/>
      <c r="LGZ19" s="580"/>
      <c r="LHA19" s="580"/>
      <c r="LHB19" s="580"/>
      <c r="LHC19" s="580"/>
      <c r="LHD19" s="580"/>
      <c r="LHE19" s="580"/>
      <c r="LHF19" s="580"/>
      <c r="LHG19" s="580"/>
      <c r="LHH19" s="580"/>
      <c r="LHI19" s="580"/>
      <c r="LHJ19" s="580"/>
      <c r="LHK19" s="580"/>
      <c r="LHL19" s="580"/>
      <c r="LHM19" s="580"/>
      <c r="LHN19" s="580"/>
      <c r="LHO19" s="580"/>
      <c r="LHP19" s="580"/>
      <c r="LHQ19" s="580"/>
      <c r="LHR19" s="580"/>
      <c r="LHS19" s="580"/>
      <c r="LHT19" s="580"/>
      <c r="LHU19" s="580"/>
      <c r="LHV19" s="580"/>
      <c r="LHW19" s="580"/>
      <c r="LHX19" s="580"/>
      <c r="LHY19" s="580"/>
      <c r="LHZ19" s="580"/>
      <c r="LIA19" s="580"/>
      <c r="LIB19" s="580"/>
      <c r="LIC19" s="580"/>
      <c r="LID19" s="580"/>
      <c r="LIE19" s="580"/>
      <c r="LIF19" s="580"/>
      <c r="LIG19" s="580"/>
      <c r="LIH19" s="580"/>
      <c r="LII19" s="580"/>
      <c r="LIJ19" s="580"/>
      <c r="LIK19" s="580"/>
      <c r="LIL19" s="580"/>
      <c r="LIM19" s="580"/>
      <c r="LIN19" s="580"/>
      <c r="LIO19" s="580"/>
      <c r="LIP19" s="580"/>
      <c r="LIQ19" s="580"/>
      <c r="LIR19" s="580"/>
      <c r="LIS19" s="580"/>
      <c r="LIT19" s="580"/>
      <c r="LIU19" s="580"/>
      <c r="LIV19" s="580"/>
      <c r="LIW19" s="580"/>
      <c r="LIX19" s="580"/>
      <c r="LIY19" s="580"/>
      <c r="LIZ19" s="580"/>
      <c r="LJA19" s="580"/>
      <c r="LJB19" s="580"/>
      <c r="LJC19" s="580"/>
      <c r="LJD19" s="580"/>
      <c r="LJE19" s="580"/>
      <c r="LJF19" s="580"/>
      <c r="LJG19" s="580"/>
      <c r="LJH19" s="580"/>
      <c r="LJI19" s="580"/>
      <c r="LJJ19" s="580"/>
      <c r="LJK19" s="580"/>
      <c r="LJL19" s="580"/>
      <c r="LJM19" s="580"/>
      <c r="LJN19" s="580"/>
      <c r="LJO19" s="580"/>
      <c r="LJP19" s="580"/>
      <c r="LJQ19" s="580"/>
      <c r="LJR19" s="580"/>
      <c r="LJS19" s="580"/>
      <c r="LJT19" s="580"/>
      <c r="LJU19" s="580"/>
      <c r="LJV19" s="580"/>
      <c r="LJW19" s="580"/>
      <c r="LJX19" s="580"/>
      <c r="LJY19" s="580"/>
      <c r="LJZ19" s="580"/>
      <c r="LKA19" s="580"/>
      <c r="LKB19" s="580"/>
      <c r="LKC19" s="580"/>
      <c r="LKD19" s="580"/>
      <c r="LKE19" s="580"/>
      <c r="LKF19" s="580"/>
      <c r="LKG19" s="580"/>
      <c r="LKH19" s="580"/>
      <c r="LKI19" s="580"/>
      <c r="LKJ19" s="580"/>
      <c r="LKK19" s="580"/>
      <c r="LKL19" s="580"/>
      <c r="LKM19" s="580"/>
      <c r="LKN19" s="580"/>
      <c r="LKO19" s="580"/>
      <c r="LKP19" s="580"/>
      <c r="LKQ19" s="580"/>
      <c r="LKR19" s="580"/>
      <c r="LKS19" s="580"/>
      <c r="LKT19" s="580"/>
      <c r="LKU19" s="580"/>
      <c r="LKV19" s="580"/>
      <c r="LKW19" s="580"/>
      <c r="LKX19" s="580"/>
      <c r="LKY19" s="580"/>
      <c r="LKZ19" s="580"/>
      <c r="LLA19" s="580"/>
      <c r="LLB19" s="580"/>
      <c r="LLC19" s="580"/>
      <c r="LLD19" s="580"/>
      <c r="LLE19" s="580"/>
      <c r="LLF19" s="580"/>
      <c r="LLG19" s="580"/>
      <c r="LLH19" s="580"/>
      <c r="LLI19" s="580"/>
      <c r="LLJ19" s="580"/>
      <c r="LLK19" s="580"/>
      <c r="LLL19" s="580"/>
      <c r="LLM19" s="580"/>
      <c r="LLN19" s="580"/>
      <c r="LLO19" s="580"/>
      <c r="LLP19" s="580"/>
      <c r="LLQ19" s="580"/>
      <c r="LLR19" s="580"/>
      <c r="LLS19" s="580"/>
      <c r="LLT19" s="580"/>
      <c r="LLU19" s="580"/>
      <c r="LLV19" s="580"/>
      <c r="LLW19" s="580"/>
      <c r="LLX19" s="580"/>
      <c r="LLY19" s="580"/>
      <c r="LLZ19" s="580"/>
      <c r="LMA19" s="580"/>
      <c r="LMB19" s="580"/>
      <c r="LMC19" s="580"/>
      <c r="LMD19" s="580"/>
      <c r="LME19" s="580"/>
      <c r="LMF19" s="580"/>
      <c r="LMG19" s="580"/>
      <c r="LMH19" s="580"/>
      <c r="LMI19" s="580"/>
      <c r="LMJ19" s="580"/>
      <c r="LMK19" s="580"/>
      <c r="LML19" s="580"/>
      <c r="LMM19" s="580"/>
      <c r="LMN19" s="580"/>
      <c r="LMO19" s="580"/>
      <c r="LMP19" s="580"/>
      <c r="LMQ19" s="580"/>
      <c r="LMR19" s="580"/>
      <c r="LMS19" s="580"/>
      <c r="LMT19" s="580"/>
      <c r="LMU19" s="580"/>
      <c r="LMV19" s="580"/>
      <c r="LMW19" s="580"/>
      <c r="LMX19" s="580"/>
      <c r="LMY19" s="580"/>
      <c r="LMZ19" s="580"/>
      <c r="LNA19" s="580"/>
      <c r="LNB19" s="580"/>
      <c r="LNC19" s="580"/>
      <c r="LND19" s="580"/>
      <c r="LNE19" s="580"/>
      <c r="LNF19" s="580"/>
      <c r="LNG19" s="580"/>
      <c r="LNH19" s="580"/>
      <c r="LNI19" s="580"/>
      <c r="LNJ19" s="580"/>
      <c r="LNK19" s="580"/>
      <c r="LNL19" s="580"/>
      <c r="LNM19" s="580"/>
      <c r="LNN19" s="580"/>
      <c r="LNO19" s="580"/>
      <c r="LNP19" s="580"/>
      <c r="LNQ19" s="580"/>
      <c r="LNR19" s="580"/>
      <c r="LNS19" s="580"/>
      <c r="LNT19" s="580"/>
      <c r="LNU19" s="580"/>
      <c r="LNV19" s="580"/>
      <c r="LNW19" s="580"/>
      <c r="LNX19" s="580"/>
      <c r="LNY19" s="580"/>
      <c r="LNZ19" s="580"/>
      <c r="LOA19" s="580"/>
      <c r="LOB19" s="580"/>
      <c r="LOC19" s="580"/>
      <c r="LOD19" s="580"/>
      <c r="LOE19" s="580"/>
      <c r="LOF19" s="580"/>
      <c r="LOG19" s="580"/>
      <c r="LOH19" s="580"/>
      <c r="LOI19" s="580"/>
      <c r="LOJ19" s="580"/>
      <c r="LOK19" s="580"/>
      <c r="LOL19" s="580"/>
      <c r="LOM19" s="580"/>
      <c r="LON19" s="580"/>
      <c r="LOO19" s="580"/>
      <c r="LOP19" s="580"/>
      <c r="LOQ19" s="580"/>
      <c r="LOR19" s="580"/>
      <c r="LOS19" s="580"/>
      <c r="LOT19" s="580"/>
      <c r="LOU19" s="580"/>
      <c r="LOV19" s="580"/>
      <c r="LOW19" s="580"/>
      <c r="LOX19" s="580"/>
      <c r="LOY19" s="580"/>
      <c r="LOZ19" s="580"/>
      <c r="LPA19" s="580"/>
      <c r="LPB19" s="580"/>
      <c r="LPC19" s="580"/>
      <c r="LPD19" s="580"/>
      <c r="LPE19" s="580"/>
      <c r="LPF19" s="580"/>
      <c r="LPG19" s="580"/>
      <c r="LPH19" s="580"/>
      <c r="LPI19" s="580"/>
      <c r="LPJ19" s="580"/>
      <c r="LPK19" s="580"/>
      <c r="LPL19" s="580"/>
      <c r="LPM19" s="580"/>
      <c r="LPN19" s="580"/>
      <c r="LPO19" s="580"/>
      <c r="LPP19" s="580"/>
      <c r="LPQ19" s="580"/>
      <c r="LPR19" s="580"/>
      <c r="LPS19" s="580"/>
      <c r="LPT19" s="580"/>
      <c r="LPU19" s="580"/>
      <c r="LPV19" s="580"/>
      <c r="LPW19" s="580"/>
      <c r="LPX19" s="580"/>
      <c r="LPY19" s="580"/>
      <c r="LPZ19" s="580"/>
      <c r="LQA19" s="580"/>
      <c r="LQB19" s="580"/>
      <c r="LQC19" s="580"/>
      <c r="LQD19" s="580"/>
      <c r="LQE19" s="580"/>
      <c r="LQF19" s="580"/>
      <c r="LQG19" s="580"/>
      <c r="LQH19" s="580"/>
      <c r="LQI19" s="580"/>
      <c r="LQJ19" s="580"/>
      <c r="LQK19" s="580"/>
      <c r="LQL19" s="580"/>
      <c r="LQM19" s="580"/>
      <c r="LQN19" s="580"/>
      <c r="LQO19" s="580"/>
      <c r="LQP19" s="580"/>
      <c r="LQQ19" s="580"/>
      <c r="LQR19" s="580"/>
      <c r="LQS19" s="580"/>
      <c r="LQT19" s="580"/>
      <c r="LQU19" s="580"/>
      <c r="LQV19" s="580"/>
      <c r="LQW19" s="580"/>
      <c r="LQX19" s="580"/>
      <c r="LQY19" s="580"/>
      <c r="LQZ19" s="580"/>
      <c r="LRA19" s="580"/>
      <c r="LRB19" s="580"/>
      <c r="LRC19" s="580"/>
      <c r="LRD19" s="580"/>
      <c r="LRE19" s="580"/>
      <c r="LRF19" s="580"/>
      <c r="LRG19" s="580"/>
      <c r="LRH19" s="580"/>
      <c r="LRI19" s="580"/>
      <c r="LRJ19" s="580"/>
      <c r="LRK19" s="580"/>
      <c r="LRL19" s="580"/>
      <c r="LRM19" s="580"/>
      <c r="LRN19" s="580"/>
      <c r="LRO19" s="580"/>
      <c r="LRP19" s="580"/>
      <c r="LRQ19" s="580"/>
      <c r="LRR19" s="580"/>
      <c r="LRS19" s="580"/>
      <c r="LRT19" s="580"/>
      <c r="LRU19" s="580"/>
      <c r="LRV19" s="580"/>
      <c r="LRW19" s="580"/>
      <c r="LRX19" s="580"/>
      <c r="LRY19" s="580"/>
      <c r="LRZ19" s="580"/>
      <c r="LSA19" s="580"/>
      <c r="LSB19" s="580"/>
      <c r="LSC19" s="580"/>
      <c r="LSD19" s="580"/>
      <c r="LSE19" s="580"/>
      <c r="LSF19" s="580"/>
      <c r="LSG19" s="580"/>
      <c r="LSH19" s="580"/>
      <c r="LSI19" s="580"/>
      <c r="LSJ19" s="580"/>
      <c r="LSK19" s="580"/>
      <c r="LSL19" s="580"/>
      <c r="LSM19" s="580"/>
      <c r="LSN19" s="580"/>
      <c r="LSO19" s="580"/>
      <c r="LSP19" s="580"/>
      <c r="LSQ19" s="580"/>
      <c r="LSR19" s="580"/>
      <c r="LSS19" s="580"/>
      <c r="LST19" s="580"/>
      <c r="LSU19" s="580"/>
      <c r="LSV19" s="580"/>
      <c r="LSW19" s="580"/>
      <c r="LSX19" s="580"/>
      <c r="LSY19" s="580"/>
      <c r="LSZ19" s="580"/>
      <c r="LTA19" s="580"/>
      <c r="LTB19" s="580"/>
      <c r="LTC19" s="580"/>
      <c r="LTD19" s="580"/>
      <c r="LTE19" s="580"/>
      <c r="LTF19" s="580"/>
      <c r="LTG19" s="580"/>
      <c r="LTH19" s="580"/>
      <c r="LTI19" s="580"/>
      <c r="LTJ19" s="580"/>
      <c r="LTK19" s="580"/>
      <c r="LTL19" s="580"/>
      <c r="LTM19" s="580"/>
      <c r="LTN19" s="580"/>
      <c r="LTO19" s="580"/>
      <c r="LTP19" s="580"/>
      <c r="LTQ19" s="580"/>
      <c r="LTR19" s="580"/>
      <c r="LTS19" s="580"/>
      <c r="LTT19" s="580"/>
      <c r="LTU19" s="580"/>
      <c r="LTV19" s="580"/>
      <c r="LTW19" s="580"/>
      <c r="LTX19" s="580"/>
      <c r="LTY19" s="580"/>
      <c r="LTZ19" s="580"/>
      <c r="LUA19" s="580"/>
      <c r="LUB19" s="580"/>
      <c r="LUC19" s="580"/>
      <c r="LUD19" s="580"/>
      <c r="LUE19" s="580"/>
      <c r="LUF19" s="580"/>
      <c r="LUG19" s="580"/>
      <c r="LUH19" s="580"/>
      <c r="LUI19" s="580"/>
      <c r="LUJ19" s="580"/>
      <c r="LUK19" s="580"/>
      <c r="LUL19" s="580"/>
      <c r="LUM19" s="580"/>
      <c r="LUN19" s="580"/>
      <c r="LUO19" s="580"/>
      <c r="LUP19" s="580"/>
      <c r="LUQ19" s="580"/>
      <c r="LUR19" s="580"/>
      <c r="LUS19" s="580"/>
      <c r="LUT19" s="580"/>
      <c r="LUU19" s="580"/>
      <c r="LUV19" s="580"/>
      <c r="LUW19" s="580"/>
      <c r="LUX19" s="580"/>
      <c r="LUY19" s="580"/>
      <c r="LUZ19" s="580"/>
      <c r="LVA19" s="580"/>
      <c r="LVB19" s="580"/>
      <c r="LVC19" s="580"/>
      <c r="LVD19" s="580"/>
      <c r="LVE19" s="580"/>
      <c r="LVF19" s="580"/>
      <c r="LVG19" s="580"/>
      <c r="LVH19" s="580"/>
      <c r="LVI19" s="580"/>
      <c r="LVJ19" s="580"/>
      <c r="LVK19" s="580"/>
      <c r="LVL19" s="580"/>
      <c r="LVM19" s="580"/>
      <c r="LVN19" s="580"/>
      <c r="LVO19" s="580"/>
      <c r="LVP19" s="580"/>
      <c r="LVQ19" s="580"/>
      <c r="LVR19" s="580"/>
      <c r="LVS19" s="580"/>
      <c r="LVT19" s="580"/>
      <c r="LVU19" s="580"/>
      <c r="LVV19" s="580"/>
      <c r="LVW19" s="580"/>
      <c r="LVX19" s="580"/>
      <c r="LVY19" s="580"/>
      <c r="LVZ19" s="580"/>
      <c r="LWA19" s="580"/>
      <c r="LWB19" s="580"/>
      <c r="LWC19" s="580"/>
      <c r="LWD19" s="580"/>
      <c r="LWE19" s="580"/>
      <c r="LWF19" s="580"/>
      <c r="LWG19" s="580"/>
      <c r="LWH19" s="580"/>
      <c r="LWI19" s="580"/>
      <c r="LWJ19" s="580"/>
      <c r="LWK19" s="580"/>
      <c r="LWL19" s="580"/>
      <c r="LWM19" s="580"/>
      <c r="LWN19" s="580"/>
      <c r="LWO19" s="580"/>
      <c r="LWP19" s="580"/>
      <c r="LWQ19" s="580"/>
      <c r="LWR19" s="580"/>
      <c r="LWS19" s="580"/>
      <c r="LWT19" s="580"/>
      <c r="LWU19" s="580"/>
      <c r="LWV19" s="580"/>
      <c r="LWW19" s="580"/>
      <c r="LWX19" s="580"/>
      <c r="LWY19" s="580"/>
      <c r="LWZ19" s="580"/>
      <c r="LXA19" s="580"/>
      <c r="LXB19" s="580"/>
      <c r="LXC19" s="580"/>
      <c r="LXD19" s="580"/>
      <c r="LXE19" s="580"/>
      <c r="LXF19" s="580"/>
      <c r="LXG19" s="580"/>
      <c r="LXH19" s="580"/>
      <c r="LXI19" s="580"/>
      <c r="LXJ19" s="580"/>
      <c r="LXK19" s="580"/>
      <c r="LXL19" s="580"/>
      <c r="LXM19" s="580"/>
      <c r="LXN19" s="580"/>
      <c r="LXO19" s="580"/>
      <c r="LXP19" s="580"/>
      <c r="LXQ19" s="580"/>
      <c r="LXR19" s="580"/>
      <c r="LXS19" s="580"/>
      <c r="LXT19" s="580"/>
      <c r="LXU19" s="580"/>
      <c r="LXV19" s="580"/>
      <c r="LXW19" s="580"/>
      <c r="LXX19" s="580"/>
      <c r="LXY19" s="580"/>
      <c r="LXZ19" s="580"/>
      <c r="LYA19" s="580"/>
      <c r="LYB19" s="580"/>
      <c r="LYC19" s="580"/>
      <c r="LYD19" s="580"/>
      <c r="LYE19" s="580"/>
      <c r="LYF19" s="580"/>
      <c r="LYG19" s="580"/>
      <c r="LYH19" s="580"/>
      <c r="LYI19" s="580"/>
      <c r="LYJ19" s="580"/>
      <c r="LYK19" s="580"/>
      <c r="LYL19" s="580"/>
      <c r="LYM19" s="580"/>
      <c r="LYN19" s="580"/>
      <c r="LYO19" s="580"/>
      <c r="LYP19" s="580"/>
      <c r="LYQ19" s="580"/>
      <c r="LYR19" s="580"/>
      <c r="LYS19" s="580"/>
      <c r="LYT19" s="580"/>
      <c r="LYU19" s="580"/>
      <c r="LYV19" s="580"/>
      <c r="LYW19" s="580"/>
      <c r="LYX19" s="580"/>
      <c r="LYY19" s="580"/>
      <c r="LYZ19" s="580"/>
      <c r="LZA19" s="580"/>
      <c r="LZB19" s="580"/>
      <c r="LZC19" s="580"/>
      <c r="LZD19" s="580"/>
      <c r="LZE19" s="580"/>
      <c r="LZF19" s="580"/>
      <c r="LZG19" s="580"/>
      <c r="LZH19" s="580"/>
      <c r="LZI19" s="580"/>
      <c r="LZJ19" s="580"/>
      <c r="LZK19" s="580"/>
      <c r="LZL19" s="580"/>
      <c r="LZM19" s="580"/>
      <c r="LZN19" s="580"/>
      <c r="LZO19" s="580"/>
      <c r="LZP19" s="580"/>
      <c r="LZQ19" s="580"/>
      <c r="LZR19" s="580"/>
      <c r="LZS19" s="580"/>
      <c r="LZT19" s="580"/>
      <c r="LZU19" s="580"/>
      <c r="LZV19" s="580"/>
      <c r="LZW19" s="580"/>
      <c r="LZX19" s="580"/>
      <c r="LZY19" s="580"/>
      <c r="LZZ19" s="580"/>
      <c r="MAA19" s="580"/>
      <c r="MAB19" s="580"/>
      <c r="MAC19" s="580"/>
      <c r="MAD19" s="580"/>
      <c r="MAE19" s="580"/>
      <c r="MAF19" s="580"/>
      <c r="MAG19" s="580"/>
      <c r="MAH19" s="580"/>
      <c r="MAI19" s="580"/>
      <c r="MAJ19" s="580"/>
      <c r="MAK19" s="580"/>
      <c r="MAL19" s="580"/>
      <c r="MAM19" s="580"/>
      <c r="MAN19" s="580"/>
      <c r="MAO19" s="580"/>
      <c r="MAP19" s="580"/>
      <c r="MAQ19" s="580"/>
      <c r="MAR19" s="580"/>
      <c r="MAS19" s="580"/>
      <c r="MAT19" s="580"/>
      <c r="MAU19" s="580"/>
      <c r="MAV19" s="580"/>
      <c r="MAW19" s="580"/>
      <c r="MAX19" s="580"/>
      <c r="MAY19" s="580"/>
      <c r="MAZ19" s="580"/>
      <c r="MBA19" s="580"/>
      <c r="MBB19" s="580"/>
      <c r="MBC19" s="580"/>
      <c r="MBD19" s="580"/>
      <c r="MBE19" s="580"/>
      <c r="MBF19" s="580"/>
      <c r="MBG19" s="580"/>
      <c r="MBH19" s="580"/>
      <c r="MBI19" s="580"/>
      <c r="MBJ19" s="580"/>
      <c r="MBK19" s="580"/>
      <c r="MBL19" s="580"/>
      <c r="MBM19" s="580"/>
      <c r="MBN19" s="580"/>
      <c r="MBO19" s="580"/>
      <c r="MBP19" s="580"/>
      <c r="MBQ19" s="580"/>
      <c r="MBR19" s="580"/>
      <c r="MBS19" s="580"/>
      <c r="MBT19" s="580"/>
      <c r="MBU19" s="580"/>
      <c r="MBV19" s="580"/>
      <c r="MBW19" s="580"/>
      <c r="MBX19" s="580"/>
      <c r="MBY19" s="580"/>
      <c r="MBZ19" s="580"/>
      <c r="MCA19" s="580"/>
      <c r="MCB19" s="580"/>
      <c r="MCC19" s="580"/>
      <c r="MCD19" s="580"/>
      <c r="MCE19" s="580"/>
      <c r="MCF19" s="580"/>
      <c r="MCG19" s="580"/>
      <c r="MCH19" s="580"/>
      <c r="MCI19" s="580"/>
      <c r="MCJ19" s="580"/>
      <c r="MCK19" s="580"/>
      <c r="MCL19" s="580"/>
      <c r="MCM19" s="580"/>
      <c r="MCN19" s="580"/>
      <c r="MCO19" s="580"/>
      <c r="MCP19" s="580"/>
      <c r="MCQ19" s="580"/>
      <c r="MCR19" s="580"/>
      <c r="MCS19" s="580"/>
      <c r="MCT19" s="580"/>
      <c r="MCU19" s="580"/>
      <c r="MCV19" s="580"/>
      <c r="MCW19" s="580"/>
      <c r="MCX19" s="580"/>
      <c r="MCY19" s="580"/>
      <c r="MCZ19" s="580"/>
      <c r="MDA19" s="580"/>
      <c r="MDB19" s="580"/>
      <c r="MDC19" s="580"/>
      <c r="MDD19" s="580"/>
      <c r="MDE19" s="580"/>
      <c r="MDF19" s="580"/>
      <c r="MDG19" s="580"/>
      <c r="MDH19" s="580"/>
      <c r="MDI19" s="580"/>
      <c r="MDJ19" s="580"/>
      <c r="MDK19" s="580"/>
      <c r="MDL19" s="580"/>
      <c r="MDM19" s="580"/>
      <c r="MDN19" s="580"/>
      <c r="MDO19" s="580"/>
      <c r="MDP19" s="580"/>
      <c r="MDQ19" s="580"/>
      <c r="MDR19" s="580"/>
      <c r="MDS19" s="580"/>
      <c r="MDT19" s="580"/>
      <c r="MDU19" s="580"/>
      <c r="MDV19" s="580"/>
      <c r="MDW19" s="580"/>
      <c r="MDX19" s="580"/>
      <c r="MDY19" s="580"/>
      <c r="MDZ19" s="580"/>
      <c r="MEA19" s="580"/>
      <c r="MEB19" s="580"/>
      <c r="MEC19" s="580"/>
      <c r="MED19" s="580"/>
      <c r="MEE19" s="580"/>
      <c r="MEF19" s="580"/>
      <c r="MEG19" s="580"/>
      <c r="MEH19" s="580"/>
      <c r="MEI19" s="580"/>
      <c r="MEJ19" s="580"/>
      <c r="MEK19" s="580"/>
      <c r="MEL19" s="580"/>
      <c r="MEM19" s="580"/>
      <c r="MEN19" s="580"/>
      <c r="MEO19" s="580"/>
      <c r="MEP19" s="580"/>
      <c r="MEQ19" s="580"/>
      <c r="MER19" s="580"/>
      <c r="MES19" s="580"/>
      <c r="MET19" s="580"/>
      <c r="MEU19" s="580"/>
      <c r="MEV19" s="580"/>
      <c r="MEW19" s="580"/>
      <c r="MEX19" s="580"/>
      <c r="MEY19" s="580"/>
      <c r="MEZ19" s="580"/>
      <c r="MFA19" s="580"/>
      <c r="MFB19" s="580"/>
      <c r="MFC19" s="580"/>
      <c r="MFD19" s="580"/>
      <c r="MFE19" s="580"/>
      <c r="MFF19" s="580"/>
      <c r="MFG19" s="580"/>
      <c r="MFH19" s="580"/>
      <c r="MFI19" s="580"/>
      <c r="MFJ19" s="580"/>
      <c r="MFK19" s="580"/>
      <c r="MFL19" s="580"/>
      <c r="MFM19" s="580"/>
      <c r="MFN19" s="580"/>
      <c r="MFO19" s="580"/>
      <c r="MFP19" s="580"/>
      <c r="MFQ19" s="580"/>
      <c r="MFR19" s="580"/>
      <c r="MFS19" s="580"/>
      <c r="MFT19" s="580"/>
      <c r="MFU19" s="580"/>
      <c r="MFV19" s="580"/>
      <c r="MFW19" s="580"/>
      <c r="MFX19" s="580"/>
      <c r="MFY19" s="580"/>
      <c r="MFZ19" s="580"/>
      <c r="MGA19" s="580"/>
      <c r="MGB19" s="580"/>
      <c r="MGC19" s="580"/>
      <c r="MGD19" s="580"/>
      <c r="MGE19" s="580"/>
      <c r="MGF19" s="580"/>
      <c r="MGG19" s="580"/>
      <c r="MGH19" s="580"/>
      <c r="MGI19" s="580"/>
      <c r="MGJ19" s="580"/>
      <c r="MGK19" s="580"/>
      <c r="MGL19" s="580"/>
      <c r="MGM19" s="580"/>
      <c r="MGN19" s="580"/>
      <c r="MGO19" s="580"/>
      <c r="MGP19" s="580"/>
      <c r="MGQ19" s="580"/>
      <c r="MGR19" s="580"/>
      <c r="MGS19" s="580"/>
      <c r="MGT19" s="580"/>
      <c r="MGU19" s="580"/>
      <c r="MGV19" s="580"/>
      <c r="MGW19" s="580"/>
      <c r="MGX19" s="580"/>
      <c r="MGY19" s="580"/>
      <c r="MGZ19" s="580"/>
      <c r="MHA19" s="580"/>
      <c r="MHB19" s="580"/>
      <c r="MHC19" s="580"/>
      <c r="MHD19" s="580"/>
      <c r="MHE19" s="580"/>
      <c r="MHF19" s="580"/>
      <c r="MHG19" s="580"/>
      <c r="MHH19" s="580"/>
      <c r="MHI19" s="580"/>
      <c r="MHJ19" s="580"/>
      <c r="MHK19" s="580"/>
      <c r="MHL19" s="580"/>
      <c r="MHM19" s="580"/>
      <c r="MHN19" s="580"/>
      <c r="MHO19" s="580"/>
      <c r="MHP19" s="580"/>
      <c r="MHQ19" s="580"/>
      <c r="MHR19" s="580"/>
      <c r="MHS19" s="580"/>
      <c r="MHT19" s="580"/>
      <c r="MHU19" s="580"/>
      <c r="MHV19" s="580"/>
      <c r="MHW19" s="580"/>
      <c r="MHX19" s="580"/>
      <c r="MHY19" s="580"/>
      <c r="MHZ19" s="580"/>
      <c r="MIA19" s="580"/>
      <c r="MIB19" s="580"/>
      <c r="MIC19" s="580"/>
      <c r="MID19" s="580"/>
      <c r="MIE19" s="580"/>
      <c r="MIF19" s="580"/>
      <c r="MIG19" s="580"/>
      <c r="MIH19" s="580"/>
      <c r="MII19" s="580"/>
      <c r="MIJ19" s="580"/>
      <c r="MIK19" s="580"/>
      <c r="MIL19" s="580"/>
      <c r="MIM19" s="580"/>
      <c r="MIN19" s="580"/>
      <c r="MIO19" s="580"/>
      <c r="MIP19" s="580"/>
      <c r="MIQ19" s="580"/>
      <c r="MIR19" s="580"/>
      <c r="MIS19" s="580"/>
      <c r="MIT19" s="580"/>
      <c r="MIU19" s="580"/>
      <c r="MIV19" s="580"/>
      <c r="MIW19" s="580"/>
      <c r="MIX19" s="580"/>
      <c r="MIY19" s="580"/>
      <c r="MIZ19" s="580"/>
      <c r="MJA19" s="580"/>
      <c r="MJB19" s="580"/>
      <c r="MJC19" s="580"/>
      <c r="MJD19" s="580"/>
      <c r="MJE19" s="580"/>
      <c r="MJF19" s="580"/>
      <c r="MJG19" s="580"/>
      <c r="MJH19" s="580"/>
      <c r="MJI19" s="580"/>
      <c r="MJJ19" s="580"/>
      <c r="MJK19" s="580"/>
      <c r="MJL19" s="580"/>
      <c r="MJM19" s="580"/>
      <c r="MJN19" s="580"/>
      <c r="MJO19" s="580"/>
      <c r="MJP19" s="580"/>
      <c r="MJQ19" s="580"/>
      <c r="MJR19" s="580"/>
      <c r="MJS19" s="580"/>
      <c r="MJT19" s="580"/>
      <c r="MJU19" s="580"/>
      <c r="MJV19" s="580"/>
      <c r="MJW19" s="580"/>
      <c r="MJX19" s="580"/>
      <c r="MJY19" s="580"/>
      <c r="MJZ19" s="580"/>
      <c r="MKA19" s="580"/>
      <c r="MKB19" s="580"/>
      <c r="MKC19" s="580"/>
      <c r="MKD19" s="580"/>
      <c r="MKE19" s="580"/>
      <c r="MKF19" s="580"/>
      <c r="MKG19" s="580"/>
      <c r="MKH19" s="580"/>
      <c r="MKI19" s="580"/>
      <c r="MKJ19" s="580"/>
      <c r="MKK19" s="580"/>
      <c r="MKL19" s="580"/>
      <c r="MKM19" s="580"/>
      <c r="MKN19" s="580"/>
      <c r="MKO19" s="580"/>
      <c r="MKP19" s="580"/>
      <c r="MKQ19" s="580"/>
      <c r="MKR19" s="580"/>
      <c r="MKS19" s="580"/>
      <c r="MKT19" s="580"/>
      <c r="MKU19" s="580"/>
      <c r="MKV19" s="580"/>
      <c r="MKW19" s="580"/>
      <c r="MKX19" s="580"/>
      <c r="MKY19" s="580"/>
      <c r="MKZ19" s="580"/>
      <c r="MLA19" s="580"/>
      <c r="MLB19" s="580"/>
      <c r="MLC19" s="580"/>
      <c r="MLD19" s="580"/>
      <c r="MLE19" s="580"/>
      <c r="MLF19" s="580"/>
      <c r="MLG19" s="580"/>
      <c r="MLH19" s="580"/>
      <c r="MLI19" s="580"/>
      <c r="MLJ19" s="580"/>
      <c r="MLK19" s="580"/>
      <c r="MLL19" s="580"/>
      <c r="MLM19" s="580"/>
      <c r="MLN19" s="580"/>
      <c r="MLO19" s="580"/>
      <c r="MLP19" s="580"/>
      <c r="MLQ19" s="580"/>
      <c r="MLR19" s="580"/>
      <c r="MLS19" s="580"/>
      <c r="MLT19" s="580"/>
      <c r="MLU19" s="580"/>
      <c r="MLV19" s="580"/>
      <c r="MLW19" s="580"/>
      <c r="MLX19" s="580"/>
      <c r="MLY19" s="580"/>
      <c r="MLZ19" s="580"/>
      <c r="MMA19" s="580"/>
      <c r="MMB19" s="580"/>
      <c r="MMC19" s="580"/>
      <c r="MMD19" s="580"/>
      <c r="MME19" s="580"/>
      <c r="MMF19" s="580"/>
      <c r="MMG19" s="580"/>
      <c r="MMH19" s="580"/>
      <c r="MMI19" s="580"/>
      <c r="MMJ19" s="580"/>
      <c r="MMK19" s="580"/>
      <c r="MML19" s="580"/>
      <c r="MMM19" s="580"/>
      <c r="MMN19" s="580"/>
      <c r="MMO19" s="580"/>
      <c r="MMP19" s="580"/>
      <c r="MMQ19" s="580"/>
      <c r="MMR19" s="580"/>
      <c r="MMS19" s="580"/>
      <c r="MMT19" s="580"/>
      <c r="MMU19" s="580"/>
      <c r="MMV19" s="580"/>
      <c r="MMW19" s="580"/>
      <c r="MMX19" s="580"/>
      <c r="MMY19" s="580"/>
      <c r="MMZ19" s="580"/>
      <c r="MNA19" s="580"/>
      <c r="MNB19" s="580"/>
      <c r="MNC19" s="580"/>
      <c r="MND19" s="580"/>
      <c r="MNE19" s="580"/>
      <c r="MNF19" s="580"/>
      <c r="MNG19" s="580"/>
      <c r="MNH19" s="580"/>
      <c r="MNI19" s="580"/>
      <c r="MNJ19" s="580"/>
      <c r="MNK19" s="580"/>
      <c r="MNL19" s="580"/>
      <c r="MNM19" s="580"/>
      <c r="MNN19" s="580"/>
      <c r="MNO19" s="580"/>
      <c r="MNP19" s="580"/>
      <c r="MNQ19" s="580"/>
      <c r="MNR19" s="580"/>
      <c r="MNS19" s="580"/>
      <c r="MNT19" s="580"/>
      <c r="MNU19" s="580"/>
      <c r="MNV19" s="580"/>
      <c r="MNW19" s="580"/>
      <c r="MNX19" s="580"/>
      <c r="MNY19" s="580"/>
      <c r="MNZ19" s="580"/>
      <c r="MOA19" s="580"/>
      <c r="MOB19" s="580"/>
      <c r="MOC19" s="580"/>
      <c r="MOD19" s="580"/>
      <c r="MOE19" s="580"/>
      <c r="MOF19" s="580"/>
      <c r="MOG19" s="580"/>
      <c r="MOH19" s="580"/>
      <c r="MOI19" s="580"/>
      <c r="MOJ19" s="580"/>
      <c r="MOK19" s="580"/>
      <c r="MOL19" s="580"/>
      <c r="MOM19" s="580"/>
      <c r="MON19" s="580"/>
      <c r="MOO19" s="580"/>
      <c r="MOP19" s="580"/>
      <c r="MOQ19" s="580"/>
      <c r="MOR19" s="580"/>
      <c r="MOS19" s="580"/>
      <c r="MOT19" s="580"/>
      <c r="MOU19" s="580"/>
      <c r="MOV19" s="580"/>
      <c r="MOW19" s="580"/>
      <c r="MOX19" s="580"/>
      <c r="MOY19" s="580"/>
      <c r="MOZ19" s="580"/>
      <c r="MPA19" s="580"/>
      <c r="MPB19" s="580"/>
      <c r="MPC19" s="580"/>
      <c r="MPD19" s="580"/>
      <c r="MPE19" s="580"/>
      <c r="MPF19" s="580"/>
      <c r="MPG19" s="580"/>
      <c r="MPH19" s="580"/>
      <c r="MPI19" s="580"/>
      <c r="MPJ19" s="580"/>
      <c r="MPK19" s="580"/>
      <c r="MPL19" s="580"/>
      <c r="MPM19" s="580"/>
      <c r="MPN19" s="580"/>
      <c r="MPO19" s="580"/>
      <c r="MPP19" s="580"/>
      <c r="MPQ19" s="580"/>
      <c r="MPR19" s="580"/>
      <c r="MPS19" s="580"/>
      <c r="MPT19" s="580"/>
      <c r="MPU19" s="580"/>
      <c r="MPV19" s="580"/>
      <c r="MPW19" s="580"/>
      <c r="MPX19" s="580"/>
      <c r="MPY19" s="580"/>
      <c r="MPZ19" s="580"/>
      <c r="MQA19" s="580"/>
      <c r="MQB19" s="580"/>
      <c r="MQC19" s="580"/>
      <c r="MQD19" s="580"/>
      <c r="MQE19" s="580"/>
      <c r="MQF19" s="580"/>
      <c r="MQG19" s="580"/>
      <c r="MQH19" s="580"/>
      <c r="MQI19" s="580"/>
      <c r="MQJ19" s="580"/>
      <c r="MQK19" s="580"/>
      <c r="MQL19" s="580"/>
      <c r="MQM19" s="580"/>
      <c r="MQN19" s="580"/>
      <c r="MQO19" s="580"/>
      <c r="MQP19" s="580"/>
      <c r="MQQ19" s="580"/>
      <c r="MQR19" s="580"/>
      <c r="MQS19" s="580"/>
      <c r="MQT19" s="580"/>
      <c r="MQU19" s="580"/>
      <c r="MQV19" s="580"/>
      <c r="MQW19" s="580"/>
      <c r="MQX19" s="580"/>
      <c r="MQY19" s="580"/>
      <c r="MQZ19" s="580"/>
      <c r="MRA19" s="580"/>
      <c r="MRB19" s="580"/>
      <c r="MRC19" s="580"/>
      <c r="MRD19" s="580"/>
      <c r="MRE19" s="580"/>
      <c r="MRF19" s="580"/>
      <c r="MRG19" s="580"/>
      <c r="MRH19" s="580"/>
      <c r="MRI19" s="580"/>
      <c r="MRJ19" s="580"/>
      <c r="MRK19" s="580"/>
      <c r="MRL19" s="580"/>
      <c r="MRM19" s="580"/>
      <c r="MRN19" s="580"/>
      <c r="MRO19" s="580"/>
      <c r="MRP19" s="580"/>
      <c r="MRQ19" s="580"/>
      <c r="MRR19" s="580"/>
      <c r="MRS19" s="580"/>
      <c r="MRT19" s="580"/>
      <c r="MRU19" s="580"/>
      <c r="MRV19" s="580"/>
      <c r="MRW19" s="580"/>
      <c r="MRX19" s="580"/>
      <c r="MRY19" s="580"/>
      <c r="MRZ19" s="580"/>
      <c r="MSA19" s="580"/>
      <c r="MSB19" s="580"/>
      <c r="MSC19" s="580"/>
      <c r="MSD19" s="580"/>
      <c r="MSE19" s="580"/>
      <c r="MSF19" s="580"/>
      <c r="MSG19" s="580"/>
      <c r="MSH19" s="580"/>
      <c r="MSI19" s="580"/>
      <c r="MSJ19" s="580"/>
      <c r="MSK19" s="580"/>
      <c r="MSL19" s="580"/>
      <c r="MSM19" s="580"/>
      <c r="MSN19" s="580"/>
      <c r="MSO19" s="580"/>
      <c r="MSP19" s="580"/>
      <c r="MSQ19" s="580"/>
      <c r="MSR19" s="580"/>
      <c r="MSS19" s="580"/>
      <c r="MST19" s="580"/>
      <c r="MSU19" s="580"/>
      <c r="MSV19" s="580"/>
      <c r="MSW19" s="580"/>
      <c r="MSX19" s="580"/>
      <c r="MSY19" s="580"/>
      <c r="MSZ19" s="580"/>
      <c r="MTA19" s="580"/>
      <c r="MTB19" s="580"/>
      <c r="MTC19" s="580"/>
      <c r="MTD19" s="580"/>
      <c r="MTE19" s="580"/>
      <c r="MTF19" s="580"/>
      <c r="MTG19" s="580"/>
      <c r="MTH19" s="580"/>
      <c r="MTI19" s="580"/>
      <c r="MTJ19" s="580"/>
      <c r="MTK19" s="580"/>
      <c r="MTL19" s="580"/>
      <c r="MTM19" s="580"/>
      <c r="MTN19" s="580"/>
      <c r="MTO19" s="580"/>
      <c r="MTP19" s="580"/>
      <c r="MTQ19" s="580"/>
      <c r="MTR19" s="580"/>
      <c r="MTS19" s="580"/>
      <c r="MTT19" s="580"/>
      <c r="MTU19" s="580"/>
      <c r="MTV19" s="580"/>
      <c r="MTW19" s="580"/>
      <c r="MTX19" s="580"/>
      <c r="MTY19" s="580"/>
      <c r="MTZ19" s="580"/>
      <c r="MUA19" s="580"/>
      <c r="MUB19" s="580"/>
      <c r="MUC19" s="580"/>
      <c r="MUD19" s="580"/>
      <c r="MUE19" s="580"/>
      <c r="MUF19" s="580"/>
      <c r="MUG19" s="580"/>
      <c r="MUH19" s="580"/>
      <c r="MUI19" s="580"/>
      <c r="MUJ19" s="580"/>
      <c r="MUK19" s="580"/>
      <c r="MUL19" s="580"/>
      <c r="MUM19" s="580"/>
      <c r="MUN19" s="580"/>
      <c r="MUO19" s="580"/>
      <c r="MUP19" s="580"/>
      <c r="MUQ19" s="580"/>
      <c r="MUR19" s="580"/>
      <c r="MUS19" s="580"/>
      <c r="MUT19" s="580"/>
      <c r="MUU19" s="580"/>
      <c r="MUV19" s="580"/>
      <c r="MUW19" s="580"/>
      <c r="MUX19" s="580"/>
      <c r="MUY19" s="580"/>
      <c r="MUZ19" s="580"/>
      <c r="MVA19" s="580"/>
      <c r="MVB19" s="580"/>
      <c r="MVC19" s="580"/>
      <c r="MVD19" s="580"/>
      <c r="MVE19" s="580"/>
      <c r="MVF19" s="580"/>
      <c r="MVG19" s="580"/>
      <c r="MVH19" s="580"/>
      <c r="MVI19" s="580"/>
      <c r="MVJ19" s="580"/>
      <c r="MVK19" s="580"/>
      <c r="MVL19" s="580"/>
      <c r="MVM19" s="580"/>
      <c r="MVN19" s="580"/>
      <c r="MVO19" s="580"/>
      <c r="MVP19" s="580"/>
      <c r="MVQ19" s="580"/>
      <c r="MVR19" s="580"/>
      <c r="MVS19" s="580"/>
      <c r="MVT19" s="580"/>
      <c r="MVU19" s="580"/>
      <c r="MVV19" s="580"/>
      <c r="MVW19" s="580"/>
      <c r="MVX19" s="580"/>
      <c r="MVY19" s="580"/>
      <c r="MVZ19" s="580"/>
      <c r="MWA19" s="580"/>
      <c r="MWB19" s="580"/>
      <c r="MWC19" s="580"/>
      <c r="MWD19" s="580"/>
      <c r="MWE19" s="580"/>
      <c r="MWF19" s="580"/>
      <c r="MWG19" s="580"/>
      <c r="MWH19" s="580"/>
      <c r="MWI19" s="580"/>
      <c r="MWJ19" s="580"/>
      <c r="MWK19" s="580"/>
      <c r="MWL19" s="580"/>
      <c r="MWM19" s="580"/>
      <c r="MWN19" s="580"/>
      <c r="MWO19" s="580"/>
      <c r="MWP19" s="580"/>
      <c r="MWQ19" s="580"/>
      <c r="MWR19" s="580"/>
      <c r="MWS19" s="580"/>
      <c r="MWT19" s="580"/>
      <c r="MWU19" s="580"/>
      <c r="MWV19" s="580"/>
      <c r="MWW19" s="580"/>
      <c r="MWX19" s="580"/>
      <c r="MWY19" s="580"/>
      <c r="MWZ19" s="580"/>
      <c r="MXA19" s="580"/>
      <c r="MXB19" s="580"/>
      <c r="MXC19" s="580"/>
      <c r="MXD19" s="580"/>
      <c r="MXE19" s="580"/>
      <c r="MXF19" s="580"/>
      <c r="MXG19" s="580"/>
      <c r="MXH19" s="580"/>
      <c r="MXI19" s="580"/>
      <c r="MXJ19" s="580"/>
      <c r="MXK19" s="580"/>
      <c r="MXL19" s="580"/>
      <c r="MXM19" s="580"/>
      <c r="MXN19" s="580"/>
      <c r="MXO19" s="580"/>
      <c r="MXP19" s="580"/>
      <c r="MXQ19" s="580"/>
      <c r="MXR19" s="580"/>
      <c r="MXS19" s="580"/>
      <c r="MXT19" s="580"/>
      <c r="MXU19" s="580"/>
      <c r="MXV19" s="580"/>
      <c r="MXW19" s="580"/>
      <c r="MXX19" s="580"/>
      <c r="MXY19" s="580"/>
      <c r="MXZ19" s="580"/>
      <c r="MYA19" s="580"/>
      <c r="MYB19" s="580"/>
      <c r="MYC19" s="580"/>
      <c r="MYD19" s="580"/>
      <c r="MYE19" s="580"/>
      <c r="MYF19" s="580"/>
      <c r="MYG19" s="580"/>
      <c r="MYH19" s="580"/>
      <c r="MYI19" s="580"/>
      <c r="MYJ19" s="580"/>
      <c r="MYK19" s="580"/>
      <c r="MYL19" s="580"/>
      <c r="MYM19" s="580"/>
      <c r="MYN19" s="580"/>
      <c r="MYO19" s="580"/>
      <c r="MYP19" s="580"/>
      <c r="MYQ19" s="580"/>
      <c r="MYR19" s="580"/>
      <c r="MYS19" s="580"/>
      <c r="MYT19" s="580"/>
      <c r="MYU19" s="580"/>
      <c r="MYV19" s="580"/>
      <c r="MYW19" s="580"/>
      <c r="MYX19" s="580"/>
      <c r="MYY19" s="580"/>
      <c r="MYZ19" s="580"/>
      <c r="MZA19" s="580"/>
      <c r="MZB19" s="580"/>
      <c r="MZC19" s="580"/>
      <c r="MZD19" s="580"/>
      <c r="MZE19" s="580"/>
      <c r="MZF19" s="580"/>
      <c r="MZG19" s="580"/>
      <c r="MZH19" s="580"/>
      <c r="MZI19" s="580"/>
      <c r="MZJ19" s="580"/>
      <c r="MZK19" s="580"/>
      <c r="MZL19" s="580"/>
      <c r="MZM19" s="580"/>
      <c r="MZN19" s="580"/>
      <c r="MZO19" s="580"/>
      <c r="MZP19" s="580"/>
      <c r="MZQ19" s="580"/>
      <c r="MZR19" s="580"/>
      <c r="MZS19" s="580"/>
      <c r="MZT19" s="580"/>
      <c r="MZU19" s="580"/>
      <c r="MZV19" s="580"/>
      <c r="MZW19" s="580"/>
      <c r="MZX19" s="580"/>
      <c r="MZY19" s="580"/>
      <c r="MZZ19" s="580"/>
      <c r="NAA19" s="580"/>
      <c r="NAB19" s="580"/>
      <c r="NAC19" s="580"/>
      <c r="NAD19" s="580"/>
      <c r="NAE19" s="580"/>
      <c r="NAF19" s="580"/>
      <c r="NAG19" s="580"/>
      <c r="NAH19" s="580"/>
      <c r="NAI19" s="580"/>
      <c r="NAJ19" s="580"/>
      <c r="NAK19" s="580"/>
      <c r="NAL19" s="580"/>
      <c r="NAM19" s="580"/>
      <c r="NAN19" s="580"/>
      <c r="NAO19" s="580"/>
      <c r="NAP19" s="580"/>
      <c r="NAQ19" s="580"/>
      <c r="NAR19" s="580"/>
      <c r="NAS19" s="580"/>
      <c r="NAT19" s="580"/>
      <c r="NAU19" s="580"/>
      <c r="NAV19" s="580"/>
      <c r="NAW19" s="580"/>
      <c r="NAX19" s="580"/>
      <c r="NAY19" s="580"/>
      <c r="NAZ19" s="580"/>
      <c r="NBA19" s="580"/>
      <c r="NBB19" s="580"/>
      <c r="NBC19" s="580"/>
      <c r="NBD19" s="580"/>
      <c r="NBE19" s="580"/>
      <c r="NBF19" s="580"/>
      <c r="NBG19" s="580"/>
      <c r="NBH19" s="580"/>
      <c r="NBI19" s="580"/>
      <c r="NBJ19" s="580"/>
      <c r="NBK19" s="580"/>
      <c r="NBL19" s="580"/>
      <c r="NBM19" s="580"/>
      <c r="NBN19" s="580"/>
      <c r="NBO19" s="580"/>
      <c r="NBP19" s="580"/>
      <c r="NBQ19" s="580"/>
      <c r="NBR19" s="580"/>
      <c r="NBS19" s="580"/>
      <c r="NBT19" s="580"/>
      <c r="NBU19" s="580"/>
      <c r="NBV19" s="580"/>
      <c r="NBW19" s="580"/>
      <c r="NBX19" s="580"/>
      <c r="NBY19" s="580"/>
      <c r="NBZ19" s="580"/>
      <c r="NCA19" s="580"/>
      <c r="NCB19" s="580"/>
      <c r="NCC19" s="580"/>
      <c r="NCD19" s="580"/>
      <c r="NCE19" s="580"/>
      <c r="NCF19" s="580"/>
      <c r="NCG19" s="580"/>
      <c r="NCH19" s="580"/>
      <c r="NCI19" s="580"/>
      <c r="NCJ19" s="580"/>
      <c r="NCK19" s="580"/>
      <c r="NCL19" s="580"/>
      <c r="NCM19" s="580"/>
      <c r="NCN19" s="580"/>
      <c r="NCO19" s="580"/>
      <c r="NCP19" s="580"/>
      <c r="NCQ19" s="580"/>
      <c r="NCR19" s="580"/>
      <c r="NCS19" s="580"/>
      <c r="NCT19" s="580"/>
      <c r="NCU19" s="580"/>
      <c r="NCV19" s="580"/>
      <c r="NCW19" s="580"/>
      <c r="NCX19" s="580"/>
      <c r="NCY19" s="580"/>
      <c r="NCZ19" s="580"/>
      <c r="NDA19" s="580"/>
      <c r="NDB19" s="580"/>
      <c r="NDC19" s="580"/>
      <c r="NDD19" s="580"/>
      <c r="NDE19" s="580"/>
      <c r="NDF19" s="580"/>
      <c r="NDG19" s="580"/>
      <c r="NDH19" s="580"/>
      <c r="NDI19" s="580"/>
      <c r="NDJ19" s="580"/>
      <c r="NDK19" s="580"/>
      <c r="NDL19" s="580"/>
      <c r="NDM19" s="580"/>
      <c r="NDN19" s="580"/>
      <c r="NDO19" s="580"/>
      <c r="NDP19" s="580"/>
      <c r="NDQ19" s="580"/>
      <c r="NDR19" s="580"/>
      <c r="NDS19" s="580"/>
      <c r="NDT19" s="580"/>
      <c r="NDU19" s="580"/>
      <c r="NDV19" s="580"/>
      <c r="NDW19" s="580"/>
      <c r="NDX19" s="580"/>
      <c r="NDY19" s="580"/>
      <c r="NDZ19" s="580"/>
      <c r="NEA19" s="580"/>
      <c r="NEB19" s="580"/>
      <c r="NEC19" s="580"/>
      <c r="NED19" s="580"/>
      <c r="NEE19" s="580"/>
      <c r="NEF19" s="580"/>
      <c r="NEG19" s="580"/>
      <c r="NEH19" s="580"/>
      <c r="NEI19" s="580"/>
      <c r="NEJ19" s="580"/>
      <c r="NEK19" s="580"/>
      <c r="NEL19" s="580"/>
      <c r="NEM19" s="580"/>
      <c r="NEN19" s="580"/>
      <c r="NEO19" s="580"/>
      <c r="NEP19" s="580"/>
      <c r="NEQ19" s="580"/>
      <c r="NER19" s="580"/>
      <c r="NES19" s="580"/>
      <c r="NET19" s="580"/>
      <c r="NEU19" s="580"/>
      <c r="NEV19" s="580"/>
      <c r="NEW19" s="580"/>
      <c r="NEX19" s="580"/>
      <c r="NEY19" s="580"/>
      <c r="NEZ19" s="580"/>
      <c r="NFA19" s="580"/>
      <c r="NFB19" s="580"/>
      <c r="NFC19" s="580"/>
      <c r="NFD19" s="580"/>
      <c r="NFE19" s="580"/>
      <c r="NFF19" s="580"/>
      <c r="NFG19" s="580"/>
      <c r="NFH19" s="580"/>
      <c r="NFI19" s="580"/>
      <c r="NFJ19" s="580"/>
      <c r="NFK19" s="580"/>
      <c r="NFL19" s="580"/>
      <c r="NFM19" s="580"/>
      <c r="NFN19" s="580"/>
      <c r="NFO19" s="580"/>
      <c r="NFP19" s="580"/>
      <c r="NFQ19" s="580"/>
      <c r="NFR19" s="580"/>
      <c r="NFS19" s="580"/>
      <c r="NFT19" s="580"/>
      <c r="NFU19" s="580"/>
      <c r="NFV19" s="580"/>
      <c r="NFW19" s="580"/>
      <c r="NFX19" s="580"/>
      <c r="NFY19" s="580"/>
      <c r="NFZ19" s="580"/>
      <c r="NGA19" s="580"/>
      <c r="NGB19" s="580"/>
      <c r="NGC19" s="580"/>
      <c r="NGD19" s="580"/>
      <c r="NGE19" s="580"/>
      <c r="NGF19" s="580"/>
      <c r="NGG19" s="580"/>
      <c r="NGH19" s="580"/>
      <c r="NGI19" s="580"/>
      <c r="NGJ19" s="580"/>
      <c r="NGK19" s="580"/>
      <c r="NGL19" s="580"/>
      <c r="NGM19" s="580"/>
      <c r="NGN19" s="580"/>
      <c r="NGO19" s="580"/>
      <c r="NGP19" s="580"/>
      <c r="NGQ19" s="580"/>
      <c r="NGR19" s="580"/>
      <c r="NGS19" s="580"/>
      <c r="NGT19" s="580"/>
      <c r="NGU19" s="580"/>
      <c r="NGV19" s="580"/>
      <c r="NGW19" s="580"/>
      <c r="NGX19" s="580"/>
      <c r="NGY19" s="580"/>
      <c r="NGZ19" s="580"/>
      <c r="NHA19" s="580"/>
      <c r="NHB19" s="580"/>
      <c r="NHC19" s="580"/>
      <c r="NHD19" s="580"/>
      <c r="NHE19" s="580"/>
      <c r="NHF19" s="580"/>
      <c r="NHG19" s="580"/>
      <c r="NHH19" s="580"/>
      <c r="NHI19" s="580"/>
      <c r="NHJ19" s="580"/>
      <c r="NHK19" s="580"/>
      <c r="NHL19" s="580"/>
      <c r="NHM19" s="580"/>
      <c r="NHN19" s="580"/>
      <c r="NHO19" s="580"/>
      <c r="NHP19" s="580"/>
      <c r="NHQ19" s="580"/>
      <c r="NHR19" s="580"/>
      <c r="NHS19" s="580"/>
      <c r="NHT19" s="580"/>
      <c r="NHU19" s="580"/>
      <c r="NHV19" s="580"/>
      <c r="NHW19" s="580"/>
      <c r="NHX19" s="580"/>
      <c r="NHY19" s="580"/>
      <c r="NHZ19" s="580"/>
      <c r="NIA19" s="580"/>
      <c r="NIB19" s="580"/>
      <c r="NIC19" s="580"/>
      <c r="NID19" s="580"/>
      <c r="NIE19" s="580"/>
      <c r="NIF19" s="580"/>
      <c r="NIG19" s="580"/>
      <c r="NIH19" s="580"/>
      <c r="NII19" s="580"/>
      <c r="NIJ19" s="580"/>
      <c r="NIK19" s="580"/>
      <c r="NIL19" s="580"/>
      <c r="NIM19" s="580"/>
      <c r="NIN19" s="580"/>
      <c r="NIO19" s="580"/>
      <c r="NIP19" s="580"/>
      <c r="NIQ19" s="580"/>
      <c r="NIR19" s="580"/>
      <c r="NIS19" s="580"/>
      <c r="NIT19" s="580"/>
      <c r="NIU19" s="580"/>
      <c r="NIV19" s="580"/>
      <c r="NIW19" s="580"/>
      <c r="NIX19" s="580"/>
      <c r="NIY19" s="580"/>
      <c r="NIZ19" s="580"/>
      <c r="NJA19" s="580"/>
      <c r="NJB19" s="580"/>
      <c r="NJC19" s="580"/>
      <c r="NJD19" s="580"/>
      <c r="NJE19" s="580"/>
      <c r="NJF19" s="580"/>
      <c r="NJG19" s="580"/>
      <c r="NJH19" s="580"/>
      <c r="NJI19" s="580"/>
      <c r="NJJ19" s="580"/>
      <c r="NJK19" s="580"/>
      <c r="NJL19" s="580"/>
      <c r="NJM19" s="580"/>
      <c r="NJN19" s="580"/>
      <c r="NJO19" s="580"/>
      <c r="NJP19" s="580"/>
      <c r="NJQ19" s="580"/>
      <c r="NJR19" s="580"/>
      <c r="NJS19" s="580"/>
      <c r="NJT19" s="580"/>
      <c r="NJU19" s="580"/>
      <c r="NJV19" s="580"/>
      <c r="NJW19" s="580"/>
      <c r="NJX19" s="580"/>
      <c r="NJY19" s="580"/>
      <c r="NJZ19" s="580"/>
      <c r="NKA19" s="580"/>
      <c r="NKB19" s="580"/>
      <c r="NKC19" s="580"/>
      <c r="NKD19" s="580"/>
      <c r="NKE19" s="580"/>
      <c r="NKF19" s="580"/>
      <c r="NKG19" s="580"/>
      <c r="NKH19" s="580"/>
      <c r="NKI19" s="580"/>
      <c r="NKJ19" s="580"/>
      <c r="NKK19" s="580"/>
      <c r="NKL19" s="580"/>
      <c r="NKM19" s="580"/>
      <c r="NKN19" s="580"/>
      <c r="NKO19" s="580"/>
      <c r="NKP19" s="580"/>
      <c r="NKQ19" s="580"/>
      <c r="NKR19" s="580"/>
      <c r="NKS19" s="580"/>
      <c r="NKT19" s="580"/>
      <c r="NKU19" s="580"/>
      <c r="NKV19" s="580"/>
      <c r="NKW19" s="580"/>
      <c r="NKX19" s="580"/>
      <c r="NKY19" s="580"/>
      <c r="NKZ19" s="580"/>
      <c r="NLA19" s="580"/>
      <c r="NLB19" s="580"/>
      <c r="NLC19" s="580"/>
      <c r="NLD19" s="580"/>
      <c r="NLE19" s="580"/>
      <c r="NLF19" s="580"/>
      <c r="NLG19" s="580"/>
      <c r="NLH19" s="580"/>
      <c r="NLI19" s="580"/>
      <c r="NLJ19" s="580"/>
      <c r="NLK19" s="580"/>
      <c r="NLL19" s="580"/>
      <c r="NLM19" s="580"/>
      <c r="NLN19" s="580"/>
      <c r="NLO19" s="580"/>
      <c r="NLP19" s="580"/>
      <c r="NLQ19" s="580"/>
      <c r="NLR19" s="580"/>
      <c r="NLS19" s="580"/>
      <c r="NLT19" s="580"/>
      <c r="NLU19" s="580"/>
      <c r="NLV19" s="580"/>
      <c r="NLW19" s="580"/>
      <c r="NLX19" s="580"/>
      <c r="NLY19" s="580"/>
      <c r="NLZ19" s="580"/>
      <c r="NMA19" s="580"/>
      <c r="NMB19" s="580"/>
      <c r="NMC19" s="580"/>
      <c r="NMD19" s="580"/>
      <c r="NME19" s="580"/>
      <c r="NMF19" s="580"/>
      <c r="NMG19" s="580"/>
      <c r="NMH19" s="580"/>
      <c r="NMI19" s="580"/>
      <c r="NMJ19" s="580"/>
      <c r="NMK19" s="580"/>
      <c r="NML19" s="580"/>
      <c r="NMM19" s="580"/>
      <c r="NMN19" s="580"/>
      <c r="NMO19" s="580"/>
      <c r="NMP19" s="580"/>
      <c r="NMQ19" s="580"/>
      <c r="NMR19" s="580"/>
      <c r="NMS19" s="580"/>
      <c r="NMT19" s="580"/>
      <c r="NMU19" s="580"/>
      <c r="NMV19" s="580"/>
      <c r="NMW19" s="580"/>
      <c r="NMX19" s="580"/>
      <c r="NMY19" s="580"/>
      <c r="NMZ19" s="580"/>
      <c r="NNA19" s="580"/>
      <c r="NNB19" s="580"/>
      <c r="NNC19" s="580"/>
      <c r="NND19" s="580"/>
      <c r="NNE19" s="580"/>
      <c r="NNF19" s="580"/>
      <c r="NNG19" s="580"/>
      <c r="NNH19" s="580"/>
      <c r="NNI19" s="580"/>
      <c r="NNJ19" s="580"/>
      <c r="NNK19" s="580"/>
      <c r="NNL19" s="580"/>
      <c r="NNM19" s="580"/>
      <c r="NNN19" s="580"/>
      <c r="NNO19" s="580"/>
      <c r="NNP19" s="580"/>
      <c r="NNQ19" s="580"/>
      <c r="NNR19" s="580"/>
      <c r="NNS19" s="580"/>
      <c r="NNT19" s="580"/>
      <c r="NNU19" s="580"/>
      <c r="NNV19" s="580"/>
      <c r="NNW19" s="580"/>
      <c r="NNX19" s="580"/>
      <c r="NNY19" s="580"/>
      <c r="NNZ19" s="580"/>
      <c r="NOA19" s="580"/>
      <c r="NOB19" s="580"/>
      <c r="NOC19" s="580"/>
      <c r="NOD19" s="580"/>
      <c r="NOE19" s="580"/>
      <c r="NOF19" s="580"/>
      <c r="NOG19" s="580"/>
      <c r="NOH19" s="580"/>
      <c r="NOI19" s="580"/>
      <c r="NOJ19" s="580"/>
      <c r="NOK19" s="580"/>
      <c r="NOL19" s="580"/>
      <c r="NOM19" s="580"/>
      <c r="NON19" s="580"/>
      <c r="NOO19" s="580"/>
      <c r="NOP19" s="580"/>
      <c r="NOQ19" s="580"/>
      <c r="NOR19" s="580"/>
      <c r="NOS19" s="580"/>
      <c r="NOT19" s="580"/>
      <c r="NOU19" s="580"/>
      <c r="NOV19" s="580"/>
      <c r="NOW19" s="580"/>
      <c r="NOX19" s="580"/>
      <c r="NOY19" s="580"/>
      <c r="NOZ19" s="580"/>
      <c r="NPA19" s="580"/>
      <c r="NPB19" s="580"/>
      <c r="NPC19" s="580"/>
      <c r="NPD19" s="580"/>
      <c r="NPE19" s="580"/>
      <c r="NPF19" s="580"/>
      <c r="NPG19" s="580"/>
      <c r="NPH19" s="580"/>
      <c r="NPI19" s="580"/>
      <c r="NPJ19" s="580"/>
      <c r="NPK19" s="580"/>
      <c r="NPL19" s="580"/>
      <c r="NPM19" s="580"/>
      <c r="NPN19" s="580"/>
      <c r="NPO19" s="580"/>
      <c r="NPP19" s="580"/>
      <c r="NPQ19" s="580"/>
      <c r="NPR19" s="580"/>
      <c r="NPS19" s="580"/>
      <c r="NPT19" s="580"/>
      <c r="NPU19" s="580"/>
      <c r="NPV19" s="580"/>
      <c r="NPW19" s="580"/>
      <c r="NPX19" s="580"/>
      <c r="NPY19" s="580"/>
      <c r="NPZ19" s="580"/>
      <c r="NQA19" s="580"/>
      <c r="NQB19" s="580"/>
      <c r="NQC19" s="580"/>
      <c r="NQD19" s="580"/>
      <c r="NQE19" s="580"/>
      <c r="NQF19" s="580"/>
      <c r="NQG19" s="580"/>
      <c r="NQH19" s="580"/>
      <c r="NQI19" s="580"/>
      <c r="NQJ19" s="580"/>
      <c r="NQK19" s="580"/>
      <c r="NQL19" s="580"/>
      <c r="NQM19" s="580"/>
      <c r="NQN19" s="580"/>
      <c r="NQO19" s="580"/>
      <c r="NQP19" s="580"/>
      <c r="NQQ19" s="580"/>
      <c r="NQR19" s="580"/>
      <c r="NQS19" s="580"/>
      <c r="NQT19" s="580"/>
      <c r="NQU19" s="580"/>
      <c r="NQV19" s="580"/>
      <c r="NQW19" s="580"/>
      <c r="NQX19" s="580"/>
      <c r="NQY19" s="580"/>
      <c r="NQZ19" s="580"/>
      <c r="NRA19" s="580"/>
      <c r="NRB19" s="580"/>
      <c r="NRC19" s="580"/>
      <c r="NRD19" s="580"/>
      <c r="NRE19" s="580"/>
      <c r="NRF19" s="580"/>
      <c r="NRG19" s="580"/>
      <c r="NRH19" s="580"/>
      <c r="NRI19" s="580"/>
      <c r="NRJ19" s="580"/>
      <c r="NRK19" s="580"/>
      <c r="NRL19" s="580"/>
      <c r="NRM19" s="580"/>
      <c r="NRN19" s="580"/>
      <c r="NRO19" s="580"/>
      <c r="NRP19" s="580"/>
      <c r="NRQ19" s="580"/>
      <c r="NRR19" s="580"/>
      <c r="NRS19" s="580"/>
      <c r="NRT19" s="580"/>
      <c r="NRU19" s="580"/>
      <c r="NRV19" s="580"/>
      <c r="NRW19" s="580"/>
      <c r="NRX19" s="580"/>
      <c r="NRY19" s="580"/>
      <c r="NRZ19" s="580"/>
      <c r="NSA19" s="580"/>
      <c r="NSB19" s="580"/>
      <c r="NSC19" s="580"/>
      <c r="NSD19" s="580"/>
      <c r="NSE19" s="580"/>
      <c r="NSF19" s="580"/>
      <c r="NSG19" s="580"/>
      <c r="NSH19" s="580"/>
      <c r="NSI19" s="580"/>
      <c r="NSJ19" s="580"/>
      <c r="NSK19" s="580"/>
      <c r="NSL19" s="580"/>
      <c r="NSM19" s="580"/>
      <c r="NSN19" s="580"/>
      <c r="NSO19" s="580"/>
      <c r="NSP19" s="580"/>
      <c r="NSQ19" s="580"/>
      <c r="NSR19" s="580"/>
      <c r="NSS19" s="580"/>
      <c r="NST19" s="580"/>
      <c r="NSU19" s="580"/>
      <c r="NSV19" s="580"/>
      <c r="NSW19" s="580"/>
      <c r="NSX19" s="580"/>
      <c r="NSY19" s="580"/>
      <c r="NSZ19" s="580"/>
      <c r="NTA19" s="580"/>
      <c r="NTB19" s="580"/>
      <c r="NTC19" s="580"/>
      <c r="NTD19" s="580"/>
      <c r="NTE19" s="580"/>
      <c r="NTF19" s="580"/>
      <c r="NTG19" s="580"/>
      <c r="NTH19" s="580"/>
      <c r="NTI19" s="580"/>
      <c r="NTJ19" s="580"/>
      <c r="NTK19" s="580"/>
      <c r="NTL19" s="580"/>
      <c r="NTM19" s="580"/>
      <c r="NTN19" s="580"/>
      <c r="NTO19" s="580"/>
      <c r="NTP19" s="580"/>
      <c r="NTQ19" s="580"/>
      <c r="NTR19" s="580"/>
      <c r="NTS19" s="580"/>
      <c r="NTT19" s="580"/>
      <c r="NTU19" s="580"/>
      <c r="NTV19" s="580"/>
      <c r="NTW19" s="580"/>
      <c r="NTX19" s="580"/>
      <c r="NTY19" s="580"/>
      <c r="NTZ19" s="580"/>
      <c r="NUA19" s="580"/>
      <c r="NUB19" s="580"/>
      <c r="NUC19" s="580"/>
      <c r="NUD19" s="580"/>
      <c r="NUE19" s="580"/>
      <c r="NUF19" s="580"/>
      <c r="NUG19" s="580"/>
      <c r="NUH19" s="580"/>
      <c r="NUI19" s="580"/>
      <c r="NUJ19" s="580"/>
      <c r="NUK19" s="580"/>
      <c r="NUL19" s="580"/>
      <c r="NUM19" s="580"/>
      <c r="NUN19" s="580"/>
      <c r="NUO19" s="580"/>
      <c r="NUP19" s="580"/>
      <c r="NUQ19" s="580"/>
      <c r="NUR19" s="580"/>
      <c r="NUS19" s="580"/>
      <c r="NUT19" s="580"/>
      <c r="NUU19" s="580"/>
      <c r="NUV19" s="580"/>
      <c r="NUW19" s="580"/>
      <c r="NUX19" s="580"/>
      <c r="NUY19" s="580"/>
      <c r="NUZ19" s="580"/>
      <c r="NVA19" s="580"/>
      <c r="NVB19" s="580"/>
      <c r="NVC19" s="580"/>
      <c r="NVD19" s="580"/>
      <c r="NVE19" s="580"/>
      <c r="NVF19" s="580"/>
      <c r="NVG19" s="580"/>
      <c r="NVH19" s="580"/>
      <c r="NVI19" s="580"/>
      <c r="NVJ19" s="580"/>
      <c r="NVK19" s="580"/>
      <c r="NVL19" s="580"/>
      <c r="NVM19" s="580"/>
      <c r="NVN19" s="580"/>
      <c r="NVO19" s="580"/>
      <c r="NVP19" s="580"/>
      <c r="NVQ19" s="580"/>
      <c r="NVR19" s="580"/>
      <c r="NVS19" s="580"/>
      <c r="NVT19" s="580"/>
      <c r="NVU19" s="580"/>
      <c r="NVV19" s="580"/>
      <c r="NVW19" s="580"/>
      <c r="NVX19" s="580"/>
      <c r="NVY19" s="580"/>
      <c r="NVZ19" s="580"/>
      <c r="NWA19" s="580"/>
      <c r="NWB19" s="580"/>
      <c r="NWC19" s="580"/>
      <c r="NWD19" s="580"/>
      <c r="NWE19" s="580"/>
      <c r="NWF19" s="580"/>
      <c r="NWG19" s="580"/>
      <c r="NWH19" s="580"/>
      <c r="NWI19" s="580"/>
      <c r="NWJ19" s="580"/>
      <c r="NWK19" s="580"/>
      <c r="NWL19" s="580"/>
      <c r="NWM19" s="580"/>
      <c r="NWN19" s="580"/>
      <c r="NWO19" s="580"/>
      <c r="NWP19" s="580"/>
      <c r="NWQ19" s="580"/>
      <c r="NWR19" s="580"/>
      <c r="NWS19" s="580"/>
      <c r="NWT19" s="580"/>
      <c r="NWU19" s="580"/>
      <c r="NWV19" s="580"/>
      <c r="NWW19" s="580"/>
      <c r="NWX19" s="580"/>
      <c r="NWY19" s="580"/>
      <c r="NWZ19" s="580"/>
      <c r="NXA19" s="580"/>
      <c r="NXB19" s="580"/>
      <c r="NXC19" s="580"/>
      <c r="NXD19" s="580"/>
      <c r="NXE19" s="580"/>
      <c r="NXF19" s="580"/>
      <c r="NXG19" s="580"/>
      <c r="NXH19" s="580"/>
      <c r="NXI19" s="580"/>
      <c r="NXJ19" s="580"/>
      <c r="NXK19" s="580"/>
      <c r="NXL19" s="580"/>
      <c r="NXM19" s="580"/>
      <c r="NXN19" s="580"/>
      <c r="NXO19" s="580"/>
      <c r="NXP19" s="580"/>
      <c r="NXQ19" s="580"/>
      <c r="NXR19" s="580"/>
      <c r="NXS19" s="580"/>
      <c r="NXT19" s="580"/>
      <c r="NXU19" s="580"/>
      <c r="NXV19" s="580"/>
      <c r="NXW19" s="580"/>
      <c r="NXX19" s="580"/>
      <c r="NXY19" s="580"/>
      <c r="NXZ19" s="580"/>
      <c r="NYA19" s="580"/>
      <c r="NYB19" s="580"/>
      <c r="NYC19" s="580"/>
      <c r="NYD19" s="580"/>
      <c r="NYE19" s="580"/>
      <c r="NYF19" s="580"/>
      <c r="NYG19" s="580"/>
      <c r="NYH19" s="580"/>
      <c r="NYI19" s="580"/>
      <c r="NYJ19" s="580"/>
      <c r="NYK19" s="580"/>
      <c r="NYL19" s="580"/>
      <c r="NYM19" s="580"/>
      <c r="NYN19" s="580"/>
      <c r="NYO19" s="580"/>
      <c r="NYP19" s="580"/>
      <c r="NYQ19" s="580"/>
      <c r="NYR19" s="580"/>
      <c r="NYS19" s="580"/>
      <c r="NYT19" s="580"/>
      <c r="NYU19" s="580"/>
      <c r="NYV19" s="580"/>
      <c r="NYW19" s="580"/>
      <c r="NYX19" s="580"/>
      <c r="NYY19" s="580"/>
      <c r="NYZ19" s="580"/>
      <c r="NZA19" s="580"/>
      <c r="NZB19" s="580"/>
      <c r="NZC19" s="580"/>
      <c r="NZD19" s="580"/>
      <c r="NZE19" s="580"/>
      <c r="NZF19" s="580"/>
      <c r="NZG19" s="580"/>
      <c r="NZH19" s="580"/>
      <c r="NZI19" s="580"/>
      <c r="NZJ19" s="580"/>
      <c r="NZK19" s="580"/>
      <c r="NZL19" s="580"/>
      <c r="NZM19" s="580"/>
      <c r="NZN19" s="580"/>
      <c r="NZO19" s="580"/>
      <c r="NZP19" s="580"/>
      <c r="NZQ19" s="580"/>
      <c r="NZR19" s="580"/>
      <c r="NZS19" s="580"/>
      <c r="NZT19" s="580"/>
      <c r="NZU19" s="580"/>
      <c r="NZV19" s="580"/>
      <c r="NZW19" s="580"/>
      <c r="NZX19" s="580"/>
      <c r="NZY19" s="580"/>
      <c r="NZZ19" s="580"/>
      <c r="OAA19" s="580"/>
      <c r="OAB19" s="580"/>
      <c r="OAC19" s="580"/>
      <c r="OAD19" s="580"/>
      <c r="OAE19" s="580"/>
      <c r="OAF19" s="580"/>
      <c r="OAG19" s="580"/>
      <c r="OAH19" s="580"/>
      <c r="OAI19" s="580"/>
      <c r="OAJ19" s="580"/>
      <c r="OAK19" s="580"/>
      <c r="OAL19" s="580"/>
      <c r="OAM19" s="580"/>
      <c r="OAN19" s="580"/>
      <c r="OAO19" s="580"/>
      <c r="OAP19" s="580"/>
      <c r="OAQ19" s="580"/>
      <c r="OAR19" s="580"/>
      <c r="OAS19" s="580"/>
      <c r="OAT19" s="580"/>
      <c r="OAU19" s="580"/>
      <c r="OAV19" s="580"/>
      <c r="OAW19" s="580"/>
      <c r="OAX19" s="580"/>
      <c r="OAY19" s="580"/>
      <c r="OAZ19" s="580"/>
      <c r="OBA19" s="580"/>
      <c r="OBB19" s="580"/>
      <c r="OBC19" s="580"/>
      <c r="OBD19" s="580"/>
      <c r="OBE19" s="580"/>
      <c r="OBF19" s="580"/>
      <c r="OBG19" s="580"/>
      <c r="OBH19" s="580"/>
      <c r="OBI19" s="580"/>
      <c r="OBJ19" s="580"/>
      <c r="OBK19" s="580"/>
      <c r="OBL19" s="580"/>
      <c r="OBM19" s="580"/>
      <c r="OBN19" s="580"/>
      <c r="OBO19" s="580"/>
      <c r="OBP19" s="580"/>
      <c r="OBQ19" s="580"/>
      <c r="OBR19" s="580"/>
      <c r="OBS19" s="580"/>
      <c r="OBT19" s="580"/>
      <c r="OBU19" s="580"/>
      <c r="OBV19" s="580"/>
      <c r="OBW19" s="580"/>
      <c r="OBX19" s="580"/>
      <c r="OBY19" s="580"/>
      <c r="OBZ19" s="580"/>
      <c r="OCA19" s="580"/>
      <c r="OCB19" s="580"/>
      <c r="OCC19" s="580"/>
      <c r="OCD19" s="580"/>
      <c r="OCE19" s="580"/>
      <c r="OCF19" s="580"/>
      <c r="OCG19" s="580"/>
      <c r="OCH19" s="580"/>
      <c r="OCI19" s="580"/>
      <c r="OCJ19" s="580"/>
      <c r="OCK19" s="580"/>
      <c r="OCL19" s="580"/>
      <c r="OCM19" s="580"/>
      <c r="OCN19" s="580"/>
      <c r="OCO19" s="580"/>
      <c r="OCP19" s="580"/>
      <c r="OCQ19" s="580"/>
      <c r="OCR19" s="580"/>
      <c r="OCS19" s="580"/>
      <c r="OCT19" s="580"/>
      <c r="OCU19" s="580"/>
      <c r="OCV19" s="580"/>
      <c r="OCW19" s="580"/>
      <c r="OCX19" s="580"/>
      <c r="OCY19" s="580"/>
      <c r="OCZ19" s="580"/>
      <c r="ODA19" s="580"/>
      <c r="ODB19" s="580"/>
      <c r="ODC19" s="580"/>
      <c r="ODD19" s="580"/>
      <c r="ODE19" s="580"/>
      <c r="ODF19" s="580"/>
      <c r="ODG19" s="580"/>
      <c r="ODH19" s="580"/>
      <c r="ODI19" s="580"/>
      <c r="ODJ19" s="580"/>
      <c r="ODK19" s="580"/>
      <c r="ODL19" s="580"/>
      <c r="ODM19" s="580"/>
      <c r="ODN19" s="580"/>
      <c r="ODO19" s="580"/>
      <c r="ODP19" s="580"/>
      <c r="ODQ19" s="580"/>
      <c r="ODR19" s="580"/>
      <c r="ODS19" s="580"/>
      <c r="ODT19" s="580"/>
      <c r="ODU19" s="580"/>
      <c r="ODV19" s="580"/>
      <c r="ODW19" s="580"/>
      <c r="ODX19" s="580"/>
      <c r="ODY19" s="580"/>
      <c r="ODZ19" s="580"/>
      <c r="OEA19" s="580"/>
      <c r="OEB19" s="580"/>
      <c r="OEC19" s="580"/>
      <c r="OED19" s="580"/>
      <c r="OEE19" s="580"/>
      <c r="OEF19" s="580"/>
      <c r="OEG19" s="580"/>
      <c r="OEH19" s="580"/>
      <c r="OEI19" s="580"/>
      <c r="OEJ19" s="580"/>
      <c r="OEK19" s="580"/>
      <c r="OEL19" s="580"/>
      <c r="OEM19" s="580"/>
      <c r="OEN19" s="580"/>
      <c r="OEO19" s="580"/>
      <c r="OEP19" s="580"/>
      <c r="OEQ19" s="580"/>
      <c r="OER19" s="580"/>
      <c r="OES19" s="580"/>
      <c r="OET19" s="580"/>
      <c r="OEU19" s="580"/>
      <c r="OEV19" s="580"/>
      <c r="OEW19" s="580"/>
      <c r="OEX19" s="580"/>
      <c r="OEY19" s="580"/>
      <c r="OEZ19" s="580"/>
      <c r="OFA19" s="580"/>
      <c r="OFB19" s="580"/>
      <c r="OFC19" s="580"/>
      <c r="OFD19" s="580"/>
      <c r="OFE19" s="580"/>
      <c r="OFF19" s="580"/>
      <c r="OFG19" s="580"/>
      <c r="OFH19" s="580"/>
      <c r="OFI19" s="580"/>
      <c r="OFJ19" s="580"/>
      <c r="OFK19" s="580"/>
      <c r="OFL19" s="580"/>
      <c r="OFM19" s="580"/>
      <c r="OFN19" s="580"/>
      <c r="OFO19" s="580"/>
      <c r="OFP19" s="580"/>
      <c r="OFQ19" s="580"/>
      <c r="OFR19" s="580"/>
      <c r="OFS19" s="580"/>
      <c r="OFT19" s="580"/>
      <c r="OFU19" s="580"/>
      <c r="OFV19" s="580"/>
      <c r="OFW19" s="580"/>
      <c r="OFX19" s="580"/>
      <c r="OFY19" s="580"/>
      <c r="OFZ19" s="580"/>
      <c r="OGA19" s="580"/>
      <c r="OGB19" s="580"/>
      <c r="OGC19" s="580"/>
      <c r="OGD19" s="580"/>
      <c r="OGE19" s="580"/>
      <c r="OGF19" s="580"/>
      <c r="OGG19" s="580"/>
      <c r="OGH19" s="580"/>
      <c r="OGI19" s="580"/>
      <c r="OGJ19" s="580"/>
      <c r="OGK19" s="580"/>
      <c r="OGL19" s="580"/>
      <c r="OGM19" s="580"/>
      <c r="OGN19" s="580"/>
      <c r="OGO19" s="580"/>
      <c r="OGP19" s="580"/>
      <c r="OGQ19" s="580"/>
      <c r="OGR19" s="580"/>
      <c r="OGS19" s="580"/>
      <c r="OGT19" s="580"/>
      <c r="OGU19" s="580"/>
      <c r="OGV19" s="580"/>
      <c r="OGW19" s="580"/>
      <c r="OGX19" s="580"/>
      <c r="OGY19" s="580"/>
      <c r="OGZ19" s="580"/>
      <c r="OHA19" s="580"/>
      <c r="OHB19" s="580"/>
      <c r="OHC19" s="580"/>
      <c r="OHD19" s="580"/>
      <c r="OHE19" s="580"/>
      <c r="OHF19" s="580"/>
      <c r="OHG19" s="580"/>
      <c r="OHH19" s="580"/>
      <c r="OHI19" s="580"/>
      <c r="OHJ19" s="580"/>
      <c r="OHK19" s="580"/>
      <c r="OHL19" s="580"/>
      <c r="OHM19" s="580"/>
      <c r="OHN19" s="580"/>
      <c r="OHO19" s="580"/>
      <c r="OHP19" s="580"/>
      <c r="OHQ19" s="580"/>
      <c r="OHR19" s="580"/>
      <c r="OHS19" s="580"/>
      <c r="OHT19" s="580"/>
      <c r="OHU19" s="580"/>
      <c r="OHV19" s="580"/>
      <c r="OHW19" s="580"/>
      <c r="OHX19" s="580"/>
      <c r="OHY19" s="580"/>
      <c r="OHZ19" s="580"/>
      <c r="OIA19" s="580"/>
      <c r="OIB19" s="580"/>
      <c r="OIC19" s="580"/>
      <c r="OID19" s="580"/>
      <c r="OIE19" s="580"/>
      <c r="OIF19" s="580"/>
      <c r="OIG19" s="580"/>
      <c r="OIH19" s="580"/>
      <c r="OII19" s="580"/>
      <c r="OIJ19" s="580"/>
      <c r="OIK19" s="580"/>
      <c r="OIL19" s="580"/>
      <c r="OIM19" s="580"/>
      <c r="OIN19" s="580"/>
      <c r="OIO19" s="580"/>
      <c r="OIP19" s="580"/>
      <c r="OIQ19" s="580"/>
      <c r="OIR19" s="580"/>
      <c r="OIS19" s="580"/>
      <c r="OIT19" s="580"/>
      <c r="OIU19" s="580"/>
      <c r="OIV19" s="580"/>
      <c r="OIW19" s="580"/>
      <c r="OIX19" s="580"/>
      <c r="OIY19" s="580"/>
      <c r="OIZ19" s="580"/>
      <c r="OJA19" s="580"/>
      <c r="OJB19" s="580"/>
      <c r="OJC19" s="580"/>
      <c r="OJD19" s="580"/>
      <c r="OJE19" s="580"/>
      <c r="OJF19" s="580"/>
      <c r="OJG19" s="580"/>
      <c r="OJH19" s="580"/>
      <c r="OJI19" s="580"/>
      <c r="OJJ19" s="580"/>
      <c r="OJK19" s="580"/>
      <c r="OJL19" s="580"/>
      <c r="OJM19" s="580"/>
      <c r="OJN19" s="580"/>
      <c r="OJO19" s="580"/>
      <c r="OJP19" s="580"/>
      <c r="OJQ19" s="580"/>
      <c r="OJR19" s="580"/>
      <c r="OJS19" s="580"/>
      <c r="OJT19" s="580"/>
      <c r="OJU19" s="580"/>
      <c r="OJV19" s="580"/>
      <c r="OJW19" s="580"/>
      <c r="OJX19" s="580"/>
      <c r="OJY19" s="580"/>
      <c r="OJZ19" s="580"/>
      <c r="OKA19" s="580"/>
      <c r="OKB19" s="580"/>
      <c r="OKC19" s="580"/>
      <c r="OKD19" s="580"/>
      <c r="OKE19" s="580"/>
      <c r="OKF19" s="580"/>
      <c r="OKG19" s="580"/>
      <c r="OKH19" s="580"/>
      <c r="OKI19" s="580"/>
      <c r="OKJ19" s="580"/>
      <c r="OKK19" s="580"/>
      <c r="OKL19" s="580"/>
      <c r="OKM19" s="580"/>
      <c r="OKN19" s="580"/>
      <c r="OKO19" s="580"/>
      <c r="OKP19" s="580"/>
      <c r="OKQ19" s="580"/>
      <c r="OKR19" s="580"/>
      <c r="OKS19" s="580"/>
      <c r="OKT19" s="580"/>
      <c r="OKU19" s="580"/>
      <c r="OKV19" s="580"/>
      <c r="OKW19" s="580"/>
      <c r="OKX19" s="580"/>
      <c r="OKY19" s="580"/>
      <c r="OKZ19" s="580"/>
      <c r="OLA19" s="580"/>
      <c r="OLB19" s="580"/>
      <c r="OLC19" s="580"/>
      <c r="OLD19" s="580"/>
      <c r="OLE19" s="580"/>
      <c r="OLF19" s="580"/>
      <c r="OLG19" s="580"/>
      <c r="OLH19" s="580"/>
      <c r="OLI19" s="580"/>
      <c r="OLJ19" s="580"/>
      <c r="OLK19" s="580"/>
      <c r="OLL19" s="580"/>
      <c r="OLM19" s="580"/>
      <c r="OLN19" s="580"/>
      <c r="OLO19" s="580"/>
      <c r="OLP19" s="580"/>
      <c r="OLQ19" s="580"/>
      <c r="OLR19" s="580"/>
      <c r="OLS19" s="580"/>
      <c r="OLT19" s="580"/>
      <c r="OLU19" s="580"/>
      <c r="OLV19" s="580"/>
      <c r="OLW19" s="580"/>
      <c r="OLX19" s="580"/>
      <c r="OLY19" s="580"/>
      <c r="OLZ19" s="580"/>
      <c r="OMA19" s="580"/>
      <c r="OMB19" s="580"/>
      <c r="OMC19" s="580"/>
      <c r="OMD19" s="580"/>
      <c r="OME19" s="580"/>
      <c r="OMF19" s="580"/>
      <c r="OMG19" s="580"/>
      <c r="OMH19" s="580"/>
      <c r="OMI19" s="580"/>
      <c r="OMJ19" s="580"/>
      <c r="OMK19" s="580"/>
      <c r="OML19" s="580"/>
      <c r="OMM19" s="580"/>
      <c r="OMN19" s="580"/>
      <c r="OMO19" s="580"/>
      <c r="OMP19" s="580"/>
      <c r="OMQ19" s="580"/>
      <c r="OMR19" s="580"/>
      <c r="OMS19" s="580"/>
      <c r="OMT19" s="580"/>
      <c r="OMU19" s="580"/>
      <c r="OMV19" s="580"/>
      <c r="OMW19" s="580"/>
      <c r="OMX19" s="580"/>
      <c r="OMY19" s="580"/>
      <c r="OMZ19" s="580"/>
      <c r="ONA19" s="580"/>
      <c r="ONB19" s="580"/>
      <c r="ONC19" s="580"/>
      <c r="OND19" s="580"/>
      <c r="ONE19" s="580"/>
      <c r="ONF19" s="580"/>
      <c r="ONG19" s="580"/>
      <c r="ONH19" s="580"/>
      <c r="ONI19" s="580"/>
      <c r="ONJ19" s="580"/>
      <c r="ONK19" s="580"/>
      <c r="ONL19" s="580"/>
      <c r="ONM19" s="580"/>
      <c r="ONN19" s="580"/>
      <c r="ONO19" s="580"/>
      <c r="ONP19" s="580"/>
      <c r="ONQ19" s="580"/>
      <c r="ONR19" s="580"/>
      <c r="ONS19" s="580"/>
      <c r="ONT19" s="580"/>
      <c r="ONU19" s="580"/>
      <c r="ONV19" s="580"/>
      <c r="ONW19" s="580"/>
      <c r="ONX19" s="580"/>
      <c r="ONY19" s="580"/>
      <c r="ONZ19" s="580"/>
      <c r="OOA19" s="580"/>
      <c r="OOB19" s="580"/>
      <c r="OOC19" s="580"/>
      <c r="OOD19" s="580"/>
      <c r="OOE19" s="580"/>
      <c r="OOF19" s="580"/>
      <c r="OOG19" s="580"/>
      <c r="OOH19" s="580"/>
      <c r="OOI19" s="580"/>
      <c r="OOJ19" s="580"/>
      <c r="OOK19" s="580"/>
      <c r="OOL19" s="580"/>
      <c r="OOM19" s="580"/>
      <c r="OON19" s="580"/>
      <c r="OOO19" s="580"/>
      <c r="OOP19" s="580"/>
      <c r="OOQ19" s="580"/>
      <c r="OOR19" s="580"/>
      <c r="OOS19" s="580"/>
      <c r="OOT19" s="580"/>
      <c r="OOU19" s="580"/>
      <c r="OOV19" s="580"/>
      <c r="OOW19" s="580"/>
      <c r="OOX19" s="580"/>
      <c r="OOY19" s="580"/>
      <c r="OOZ19" s="580"/>
      <c r="OPA19" s="580"/>
      <c r="OPB19" s="580"/>
      <c r="OPC19" s="580"/>
      <c r="OPD19" s="580"/>
      <c r="OPE19" s="580"/>
      <c r="OPF19" s="580"/>
      <c r="OPG19" s="580"/>
      <c r="OPH19" s="580"/>
      <c r="OPI19" s="580"/>
      <c r="OPJ19" s="580"/>
      <c r="OPK19" s="580"/>
      <c r="OPL19" s="580"/>
      <c r="OPM19" s="580"/>
      <c r="OPN19" s="580"/>
      <c r="OPO19" s="580"/>
      <c r="OPP19" s="580"/>
      <c r="OPQ19" s="580"/>
      <c r="OPR19" s="580"/>
      <c r="OPS19" s="580"/>
      <c r="OPT19" s="580"/>
      <c r="OPU19" s="580"/>
      <c r="OPV19" s="580"/>
      <c r="OPW19" s="580"/>
      <c r="OPX19" s="580"/>
      <c r="OPY19" s="580"/>
      <c r="OPZ19" s="580"/>
      <c r="OQA19" s="580"/>
      <c r="OQB19" s="580"/>
      <c r="OQC19" s="580"/>
      <c r="OQD19" s="580"/>
      <c r="OQE19" s="580"/>
      <c r="OQF19" s="580"/>
      <c r="OQG19" s="580"/>
      <c r="OQH19" s="580"/>
      <c r="OQI19" s="580"/>
      <c r="OQJ19" s="580"/>
      <c r="OQK19" s="580"/>
      <c r="OQL19" s="580"/>
      <c r="OQM19" s="580"/>
      <c r="OQN19" s="580"/>
      <c r="OQO19" s="580"/>
      <c r="OQP19" s="580"/>
      <c r="OQQ19" s="580"/>
      <c r="OQR19" s="580"/>
      <c r="OQS19" s="580"/>
      <c r="OQT19" s="580"/>
      <c r="OQU19" s="580"/>
      <c r="OQV19" s="580"/>
      <c r="OQW19" s="580"/>
      <c r="OQX19" s="580"/>
      <c r="OQY19" s="580"/>
      <c r="OQZ19" s="580"/>
      <c r="ORA19" s="580"/>
      <c r="ORB19" s="580"/>
      <c r="ORC19" s="580"/>
      <c r="ORD19" s="580"/>
      <c r="ORE19" s="580"/>
      <c r="ORF19" s="580"/>
      <c r="ORG19" s="580"/>
      <c r="ORH19" s="580"/>
      <c r="ORI19" s="580"/>
      <c r="ORJ19" s="580"/>
      <c r="ORK19" s="580"/>
      <c r="ORL19" s="580"/>
      <c r="ORM19" s="580"/>
      <c r="ORN19" s="580"/>
      <c r="ORO19" s="580"/>
      <c r="ORP19" s="580"/>
      <c r="ORQ19" s="580"/>
      <c r="ORR19" s="580"/>
      <c r="ORS19" s="580"/>
      <c r="ORT19" s="580"/>
      <c r="ORU19" s="580"/>
      <c r="ORV19" s="580"/>
      <c r="ORW19" s="580"/>
      <c r="ORX19" s="580"/>
      <c r="ORY19" s="580"/>
      <c r="ORZ19" s="580"/>
      <c r="OSA19" s="580"/>
      <c r="OSB19" s="580"/>
      <c r="OSC19" s="580"/>
      <c r="OSD19" s="580"/>
      <c r="OSE19" s="580"/>
      <c r="OSF19" s="580"/>
      <c r="OSG19" s="580"/>
      <c r="OSH19" s="580"/>
      <c r="OSI19" s="580"/>
      <c r="OSJ19" s="580"/>
      <c r="OSK19" s="580"/>
      <c r="OSL19" s="580"/>
      <c r="OSM19" s="580"/>
      <c r="OSN19" s="580"/>
      <c r="OSO19" s="580"/>
      <c r="OSP19" s="580"/>
      <c r="OSQ19" s="580"/>
      <c r="OSR19" s="580"/>
      <c r="OSS19" s="580"/>
      <c r="OST19" s="580"/>
      <c r="OSU19" s="580"/>
      <c r="OSV19" s="580"/>
      <c r="OSW19" s="580"/>
      <c r="OSX19" s="580"/>
      <c r="OSY19" s="580"/>
      <c r="OSZ19" s="580"/>
      <c r="OTA19" s="580"/>
      <c r="OTB19" s="580"/>
      <c r="OTC19" s="580"/>
      <c r="OTD19" s="580"/>
      <c r="OTE19" s="580"/>
      <c r="OTF19" s="580"/>
      <c r="OTG19" s="580"/>
      <c r="OTH19" s="580"/>
      <c r="OTI19" s="580"/>
      <c r="OTJ19" s="580"/>
      <c r="OTK19" s="580"/>
      <c r="OTL19" s="580"/>
      <c r="OTM19" s="580"/>
      <c r="OTN19" s="580"/>
      <c r="OTO19" s="580"/>
      <c r="OTP19" s="580"/>
      <c r="OTQ19" s="580"/>
      <c r="OTR19" s="580"/>
      <c r="OTS19" s="580"/>
      <c r="OTT19" s="580"/>
      <c r="OTU19" s="580"/>
      <c r="OTV19" s="580"/>
      <c r="OTW19" s="580"/>
      <c r="OTX19" s="580"/>
      <c r="OTY19" s="580"/>
      <c r="OTZ19" s="580"/>
      <c r="OUA19" s="580"/>
      <c r="OUB19" s="580"/>
      <c r="OUC19" s="580"/>
      <c r="OUD19" s="580"/>
      <c r="OUE19" s="580"/>
      <c r="OUF19" s="580"/>
      <c r="OUG19" s="580"/>
      <c r="OUH19" s="580"/>
      <c r="OUI19" s="580"/>
      <c r="OUJ19" s="580"/>
      <c r="OUK19" s="580"/>
      <c r="OUL19" s="580"/>
      <c r="OUM19" s="580"/>
      <c r="OUN19" s="580"/>
      <c r="OUO19" s="580"/>
      <c r="OUP19" s="580"/>
      <c r="OUQ19" s="580"/>
      <c r="OUR19" s="580"/>
      <c r="OUS19" s="580"/>
      <c r="OUT19" s="580"/>
      <c r="OUU19" s="580"/>
      <c r="OUV19" s="580"/>
      <c r="OUW19" s="580"/>
      <c r="OUX19" s="580"/>
      <c r="OUY19" s="580"/>
      <c r="OUZ19" s="580"/>
      <c r="OVA19" s="580"/>
      <c r="OVB19" s="580"/>
      <c r="OVC19" s="580"/>
      <c r="OVD19" s="580"/>
      <c r="OVE19" s="580"/>
      <c r="OVF19" s="580"/>
      <c r="OVG19" s="580"/>
      <c r="OVH19" s="580"/>
      <c r="OVI19" s="580"/>
      <c r="OVJ19" s="580"/>
      <c r="OVK19" s="580"/>
      <c r="OVL19" s="580"/>
      <c r="OVM19" s="580"/>
      <c r="OVN19" s="580"/>
      <c r="OVO19" s="580"/>
      <c r="OVP19" s="580"/>
      <c r="OVQ19" s="580"/>
      <c r="OVR19" s="580"/>
      <c r="OVS19" s="580"/>
      <c r="OVT19" s="580"/>
      <c r="OVU19" s="580"/>
      <c r="OVV19" s="580"/>
      <c r="OVW19" s="580"/>
      <c r="OVX19" s="580"/>
      <c r="OVY19" s="580"/>
      <c r="OVZ19" s="580"/>
      <c r="OWA19" s="580"/>
      <c r="OWB19" s="580"/>
      <c r="OWC19" s="580"/>
      <c r="OWD19" s="580"/>
      <c r="OWE19" s="580"/>
      <c r="OWF19" s="580"/>
      <c r="OWG19" s="580"/>
      <c r="OWH19" s="580"/>
      <c r="OWI19" s="580"/>
      <c r="OWJ19" s="580"/>
      <c r="OWK19" s="580"/>
      <c r="OWL19" s="580"/>
      <c r="OWM19" s="580"/>
      <c r="OWN19" s="580"/>
      <c r="OWO19" s="580"/>
      <c r="OWP19" s="580"/>
      <c r="OWQ19" s="580"/>
      <c r="OWR19" s="580"/>
      <c r="OWS19" s="580"/>
      <c r="OWT19" s="580"/>
      <c r="OWU19" s="580"/>
      <c r="OWV19" s="580"/>
      <c r="OWW19" s="580"/>
      <c r="OWX19" s="580"/>
      <c r="OWY19" s="580"/>
      <c r="OWZ19" s="580"/>
      <c r="OXA19" s="580"/>
      <c r="OXB19" s="580"/>
      <c r="OXC19" s="580"/>
      <c r="OXD19" s="580"/>
      <c r="OXE19" s="580"/>
      <c r="OXF19" s="580"/>
      <c r="OXG19" s="580"/>
      <c r="OXH19" s="580"/>
      <c r="OXI19" s="580"/>
      <c r="OXJ19" s="580"/>
      <c r="OXK19" s="580"/>
      <c r="OXL19" s="580"/>
      <c r="OXM19" s="580"/>
      <c r="OXN19" s="580"/>
      <c r="OXO19" s="580"/>
      <c r="OXP19" s="580"/>
      <c r="OXQ19" s="580"/>
      <c r="OXR19" s="580"/>
      <c r="OXS19" s="580"/>
      <c r="OXT19" s="580"/>
      <c r="OXU19" s="580"/>
      <c r="OXV19" s="580"/>
      <c r="OXW19" s="580"/>
      <c r="OXX19" s="580"/>
      <c r="OXY19" s="580"/>
      <c r="OXZ19" s="580"/>
      <c r="OYA19" s="580"/>
      <c r="OYB19" s="580"/>
      <c r="OYC19" s="580"/>
      <c r="OYD19" s="580"/>
      <c r="OYE19" s="580"/>
      <c r="OYF19" s="580"/>
      <c r="OYG19" s="580"/>
      <c r="OYH19" s="580"/>
      <c r="OYI19" s="580"/>
      <c r="OYJ19" s="580"/>
      <c r="OYK19" s="580"/>
      <c r="OYL19" s="580"/>
      <c r="OYM19" s="580"/>
      <c r="OYN19" s="580"/>
      <c r="OYO19" s="580"/>
      <c r="OYP19" s="580"/>
      <c r="OYQ19" s="580"/>
      <c r="OYR19" s="580"/>
      <c r="OYS19" s="580"/>
      <c r="OYT19" s="580"/>
      <c r="OYU19" s="580"/>
      <c r="OYV19" s="580"/>
      <c r="OYW19" s="580"/>
      <c r="OYX19" s="580"/>
      <c r="OYY19" s="580"/>
      <c r="OYZ19" s="580"/>
      <c r="OZA19" s="580"/>
      <c r="OZB19" s="580"/>
      <c r="OZC19" s="580"/>
      <c r="OZD19" s="580"/>
      <c r="OZE19" s="580"/>
      <c r="OZF19" s="580"/>
      <c r="OZG19" s="580"/>
      <c r="OZH19" s="580"/>
      <c r="OZI19" s="580"/>
      <c r="OZJ19" s="580"/>
      <c r="OZK19" s="580"/>
      <c r="OZL19" s="580"/>
      <c r="OZM19" s="580"/>
      <c r="OZN19" s="580"/>
      <c r="OZO19" s="580"/>
      <c r="OZP19" s="580"/>
      <c r="OZQ19" s="580"/>
      <c r="OZR19" s="580"/>
      <c r="OZS19" s="580"/>
      <c r="OZT19" s="580"/>
      <c r="OZU19" s="580"/>
      <c r="OZV19" s="580"/>
      <c r="OZW19" s="580"/>
      <c r="OZX19" s="580"/>
      <c r="OZY19" s="580"/>
      <c r="OZZ19" s="580"/>
      <c r="PAA19" s="580"/>
      <c r="PAB19" s="580"/>
      <c r="PAC19" s="580"/>
      <c r="PAD19" s="580"/>
      <c r="PAE19" s="580"/>
      <c r="PAF19" s="580"/>
      <c r="PAG19" s="580"/>
      <c r="PAH19" s="580"/>
      <c r="PAI19" s="580"/>
      <c r="PAJ19" s="580"/>
      <c r="PAK19" s="580"/>
      <c r="PAL19" s="580"/>
      <c r="XEL19" s="147" t="s">
        <v>1188</v>
      </c>
      <c r="XEM19" s="147" t="s">
        <v>643</v>
      </c>
      <c r="XEP19" s="191"/>
      <c r="XEQ19" s="191"/>
      <c r="XER19" s="191"/>
      <c r="XES19" s="191"/>
      <c r="XET19" s="191"/>
      <c r="XEU19" s="191"/>
      <c r="XEV19" s="191" t="s">
        <v>1126</v>
      </c>
      <c r="XEW19" s="191"/>
      <c r="XEX19" s="191"/>
      <c r="XEY19" s="191"/>
      <c r="XEZ19" s="191"/>
      <c r="XFA19" s="191"/>
      <c r="XFB19" s="190"/>
      <c r="XFC19" s="190"/>
      <c r="XFD19" s="190"/>
    </row>
    <row r="20" spans="1:10854 16366:16384" ht="12" customHeight="1" thickBot="1">
      <c r="A20" s="979"/>
      <c r="B20" s="980"/>
      <c r="C20" s="980"/>
      <c r="D20" s="980"/>
      <c r="E20" s="980"/>
      <c r="F20" s="980"/>
      <c r="G20" s="980"/>
      <c r="H20" s="980"/>
      <c r="I20" s="980"/>
      <c r="J20" s="981"/>
      <c r="U20" s="197">
        <f t="shared" si="1"/>
        <v>62.5</v>
      </c>
      <c r="V20" s="206">
        <v>60</v>
      </c>
      <c r="W20" s="207">
        <v>65</v>
      </c>
      <c r="X20" s="208">
        <v>62.5</v>
      </c>
      <c r="Y20" s="669">
        <v>7.5</v>
      </c>
      <c r="Z20" s="584">
        <v>2.5</v>
      </c>
      <c r="AA20" s="672">
        <v>2.3009711818284617</v>
      </c>
      <c r="AB20" s="589">
        <v>0.76699039394282065</v>
      </c>
      <c r="AC20" s="676"/>
      <c r="AD20" s="584"/>
      <c r="AE20" s="672"/>
      <c r="AF20" s="589"/>
      <c r="AG20" s="676"/>
      <c r="AH20" s="584"/>
      <c r="AI20" s="672"/>
      <c r="AJ20" s="589"/>
      <c r="AK20" s="676">
        <v>0</v>
      </c>
      <c r="AL20" s="584">
        <v>0</v>
      </c>
      <c r="AM20" s="672">
        <v>0</v>
      </c>
      <c r="AN20" s="589">
        <v>0</v>
      </c>
      <c r="AO20" s="606">
        <v>7.5</v>
      </c>
      <c r="AP20" s="584">
        <v>2.5</v>
      </c>
      <c r="AQ20" s="588">
        <v>2.3009711818284617</v>
      </c>
      <c r="AR20" s="589">
        <v>0.76699039394282065</v>
      </c>
      <c r="AS20" s="594"/>
      <c r="AT20" s="717"/>
      <c r="AU20" s="719"/>
      <c r="AV20" s="594"/>
      <c r="AW20" s="719"/>
      <c r="AX20" s="737"/>
      <c r="AY20" s="722"/>
      <c r="AZ20" s="724"/>
      <c r="BA20" s="724"/>
      <c r="BB20" s="740"/>
      <c r="BC20" s="580"/>
      <c r="BD20" s="735"/>
      <c r="BE20" s="731"/>
      <c r="BF20" s="754"/>
      <c r="BG20" s="755"/>
      <c r="BH20" s="580"/>
      <c r="BI20" s="747"/>
      <c r="BJ20" s="748"/>
      <c r="BK20" s="748"/>
      <c r="BL20" s="749"/>
      <c r="BM20" s="729"/>
      <c r="BN20" s="730">
        <v>77.5</v>
      </c>
      <c r="BO20" s="727">
        <v>0</v>
      </c>
      <c r="BP20" s="728">
        <v>0</v>
      </c>
      <c r="BQ20" s="743">
        <v>0</v>
      </c>
      <c r="BR20" s="744"/>
      <c r="BS20" s="744"/>
      <c r="BT20" s="745">
        <v>0</v>
      </c>
      <c r="BU20" s="743">
        <v>0</v>
      </c>
      <c r="BV20" s="744"/>
      <c r="BW20" s="744"/>
      <c r="BX20" s="745">
        <v>0</v>
      </c>
      <c r="BY20" s="603"/>
      <c r="BZ20" s="596"/>
      <c r="CA20" s="596"/>
      <c r="CB20" s="604"/>
      <c r="CC20" s="594"/>
      <c r="CD20" s="594"/>
      <c r="CE20" s="604"/>
      <c r="CF20" s="598"/>
      <c r="CG20" s="594"/>
      <c r="CH20" s="594"/>
      <c r="CI20" s="597"/>
      <c r="CJ20" s="595"/>
      <c r="CK20" s="594"/>
      <c r="CL20" s="594"/>
      <c r="CM20" s="594"/>
      <c r="CN20" s="594"/>
      <c r="CO20" s="599"/>
      <c r="CP20" s="598"/>
      <c r="CQ20" s="594"/>
      <c r="CR20" s="600"/>
      <c r="CS20" s="605"/>
      <c r="CT20" s="598"/>
      <c r="CU20" s="594"/>
      <c r="CV20" s="599"/>
      <c r="CW20" s="580"/>
      <c r="CX20" s="580"/>
      <c r="CY20" s="580"/>
      <c r="CZ20" s="580"/>
      <c r="DA20" s="580"/>
      <c r="DB20" s="580"/>
      <c r="DC20" s="580"/>
      <c r="DD20" s="580"/>
      <c r="DE20" s="580"/>
      <c r="DF20" s="580"/>
      <c r="DG20" s="580"/>
      <c r="DH20" s="580"/>
      <c r="DI20" s="580"/>
      <c r="DJ20" s="580"/>
      <c r="DK20" s="580"/>
      <c r="DL20" s="580"/>
      <c r="DM20" s="580"/>
      <c r="DN20" s="580"/>
      <c r="DO20" s="580"/>
      <c r="DP20" s="580"/>
      <c r="DQ20" s="580"/>
      <c r="DR20" s="580"/>
      <c r="DS20" s="580"/>
      <c r="DT20" s="580"/>
      <c r="DU20" s="580"/>
      <c r="DV20" s="580"/>
      <c r="DW20" s="580"/>
      <c r="DX20" s="580"/>
      <c r="DY20" s="580"/>
      <c r="DZ20" s="580"/>
      <c r="EA20" s="580"/>
      <c r="EB20" s="580"/>
      <c r="EC20" s="580"/>
      <c r="ED20" s="580"/>
      <c r="EE20" s="580"/>
      <c r="EF20" s="580"/>
      <c r="EG20" s="580"/>
      <c r="EH20" s="580"/>
      <c r="EI20" s="580"/>
      <c r="EJ20" s="580"/>
      <c r="EK20" s="580"/>
      <c r="EL20" s="580"/>
      <c r="EM20" s="580"/>
      <c r="EN20" s="580"/>
      <c r="EO20" s="580"/>
      <c r="EP20" s="580"/>
      <c r="EQ20" s="580"/>
      <c r="ER20" s="580"/>
      <c r="ES20" s="580"/>
      <c r="ET20" s="580"/>
      <c r="EU20" s="580"/>
      <c r="EV20" s="580"/>
      <c r="EW20" s="580"/>
      <c r="EX20" s="580"/>
      <c r="EY20" s="580"/>
      <c r="EZ20" s="580"/>
      <c r="FA20" s="580"/>
      <c r="FB20" s="580"/>
      <c r="FC20" s="580"/>
      <c r="FD20" s="580"/>
      <c r="FE20" s="580"/>
      <c r="FF20" s="580"/>
      <c r="FG20" s="580"/>
      <c r="FH20" s="580"/>
      <c r="FI20" s="580"/>
      <c r="FJ20" s="580"/>
      <c r="FK20" s="580"/>
      <c r="FL20" s="580"/>
      <c r="FM20" s="580"/>
      <c r="FN20" s="580"/>
      <c r="FO20" s="580"/>
      <c r="FP20" s="580"/>
      <c r="FQ20" s="580"/>
      <c r="FR20" s="580"/>
      <c r="FS20" s="580"/>
      <c r="FT20" s="580"/>
      <c r="FU20" s="580"/>
      <c r="FV20" s="580"/>
      <c r="FW20" s="580"/>
      <c r="FX20" s="580"/>
      <c r="FY20" s="580"/>
      <c r="FZ20" s="580"/>
      <c r="GA20" s="580"/>
      <c r="GB20" s="580"/>
      <c r="GC20" s="580"/>
      <c r="GD20" s="580"/>
      <c r="GE20" s="580"/>
      <c r="GF20" s="580"/>
      <c r="GG20" s="580"/>
      <c r="GH20" s="580"/>
      <c r="GI20" s="580"/>
      <c r="GJ20" s="580"/>
      <c r="GK20" s="580"/>
      <c r="GL20" s="580"/>
      <c r="GM20" s="580"/>
      <c r="GN20" s="580"/>
      <c r="GO20" s="580"/>
      <c r="GP20" s="580"/>
      <c r="GQ20" s="580"/>
      <c r="GR20" s="580"/>
      <c r="GS20" s="580"/>
      <c r="GT20" s="580"/>
      <c r="GU20" s="580"/>
      <c r="GV20" s="580"/>
      <c r="GW20" s="580"/>
      <c r="GX20" s="580"/>
      <c r="GY20" s="580"/>
      <c r="GZ20" s="580"/>
      <c r="HA20" s="580"/>
      <c r="HB20" s="580"/>
      <c r="HC20" s="580"/>
      <c r="HD20" s="580"/>
      <c r="HE20" s="580"/>
      <c r="HF20" s="580"/>
      <c r="HG20" s="580"/>
      <c r="HH20" s="580"/>
      <c r="HI20" s="580"/>
      <c r="HJ20" s="580"/>
      <c r="HK20" s="580"/>
      <c r="HL20" s="580"/>
      <c r="HM20" s="580"/>
      <c r="HN20" s="580"/>
      <c r="HO20" s="580"/>
      <c r="HP20" s="580"/>
      <c r="HQ20" s="580"/>
      <c r="HR20" s="580"/>
      <c r="HS20" s="580"/>
      <c r="HT20" s="580"/>
      <c r="HU20" s="580"/>
      <c r="HV20" s="580"/>
      <c r="HW20" s="580"/>
      <c r="HX20" s="580"/>
      <c r="HY20" s="580"/>
      <c r="HZ20" s="580"/>
      <c r="IA20" s="580"/>
      <c r="IB20" s="580"/>
      <c r="IC20" s="580"/>
      <c r="ID20" s="580"/>
      <c r="IE20" s="580"/>
      <c r="IF20" s="580"/>
      <c r="IG20" s="580"/>
      <c r="IH20" s="580"/>
      <c r="II20" s="580"/>
      <c r="IJ20" s="580"/>
      <c r="IK20" s="580"/>
      <c r="IL20" s="580"/>
      <c r="IM20" s="580"/>
      <c r="IN20" s="580"/>
      <c r="IO20" s="580"/>
      <c r="IP20" s="580"/>
      <c r="IQ20" s="580"/>
      <c r="IR20" s="580"/>
      <c r="IS20" s="580"/>
      <c r="IT20" s="580"/>
      <c r="IU20" s="580"/>
      <c r="IV20" s="580"/>
      <c r="IW20" s="580"/>
      <c r="IX20" s="580"/>
      <c r="IY20" s="580"/>
      <c r="IZ20" s="580"/>
      <c r="JA20" s="580"/>
      <c r="JB20" s="580"/>
      <c r="JC20" s="580"/>
      <c r="JD20" s="580"/>
      <c r="JE20" s="580"/>
      <c r="JF20" s="580"/>
      <c r="JG20" s="580"/>
      <c r="JH20" s="580"/>
      <c r="JI20" s="580"/>
      <c r="JJ20" s="580"/>
      <c r="JK20" s="580"/>
      <c r="JL20" s="580"/>
      <c r="JM20" s="580"/>
      <c r="JN20" s="580"/>
      <c r="JO20" s="580"/>
      <c r="JP20" s="580"/>
      <c r="JQ20" s="580"/>
      <c r="JR20" s="580"/>
      <c r="JS20" s="580"/>
      <c r="JT20" s="580"/>
      <c r="JU20" s="580"/>
      <c r="JV20" s="580"/>
      <c r="JW20" s="580"/>
      <c r="JX20" s="580"/>
      <c r="JY20" s="580"/>
      <c r="JZ20" s="580"/>
      <c r="KA20" s="580"/>
      <c r="KB20" s="580"/>
      <c r="KC20" s="580"/>
      <c r="KD20" s="580"/>
      <c r="KE20" s="580"/>
      <c r="KF20" s="580"/>
      <c r="KG20" s="580"/>
      <c r="KH20" s="580"/>
      <c r="KI20" s="580"/>
      <c r="KJ20" s="580"/>
      <c r="KK20" s="580"/>
      <c r="KL20" s="580"/>
      <c r="KM20" s="580"/>
      <c r="KN20" s="580"/>
      <c r="KO20" s="580"/>
      <c r="KP20" s="580"/>
      <c r="KQ20" s="580"/>
      <c r="KR20" s="580"/>
      <c r="KS20" s="580"/>
      <c r="KT20" s="580"/>
      <c r="KU20" s="580"/>
      <c r="KV20" s="580"/>
      <c r="KW20" s="580"/>
      <c r="KX20" s="580"/>
      <c r="KY20" s="580"/>
      <c r="KZ20" s="580"/>
      <c r="LA20" s="580"/>
      <c r="LB20" s="580"/>
      <c r="LC20" s="580"/>
      <c r="LD20" s="580"/>
      <c r="LE20" s="580"/>
      <c r="LF20" s="580"/>
      <c r="LG20" s="580"/>
      <c r="LH20" s="580"/>
      <c r="LI20" s="580"/>
      <c r="LJ20" s="580"/>
      <c r="LK20" s="580"/>
      <c r="LL20" s="580"/>
      <c r="LM20" s="580"/>
      <c r="LN20" s="580"/>
      <c r="LO20" s="580"/>
      <c r="LP20" s="580"/>
      <c r="LQ20" s="580"/>
      <c r="LR20" s="580"/>
      <c r="LS20" s="580"/>
      <c r="LT20" s="580"/>
      <c r="LU20" s="580"/>
      <c r="LV20" s="580"/>
      <c r="LW20" s="580"/>
      <c r="LX20" s="580"/>
      <c r="LY20" s="580"/>
      <c r="LZ20" s="580"/>
      <c r="MA20" s="580"/>
      <c r="MB20" s="580"/>
      <c r="MC20" s="580"/>
      <c r="MD20" s="580"/>
      <c r="ME20" s="580"/>
      <c r="MF20" s="580"/>
      <c r="MG20" s="580"/>
      <c r="MH20" s="580"/>
      <c r="MI20" s="580"/>
      <c r="MJ20" s="580"/>
      <c r="MK20" s="580"/>
      <c r="ML20" s="580"/>
      <c r="MM20" s="580"/>
      <c r="MN20" s="580"/>
      <c r="MO20" s="580"/>
      <c r="MP20" s="580"/>
      <c r="MQ20" s="580"/>
      <c r="MR20" s="580"/>
      <c r="MS20" s="580"/>
      <c r="MT20" s="580"/>
      <c r="MU20" s="580"/>
      <c r="MV20" s="580"/>
      <c r="MW20" s="580"/>
      <c r="MX20" s="580"/>
      <c r="MY20" s="580"/>
      <c r="MZ20" s="580"/>
      <c r="NA20" s="580"/>
      <c r="NB20" s="580"/>
      <c r="NC20" s="580"/>
      <c r="ND20" s="580"/>
      <c r="NE20" s="580"/>
      <c r="NF20" s="580"/>
      <c r="NG20" s="580"/>
      <c r="NH20" s="580"/>
      <c r="NI20" s="580"/>
      <c r="NJ20" s="580"/>
      <c r="NK20" s="580"/>
      <c r="NL20" s="580"/>
      <c r="NM20" s="580"/>
      <c r="NN20" s="580"/>
      <c r="NO20" s="580"/>
      <c r="NP20" s="580"/>
      <c r="NQ20" s="580"/>
      <c r="NR20" s="580"/>
      <c r="NS20" s="580"/>
      <c r="NT20" s="580"/>
      <c r="NU20" s="580"/>
      <c r="NV20" s="580"/>
      <c r="NW20" s="580"/>
      <c r="NX20" s="580"/>
      <c r="NY20" s="580"/>
      <c r="NZ20" s="580"/>
      <c r="OA20" s="580"/>
      <c r="OB20" s="580"/>
      <c r="OC20" s="580"/>
      <c r="OD20" s="580"/>
      <c r="OE20" s="580"/>
      <c r="OF20" s="580"/>
      <c r="OG20" s="580"/>
      <c r="OH20" s="580"/>
      <c r="OI20" s="580"/>
      <c r="OJ20" s="580"/>
      <c r="OK20" s="580"/>
      <c r="OL20" s="580"/>
      <c r="OM20" s="580"/>
      <c r="ON20" s="580"/>
      <c r="OO20" s="580"/>
      <c r="OP20" s="580"/>
      <c r="OQ20" s="580"/>
      <c r="OR20" s="580"/>
      <c r="OS20" s="580"/>
      <c r="OT20" s="580"/>
      <c r="OU20" s="580"/>
      <c r="OV20" s="580"/>
      <c r="OW20" s="580"/>
      <c r="OX20" s="580"/>
      <c r="OY20" s="580"/>
      <c r="OZ20" s="580"/>
      <c r="PA20" s="580"/>
      <c r="PB20" s="580"/>
      <c r="PC20" s="580"/>
      <c r="PD20" s="580"/>
      <c r="PE20" s="580"/>
      <c r="PF20" s="580"/>
      <c r="PG20" s="580"/>
      <c r="PH20" s="580"/>
      <c r="PI20" s="580"/>
      <c r="PJ20" s="580"/>
      <c r="PK20" s="580"/>
      <c r="PL20" s="580"/>
      <c r="PM20" s="580"/>
      <c r="PN20" s="580"/>
      <c r="PO20" s="580"/>
      <c r="PP20" s="580"/>
      <c r="PQ20" s="580"/>
      <c r="PR20" s="580"/>
      <c r="PS20" s="580"/>
      <c r="PT20" s="580"/>
      <c r="PU20" s="580"/>
      <c r="PV20" s="580"/>
      <c r="PW20" s="580"/>
      <c r="PX20" s="580"/>
      <c r="PY20" s="580"/>
      <c r="PZ20" s="580"/>
      <c r="QA20" s="580"/>
      <c r="QB20" s="580"/>
      <c r="QC20" s="580"/>
      <c r="QD20" s="580"/>
      <c r="QE20" s="580"/>
      <c r="QF20" s="580"/>
      <c r="QG20" s="580"/>
      <c r="QH20" s="580"/>
      <c r="QI20" s="580"/>
      <c r="QJ20" s="580"/>
      <c r="QK20" s="580"/>
      <c r="QL20" s="580"/>
      <c r="QM20" s="580"/>
      <c r="QN20" s="580"/>
      <c r="QO20" s="580"/>
      <c r="QP20" s="580"/>
      <c r="QQ20" s="580"/>
      <c r="QR20" s="580"/>
      <c r="QS20" s="580"/>
      <c r="QT20" s="580"/>
      <c r="QU20" s="580"/>
      <c r="QV20" s="580"/>
      <c r="QW20" s="580"/>
      <c r="QX20" s="580"/>
      <c r="QY20" s="580"/>
      <c r="QZ20" s="580"/>
      <c r="RA20" s="580"/>
      <c r="RB20" s="580"/>
      <c r="RC20" s="580"/>
      <c r="RD20" s="580"/>
      <c r="RE20" s="580"/>
      <c r="RF20" s="580"/>
      <c r="RG20" s="580"/>
      <c r="RH20" s="580"/>
      <c r="RI20" s="580"/>
      <c r="RJ20" s="580"/>
      <c r="RK20" s="580"/>
      <c r="RL20" s="580"/>
      <c r="RM20" s="580"/>
      <c r="RN20" s="580"/>
      <c r="RO20" s="580"/>
      <c r="RP20" s="580"/>
      <c r="RQ20" s="580"/>
      <c r="RR20" s="580"/>
      <c r="RS20" s="580"/>
      <c r="RT20" s="580"/>
      <c r="RU20" s="580"/>
      <c r="RV20" s="580"/>
      <c r="RW20" s="580"/>
      <c r="RX20" s="580"/>
      <c r="RY20" s="580"/>
      <c r="RZ20" s="580"/>
      <c r="SA20" s="580"/>
      <c r="SB20" s="580"/>
      <c r="SC20" s="580"/>
      <c r="SD20" s="580"/>
      <c r="SE20" s="580"/>
      <c r="SF20" s="580"/>
      <c r="SG20" s="580"/>
      <c r="SH20" s="580"/>
      <c r="SI20" s="580"/>
      <c r="SJ20" s="580"/>
      <c r="SK20" s="580"/>
      <c r="SL20" s="580"/>
      <c r="SM20" s="580"/>
      <c r="SN20" s="580"/>
      <c r="SO20" s="580"/>
      <c r="SP20" s="580"/>
      <c r="SQ20" s="580"/>
      <c r="SR20" s="580"/>
      <c r="SS20" s="580"/>
      <c r="ST20" s="580"/>
      <c r="SU20" s="580"/>
      <c r="SV20" s="580"/>
      <c r="SW20" s="580"/>
      <c r="SX20" s="580"/>
      <c r="SY20" s="580"/>
      <c r="SZ20" s="580"/>
      <c r="TA20" s="580"/>
      <c r="TB20" s="580"/>
      <c r="TC20" s="580"/>
      <c r="TD20" s="580"/>
      <c r="TE20" s="580"/>
      <c r="TF20" s="580"/>
      <c r="TG20" s="580"/>
      <c r="TH20" s="580"/>
      <c r="TI20" s="580"/>
      <c r="TJ20" s="580"/>
      <c r="TK20" s="580"/>
      <c r="TL20" s="580"/>
      <c r="TM20" s="580"/>
      <c r="TN20" s="580"/>
      <c r="TO20" s="580"/>
      <c r="TP20" s="580"/>
      <c r="TQ20" s="580"/>
      <c r="TR20" s="580"/>
      <c r="TS20" s="580"/>
      <c r="TT20" s="580"/>
      <c r="TU20" s="580"/>
      <c r="TV20" s="580"/>
      <c r="TW20" s="580"/>
      <c r="TX20" s="580"/>
      <c r="TY20" s="580"/>
      <c r="TZ20" s="580"/>
      <c r="UA20" s="580"/>
      <c r="UB20" s="580"/>
      <c r="UC20" s="580"/>
      <c r="UD20" s="580"/>
      <c r="UE20" s="580"/>
      <c r="UF20" s="580"/>
      <c r="UG20" s="580"/>
      <c r="UH20" s="580"/>
      <c r="UI20" s="580"/>
      <c r="UJ20" s="580"/>
      <c r="UK20" s="580"/>
      <c r="UL20" s="580"/>
      <c r="UM20" s="580"/>
      <c r="UN20" s="580"/>
      <c r="UO20" s="580"/>
      <c r="UP20" s="580"/>
      <c r="UQ20" s="580"/>
      <c r="UR20" s="580"/>
      <c r="US20" s="580"/>
      <c r="UT20" s="580"/>
      <c r="UU20" s="580"/>
      <c r="UV20" s="580"/>
      <c r="UW20" s="580"/>
      <c r="UX20" s="580"/>
      <c r="UY20" s="580"/>
      <c r="UZ20" s="580"/>
      <c r="VA20" s="580"/>
      <c r="VB20" s="580"/>
      <c r="VC20" s="580"/>
      <c r="VD20" s="580"/>
      <c r="VE20" s="580"/>
      <c r="VF20" s="580"/>
      <c r="VG20" s="580"/>
      <c r="VH20" s="580"/>
      <c r="VI20" s="580"/>
      <c r="VJ20" s="580"/>
      <c r="VK20" s="580"/>
      <c r="VL20" s="580"/>
      <c r="VM20" s="580"/>
      <c r="VN20" s="580"/>
      <c r="VO20" s="580"/>
      <c r="VP20" s="580"/>
      <c r="VQ20" s="580"/>
      <c r="VR20" s="580"/>
      <c r="VS20" s="580"/>
      <c r="VT20" s="580"/>
      <c r="VU20" s="580"/>
      <c r="VV20" s="580"/>
      <c r="VW20" s="580"/>
      <c r="VX20" s="580"/>
      <c r="VY20" s="580"/>
      <c r="VZ20" s="580"/>
      <c r="WA20" s="580"/>
      <c r="WB20" s="580"/>
      <c r="WC20" s="580"/>
      <c r="WD20" s="580"/>
      <c r="WE20" s="580"/>
      <c r="WF20" s="580"/>
      <c r="WG20" s="580"/>
      <c r="WH20" s="580"/>
      <c r="WI20" s="580"/>
      <c r="WJ20" s="580"/>
      <c r="WK20" s="580"/>
      <c r="WL20" s="580"/>
      <c r="WM20" s="580"/>
      <c r="WN20" s="580"/>
      <c r="WO20" s="580"/>
      <c r="WP20" s="580"/>
      <c r="WQ20" s="580"/>
      <c r="WR20" s="580"/>
      <c r="WS20" s="580"/>
      <c r="WT20" s="580"/>
      <c r="WU20" s="580"/>
      <c r="WV20" s="580"/>
      <c r="WW20" s="580"/>
      <c r="WX20" s="580"/>
      <c r="WY20" s="580"/>
      <c r="WZ20" s="580"/>
      <c r="XA20" s="580"/>
      <c r="XB20" s="580"/>
      <c r="XC20" s="580"/>
      <c r="XD20" s="580"/>
      <c r="XE20" s="580"/>
      <c r="XF20" s="580"/>
      <c r="XG20" s="580"/>
      <c r="XH20" s="580"/>
      <c r="XI20" s="580"/>
      <c r="XJ20" s="580"/>
      <c r="XK20" s="580"/>
      <c r="XL20" s="580"/>
      <c r="XM20" s="580"/>
      <c r="XN20" s="580"/>
      <c r="XO20" s="580"/>
      <c r="XP20" s="580"/>
      <c r="XQ20" s="580"/>
      <c r="XR20" s="580"/>
      <c r="XS20" s="580"/>
      <c r="XT20" s="580"/>
      <c r="XU20" s="580"/>
      <c r="XV20" s="580"/>
      <c r="XW20" s="580"/>
      <c r="XX20" s="580"/>
      <c r="XY20" s="580"/>
      <c r="XZ20" s="580"/>
      <c r="YA20" s="580"/>
      <c r="YB20" s="580"/>
      <c r="YC20" s="580"/>
      <c r="YD20" s="580"/>
      <c r="YE20" s="580"/>
      <c r="YF20" s="580"/>
      <c r="YG20" s="580"/>
      <c r="YH20" s="580"/>
      <c r="YI20" s="580"/>
      <c r="YJ20" s="580"/>
      <c r="YK20" s="580"/>
      <c r="YL20" s="580"/>
      <c r="YM20" s="580"/>
      <c r="YN20" s="580"/>
      <c r="YO20" s="580"/>
      <c r="YP20" s="580"/>
      <c r="YQ20" s="580"/>
      <c r="YR20" s="580"/>
      <c r="YS20" s="580"/>
      <c r="YT20" s="580"/>
      <c r="YU20" s="580"/>
      <c r="YV20" s="580"/>
      <c r="YW20" s="580"/>
      <c r="YX20" s="580"/>
      <c r="YY20" s="580"/>
      <c r="YZ20" s="580"/>
      <c r="ZA20" s="580"/>
      <c r="ZB20" s="580"/>
      <c r="ZC20" s="580"/>
      <c r="ZD20" s="580"/>
      <c r="ZE20" s="580"/>
      <c r="ZF20" s="580"/>
      <c r="ZG20" s="580"/>
      <c r="ZH20" s="580"/>
      <c r="ZI20" s="580"/>
      <c r="ZJ20" s="580"/>
      <c r="ZK20" s="580"/>
      <c r="ZL20" s="580"/>
      <c r="ZM20" s="580"/>
      <c r="ZN20" s="580"/>
      <c r="ZO20" s="580"/>
      <c r="ZP20" s="580"/>
      <c r="ZQ20" s="580"/>
      <c r="ZR20" s="580"/>
      <c r="ZS20" s="580"/>
      <c r="ZT20" s="580"/>
      <c r="ZU20" s="580"/>
      <c r="ZV20" s="580"/>
      <c r="ZW20" s="580"/>
      <c r="ZX20" s="580"/>
      <c r="ZY20" s="580"/>
      <c r="ZZ20" s="580"/>
      <c r="AAA20" s="580"/>
      <c r="AAB20" s="580"/>
      <c r="AAC20" s="580"/>
      <c r="AAD20" s="580"/>
      <c r="AAE20" s="580"/>
      <c r="AAF20" s="580"/>
      <c r="AAG20" s="580"/>
      <c r="AAH20" s="580"/>
      <c r="AAI20" s="580"/>
      <c r="AAJ20" s="580"/>
      <c r="AAK20" s="580"/>
      <c r="AAL20" s="580"/>
      <c r="AAM20" s="580"/>
      <c r="AAN20" s="580"/>
      <c r="AAO20" s="580"/>
      <c r="AAP20" s="580"/>
      <c r="AAQ20" s="580"/>
      <c r="AAR20" s="580"/>
      <c r="AAS20" s="580"/>
      <c r="AAT20" s="580"/>
      <c r="AAU20" s="580"/>
      <c r="AAV20" s="580"/>
      <c r="AAW20" s="580"/>
      <c r="AAX20" s="580"/>
      <c r="AAY20" s="580"/>
      <c r="AAZ20" s="580"/>
      <c r="ABA20" s="580"/>
      <c r="ABB20" s="580"/>
      <c r="ABC20" s="580"/>
      <c r="ABD20" s="580"/>
      <c r="ABE20" s="580"/>
      <c r="ABF20" s="580"/>
      <c r="ABG20" s="580"/>
      <c r="ABH20" s="580"/>
      <c r="ABI20" s="580"/>
      <c r="ABJ20" s="580"/>
      <c r="ABK20" s="580"/>
      <c r="ABL20" s="580"/>
      <c r="ABM20" s="580"/>
      <c r="ABN20" s="580"/>
      <c r="ABO20" s="580"/>
      <c r="ABP20" s="580"/>
      <c r="ABQ20" s="580"/>
      <c r="ABR20" s="580"/>
      <c r="ABS20" s="580"/>
      <c r="ABT20" s="580"/>
      <c r="ABU20" s="580"/>
      <c r="ABV20" s="580"/>
      <c r="ABW20" s="580"/>
      <c r="ABX20" s="580"/>
      <c r="ABY20" s="580"/>
      <c r="ABZ20" s="580"/>
      <c r="ACA20" s="580"/>
      <c r="ACB20" s="580"/>
      <c r="ACC20" s="580"/>
      <c r="ACD20" s="580"/>
      <c r="ACE20" s="580"/>
      <c r="ACF20" s="580"/>
      <c r="ACG20" s="580"/>
      <c r="ACH20" s="580"/>
      <c r="ACI20" s="580"/>
      <c r="ACJ20" s="580"/>
      <c r="ACK20" s="580"/>
      <c r="ACL20" s="580"/>
      <c r="ACM20" s="580"/>
      <c r="ACN20" s="580"/>
      <c r="ACO20" s="580"/>
      <c r="ACP20" s="580"/>
      <c r="ACQ20" s="580"/>
      <c r="ACR20" s="580"/>
      <c r="ACS20" s="580"/>
      <c r="ACT20" s="580"/>
      <c r="ACU20" s="580"/>
      <c r="ACV20" s="580"/>
      <c r="ACW20" s="580"/>
      <c r="ACX20" s="580"/>
      <c r="ACY20" s="580"/>
      <c r="ACZ20" s="580"/>
      <c r="ADA20" s="580"/>
      <c r="ADB20" s="580"/>
      <c r="ADC20" s="580"/>
      <c r="ADD20" s="580"/>
      <c r="ADE20" s="580"/>
      <c r="ADF20" s="580"/>
      <c r="ADG20" s="580"/>
      <c r="ADH20" s="580"/>
      <c r="ADI20" s="580"/>
      <c r="ADJ20" s="580"/>
      <c r="ADK20" s="580"/>
      <c r="ADL20" s="580"/>
      <c r="ADM20" s="580"/>
      <c r="ADN20" s="580"/>
      <c r="ADO20" s="580"/>
      <c r="ADP20" s="580"/>
      <c r="ADQ20" s="580"/>
      <c r="ADR20" s="580"/>
      <c r="ADS20" s="580"/>
      <c r="ADT20" s="580"/>
      <c r="ADU20" s="580"/>
      <c r="ADV20" s="580"/>
      <c r="ADW20" s="580"/>
      <c r="ADX20" s="580"/>
      <c r="ADY20" s="580"/>
      <c r="ADZ20" s="580"/>
      <c r="AEA20" s="580"/>
      <c r="AEB20" s="580"/>
      <c r="AEC20" s="580"/>
      <c r="AED20" s="580"/>
      <c r="AEE20" s="580"/>
      <c r="AEF20" s="580"/>
      <c r="AEG20" s="580"/>
      <c r="AEH20" s="580"/>
      <c r="AEI20" s="580"/>
      <c r="AEJ20" s="580"/>
      <c r="AEK20" s="580"/>
      <c r="AEL20" s="580"/>
      <c r="AEM20" s="580"/>
      <c r="AEN20" s="580"/>
      <c r="AEO20" s="580"/>
      <c r="AEP20" s="580"/>
      <c r="AEQ20" s="580"/>
      <c r="AER20" s="580"/>
      <c r="AES20" s="580"/>
      <c r="AET20" s="580"/>
      <c r="AEU20" s="580"/>
      <c r="AEV20" s="580"/>
      <c r="AEW20" s="580"/>
      <c r="AEX20" s="580"/>
      <c r="AEY20" s="580"/>
      <c r="AEZ20" s="580"/>
      <c r="AFA20" s="580"/>
      <c r="AFB20" s="580"/>
      <c r="AFC20" s="580"/>
      <c r="AFD20" s="580"/>
      <c r="AFE20" s="580"/>
      <c r="AFF20" s="580"/>
      <c r="AFG20" s="580"/>
      <c r="AFH20" s="580"/>
      <c r="AFI20" s="580"/>
      <c r="AFJ20" s="580"/>
      <c r="AFK20" s="580"/>
      <c r="AFL20" s="580"/>
      <c r="AFM20" s="580"/>
      <c r="AFN20" s="580"/>
      <c r="AFO20" s="580"/>
      <c r="AFP20" s="580"/>
      <c r="AFQ20" s="580"/>
      <c r="AFR20" s="580"/>
      <c r="AFS20" s="580"/>
      <c r="AFT20" s="580"/>
      <c r="AFU20" s="580"/>
      <c r="AFV20" s="580"/>
      <c r="AFW20" s="580"/>
      <c r="AFX20" s="580"/>
      <c r="AFY20" s="580"/>
      <c r="AFZ20" s="580"/>
      <c r="AGA20" s="580"/>
      <c r="AGB20" s="580"/>
      <c r="AGC20" s="580"/>
      <c r="AGD20" s="580"/>
      <c r="AGE20" s="580"/>
      <c r="AGF20" s="580"/>
      <c r="AGG20" s="580"/>
      <c r="AGH20" s="580"/>
      <c r="AGI20" s="580"/>
      <c r="AGJ20" s="580"/>
      <c r="AGK20" s="580"/>
      <c r="AGL20" s="580"/>
      <c r="AGM20" s="580"/>
      <c r="AGN20" s="580"/>
      <c r="AGO20" s="580"/>
      <c r="AGP20" s="580"/>
      <c r="AGQ20" s="580"/>
      <c r="AGR20" s="580"/>
      <c r="AGS20" s="580"/>
      <c r="AGT20" s="580"/>
      <c r="AGU20" s="580"/>
      <c r="AGV20" s="580"/>
      <c r="AGW20" s="580"/>
      <c r="AGX20" s="580"/>
      <c r="AGY20" s="580"/>
      <c r="AGZ20" s="580"/>
      <c r="AHA20" s="580"/>
      <c r="AHB20" s="580"/>
      <c r="AHC20" s="580"/>
      <c r="AHD20" s="580"/>
      <c r="AHE20" s="580"/>
      <c r="AHF20" s="580"/>
      <c r="AHG20" s="580"/>
      <c r="AHH20" s="580"/>
      <c r="AHI20" s="580"/>
      <c r="AHJ20" s="580"/>
      <c r="AHK20" s="580"/>
      <c r="AHL20" s="580"/>
      <c r="AHM20" s="580"/>
      <c r="AHN20" s="580"/>
      <c r="AHO20" s="580"/>
      <c r="AHP20" s="580"/>
      <c r="AHQ20" s="580"/>
      <c r="AHR20" s="580"/>
      <c r="AHS20" s="580"/>
      <c r="AHT20" s="580"/>
      <c r="AHU20" s="580"/>
      <c r="AHV20" s="580"/>
      <c r="AHW20" s="580"/>
      <c r="AHX20" s="580"/>
      <c r="AHY20" s="580"/>
      <c r="AHZ20" s="580"/>
      <c r="AIA20" s="580"/>
      <c r="AIB20" s="580"/>
      <c r="AIC20" s="580"/>
      <c r="AID20" s="580"/>
      <c r="AIE20" s="580"/>
      <c r="AIF20" s="580"/>
      <c r="AIG20" s="580"/>
      <c r="AIH20" s="580"/>
      <c r="AII20" s="580"/>
      <c r="AIJ20" s="580"/>
      <c r="AIK20" s="580"/>
      <c r="AIL20" s="580"/>
      <c r="AIM20" s="580"/>
      <c r="AIN20" s="580"/>
      <c r="AIO20" s="580"/>
      <c r="AIP20" s="580"/>
      <c r="AIQ20" s="580"/>
      <c r="AIR20" s="580"/>
      <c r="AIS20" s="580"/>
      <c r="AIT20" s="580"/>
      <c r="AIU20" s="580"/>
      <c r="AIV20" s="580"/>
      <c r="AIW20" s="580"/>
      <c r="AIX20" s="580"/>
      <c r="AIY20" s="580"/>
      <c r="AIZ20" s="580"/>
      <c r="AJA20" s="580"/>
      <c r="AJB20" s="580"/>
      <c r="AJC20" s="580"/>
      <c r="AJD20" s="580"/>
      <c r="AJE20" s="580"/>
      <c r="AJF20" s="580"/>
      <c r="AJG20" s="580"/>
      <c r="AJH20" s="580"/>
      <c r="AJI20" s="580"/>
      <c r="AJJ20" s="580"/>
      <c r="AJK20" s="580"/>
      <c r="AJL20" s="580"/>
      <c r="AJM20" s="580"/>
      <c r="AJN20" s="580"/>
      <c r="AJO20" s="580"/>
      <c r="AJP20" s="580"/>
      <c r="AJQ20" s="580"/>
      <c r="AJR20" s="580"/>
      <c r="AJS20" s="580"/>
      <c r="AJT20" s="580"/>
      <c r="AJU20" s="580"/>
      <c r="AJV20" s="580"/>
      <c r="AJW20" s="580"/>
      <c r="AJX20" s="580"/>
      <c r="AJY20" s="580"/>
      <c r="AJZ20" s="580"/>
      <c r="AKA20" s="580"/>
      <c r="AKB20" s="580"/>
      <c r="AKC20" s="580"/>
      <c r="AKD20" s="580"/>
      <c r="AKE20" s="580"/>
      <c r="AKF20" s="580"/>
      <c r="AKG20" s="580"/>
      <c r="AKH20" s="580"/>
      <c r="AKI20" s="580"/>
      <c r="AKJ20" s="580"/>
      <c r="AKK20" s="580"/>
      <c r="AKL20" s="580"/>
      <c r="AKM20" s="580"/>
      <c r="AKN20" s="580"/>
      <c r="AKO20" s="580"/>
      <c r="AKP20" s="580"/>
      <c r="AKQ20" s="580"/>
      <c r="AKR20" s="580"/>
      <c r="AKS20" s="580"/>
      <c r="AKT20" s="580"/>
      <c r="AKU20" s="580"/>
      <c r="AKV20" s="580"/>
      <c r="AKW20" s="580"/>
      <c r="AKX20" s="580"/>
      <c r="AKY20" s="580"/>
      <c r="AKZ20" s="580"/>
      <c r="ALA20" s="580"/>
      <c r="ALB20" s="580"/>
      <c r="ALC20" s="580"/>
      <c r="ALD20" s="580"/>
      <c r="ALE20" s="580"/>
      <c r="ALF20" s="580"/>
      <c r="ALG20" s="580"/>
      <c r="ALH20" s="580"/>
      <c r="ALI20" s="580"/>
      <c r="ALJ20" s="580"/>
      <c r="ALK20" s="580"/>
      <c r="ALL20" s="580"/>
      <c r="ALM20" s="580"/>
      <c r="ALN20" s="580"/>
      <c r="ALO20" s="580"/>
      <c r="ALP20" s="580"/>
      <c r="ALQ20" s="580"/>
      <c r="ALR20" s="580"/>
      <c r="ALS20" s="580"/>
      <c r="ALT20" s="580"/>
      <c r="ALU20" s="580"/>
      <c r="ALV20" s="580"/>
      <c r="ALW20" s="580"/>
      <c r="ALX20" s="580"/>
      <c r="ALY20" s="580"/>
      <c r="ALZ20" s="580"/>
      <c r="AMA20" s="580"/>
      <c r="AMB20" s="580"/>
      <c r="AMC20" s="580"/>
      <c r="AMD20" s="580"/>
      <c r="AME20" s="580"/>
      <c r="AMF20" s="580"/>
      <c r="AMG20" s="580"/>
      <c r="AMH20" s="580"/>
      <c r="AMI20" s="580"/>
      <c r="AMJ20" s="580"/>
      <c r="AMK20" s="580"/>
      <c r="AML20" s="580"/>
      <c r="AMM20" s="580"/>
      <c r="AMN20" s="580"/>
      <c r="AMO20" s="580"/>
      <c r="AMP20" s="580"/>
      <c r="AMQ20" s="580"/>
      <c r="AMR20" s="580"/>
      <c r="AMS20" s="580"/>
      <c r="AMT20" s="580"/>
      <c r="AMU20" s="580"/>
      <c r="AMV20" s="580"/>
      <c r="AMW20" s="580"/>
      <c r="AMX20" s="580"/>
      <c r="AMY20" s="580"/>
      <c r="AMZ20" s="580"/>
      <c r="ANA20" s="580"/>
      <c r="ANB20" s="580"/>
      <c r="ANC20" s="580"/>
      <c r="AND20" s="580"/>
      <c r="ANE20" s="580"/>
      <c r="ANF20" s="580"/>
      <c r="ANG20" s="580"/>
      <c r="ANH20" s="580"/>
      <c r="ANI20" s="580"/>
      <c r="ANJ20" s="580"/>
      <c r="ANK20" s="580"/>
      <c r="ANL20" s="580"/>
      <c r="ANM20" s="580"/>
      <c r="ANN20" s="580"/>
      <c r="ANO20" s="580"/>
      <c r="ANP20" s="580"/>
      <c r="ANQ20" s="580"/>
      <c r="ANR20" s="580"/>
      <c r="ANS20" s="580"/>
      <c r="ANT20" s="580"/>
      <c r="ANU20" s="580"/>
      <c r="ANV20" s="580"/>
      <c r="ANW20" s="580"/>
      <c r="ANX20" s="580"/>
      <c r="ANY20" s="580"/>
      <c r="ANZ20" s="580"/>
      <c r="AOA20" s="580"/>
      <c r="AOB20" s="580"/>
      <c r="AOC20" s="580"/>
      <c r="AOD20" s="580"/>
      <c r="AOE20" s="580"/>
      <c r="AOF20" s="580"/>
      <c r="AOG20" s="580"/>
      <c r="AOH20" s="580"/>
      <c r="AOI20" s="580"/>
      <c r="AOJ20" s="580"/>
      <c r="AOK20" s="580"/>
      <c r="AOL20" s="580"/>
      <c r="AOM20" s="580"/>
      <c r="AON20" s="580"/>
      <c r="AOO20" s="580"/>
      <c r="AOP20" s="580"/>
      <c r="AOQ20" s="580"/>
      <c r="AOR20" s="580"/>
      <c r="AOS20" s="580"/>
      <c r="AOT20" s="580"/>
      <c r="AOU20" s="580"/>
      <c r="AOV20" s="580"/>
      <c r="AOW20" s="580"/>
      <c r="AOX20" s="580"/>
      <c r="AOY20" s="580"/>
      <c r="AOZ20" s="580"/>
      <c r="APA20" s="580"/>
      <c r="APB20" s="580"/>
      <c r="APC20" s="580"/>
      <c r="APD20" s="580"/>
      <c r="APE20" s="580"/>
      <c r="APF20" s="580"/>
      <c r="APG20" s="580"/>
      <c r="APH20" s="580"/>
      <c r="API20" s="580"/>
      <c r="APJ20" s="580"/>
      <c r="APK20" s="580"/>
      <c r="APL20" s="580"/>
      <c r="APM20" s="580"/>
      <c r="APN20" s="580"/>
      <c r="APO20" s="580"/>
      <c r="APP20" s="580"/>
      <c r="APQ20" s="580"/>
      <c r="APR20" s="580"/>
      <c r="APS20" s="580"/>
      <c r="APT20" s="580"/>
      <c r="APU20" s="580"/>
      <c r="APV20" s="580"/>
      <c r="APW20" s="580"/>
      <c r="APX20" s="580"/>
      <c r="APY20" s="580"/>
      <c r="APZ20" s="580"/>
      <c r="AQA20" s="580"/>
      <c r="AQB20" s="580"/>
      <c r="AQC20" s="580"/>
      <c r="AQD20" s="580"/>
      <c r="AQE20" s="580"/>
      <c r="AQF20" s="580"/>
      <c r="AQG20" s="580"/>
      <c r="AQH20" s="580"/>
      <c r="AQI20" s="580"/>
      <c r="AQJ20" s="580"/>
      <c r="AQK20" s="580"/>
      <c r="AQL20" s="580"/>
      <c r="AQM20" s="580"/>
      <c r="AQN20" s="580"/>
      <c r="AQO20" s="580"/>
      <c r="AQP20" s="580"/>
      <c r="AQQ20" s="580"/>
      <c r="AQR20" s="580"/>
      <c r="AQS20" s="580"/>
      <c r="AQT20" s="580"/>
      <c r="AQU20" s="580"/>
      <c r="AQV20" s="580"/>
      <c r="AQW20" s="580"/>
      <c r="AQX20" s="580"/>
      <c r="AQY20" s="580"/>
      <c r="AQZ20" s="580"/>
      <c r="ARA20" s="580"/>
      <c r="ARB20" s="580"/>
      <c r="ARC20" s="580"/>
      <c r="ARD20" s="580"/>
      <c r="ARE20" s="580"/>
      <c r="ARF20" s="580"/>
      <c r="ARG20" s="580"/>
      <c r="ARH20" s="580"/>
      <c r="ARI20" s="580"/>
      <c r="ARJ20" s="580"/>
      <c r="ARK20" s="580"/>
      <c r="ARL20" s="580"/>
      <c r="ARM20" s="580"/>
      <c r="ARN20" s="580"/>
      <c r="ARO20" s="580"/>
      <c r="ARP20" s="580"/>
      <c r="ARQ20" s="580"/>
      <c r="ARR20" s="580"/>
      <c r="ARS20" s="580"/>
      <c r="ART20" s="580"/>
      <c r="ARU20" s="580"/>
      <c r="ARV20" s="580"/>
      <c r="ARW20" s="580"/>
      <c r="ARX20" s="580"/>
      <c r="ARY20" s="580"/>
      <c r="ARZ20" s="580"/>
      <c r="ASA20" s="580"/>
      <c r="ASB20" s="580"/>
      <c r="ASC20" s="580"/>
      <c r="ASD20" s="580"/>
      <c r="ASE20" s="580"/>
      <c r="ASF20" s="580"/>
      <c r="ASG20" s="580"/>
      <c r="ASH20" s="580"/>
      <c r="ASI20" s="580"/>
      <c r="ASJ20" s="580"/>
      <c r="ASK20" s="580"/>
      <c r="ASL20" s="580"/>
      <c r="ASM20" s="580"/>
      <c r="ASN20" s="580"/>
      <c r="ASO20" s="580"/>
      <c r="ASP20" s="580"/>
      <c r="ASQ20" s="580"/>
      <c r="ASR20" s="580"/>
      <c r="ASS20" s="580"/>
      <c r="AST20" s="580"/>
      <c r="ASU20" s="580"/>
      <c r="ASV20" s="580"/>
      <c r="ASW20" s="580"/>
      <c r="ASX20" s="580"/>
      <c r="ASY20" s="580"/>
      <c r="ASZ20" s="580"/>
      <c r="ATA20" s="580"/>
      <c r="ATB20" s="580"/>
      <c r="ATC20" s="580"/>
      <c r="ATD20" s="580"/>
      <c r="ATE20" s="580"/>
      <c r="ATF20" s="580"/>
      <c r="ATG20" s="580"/>
      <c r="ATH20" s="580"/>
      <c r="ATI20" s="580"/>
      <c r="ATJ20" s="580"/>
      <c r="ATK20" s="580"/>
      <c r="ATL20" s="580"/>
      <c r="ATM20" s="580"/>
      <c r="ATN20" s="580"/>
      <c r="ATO20" s="580"/>
      <c r="ATP20" s="580"/>
      <c r="ATQ20" s="580"/>
      <c r="ATR20" s="580"/>
      <c r="ATS20" s="580"/>
      <c r="ATT20" s="580"/>
      <c r="ATU20" s="580"/>
      <c r="ATV20" s="580"/>
      <c r="ATW20" s="580"/>
      <c r="ATX20" s="580"/>
      <c r="ATY20" s="580"/>
      <c r="ATZ20" s="580"/>
      <c r="AUA20" s="580"/>
      <c r="AUB20" s="580"/>
      <c r="AUC20" s="580"/>
      <c r="AUD20" s="580"/>
      <c r="AUE20" s="580"/>
      <c r="AUF20" s="580"/>
      <c r="AUG20" s="580"/>
      <c r="AUH20" s="580"/>
      <c r="AUI20" s="580"/>
      <c r="AUJ20" s="580"/>
      <c r="AUK20" s="580"/>
      <c r="AUL20" s="580"/>
      <c r="AUM20" s="580"/>
      <c r="AUN20" s="580"/>
      <c r="AUO20" s="580"/>
      <c r="AUP20" s="580"/>
      <c r="AUQ20" s="580"/>
      <c r="AUR20" s="580"/>
      <c r="AUS20" s="580"/>
      <c r="AUT20" s="580"/>
      <c r="AUU20" s="580"/>
      <c r="AUV20" s="580"/>
      <c r="AUW20" s="580"/>
      <c r="AUX20" s="580"/>
      <c r="AUY20" s="580"/>
      <c r="AUZ20" s="580"/>
      <c r="AVA20" s="580"/>
      <c r="AVB20" s="580"/>
      <c r="AVC20" s="580"/>
      <c r="AVD20" s="580"/>
      <c r="AVE20" s="580"/>
      <c r="AVF20" s="580"/>
      <c r="AVG20" s="580"/>
      <c r="AVH20" s="580"/>
      <c r="AVI20" s="580"/>
      <c r="AVJ20" s="580"/>
      <c r="AVK20" s="580"/>
      <c r="AVL20" s="580"/>
      <c r="AVM20" s="580"/>
      <c r="AVN20" s="580"/>
      <c r="AVO20" s="580"/>
      <c r="AVP20" s="580"/>
      <c r="AVQ20" s="580"/>
      <c r="AVR20" s="580"/>
      <c r="AVS20" s="580"/>
      <c r="AVT20" s="580"/>
      <c r="AVU20" s="580"/>
      <c r="AVV20" s="580"/>
      <c r="AVW20" s="580"/>
      <c r="AVX20" s="580"/>
      <c r="AVY20" s="580"/>
      <c r="AVZ20" s="580"/>
      <c r="AWA20" s="580"/>
      <c r="AWB20" s="580"/>
      <c r="AWC20" s="580"/>
      <c r="AWD20" s="580"/>
      <c r="AWE20" s="580"/>
      <c r="AWF20" s="580"/>
      <c r="AWG20" s="580"/>
      <c r="AWH20" s="580"/>
      <c r="AWI20" s="580"/>
      <c r="AWJ20" s="580"/>
      <c r="AWK20" s="580"/>
      <c r="AWL20" s="580"/>
      <c r="AWM20" s="580"/>
      <c r="AWN20" s="580"/>
      <c r="AWO20" s="580"/>
      <c r="AWP20" s="580"/>
      <c r="AWQ20" s="580"/>
      <c r="AWR20" s="580"/>
      <c r="AWS20" s="580"/>
      <c r="AWT20" s="580"/>
      <c r="AWU20" s="580"/>
      <c r="AWV20" s="580"/>
      <c r="AWW20" s="580"/>
      <c r="AWX20" s="580"/>
      <c r="AWY20" s="580"/>
      <c r="AWZ20" s="580"/>
      <c r="AXA20" s="580"/>
      <c r="AXB20" s="580"/>
      <c r="AXC20" s="580"/>
      <c r="AXD20" s="580"/>
      <c r="AXE20" s="580"/>
      <c r="AXF20" s="580"/>
      <c r="AXG20" s="580"/>
      <c r="AXH20" s="580"/>
      <c r="AXI20" s="580"/>
      <c r="AXJ20" s="580"/>
      <c r="AXK20" s="580"/>
      <c r="AXL20" s="580"/>
      <c r="AXM20" s="580"/>
      <c r="AXN20" s="580"/>
      <c r="AXO20" s="580"/>
      <c r="AXP20" s="580"/>
      <c r="AXQ20" s="580"/>
      <c r="AXR20" s="580"/>
      <c r="AXS20" s="580"/>
      <c r="AXT20" s="580"/>
      <c r="AXU20" s="580"/>
      <c r="AXV20" s="580"/>
      <c r="AXW20" s="580"/>
      <c r="AXX20" s="580"/>
      <c r="AXY20" s="580"/>
      <c r="AXZ20" s="580"/>
      <c r="AYA20" s="580"/>
      <c r="AYB20" s="580"/>
      <c r="AYC20" s="580"/>
      <c r="AYD20" s="580"/>
      <c r="AYE20" s="580"/>
      <c r="AYF20" s="580"/>
      <c r="AYG20" s="580"/>
      <c r="AYH20" s="580"/>
      <c r="AYI20" s="580"/>
      <c r="AYJ20" s="580"/>
      <c r="AYK20" s="580"/>
      <c r="AYL20" s="580"/>
      <c r="AYM20" s="580"/>
      <c r="AYN20" s="580"/>
      <c r="AYO20" s="580"/>
      <c r="AYP20" s="580"/>
      <c r="AYQ20" s="580"/>
      <c r="AYR20" s="580"/>
      <c r="AYS20" s="580"/>
      <c r="AYT20" s="580"/>
      <c r="AYU20" s="580"/>
      <c r="AYV20" s="580"/>
      <c r="AYW20" s="580"/>
      <c r="AYX20" s="580"/>
      <c r="AYY20" s="580"/>
      <c r="AYZ20" s="580"/>
      <c r="AZA20" s="580"/>
      <c r="AZB20" s="580"/>
      <c r="AZC20" s="580"/>
      <c r="AZD20" s="580"/>
      <c r="AZE20" s="580"/>
      <c r="AZF20" s="580"/>
      <c r="AZG20" s="580"/>
      <c r="AZH20" s="580"/>
      <c r="AZI20" s="580"/>
      <c r="AZJ20" s="580"/>
      <c r="AZK20" s="580"/>
      <c r="AZL20" s="580"/>
      <c r="AZM20" s="580"/>
      <c r="AZN20" s="580"/>
      <c r="AZO20" s="580"/>
      <c r="AZP20" s="580"/>
      <c r="AZQ20" s="580"/>
      <c r="AZR20" s="580"/>
      <c r="AZS20" s="580"/>
      <c r="AZT20" s="580"/>
      <c r="AZU20" s="580"/>
      <c r="AZV20" s="580"/>
      <c r="AZW20" s="580"/>
      <c r="AZX20" s="580"/>
      <c r="AZY20" s="580"/>
      <c r="AZZ20" s="580"/>
      <c r="BAA20" s="580"/>
      <c r="BAB20" s="580"/>
      <c r="BAC20" s="580"/>
      <c r="BAD20" s="580"/>
      <c r="BAE20" s="580"/>
      <c r="BAF20" s="580"/>
      <c r="BAG20" s="580"/>
      <c r="BAH20" s="580"/>
      <c r="BAI20" s="580"/>
      <c r="BAJ20" s="580"/>
      <c r="BAK20" s="580"/>
      <c r="BAL20" s="580"/>
      <c r="BAM20" s="580"/>
      <c r="BAN20" s="580"/>
      <c r="BAO20" s="580"/>
      <c r="BAP20" s="580"/>
      <c r="BAQ20" s="580"/>
      <c r="BAR20" s="580"/>
      <c r="BAS20" s="580"/>
      <c r="BAT20" s="580"/>
      <c r="BAU20" s="580"/>
      <c r="BAV20" s="580"/>
      <c r="BAW20" s="580"/>
      <c r="BAX20" s="580"/>
      <c r="BAY20" s="580"/>
      <c r="BAZ20" s="580"/>
      <c r="BBA20" s="580"/>
      <c r="BBB20" s="580"/>
      <c r="BBC20" s="580"/>
      <c r="BBD20" s="580"/>
      <c r="BBE20" s="580"/>
      <c r="BBF20" s="580"/>
      <c r="BBG20" s="580"/>
      <c r="BBH20" s="580"/>
      <c r="BBI20" s="580"/>
      <c r="BBJ20" s="580"/>
      <c r="BBK20" s="580"/>
      <c r="BBL20" s="580"/>
      <c r="BBM20" s="580"/>
      <c r="BBN20" s="580"/>
      <c r="BBO20" s="580"/>
      <c r="BBP20" s="580"/>
      <c r="BBQ20" s="580"/>
      <c r="BBR20" s="580"/>
      <c r="BBS20" s="580"/>
      <c r="BBT20" s="580"/>
      <c r="BBU20" s="580"/>
      <c r="BBV20" s="580"/>
      <c r="BBW20" s="580"/>
      <c r="BBX20" s="580"/>
      <c r="BBY20" s="580"/>
      <c r="BBZ20" s="580"/>
      <c r="BCA20" s="580"/>
      <c r="BCB20" s="580"/>
      <c r="BCC20" s="580"/>
      <c r="BCD20" s="580"/>
      <c r="BCE20" s="580"/>
      <c r="BCF20" s="580"/>
      <c r="BCG20" s="580"/>
      <c r="BCH20" s="580"/>
      <c r="BCI20" s="580"/>
      <c r="BCJ20" s="580"/>
      <c r="BCK20" s="580"/>
      <c r="BCL20" s="580"/>
      <c r="BCM20" s="580"/>
      <c r="BCN20" s="580"/>
      <c r="BCO20" s="580"/>
      <c r="BCP20" s="580"/>
      <c r="BCQ20" s="580"/>
      <c r="BCR20" s="580"/>
      <c r="BCS20" s="580"/>
      <c r="BCT20" s="580"/>
      <c r="BCU20" s="580"/>
      <c r="BCV20" s="580"/>
      <c r="BCW20" s="580"/>
      <c r="BCX20" s="580"/>
      <c r="BCY20" s="580"/>
      <c r="BCZ20" s="580"/>
      <c r="BDA20" s="580"/>
      <c r="BDB20" s="580"/>
      <c r="BDC20" s="580"/>
      <c r="BDD20" s="580"/>
      <c r="BDE20" s="580"/>
      <c r="BDF20" s="580"/>
      <c r="BDG20" s="580"/>
      <c r="BDH20" s="580"/>
      <c r="BDI20" s="580"/>
      <c r="BDJ20" s="580"/>
      <c r="BDK20" s="580"/>
      <c r="BDL20" s="580"/>
      <c r="BDM20" s="580"/>
      <c r="BDN20" s="580"/>
      <c r="BDO20" s="580"/>
      <c r="BDP20" s="580"/>
      <c r="BDQ20" s="580"/>
      <c r="BDR20" s="580"/>
      <c r="BDS20" s="580"/>
      <c r="BDT20" s="580"/>
      <c r="BDU20" s="580"/>
      <c r="BDV20" s="580"/>
      <c r="BDW20" s="580"/>
      <c r="BDX20" s="580"/>
      <c r="BDY20" s="580"/>
      <c r="BDZ20" s="580"/>
      <c r="BEA20" s="580"/>
      <c r="BEB20" s="580"/>
      <c r="BEC20" s="580"/>
      <c r="BED20" s="580"/>
      <c r="BEE20" s="580"/>
      <c r="BEF20" s="580"/>
      <c r="BEG20" s="580"/>
      <c r="BEH20" s="580"/>
      <c r="BEI20" s="580"/>
      <c r="BEJ20" s="580"/>
      <c r="BEK20" s="580"/>
      <c r="BEL20" s="580"/>
      <c r="BEM20" s="580"/>
      <c r="BEN20" s="580"/>
      <c r="BEO20" s="580"/>
      <c r="BEP20" s="580"/>
      <c r="BEQ20" s="580"/>
      <c r="BER20" s="580"/>
      <c r="BES20" s="580"/>
      <c r="BET20" s="580"/>
      <c r="BEU20" s="580"/>
      <c r="BEV20" s="580"/>
      <c r="BEW20" s="580"/>
      <c r="BEX20" s="580"/>
      <c r="BEY20" s="580"/>
      <c r="BEZ20" s="580"/>
      <c r="BFA20" s="580"/>
      <c r="BFB20" s="580"/>
      <c r="BFC20" s="580"/>
      <c r="BFD20" s="580"/>
      <c r="BFE20" s="580"/>
      <c r="BFF20" s="580"/>
      <c r="BFG20" s="580"/>
      <c r="BFH20" s="580"/>
      <c r="BFI20" s="580"/>
      <c r="BFJ20" s="580"/>
      <c r="BFK20" s="580"/>
      <c r="BFL20" s="580"/>
      <c r="BFM20" s="580"/>
      <c r="BFN20" s="580"/>
      <c r="BFO20" s="580"/>
      <c r="BFP20" s="580"/>
      <c r="BFQ20" s="580"/>
      <c r="BFR20" s="580"/>
      <c r="BFS20" s="580"/>
      <c r="BFT20" s="580"/>
      <c r="BFU20" s="580"/>
      <c r="BFV20" s="580"/>
      <c r="BFW20" s="580"/>
      <c r="BFX20" s="580"/>
      <c r="BFY20" s="580"/>
      <c r="BFZ20" s="580"/>
      <c r="BGA20" s="580"/>
      <c r="BGB20" s="580"/>
      <c r="BGC20" s="580"/>
      <c r="BGD20" s="580"/>
      <c r="BGE20" s="580"/>
      <c r="BGF20" s="580"/>
      <c r="BGG20" s="580"/>
      <c r="BGH20" s="580"/>
      <c r="BGI20" s="580"/>
      <c r="BGJ20" s="580"/>
      <c r="BGK20" s="580"/>
      <c r="BGL20" s="580"/>
      <c r="BGM20" s="580"/>
      <c r="BGN20" s="580"/>
      <c r="BGO20" s="580"/>
      <c r="BGP20" s="580"/>
      <c r="BGQ20" s="580"/>
      <c r="BGR20" s="580"/>
      <c r="BGS20" s="580"/>
      <c r="BGT20" s="580"/>
      <c r="BGU20" s="580"/>
      <c r="BGV20" s="580"/>
      <c r="BGW20" s="580"/>
      <c r="BGX20" s="580"/>
      <c r="BGY20" s="580"/>
      <c r="BGZ20" s="580"/>
      <c r="BHA20" s="580"/>
      <c r="BHB20" s="580"/>
      <c r="BHC20" s="580"/>
      <c r="BHD20" s="580"/>
      <c r="BHE20" s="580"/>
      <c r="BHF20" s="580"/>
      <c r="BHG20" s="580"/>
      <c r="BHH20" s="580"/>
      <c r="BHI20" s="580"/>
      <c r="BHJ20" s="580"/>
      <c r="BHK20" s="580"/>
      <c r="BHL20" s="580"/>
      <c r="BHM20" s="580"/>
      <c r="BHN20" s="580"/>
      <c r="BHO20" s="580"/>
      <c r="BHP20" s="580"/>
      <c r="BHQ20" s="580"/>
      <c r="BHR20" s="580"/>
      <c r="BHS20" s="580"/>
      <c r="BHT20" s="580"/>
      <c r="BHU20" s="580"/>
      <c r="BHV20" s="580"/>
      <c r="BHW20" s="580"/>
      <c r="BHX20" s="580"/>
      <c r="BHY20" s="580"/>
      <c r="BHZ20" s="580"/>
      <c r="BIA20" s="580"/>
      <c r="BIB20" s="580"/>
      <c r="BIC20" s="580"/>
      <c r="BID20" s="580"/>
      <c r="BIE20" s="580"/>
      <c r="BIF20" s="580"/>
      <c r="BIG20" s="580"/>
      <c r="BIH20" s="580"/>
      <c r="BII20" s="580"/>
      <c r="BIJ20" s="580"/>
      <c r="BIK20" s="580"/>
      <c r="BIL20" s="580"/>
      <c r="BIM20" s="580"/>
      <c r="BIN20" s="580"/>
      <c r="BIO20" s="580"/>
      <c r="BIP20" s="580"/>
      <c r="BIQ20" s="580"/>
      <c r="BIR20" s="580"/>
      <c r="BIS20" s="580"/>
      <c r="BIT20" s="580"/>
      <c r="BIU20" s="580"/>
      <c r="BIV20" s="580"/>
      <c r="BIW20" s="580"/>
      <c r="BIX20" s="580"/>
      <c r="BIY20" s="580"/>
      <c r="BIZ20" s="580"/>
      <c r="BJA20" s="580"/>
      <c r="BJB20" s="580"/>
      <c r="BJC20" s="580"/>
      <c r="BJD20" s="580"/>
      <c r="BJE20" s="580"/>
      <c r="BJF20" s="580"/>
      <c r="BJG20" s="580"/>
      <c r="BJH20" s="580"/>
      <c r="BJI20" s="580"/>
      <c r="BJJ20" s="580"/>
      <c r="BJK20" s="580"/>
      <c r="BJL20" s="580"/>
      <c r="BJM20" s="580"/>
      <c r="BJN20" s="580"/>
      <c r="BJO20" s="580"/>
      <c r="BJP20" s="580"/>
      <c r="BJQ20" s="580"/>
      <c r="BJR20" s="580"/>
      <c r="BJS20" s="580"/>
      <c r="BJT20" s="580"/>
      <c r="BJU20" s="580"/>
      <c r="BJV20" s="580"/>
      <c r="BJW20" s="580"/>
      <c r="BJX20" s="580"/>
      <c r="BJY20" s="580"/>
      <c r="BJZ20" s="580"/>
      <c r="BKA20" s="580"/>
      <c r="BKB20" s="580"/>
      <c r="BKC20" s="580"/>
      <c r="BKD20" s="580"/>
      <c r="BKE20" s="580"/>
      <c r="BKF20" s="580"/>
      <c r="BKG20" s="580"/>
      <c r="BKH20" s="580"/>
      <c r="BKI20" s="580"/>
      <c r="BKJ20" s="580"/>
      <c r="BKK20" s="580"/>
      <c r="BKL20" s="580"/>
      <c r="BKM20" s="580"/>
      <c r="BKN20" s="580"/>
      <c r="BKO20" s="580"/>
      <c r="BKP20" s="580"/>
      <c r="BKQ20" s="580"/>
      <c r="BKR20" s="580"/>
      <c r="BKS20" s="580"/>
      <c r="BKT20" s="580"/>
      <c r="BKU20" s="580"/>
      <c r="BKV20" s="580"/>
      <c r="BKW20" s="580"/>
      <c r="BKX20" s="580"/>
      <c r="BKY20" s="580"/>
      <c r="BKZ20" s="580"/>
      <c r="BLA20" s="580"/>
      <c r="BLB20" s="580"/>
      <c r="BLC20" s="580"/>
      <c r="BLD20" s="580"/>
      <c r="BLE20" s="580"/>
      <c r="BLF20" s="580"/>
      <c r="BLG20" s="580"/>
      <c r="BLH20" s="580"/>
      <c r="BLI20" s="580"/>
      <c r="BLJ20" s="580"/>
      <c r="BLK20" s="580"/>
      <c r="BLL20" s="580"/>
      <c r="BLM20" s="580"/>
      <c r="BLN20" s="580"/>
      <c r="BLO20" s="580"/>
      <c r="BLP20" s="580"/>
      <c r="BLQ20" s="580"/>
      <c r="BLR20" s="580"/>
      <c r="BLS20" s="580"/>
      <c r="BLT20" s="580"/>
      <c r="BLU20" s="580"/>
      <c r="BLV20" s="580"/>
      <c r="BLW20" s="580"/>
      <c r="BLX20" s="580"/>
      <c r="BLY20" s="580"/>
      <c r="BLZ20" s="580"/>
      <c r="BMA20" s="580"/>
      <c r="BMB20" s="580"/>
      <c r="BMC20" s="580"/>
      <c r="BMD20" s="580"/>
      <c r="BME20" s="580"/>
      <c r="BMF20" s="580"/>
      <c r="BMG20" s="580"/>
      <c r="BMH20" s="580"/>
      <c r="BMI20" s="580"/>
      <c r="BMJ20" s="580"/>
      <c r="BMK20" s="580"/>
      <c r="BML20" s="580"/>
      <c r="BMM20" s="580"/>
      <c r="BMN20" s="580"/>
      <c r="BMO20" s="580"/>
      <c r="BMP20" s="580"/>
      <c r="BMQ20" s="580"/>
      <c r="BMR20" s="580"/>
      <c r="BMS20" s="580"/>
      <c r="BMT20" s="580"/>
      <c r="BMU20" s="580"/>
      <c r="BMV20" s="580"/>
      <c r="BMW20" s="580"/>
      <c r="BMX20" s="580"/>
      <c r="BMY20" s="580"/>
      <c r="BMZ20" s="580"/>
      <c r="BNA20" s="580"/>
      <c r="BNB20" s="580"/>
      <c r="BNC20" s="580"/>
      <c r="BND20" s="580"/>
      <c r="BNE20" s="580"/>
      <c r="BNF20" s="580"/>
      <c r="BNG20" s="580"/>
      <c r="BNH20" s="580"/>
      <c r="BNI20" s="580"/>
      <c r="BNJ20" s="580"/>
      <c r="BNK20" s="580"/>
      <c r="BNL20" s="580"/>
      <c r="BNM20" s="580"/>
      <c r="BNN20" s="580"/>
      <c r="BNO20" s="580"/>
      <c r="BNP20" s="580"/>
      <c r="BNQ20" s="580"/>
      <c r="BNR20" s="580"/>
      <c r="BNS20" s="580"/>
      <c r="BNT20" s="580"/>
      <c r="BNU20" s="580"/>
      <c r="BNV20" s="580"/>
      <c r="BNW20" s="580"/>
      <c r="BNX20" s="580"/>
      <c r="BNY20" s="580"/>
      <c r="BNZ20" s="580"/>
      <c r="BOA20" s="580"/>
      <c r="BOB20" s="580"/>
      <c r="BOC20" s="580"/>
      <c r="BOD20" s="580"/>
      <c r="BOE20" s="580"/>
      <c r="BOF20" s="580"/>
      <c r="BOG20" s="580"/>
      <c r="BOH20" s="580"/>
      <c r="BOI20" s="580"/>
      <c r="BOJ20" s="580"/>
      <c r="BOK20" s="580"/>
      <c r="BOL20" s="580"/>
      <c r="BOM20" s="580"/>
      <c r="BON20" s="580"/>
      <c r="BOO20" s="580"/>
      <c r="BOP20" s="580"/>
      <c r="BOQ20" s="580"/>
      <c r="BOR20" s="580"/>
      <c r="BOS20" s="580"/>
      <c r="BOT20" s="580"/>
      <c r="BOU20" s="580"/>
      <c r="BOV20" s="580"/>
      <c r="BOW20" s="580"/>
      <c r="BOX20" s="580"/>
      <c r="BOY20" s="580"/>
      <c r="BOZ20" s="580"/>
      <c r="BPA20" s="580"/>
      <c r="BPB20" s="580"/>
      <c r="BPC20" s="580"/>
      <c r="BPD20" s="580"/>
      <c r="BPE20" s="580"/>
      <c r="BPF20" s="580"/>
      <c r="BPG20" s="580"/>
      <c r="BPH20" s="580"/>
      <c r="BPI20" s="580"/>
      <c r="BPJ20" s="580"/>
      <c r="BPK20" s="580"/>
      <c r="BPL20" s="580"/>
      <c r="BPM20" s="580"/>
      <c r="BPN20" s="580"/>
      <c r="BPO20" s="580"/>
      <c r="BPP20" s="580"/>
      <c r="BPQ20" s="580"/>
      <c r="BPR20" s="580"/>
      <c r="BPS20" s="580"/>
      <c r="BPT20" s="580"/>
      <c r="BPU20" s="580"/>
      <c r="BPV20" s="580"/>
      <c r="BPW20" s="580"/>
      <c r="BPX20" s="580"/>
      <c r="BPY20" s="580"/>
      <c r="BPZ20" s="580"/>
      <c r="BQA20" s="580"/>
      <c r="BQB20" s="580"/>
      <c r="BQC20" s="580"/>
      <c r="BQD20" s="580"/>
      <c r="BQE20" s="580"/>
      <c r="BQF20" s="580"/>
      <c r="BQG20" s="580"/>
      <c r="BQH20" s="580"/>
      <c r="BQI20" s="580"/>
      <c r="BQJ20" s="580"/>
      <c r="BQK20" s="580"/>
      <c r="BQL20" s="580"/>
      <c r="BQM20" s="580"/>
      <c r="BQN20" s="580"/>
      <c r="BQO20" s="580"/>
      <c r="BQP20" s="580"/>
      <c r="BQQ20" s="580"/>
      <c r="BQR20" s="580"/>
      <c r="BQS20" s="580"/>
      <c r="BQT20" s="580"/>
      <c r="BQU20" s="580"/>
      <c r="BQV20" s="580"/>
      <c r="BQW20" s="580"/>
      <c r="BQX20" s="580"/>
      <c r="BQY20" s="580"/>
      <c r="BQZ20" s="580"/>
      <c r="BRA20" s="580"/>
      <c r="BRB20" s="580"/>
      <c r="BRC20" s="580"/>
      <c r="BRD20" s="580"/>
      <c r="BRE20" s="580"/>
      <c r="BRF20" s="580"/>
      <c r="BRG20" s="580"/>
      <c r="BRH20" s="580"/>
      <c r="BRI20" s="580"/>
      <c r="BRJ20" s="580"/>
      <c r="BRK20" s="580"/>
      <c r="BRL20" s="580"/>
      <c r="BRM20" s="580"/>
      <c r="BRN20" s="580"/>
      <c r="BRO20" s="580"/>
      <c r="BRP20" s="580"/>
      <c r="BRQ20" s="580"/>
      <c r="BRR20" s="580"/>
      <c r="BRS20" s="580"/>
      <c r="BRT20" s="580"/>
      <c r="BRU20" s="580"/>
      <c r="BRV20" s="580"/>
      <c r="BRW20" s="580"/>
      <c r="BRX20" s="580"/>
      <c r="BRY20" s="580"/>
      <c r="BRZ20" s="580"/>
      <c r="BSA20" s="580"/>
      <c r="BSB20" s="580"/>
      <c r="BSC20" s="580"/>
      <c r="BSD20" s="580"/>
      <c r="BSE20" s="580"/>
      <c r="BSF20" s="580"/>
      <c r="BSG20" s="580"/>
      <c r="BSH20" s="580"/>
      <c r="BSI20" s="580"/>
      <c r="BSJ20" s="580"/>
      <c r="BSK20" s="580"/>
      <c r="BSL20" s="580"/>
      <c r="BSM20" s="580"/>
      <c r="BSN20" s="580"/>
      <c r="BSO20" s="580"/>
      <c r="BSP20" s="580"/>
      <c r="BSQ20" s="580"/>
      <c r="BSR20" s="580"/>
      <c r="BSS20" s="580"/>
      <c r="BST20" s="580"/>
      <c r="BSU20" s="580"/>
      <c r="BSV20" s="580"/>
      <c r="BSW20" s="580"/>
      <c r="BSX20" s="580"/>
      <c r="BSY20" s="580"/>
      <c r="BSZ20" s="580"/>
      <c r="BTA20" s="580"/>
      <c r="BTB20" s="580"/>
      <c r="BTC20" s="580"/>
      <c r="BTD20" s="580"/>
      <c r="BTE20" s="580"/>
      <c r="BTF20" s="580"/>
      <c r="BTG20" s="580"/>
      <c r="BTH20" s="580"/>
      <c r="BTI20" s="580"/>
      <c r="BTJ20" s="580"/>
      <c r="BTK20" s="580"/>
      <c r="BTL20" s="580"/>
      <c r="BTM20" s="580"/>
      <c r="BTN20" s="580"/>
      <c r="BTO20" s="580"/>
      <c r="BTP20" s="580"/>
      <c r="BTQ20" s="580"/>
      <c r="BTR20" s="580"/>
      <c r="BTS20" s="580"/>
      <c r="BTT20" s="580"/>
      <c r="BTU20" s="580"/>
      <c r="BTV20" s="580"/>
      <c r="BTW20" s="580"/>
      <c r="BTX20" s="580"/>
      <c r="BTY20" s="580"/>
      <c r="BTZ20" s="580"/>
      <c r="BUA20" s="580"/>
      <c r="BUB20" s="580"/>
      <c r="BUC20" s="580"/>
      <c r="BUD20" s="580"/>
      <c r="BUE20" s="580"/>
      <c r="BUF20" s="580"/>
      <c r="BUG20" s="580"/>
      <c r="BUH20" s="580"/>
      <c r="BUI20" s="580"/>
      <c r="BUJ20" s="580"/>
      <c r="BUK20" s="580"/>
      <c r="BUL20" s="580"/>
      <c r="BUM20" s="580"/>
      <c r="BUN20" s="580"/>
      <c r="BUO20" s="580"/>
      <c r="BUP20" s="580"/>
      <c r="BUQ20" s="580"/>
      <c r="BUR20" s="580"/>
      <c r="BUS20" s="580"/>
      <c r="BUT20" s="580"/>
      <c r="BUU20" s="580"/>
      <c r="BUV20" s="580"/>
      <c r="BUW20" s="580"/>
      <c r="BUX20" s="580"/>
      <c r="BUY20" s="580"/>
      <c r="BUZ20" s="580"/>
      <c r="BVA20" s="580"/>
      <c r="BVB20" s="580"/>
      <c r="BVC20" s="580"/>
      <c r="BVD20" s="580"/>
      <c r="BVE20" s="580"/>
      <c r="BVF20" s="580"/>
      <c r="BVG20" s="580"/>
      <c r="BVH20" s="580"/>
      <c r="BVI20" s="580"/>
      <c r="BVJ20" s="580"/>
      <c r="BVK20" s="580"/>
      <c r="BVL20" s="580"/>
      <c r="BVM20" s="580"/>
      <c r="BVN20" s="580"/>
      <c r="BVO20" s="580"/>
      <c r="BVP20" s="580"/>
      <c r="BVQ20" s="580"/>
      <c r="BVR20" s="580"/>
      <c r="BVS20" s="580"/>
      <c r="BVT20" s="580"/>
      <c r="BVU20" s="580"/>
      <c r="BVV20" s="580"/>
      <c r="BVW20" s="580"/>
      <c r="BVX20" s="580"/>
      <c r="BVY20" s="580"/>
      <c r="BVZ20" s="580"/>
      <c r="BWA20" s="580"/>
      <c r="BWB20" s="580"/>
      <c r="BWC20" s="580"/>
      <c r="BWD20" s="580"/>
      <c r="BWE20" s="580"/>
      <c r="BWF20" s="580"/>
      <c r="BWG20" s="580"/>
      <c r="BWH20" s="580"/>
      <c r="BWI20" s="580"/>
      <c r="BWJ20" s="580"/>
      <c r="BWK20" s="580"/>
      <c r="BWL20" s="580"/>
      <c r="BWM20" s="580"/>
      <c r="BWN20" s="580"/>
      <c r="BWO20" s="580"/>
      <c r="BWP20" s="580"/>
      <c r="BWQ20" s="580"/>
      <c r="BWR20" s="580"/>
      <c r="BWS20" s="580"/>
      <c r="BWT20" s="580"/>
      <c r="BWU20" s="580"/>
      <c r="BWV20" s="580"/>
      <c r="BWW20" s="580"/>
      <c r="BWX20" s="580"/>
      <c r="BWY20" s="580"/>
      <c r="BWZ20" s="580"/>
      <c r="BXA20" s="580"/>
      <c r="BXB20" s="580"/>
      <c r="BXC20" s="580"/>
      <c r="BXD20" s="580"/>
      <c r="BXE20" s="580"/>
      <c r="BXF20" s="580"/>
      <c r="BXG20" s="580"/>
      <c r="BXH20" s="580"/>
      <c r="BXI20" s="580"/>
      <c r="BXJ20" s="580"/>
      <c r="BXK20" s="580"/>
      <c r="BXL20" s="580"/>
      <c r="BXM20" s="580"/>
      <c r="BXN20" s="580"/>
      <c r="BXO20" s="580"/>
      <c r="BXP20" s="580"/>
      <c r="BXQ20" s="580"/>
      <c r="BXR20" s="580"/>
      <c r="BXS20" s="580"/>
      <c r="BXT20" s="580"/>
      <c r="BXU20" s="580"/>
      <c r="BXV20" s="580"/>
      <c r="BXW20" s="580"/>
      <c r="BXX20" s="580"/>
      <c r="BXY20" s="580"/>
      <c r="BXZ20" s="580"/>
      <c r="BYA20" s="580"/>
      <c r="BYB20" s="580"/>
      <c r="BYC20" s="580"/>
      <c r="BYD20" s="580"/>
      <c r="BYE20" s="580"/>
      <c r="BYF20" s="580"/>
      <c r="BYG20" s="580"/>
      <c r="BYH20" s="580"/>
      <c r="BYI20" s="580"/>
      <c r="BYJ20" s="580"/>
      <c r="BYK20" s="580"/>
      <c r="BYL20" s="580"/>
      <c r="BYM20" s="580"/>
      <c r="BYN20" s="580"/>
      <c r="BYO20" s="580"/>
      <c r="BYP20" s="580"/>
      <c r="BYQ20" s="580"/>
      <c r="BYR20" s="580"/>
      <c r="BYS20" s="580"/>
      <c r="BYT20" s="580"/>
      <c r="BYU20" s="580"/>
      <c r="BYV20" s="580"/>
      <c r="BYW20" s="580"/>
      <c r="BYX20" s="580"/>
      <c r="BYY20" s="580"/>
      <c r="BYZ20" s="580"/>
      <c r="BZA20" s="580"/>
      <c r="BZB20" s="580"/>
      <c r="BZC20" s="580"/>
      <c r="BZD20" s="580"/>
      <c r="BZE20" s="580"/>
      <c r="BZF20" s="580"/>
      <c r="BZG20" s="580"/>
      <c r="BZH20" s="580"/>
      <c r="BZI20" s="580"/>
      <c r="BZJ20" s="580"/>
      <c r="BZK20" s="580"/>
      <c r="BZL20" s="580"/>
      <c r="BZM20" s="580"/>
      <c r="BZN20" s="580"/>
      <c r="BZO20" s="580"/>
      <c r="BZP20" s="580"/>
      <c r="BZQ20" s="580"/>
      <c r="BZR20" s="580"/>
      <c r="BZS20" s="580"/>
      <c r="BZT20" s="580"/>
      <c r="BZU20" s="580"/>
      <c r="BZV20" s="580"/>
      <c r="BZW20" s="580"/>
      <c r="BZX20" s="580"/>
      <c r="BZY20" s="580"/>
      <c r="BZZ20" s="580"/>
      <c r="CAA20" s="580"/>
      <c r="CAB20" s="580"/>
      <c r="CAC20" s="580"/>
      <c r="CAD20" s="580"/>
      <c r="CAE20" s="580"/>
      <c r="CAF20" s="580"/>
      <c r="CAG20" s="580"/>
      <c r="CAH20" s="580"/>
      <c r="CAI20" s="580"/>
      <c r="CAJ20" s="580"/>
      <c r="CAK20" s="580"/>
      <c r="CAL20" s="580"/>
      <c r="CAM20" s="580"/>
      <c r="CAN20" s="580"/>
      <c r="CAO20" s="580"/>
      <c r="CAP20" s="580"/>
      <c r="CAQ20" s="580"/>
      <c r="CAR20" s="580"/>
      <c r="CAS20" s="580"/>
      <c r="CAT20" s="580"/>
      <c r="CAU20" s="580"/>
      <c r="CAV20" s="580"/>
      <c r="CAW20" s="580"/>
      <c r="CAX20" s="580"/>
      <c r="CAY20" s="580"/>
      <c r="CAZ20" s="580"/>
      <c r="CBA20" s="580"/>
      <c r="CBB20" s="580"/>
      <c r="CBC20" s="580"/>
      <c r="CBD20" s="580"/>
      <c r="CBE20" s="580"/>
      <c r="CBF20" s="580"/>
      <c r="CBG20" s="580"/>
      <c r="CBH20" s="580"/>
      <c r="CBI20" s="580"/>
      <c r="CBJ20" s="580"/>
      <c r="CBK20" s="580"/>
      <c r="CBL20" s="580"/>
      <c r="CBM20" s="580"/>
      <c r="CBN20" s="580"/>
      <c r="CBO20" s="580"/>
      <c r="CBP20" s="580"/>
      <c r="CBQ20" s="580"/>
      <c r="CBR20" s="580"/>
      <c r="CBS20" s="580"/>
      <c r="CBT20" s="580"/>
      <c r="CBU20" s="580"/>
      <c r="CBV20" s="580"/>
      <c r="CBW20" s="580"/>
      <c r="CBX20" s="580"/>
      <c r="CBY20" s="580"/>
      <c r="CBZ20" s="580"/>
      <c r="CCA20" s="580"/>
      <c r="CCB20" s="580"/>
      <c r="CCC20" s="580"/>
      <c r="CCD20" s="580"/>
      <c r="CCE20" s="580"/>
      <c r="CCF20" s="580"/>
      <c r="CCG20" s="580"/>
      <c r="CCH20" s="580"/>
      <c r="CCI20" s="580"/>
      <c r="CCJ20" s="580"/>
      <c r="CCK20" s="580"/>
      <c r="CCL20" s="580"/>
      <c r="CCM20" s="580"/>
      <c r="CCN20" s="580"/>
      <c r="CCO20" s="580"/>
      <c r="CCP20" s="580"/>
      <c r="CCQ20" s="580"/>
      <c r="CCR20" s="580"/>
      <c r="CCS20" s="580"/>
      <c r="CCT20" s="580"/>
      <c r="CCU20" s="580"/>
      <c r="CCV20" s="580"/>
      <c r="CCW20" s="580"/>
      <c r="CCX20" s="580"/>
      <c r="CCY20" s="580"/>
      <c r="CCZ20" s="580"/>
      <c r="CDA20" s="580"/>
      <c r="CDB20" s="580"/>
      <c r="CDC20" s="580"/>
      <c r="CDD20" s="580"/>
      <c r="CDE20" s="580"/>
      <c r="CDF20" s="580"/>
      <c r="CDG20" s="580"/>
      <c r="CDH20" s="580"/>
      <c r="CDI20" s="580"/>
      <c r="CDJ20" s="580"/>
      <c r="CDK20" s="580"/>
      <c r="CDL20" s="580"/>
      <c r="CDM20" s="580"/>
      <c r="CDN20" s="580"/>
      <c r="CDO20" s="580"/>
      <c r="CDP20" s="580"/>
      <c r="CDQ20" s="580"/>
      <c r="CDR20" s="580"/>
      <c r="CDS20" s="580"/>
      <c r="CDT20" s="580"/>
      <c r="CDU20" s="580"/>
      <c r="CDV20" s="580"/>
      <c r="CDW20" s="580"/>
      <c r="CDX20" s="580"/>
      <c r="CDY20" s="580"/>
      <c r="CDZ20" s="580"/>
      <c r="CEA20" s="580"/>
      <c r="CEB20" s="580"/>
      <c r="CEC20" s="580"/>
      <c r="CED20" s="580"/>
      <c r="CEE20" s="580"/>
      <c r="CEF20" s="580"/>
      <c r="CEG20" s="580"/>
      <c r="CEH20" s="580"/>
      <c r="CEI20" s="580"/>
      <c r="CEJ20" s="580"/>
      <c r="CEK20" s="580"/>
      <c r="CEL20" s="580"/>
      <c r="CEM20" s="580"/>
      <c r="CEN20" s="580"/>
      <c r="CEO20" s="580"/>
      <c r="CEP20" s="580"/>
      <c r="CEQ20" s="580"/>
      <c r="CER20" s="580"/>
      <c r="CES20" s="580"/>
      <c r="CET20" s="580"/>
      <c r="CEU20" s="580"/>
      <c r="CEV20" s="580"/>
      <c r="CEW20" s="580"/>
      <c r="CEX20" s="580"/>
      <c r="CEY20" s="580"/>
      <c r="CEZ20" s="580"/>
      <c r="CFA20" s="580"/>
      <c r="CFB20" s="580"/>
      <c r="CFC20" s="580"/>
      <c r="CFD20" s="580"/>
      <c r="CFE20" s="580"/>
      <c r="CFF20" s="580"/>
      <c r="CFG20" s="580"/>
      <c r="CFH20" s="580"/>
      <c r="CFI20" s="580"/>
      <c r="CFJ20" s="580"/>
      <c r="CFK20" s="580"/>
      <c r="CFL20" s="580"/>
      <c r="CFM20" s="580"/>
      <c r="CFN20" s="580"/>
      <c r="CFO20" s="580"/>
      <c r="CFP20" s="580"/>
      <c r="CFQ20" s="580"/>
      <c r="CFR20" s="580"/>
      <c r="CFS20" s="580"/>
      <c r="CFT20" s="580"/>
      <c r="CFU20" s="580"/>
      <c r="CFV20" s="580"/>
      <c r="CFW20" s="580"/>
      <c r="CFX20" s="580"/>
      <c r="CFY20" s="580"/>
      <c r="CFZ20" s="580"/>
      <c r="CGA20" s="580"/>
      <c r="CGB20" s="580"/>
      <c r="CGC20" s="580"/>
      <c r="CGD20" s="580"/>
      <c r="CGE20" s="580"/>
      <c r="CGF20" s="580"/>
      <c r="CGG20" s="580"/>
      <c r="CGH20" s="580"/>
      <c r="CGI20" s="580"/>
      <c r="CGJ20" s="580"/>
      <c r="CGK20" s="580"/>
      <c r="CGL20" s="580"/>
      <c r="CGM20" s="580"/>
      <c r="CGN20" s="580"/>
      <c r="CGO20" s="580"/>
      <c r="CGP20" s="580"/>
      <c r="CGQ20" s="580"/>
      <c r="CGR20" s="580"/>
      <c r="CGS20" s="580"/>
      <c r="CGT20" s="580"/>
      <c r="CGU20" s="580"/>
      <c r="CGV20" s="580"/>
      <c r="CGW20" s="580"/>
      <c r="CGX20" s="580"/>
      <c r="CGY20" s="580"/>
      <c r="CGZ20" s="580"/>
      <c r="CHA20" s="580"/>
      <c r="CHB20" s="580"/>
      <c r="CHC20" s="580"/>
      <c r="CHD20" s="580"/>
      <c r="CHE20" s="580"/>
      <c r="CHF20" s="580"/>
      <c r="CHG20" s="580"/>
      <c r="CHH20" s="580"/>
      <c r="CHI20" s="580"/>
      <c r="CHJ20" s="580"/>
      <c r="CHK20" s="580"/>
      <c r="CHL20" s="580"/>
      <c r="CHM20" s="580"/>
      <c r="CHN20" s="580"/>
      <c r="CHO20" s="580"/>
      <c r="CHP20" s="580"/>
      <c r="CHQ20" s="580"/>
      <c r="CHR20" s="580"/>
      <c r="CHS20" s="580"/>
      <c r="CHT20" s="580"/>
      <c r="CHU20" s="580"/>
      <c r="CHV20" s="580"/>
      <c r="CHW20" s="580"/>
      <c r="CHX20" s="580"/>
      <c r="CHY20" s="580"/>
      <c r="CHZ20" s="580"/>
      <c r="CIA20" s="580"/>
      <c r="CIB20" s="580"/>
      <c r="CIC20" s="580"/>
      <c r="CID20" s="580"/>
      <c r="CIE20" s="580"/>
      <c r="CIF20" s="580"/>
      <c r="CIG20" s="580"/>
      <c r="CIH20" s="580"/>
      <c r="CII20" s="580"/>
      <c r="CIJ20" s="580"/>
      <c r="CIK20" s="580"/>
      <c r="CIL20" s="580"/>
      <c r="CIM20" s="580"/>
      <c r="CIN20" s="580"/>
      <c r="CIO20" s="580"/>
      <c r="CIP20" s="580"/>
      <c r="CIQ20" s="580"/>
      <c r="CIR20" s="580"/>
      <c r="CIS20" s="580"/>
      <c r="CIT20" s="580"/>
      <c r="CIU20" s="580"/>
      <c r="CIV20" s="580"/>
      <c r="CIW20" s="580"/>
      <c r="CIX20" s="580"/>
      <c r="CIY20" s="580"/>
      <c r="CIZ20" s="580"/>
      <c r="CJA20" s="580"/>
      <c r="CJB20" s="580"/>
      <c r="CJC20" s="580"/>
      <c r="CJD20" s="580"/>
      <c r="CJE20" s="580"/>
      <c r="CJF20" s="580"/>
      <c r="CJG20" s="580"/>
      <c r="CJH20" s="580"/>
      <c r="CJI20" s="580"/>
      <c r="CJJ20" s="580"/>
      <c r="CJK20" s="580"/>
      <c r="CJL20" s="580"/>
      <c r="CJM20" s="580"/>
      <c r="CJN20" s="580"/>
      <c r="CJO20" s="580"/>
      <c r="CJP20" s="580"/>
      <c r="CJQ20" s="580"/>
      <c r="CJR20" s="580"/>
      <c r="CJS20" s="580"/>
      <c r="CJT20" s="580"/>
      <c r="CJU20" s="580"/>
      <c r="CJV20" s="580"/>
      <c r="CJW20" s="580"/>
      <c r="CJX20" s="580"/>
      <c r="CJY20" s="580"/>
      <c r="CJZ20" s="580"/>
      <c r="CKA20" s="580"/>
      <c r="CKB20" s="580"/>
      <c r="CKC20" s="580"/>
      <c r="CKD20" s="580"/>
      <c r="CKE20" s="580"/>
      <c r="CKF20" s="580"/>
      <c r="CKG20" s="580"/>
      <c r="CKH20" s="580"/>
      <c r="CKI20" s="580"/>
      <c r="CKJ20" s="580"/>
      <c r="CKK20" s="580"/>
      <c r="CKL20" s="580"/>
      <c r="CKM20" s="580"/>
      <c r="CKN20" s="580"/>
      <c r="CKO20" s="580"/>
      <c r="CKP20" s="580"/>
      <c r="CKQ20" s="580"/>
      <c r="CKR20" s="580"/>
      <c r="CKS20" s="580"/>
      <c r="CKT20" s="580"/>
      <c r="CKU20" s="580"/>
      <c r="CKV20" s="580"/>
      <c r="CKW20" s="580"/>
      <c r="CKX20" s="580"/>
      <c r="CKY20" s="580"/>
      <c r="CKZ20" s="580"/>
      <c r="CLA20" s="580"/>
      <c r="CLB20" s="580"/>
      <c r="CLC20" s="580"/>
      <c r="CLD20" s="580"/>
      <c r="CLE20" s="580"/>
      <c r="CLF20" s="580"/>
      <c r="CLG20" s="580"/>
      <c r="CLH20" s="580"/>
      <c r="CLI20" s="580"/>
      <c r="CLJ20" s="580"/>
      <c r="CLK20" s="580"/>
      <c r="CLL20" s="580"/>
      <c r="CLM20" s="580"/>
      <c r="CLN20" s="580"/>
      <c r="CLO20" s="580"/>
      <c r="CLP20" s="580"/>
      <c r="CLQ20" s="580"/>
      <c r="CLR20" s="580"/>
      <c r="CLS20" s="580"/>
      <c r="CLT20" s="580"/>
      <c r="CLU20" s="580"/>
      <c r="CLV20" s="580"/>
      <c r="CLW20" s="580"/>
      <c r="CLX20" s="580"/>
      <c r="CLY20" s="580"/>
      <c r="CLZ20" s="580"/>
      <c r="CMA20" s="580"/>
      <c r="CMB20" s="580"/>
      <c r="CMC20" s="580"/>
      <c r="CMD20" s="580"/>
      <c r="CME20" s="580"/>
      <c r="CMF20" s="580"/>
      <c r="CMG20" s="580"/>
      <c r="CMH20" s="580"/>
      <c r="CMI20" s="580"/>
      <c r="CMJ20" s="580"/>
      <c r="CMK20" s="580"/>
      <c r="CML20" s="580"/>
      <c r="CMM20" s="580"/>
      <c r="CMN20" s="580"/>
      <c r="CMO20" s="580"/>
      <c r="CMP20" s="580"/>
      <c r="CMQ20" s="580"/>
      <c r="CMR20" s="580"/>
      <c r="CMS20" s="580"/>
      <c r="CMT20" s="580"/>
      <c r="CMU20" s="580"/>
      <c r="CMV20" s="580"/>
      <c r="CMW20" s="580"/>
      <c r="CMX20" s="580"/>
      <c r="CMY20" s="580"/>
      <c r="CMZ20" s="580"/>
      <c r="CNA20" s="580"/>
      <c r="CNB20" s="580"/>
      <c r="CNC20" s="580"/>
      <c r="CND20" s="580"/>
      <c r="CNE20" s="580"/>
      <c r="CNF20" s="580"/>
      <c r="CNG20" s="580"/>
      <c r="CNH20" s="580"/>
      <c r="CNI20" s="580"/>
      <c r="CNJ20" s="580"/>
      <c r="CNK20" s="580"/>
      <c r="CNL20" s="580"/>
      <c r="CNM20" s="580"/>
      <c r="CNN20" s="580"/>
      <c r="CNO20" s="580"/>
      <c r="CNP20" s="580"/>
      <c r="CNQ20" s="580"/>
      <c r="CNR20" s="580"/>
      <c r="CNS20" s="580"/>
      <c r="CNT20" s="580"/>
      <c r="CNU20" s="580"/>
      <c r="CNV20" s="580"/>
      <c r="CNW20" s="580"/>
      <c r="CNX20" s="580"/>
      <c r="CNY20" s="580"/>
      <c r="CNZ20" s="580"/>
      <c r="COA20" s="580"/>
      <c r="COB20" s="580"/>
      <c r="COC20" s="580"/>
      <c r="COD20" s="580"/>
      <c r="COE20" s="580"/>
      <c r="COF20" s="580"/>
      <c r="COG20" s="580"/>
      <c r="COH20" s="580"/>
      <c r="COI20" s="580"/>
      <c r="COJ20" s="580"/>
      <c r="COK20" s="580"/>
      <c r="COL20" s="580"/>
      <c r="COM20" s="580"/>
      <c r="CON20" s="580"/>
      <c r="COO20" s="580"/>
      <c r="COP20" s="580"/>
      <c r="COQ20" s="580"/>
      <c r="COR20" s="580"/>
      <c r="COS20" s="580"/>
      <c r="COT20" s="580"/>
      <c r="COU20" s="580"/>
      <c r="COV20" s="580"/>
      <c r="COW20" s="580"/>
      <c r="COX20" s="580"/>
      <c r="COY20" s="580"/>
      <c r="COZ20" s="580"/>
      <c r="CPA20" s="580"/>
      <c r="CPB20" s="580"/>
      <c r="CPC20" s="580"/>
      <c r="CPD20" s="580"/>
      <c r="CPE20" s="580"/>
      <c r="CPF20" s="580"/>
      <c r="CPG20" s="580"/>
      <c r="CPH20" s="580"/>
      <c r="CPI20" s="580"/>
      <c r="CPJ20" s="580"/>
      <c r="CPK20" s="580"/>
      <c r="CPL20" s="580"/>
      <c r="CPM20" s="580"/>
      <c r="CPN20" s="580"/>
      <c r="CPO20" s="580"/>
      <c r="CPP20" s="580"/>
      <c r="CPQ20" s="580"/>
      <c r="CPR20" s="580"/>
      <c r="CPS20" s="580"/>
      <c r="CPT20" s="580"/>
      <c r="CPU20" s="580"/>
      <c r="CPV20" s="580"/>
      <c r="CPW20" s="580"/>
      <c r="CPX20" s="580"/>
      <c r="CPY20" s="580"/>
      <c r="CPZ20" s="580"/>
      <c r="CQA20" s="580"/>
      <c r="CQB20" s="580"/>
      <c r="CQC20" s="580"/>
      <c r="CQD20" s="580"/>
      <c r="CQE20" s="580"/>
      <c r="CQF20" s="580"/>
      <c r="CQG20" s="580"/>
      <c r="CQH20" s="580"/>
      <c r="CQI20" s="580"/>
      <c r="CQJ20" s="580"/>
      <c r="CQK20" s="580"/>
      <c r="CQL20" s="580"/>
      <c r="CQM20" s="580"/>
      <c r="CQN20" s="580"/>
      <c r="CQO20" s="580"/>
      <c r="CQP20" s="580"/>
      <c r="CQQ20" s="580"/>
      <c r="CQR20" s="580"/>
      <c r="CQS20" s="580"/>
      <c r="CQT20" s="580"/>
      <c r="CQU20" s="580"/>
      <c r="CQV20" s="580"/>
      <c r="CQW20" s="580"/>
      <c r="CQX20" s="580"/>
      <c r="CQY20" s="580"/>
      <c r="CQZ20" s="580"/>
      <c r="CRA20" s="580"/>
      <c r="CRB20" s="580"/>
      <c r="CRC20" s="580"/>
      <c r="CRD20" s="580"/>
      <c r="CRE20" s="580"/>
      <c r="CRF20" s="580"/>
      <c r="CRG20" s="580"/>
      <c r="CRH20" s="580"/>
      <c r="CRI20" s="580"/>
      <c r="CRJ20" s="580"/>
      <c r="CRK20" s="580"/>
      <c r="CRL20" s="580"/>
      <c r="CRM20" s="580"/>
      <c r="CRN20" s="580"/>
      <c r="CRO20" s="580"/>
      <c r="CRP20" s="580"/>
      <c r="CRQ20" s="580"/>
      <c r="CRR20" s="580"/>
      <c r="CRS20" s="580"/>
      <c r="CRT20" s="580"/>
      <c r="CRU20" s="580"/>
      <c r="CRV20" s="580"/>
      <c r="CRW20" s="580"/>
      <c r="CRX20" s="580"/>
      <c r="CRY20" s="580"/>
      <c r="CRZ20" s="580"/>
      <c r="CSA20" s="580"/>
      <c r="CSB20" s="580"/>
      <c r="CSC20" s="580"/>
      <c r="CSD20" s="580"/>
      <c r="CSE20" s="580"/>
      <c r="CSF20" s="580"/>
      <c r="CSG20" s="580"/>
      <c r="CSH20" s="580"/>
      <c r="CSI20" s="580"/>
      <c r="CSJ20" s="580"/>
      <c r="CSK20" s="580"/>
      <c r="CSL20" s="580"/>
      <c r="CSM20" s="580"/>
      <c r="CSN20" s="580"/>
      <c r="CSO20" s="580"/>
      <c r="CSP20" s="580"/>
      <c r="CSQ20" s="580"/>
      <c r="CSR20" s="580"/>
      <c r="CSS20" s="580"/>
      <c r="CST20" s="580"/>
      <c r="CSU20" s="580"/>
      <c r="CSV20" s="580"/>
      <c r="CSW20" s="580"/>
      <c r="CSX20" s="580"/>
      <c r="CSY20" s="580"/>
      <c r="CSZ20" s="580"/>
      <c r="CTA20" s="580"/>
      <c r="CTB20" s="580"/>
      <c r="CTC20" s="580"/>
      <c r="CTD20" s="580"/>
      <c r="CTE20" s="580"/>
      <c r="CTF20" s="580"/>
      <c r="CTG20" s="580"/>
      <c r="CTH20" s="580"/>
      <c r="CTI20" s="580"/>
      <c r="CTJ20" s="580"/>
      <c r="CTK20" s="580"/>
      <c r="CTL20" s="580"/>
      <c r="CTM20" s="580"/>
      <c r="CTN20" s="580"/>
      <c r="CTO20" s="580"/>
      <c r="CTP20" s="580"/>
      <c r="CTQ20" s="580"/>
      <c r="CTR20" s="580"/>
      <c r="CTS20" s="580"/>
      <c r="CTT20" s="580"/>
      <c r="CTU20" s="580"/>
      <c r="CTV20" s="580"/>
      <c r="CTW20" s="580"/>
      <c r="CTX20" s="580"/>
      <c r="CTY20" s="580"/>
      <c r="CTZ20" s="580"/>
      <c r="CUA20" s="580"/>
      <c r="CUB20" s="580"/>
      <c r="CUC20" s="580"/>
      <c r="CUD20" s="580"/>
      <c r="CUE20" s="580"/>
      <c r="CUF20" s="580"/>
      <c r="CUG20" s="580"/>
      <c r="CUH20" s="580"/>
      <c r="CUI20" s="580"/>
      <c r="CUJ20" s="580"/>
      <c r="CUK20" s="580"/>
      <c r="CUL20" s="580"/>
      <c r="CUM20" s="580"/>
      <c r="CUN20" s="580"/>
      <c r="CUO20" s="580"/>
      <c r="CUP20" s="580"/>
      <c r="CUQ20" s="580"/>
      <c r="CUR20" s="580"/>
      <c r="CUS20" s="580"/>
      <c r="CUT20" s="580"/>
      <c r="CUU20" s="580"/>
      <c r="CUV20" s="580"/>
      <c r="CUW20" s="580"/>
      <c r="CUX20" s="580"/>
      <c r="CUY20" s="580"/>
      <c r="CUZ20" s="580"/>
      <c r="CVA20" s="580"/>
      <c r="CVB20" s="580"/>
      <c r="CVC20" s="580"/>
      <c r="CVD20" s="580"/>
      <c r="CVE20" s="580"/>
      <c r="CVF20" s="580"/>
      <c r="CVG20" s="580"/>
      <c r="CVH20" s="580"/>
      <c r="CVI20" s="580"/>
      <c r="CVJ20" s="580"/>
      <c r="CVK20" s="580"/>
      <c r="CVL20" s="580"/>
      <c r="CVM20" s="580"/>
      <c r="CVN20" s="580"/>
      <c r="CVO20" s="580"/>
      <c r="CVP20" s="580"/>
      <c r="CVQ20" s="580"/>
      <c r="CVR20" s="580"/>
      <c r="CVS20" s="580"/>
      <c r="CVT20" s="580"/>
      <c r="CVU20" s="580"/>
      <c r="CVV20" s="580"/>
      <c r="CVW20" s="580"/>
      <c r="CVX20" s="580"/>
      <c r="CVY20" s="580"/>
      <c r="CVZ20" s="580"/>
      <c r="CWA20" s="580"/>
      <c r="CWB20" s="580"/>
      <c r="CWC20" s="580"/>
      <c r="CWD20" s="580"/>
      <c r="CWE20" s="580"/>
      <c r="CWF20" s="580"/>
      <c r="CWG20" s="580"/>
      <c r="CWH20" s="580"/>
      <c r="CWI20" s="580"/>
      <c r="CWJ20" s="580"/>
      <c r="CWK20" s="580"/>
      <c r="CWL20" s="580"/>
      <c r="CWM20" s="580"/>
      <c r="CWN20" s="580"/>
      <c r="CWO20" s="580"/>
      <c r="CWP20" s="580"/>
      <c r="CWQ20" s="580"/>
      <c r="CWR20" s="580"/>
      <c r="CWS20" s="580"/>
      <c r="CWT20" s="580"/>
      <c r="CWU20" s="580"/>
      <c r="CWV20" s="580"/>
      <c r="CWW20" s="580"/>
      <c r="CWX20" s="580"/>
      <c r="CWY20" s="580"/>
      <c r="CWZ20" s="580"/>
      <c r="CXA20" s="580"/>
      <c r="CXB20" s="580"/>
      <c r="CXC20" s="580"/>
      <c r="CXD20" s="580"/>
      <c r="CXE20" s="580"/>
      <c r="CXF20" s="580"/>
      <c r="CXG20" s="580"/>
      <c r="CXH20" s="580"/>
      <c r="CXI20" s="580"/>
      <c r="CXJ20" s="580"/>
      <c r="CXK20" s="580"/>
      <c r="CXL20" s="580"/>
      <c r="CXM20" s="580"/>
      <c r="CXN20" s="580"/>
      <c r="CXO20" s="580"/>
      <c r="CXP20" s="580"/>
      <c r="CXQ20" s="580"/>
      <c r="CXR20" s="580"/>
      <c r="CXS20" s="580"/>
      <c r="CXT20" s="580"/>
      <c r="CXU20" s="580"/>
      <c r="CXV20" s="580"/>
      <c r="CXW20" s="580"/>
      <c r="CXX20" s="580"/>
      <c r="CXY20" s="580"/>
      <c r="CXZ20" s="580"/>
      <c r="CYA20" s="580"/>
      <c r="CYB20" s="580"/>
      <c r="CYC20" s="580"/>
      <c r="CYD20" s="580"/>
      <c r="CYE20" s="580"/>
      <c r="CYF20" s="580"/>
      <c r="CYG20" s="580"/>
      <c r="CYH20" s="580"/>
      <c r="CYI20" s="580"/>
      <c r="CYJ20" s="580"/>
      <c r="CYK20" s="580"/>
      <c r="CYL20" s="580"/>
      <c r="CYM20" s="580"/>
      <c r="CYN20" s="580"/>
      <c r="CYO20" s="580"/>
      <c r="CYP20" s="580"/>
      <c r="CYQ20" s="580"/>
      <c r="CYR20" s="580"/>
      <c r="CYS20" s="580"/>
      <c r="CYT20" s="580"/>
      <c r="CYU20" s="580"/>
      <c r="CYV20" s="580"/>
      <c r="CYW20" s="580"/>
      <c r="CYX20" s="580"/>
      <c r="CYY20" s="580"/>
      <c r="CYZ20" s="580"/>
      <c r="CZA20" s="580"/>
      <c r="CZB20" s="580"/>
      <c r="CZC20" s="580"/>
      <c r="CZD20" s="580"/>
      <c r="CZE20" s="580"/>
      <c r="CZF20" s="580"/>
      <c r="CZG20" s="580"/>
      <c r="CZH20" s="580"/>
      <c r="CZI20" s="580"/>
      <c r="CZJ20" s="580"/>
      <c r="CZK20" s="580"/>
      <c r="CZL20" s="580"/>
      <c r="CZM20" s="580"/>
      <c r="CZN20" s="580"/>
      <c r="CZO20" s="580"/>
      <c r="CZP20" s="580"/>
      <c r="CZQ20" s="580"/>
      <c r="CZR20" s="580"/>
      <c r="CZS20" s="580"/>
      <c r="CZT20" s="580"/>
      <c r="CZU20" s="580"/>
      <c r="CZV20" s="580"/>
      <c r="CZW20" s="580"/>
      <c r="CZX20" s="580"/>
      <c r="CZY20" s="580"/>
      <c r="CZZ20" s="580"/>
      <c r="DAA20" s="580"/>
      <c r="DAB20" s="580"/>
      <c r="DAC20" s="580"/>
      <c r="DAD20" s="580"/>
      <c r="DAE20" s="580"/>
      <c r="DAF20" s="580"/>
      <c r="DAG20" s="580"/>
      <c r="DAH20" s="580"/>
      <c r="DAI20" s="580"/>
      <c r="DAJ20" s="580"/>
      <c r="DAK20" s="580"/>
      <c r="DAL20" s="580"/>
      <c r="DAM20" s="580"/>
      <c r="DAN20" s="580"/>
      <c r="DAO20" s="580"/>
      <c r="DAP20" s="580"/>
      <c r="DAQ20" s="580"/>
      <c r="DAR20" s="580"/>
      <c r="DAS20" s="580"/>
      <c r="DAT20" s="580"/>
      <c r="DAU20" s="580"/>
      <c r="DAV20" s="580"/>
      <c r="DAW20" s="580"/>
      <c r="DAX20" s="580"/>
      <c r="DAY20" s="580"/>
      <c r="DAZ20" s="580"/>
      <c r="DBA20" s="580"/>
      <c r="DBB20" s="580"/>
      <c r="DBC20" s="580"/>
      <c r="DBD20" s="580"/>
      <c r="DBE20" s="580"/>
      <c r="DBF20" s="580"/>
      <c r="DBG20" s="580"/>
      <c r="DBH20" s="580"/>
      <c r="DBI20" s="580"/>
      <c r="DBJ20" s="580"/>
      <c r="DBK20" s="580"/>
      <c r="DBL20" s="580"/>
      <c r="DBM20" s="580"/>
      <c r="DBN20" s="580"/>
      <c r="DBO20" s="580"/>
      <c r="DBP20" s="580"/>
      <c r="DBQ20" s="580"/>
      <c r="DBR20" s="580"/>
      <c r="DBS20" s="580"/>
      <c r="DBT20" s="580"/>
      <c r="DBU20" s="580"/>
      <c r="DBV20" s="580"/>
      <c r="DBW20" s="580"/>
      <c r="DBX20" s="580"/>
      <c r="DBY20" s="580"/>
      <c r="DBZ20" s="580"/>
      <c r="DCA20" s="580"/>
      <c r="DCB20" s="580"/>
      <c r="DCC20" s="580"/>
      <c r="DCD20" s="580"/>
      <c r="DCE20" s="580"/>
      <c r="DCF20" s="580"/>
      <c r="DCG20" s="580"/>
      <c r="DCH20" s="580"/>
      <c r="DCI20" s="580"/>
      <c r="DCJ20" s="580"/>
      <c r="DCK20" s="580"/>
      <c r="DCL20" s="580"/>
      <c r="DCM20" s="580"/>
      <c r="DCN20" s="580"/>
      <c r="DCO20" s="580"/>
      <c r="DCP20" s="580"/>
      <c r="DCQ20" s="580"/>
      <c r="DCR20" s="580"/>
      <c r="DCS20" s="580"/>
      <c r="DCT20" s="580"/>
      <c r="DCU20" s="580"/>
      <c r="DCV20" s="580"/>
      <c r="DCW20" s="580"/>
      <c r="DCX20" s="580"/>
      <c r="DCY20" s="580"/>
      <c r="DCZ20" s="580"/>
      <c r="DDA20" s="580"/>
      <c r="DDB20" s="580"/>
      <c r="DDC20" s="580"/>
      <c r="DDD20" s="580"/>
      <c r="DDE20" s="580"/>
      <c r="DDF20" s="580"/>
      <c r="DDG20" s="580"/>
      <c r="DDH20" s="580"/>
      <c r="DDI20" s="580"/>
      <c r="DDJ20" s="580"/>
      <c r="DDK20" s="580"/>
      <c r="DDL20" s="580"/>
      <c r="DDM20" s="580"/>
      <c r="DDN20" s="580"/>
      <c r="DDO20" s="580"/>
      <c r="DDP20" s="580"/>
      <c r="DDQ20" s="580"/>
      <c r="DDR20" s="580"/>
      <c r="DDS20" s="580"/>
      <c r="DDT20" s="580"/>
      <c r="DDU20" s="580"/>
      <c r="DDV20" s="580"/>
      <c r="DDW20" s="580"/>
      <c r="DDX20" s="580"/>
      <c r="DDY20" s="580"/>
      <c r="DDZ20" s="580"/>
      <c r="DEA20" s="580"/>
      <c r="DEB20" s="580"/>
      <c r="DEC20" s="580"/>
      <c r="DED20" s="580"/>
      <c r="DEE20" s="580"/>
      <c r="DEF20" s="580"/>
      <c r="DEG20" s="580"/>
      <c r="DEH20" s="580"/>
      <c r="DEI20" s="580"/>
      <c r="DEJ20" s="580"/>
      <c r="DEK20" s="580"/>
      <c r="DEL20" s="580"/>
      <c r="DEM20" s="580"/>
      <c r="DEN20" s="580"/>
      <c r="DEO20" s="580"/>
      <c r="DEP20" s="580"/>
      <c r="DEQ20" s="580"/>
      <c r="DER20" s="580"/>
      <c r="DES20" s="580"/>
      <c r="DET20" s="580"/>
      <c r="DEU20" s="580"/>
      <c r="DEV20" s="580"/>
      <c r="DEW20" s="580"/>
      <c r="DEX20" s="580"/>
      <c r="DEY20" s="580"/>
      <c r="DEZ20" s="580"/>
      <c r="DFA20" s="580"/>
      <c r="DFB20" s="580"/>
      <c r="DFC20" s="580"/>
      <c r="DFD20" s="580"/>
      <c r="DFE20" s="580"/>
      <c r="DFF20" s="580"/>
      <c r="DFG20" s="580"/>
      <c r="DFH20" s="580"/>
      <c r="DFI20" s="580"/>
      <c r="DFJ20" s="580"/>
      <c r="DFK20" s="580"/>
      <c r="DFL20" s="580"/>
      <c r="DFM20" s="580"/>
      <c r="DFN20" s="580"/>
      <c r="DFO20" s="580"/>
      <c r="DFP20" s="580"/>
      <c r="DFQ20" s="580"/>
      <c r="DFR20" s="580"/>
      <c r="DFS20" s="580"/>
      <c r="DFT20" s="580"/>
      <c r="DFU20" s="580"/>
      <c r="DFV20" s="580"/>
      <c r="DFW20" s="580"/>
      <c r="DFX20" s="580"/>
      <c r="DFY20" s="580"/>
      <c r="DFZ20" s="580"/>
      <c r="DGA20" s="580"/>
      <c r="DGB20" s="580"/>
      <c r="DGC20" s="580"/>
      <c r="DGD20" s="580"/>
      <c r="DGE20" s="580"/>
      <c r="DGF20" s="580"/>
      <c r="DGG20" s="580"/>
      <c r="DGH20" s="580"/>
      <c r="DGI20" s="580"/>
      <c r="DGJ20" s="580"/>
      <c r="DGK20" s="580"/>
      <c r="DGL20" s="580"/>
      <c r="DGM20" s="580"/>
      <c r="DGN20" s="580"/>
      <c r="DGO20" s="580"/>
      <c r="DGP20" s="580"/>
      <c r="DGQ20" s="580"/>
      <c r="DGR20" s="580"/>
      <c r="DGS20" s="580"/>
      <c r="DGT20" s="580"/>
      <c r="DGU20" s="580"/>
      <c r="DGV20" s="580"/>
      <c r="DGW20" s="580"/>
      <c r="DGX20" s="580"/>
      <c r="DGY20" s="580"/>
      <c r="DGZ20" s="580"/>
      <c r="DHA20" s="580"/>
      <c r="DHB20" s="580"/>
      <c r="DHC20" s="580"/>
      <c r="DHD20" s="580"/>
      <c r="DHE20" s="580"/>
      <c r="DHF20" s="580"/>
      <c r="DHG20" s="580"/>
      <c r="DHH20" s="580"/>
      <c r="DHI20" s="580"/>
      <c r="DHJ20" s="580"/>
      <c r="DHK20" s="580"/>
      <c r="DHL20" s="580"/>
      <c r="DHM20" s="580"/>
      <c r="DHN20" s="580"/>
      <c r="DHO20" s="580"/>
      <c r="DHP20" s="580"/>
      <c r="DHQ20" s="580"/>
      <c r="DHR20" s="580"/>
      <c r="DHS20" s="580"/>
      <c r="DHT20" s="580"/>
      <c r="DHU20" s="580"/>
      <c r="DHV20" s="580"/>
      <c r="DHW20" s="580"/>
      <c r="DHX20" s="580"/>
      <c r="DHY20" s="580"/>
      <c r="DHZ20" s="580"/>
      <c r="DIA20" s="580"/>
      <c r="DIB20" s="580"/>
      <c r="DIC20" s="580"/>
      <c r="DID20" s="580"/>
      <c r="DIE20" s="580"/>
      <c r="DIF20" s="580"/>
      <c r="DIG20" s="580"/>
      <c r="DIH20" s="580"/>
      <c r="DII20" s="580"/>
      <c r="DIJ20" s="580"/>
      <c r="DIK20" s="580"/>
      <c r="DIL20" s="580"/>
      <c r="DIM20" s="580"/>
      <c r="DIN20" s="580"/>
      <c r="DIO20" s="580"/>
      <c r="DIP20" s="580"/>
      <c r="DIQ20" s="580"/>
      <c r="DIR20" s="580"/>
      <c r="DIS20" s="580"/>
      <c r="DIT20" s="580"/>
      <c r="DIU20" s="580"/>
      <c r="DIV20" s="580"/>
      <c r="DIW20" s="580"/>
      <c r="DIX20" s="580"/>
      <c r="DIY20" s="580"/>
      <c r="DIZ20" s="580"/>
      <c r="DJA20" s="580"/>
      <c r="DJB20" s="580"/>
      <c r="DJC20" s="580"/>
      <c r="DJD20" s="580"/>
      <c r="DJE20" s="580"/>
      <c r="DJF20" s="580"/>
      <c r="DJG20" s="580"/>
      <c r="DJH20" s="580"/>
      <c r="DJI20" s="580"/>
      <c r="DJJ20" s="580"/>
      <c r="DJK20" s="580"/>
      <c r="DJL20" s="580"/>
      <c r="DJM20" s="580"/>
      <c r="DJN20" s="580"/>
      <c r="DJO20" s="580"/>
      <c r="DJP20" s="580"/>
      <c r="DJQ20" s="580"/>
      <c r="DJR20" s="580"/>
      <c r="DJS20" s="580"/>
      <c r="DJT20" s="580"/>
      <c r="DJU20" s="580"/>
      <c r="DJV20" s="580"/>
      <c r="DJW20" s="580"/>
      <c r="DJX20" s="580"/>
      <c r="DJY20" s="580"/>
      <c r="DJZ20" s="580"/>
      <c r="DKA20" s="580"/>
      <c r="DKB20" s="580"/>
      <c r="DKC20" s="580"/>
      <c r="DKD20" s="580"/>
      <c r="DKE20" s="580"/>
      <c r="DKF20" s="580"/>
      <c r="DKG20" s="580"/>
      <c r="DKH20" s="580"/>
      <c r="DKI20" s="580"/>
      <c r="DKJ20" s="580"/>
      <c r="DKK20" s="580"/>
      <c r="DKL20" s="580"/>
      <c r="DKM20" s="580"/>
      <c r="DKN20" s="580"/>
      <c r="DKO20" s="580"/>
      <c r="DKP20" s="580"/>
      <c r="DKQ20" s="580"/>
      <c r="DKR20" s="580"/>
      <c r="DKS20" s="580"/>
      <c r="DKT20" s="580"/>
      <c r="DKU20" s="580"/>
      <c r="DKV20" s="580"/>
      <c r="DKW20" s="580"/>
      <c r="DKX20" s="580"/>
      <c r="DKY20" s="580"/>
      <c r="DKZ20" s="580"/>
      <c r="DLA20" s="580"/>
      <c r="DLB20" s="580"/>
      <c r="DLC20" s="580"/>
      <c r="DLD20" s="580"/>
      <c r="DLE20" s="580"/>
      <c r="DLF20" s="580"/>
      <c r="DLG20" s="580"/>
      <c r="DLH20" s="580"/>
      <c r="DLI20" s="580"/>
      <c r="DLJ20" s="580"/>
      <c r="DLK20" s="580"/>
      <c r="DLL20" s="580"/>
      <c r="DLM20" s="580"/>
      <c r="DLN20" s="580"/>
      <c r="DLO20" s="580"/>
      <c r="DLP20" s="580"/>
      <c r="DLQ20" s="580"/>
      <c r="DLR20" s="580"/>
      <c r="DLS20" s="580"/>
      <c r="DLT20" s="580"/>
      <c r="DLU20" s="580"/>
      <c r="DLV20" s="580"/>
      <c r="DLW20" s="580"/>
      <c r="DLX20" s="580"/>
      <c r="DLY20" s="580"/>
      <c r="DLZ20" s="580"/>
      <c r="DMA20" s="580"/>
      <c r="DMB20" s="580"/>
      <c r="DMC20" s="580"/>
      <c r="DMD20" s="580"/>
      <c r="DME20" s="580"/>
      <c r="DMF20" s="580"/>
      <c r="DMG20" s="580"/>
      <c r="DMH20" s="580"/>
      <c r="DMI20" s="580"/>
      <c r="DMJ20" s="580"/>
      <c r="DMK20" s="580"/>
      <c r="DML20" s="580"/>
      <c r="DMM20" s="580"/>
      <c r="DMN20" s="580"/>
      <c r="DMO20" s="580"/>
      <c r="DMP20" s="580"/>
      <c r="DMQ20" s="580"/>
      <c r="DMR20" s="580"/>
      <c r="DMS20" s="580"/>
      <c r="DMT20" s="580"/>
      <c r="DMU20" s="580"/>
      <c r="DMV20" s="580"/>
      <c r="DMW20" s="580"/>
      <c r="DMX20" s="580"/>
      <c r="DMY20" s="580"/>
      <c r="DMZ20" s="580"/>
      <c r="DNA20" s="580"/>
      <c r="DNB20" s="580"/>
      <c r="DNC20" s="580"/>
      <c r="DND20" s="580"/>
      <c r="DNE20" s="580"/>
      <c r="DNF20" s="580"/>
      <c r="DNG20" s="580"/>
      <c r="DNH20" s="580"/>
      <c r="DNI20" s="580"/>
      <c r="DNJ20" s="580"/>
      <c r="DNK20" s="580"/>
      <c r="DNL20" s="580"/>
      <c r="DNM20" s="580"/>
      <c r="DNN20" s="580"/>
      <c r="DNO20" s="580"/>
      <c r="DNP20" s="580"/>
      <c r="DNQ20" s="580"/>
      <c r="DNR20" s="580"/>
      <c r="DNS20" s="580"/>
      <c r="DNT20" s="580"/>
      <c r="DNU20" s="580"/>
      <c r="DNV20" s="580"/>
      <c r="DNW20" s="580"/>
      <c r="DNX20" s="580"/>
      <c r="DNY20" s="580"/>
      <c r="DNZ20" s="580"/>
      <c r="DOA20" s="580"/>
      <c r="DOB20" s="580"/>
      <c r="DOC20" s="580"/>
      <c r="DOD20" s="580"/>
      <c r="DOE20" s="580"/>
      <c r="DOF20" s="580"/>
      <c r="DOG20" s="580"/>
      <c r="DOH20" s="580"/>
      <c r="DOI20" s="580"/>
      <c r="DOJ20" s="580"/>
      <c r="DOK20" s="580"/>
      <c r="DOL20" s="580"/>
      <c r="DOM20" s="580"/>
      <c r="DON20" s="580"/>
      <c r="DOO20" s="580"/>
      <c r="DOP20" s="580"/>
      <c r="DOQ20" s="580"/>
      <c r="DOR20" s="580"/>
      <c r="DOS20" s="580"/>
      <c r="DOT20" s="580"/>
      <c r="DOU20" s="580"/>
      <c r="DOV20" s="580"/>
      <c r="DOW20" s="580"/>
      <c r="DOX20" s="580"/>
      <c r="DOY20" s="580"/>
      <c r="DOZ20" s="580"/>
      <c r="DPA20" s="580"/>
      <c r="DPB20" s="580"/>
      <c r="DPC20" s="580"/>
      <c r="DPD20" s="580"/>
      <c r="DPE20" s="580"/>
      <c r="DPF20" s="580"/>
      <c r="DPG20" s="580"/>
      <c r="DPH20" s="580"/>
      <c r="DPI20" s="580"/>
      <c r="DPJ20" s="580"/>
      <c r="DPK20" s="580"/>
      <c r="DPL20" s="580"/>
      <c r="DPM20" s="580"/>
      <c r="DPN20" s="580"/>
      <c r="DPO20" s="580"/>
      <c r="DPP20" s="580"/>
      <c r="DPQ20" s="580"/>
      <c r="DPR20" s="580"/>
      <c r="DPS20" s="580"/>
      <c r="DPT20" s="580"/>
      <c r="DPU20" s="580"/>
      <c r="DPV20" s="580"/>
      <c r="DPW20" s="580"/>
      <c r="DPX20" s="580"/>
      <c r="DPY20" s="580"/>
      <c r="DPZ20" s="580"/>
      <c r="DQA20" s="580"/>
      <c r="DQB20" s="580"/>
      <c r="DQC20" s="580"/>
      <c r="DQD20" s="580"/>
      <c r="DQE20" s="580"/>
      <c r="DQF20" s="580"/>
      <c r="DQG20" s="580"/>
      <c r="DQH20" s="580"/>
      <c r="DQI20" s="580"/>
      <c r="DQJ20" s="580"/>
      <c r="DQK20" s="580"/>
      <c r="DQL20" s="580"/>
      <c r="DQM20" s="580"/>
      <c r="DQN20" s="580"/>
      <c r="DQO20" s="580"/>
      <c r="DQP20" s="580"/>
      <c r="DQQ20" s="580"/>
      <c r="DQR20" s="580"/>
      <c r="DQS20" s="580"/>
      <c r="DQT20" s="580"/>
      <c r="DQU20" s="580"/>
      <c r="DQV20" s="580"/>
      <c r="DQW20" s="580"/>
      <c r="DQX20" s="580"/>
      <c r="DQY20" s="580"/>
      <c r="DQZ20" s="580"/>
      <c r="DRA20" s="580"/>
      <c r="DRB20" s="580"/>
      <c r="DRC20" s="580"/>
      <c r="DRD20" s="580"/>
      <c r="DRE20" s="580"/>
      <c r="DRF20" s="580"/>
      <c r="DRG20" s="580"/>
      <c r="DRH20" s="580"/>
      <c r="DRI20" s="580"/>
      <c r="DRJ20" s="580"/>
      <c r="DRK20" s="580"/>
      <c r="DRL20" s="580"/>
      <c r="DRM20" s="580"/>
      <c r="DRN20" s="580"/>
      <c r="DRO20" s="580"/>
      <c r="DRP20" s="580"/>
      <c r="DRQ20" s="580"/>
      <c r="DRR20" s="580"/>
      <c r="DRS20" s="580"/>
      <c r="DRT20" s="580"/>
      <c r="DRU20" s="580"/>
      <c r="DRV20" s="580"/>
      <c r="DRW20" s="580"/>
      <c r="DRX20" s="580"/>
      <c r="DRY20" s="580"/>
      <c r="DRZ20" s="580"/>
      <c r="DSA20" s="580"/>
      <c r="DSB20" s="580"/>
      <c r="DSC20" s="580"/>
      <c r="DSD20" s="580"/>
      <c r="DSE20" s="580"/>
      <c r="DSF20" s="580"/>
      <c r="DSG20" s="580"/>
      <c r="DSH20" s="580"/>
      <c r="DSI20" s="580"/>
      <c r="DSJ20" s="580"/>
      <c r="DSK20" s="580"/>
      <c r="DSL20" s="580"/>
      <c r="DSM20" s="580"/>
      <c r="DSN20" s="580"/>
      <c r="DSO20" s="580"/>
      <c r="DSP20" s="580"/>
      <c r="DSQ20" s="580"/>
      <c r="DSR20" s="580"/>
      <c r="DSS20" s="580"/>
      <c r="DST20" s="580"/>
      <c r="DSU20" s="580"/>
      <c r="DSV20" s="580"/>
      <c r="DSW20" s="580"/>
      <c r="DSX20" s="580"/>
      <c r="DSY20" s="580"/>
      <c r="DSZ20" s="580"/>
      <c r="DTA20" s="580"/>
      <c r="DTB20" s="580"/>
      <c r="DTC20" s="580"/>
      <c r="DTD20" s="580"/>
      <c r="DTE20" s="580"/>
      <c r="DTF20" s="580"/>
      <c r="DTG20" s="580"/>
      <c r="DTH20" s="580"/>
      <c r="DTI20" s="580"/>
      <c r="DTJ20" s="580"/>
      <c r="DTK20" s="580"/>
      <c r="DTL20" s="580"/>
      <c r="DTM20" s="580"/>
      <c r="DTN20" s="580"/>
      <c r="DTO20" s="580"/>
      <c r="DTP20" s="580"/>
      <c r="DTQ20" s="580"/>
      <c r="DTR20" s="580"/>
      <c r="DTS20" s="580"/>
      <c r="DTT20" s="580"/>
      <c r="DTU20" s="580"/>
      <c r="DTV20" s="580"/>
      <c r="DTW20" s="580"/>
      <c r="DTX20" s="580"/>
      <c r="DTY20" s="580"/>
      <c r="DTZ20" s="580"/>
      <c r="DUA20" s="580"/>
      <c r="DUB20" s="580"/>
      <c r="DUC20" s="580"/>
      <c r="DUD20" s="580"/>
      <c r="DUE20" s="580"/>
      <c r="DUF20" s="580"/>
      <c r="DUG20" s="580"/>
      <c r="DUH20" s="580"/>
      <c r="DUI20" s="580"/>
      <c r="DUJ20" s="580"/>
      <c r="DUK20" s="580"/>
      <c r="DUL20" s="580"/>
      <c r="DUM20" s="580"/>
      <c r="DUN20" s="580"/>
      <c r="DUO20" s="580"/>
      <c r="DUP20" s="580"/>
      <c r="DUQ20" s="580"/>
      <c r="DUR20" s="580"/>
      <c r="DUS20" s="580"/>
      <c r="DUT20" s="580"/>
      <c r="DUU20" s="580"/>
      <c r="DUV20" s="580"/>
      <c r="DUW20" s="580"/>
      <c r="DUX20" s="580"/>
      <c r="DUY20" s="580"/>
      <c r="DUZ20" s="580"/>
      <c r="DVA20" s="580"/>
      <c r="DVB20" s="580"/>
      <c r="DVC20" s="580"/>
      <c r="DVD20" s="580"/>
      <c r="DVE20" s="580"/>
      <c r="DVF20" s="580"/>
      <c r="DVG20" s="580"/>
      <c r="DVH20" s="580"/>
      <c r="DVI20" s="580"/>
      <c r="DVJ20" s="580"/>
      <c r="DVK20" s="580"/>
      <c r="DVL20" s="580"/>
      <c r="DVM20" s="580"/>
      <c r="DVN20" s="580"/>
      <c r="DVO20" s="580"/>
      <c r="DVP20" s="580"/>
      <c r="DVQ20" s="580"/>
      <c r="DVR20" s="580"/>
      <c r="DVS20" s="580"/>
      <c r="DVT20" s="580"/>
      <c r="DVU20" s="580"/>
      <c r="DVV20" s="580"/>
      <c r="DVW20" s="580"/>
      <c r="DVX20" s="580"/>
      <c r="DVY20" s="580"/>
      <c r="DVZ20" s="580"/>
      <c r="DWA20" s="580"/>
      <c r="DWB20" s="580"/>
      <c r="DWC20" s="580"/>
      <c r="DWD20" s="580"/>
      <c r="DWE20" s="580"/>
      <c r="DWF20" s="580"/>
      <c r="DWG20" s="580"/>
      <c r="DWH20" s="580"/>
      <c r="DWI20" s="580"/>
      <c r="DWJ20" s="580"/>
      <c r="DWK20" s="580"/>
      <c r="DWL20" s="580"/>
      <c r="DWM20" s="580"/>
      <c r="DWN20" s="580"/>
      <c r="DWO20" s="580"/>
      <c r="DWP20" s="580"/>
      <c r="DWQ20" s="580"/>
      <c r="DWR20" s="580"/>
      <c r="DWS20" s="580"/>
      <c r="DWT20" s="580"/>
      <c r="DWU20" s="580"/>
      <c r="DWV20" s="580"/>
      <c r="DWW20" s="580"/>
      <c r="DWX20" s="580"/>
      <c r="DWY20" s="580"/>
      <c r="DWZ20" s="580"/>
      <c r="DXA20" s="580"/>
      <c r="DXB20" s="580"/>
      <c r="DXC20" s="580"/>
      <c r="DXD20" s="580"/>
      <c r="DXE20" s="580"/>
      <c r="DXF20" s="580"/>
      <c r="DXG20" s="580"/>
      <c r="DXH20" s="580"/>
      <c r="DXI20" s="580"/>
      <c r="DXJ20" s="580"/>
      <c r="DXK20" s="580"/>
      <c r="DXL20" s="580"/>
      <c r="DXM20" s="580"/>
      <c r="DXN20" s="580"/>
      <c r="DXO20" s="580"/>
      <c r="DXP20" s="580"/>
      <c r="DXQ20" s="580"/>
      <c r="DXR20" s="580"/>
      <c r="DXS20" s="580"/>
      <c r="DXT20" s="580"/>
      <c r="DXU20" s="580"/>
      <c r="DXV20" s="580"/>
      <c r="DXW20" s="580"/>
      <c r="DXX20" s="580"/>
      <c r="DXY20" s="580"/>
      <c r="DXZ20" s="580"/>
      <c r="DYA20" s="580"/>
      <c r="DYB20" s="580"/>
      <c r="DYC20" s="580"/>
      <c r="DYD20" s="580"/>
      <c r="DYE20" s="580"/>
      <c r="DYF20" s="580"/>
      <c r="DYG20" s="580"/>
      <c r="DYH20" s="580"/>
      <c r="DYI20" s="580"/>
      <c r="DYJ20" s="580"/>
      <c r="DYK20" s="580"/>
      <c r="DYL20" s="580"/>
      <c r="DYM20" s="580"/>
      <c r="DYN20" s="580"/>
      <c r="DYO20" s="580"/>
      <c r="DYP20" s="580"/>
      <c r="DYQ20" s="580"/>
      <c r="DYR20" s="580"/>
      <c r="DYS20" s="580"/>
      <c r="DYT20" s="580"/>
      <c r="DYU20" s="580"/>
      <c r="DYV20" s="580"/>
      <c r="DYW20" s="580"/>
      <c r="DYX20" s="580"/>
      <c r="DYY20" s="580"/>
      <c r="DYZ20" s="580"/>
      <c r="DZA20" s="580"/>
      <c r="DZB20" s="580"/>
      <c r="DZC20" s="580"/>
      <c r="DZD20" s="580"/>
      <c r="DZE20" s="580"/>
      <c r="DZF20" s="580"/>
      <c r="DZG20" s="580"/>
      <c r="DZH20" s="580"/>
      <c r="DZI20" s="580"/>
      <c r="DZJ20" s="580"/>
      <c r="DZK20" s="580"/>
      <c r="DZL20" s="580"/>
      <c r="DZM20" s="580"/>
      <c r="DZN20" s="580"/>
      <c r="DZO20" s="580"/>
      <c r="DZP20" s="580"/>
      <c r="DZQ20" s="580"/>
      <c r="DZR20" s="580"/>
      <c r="DZS20" s="580"/>
      <c r="DZT20" s="580"/>
      <c r="DZU20" s="580"/>
      <c r="DZV20" s="580"/>
      <c r="DZW20" s="580"/>
      <c r="DZX20" s="580"/>
      <c r="DZY20" s="580"/>
      <c r="DZZ20" s="580"/>
      <c r="EAA20" s="580"/>
      <c r="EAB20" s="580"/>
      <c r="EAC20" s="580"/>
      <c r="EAD20" s="580"/>
      <c r="EAE20" s="580"/>
      <c r="EAF20" s="580"/>
      <c r="EAG20" s="580"/>
      <c r="EAH20" s="580"/>
      <c r="EAI20" s="580"/>
      <c r="EAJ20" s="580"/>
      <c r="EAK20" s="580"/>
      <c r="EAL20" s="580"/>
      <c r="EAM20" s="580"/>
      <c r="EAN20" s="580"/>
      <c r="EAO20" s="580"/>
      <c r="EAP20" s="580"/>
      <c r="EAQ20" s="580"/>
      <c r="EAR20" s="580"/>
      <c r="EAS20" s="580"/>
      <c r="EAT20" s="580"/>
      <c r="EAU20" s="580"/>
      <c r="EAV20" s="580"/>
      <c r="EAW20" s="580"/>
      <c r="EAX20" s="580"/>
      <c r="EAY20" s="580"/>
      <c r="EAZ20" s="580"/>
      <c r="EBA20" s="580"/>
      <c r="EBB20" s="580"/>
      <c r="EBC20" s="580"/>
      <c r="EBD20" s="580"/>
      <c r="EBE20" s="580"/>
      <c r="EBF20" s="580"/>
      <c r="EBG20" s="580"/>
      <c r="EBH20" s="580"/>
      <c r="EBI20" s="580"/>
      <c r="EBJ20" s="580"/>
      <c r="EBK20" s="580"/>
      <c r="EBL20" s="580"/>
      <c r="EBM20" s="580"/>
      <c r="EBN20" s="580"/>
      <c r="EBO20" s="580"/>
      <c r="EBP20" s="580"/>
      <c r="EBQ20" s="580"/>
      <c r="EBR20" s="580"/>
      <c r="EBS20" s="580"/>
      <c r="EBT20" s="580"/>
      <c r="EBU20" s="580"/>
      <c r="EBV20" s="580"/>
      <c r="EBW20" s="580"/>
      <c r="EBX20" s="580"/>
      <c r="EBY20" s="580"/>
      <c r="EBZ20" s="580"/>
      <c r="ECA20" s="580"/>
      <c r="ECB20" s="580"/>
      <c r="ECC20" s="580"/>
      <c r="ECD20" s="580"/>
      <c r="ECE20" s="580"/>
      <c r="ECF20" s="580"/>
      <c r="ECG20" s="580"/>
      <c r="ECH20" s="580"/>
      <c r="ECI20" s="580"/>
      <c r="ECJ20" s="580"/>
      <c r="ECK20" s="580"/>
      <c r="ECL20" s="580"/>
      <c r="ECM20" s="580"/>
      <c r="ECN20" s="580"/>
      <c r="ECO20" s="580"/>
      <c r="ECP20" s="580"/>
      <c r="ECQ20" s="580"/>
      <c r="ECR20" s="580"/>
      <c r="ECS20" s="580"/>
      <c r="ECT20" s="580"/>
      <c r="ECU20" s="580"/>
      <c r="ECV20" s="580"/>
      <c r="ECW20" s="580"/>
      <c r="ECX20" s="580"/>
      <c r="ECY20" s="580"/>
      <c r="ECZ20" s="580"/>
      <c r="EDA20" s="580"/>
      <c r="EDB20" s="580"/>
      <c r="EDC20" s="580"/>
      <c r="EDD20" s="580"/>
      <c r="EDE20" s="580"/>
      <c r="EDF20" s="580"/>
      <c r="EDG20" s="580"/>
      <c r="EDH20" s="580"/>
      <c r="EDI20" s="580"/>
      <c r="EDJ20" s="580"/>
      <c r="EDK20" s="580"/>
      <c r="EDL20" s="580"/>
      <c r="EDM20" s="580"/>
      <c r="EDN20" s="580"/>
      <c r="EDO20" s="580"/>
      <c r="EDP20" s="580"/>
      <c r="EDQ20" s="580"/>
      <c r="EDR20" s="580"/>
      <c r="EDS20" s="580"/>
      <c r="EDT20" s="580"/>
      <c r="EDU20" s="580"/>
      <c r="EDV20" s="580"/>
      <c r="EDW20" s="580"/>
      <c r="EDX20" s="580"/>
      <c r="EDY20" s="580"/>
      <c r="EDZ20" s="580"/>
      <c r="EEA20" s="580"/>
      <c r="EEB20" s="580"/>
      <c r="EEC20" s="580"/>
      <c r="EED20" s="580"/>
      <c r="EEE20" s="580"/>
      <c r="EEF20" s="580"/>
      <c r="EEG20" s="580"/>
      <c r="EEH20" s="580"/>
      <c r="EEI20" s="580"/>
      <c r="EEJ20" s="580"/>
      <c r="EEK20" s="580"/>
      <c r="EEL20" s="580"/>
      <c r="EEM20" s="580"/>
      <c r="EEN20" s="580"/>
      <c r="EEO20" s="580"/>
      <c r="EEP20" s="580"/>
      <c r="EEQ20" s="580"/>
      <c r="EER20" s="580"/>
      <c r="EES20" s="580"/>
      <c r="EET20" s="580"/>
      <c r="EEU20" s="580"/>
      <c r="EEV20" s="580"/>
      <c r="EEW20" s="580"/>
      <c r="EEX20" s="580"/>
      <c r="EEY20" s="580"/>
      <c r="EEZ20" s="580"/>
      <c r="EFA20" s="580"/>
      <c r="EFB20" s="580"/>
      <c r="EFC20" s="580"/>
      <c r="EFD20" s="580"/>
      <c r="EFE20" s="580"/>
      <c r="EFF20" s="580"/>
      <c r="EFG20" s="580"/>
      <c r="EFH20" s="580"/>
      <c r="EFI20" s="580"/>
      <c r="EFJ20" s="580"/>
      <c r="EFK20" s="580"/>
      <c r="EFL20" s="580"/>
      <c r="EFM20" s="580"/>
      <c r="EFN20" s="580"/>
      <c r="EFO20" s="580"/>
      <c r="EFP20" s="580"/>
      <c r="EFQ20" s="580"/>
      <c r="EFR20" s="580"/>
      <c r="EFS20" s="580"/>
      <c r="EFT20" s="580"/>
      <c r="EFU20" s="580"/>
      <c r="EFV20" s="580"/>
      <c r="EFW20" s="580"/>
      <c r="EFX20" s="580"/>
      <c r="EFY20" s="580"/>
      <c r="EFZ20" s="580"/>
      <c r="EGA20" s="580"/>
      <c r="EGB20" s="580"/>
      <c r="EGC20" s="580"/>
      <c r="EGD20" s="580"/>
      <c r="EGE20" s="580"/>
      <c r="EGF20" s="580"/>
      <c r="EGG20" s="580"/>
      <c r="EGH20" s="580"/>
      <c r="EGI20" s="580"/>
      <c r="EGJ20" s="580"/>
      <c r="EGK20" s="580"/>
      <c r="EGL20" s="580"/>
      <c r="EGM20" s="580"/>
      <c r="EGN20" s="580"/>
      <c r="EGO20" s="580"/>
      <c r="EGP20" s="580"/>
      <c r="EGQ20" s="580"/>
      <c r="EGR20" s="580"/>
      <c r="EGS20" s="580"/>
      <c r="EGT20" s="580"/>
      <c r="EGU20" s="580"/>
      <c r="EGV20" s="580"/>
      <c r="EGW20" s="580"/>
      <c r="EGX20" s="580"/>
      <c r="EGY20" s="580"/>
      <c r="EGZ20" s="580"/>
      <c r="EHA20" s="580"/>
      <c r="EHB20" s="580"/>
      <c r="EHC20" s="580"/>
      <c r="EHD20" s="580"/>
      <c r="EHE20" s="580"/>
      <c r="EHF20" s="580"/>
      <c r="EHG20" s="580"/>
      <c r="EHH20" s="580"/>
      <c r="EHI20" s="580"/>
      <c r="EHJ20" s="580"/>
      <c r="EHK20" s="580"/>
      <c r="EHL20" s="580"/>
      <c r="EHM20" s="580"/>
      <c r="EHN20" s="580"/>
      <c r="EHO20" s="580"/>
      <c r="EHP20" s="580"/>
      <c r="EHQ20" s="580"/>
      <c r="EHR20" s="580"/>
      <c r="EHS20" s="580"/>
      <c r="EHT20" s="580"/>
      <c r="EHU20" s="580"/>
      <c r="EHV20" s="580"/>
      <c r="EHW20" s="580"/>
      <c r="EHX20" s="580"/>
      <c r="EHY20" s="580"/>
      <c r="EHZ20" s="580"/>
      <c r="EIA20" s="580"/>
      <c r="EIB20" s="580"/>
      <c r="EIC20" s="580"/>
      <c r="EID20" s="580"/>
      <c r="EIE20" s="580"/>
      <c r="EIF20" s="580"/>
      <c r="EIG20" s="580"/>
      <c r="EIH20" s="580"/>
      <c r="EII20" s="580"/>
      <c r="EIJ20" s="580"/>
      <c r="EIK20" s="580"/>
      <c r="EIL20" s="580"/>
      <c r="EIM20" s="580"/>
      <c r="EIN20" s="580"/>
      <c r="EIO20" s="580"/>
      <c r="EIP20" s="580"/>
      <c r="EIQ20" s="580"/>
      <c r="EIR20" s="580"/>
      <c r="EIS20" s="580"/>
      <c r="EIT20" s="580"/>
      <c r="EIU20" s="580"/>
      <c r="EIV20" s="580"/>
      <c r="EIW20" s="580"/>
      <c r="EIX20" s="580"/>
      <c r="EIY20" s="580"/>
      <c r="EIZ20" s="580"/>
      <c r="EJA20" s="580"/>
      <c r="EJB20" s="580"/>
      <c r="EJC20" s="580"/>
      <c r="EJD20" s="580"/>
      <c r="EJE20" s="580"/>
      <c r="EJF20" s="580"/>
      <c r="EJG20" s="580"/>
      <c r="EJH20" s="580"/>
      <c r="EJI20" s="580"/>
      <c r="EJJ20" s="580"/>
      <c r="EJK20" s="580"/>
      <c r="EJL20" s="580"/>
      <c r="EJM20" s="580"/>
      <c r="EJN20" s="580"/>
      <c r="EJO20" s="580"/>
      <c r="EJP20" s="580"/>
      <c r="EJQ20" s="580"/>
      <c r="EJR20" s="580"/>
      <c r="EJS20" s="580"/>
      <c r="EJT20" s="580"/>
      <c r="EJU20" s="580"/>
      <c r="EJV20" s="580"/>
      <c r="EJW20" s="580"/>
      <c r="EJX20" s="580"/>
      <c r="EJY20" s="580"/>
      <c r="EJZ20" s="580"/>
      <c r="EKA20" s="580"/>
      <c r="EKB20" s="580"/>
      <c r="EKC20" s="580"/>
      <c r="EKD20" s="580"/>
      <c r="EKE20" s="580"/>
      <c r="EKF20" s="580"/>
      <c r="EKG20" s="580"/>
      <c r="EKH20" s="580"/>
      <c r="EKI20" s="580"/>
      <c r="EKJ20" s="580"/>
      <c r="EKK20" s="580"/>
      <c r="EKL20" s="580"/>
      <c r="EKM20" s="580"/>
      <c r="EKN20" s="580"/>
      <c r="EKO20" s="580"/>
      <c r="EKP20" s="580"/>
      <c r="EKQ20" s="580"/>
      <c r="EKR20" s="580"/>
      <c r="EKS20" s="580"/>
      <c r="EKT20" s="580"/>
      <c r="EKU20" s="580"/>
      <c r="EKV20" s="580"/>
      <c r="EKW20" s="580"/>
      <c r="EKX20" s="580"/>
      <c r="EKY20" s="580"/>
      <c r="EKZ20" s="580"/>
      <c r="ELA20" s="580"/>
      <c r="ELB20" s="580"/>
      <c r="ELC20" s="580"/>
      <c r="ELD20" s="580"/>
      <c r="ELE20" s="580"/>
      <c r="ELF20" s="580"/>
      <c r="ELG20" s="580"/>
      <c r="ELH20" s="580"/>
      <c r="ELI20" s="580"/>
      <c r="ELJ20" s="580"/>
      <c r="ELK20" s="580"/>
      <c r="ELL20" s="580"/>
      <c r="ELM20" s="580"/>
      <c r="ELN20" s="580"/>
      <c r="ELO20" s="580"/>
      <c r="ELP20" s="580"/>
      <c r="ELQ20" s="580"/>
      <c r="ELR20" s="580"/>
      <c r="ELS20" s="580"/>
      <c r="ELT20" s="580"/>
      <c r="ELU20" s="580"/>
      <c r="ELV20" s="580"/>
      <c r="ELW20" s="580"/>
      <c r="ELX20" s="580"/>
      <c r="ELY20" s="580"/>
      <c r="ELZ20" s="580"/>
      <c r="EMA20" s="580"/>
      <c r="EMB20" s="580"/>
      <c r="EMC20" s="580"/>
      <c r="EMD20" s="580"/>
      <c r="EME20" s="580"/>
      <c r="EMF20" s="580"/>
      <c r="EMG20" s="580"/>
      <c r="EMH20" s="580"/>
      <c r="EMI20" s="580"/>
      <c r="EMJ20" s="580"/>
      <c r="EMK20" s="580"/>
      <c r="EML20" s="580"/>
      <c r="EMM20" s="580"/>
      <c r="EMN20" s="580"/>
      <c r="EMO20" s="580"/>
      <c r="EMP20" s="580"/>
      <c r="EMQ20" s="580"/>
      <c r="EMR20" s="580"/>
      <c r="EMS20" s="580"/>
      <c r="EMT20" s="580"/>
      <c r="EMU20" s="580"/>
      <c r="EMV20" s="580"/>
      <c r="EMW20" s="580"/>
      <c r="EMX20" s="580"/>
      <c r="EMY20" s="580"/>
      <c r="EMZ20" s="580"/>
      <c r="ENA20" s="580"/>
      <c r="ENB20" s="580"/>
      <c r="ENC20" s="580"/>
      <c r="END20" s="580"/>
      <c r="ENE20" s="580"/>
      <c r="ENF20" s="580"/>
      <c r="ENG20" s="580"/>
      <c r="ENH20" s="580"/>
      <c r="ENI20" s="580"/>
      <c r="ENJ20" s="580"/>
      <c r="ENK20" s="580"/>
      <c r="ENL20" s="580"/>
      <c r="ENM20" s="580"/>
      <c r="ENN20" s="580"/>
      <c r="ENO20" s="580"/>
      <c r="ENP20" s="580"/>
      <c r="ENQ20" s="580"/>
      <c r="ENR20" s="580"/>
      <c r="ENS20" s="580"/>
      <c r="ENT20" s="580"/>
      <c r="ENU20" s="580"/>
      <c r="ENV20" s="580"/>
      <c r="ENW20" s="580"/>
      <c r="ENX20" s="580"/>
      <c r="ENY20" s="580"/>
      <c r="ENZ20" s="580"/>
      <c r="EOA20" s="580"/>
      <c r="EOB20" s="580"/>
      <c r="EOC20" s="580"/>
      <c r="EOD20" s="580"/>
      <c r="EOE20" s="580"/>
      <c r="EOF20" s="580"/>
      <c r="EOG20" s="580"/>
      <c r="EOH20" s="580"/>
      <c r="EOI20" s="580"/>
      <c r="EOJ20" s="580"/>
      <c r="EOK20" s="580"/>
      <c r="EOL20" s="580"/>
      <c r="EOM20" s="580"/>
      <c r="EON20" s="580"/>
      <c r="EOO20" s="580"/>
      <c r="EOP20" s="580"/>
      <c r="EOQ20" s="580"/>
      <c r="EOR20" s="580"/>
      <c r="EOS20" s="580"/>
      <c r="EOT20" s="580"/>
      <c r="EOU20" s="580"/>
      <c r="EOV20" s="580"/>
      <c r="EOW20" s="580"/>
      <c r="EOX20" s="580"/>
      <c r="EOY20" s="580"/>
      <c r="EOZ20" s="580"/>
      <c r="EPA20" s="580"/>
      <c r="EPB20" s="580"/>
      <c r="EPC20" s="580"/>
      <c r="EPD20" s="580"/>
      <c r="EPE20" s="580"/>
      <c r="EPF20" s="580"/>
      <c r="EPG20" s="580"/>
      <c r="EPH20" s="580"/>
      <c r="EPI20" s="580"/>
      <c r="EPJ20" s="580"/>
      <c r="EPK20" s="580"/>
      <c r="EPL20" s="580"/>
      <c r="EPM20" s="580"/>
      <c r="EPN20" s="580"/>
      <c r="EPO20" s="580"/>
      <c r="EPP20" s="580"/>
      <c r="EPQ20" s="580"/>
      <c r="EPR20" s="580"/>
      <c r="EPS20" s="580"/>
      <c r="EPT20" s="580"/>
      <c r="EPU20" s="580"/>
      <c r="EPV20" s="580"/>
      <c r="EPW20" s="580"/>
      <c r="EPX20" s="580"/>
      <c r="EPY20" s="580"/>
      <c r="EPZ20" s="580"/>
      <c r="EQA20" s="580"/>
      <c r="EQB20" s="580"/>
      <c r="EQC20" s="580"/>
      <c r="EQD20" s="580"/>
      <c r="EQE20" s="580"/>
      <c r="EQF20" s="580"/>
      <c r="EQG20" s="580"/>
      <c r="EQH20" s="580"/>
      <c r="EQI20" s="580"/>
      <c r="EQJ20" s="580"/>
      <c r="EQK20" s="580"/>
      <c r="EQL20" s="580"/>
      <c r="EQM20" s="580"/>
      <c r="EQN20" s="580"/>
      <c r="EQO20" s="580"/>
      <c r="EQP20" s="580"/>
      <c r="EQQ20" s="580"/>
      <c r="EQR20" s="580"/>
      <c r="EQS20" s="580"/>
      <c r="EQT20" s="580"/>
      <c r="EQU20" s="580"/>
      <c r="EQV20" s="580"/>
      <c r="EQW20" s="580"/>
      <c r="EQX20" s="580"/>
      <c r="EQY20" s="580"/>
      <c r="EQZ20" s="580"/>
      <c r="ERA20" s="580"/>
      <c r="ERB20" s="580"/>
      <c r="ERC20" s="580"/>
      <c r="ERD20" s="580"/>
      <c r="ERE20" s="580"/>
      <c r="ERF20" s="580"/>
      <c r="ERG20" s="580"/>
      <c r="ERH20" s="580"/>
      <c r="ERI20" s="580"/>
      <c r="ERJ20" s="580"/>
      <c r="ERK20" s="580"/>
      <c r="ERL20" s="580"/>
      <c r="ERM20" s="580"/>
      <c r="ERN20" s="580"/>
      <c r="ERO20" s="580"/>
      <c r="ERP20" s="580"/>
      <c r="ERQ20" s="580"/>
      <c r="ERR20" s="580"/>
      <c r="ERS20" s="580"/>
      <c r="ERT20" s="580"/>
      <c r="ERU20" s="580"/>
      <c r="ERV20" s="580"/>
      <c r="ERW20" s="580"/>
      <c r="ERX20" s="580"/>
      <c r="ERY20" s="580"/>
      <c r="ERZ20" s="580"/>
      <c r="ESA20" s="580"/>
      <c r="ESB20" s="580"/>
      <c r="ESC20" s="580"/>
      <c r="ESD20" s="580"/>
      <c r="ESE20" s="580"/>
      <c r="ESF20" s="580"/>
      <c r="ESG20" s="580"/>
      <c r="ESH20" s="580"/>
      <c r="ESI20" s="580"/>
      <c r="ESJ20" s="580"/>
      <c r="ESK20" s="580"/>
      <c r="ESL20" s="580"/>
      <c r="ESM20" s="580"/>
      <c r="ESN20" s="580"/>
      <c r="ESO20" s="580"/>
      <c r="ESP20" s="580"/>
      <c r="ESQ20" s="580"/>
      <c r="ESR20" s="580"/>
      <c r="ESS20" s="580"/>
      <c r="EST20" s="580"/>
      <c r="ESU20" s="580"/>
      <c r="ESV20" s="580"/>
      <c r="ESW20" s="580"/>
      <c r="ESX20" s="580"/>
      <c r="ESY20" s="580"/>
      <c r="ESZ20" s="580"/>
      <c r="ETA20" s="580"/>
      <c r="ETB20" s="580"/>
      <c r="ETC20" s="580"/>
      <c r="ETD20" s="580"/>
      <c r="ETE20" s="580"/>
      <c r="ETF20" s="580"/>
      <c r="ETG20" s="580"/>
      <c r="ETH20" s="580"/>
      <c r="ETI20" s="580"/>
      <c r="ETJ20" s="580"/>
      <c r="ETK20" s="580"/>
      <c r="ETL20" s="580"/>
      <c r="ETM20" s="580"/>
      <c r="ETN20" s="580"/>
      <c r="ETO20" s="580"/>
      <c r="ETP20" s="580"/>
      <c r="ETQ20" s="580"/>
      <c r="ETR20" s="580"/>
      <c r="ETS20" s="580"/>
      <c r="ETT20" s="580"/>
      <c r="ETU20" s="580"/>
      <c r="ETV20" s="580"/>
      <c r="ETW20" s="580"/>
      <c r="ETX20" s="580"/>
      <c r="ETY20" s="580"/>
      <c r="ETZ20" s="580"/>
      <c r="EUA20" s="580"/>
      <c r="EUB20" s="580"/>
      <c r="EUC20" s="580"/>
      <c r="EUD20" s="580"/>
      <c r="EUE20" s="580"/>
      <c r="EUF20" s="580"/>
      <c r="EUG20" s="580"/>
      <c r="EUH20" s="580"/>
      <c r="EUI20" s="580"/>
      <c r="EUJ20" s="580"/>
      <c r="EUK20" s="580"/>
      <c r="EUL20" s="580"/>
      <c r="EUM20" s="580"/>
      <c r="EUN20" s="580"/>
      <c r="EUO20" s="580"/>
      <c r="EUP20" s="580"/>
      <c r="EUQ20" s="580"/>
      <c r="EUR20" s="580"/>
      <c r="EUS20" s="580"/>
      <c r="EUT20" s="580"/>
      <c r="EUU20" s="580"/>
      <c r="EUV20" s="580"/>
      <c r="EUW20" s="580"/>
      <c r="EUX20" s="580"/>
      <c r="EUY20" s="580"/>
      <c r="EUZ20" s="580"/>
      <c r="EVA20" s="580"/>
      <c r="EVB20" s="580"/>
      <c r="EVC20" s="580"/>
      <c r="EVD20" s="580"/>
      <c r="EVE20" s="580"/>
      <c r="EVF20" s="580"/>
      <c r="EVG20" s="580"/>
      <c r="EVH20" s="580"/>
      <c r="EVI20" s="580"/>
      <c r="EVJ20" s="580"/>
      <c r="EVK20" s="580"/>
      <c r="EVL20" s="580"/>
      <c r="EVM20" s="580"/>
      <c r="EVN20" s="580"/>
      <c r="EVO20" s="580"/>
      <c r="EVP20" s="580"/>
      <c r="EVQ20" s="580"/>
      <c r="EVR20" s="580"/>
      <c r="EVS20" s="580"/>
      <c r="EVT20" s="580"/>
      <c r="EVU20" s="580"/>
      <c r="EVV20" s="580"/>
      <c r="EVW20" s="580"/>
      <c r="EVX20" s="580"/>
      <c r="EVY20" s="580"/>
      <c r="EVZ20" s="580"/>
      <c r="EWA20" s="580"/>
      <c r="EWB20" s="580"/>
      <c r="EWC20" s="580"/>
      <c r="EWD20" s="580"/>
      <c r="EWE20" s="580"/>
      <c r="EWF20" s="580"/>
      <c r="EWG20" s="580"/>
      <c r="EWH20" s="580"/>
      <c r="EWI20" s="580"/>
      <c r="EWJ20" s="580"/>
      <c r="EWK20" s="580"/>
      <c r="EWL20" s="580"/>
      <c r="EWM20" s="580"/>
      <c r="EWN20" s="580"/>
      <c r="EWO20" s="580"/>
      <c r="EWP20" s="580"/>
      <c r="EWQ20" s="580"/>
      <c r="EWR20" s="580"/>
      <c r="EWS20" s="580"/>
      <c r="EWT20" s="580"/>
      <c r="EWU20" s="580"/>
      <c r="EWV20" s="580"/>
      <c r="EWW20" s="580"/>
      <c r="EWX20" s="580"/>
      <c r="EWY20" s="580"/>
      <c r="EWZ20" s="580"/>
      <c r="EXA20" s="580"/>
      <c r="EXB20" s="580"/>
      <c r="EXC20" s="580"/>
      <c r="EXD20" s="580"/>
      <c r="EXE20" s="580"/>
      <c r="EXF20" s="580"/>
      <c r="EXG20" s="580"/>
      <c r="EXH20" s="580"/>
      <c r="EXI20" s="580"/>
      <c r="EXJ20" s="580"/>
      <c r="EXK20" s="580"/>
      <c r="EXL20" s="580"/>
      <c r="EXM20" s="580"/>
      <c r="EXN20" s="580"/>
      <c r="EXO20" s="580"/>
      <c r="EXP20" s="580"/>
      <c r="EXQ20" s="580"/>
      <c r="EXR20" s="580"/>
      <c r="EXS20" s="580"/>
      <c r="EXT20" s="580"/>
      <c r="EXU20" s="580"/>
      <c r="EXV20" s="580"/>
      <c r="EXW20" s="580"/>
      <c r="EXX20" s="580"/>
      <c r="EXY20" s="580"/>
      <c r="EXZ20" s="580"/>
      <c r="EYA20" s="580"/>
      <c r="EYB20" s="580"/>
      <c r="EYC20" s="580"/>
      <c r="EYD20" s="580"/>
      <c r="EYE20" s="580"/>
      <c r="EYF20" s="580"/>
      <c r="EYG20" s="580"/>
      <c r="EYH20" s="580"/>
      <c r="EYI20" s="580"/>
      <c r="EYJ20" s="580"/>
      <c r="EYK20" s="580"/>
      <c r="EYL20" s="580"/>
      <c r="EYM20" s="580"/>
      <c r="EYN20" s="580"/>
      <c r="EYO20" s="580"/>
      <c r="EYP20" s="580"/>
      <c r="EYQ20" s="580"/>
      <c r="EYR20" s="580"/>
      <c r="EYS20" s="580"/>
      <c r="EYT20" s="580"/>
      <c r="EYU20" s="580"/>
      <c r="EYV20" s="580"/>
      <c r="EYW20" s="580"/>
      <c r="EYX20" s="580"/>
      <c r="EYY20" s="580"/>
      <c r="EYZ20" s="580"/>
      <c r="EZA20" s="580"/>
      <c r="EZB20" s="580"/>
      <c r="EZC20" s="580"/>
      <c r="EZD20" s="580"/>
      <c r="EZE20" s="580"/>
      <c r="EZF20" s="580"/>
      <c r="EZG20" s="580"/>
      <c r="EZH20" s="580"/>
      <c r="EZI20" s="580"/>
      <c r="EZJ20" s="580"/>
      <c r="EZK20" s="580"/>
      <c r="EZL20" s="580"/>
      <c r="EZM20" s="580"/>
      <c r="EZN20" s="580"/>
      <c r="EZO20" s="580"/>
      <c r="EZP20" s="580"/>
      <c r="EZQ20" s="580"/>
      <c r="EZR20" s="580"/>
      <c r="EZS20" s="580"/>
      <c r="EZT20" s="580"/>
      <c r="EZU20" s="580"/>
      <c r="EZV20" s="580"/>
      <c r="EZW20" s="580"/>
      <c r="EZX20" s="580"/>
      <c r="EZY20" s="580"/>
      <c r="EZZ20" s="580"/>
      <c r="FAA20" s="580"/>
      <c r="FAB20" s="580"/>
      <c r="FAC20" s="580"/>
      <c r="FAD20" s="580"/>
      <c r="FAE20" s="580"/>
      <c r="FAF20" s="580"/>
      <c r="FAG20" s="580"/>
      <c r="FAH20" s="580"/>
      <c r="FAI20" s="580"/>
      <c r="FAJ20" s="580"/>
      <c r="FAK20" s="580"/>
      <c r="FAL20" s="580"/>
      <c r="FAM20" s="580"/>
      <c r="FAN20" s="580"/>
      <c r="FAO20" s="580"/>
      <c r="FAP20" s="580"/>
      <c r="FAQ20" s="580"/>
      <c r="FAR20" s="580"/>
      <c r="FAS20" s="580"/>
      <c r="FAT20" s="580"/>
      <c r="FAU20" s="580"/>
      <c r="FAV20" s="580"/>
      <c r="FAW20" s="580"/>
      <c r="FAX20" s="580"/>
      <c r="FAY20" s="580"/>
      <c r="FAZ20" s="580"/>
      <c r="FBA20" s="580"/>
      <c r="FBB20" s="580"/>
      <c r="FBC20" s="580"/>
      <c r="FBD20" s="580"/>
      <c r="FBE20" s="580"/>
      <c r="FBF20" s="580"/>
      <c r="FBG20" s="580"/>
      <c r="FBH20" s="580"/>
      <c r="FBI20" s="580"/>
      <c r="FBJ20" s="580"/>
      <c r="FBK20" s="580"/>
      <c r="FBL20" s="580"/>
      <c r="FBM20" s="580"/>
      <c r="FBN20" s="580"/>
      <c r="FBO20" s="580"/>
      <c r="FBP20" s="580"/>
      <c r="FBQ20" s="580"/>
      <c r="FBR20" s="580"/>
      <c r="FBS20" s="580"/>
      <c r="FBT20" s="580"/>
      <c r="FBU20" s="580"/>
      <c r="FBV20" s="580"/>
      <c r="FBW20" s="580"/>
      <c r="FBX20" s="580"/>
      <c r="FBY20" s="580"/>
      <c r="FBZ20" s="580"/>
      <c r="FCA20" s="580"/>
      <c r="FCB20" s="580"/>
      <c r="FCC20" s="580"/>
      <c r="FCD20" s="580"/>
      <c r="FCE20" s="580"/>
      <c r="FCF20" s="580"/>
      <c r="FCG20" s="580"/>
      <c r="FCH20" s="580"/>
      <c r="FCI20" s="580"/>
      <c r="FCJ20" s="580"/>
      <c r="FCK20" s="580"/>
      <c r="FCL20" s="580"/>
      <c r="FCM20" s="580"/>
      <c r="FCN20" s="580"/>
      <c r="FCO20" s="580"/>
      <c r="FCP20" s="580"/>
      <c r="FCQ20" s="580"/>
      <c r="FCR20" s="580"/>
      <c r="FCS20" s="580"/>
      <c r="FCT20" s="580"/>
      <c r="FCU20" s="580"/>
      <c r="FCV20" s="580"/>
      <c r="FCW20" s="580"/>
      <c r="FCX20" s="580"/>
      <c r="FCY20" s="580"/>
      <c r="FCZ20" s="580"/>
      <c r="FDA20" s="580"/>
      <c r="FDB20" s="580"/>
      <c r="FDC20" s="580"/>
      <c r="FDD20" s="580"/>
      <c r="FDE20" s="580"/>
      <c r="FDF20" s="580"/>
      <c r="FDG20" s="580"/>
      <c r="FDH20" s="580"/>
      <c r="FDI20" s="580"/>
      <c r="FDJ20" s="580"/>
      <c r="FDK20" s="580"/>
      <c r="FDL20" s="580"/>
      <c r="FDM20" s="580"/>
      <c r="FDN20" s="580"/>
      <c r="FDO20" s="580"/>
      <c r="FDP20" s="580"/>
      <c r="FDQ20" s="580"/>
      <c r="FDR20" s="580"/>
      <c r="FDS20" s="580"/>
      <c r="FDT20" s="580"/>
      <c r="FDU20" s="580"/>
      <c r="FDV20" s="580"/>
      <c r="FDW20" s="580"/>
      <c r="FDX20" s="580"/>
      <c r="FDY20" s="580"/>
      <c r="FDZ20" s="580"/>
      <c r="FEA20" s="580"/>
      <c r="FEB20" s="580"/>
      <c r="FEC20" s="580"/>
      <c r="FED20" s="580"/>
      <c r="FEE20" s="580"/>
      <c r="FEF20" s="580"/>
      <c r="FEG20" s="580"/>
      <c r="FEH20" s="580"/>
      <c r="FEI20" s="580"/>
      <c r="FEJ20" s="580"/>
      <c r="FEK20" s="580"/>
      <c r="FEL20" s="580"/>
      <c r="FEM20" s="580"/>
      <c r="FEN20" s="580"/>
      <c r="FEO20" s="580"/>
      <c r="FEP20" s="580"/>
      <c r="FEQ20" s="580"/>
      <c r="FER20" s="580"/>
      <c r="FES20" s="580"/>
      <c r="FET20" s="580"/>
      <c r="FEU20" s="580"/>
      <c r="FEV20" s="580"/>
      <c r="FEW20" s="580"/>
      <c r="FEX20" s="580"/>
      <c r="FEY20" s="580"/>
      <c r="FEZ20" s="580"/>
      <c r="FFA20" s="580"/>
      <c r="FFB20" s="580"/>
      <c r="FFC20" s="580"/>
      <c r="FFD20" s="580"/>
      <c r="FFE20" s="580"/>
      <c r="FFF20" s="580"/>
      <c r="FFG20" s="580"/>
      <c r="FFH20" s="580"/>
      <c r="FFI20" s="580"/>
      <c r="FFJ20" s="580"/>
      <c r="FFK20" s="580"/>
      <c r="FFL20" s="580"/>
      <c r="FFM20" s="580"/>
      <c r="FFN20" s="580"/>
      <c r="FFO20" s="580"/>
      <c r="FFP20" s="580"/>
      <c r="FFQ20" s="580"/>
      <c r="FFR20" s="580"/>
      <c r="FFS20" s="580"/>
      <c r="FFT20" s="580"/>
      <c r="FFU20" s="580"/>
      <c r="FFV20" s="580"/>
      <c r="FFW20" s="580"/>
      <c r="FFX20" s="580"/>
      <c r="FFY20" s="580"/>
      <c r="FFZ20" s="580"/>
      <c r="FGA20" s="580"/>
      <c r="FGB20" s="580"/>
      <c r="FGC20" s="580"/>
      <c r="FGD20" s="580"/>
      <c r="FGE20" s="580"/>
      <c r="FGF20" s="580"/>
      <c r="FGG20" s="580"/>
      <c r="FGH20" s="580"/>
      <c r="FGI20" s="580"/>
      <c r="FGJ20" s="580"/>
      <c r="FGK20" s="580"/>
      <c r="FGL20" s="580"/>
      <c r="FGM20" s="580"/>
      <c r="FGN20" s="580"/>
      <c r="FGO20" s="580"/>
      <c r="FGP20" s="580"/>
      <c r="FGQ20" s="580"/>
      <c r="FGR20" s="580"/>
      <c r="FGS20" s="580"/>
      <c r="FGT20" s="580"/>
      <c r="FGU20" s="580"/>
      <c r="FGV20" s="580"/>
      <c r="FGW20" s="580"/>
      <c r="FGX20" s="580"/>
      <c r="FGY20" s="580"/>
      <c r="FGZ20" s="580"/>
      <c r="FHA20" s="580"/>
      <c r="FHB20" s="580"/>
      <c r="FHC20" s="580"/>
      <c r="FHD20" s="580"/>
      <c r="FHE20" s="580"/>
      <c r="FHF20" s="580"/>
      <c r="FHG20" s="580"/>
      <c r="FHH20" s="580"/>
      <c r="FHI20" s="580"/>
      <c r="FHJ20" s="580"/>
      <c r="FHK20" s="580"/>
      <c r="FHL20" s="580"/>
      <c r="FHM20" s="580"/>
      <c r="FHN20" s="580"/>
      <c r="FHO20" s="580"/>
      <c r="FHP20" s="580"/>
      <c r="FHQ20" s="580"/>
      <c r="FHR20" s="580"/>
      <c r="FHS20" s="580"/>
      <c r="FHT20" s="580"/>
      <c r="FHU20" s="580"/>
      <c r="FHV20" s="580"/>
      <c r="FHW20" s="580"/>
      <c r="FHX20" s="580"/>
      <c r="FHY20" s="580"/>
      <c r="FHZ20" s="580"/>
      <c r="FIA20" s="580"/>
      <c r="FIB20" s="580"/>
      <c r="FIC20" s="580"/>
      <c r="FID20" s="580"/>
      <c r="FIE20" s="580"/>
      <c r="FIF20" s="580"/>
      <c r="FIG20" s="580"/>
      <c r="FIH20" s="580"/>
      <c r="FII20" s="580"/>
      <c r="FIJ20" s="580"/>
      <c r="FIK20" s="580"/>
      <c r="FIL20" s="580"/>
      <c r="FIM20" s="580"/>
      <c r="FIN20" s="580"/>
      <c r="FIO20" s="580"/>
      <c r="FIP20" s="580"/>
      <c r="FIQ20" s="580"/>
      <c r="FIR20" s="580"/>
      <c r="FIS20" s="580"/>
      <c r="FIT20" s="580"/>
      <c r="FIU20" s="580"/>
      <c r="FIV20" s="580"/>
      <c r="FIW20" s="580"/>
      <c r="FIX20" s="580"/>
      <c r="FIY20" s="580"/>
      <c r="FIZ20" s="580"/>
      <c r="FJA20" s="580"/>
      <c r="FJB20" s="580"/>
      <c r="FJC20" s="580"/>
      <c r="FJD20" s="580"/>
      <c r="FJE20" s="580"/>
      <c r="FJF20" s="580"/>
      <c r="FJG20" s="580"/>
      <c r="FJH20" s="580"/>
      <c r="FJI20" s="580"/>
      <c r="FJJ20" s="580"/>
      <c r="FJK20" s="580"/>
      <c r="FJL20" s="580"/>
      <c r="FJM20" s="580"/>
      <c r="FJN20" s="580"/>
      <c r="FJO20" s="580"/>
      <c r="FJP20" s="580"/>
      <c r="FJQ20" s="580"/>
      <c r="FJR20" s="580"/>
      <c r="FJS20" s="580"/>
      <c r="FJT20" s="580"/>
      <c r="FJU20" s="580"/>
      <c r="FJV20" s="580"/>
      <c r="FJW20" s="580"/>
      <c r="FJX20" s="580"/>
      <c r="FJY20" s="580"/>
      <c r="FJZ20" s="580"/>
      <c r="FKA20" s="580"/>
      <c r="FKB20" s="580"/>
      <c r="FKC20" s="580"/>
      <c r="FKD20" s="580"/>
      <c r="FKE20" s="580"/>
      <c r="FKF20" s="580"/>
      <c r="FKG20" s="580"/>
      <c r="FKH20" s="580"/>
      <c r="FKI20" s="580"/>
      <c r="FKJ20" s="580"/>
      <c r="FKK20" s="580"/>
      <c r="FKL20" s="580"/>
      <c r="FKM20" s="580"/>
      <c r="FKN20" s="580"/>
      <c r="FKO20" s="580"/>
      <c r="FKP20" s="580"/>
      <c r="FKQ20" s="580"/>
      <c r="FKR20" s="580"/>
      <c r="FKS20" s="580"/>
      <c r="FKT20" s="580"/>
      <c r="FKU20" s="580"/>
      <c r="FKV20" s="580"/>
      <c r="FKW20" s="580"/>
      <c r="FKX20" s="580"/>
      <c r="FKY20" s="580"/>
      <c r="FKZ20" s="580"/>
      <c r="FLA20" s="580"/>
      <c r="FLB20" s="580"/>
      <c r="FLC20" s="580"/>
      <c r="FLD20" s="580"/>
      <c r="FLE20" s="580"/>
      <c r="FLF20" s="580"/>
      <c r="FLG20" s="580"/>
      <c r="FLH20" s="580"/>
      <c r="FLI20" s="580"/>
      <c r="FLJ20" s="580"/>
      <c r="FLK20" s="580"/>
      <c r="FLL20" s="580"/>
      <c r="FLM20" s="580"/>
      <c r="FLN20" s="580"/>
      <c r="FLO20" s="580"/>
      <c r="FLP20" s="580"/>
      <c r="FLQ20" s="580"/>
      <c r="FLR20" s="580"/>
      <c r="FLS20" s="580"/>
      <c r="FLT20" s="580"/>
      <c r="FLU20" s="580"/>
      <c r="FLV20" s="580"/>
      <c r="FLW20" s="580"/>
      <c r="FLX20" s="580"/>
      <c r="FLY20" s="580"/>
      <c r="FLZ20" s="580"/>
      <c r="FMA20" s="580"/>
      <c r="FMB20" s="580"/>
      <c r="FMC20" s="580"/>
      <c r="FMD20" s="580"/>
      <c r="FME20" s="580"/>
      <c r="FMF20" s="580"/>
      <c r="FMG20" s="580"/>
      <c r="FMH20" s="580"/>
      <c r="FMI20" s="580"/>
      <c r="FMJ20" s="580"/>
      <c r="FMK20" s="580"/>
      <c r="FML20" s="580"/>
      <c r="FMM20" s="580"/>
      <c r="FMN20" s="580"/>
      <c r="FMO20" s="580"/>
      <c r="FMP20" s="580"/>
      <c r="FMQ20" s="580"/>
      <c r="FMR20" s="580"/>
      <c r="FMS20" s="580"/>
      <c r="FMT20" s="580"/>
      <c r="FMU20" s="580"/>
      <c r="FMV20" s="580"/>
      <c r="FMW20" s="580"/>
      <c r="FMX20" s="580"/>
      <c r="FMY20" s="580"/>
      <c r="FMZ20" s="580"/>
      <c r="FNA20" s="580"/>
      <c r="FNB20" s="580"/>
      <c r="FNC20" s="580"/>
      <c r="FND20" s="580"/>
      <c r="FNE20" s="580"/>
      <c r="FNF20" s="580"/>
      <c r="FNG20" s="580"/>
      <c r="FNH20" s="580"/>
      <c r="FNI20" s="580"/>
      <c r="FNJ20" s="580"/>
      <c r="FNK20" s="580"/>
      <c r="FNL20" s="580"/>
      <c r="FNM20" s="580"/>
      <c r="FNN20" s="580"/>
      <c r="FNO20" s="580"/>
      <c r="FNP20" s="580"/>
      <c r="FNQ20" s="580"/>
      <c r="FNR20" s="580"/>
      <c r="FNS20" s="580"/>
      <c r="FNT20" s="580"/>
      <c r="FNU20" s="580"/>
      <c r="FNV20" s="580"/>
      <c r="FNW20" s="580"/>
      <c r="FNX20" s="580"/>
      <c r="FNY20" s="580"/>
      <c r="FNZ20" s="580"/>
      <c r="FOA20" s="580"/>
      <c r="FOB20" s="580"/>
      <c r="FOC20" s="580"/>
      <c r="FOD20" s="580"/>
      <c r="FOE20" s="580"/>
      <c r="FOF20" s="580"/>
      <c r="FOG20" s="580"/>
      <c r="FOH20" s="580"/>
      <c r="FOI20" s="580"/>
      <c r="FOJ20" s="580"/>
      <c r="FOK20" s="580"/>
      <c r="FOL20" s="580"/>
      <c r="FOM20" s="580"/>
      <c r="FON20" s="580"/>
      <c r="FOO20" s="580"/>
      <c r="FOP20" s="580"/>
      <c r="FOQ20" s="580"/>
      <c r="FOR20" s="580"/>
      <c r="FOS20" s="580"/>
      <c r="FOT20" s="580"/>
      <c r="FOU20" s="580"/>
      <c r="FOV20" s="580"/>
      <c r="FOW20" s="580"/>
      <c r="FOX20" s="580"/>
      <c r="FOY20" s="580"/>
      <c r="FOZ20" s="580"/>
      <c r="FPA20" s="580"/>
      <c r="FPB20" s="580"/>
      <c r="FPC20" s="580"/>
      <c r="FPD20" s="580"/>
      <c r="FPE20" s="580"/>
      <c r="FPF20" s="580"/>
      <c r="FPG20" s="580"/>
      <c r="FPH20" s="580"/>
      <c r="FPI20" s="580"/>
      <c r="FPJ20" s="580"/>
      <c r="FPK20" s="580"/>
      <c r="FPL20" s="580"/>
      <c r="FPM20" s="580"/>
      <c r="FPN20" s="580"/>
      <c r="FPO20" s="580"/>
      <c r="FPP20" s="580"/>
      <c r="FPQ20" s="580"/>
      <c r="FPR20" s="580"/>
      <c r="FPS20" s="580"/>
      <c r="FPT20" s="580"/>
      <c r="FPU20" s="580"/>
      <c r="FPV20" s="580"/>
      <c r="FPW20" s="580"/>
      <c r="FPX20" s="580"/>
      <c r="FPY20" s="580"/>
      <c r="FPZ20" s="580"/>
      <c r="FQA20" s="580"/>
      <c r="FQB20" s="580"/>
      <c r="FQC20" s="580"/>
      <c r="FQD20" s="580"/>
      <c r="FQE20" s="580"/>
      <c r="FQF20" s="580"/>
      <c r="FQG20" s="580"/>
      <c r="FQH20" s="580"/>
      <c r="FQI20" s="580"/>
      <c r="FQJ20" s="580"/>
      <c r="FQK20" s="580"/>
      <c r="FQL20" s="580"/>
      <c r="FQM20" s="580"/>
      <c r="FQN20" s="580"/>
      <c r="FQO20" s="580"/>
      <c r="FQP20" s="580"/>
      <c r="FQQ20" s="580"/>
      <c r="FQR20" s="580"/>
      <c r="FQS20" s="580"/>
      <c r="FQT20" s="580"/>
      <c r="FQU20" s="580"/>
      <c r="FQV20" s="580"/>
      <c r="FQW20" s="580"/>
      <c r="FQX20" s="580"/>
      <c r="FQY20" s="580"/>
      <c r="FQZ20" s="580"/>
      <c r="FRA20" s="580"/>
      <c r="FRB20" s="580"/>
      <c r="FRC20" s="580"/>
      <c r="FRD20" s="580"/>
      <c r="FRE20" s="580"/>
      <c r="FRF20" s="580"/>
      <c r="FRG20" s="580"/>
      <c r="FRH20" s="580"/>
      <c r="FRI20" s="580"/>
      <c r="FRJ20" s="580"/>
      <c r="FRK20" s="580"/>
      <c r="FRL20" s="580"/>
      <c r="FRM20" s="580"/>
      <c r="FRN20" s="580"/>
      <c r="FRO20" s="580"/>
      <c r="FRP20" s="580"/>
      <c r="FRQ20" s="580"/>
      <c r="FRR20" s="580"/>
      <c r="FRS20" s="580"/>
      <c r="FRT20" s="580"/>
      <c r="FRU20" s="580"/>
      <c r="FRV20" s="580"/>
      <c r="FRW20" s="580"/>
      <c r="FRX20" s="580"/>
      <c r="FRY20" s="580"/>
      <c r="FRZ20" s="580"/>
      <c r="FSA20" s="580"/>
      <c r="FSB20" s="580"/>
      <c r="FSC20" s="580"/>
      <c r="FSD20" s="580"/>
      <c r="FSE20" s="580"/>
      <c r="FSF20" s="580"/>
      <c r="FSG20" s="580"/>
      <c r="FSH20" s="580"/>
      <c r="FSI20" s="580"/>
      <c r="FSJ20" s="580"/>
      <c r="FSK20" s="580"/>
      <c r="FSL20" s="580"/>
      <c r="FSM20" s="580"/>
      <c r="FSN20" s="580"/>
      <c r="FSO20" s="580"/>
      <c r="FSP20" s="580"/>
      <c r="FSQ20" s="580"/>
      <c r="FSR20" s="580"/>
      <c r="FSS20" s="580"/>
      <c r="FST20" s="580"/>
      <c r="FSU20" s="580"/>
      <c r="FSV20" s="580"/>
      <c r="FSW20" s="580"/>
      <c r="FSX20" s="580"/>
      <c r="FSY20" s="580"/>
      <c r="FSZ20" s="580"/>
      <c r="FTA20" s="580"/>
      <c r="FTB20" s="580"/>
      <c r="FTC20" s="580"/>
      <c r="FTD20" s="580"/>
      <c r="FTE20" s="580"/>
      <c r="FTF20" s="580"/>
      <c r="FTG20" s="580"/>
      <c r="FTH20" s="580"/>
      <c r="FTI20" s="580"/>
      <c r="FTJ20" s="580"/>
      <c r="FTK20" s="580"/>
      <c r="FTL20" s="580"/>
      <c r="FTM20" s="580"/>
      <c r="FTN20" s="580"/>
      <c r="FTO20" s="580"/>
      <c r="FTP20" s="580"/>
      <c r="FTQ20" s="580"/>
      <c r="FTR20" s="580"/>
      <c r="FTS20" s="580"/>
      <c r="FTT20" s="580"/>
      <c r="FTU20" s="580"/>
      <c r="FTV20" s="580"/>
      <c r="FTW20" s="580"/>
      <c r="FTX20" s="580"/>
      <c r="FTY20" s="580"/>
      <c r="FTZ20" s="580"/>
      <c r="FUA20" s="580"/>
      <c r="FUB20" s="580"/>
      <c r="FUC20" s="580"/>
      <c r="FUD20" s="580"/>
      <c r="FUE20" s="580"/>
      <c r="FUF20" s="580"/>
      <c r="FUG20" s="580"/>
      <c r="FUH20" s="580"/>
      <c r="FUI20" s="580"/>
      <c r="FUJ20" s="580"/>
      <c r="FUK20" s="580"/>
      <c r="FUL20" s="580"/>
      <c r="FUM20" s="580"/>
      <c r="FUN20" s="580"/>
      <c r="FUO20" s="580"/>
      <c r="FUP20" s="580"/>
      <c r="FUQ20" s="580"/>
      <c r="FUR20" s="580"/>
      <c r="FUS20" s="580"/>
      <c r="FUT20" s="580"/>
      <c r="FUU20" s="580"/>
      <c r="FUV20" s="580"/>
      <c r="FUW20" s="580"/>
      <c r="FUX20" s="580"/>
      <c r="FUY20" s="580"/>
      <c r="FUZ20" s="580"/>
      <c r="FVA20" s="580"/>
      <c r="FVB20" s="580"/>
      <c r="FVC20" s="580"/>
      <c r="FVD20" s="580"/>
      <c r="FVE20" s="580"/>
      <c r="FVF20" s="580"/>
      <c r="FVG20" s="580"/>
      <c r="FVH20" s="580"/>
      <c r="FVI20" s="580"/>
      <c r="FVJ20" s="580"/>
      <c r="FVK20" s="580"/>
      <c r="FVL20" s="580"/>
      <c r="FVM20" s="580"/>
      <c r="FVN20" s="580"/>
      <c r="FVO20" s="580"/>
      <c r="FVP20" s="580"/>
      <c r="FVQ20" s="580"/>
      <c r="FVR20" s="580"/>
      <c r="FVS20" s="580"/>
      <c r="FVT20" s="580"/>
      <c r="FVU20" s="580"/>
      <c r="FVV20" s="580"/>
      <c r="FVW20" s="580"/>
      <c r="FVX20" s="580"/>
      <c r="FVY20" s="580"/>
      <c r="FVZ20" s="580"/>
      <c r="FWA20" s="580"/>
      <c r="FWB20" s="580"/>
      <c r="FWC20" s="580"/>
      <c r="FWD20" s="580"/>
      <c r="FWE20" s="580"/>
      <c r="FWF20" s="580"/>
      <c r="FWG20" s="580"/>
      <c r="FWH20" s="580"/>
      <c r="FWI20" s="580"/>
      <c r="FWJ20" s="580"/>
      <c r="FWK20" s="580"/>
      <c r="FWL20" s="580"/>
      <c r="FWM20" s="580"/>
      <c r="FWN20" s="580"/>
      <c r="FWO20" s="580"/>
      <c r="FWP20" s="580"/>
      <c r="FWQ20" s="580"/>
      <c r="FWR20" s="580"/>
      <c r="FWS20" s="580"/>
      <c r="FWT20" s="580"/>
      <c r="FWU20" s="580"/>
      <c r="FWV20" s="580"/>
      <c r="FWW20" s="580"/>
      <c r="FWX20" s="580"/>
      <c r="FWY20" s="580"/>
      <c r="FWZ20" s="580"/>
      <c r="FXA20" s="580"/>
      <c r="FXB20" s="580"/>
      <c r="FXC20" s="580"/>
      <c r="FXD20" s="580"/>
      <c r="FXE20" s="580"/>
      <c r="FXF20" s="580"/>
      <c r="FXG20" s="580"/>
      <c r="FXH20" s="580"/>
      <c r="FXI20" s="580"/>
      <c r="FXJ20" s="580"/>
      <c r="FXK20" s="580"/>
      <c r="FXL20" s="580"/>
      <c r="FXM20" s="580"/>
      <c r="FXN20" s="580"/>
      <c r="FXO20" s="580"/>
      <c r="FXP20" s="580"/>
      <c r="FXQ20" s="580"/>
      <c r="FXR20" s="580"/>
      <c r="FXS20" s="580"/>
      <c r="FXT20" s="580"/>
      <c r="FXU20" s="580"/>
      <c r="FXV20" s="580"/>
      <c r="FXW20" s="580"/>
      <c r="FXX20" s="580"/>
      <c r="FXY20" s="580"/>
      <c r="FXZ20" s="580"/>
      <c r="FYA20" s="580"/>
      <c r="FYB20" s="580"/>
      <c r="FYC20" s="580"/>
      <c r="FYD20" s="580"/>
      <c r="FYE20" s="580"/>
      <c r="FYF20" s="580"/>
      <c r="FYG20" s="580"/>
      <c r="FYH20" s="580"/>
      <c r="FYI20" s="580"/>
      <c r="FYJ20" s="580"/>
      <c r="FYK20" s="580"/>
      <c r="FYL20" s="580"/>
      <c r="FYM20" s="580"/>
      <c r="FYN20" s="580"/>
      <c r="FYO20" s="580"/>
      <c r="FYP20" s="580"/>
      <c r="FYQ20" s="580"/>
      <c r="FYR20" s="580"/>
      <c r="FYS20" s="580"/>
      <c r="FYT20" s="580"/>
      <c r="FYU20" s="580"/>
      <c r="FYV20" s="580"/>
      <c r="FYW20" s="580"/>
      <c r="FYX20" s="580"/>
      <c r="FYY20" s="580"/>
      <c r="FYZ20" s="580"/>
      <c r="FZA20" s="580"/>
      <c r="FZB20" s="580"/>
      <c r="FZC20" s="580"/>
      <c r="FZD20" s="580"/>
      <c r="FZE20" s="580"/>
      <c r="FZF20" s="580"/>
      <c r="FZG20" s="580"/>
      <c r="FZH20" s="580"/>
      <c r="FZI20" s="580"/>
      <c r="FZJ20" s="580"/>
      <c r="FZK20" s="580"/>
      <c r="FZL20" s="580"/>
      <c r="FZM20" s="580"/>
      <c r="FZN20" s="580"/>
      <c r="FZO20" s="580"/>
      <c r="FZP20" s="580"/>
      <c r="FZQ20" s="580"/>
      <c r="FZR20" s="580"/>
      <c r="FZS20" s="580"/>
      <c r="FZT20" s="580"/>
      <c r="FZU20" s="580"/>
      <c r="FZV20" s="580"/>
      <c r="FZW20" s="580"/>
      <c r="FZX20" s="580"/>
      <c r="FZY20" s="580"/>
      <c r="FZZ20" s="580"/>
      <c r="GAA20" s="580"/>
      <c r="GAB20" s="580"/>
      <c r="GAC20" s="580"/>
      <c r="GAD20" s="580"/>
      <c r="GAE20" s="580"/>
      <c r="GAF20" s="580"/>
      <c r="GAG20" s="580"/>
      <c r="GAH20" s="580"/>
      <c r="GAI20" s="580"/>
      <c r="GAJ20" s="580"/>
      <c r="GAK20" s="580"/>
      <c r="GAL20" s="580"/>
      <c r="GAM20" s="580"/>
      <c r="GAN20" s="580"/>
      <c r="GAO20" s="580"/>
      <c r="GAP20" s="580"/>
      <c r="GAQ20" s="580"/>
      <c r="GAR20" s="580"/>
      <c r="GAS20" s="580"/>
      <c r="GAT20" s="580"/>
      <c r="GAU20" s="580"/>
      <c r="GAV20" s="580"/>
      <c r="GAW20" s="580"/>
      <c r="GAX20" s="580"/>
      <c r="GAY20" s="580"/>
      <c r="GAZ20" s="580"/>
      <c r="GBA20" s="580"/>
      <c r="GBB20" s="580"/>
      <c r="GBC20" s="580"/>
      <c r="GBD20" s="580"/>
      <c r="GBE20" s="580"/>
      <c r="GBF20" s="580"/>
      <c r="GBG20" s="580"/>
      <c r="GBH20" s="580"/>
      <c r="GBI20" s="580"/>
      <c r="GBJ20" s="580"/>
      <c r="GBK20" s="580"/>
      <c r="GBL20" s="580"/>
      <c r="GBM20" s="580"/>
      <c r="GBN20" s="580"/>
      <c r="GBO20" s="580"/>
      <c r="GBP20" s="580"/>
      <c r="GBQ20" s="580"/>
      <c r="GBR20" s="580"/>
      <c r="GBS20" s="580"/>
      <c r="GBT20" s="580"/>
      <c r="GBU20" s="580"/>
      <c r="GBV20" s="580"/>
      <c r="GBW20" s="580"/>
      <c r="GBX20" s="580"/>
      <c r="GBY20" s="580"/>
      <c r="GBZ20" s="580"/>
      <c r="GCA20" s="580"/>
      <c r="GCB20" s="580"/>
      <c r="GCC20" s="580"/>
      <c r="GCD20" s="580"/>
      <c r="GCE20" s="580"/>
      <c r="GCF20" s="580"/>
      <c r="GCG20" s="580"/>
      <c r="GCH20" s="580"/>
      <c r="GCI20" s="580"/>
      <c r="GCJ20" s="580"/>
      <c r="GCK20" s="580"/>
      <c r="GCL20" s="580"/>
      <c r="GCM20" s="580"/>
      <c r="GCN20" s="580"/>
      <c r="GCO20" s="580"/>
      <c r="GCP20" s="580"/>
      <c r="GCQ20" s="580"/>
      <c r="GCR20" s="580"/>
      <c r="GCS20" s="580"/>
      <c r="GCT20" s="580"/>
      <c r="GCU20" s="580"/>
      <c r="GCV20" s="580"/>
      <c r="GCW20" s="580"/>
      <c r="GCX20" s="580"/>
      <c r="GCY20" s="580"/>
      <c r="GCZ20" s="580"/>
      <c r="GDA20" s="580"/>
      <c r="GDB20" s="580"/>
      <c r="GDC20" s="580"/>
      <c r="GDD20" s="580"/>
      <c r="GDE20" s="580"/>
      <c r="GDF20" s="580"/>
      <c r="GDG20" s="580"/>
      <c r="GDH20" s="580"/>
      <c r="GDI20" s="580"/>
      <c r="GDJ20" s="580"/>
      <c r="GDK20" s="580"/>
      <c r="GDL20" s="580"/>
      <c r="GDM20" s="580"/>
      <c r="GDN20" s="580"/>
      <c r="GDO20" s="580"/>
      <c r="GDP20" s="580"/>
      <c r="GDQ20" s="580"/>
      <c r="GDR20" s="580"/>
      <c r="GDS20" s="580"/>
      <c r="GDT20" s="580"/>
      <c r="GDU20" s="580"/>
      <c r="GDV20" s="580"/>
      <c r="GDW20" s="580"/>
      <c r="GDX20" s="580"/>
      <c r="GDY20" s="580"/>
      <c r="GDZ20" s="580"/>
      <c r="GEA20" s="580"/>
      <c r="GEB20" s="580"/>
      <c r="GEC20" s="580"/>
      <c r="GED20" s="580"/>
      <c r="GEE20" s="580"/>
      <c r="GEF20" s="580"/>
      <c r="GEG20" s="580"/>
      <c r="GEH20" s="580"/>
      <c r="GEI20" s="580"/>
      <c r="GEJ20" s="580"/>
      <c r="GEK20" s="580"/>
      <c r="GEL20" s="580"/>
      <c r="GEM20" s="580"/>
      <c r="GEN20" s="580"/>
      <c r="GEO20" s="580"/>
      <c r="GEP20" s="580"/>
      <c r="GEQ20" s="580"/>
      <c r="GER20" s="580"/>
      <c r="GES20" s="580"/>
      <c r="GET20" s="580"/>
      <c r="GEU20" s="580"/>
      <c r="GEV20" s="580"/>
      <c r="GEW20" s="580"/>
      <c r="GEX20" s="580"/>
      <c r="GEY20" s="580"/>
      <c r="GEZ20" s="580"/>
      <c r="GFA20" s="580"/>
      <c r="GFB20" s="580"/>
      <c r="GFC20" s="580"/>
      <c r="GFD20" s="580"/>
      <c r="GFE20" s="580"/>
      <c r="GFF20" s="580"/>
      <c r="GFG20" s="580"/>
      <c r="GFH20" s="580"/>
      <c r="GFI20" s="580"/>
      <c r="GFJ20" s="580"/>
      <c r="GFK20" s="580"/>
      <c r="GFL20" s="580"/>
      <c r="GFM20" s="580"/>
      <c r="GFN20" s="580"/>
      <c r="GFO20" s="580"/>
      <c r="GFP20" s="580"/>
      <c r="GFQ20" s="580"/>
      <c r="GFR20" s="580"/>
      <c r="GFS20" s="580"/>
      <c r="GFT20" s="580"/>
      <c r="GFU20" s="580"/>
      <c r="GFV20" s="580"/>
      <c r="GFW20" s="580"/>
      <c r="GFX20" s="580"/>
      <c r="GFY20" s="580"/>
      <c r="GFZ20" s="580"/>
      <c r="GGA20" s="580"/>
      <c r="GGB20" s="580"/>
      <c r="GGC20" s="580"/>
      <c r="GGD20" s="580"/>
      <c r="GGE20" s="580"/>
      <c r="GGF20" s="580"/>
      <c r="GGG20" s="580"/>
      <c r="GGH20" s="580"/>
      <c r="GGI20" s="580"/>
      <c r="GGJ20" s="580"/>
      <c r="GGK20" s="580"/>
      <c r="GGL20" s="580"/>
      <c r="GGM20" s="580"/>
      <c r="GGN20" s="580"/>
      <c r="GGO20" s="580"/>
      <c r="GGP20" s="580"/>
      <c r="GGQ20" s="580"/>
      <c r="GGR20" s="580"/>
      <c r="GGS20" s="580"/>
      <c r="GGT20" s="580"/>
      <c r="GGU20" s="580"/>
      <c r="GGV20" s="580"/>
      <c r="GGW20" s="580"/>
      <c r="GGX20" s="580"/>
      <c r="GGY20" s="580"/>
      <c r="GGZ20" s="580"/>
      <c r="GHA20" s="580"/>
      <c r="GHB20" s="580"/>
      <c r="GHC20" s="580"/>
      <c r="GHD20" s="580"/>
      <c r="GHE20" s="580"/>
      <c r="GHF20" s="580"/>
      <c r="GHG20" s="580"/>
      <c r="GHH20" s="580"/>
      <c r="GHI20" s="580"/>
      <c r="GHJ20" s="580"/>
      <c r="GHK20" s="580"/>
      <c r="GHL20" s="580"/>
      <c r="GHM20" s="580"/>
      <c r="GHN20" s="580"/>
      <c r="GHO20" s="580"/>
      <c r="GHP20" s="580"/>
      <c r="GHQ20" s="580"/>
      <c r="GHR20" s="580"/>
      <c r="GHS20" s="580"/>
      <c r="GHT20" s="580"/>
      <c r="GHU20" s="580"/>
      <c r="GHV20" s="580"/>
      <c r="GHW20" s="580"/>
      <c r="GHX20" s="580"/>
      <c r="GHY20" s="580"/>
      <c r="GHZ20" s="580"/>
      <c r="GIA20" s="580"/>
      <c r="GIB20" s="580"/>
      <c r="GIC20" s="580"/>
      <c r="GID20" s="580"/>
      <c r="GIE20" s="580"/>
      <c r="GIF20" s="580"/>
      <c r="GIG20" s="580"/>
      <c r="GIH20" s="580"/>
      <c r="GII20" s="580"/>
      <c r="GIJ20" s="580"/>
      <c r="GIK20" s="580"/>
      <c r="GIL20" s="580"/>
      <c r="GIM20" s="580"/>
      <c r="GIN20" s="580"/>
      <c r="GIO20" s="580"/>
      <c r="GIP20" s="580"/>
      <c r="GIQ20" s="580"/>
      <c r="GIR20" s="580"/>
      <c r="GIS20" s="580"/>
      <c r="GIT20" s="580"/>
      <c r="GIU20" s="580"/>
      <c r="GIV20" s="580"/>
      <c r="GIW20" s="580"/>
      <c r="GIX20" s="580"/>
      <c r="GIY20" s="580"/>
      <c r="GIZ20" s="580"/>
      <c r="GJA20" s="580"/>
      <c r="GJB20" s="580"/>
      <c r="GJC20" s="580"/>
      <c r="GJD20" s="580"/>
      <c r="GJE20" s="580"/>
      <c r="GJF20" s="580"/>
      <c r="GJG20" s="580"/>
      <c r="GJH20" s="580"/>
      <c r="GJI20" s="580"/>
      <c r="GJJ20" s="580"/>
      <c r="GJK20" s="580"/>
      <c r="GJL20" s="580"/>
      <c r="GJM20" s="580"/>
      <c r="GJN20" s="580"/>
      <c r="GJO20" s="580"/>
      <c r="GJP20" s="580"/>
      <c r="GJQ20" s="580"/>
      <c r="GJR20" s="580"/>
      <c r="GJS20" s="580"/>
      <c r="GJT20" s="580"/>
      <c r="GJU20" s="580"/>
      <c r="GJV20" s="580"/>
      <c r="GJW20" s="580"/>
      <c r="GJX20" s="580"/>
      <c r="GJY20" s="580"/>
      <c r="GJZ20" s="580"/>
      <c r="GKA20" s="580"/>
      <c r="GKB20" s="580"/>
      <c r="GKC20" s="580"/>
      <c r="GKD20" s="580"/>
      <c r="GKE20" s="580"/>
      <c r="GKF20" s="580"/>
      <c r="GKG20" s="580"/>
      <c r="GKH20" s="580"/>
      <c r="GKI20" s="580"/>
      <c r="GKJ20" s="580"/>
      <c r="GKK20" s="580"/>
      <c r="GKL20" s="580"/>
      <c r="GKM20" s="580"/>
      <c r="GKN20" s="580"/>
      <c r="GKO20" s="580"/>
      <c r="GKP20" s="580"/>
      <c r="GKQ20" s="580"/>
      <c r="GKR20" s="580"/>
      <c r="GKS20" s="580"/>
      <c r="GKT20" s="580"/>
      <c r="GKU20" s="580"/>
      <c r="GKV20" s="580"/>
      <c r="GKW20" s="580"/>
      <c r="GKX20" s="580"/>
      <c r="GKY20" s="580"/>
      <c r="GKZ20" s="580"/>
      <c r="GLA20" s="580"/>
      <c r="GLB20" s="580"/>
      <c r="GLC20" s="580"/>
      <c r="GLD20" s="580"/>
      <c r="GLE20" s="580"/>
      <c r="GLF20" s="580"/>
      <c r="GLG20" s="580"/>
      <c r="GLH20" s="580"/>
      <c r="GLI20" s="580"/>
      <c r="GLJ20" s="580"/>
      <c r="GLK20" s="580"/>
      <c r="GLL20" s="580"/>
      <c r="GLM20" s="580"/>
      <c r="GLN20" s="580"/>
      <c r="GLO20" s="580"/>
      <c r="GLP20" s="580"/>
      <c r="GLQ20" s="580"/>
      <c r="GLR20" s="580"/>
      <c r="GLS20" s="580"/>
      <c r="GLT20" s="580"/>
      <c r="GLU20" s="580"/>
      <c r="GLV20" s="580"/>
      <c r="GLW20" s="580"/>
      <c r="GLX20" s="580"/>
      <c r="GLY20" s="580"/>
      <c r="GLZ20" s="580"/>
      <c r="GMA20" s="580"/>
      <c r="GMB20" s="580"/>
      <c r="GMC20" s="580"/>
      <c r="GMD20" s="580"/>
      <c r="GME20" s="580"/>
      <c r="GMF20" s="580"/>
      <c r="GMG20" s="580"/>
      <c r="GMH20" s="580"/>
      <c r="GMI20" s="580"/>
      <c r="GMJ20" s="580"/>
      <c r="GMK20" s="580"/>
      <c r="GML20" s="580"/>
      <c r="GMM20" s="580"/>
      <c r="GMN20" s="580"/>
      <c r="GMO20" s="580"/>
      <c r="GMP20" s="580"/>
      <c r="GMQ20" s="580"/>
      <c r="GMR20" s="580"/>
      <c r="GMS20" s="580"/>
      <c r="GMT20" s="580"/>
      <c r="GMU20" s="580"/>
      <c r="GMV20" s="580"/>
      <c r="GMW20" s="580"/>
      <c r="GMX20" s="580"/>
      <c r="GMY20" s="580"/>
      <c r="GMZ20" s="580"/>
      <c r="GNA20" s="580"/>
      <c r="GNB20" s="580"/>
      <c r="GNC20" s="580"/>
      <c r="GND20" s="580"/>
      <c r="GNE20" s="580"/>
      <c r="GNF20" s="580"/>
      <c r="GNG20" s="580"/>
      <c r="GNH20" s="580"/>
      <c r="GNI20" s="580"/>
      <c r="GNJ20" s="580"/>
      <c r="GNK20" s="580"/>
      <c r="GNL20" s="580"/>
      <c r="GNM20" s="580"/>
      <c r="GNN20" s="580"/>
      <c r="GNO20" s="580"/>
      <c r="GNP20" s="580"/>
      <c r="GNQ20" s="580"/>
      <c r="GNR20" s="580"/>
      <c r="GNS20" s="580"/>
      <c r="GNT20" s="580"/>
      <c r="GNU20" s="580"/>
      <c r="GNV20" s="580"/>
      <c r="GNW20" s="580"/>
      <c r="GNX20" s="580"/>
      <c r="GNY20" s="580"/>
      <c r="GNZ20" s="580"/>
      <c r="GOA20" s="580"/>
      <c r="GOB20" s="580"/>
      <c r="GOC20" s="580"/>
      <c r="GOD20" s="580"/>
      <c r="GOE20" s="580"/>
      <c r="GOF20" s="580"/>
      <c r="GOG20" s="580"/>
      <c r="GOH20" s="580"/>
      <c r="GOI20" s="580"/>
      <c r="GOJ20" s="580"/>
      <c r="GOK20" s="580"/>
      <c r="GOL20" s="580"/>
      <c r="GOM20" s="580"/>
      <c r="GON20" s="580"/>
      <c r="GOO20" s="580"/>
      <c r="GOP20" s="580"/>
      <c r="GOQ20" s="580"/>
      <c r="GOR20" s="580"/>
      <c r="GOS20" s="580"/>
      <c r="GOT20" s="580"/>
      <c r="GOU20" s="580"/>
      <c r="GOV20" s="580"/>
      <c r="GOW20" s="580"/>
      <c r="GOX20" s="580"/>
      <c r="GOY20" s="580"/>
      <c r="GOZ20" s="580"/>
      <c r="GPA20" s="580"/>
      <c r="GPB20" s="580"/>
      <c r="GPC20" s="580"/>
      <c r="GPD20" s="580"/>
      <c r="GPE20" s="580"/>
      <c r="GPF20" s="580"/>
      <c r="GPG20" s="580"/>
      <c r="GPH20" s="580"/>
      <c r="GPI20" s="580"/>
      <c r="GPJ20" s="580"/>
      <c r="GPK20" s="580"/>
      <c r="GPL20" s="580"/>
      <c r="GPM20" s="580"/>
      <c r="GPN20" s="580"/>
      <c r="GPO20" s="580"/>
      <c r="GPP20" s="580"/>
      <c r="GPQ20" s="580"/>
      <c r="GPR20" s="580"/>
      <c r="GPS20" s="580"/>
      <c r="GPT20" s="580"/>
      <c r="GPU20" s="580"/>
      <c r="GPV20" s="580"/>
      <c r="GPW20" s="580"/>
      <c r="GPX20" s="580"/>
      <c r="GPY20" s="580"/>
      <c r="GPZ20" s="580"/>
      <c r="GQA20" s="580"/>
      <c r="GQB20" s="580"/>
      <c r="GQC20" s="580"/>
      <c r="GQD20" s="580"/>
      <c r="GQE20" s="580"/>
      <c r="GQF20" s="580"/>
      <c r="GQG20" s="580"/>
      <c r="GQH20" s="580"/>
      <c r="GQI20" s="580"/>
      <c r="GQJ20" s="580"/>
      <c r="GQK20" s="580"/>
      <c r="GQL20" s="580"/>
      <c r="GQM20" s="580"/>
      <c r="GQN20" s="580"/>
      <c r="GQO20" s="580"/>
      <c r="GQP20" s="580"/>
      <c r="GQQ20" s="580"/>
      <c r="GQR20" s="580"/>
      <c r="GQS20" s="580"/>
      <c r="GQT20" s="580"/>
      <c r="GQU20" s="580"/>
      <c r="GQV20" s="580"/>
      <c r="GQW20" s="580"/>
      <c r="GQX20" s="580"/>
      <c r="GQY20" s="580"/>
      <c r="GQZ20" s="580"/>
      <c r="GRA20" s="580"/>
      <c r="GRB20" s="580"/>
      <c r="GRC20" s="580"/>
      <c r="GRD20" s="580"/>
      <c r="GRE20" s="580"/>
      <c r="GRF20" s="580"/>
      <c r="GRG20" s="580"/>
      <c r="GRH20" s="580"/>
      <c r="GRI20" s="580"/>
      <c r="GRJ20" s="580"/>
      <c r="GRK20" s="580"/>
      <c r="GRL20" s="580"/>
      <c r="GRM20" s="580"/>
      <c r="GRN20" s="580"/>
      <c r="GRO20" s="580"/>
      <c r="GRP20" s="580"/>
      <c r="GRQ20" s="580"/>
      <c r="GRR20" s="580"/>
      <c r="GRS20" s="580"/>
      <c r="GRT20" s="580"/>
      <c r="GRU20" s="580"/>
      <c r="GRV20" s="580"/>
      <c r="GRW20" s="580"/>
      <c r="GRX20" s="580"/>
      <c r="GRY20" s="580"/>
      <c r="GRZ20" s="580"/>
      <c r="GSA20" s="580"/>
      <c r="GSB20" s="580"/>
      <c r="GSC20" s="580"/>
      <c r="GSD20" s="580"/>
      <c r="GSE20" s="580"/>
      <c r="GSF20" s="580"/>
      <c r="GSG20" s="580"/>
      <c r="GSH20" s="580"/>
      <c r="GSI20" s="580"/>
      <c r="GSJ20" s="580"/>
      <c r="GSK20" s="580"/>
      <c r="GSL20" s="580"/>
      <c r="GSM20" s="580"/>
      <c r="GSN20" s="580"/>
      <c r="GSO20" s="580"/>
      <c r="GSP20" s="580"/>
      <c r="GSQ20" s="580"/>
      <c r="GSR20" s="580"/>
      <c r="GSS20" s="580"/>
      <c r="GST20" s="580"/>
      <c r="GSU20" s="580"/>
      <c r="GSV20" s="580"/>
      <c r="GSW20" s="580"/>
      <c r="GSX20" s="580"/>
      <c r="GSY20" s="580"/>
      <c r="GSZ20" s="580"/>
      <c r="GTA20" s="580"/>
      <c r="GTB20" s="580"/>
      <c r="GTC20" s="580"/>
      <c r="GTD20" s="580"/>
      <c r="GTE20" s="580"/>
      <c r="GTF20" s="580"/>
      <c r="GTG20" s="580"/>
      <c r="GTH20" s="580"/>
      <c r="GTI20" s="580"/>
      <c r="GTJ20" s="580"/>
      <c r="GTK20" s="580"/>
      <c r="GTL20" s="580"/>
      <c r="GTM20" s="580"/>
      <c r="GTN20" s="580"/>
      <c r="GTO20" s="580"/>
      <c r="GTP20" s="580"/>
      <c r="GTQ20" s="580"/>
      <c r="GTR20" s="580"/>
      <c r="GTS20" s="580"/>
      <c r="GTT20" s="580"/>
      <c r="GTU20" s="580"/>
      <c r="GTV20" s="580"/>
      <c r="GTW20" s="580"/>
      <c r="GTX20" s="580"/>
      <c r="GTY20" s="580"/>
      <c r="GTZ20" s="580"/>
      <c r="GUA20" s="580"/>
      <c r="GUB20" s="580"/>
      <c r="GUC20" s="580"/>
      <c r="GUD20" s="580"/>
      <c r="GUE20" s="580"/>
      <c r="GUF20" s="580"/>
      <c r="GUG20" s="580"/>
      <c r="GUH20" s="580"/>
      <c r="GUI20" s="580"/>
      <c r="GUJ20" s="580"/>
      <c r="GUK20" s="580"/>
      <c r="GUL20" s="580"/>
      <c r="GUM20" s="580"/>
      <c r="GUN20" s="580"/>
      <c r="GUO20" s="580"/>
      <c r="GUP20" s="580"/>
      <c r="GUQ20" s="580"/>
      <c r="GUR20" s="580"/>
      <c r="GUS20" s="580"/>
      <c r="GUT20" s="580"/>
      <c r="GUU20" s="580"/>
      <c r="GUV20" s="580"/>
      <c r="GUW20" s="580"/>
      <c r="GUX20" s="580"/>
      <c r="GUY20" s="580"/>
      <c r="GUZ20" s="580"/>
      <c r="GVA20" s="580"/>
      <c r="GVB20" s="580"/>
      <c r="GVC20" s="580"/>
      <c r="GVD20" s="580"/>
      <c r="GVE20" s="580"/>
      <c r="GVF20" s="580"/>
      <c r="GVG20" s="580"/>
      <c r="GVH20" s="580"/>
      <c r="GVI20" s="580"/>
      <c r="GVJ20" s="580"/>
      <c r="GVK20" s="580"/>
      <c r="GVL20" s="580"/>
      <c r="GVM20" s="580"/>
      <c r="GVN20" s="580"/>
      <c r="GVO20" s="580"/>
      <c r="GVP20" s="580"/>
      <c r="GVQ20" s="580"/>
      <c r="GVR20" s="580"/>
      <c r="GVS20" s="580"/>
      <c r="GVT20" s="580"/>
      <c r="GVU20" s="580"/>
      <c r="GVV20" s="580"/>
      <c r="GVW20" s="580"/>
      <c r="GVX20" s="580"/>
      <c r="GVY20" s="580"/>
      <c r="GVZ20" s="580"/>
      <c r="GWA20" s="580"/>
      <c r="GWB20" s="580"/>
      <c r="GWC20" s="580"/>
      <c r="GWD20" s="580"/>
      <c r="GWE20" s="580"/>
      <c r="GWF20" s="580"/>
      <c r="GWG20" s="580"/>
      <c r="GWH20" s="580"/>
      <c r="GWI20" s="580"/>
      <c r="GWJ20" s="580"/>
      <c r="GWK20" s="580"/>
      <c r="GWL20" s="580"/>
      <c r="GWM20" s="580"/>
      <c r="GWN20" s="580"/>
      <c r="GWO20" s="580"/>
      <c r="GWP20" s="580"/>
      <c r="GWQ20" s="580"/>
      <c r="GWR20" s="580"/>
      <c r="GWS20" s="580"/>
      <c r="GWT20" s="580"/>
      <c r="GWU20" s="580"/>
      <c r="GWV20" s="580"/>
      <c r="GWW20" s="580"/>
      <c r="GWX20" s="580"/>
      <c r="GWY20" s="580"/>
      <c r="GWZ20" s="580"/>
      <c r="GXA20" s="580"/>
      <c r="GXB20" s="580"/>
      <c r="GXC20" s="580"/>
      <c r="GXD20" s="580"/>
      <c r="GXE20" s="580"/>
      <c r="GXF20" s="580"/>
      <c r="GXG20" s="580"/>
      <c r="GXH20" s="580"/>
      <c r="GXI20" s="580"/>
      <c r="GXJ20" s="580"/>
      <c r="GXK20" s="580"/>
      <c r="GXL20" s="580"/>
      <c r="GXM20" s="580"/>
      <c r="GXN20" s="580"/>
      <c r="GXO20" s="580"/>
      <c r="GXP20" s="580"/>
      <c r="GXQ20" s="580"/>
      <c r="GXR20" s="580"/>
      <c r="GXS20" s="580"/>
      <c r="GXT20" s="580"/>
      <c r="GXU20" s="580"/>
      <c r="GXV20" s="580"/>
      <c r="GXW20" s="580"/>
      <c r="GXX20" s="580"/>
      <c r="GXY20" s="580"/>
      <c r="GXZ20" s="580"/>
      <c r="GYA20" s="580"/>
      <c r="GYB20" s="580"/>
      <c r="GYC20" s="580"/>
      <c r="GYD20" s="580"/>
      <c r="GYE20" s="580"/>
      <c r="GYF20" s="580"/>
      <c r="GYG20" s="580"/>
      <c r="GYH20" s="580"/>
      <c r="GYI20" s="580"/>
      <c r="GYJ20" s="580"/>
      <c r="GYK20" s="580"/>
      <c r="GYL20" s="580"/>
      <c r="GYM20" s="580"/>
      <c r="GYN20" s="580"/>
      <c r="GYO20" s="580"/>
      <c r="GYP20" s="580"/>
      <c r="GYQ20" s="580"/>
      <c r="GYR20" s="580"/>
      <c r="GYS20" s="580"/>
      <c r="GYT20" s="580"/>
      <c r="GYU20" s="580"/>
      <c r="GYV20" s="580"/>
      <c r="GYW20" s="580"/>
      <c r="GYX20" s="580"/>
      <c r="GYY20" s="580"/>
      <c r="GYZ20" s="580"/>
      <c r="GZA20" s="580"/>
      <c r="GZB20" s="580"/>
      <c r="GZC20" s="580"/>
      <c r="GZD20" s="580"/>
      <c r="GZE20" s="580"/>
      <c r="GZF20" s="580"/>
      <c r="GZG20" s="580"/>
      <c r="GZH20" s="580"/>
      <c r="GZI20" s="580"/>
      <c r="GZJ20" s="580"/>
      <c r="GZK20" s="580"/>
      <c r="GZL20" s="580"/>
      <c r="GZM20" s="580"/>
      <c r="GZN20" s="580"/>
      <c r="GZO20" s="580"/>
      <c r="GZP20" s="580"/>
      <c r="GZQ20" s="580"/>
      <c r="GZR20" s="580"/>
      <c r="GZS20" s="580"/>
      <c r="GZT20" s="580"/>
      <c r="GZU20" s="580"/>
      <c r="GZV20" s="580"/>
      <c r="GZW20" s="580"/>
      <c r="GZX20" s="580"/>
      <c r="GZY20" s="580"/>
      <c r="GZZ20" s="580"/>
      <c r="HAA20" s="580"/>
      <c r="HAB20" s="580"/>
      <c r="HAC20" s="580"/>
      <c r="HAD20" s="580"/>
      <c r="HAE20" s="580"/>
      <c r="HAF20" s="580"/>
      <c r="HAG20" s="580"/>
      <c r="HAH20" s="580"/>
      <c r="HAI20" s="580"/>
      <c r="HAJ20" s="580"/>
      <c r="HAK20" s="580"/>
      <c r="HAL20" s="580"/>
      <c r="HAM20" s="580"/>
      <c r="HAN20" s="580"/>
      <c r="HAO20" s="580"/>
      <c r="HAP20" s="580"/>
      <c r="HAQ20" s="580"/>
      <c r="HAR20" s="580"/>
      <c r="HAS20" s="580"/>
      <c r="HAT20" s="580"/>
      <c r="HAU20" s="580"/>
      <c r="HAV20" s="580"/>
      <c r="HAW20" s="580"/>
      <c r="HAX20" s="580"/>
      <c r="HAY20" s="580"/>
      <c r="HAZ20" s="580"/>
      <c r="HBA20" s="580"/>
      <c r="HBB20" s="580"/>
      <c r="HBC20" s="580"/>
      <c r="HBD20" s="580"/>
      <c r="HBE20" s="580"/>
      <c r="HBF20" s="580"/>
      <c r="HBG20" s="580"/>
      <c r="HBH20" s="580"/>
      <c r="HBI20" s="580"/>
      <c r="HBJ20" s="580"/>
      <c r="HBK20" s="580"/>
      <c r="HBL20" s="580"/>
      <c r="HBM20" s="580"/>
      <c r="HBN20" s="580"/>
      <c r="HBO20" s="580"/>
      <c r="HBP20" s="580"/>
      <c r="HBQ20" s="580"/>
      <c r="HBR20" s="580"/>
      <c r="HBS20" s="580"/>
      <c r="HBT20" s="580"/>
      <c r="HBU20" s="580"/>
      <c r="HBV20" s="580"/>
      <c r="HBW20" s="580"/>
      <c r="HBX20" s="580"/>
      <c r="HBY20" s="580"/>
      <c r="HBZ20" s="580"/>
      <c r="HCA20" s="580"/>
      <c r="HCB20" s="580"/>
      <c r="HCC20" s="580"/>
      <c r="HCD20" s="580"/>
      <c r="HCE20" s="580"/>
      <c r="HCF20" s="580"/>
      <c r="HCG20" s="580"/>
      <c r="HCH20" s="580"/>
      <c r="HCI20" s="580"/>
      <c r="HCJ20" s="580"/>
      <c r="HCK20" s="580"/>
      <c r="HCL20" s="580"/>
      <c r="HCM20" s="580"/>
      <c r="HCN20" s="580"/>
      <c r="HCO20" s="580"/>
      <c r="HCP20" s="580"/>
      <c r="HCQ20" s="580"/>
      <c r="HCR20" s="580"/>
      <c r="HCS20" s="580"/>
      <c r="HCT20" s="580"/>
      <c r="HCU20" s="580"/>
      <c r="HCV20" s="580"/>
      <c r="HCW20" s="580"/>
      <c r="HCX20" s="580"/>
      <c r="HCY20" s="580"/>
      <c r="HCZ20" s="580"/>
      <c r="HDA20" s="580"/>
      <c r="HDB20" s="580"/>
      <c r="HDC20" s="580"/>
      <c r="HDD20" s="580"/>
      <c r="HDE20" s="580"/>
      <c r="HDF20" s="580"/>
      <c r="HDG20" s="580"/>
      <c r="HDH20" s="580"/>
      <c r="HDI20" s="580"/>
      <c r="HDJ20" s="580"/>
      <c r="HDK20" s="580"/>
      <c r="HDL20" s="580"/>
      <c r="HDM20" s="580"/>
      <c r="HDN20" s="580"/>
      <c r="HDO20" s="580"/>
      <c r="HDP20" s="580"/>
      <c r="HDQ20" s="580"/>
      <c r="HDR20" s="580"/>
      <c r="HDS20" s="580"/>
      <c r="HDT20" s="580"/>
      <c r="HDU20" s="580"/>
      <c r="HDV20" s="580"/>
      <c r="HDW20" s="580"/>
      <c r="HDX20" s="580"/>
      <c r="HDY20" s="580"/>
      <c r="HDZ20" s="580"/>
      <c r="HEA20" s="580"/>
      <c r="HEB20" s="580"/>
      <c r="HEC20" s="580"/>
      <c r="HED20" s="580"/>
      <c r="HEE20" s="580"/>
      <c r="HEF20" s="580"/>
      <c r="HEG20" s="580"/>
      <c r="HEH20" s="580"/>
      <c r="HEI20" s="580"/>
      <c r="HEJ20" s="580"/>
      <c r="HEK20" s="580"/>
      <c r="HEL20" s="580"/>
      <c r="HEM20" s="580"/>
      <c r="HEN20" s="580"/>
      <c r="HEO20" s="580"/>
      <c r="HEP20" s="580"/>
      <c r="HEQ20" s="580"/>
      <c r="HER20" s="580"/>
      <c r="HES20" s="580"/>
      <c r="HET20" s="580"/>
      <c r="HEU20" s="580"/>
      <c r="HEV20" s="580"/>
      <c r="HEW20" s="580"/>
      <c r="HEX20" s="580"/>
      <c r="HEY20" s="580"/>
      <c r="HEZ20" s="580"/>
      <c r="HFA20" s="580"/>
      <c r="HFB20" s="580"/>
      <c r="HFC20" s="580"/>
      <c r="HFD20" s="580"/>
      <c r="HFE20" s="580"/>
      <c r="HFF20" s="580"/>
      <c r="HFG20" s="580"/>
      <c r="HFH20" s="580"/>
      <c r="HFI20" s="580"/>
      <c r="HFJ20" s="580"/>
      <c r="HFK20" s="580"/>
      <c r="HFL20" s="580"/>
      <c r="HFM20" s="580"/>
      <c r="HFN20" s="580"/>
      <c r="HFO20" s="580"/>
      <c r="HFP20" s="580"/>
      <c r="HFQ20" s="580"/>
      <c r="HFR20" s="580"/>
      <c r="HFS20" s="580"/>
      <c r="HFT20" s="580"/>
      <c r="HFU20" s="580"/>
      <c r="HFV20" s="580"/>
      <c r="HFW20" s="580"/>
      <c r="HFX20" s="580"/>
      <c r="HFY20" s="580"/>
      <c r="HFZ20" s="580"/>
      <c r="HGA20" s="580"/>
      <c r="HGB20" s="580"/>
      <c r="HGC20" s="580"/>
      <c r="HGD20" s="580"/>
      <c r="HGE20" s="580"/>
      <c r="HGF20" s="580"/>
      <c r="HGG20" s="580"/>
      <c r="HGH20" s="580"/>
      <c r="HGI20" s="580"/>
      <c r="HGJ20" s="580"/>
      <c r="HGK20" s="580"/>
      <c r="HGL20" s="580"/>
      <c r="HGM20" s="580"/>
      <c r="HGN20" s="580"/>
      <c r="HGO20" s="580"/>
      <c r="HGP20" s="580"/>
      <c r="HGQ20" s="580"/>
      <c r="HGR20" s="580"/>
      <c r="HGS20" s="580"/>
      <c r="HGT20" s="580"/>
      <c r="HGU20" s="580"/>
      <c r="HGV20" s="580"/>
      <c r="HGW20" s="580"/>
      <c r="HGX20" s="580"/>
      <c r="HGY20" s="580"/>
      <c r="HGZ20" s="580"/>
      <c r="HHA20" s="580"/>
      <c r="HHB20" s="580"/>
      <c r="HHC20" s="580"/>
      <c r="HHD20" s="580"/>
      <c r="HHE20" s="580"/>
      <c r="HHF20" s="580"/>
      <c r="HHG20" s="580"/>
      <c r="HHH20" s="580"/>
      <c r="HHI20" s="580"/>
      <c r="HHJ20" s="580"/>
      <c r="HHK20" s="580"/>
      <c r="HHL20" s="580"/>
      <c r="HHM20" s="580"/>
      <c r="HHN20" s="580"/>
      <c r="HHO20" s="580"/>
      <c r="HHP20" s="580"/>
      <c r="HHQ20" s="580"/>
      <c r="HHR20" s="580"/>
      <c r="HHS20" s="580"/>
      <c r="HHT20" s="580"/>
      <c r="HHU20" s="580"/>
      <c r="HHV20" s="580"/>
      <c r="HHW20" s="580"/>
      <c r="HHX20" s="580"/>
      <c r="HHY20" s="580"/>
      <c r="HHZ20" s="580"/>
      <c r="HIA20" s="580"/>
      <c r="HIB20" s="580"/>
      <c r="HIC20" s="580"/>
      <c r="HID20" s="580"/>
      <c r="HIE20" s="580"/>
      <c r="HIF20" s="580"/>
      <c r="HIG20" s="580"/>
      <c r="HIH20" s="580"/>
      <c r="HII20" s="580"/>
      <c r="HIJ20" s="580"/>
      <c r="HIK20" s="580"/>
      <c r="HIL20" s="580"/>
      <c r="HIM20" s="580"/>
      <c r="HIN20" s="580"/>
      <c r="HIO20" s="580"/>
      <c r="HIP20" s="580"/>
      <c r="HIQ20" s="580"/>
      <c r="HIR20" s="580"/>
      <c r="HIS20" s="580"/>
      <c r="HIT20" s="580"/>
      <c r="HIU20" s="580"/>
      <c r="HIV20" s="580"/>
      <c r="HIW20" s="580"/>
      <c r="HIX20" s="580"/>
      <c r="HIY20" s="580"/>
      <c r="HIZ20" s="580"/>
      <c r="HJA20" s="580"/>
      <c r="HJB20" s="580"/>
      <c r="HJC20" s="580"/>
      <c r="HJD20" s="580"/>
      <c r="HJE20" s="580"/>
      <c r="HJF20" s="580"/>
      <c r="HJG20" s="580"/>
      <c r="HJH20" s="580"/>
      <c r="HJI20" s="580"/>
      <c r="HJJ20" s="580"/>
      <c r="HJK20" s="580"/>
      <c r="HJL20" s="580"/>
      <c r="HJM20" s="580"/>
      <c r="HJN20" s="580"/>
      <c r="HJO20" s="580"/>
      <c r="HJP20" s="580"/>
      <c r="HJQ20" s="580"/>
      <c r="HJR20" s="580"/>
      <c r="HJS20" s="580"/>
      <c r="HJT20" s="580"/>
      <c r="HJU20" s="580"/>
      <c r="HJV20" s="580"/>
      <c r="HJW20" s="580"/>
      <c r="HJX20" s="580"/>
      <c r="HJY20" s="580"/>
      <c r="HJZ20" s="580"/>
      <c r="HKA20" s="580"/>
      <c r="HKB20" s="580"/>
      <c r="HKC20" s="580"/>
      <c r="HKD20" s="580"/>
      <c r="HKE20" s="580"/>
      <c r="HKF20" s="580"/>
      <c r="HKG20" s="580"/>
      <c r="HKH20" s="580"/>
      <c r="HKI20" s="580"/>
      <c r="HKJ20" s="580"/>
      <c r="HKK20" s="580"/>
      <c r="HKL20" s="580"/>
      <c r="HKM20" s="580"/>
      <c r="HKN20" s="580"/>
      <c r="HKO20" s="580"/>
      <c r="HKP20" s="580"/>
      <c r="HKQ20" s="580"/>
      <c r="HKR20" s="580"/>
      <c r="HKS20" s="580"/>
      <c r="HKT20" s="580"/>
      <c r="HKU20" s="580"/>
      <c r="HKV20" s="580"/>
      <c r="HKW20" s="580"/>
      <c r="HKX20" s="580"/>
      <c r="HKY20" s="580"/>
      <c r="HKZ20" s="580"/>
      <c r="HLA20" s="580"/>
      <c r="HLB20" s="580"/>
      <c r="HLC20" s="580"/>
      <c r="HLD20" s="580"/>
      <c r="HLE20" s="580"/>
      <c r="HLF20" s="580"/>
      <c r="HLG20" s="580"/>
      <c r="HLH20" s="580"/>
      <c r="HLI20" s="580"/>
      <c r="HLJ20" s="580"/>
      <c r="HLK20" s="580"/>
      <c r="HLL20" s="580"/>
      <c r="HLM20" s="580"/>
      <c r="HLN20" s="580"/>
      <c r="HLO20" s="580"/>
      <c r="HLP20" s="580"/>
      <c r="HLQ20" s="580"/>
      <c r="HLR20" s="580"/>
      <c r="HLS20" s="580"/>
      <c r="HLT20" s="580"/>
      <c r="HLU20" s="580"/>
      <c r="HLV20" s="580"/>
      <c r="HLW20" s="580"/>
      <c r="HLX20" s="580"/>
      <c r="HLY20" s="580"/>
      <c r="HLZ20" s="580"/>
      <c r="HMA20" s="580"/>
      <c r="HMB20" s="580"/>
      <c r="HMC20" s="580"/>
      <c r="HMD20" s="580"/>
      <c r="HME20" s="580"/>
      <c r="HMF20" s="580"/>
      <c r="HMG20" s="580"/>
      <c r="HMH20" s="580"/>
      <c r="HMI20" s="580"/>
      <c r="HMJ20" s="580"/>
      <c r="HMK20" s="580"/>
      <c r="HML20" s="580"/>
      <c r="HMM20" s="580"/>
      <c r="HMN20" s="580"/>
      <c r="HMO20" s="580"/>
      <c r="HMP20" s="580"/>
      <c r="HMQ20" s="580"/>
      <c r="HMR20" s="580"/>
      <c r="HMS20" s="580"/>
      <c r="HMT20" s="580"/>
      <c r="HMU20" s="580"/>
      <c r="HMV20" s="580"/>
      <c r="HMW20" s="580"/>
      <c r="HMX20" s="580"/>
      <c r="HMY20" s="580"/>
      <c r="HMZ20" s="580"/>
      <c r="HNA20" s="580"/>
      <c r="HNB20" s="580"/>
      <c r="HNC20" s="580"/>
      <c r="HND20" s="580"/>
      <c r="HNE20" s="580"/>
      <c r="HNF20" s="580"/>
      <c r="HNG20" s="580"/>
      <c r="HNH20" s="580"/>
      <c r="HNI20" s="580"/>
      <c r="HNJ20" s="580"/>
      <c r="HNK20" s="580"/>
      <c r="HNL20" s="580"/>
      <c r="HNM20" s="580"/>
      <c r="HNN20" s="580"/>
      <c r="HNO20" s="580"/>
      <c r="HNP20" s="580"/>
      <c r="HNQ20" s="580"/>
      <c r="HNR20" s="580"/>
      <c r="HNS20" s="580"/>
      <c r="HNT20" s="580"/>
      <c r="HNU20" s="580"/>
      <c r="HNV20" s="580"/>
      <c r="HNW20" s="580"/>
      <c r="HNX20" s="580"/>
      <c r="HNY20" s="580"/>
      <c r="HNZ20" s="580"/>
      <c r="HOA20" s="580"/>
      <c r="HOB20" s="580"/>
      <c r="HOC20" s="580"/>
      <c r="HOD20" s="580"/>
      <c r="HOE20" s="580"/>
      <c r="HOF20" s="580"/>
      <c r="HOG20" s="580"/>
      <c r="HOH20" s="580"/>
      <c r="HOI20" s="580"/>
      <c r="HOJ20" s="580"/>
      <c r="HOK20" s="580"/>
      <c r="HOL20" s="580"/>
      <c r="HOM20" s="580"/>
      <c r="HON20" s="580"/>
      <c r="HOO20" s="580"/>
      <c r="HOP20" s="580"/>
      <c r="HOQ20" s="580"/>
      <c r="HOR20" s="580"/>
      <c r="HOS20" s="580"/>
      <c r="HOT20" s="580"/>
      <c r="HOU20" s="580"/>
      <c r="HOV20" s="580"/>
      <c r="HOW20" s="580"/>
      <c r="HOX20" s="580"/>
      <c r="HOY20" s="580"/>
      <c r="HOZ20" s="580"/>
      <c r="HPA20" s="580"/>
      <c r="HPB20" s="580"/>
      <c r="HPC20" s="580"/>
      <c r="HPD20" s="580"/>
      <c r="HPE20" s="580"/>
      <c r="HPF20" s="580"/>
      <c r="HPG20" s="580"/>
      <c r="HPH20" s="580"/>
      <c r="HPI20" s="580"/>
      <c r="HPJ20" s="580"/>
      <c r="HPK20" s="580"/>
      <c r="HPL20" s="580"/>
      <c r="HPM20" s="580"/>
      <c r="HPN20" s="580"/>
      <c r="HPO20" s="580"/>
      <c r="HPP20" s="580"/>
      <c r="HPQ20" s="580"/>
      <c r="HPR20" s="580"/>
      <c r="HPS20" s="580"/>
      <c r="HPT20" s="580"/>
      <c r="HPU20" s="580"/>
      <c r="HPV20" s="580"/>
      <c r="HPW20" s="580"/>
      <c r="HPX20" s="580"/>
      <c r="HPY20" s="580"/>
      <c r="HPZ20" s="580"/>
      <c r="HQA20" s="580"/>
      <c r="HQB20" s="580"/>
      <c r="HQC20" s="580"/>
      <c r="HQD20" s="580"/>
      <c r="HQE20" s="580"/>
      <c r="HQF20" s="580"/>
      <c r="HQG20" s="580"/>
      <c r="HQH20" s="580"/>
      <c r="HQI20" s="580"/>
      <c r="HQJ20" s="580"/>
      <c r="HQK20" s="580"/>
      <c r="HQL20" s="580"/>
      <c r="HQM20" s="580"/>
      <c r="HQN20" s="580"/>
      <c r="HQO20" s="580"/>
      <c r="HQP20" s="580"/>
      <c r="HQQ20" s="580"/>
      <c r="HQR20" s="580"/>
      <c r="HQS20" s="580"/>
      <c r="HQT20" s="580"/>
      <c r="HQU20" s="580"/>
      <c r="HQV20" s="580"/>
      <c r="HQW20" s="580"/>
      <c r="HQX20" s="580"/>
      <c r="HQY20" s="580"/>
      <c r="HQZ20" s="580"/>
      <c r="HRA20" s="580"/>
      <c r="HRB20" s="580"/>
      <c r="HRC20" s="580"/>
      <c r="HRD20" s="580"/>
      <c r="HRE20" s="580"/>
      <c r="HRF20" s="580"/>
      <c r="HRG20" s="580"/>
      <c r="HRH20" s="580"/>
      <c r="HRI20" s="580"/>
      <c r="HRJ20" s="580"/>
      <c r="HRK20" s="580"/>
      <c r="HRL20" s="580"/>
      <c r="HRM20" s="580"/>
      <c r="HRN20" s="580"/>
      <c r="HRO20" s="580"/>
      <c r="HRP20" s="580"/>
      <c r="HRQ20" s="580"/>
      <c r="HRR20" s="580"/>
      <c r="HRS20" s="580"/>
      <c r="HRT20" s="580"/>
      <c r="HRU20" s="580"/>
      <c r="HRV20" s="580"/>
      <c r="HRW20" s="580"/>
      <c r="HRX20" s="580"/>
      <c r="HRY20" s="580"/>
      <c r="HRZ20" s="580"/>
      <c r="HSA20" s="580"/>
      <c r="HSB20" s="580"/>
      <c r="HSC20" s="580"/>
      <c r="HSD20" s="580"/>
      <c r="HSE20" s="580"/>
      <c r="HSF20" s="580"/>
      <c r="HSG20" s="580"/>
      <c r="HSH20" s="580"/>
      <c r="HSI20" s="580"/>
      <c r="HSJ20" s="580"/>
      <c r="HSK20" s="580"/>
      <c r="HSL20" s="580"/>
      <c r="HSM20" s="580"/>
      <c r="HSN20" s="580"/>
      <c r="HSO20" s="580"/>
      <c r="HSP20" s="580"/>
      <c r="HSQ20" s="580"/>
      <c r="HSR20" s="580"/>
      <c r="HSS20" s="580"/>
      <c r="HST20" s="580"/>
      <c r="HSU20" s="580"/>
      <c r="HSV20" s="580"/>
      <c r="HSW20" s="580"/>
      <c r="HSX20" s="580"/>
      <c r="HSY20" s="580"/>
      <c r="HSZ20" s="580"/>
      <c r="HTA20" s="580"/>
      <c r="HTB20" s="580"/>
      <c r="HTC20" s="580"/>
      <c r="HTD20" s="580"/>
      <c r="HTE20" s="580"/>
      <c r="HTF20" s="580"/>
      <c r="HTG20" s="580"/>
      <c r="HTH20" s="580"/>
      <c r="HTI20" s="580"/>
      <c r="HTJ20" s="580"/>
      <c r="HTK20" s="580"/>
      <c r="HTL20" s="580"/>
      <c r="HTM20" s="580"/>
      <c r="HTN20" s="580"/>
      <c r="HTO20" s="580"/>
      <c r="HTP20" s="580"/>
      <c r="HTQ20" s="580"/>
      <c r="HTR20" s="580"/>
      <c r="HTS20" s="580"/>
      <c r="HTT20" s="580"/>
      <c r="HTU20" s="580"/>
      <c r="HTV20" s="580"/>
      <c r="HTW20" s="580"/>
      <c r="HTX20" s="580"/>
      <c r="HTY20" s="580"/>
      <c r="HTZ20" s="580"/>
      <c r="HUA20" s="580"/>
      <c r="HUB20" s="580"/>
      <c r="HUC20" s="580"/>
      <c r="HUD20" s="580"/>
      <c r="HUE20" s="580"/>
      <c r="HUF20" s="580"/>
      <c r="HUG20" s="580"/>
      <c r="HUH20" s="580"/>
      <c r="HUI20" s="580"/>
      <c r="HUJ20" s="580"/>
      <c r="HUK20" s="580"/>
      <c r="HUL20" s="580"/>
      <c r="HUM20" s="580"/>
      <c r="HUN20" s="580"/>
      <c r="HUO20" s="580"/>
      <c r="HUP20" s="580"/>
      <c r="HUQ20" s="580"/>
      <c r="HUR20" s="580"/>
      <c r="HUS20" s="580"/>
      <c r="HUT20" s="580"/>
      <c r="HUU20" s="580"/>
      <c r="HUV20" s="580"/>
      <c r="HUW20" s="580"/>
      <c r="HUX20" s="580"/>
      <c r="HUY20" s="580"/>
      <c r="HUZ20" s="580"/>
      <c r="HVA20" s="580"/>
      <c r="HVB20" s="580"/>
      <c r="HVC20" s="580"/>
      <c r="HVD20" s="580"/>
      <c r="HVE20" s="580"/>
      <c r="HVF20" s="580"/>
      <c r="HVG20" s="580"/>
      <c r="HVH20" s="580"/>
      <c r="HVI20" s="580"/>
      <c r="HVJ20" s="580"/>
      <c r="HVK20" s="580"/>
      <c r="HVL20" s="580"/>
      <c r="HVM20" s="580"/>
      <c r="HVN20" s="580"/>
      <c r="HVO20" s="580"/>
      <c r="HVP20" s="580"/>
      <c r="HVQ20" s="580"/>
      <c r="HVR20" s="580"/>
      <c r="HVS20" s="580"/>
      <c r="HVT20" s="580"/>
      <c r="HVU20" s="580"/>
      <c r="HVV20" s="580"/>
      <c r="HVW20" s="580"/>
      <c r="HVX20" s="580"/>
      <c r="HVY20" s="580"/>
      <c r="HVZ20" s="580"/>
      <c r="HWA20" s="580"/>
      <c r="HWB20" s="580"/>
      <c r="HWC20" s="580"/>
      <c r="HWD20" s="580"/>
      <c r="HWE20" s="580"/>
      <c r="HWF20" s="580"/>
      <c r="HWG20" s="580"/>
      <c r="HWH20" s="580"/>
      <c r="HWI20" s="580"/>
      <c r="HWJ20" s="580"/>
      <c r="HWK20" s="580"/>
      <c r="HWL20" s="580"/>
      <c r="HWM20" s="580"/>
      <c r="HWN20" s="580"/>
      <c r="HWO20" s="580"/>
      <c r="HWP20" s="580"/>
      <c r="HWQ20" s="580"/>
      <c r="HWR20" s="580"/>
      <c r="HWS20" s="580"/>
      <c r="HWT20" s="580"/>
      <c r="HWU20" s="580"/>
      <c r="HWV20" s="580"/>
      <c r="HWW20" s="580"/>
      <c r="HWX20" s="580"/>
      <c r="HWY20" s="580"/>
      <c r="HWZ20" s="580"/>
      <c r="HXA20" s="580"/>
      <c r="HXB20" s="580"/>
      <c r="HXC20" s="580"/>
      <c r="HXD20" s="580"/>
      <c r="HXE20" s="580"/>
      <c r="HXF20" s="580"/>
      <c r="HXG20" s="580"/>
      <c r="HXH20" s="580"/>
      <c r="HXI20" s="580"/>
      <c r="HXJ20" s="580"/>
      <c r="HXK20" s="580"/>
      <c r="HXL20" s="580"/>
      <c r="HXM20" s="580"/>
      <c r="HXN20" s="580"/>
      <c r="HXO20" s="580"/>
      <c r="HXP20" s="580"/>
      <c r="HXQ20" s="580"/>
      <c r="HXR20" s="580"/>
      <c r="HXS20" s="580"/>
      <c r="HXT20" s="580"/>
      <c r="HXU20" s="580"/>
      <c r="HXV20" s="580"/>
      <c r="HXW20" s="580"/>
      <c r="HXX20" s="580"/>
      <c r="HXY20" s="580"/>
      <c r="HXZ20" s="580"/>
      <c r="HYA20" s="580"/>
      <c r="HYB20" s="580"/>
      <c r="HYC20" s="580"/>
      <c r="HYD20" s="580"/>
      <c r="HYE20" s="580"/>
      <c r="HYF20" s="580"/>
      <c r="HYG20" s="580"/>
      <c r="HYH20" s="580"/>
      <c r="HYI20" s="580"/>
      <c r="HYJ20" s="580"/>
      <c r="HYK20" s="580"/>
      <c r="HYL20" s="580"/>
      <c r="HYM20" s="580"/>
      <c r="HYN20" s="580"/>
      <c r="HYO20" s="580"/>
      <c r="HYP20" s="580"/>
      <c r="HYQ20" s="580"/>
      <c r="HYR20" s="580"/>
      <c r="HYS20" s="580"/>
      <c r="HYT20" s="580"/>
      <c r="HYU20" s="580"/>
      <c r="HYV20" s="580"/>
      <c r="HYW20" s="580"/>
      <c r="HYX20" s="580"/>
      <c r="HYY20" s="580"/>
      <c r="HYZ20" s="580"/>
      <c r="HZA20" s="580"/>
      <c r="HZB20" s="580"/>
      <c r="HZC20" s="580"/>
      <c r="HZD20" s="580"/>
      <c r="HZE20" s="580"/>
      <c r="HZF20" s="580"/>
      <c r="HZG20" s="580"/>
      <c r="HZH20" s="580"/>
      <c r="HZI20" s="580"/>
      <c r="HZJ20" s="580"/>
      <c r="HZK20" s="580"/>
      <c r="HZL20" s="580"/>
      <c r="HZM20" s="580"/>
      <c r="HZN20" s="580"/>
      <c r="HZO20" s="580"/>
      <c r="HZP20" s="580"/>
      <c r="HZQ20" s="580"/>
      <c r="HZR20" s="580"/>
      <c r="HZS20" s="580"/>
      <c r="HZT20" s="580"/>
      <c r="HZU20" s="580"/>
      <c r="HZV20" s="580"/>
      <c r="HZW20" s="580"/>
      <c r="HZX20" s="580"/>
      <c r="HZY20" s="580"/>
      <c r="HZZ20" s="580"/>
      <c r="IAA20" s="580"/>
      <c r="IAB20" s="580"/>
      <c r="IAC20" s="580"/>
      <c r="IAD20" s="580"/>
      <c r="IAE20" s="580"/>
      <c r="IAF20" s="580"/>
      <c r="IAG20" s="580"/>
      <c r="IAH20" s="580"/>
      <c r="IAI20" s="580"/>
      <c r="IAJ20" s="580"/>
      <c r="IAK20" s="580"/>
      <c r="IAL20" s="580"/>
      <c r="IAM20" s="580"/>
      <c r="IAN20" s="580"/>
      <c r="IAO20" s="580"/>
      <c r="IAP20" s="580"/>
      <c r="IAQ20" s="580"/>
      <c r="IAR20" s="580"/>
      <c r="IAS20" s="580"/>
      <c r="IAT20" s="580"/>
      <c r="IAU20" s="580"/>
      <c r="IAV20" s="580"/>
      <c r="IAW20" s="580"/>
      <c r="IAX20" s="580"/>
      <c r="IAY20" s="580"/>
      <c r="IAZ20" s="580"/>
      <c r="IBA20" s="580"/>
      <c r="IBB20" s="580"/>
      <c r="IBC20" s="580"/>
      <c r="IBD20" s="580"/>
      <c r="IBE20" s="580"/>
      <c r="IBF20" s="580"/>
      <c r="IBG20" s="580"/>
      <c r="IBH20" s="580"/>
      <c r="IBI20" s="580"/>
      <c r="IBJ20" s="580"/>
      <c r="IBK20" s="580"/>
      <c r="IBL20" s="580"/>
      <c r="IBM20" s="580"/>
      <c r="IBN20" s="580"/>
      <c r="IBO20" s="580"/>
      <c r="IBP20" s="580"/>
      <c r="IBQ20" s="580"/>
      <c r="IBR20" s="580"/>
      <c r="IBS20" s="580"/>
      <c r="IBT20" s="580"/>
      <c r="IBU20" s="580"/>
      <c r="IBV20" s="580"/>
      <c r="IBW20" s="580"/>
      <c r="IBX20" s="580"/>
      <c r="IBY20" s="580"/>
      <c r="IBZ20" s="580"/>
      <c r="ICA20" s="580"/>
      <c r="ICB20" s="580"/>
      <c r="ICC20" s="580"/>
      <c r="ICD20" s="580"/>
      <c r="ICE20" s="580"/>
      <c r="ICF20" s="580"/>
      <c r="ICG20" s="580"/>
      <c r="ICH20" s="580"/>
      <c r="ICI20" s="580"/>
      <c r="ICJ20" s="580"/>
      <c r="ICK20" s="580"/>
      <c r="ICL20" s="580"/>
      <c r="ICM20" s="580"/>
      <c r="ICN20" s="580"/>
      <c r="ICO20" s="580"/>
      <c r="ICP20" s="580"/>
      <c r="ICQ20" s="580"/>
      <c r="ICR20" s="580"/>
      <c r="ICS20" s="580"/>
      <c r="ICT20" s="580"/>
      <c r="ICU20" s="580"/>
      <c r="ICV20" s="580"/>
      <c r="ICW20" s="580"/>
      <c r="ICX20" s="580"/>
      <c r="ICY20" s="580"/>
      <c r="ICZ20" s="580"/>
      <c r="IDA20" s="580"/>
      <c r="IDB20" s="580"/>
      <c r="IDC20" s="580"/>
      <c r="IDD20" s="580"/>
      <c r="IDE20" s="580"/>
      <c r="IDF20" s="580"/>
      <c r="IDG20" s="580"/>
      <c r="IDH20" s="580"/>
      <c r="IDI20" s="580"/>
      <c r="IDJ20" s="580"/>
      <c r="IDK20" s="580"/>
      <c r="IDL20" s="580"/>
      <c r="IDM20" s="580"/>
      <c r="IDN20" s="580"/>
      <c r="IDO20" s="580"/>
      <c r="IDP20" s="580"/>
      <c r="IDQ20" s="580"/>
      <c r="IDR20" s="580"/>
      <c r="IDS20" s="580"/>
      <c r="IDT20" s="580"/>
      <c r="IDU20" s="580"/>
      <c r="IDV20" s="580"/>
      <c r="IDW20" s="580"/>
      <c r="IDX20" s="580"/>
      <c r="IDY20" s="580"/>
      <c r="IDZ20" s="580"/>
      <c r="IEA20" s="580"/>
      <c r="IEB20" s="580"/>
      <c r="IEC20" s="580"/>
      <c r="IED20" s="580"/>
      <c r="IEE20" s="580"/>
      <c r="IEF20" s="580"/>
      <c r="IEG20" s="580"/>
      <c r="IEH20" s="580"/>
      <c r="IEI20" s="580"/>
      <c r="IEJ20" s="580"/>
      <c r="IEK20" s="580"/>
      <c r="IEL20" s="580"/>
      <c r="IEM20" s="580"/>
      <c r="IEN20" s="580"/>
      <c r="IEO20" s="580"/>
      <c r="IEP20" s="580"/>
      <c r="IEQ20" s="580"/>
      <c r="IER20" s="580"/>
      <c r="IES20" s="580"/>
      <c r="IET20" s="580"/>
      <c r="IEU20" s="580"/>
      <c r="IEV20" s="580"/>
      <c r="IEW20" s="580"/>
      <c r="IEX20" s="580"/>
      <c r="IEY20" s="580"/>
      <c r="IEZ20" s="580"/>
      <c r="IFA20" s="580"/>
      <c r="IFB20" s="580"/>
      <c r="IFC20" s="580"/>
      <c r="IFD20" s="580"/>
      <c r="IFE20" s="580"/>
      <c r="IFF20" s="580"/>
      <c r="IFG20" s="580"/>
      <c r="IFH20" s="580"/>
      <c r="IFI20" s="580"/>
      <c r="IFJ20" s="580"/>
      <c r="IFK20" s="580"/>
      <c r="IFL20" s="580"/>
      <c r="IFM20" s="580"/>
      <c r="IFN20" s="580"/>
      <c r="IFO20" s="580"/>
      <c r="IFP20" s="580"/>
      <c r="IFQ20" s="580"/>
      <c r="IFR20" s="580"/>
      <c r="IFS20" s="580"/>
      <c r="IFT20" s="580"/>
      <c r="IFU20" s="580"/>
      <c r="IFV20" s="580"/>
      <c r="IFW20" s="580"/>
      <c r="IFX20" s="580"/>
      <c r="IFY20" s="580"/>
      <c r="IFZ20" s="580"/>
      <c r="IGA20" s="580"/>
      <c r="IGB20" s="580"/>
      <c r="IGC20" s="580"/>
      <c r="IGD20" s="580"/>
      <c r="IGE20" s="580"/>
      <c r="IGF20" s="580"/>
      <c r="IGG20" s="580"/>
      <c r="IGH20" s="580"/>
      <c r="IGI20" s="580"/>
      <c r="IGJ20" s="580"/>
      <c r="IGK20" s="580"/>
      <c r="IGL20" s="580"/>
      <c r="IGM20" s="580"/>
      <c r="IGN20" s="580"/>
      <c r="IGO20" s="580"/>
      <c r="IGP20" s="580"/>
      <c r="IGQ20" s="580"/>
      <c r="IGR20" s="580"/>
      <c r="IGS20" s="580"/>
      <c r="IGT20" s="580"/>
      <c r="IGU20" s="580"/>
      <c r="IGV20" s="580"/>
      <c r="IGW20" s="580"/>
      <c r="IGX20" s="580"/>
      <c r="IGY20" s="580"/>
      <c r="IGZ20" s="580"/>
      <c r="IHA20" s="580"/>
      <c r="IHB20" s="580"/>
      <c r="IHC20" s="580"/>
      <c r="IHD20" s="580"/>
      <c r="IHE20" s="580"/>
      <c r="IHF20" s="580"/>
      <c r="IHG20" s="580"/>
      <c r="IHH20" s="580"/>
      <c r="IHI20" s="580"/>
      <c r="IHJ20" s="580"/>
      <c r="IHK20" s="580"/>
      <c r="IHL20" s="580"/>
      <c r="IHM20" s="580"/>
      <c r="IHN20" s="580"/>
      <c r="IHO20" s="580"/>
      <c r="IHP20" s="580"/>
      <c r="IHQ20" s="580"/>
      <c r="IHR20" s="580"/>
      <c r="IHS20" s="580"/>
      <c r="IHT20" s="580"/>
      <c r="IHU20" s="580"/>
      <c r="IHV20" s="580"/>
      <c r="IHW20" s="580"/>
      <c r="IHX20" s="580"/>
      <c r="IHY20" s="580"/>
      <c r="IHZ20" s="580"/>
      <c r="IIA20" s="580"/>
      <c r="IIB20" s="580"/>
      <c r="IIC20" s="580"/>
      <c r="IID20" s="580"/>
      <c r="IIE20" s="580"/>
      <c r="IIF20" s="580"/>
      <c r="IIG20" s="580"/>
      <c r="IIH20" s="580"/>
      <c r="III20" s="580"/>
      <c r="IIJ20" s="580"/>
      <c r="IIK20" s="580"/>
      <c r="IIL20" s="580"/>
      <c r="IIM20" s="580"/>
      <c r="IIN20" s="580"/>
      <c r="IIO20" s="580"/>
      <c r="IIP20" s="580"/>
      <c r="IIQ20" s="580"/>
      <c r="IIR20" s="580"/>
      <c r="IIS20" s="580"/>
      <c r="IIT20" s="580"/>
      <c r="IIU20" s="580"/>
      <c r="IIV20" s="580"/>
      <c r="IIW20" s="580"/>
      <c r="IIX20" s="580"/>
      <c r="IIY20" s="580"/>
      <c r="IIZ20" s="580"/>
      <c r="IJA20" s="580"/>
      <c r="IJB20" s="580"/>
      <c r="IJC20" s="580"/>
      <c r="IJD20" s="580"/>
      <c r="IJE20" s="580"/>
      <c r="IJF20" s="580"/>
      <c r="IJG20" s="580"/>
      <c r="IJH20" s="580"/>
      <c r="IJI20" s="580"/>
      <c r="IJJ20" s="580"/>
      <c r="IJK20" s="580"/>
      <c r="IJL20" s="580"/>
      <c r="IJM20" s="580"/>
      <c r="IJN20" s="580"/>
      <c r="IJO20" s="580"/>
      <c r="IJP20" s="580"/>
      <c r="IJQ20" s="580"/>
      <c r="IJR20" s="580"/>
      <c r="IJS20" s="580"/>
      <c r="IJT20" s="580"/>
      <c r="IJU20" s="580"/>
      <c r="IJV20" s="580"/>
      <c r="IJW20" s="580"/>
      <c r="IJX20" s="580"/>
      <c r="IJY20" s="580"/>
      <c r="IJZ20" s="580"/>
      <c r="IKA20" s="580"/>
      <c r="IKB20" s="580"/>
      <c r="IKC20" s="580"/>
      <c r="IKD20" s="580"/>
      <c r="IKE20" s="580"/>
      <c r="IKF20" s="580"/>
      <c r="IKG20" s="580"/>
      <c r="IKH20" s="580"/>
      <c r="IKI20" s="580"/>
      <c r="IKJ20" s="580"/>
      <c r="IKK20" s="580"/>
      <c r="IKL20" s="580"/>
      <c r="IKM20" s="580"/>
      <c r="IKN20" s="580"/>
      <c r="IKO20" s="580"/>
      <c r="IKP20" s="580"/>
      <c r="IKQ20" s="580"/>
      <c r="IKR20" s="580"/>
      <c r="IKS20" s="580"/>
      <c r="IKT20" s="580"/>
      <c r="IKU20" s="580"/>
      <c r="IKV20" s="580"/>
      <c r="IKW20" s="580"/>
      <c r="IKX20" s="580"/>
      <c r="IKY20" s="580"/>
      <c r="IKZ20" s="580"/>
      <c r="ILA20" s="580"/>
      <c r="ILB20" s="580"/>
      <c r="ILC20" s="580"/>
      <c r="ILD20" s="580"/>
      <c r="ILE20" s="580"/>
      <c r="ILF20" s="580"/>
      <c r="ILG20" s="580"/>
      <c r="ILH20" s="580"/>
      <c r="ILI20" s="580"/>
      <c r="ILJ20" s="580"/>
      <c r="ILK20" s="580"/>
      <c r="ILL20" s="580"/>
      <c r="ILM20" s="580"/>
      <c r="ILN20" s="580"/>
      <c r="ILO20" s="580"/>
      <c r="ILP20" s="580"/>
      <c r="ILQ20" s="580"/>
      <c r="ILR20" s="580"/>
      <c r="ILS20" s="580"/>
      <c r="ILT20" s="580"/>
      <c r="ILU20" s="580"/>
      <c r="ILV20" s="580"/>
      <c r="ILW20" s="580"/>
      <c r="ILX20" s="580"/>
      <c r="ILY20" s="580"/>
      <c r="ILZ20" s="580"/>
      <c r="IMA20" s="580"/>
      <c r="IMB20" s="580"/>
      <c r="IMC20" s="580"/>
      <c r="IMD20" s="580"/>
      <c r="IME20" s="580"/>
      <c r="IMF20" s="580"/>
      <c r="IMG20" s="580"/>
      <c r="IMH20" s="580"/>
      <c r="IMI20" s="580"/>
      <c r="IMJ20" s="580"/>
      <c r="IMK20" s="580"/>
      <c r="IML20" s="580"/>
      <c r="IMM20" s="580"/>
      <c r="IMN20" s="580"/>
      <c r="IMO20" s="580"/>
      <c r="IMP20" s="580"/>
      <c r="IMQ20" s="580"/>
      <c r="IMR20" s="580"/>
      <c r="IMS20" s="580"/>
      <c r="IMT20" s="580"/>
      <c r="IMU20" s="580"/>
      <c r="IMV20" s="580"/>
      <c r="IMW20" s="580"/>
      <c r="IMX20" s="580"/>
      <c r="IMY20" s="580"/>
      <c r="IMZ20" s="580"/>
      <c r="INA20" s="580"/>
      <c r="INB20" s="580"/>
      <c r="INC20" s="580"/>
      <c r="IND20" s="580"/>
      <c r="INE20" s="580"/>
      <c r="INF20" s="580"/>
      <c r="ING20" s="580"/>
      <c r="INH20" s="580"/>
      <c r="INI20" s="580"/>
      <c r="INJ20" s="580"/>
      <c r="INK20" s="580"/>
      <c r="INL20" s="580"/>
      <c r="INM20" s="580"/>
      <c r="INN20" s="580"/>
      <c r="INO20" s="580"/>
      <c r="INP20" s="580"/>
      <c r="INQ20" s="580"/>
      <c r="INR20" s="580"/>
      <c r="INS20" s="580"/>
      <c r="INT20" s="580"/>
      <c r="INU20" s="580"/>
      <c r="INV20" s="580"/>
      <c r="INW20" s="580"/>
      <c r="INX20" s="580"/>
      <c r="INY20" s="580"/>
      <c r="INZ20" s="580"/>
      <c r="IOA20" s="580"/>
      <c r="IOB20" s="580"/>
      <c r="IOC20" s="580"/>
      <c r="IOD20" s="580"/>
      <c r="IOE20" s="580"/>
      <c r="IOF20" s="580"/>
      <c r="IOG20" s="580"/>
      <c r="IOH20" s="580"/>
      <c r="IOI20" s="580"/>
      <c r="IOJ20" s="580"/>
      <c r="IOK20" s="580"/>
      <c r="IOL20" s="580"/>
      <c r="IOM20" s="580"/>
      <c r="ION20" s="580"/>
      <c r="IOO20" s="580"/>
      <c r="IOP20" s="580"/>
      <c r="IOQ20" s="580"/>
      <c r="IOR20" s="580"/>
      <c r="IOS20" s="580"/>
      <c r="IOT20" s="580"/>
      <c r="IOU20" s="580"/>
      <c r="IOV20" s="580"/>
      <c r="IOW20" s="580"/>
      <c r="IOX20" s="580"/>
      <c r="IOY20" s="580"/>
      <c r="IOZ20" s="580"/>
      <c r="IPA20" s="580"/>
      <c r="IPB20" s="580"/>
      <c r="IPC20" s="580"/>
      <c r="IPD20" s="580"/>
      <c r="IPE20" s="580"/>
      <c r="IPF20" s="580"/>
      <c r="IPG20" s="580"/>
      <c r="IPH20" s="580"/>
      <c r="IPI20" s="580"/>
      <c r="IPJ20" s="580"/>
      <c r="IPK20" s="580"/>
      <c r="IPL20" s="580"/>
      <c r="IPM20" s="580"/>
      <c r="IPN20" s="580"/>
      <c r="IPO20" s="580"/>
      <c r="IPP20" s="580"/>
      <c r="IPQ20" s="580"/>
      <c r="IPR20" s="580"/>
      <c r="IPS20" s="580"/>
      <c r="IPT20" s="580"/>
      <c r="IPU20" s="580"/>
      <c r="IPV20" s="580"/>
      <c r="IPW20" s="580"/>
      <c r="IPX20" s="580"/>
      <c r="IPY20" s="580"/>
      <c r="IPZ20" s="580"/>
      <c r="IQA20" s="580"/>
      <c r="IQB20" s="580"/>
      <c r="IQC20" s="580"/>
      <c r="IQD20" s="580"/>
      <c r="IQE20" s="580"/>
      <c r="IQF20" s="580"/>
      <c r="IQG20" s="580"/>
      <c r="IQH20" s="580"/>
      <c r="IQI20" s="580"/>
      <c r="IQJ20" s="580"/>
      <c r="IQK20" s="580"/>
      <c r="IQL20" s="580"/>
      <c r="IQM20" s="580"/>
      <c r="IQN20" s="580"/>
      <c r="IQO20" s="580"/>
      <c r="IQP20" s="580"/>
      <c r="IQQ20" s="580"/>
      <c r="IQR20" s="580"/>
      <c r="IQS20" s="580"/>
      <c r="IQT20" s="580"/>
      <c r="IQU20" s="580"/>
      <c r="IQV20" s="580"/>
      <c r="IQW20" s="580"/>
      <c r="IQX20" s="580"/>
      <c r="IQY20" s="580"/>
      <c r="IQZ20" s="580"/>
      <c r="IRA20" s="580"/>
      <c r="IRB20" s="580"/>
      <c r="IRC20" s="580"/>
      <c r="IRD20" s="580"/>
      <c r="IRE20" s="580"/>
      <c r="IRF20" s="580"/>
      <c r="IRG20" s="580"/>
      <c r="IRH20" s="580"/>
      <c r="IRI20" s="580"/>
      <c r="IRJ20" s="580"/>
      <c r="IRK20" s="580"/>
      <c r="IRL20" s="580"/>
      <c r="IRM20" s="580"/>
      <c r="IRN20" s="580"/>
      <c r="IRO20" s="580"/>
      <c r="IRP20" s="580"/>
      <c r="IRQ20" s="580"/>
      <c r="IRR20" s="580"/>
      <c r="IRS20" s="580"/>
      <c r="IRT20" s="580"/>
      <c r="IRU20" s="580"/>
      <c r="IRV20" s="580"/>
      <c r="IRW20" s="580"/>
      <c r="IRX20" s="580"/>
      <c r="IRY20" s="580"/>
      <c r="IRZ20" s="580"/>
      <c r="ISA20" s="580"/>
      <c r="ISB20" s="580"/>
      <c r="ISC20" s="580"/>
      <c r="ISD20" s="580"/>
      <c r="ISE20" s="580"/>
      <c r="ISF20" s="580"/>
      <c r="ISG20" s="580"/>
      <c r="ISH20" s="580"/>
      <c r="ISI20" s="580"/>
      <c r="ISJ20" s="580"/>
      <c r="ISK20" s="580"/>
      <c r="ISL20" s="580"/>
      <c r="ISM20" s="580"/>
      <c r="ISN20" s="580"/>
      <c r="ISO20" s="580"/>
      <c r="ISP20" s="580"/>
      <c r="ISQ20" s="580"/>
      <c r="ISR20" s="580"/>
      <c r="ISS20" s="580"/>
      <c r="IST20" s="580"/>
      <c r="ISU20" s="580"/>
      <c r="ISV20" s="580"/>
      <c r="ISW20" s="580"/>
      <c r="ISX20" s="580"/>
      <c r="ISY20" s="580"/>
      <c r="ISZ20" s="580"/>
      <c r="ITA20" s="580"/>
      <c r="ITB20" s="580"/>
      <c r="ITC20" s="580"/>
      <c r="ITD20" s="580"/>
      <c r="ITE20" s="580"/>
      <c r="ITF20" s="580"/>
      <c r="ITG20" s="580"/>
      <c r="ITH20" s="580"/>
      <c r="ITI20" s="580"/>
      <c r="ITJ20" s="580"/>
      <c r="ITK20" s="580"/>
      <c r="ITL20" s="580"/>
      <c r="ITM20" s="580"/>
      <c r="ITN20" s="580"/>
      <c r="ITO20" s="580"/>
      <c r="ITP20" s="580"/>
      <c r="ITQ20" s="580"/>
      <c r="ITR20" s="580"/>
      <c r="ITS20" s="580"/>
      <c r="ITT20" s="580"/>
      <c r="ITU20" s="580"/>
      <c r="ITV20" s="580"/>
      <c r="ITW20" s="580"/>
      <c r="ITX20" s="580"/>
      <c r="ITY20" s="580"/>
      <c r="ITZ20" s="580"/>
      <c r="IUA20" s="580"/>
      <c r="IUB20" s="580"/>
      <c r="IUC20" s="580"/>
      <c r="IUD20" s="580"/>
      <c r="IUE20" s="580"/>
      <c r="IUF20" s="580"/>
      <c r="IUG20" s="580"/>
      <c r="IUH20" s="580"/>
      <c r="IUI20" s="580"/>
      <c r="IUJ20" s="580"/>
      <c r="IUK20" s="580"/>
      <c r="IUL20" s="580"/>
      <c r="IUM20" s="580"/>
      <c r="IUN20" s="580"/>
      <c r="IUO20" s="580"/>
      <c r="IUP20" s="580"/>
      <c r="IUQ20" s="580"/>
      <c r="IUR20" s="580"/>
      <c r="IUS20" s="580"/>
      <c r="IUT20" s="580"/>
      <c r="IUU20" s="580"/>
      <c r="IUV20" s="580"/>
      <c r="IUW20" s="580"/>
      <c r="IUX20" s="580"/>
      <c r="IUY20" s="580"/>
      <c r="IUZ20" s="580"/>
      <c r="IVA20" s="580"/>
      <c r="IVB20" s="580"/>
      <c r="IVC20" s="580"/>
      <c r="IVD20" s="580"/>
      <c r="IVE20" s="580"/>
      <c r="IVF20" s="580"/>
      <c r="IVG20" s="580"/>
      <c r="IVH20" s="580"/>
      <c r="IVI20" s="580"/>
      <c r="IVJ20" s="580"/>
      <c r="IVK20" s="580"/>
      <c r="IVL20" s="580"/>
      <c r="IVM20" s="580"/>
      <c r="IVN20" s="580"/>
      <c r="IVO20" s="580"/>
      <c r="IVP20" s="580"/>
      <c r="IVQ20" s="580"/>
      <c r="IVR20" s="580"/>
      <c r="IVS20" s="580"/>
      <c r="IVT20" s="580"/>
      <c r="IVU20" s="580"/>
      <c r="IVV20" s="580"/>
      <c r="IVW20" s="580"/>
      <c r="IVX20" s="580"/>
      <c r="IVY20" s="580"/>
      <c r="IVZ20" s="580"/>
      <c r="IWA20" s="580"/>
      <c r="IWB20" s="580"/>
      <c r="IWC20" s="580"/>
      <c r="IWD20" s="580"/>
      <c r="IWE20" s="580"/>
      <c r="IWF20" s="580"/>
      <c r="IWG20" s="580"/>
      <c r="IWH20" s="580"/>
      <c r="IWI20" s="580"/>
      <c r="IWJ20" s="580"/>
      <c r="IWK20" s="580"/>
      <c r="IWL20" s="580"/>
      <c r="IWM20" s="580"/>
      <c r="IWN20" s="580"/>
      <c r="IWO20" s="580"/>
      <c r="IWP20" s="580"/>
      <c r="IWQ20" s="580"/>
      <c r="IWR20" s="580"/>
      <c r="IWS20" s="580"/>
      <c r="IWT20" s="580"/>
      <c r="IWU20" s="580"/>
      <c r="IWV20" s="580"/>
      <c r="IWW20" s="580"/>
      <c r="IWX20" s="580"/>
      <c r="IWY20" s="580"/>
      <c r="IWZ20" s="580"/>
      <c r="IXA20" s="580"/>
      <c r="IXB20" s="580"/>
      <c r="IXC20" s="580"/>
      <c r="IXD20" s="580"/>
      <c r="IXE20" s="580"/>
      <c r="IXF20" s="580"/>
      <c r="IXG20" s="580"/>
      <c r="IXH20" s="580"/>
      <c r="IXI20" s="580"/>
      <c r="IXJ20" s="580"/>
      <c r="IXK20" s="580"/>
      <c r="IXL20" s="580"/>
      <c r="IXM20" s="580"/>
      <c r="IXN20" s="580"/>
      <c r="IXO20" s="580"/>
      <c r="IXP20" s="580"/>
      <c r="IXQ20" s="580"/>
      <c r="IXR20" s="580"/>
      <c r="IXS20" s="580"/>
      <c r="IXT20" s="580"/>
      <c r="IXU20" s="580"/>
      <c r="IXV20" s="580"/>
      <c r="IXW20" s="580"/>
      <c r="IXX20" s="580"/>
      <c r="IXY20" s="580"/>
      <c r="IXZ20" s="580"/>
      <c r="IYA20" s="580"/>
      <c r="IYB20" s="580"/>
      <c r="IYC20" s="580"/>
      <c r="IYD20" s="580"/>
      <c r="IYE20" s="580"/>
      <c r="IYF20" s="580"/>
      <c r="IYG20" s="580"/>
      <c r="IYH20" s="580"/>
      <c r="IYI20" s="580"/>
      <c r="IYJ20" s="580"/>
      <c r="IYK20" s="580"/>
      <c r="IYL20" s="580"/>
      <c r="IYM20" s="580"/>
      <c r="IYN20" s="580"/>
      <c r="IYO20" s="580"/>
      <c r="IYP20" s="580"/>
      <c r="IYQ20" s="580"/>
      <c r="IYR20" s="580"/>
      <c r="IYS20" s="580"/>
      <c r="IYT20" s="580"/>
      <c r="IYU20" s="580"/>
      <c r="IYV20" s="580"/>
      <c r="IYW20" s="580"/>
      <c r="IYX20" s="580"/>
      <c r="IYY20" s="580"/>
      <c r="IYZ20" s="580"/>
      <c r="IZA20" s="580"/>
      <c r="IZB20" s="580"/>
      <c r="IZC20" s="580"/>
      <c r="IZD20" s="580"/>
      <c r="IZE20" s="580"/>
      <c r="IZF20" s="580"/>
      <c r="IZG20" s="580"/>
      <c r="IZH20" s="580"/>
      <c r="IZI20" s="580"/>
      <c r="IZJ20" s="580"/>
      <c r="IZK20" s="580"/>
      <c r="IZL20" s="580"/>
      <c r="IZM20" s="580"/>
      <c r="IZN20" s="580"/>
      <c r="IZO20" s="580"/>
      <c r="IZP20" s="580"/>
      <c r="IZQ20" s="580"/>
      <c r="IZR20" s="580"/>
      <c r="IZS20" s="580"/>
      <c r="IZT20" s="580"/>
      <c r="IZU20" s="580"/>
      <c r="IZV20" s="580"/>
      <c r="IZW20" s="580"/>
      <c r="IZX20" s="580"/>
      <c r="IZY20" s="580"/>
      <c r="IZZ20" s="580"/>
      <c r="JAA20" s="580"/>
      <c r="JAB20" s="580"/>
      <c r="JAC20" s="580"/>
      <c r="JAD20" s="580"/>
      <c r="JAE20" s="580"/>
      <c r="JAF20" s="580"/>
      <c r="JAG20" s="580"/>
      <c r="JAH20" s="580"/>
      <c r="JAI20" s="580"/>
      <c r="JAJ20" s="580"/>
      <c r="JAK20" s="580"/>
      <c r="JAL20" s="580"/>
      <c r="JAM20" s="580"/>
      <c r="JAN20" s="580"/>
      <c r="JAO20" s="580"/>
      <c r="JAP20" s="580"/>
      <c r="JAQ20" s="580"/>
      <c r="JAR20" s="580"/>
      <c r="JAS20" s="580"/>
      <c r="JAT20" s="580"/>
      <c r="JAU20" s="580"/>
      <c r="JAV20" s="580"/>
      <c r="JAW20" s="580"/>
      <c r="JAX20" s="580"/>
      <c r="JAY20" s="580"/>
      <c r="JAZ20" s="580"/>
      <c r="JBA20" s="580"/>
      <c r="JBB20" s="580"/>
      <c r="JBC20" s="580"/>
      <c r="JBD20" s="580"/>
      <c r="JBE20" s="580"/>
      <c r="JBF20" s="580"/>
      <c r="JBG20" s="580"/>
      <c r="JBH20" s="580"/>
      <c r="JBI20" s="580"/>
      <c r="JBJ20" s="580"/>
      <c r="JBK20" s="580"/>
      <c r="JBL20" s="580"/>
      <c r="JBM20" s="580"/>
      <c r="JBN20" s="580"/>
      <c r="JBO20" s="580"/>
      <c r="JBP20" s="580"/>
      <c r="JBQ20" s="580"/>
      <c r="JBR20" s="580"/>
      <c r="JBS20" s="580"/>
      <c r="JBT20" s="580"/>
      <c r="JBU20" s="580"/>
      <c r="JBV20" s="580"/>
      <c r="JBW20" s="580"/>
      <c r="JBX20" s="580"/>
      <c r="JBY20" s="580"/>
      <c r="JBZ20" s="580"/>
      <c r="JCA20" s="580"/>
      <c r="JCB20" s="580"/>
      <c r="JCC20" s="580"/>
      <c r="JCD20" s="580"/>
      <c r="JCE20" s="580"/>
      <c r="JCF20" s="580"/>
      <c r="JCG20" s="580"/>
      <c r="JCH20" s="580"/>
      <c r="JCI20" s="580"/>
      <c r="JCJ20" s="580"/>
      <c r="JCK20" s="580"/>
      <c r="JCL20" s="580"/>
      <c r="JCM20" s="580"/>
      <c r="JCN20" s="580"/>
      <c r="JCO20" s="580"/>
      <c r="JCP20" s="580"/>
      <c r="JCQ20" s="580"/>
      <c r="JCR20" s="580"/>
      <c r="JCS20" s="580"/>
      <c r="JCT20" s="580"/>
      <c r="JCU20" s="580"/>
      <c r="JCV20" s="580"/>
      <c r="JCW20" s="580"/>
      <c r="JCX20" s="580"/>
      <c r="JCY20" s="580"/>
      <c r="JCZ20" s="580"/>
      <c r="JDA20" s="580"/>
      <c r="JDB20" s="580"/>
      <c r="JDC20" s="580"/>
      <c r="JDD20" s="580"/>
      <c r="JDE20" s="580"/>
      <c r="JDF20" s="580"/>
      <c r="JDG20" s="580"/>
      <c r="JDH20" s="580"/>
      <c r="JDI20" s="580"/>
      <c r="JDJ20" s="580"/>
      <c r="JDK20" s="580"/>
      <c r="JDL20" s="580"/>
      <c r="JDM20" s="580"/>
      <c r="JDN20" s="580"/>
      <c r="JDO20" s="580"/>
      <c r="JDP20" s="580"/>
      <c r="JDQ20" s="580"/>
      <c r="JDR20" s="580"/>
      <c r="JDS20" s="580"/>
      <c r="JDT20" s="580"/>
      <c r="JDU20" s="580"/>
      <c r="JDV20" s="580"/>
      <c r="JDW20" s="580"/>
      <c r="JDX20" s="580"/>
      <c r="JDY20" s="580"/>
      <c r="JDZ20" s="580"/>
      <c r="JEA20" s="580"/>
      <c r="JEB20" s="580"/>
      <c r="JEC20" s="580"/>
      <c r="JED20" s="580"/>
      <c r="JEE20" s="580"/>
      <c r="JEF20" s="580"/>
      <c r="JEG20" s="580"/>
      <c r="JEH20" s="580"/>
      <c r="JEI20" s="580"/>
      <c r="JEJ20" s="580"/>
      <c r="JEK20" s="580"/>
      <c r="JEL20" s="580"/>
      <c r="JEM20" s="580"/>
      <c r="JEN20" s="580"/>
      <c r="JEO20" s="580"/>
      <c r="JEP20" s="580"/>
      <c r="JEQ20" s="580"/>
      <c r="JER20" s="580"/>
      <c r="JES20" s="580"/>
      <c r="JET20" s="580"/>
      <c r="JEU20" s="580"/>
      <c r="JEV20" s="580"/>
      <c r="JEW20" s="580"/>
      <c r="JEX20" s="580"/>
      <c r="JEY20" s="580"/>
      <c r="JEZ20" s="580"/>
      <c r="JFA20" s="580"/>
      <c r="JFB20" s="580"/>
      <c r="JFC20" s="580"/>
      <c r="JFD20" s="580"/>
      <c r="JFE20" s="580"/>
      <c r="JFF20" s="580"/>
      <c r="JFG20" s="580"/>
      <c r="JFH20" s="580"/>
      <c r="JFI20" s="580"/>
      <c r="JFJ20" s="580"/>
      <c r="JFK20" s="580"/>
      <c r="JFL20" s="580"/>
      <c r="JFM20" s="580"/>
      <c r="JFN20" s="580"/>
      <c r="JFO20" s="580"/>
      <c r="JFP20" s="580"/>
      <c r="JFQ20" s="580"/>
      <c r="JFR20" s="580"/>
      <c r="JFS20" s="580"/>
      <c r="JFT20" s="580"/>
      <c r="JFU20" s="580"/>
      <c r="JFV20" s="580"/>
      <c r="JFW20" s="580"/>
      <c r="JFX20" s="580"/>
      <c r="JFY20" s="580"/>
      <c r="JFZ20" s="580"/>
      <c r="JGA20" s="580"/>
      <c r="JGB20" s="580"/>
      <c r="JGC20" s="580"/>
      <c r="JGD20" s="580"/>
      <c r="JGE20" s="580"/>
      <c r="JGF20" s="580"/>
      <c r="JGG20" s="580"/>
      <c r="JGH20" s="580"/>
      <c r="JGI20" s="580"/>
      <c r="JGJ20" s="580"/>
      <c r="JGK20" s="580"/>
      <c r="JGL20" s="580"/>
      <c r="JGM20" s="580"/>
      <c r="JGN20" s="580"/>
      <c r="JGO20" s="580"/>
      <c r="JGP20" s="580"/>
      <c r="JGQ20" s="580"/>
      <c r="JGR20" s="580"/>
      <c r="JGS20" s="580"/>
      <c r="JGT20" s="580"/>
      <c r="JGU20" s="580"/>
      <c r="JGV20" s="580"/>
      <c r="JGW20" s="580"/>
      <c r="JGX20" s="580"/>
      <c r="JGY20" s="580"/>
      <c r="JGZ20" s="580"/>
      <c r="JHA20" s="580"/>
      <c r="JHB20" s="580"/>
      <c r="JHC20" s="580"/>
      <c r="JHD20" s="580"/>
      <c r="JHE20" s="580"/>
      <c r="JHF20" s="580"/>
      <c r="JHG20" s="580"/>
      <c r="JHH20" s="580"/>
      <c r="JHI20" s="580"/>
      <c r="JHJ20" s="580"/>
      <c r="JHK20" s="580"/>
      <c r="JHL20" s="580"/>
      <c r="JHM20" s="580"/>
      <c r="JHN20" s="580"/>
      <c r="JHO20" s="580"/>
      <c r="JHP20" s="580"/>
      <c r="JHQ20" s="580"/>
      <c r="JHR20" s="580"/>
      <c r="JHS20" s="580"/>
      <c r="JHT20" s="580"/>
      <c r="JHU20" s="580"/>
      <c r="JHV20" s="580"/>
      <c r="JHW20" s="580"/>
      <c r="JHX20" s="580"/>
      <c r="JHY20" s="580"/>
      <c r="JHZ20" s="580"/>
      <c r="JIA20" s="580"/>
      <c r="JIB20" s="580"/>
      <c r="JIC20" s="580"/>
      <c r="JID20" s="580"/>
      <c r="JIE20" s="580"/>
      <c r="JIF20" s="580"/>
      <c r="JIG20" s="580"/>
      <c r="JIH20" s="580"/>
      <c r="JII20" s="580"/>
      <c r="JIJ20" s="580"/>
      <c r="JIK20" s="580"/>
      <c r="JIL20" s="580"/>
      <c r="JIM20" s="580"/>
      <c r="JIN20" s="580"/>
      <c r="JIO20" s="580"/>
      <c r="JIP20" s="580"/>
      <c r="JIQ20" s="580"/>
      <c r="JIR20" s="580"/>
      <c r="JIS20" s="580"/>
      <c r="JIT20" s="580"/>
      <c r="JIU20" s="580"/>
      <c r="JIV20" s="580"/>
      <c r="JIW20" s="580"/>
      <c r="JIX20" s="580"/>
      <c r="JIY20" s="580"/>
      <c r="JIZ20" s="580"/>
      <c r="JJA20" s="580"/>
      <c r="JJB20" s="580"/>
      <c r="JJC20" s="580"/>
      <c r="JJD20" s="580"/>
      <c r="JJE20" s="580"/>
      <c r="JJF20" s="580"/>
      <c r="JJG20" s="580"/>
      <c r="JJH20" s="580"/>
      <c r="JJI20" s="580"/>
      <c r="JJJ20" s="580"/>
      <c r="JJK20" s="580"/>
      <c r="JJL20" s="580"/>
      <c r="JJM20" s="580"/>
      <c r="JJN20" s="580"/>
      <c r="JJO20" s="580"/>
      <c r="JJP20" s="580"/>
      <c r="JJQ20" s="580"/>
      <c r="JJR20" s="580"/>
      <c r="JJS20" s="580"/>
      <c r="JJT20" s="580"/>
      <c r="JJU20" s="580"/>
      <c r="JJV20" s="580"/>
      <c r="JJW20" s="580"/>
      <c r="JJX20" s="580"/>
      <c r="JJY20" s="580"/>
      <c r="JJZ20" s="580"/>
      <c r="JKA20" s="580"/>
      <c r="JKB20" s="580"/>
      <c r="JKC20" s="580"/>
      <c r="JKD20" s="580"/>
      <c r="JKE20" s="580"/>
      <c r="JKF20" s="580"/>
      <c r="JKG20" s="580"/>
      <c r="JKH20" s="580"/>
      <c r="JKI20" s="580"/>
      <c r="JKJ20" s="580"/>
      <c r="JKK20" s="580"/>
      <c r="JKL20" s="580"/>
      <c r="JKM20" s="580"/>
      <c r="JKN20" s="580"/>
      <c r="JKO20" s="580"/>
      <c r="JKP20" s="580"/>
      <c r="JKQ20" s="580"/>
      <c r="JKR20" s="580"/>
      <c r="JKS20" s="580"/>
      <c r="JKT20" s="580"/>
      <c r="JKU20" s="580"/>
      <c r="JKV20" s="580"/>
      <c r="JKW20" s="580"/>
      <c r="JKX20" s="580"/>
      <c r="JKY20" s="580"/>
      <c r="JKZ20" s="580"/>
      <c r="JLA20" s="580"/>
      <c r="JLB20" s="580"/>
      <c r="JLC20" s="580"/>
      <c r="JLD20" s="580"/>
      <c r="JLE20" s="580"/>
      <c r="JLF20" s="580"/>
      <c r="JLG20" s="580"/>
      <c r="JLH20" s="580"/>
      <c r="JLI20" s="580"/>
      <c r="JLJ20" s="580"/>
      <c r="JLK20" s="580"/>
      <c r="JLL20" s="580"/>
      <c r="JLM20" s="580"/>
      <c r="JLN20" s="580"/>
      <c r="JLO20" s="580"/>
      <c r="JLP20" s="580"/>
      <c r="JLQ20" s="580"/>
      <c r="JLR20" s="580"/>
      <c r="JLS20" s="580"/>
      <c r="JLT20" s="580"/>
      <c r="JLU20" s="580"/>
      <c r="JLV20" s="580"/>
      <c r="JLW20" s="580"/>
      <c r="JLX20" s="580"/>
      <c r="JLY20" s="580"/>
      <c r="JLZ20" s="580"/>
      <c r="JMA20" s="580"/>
      <c r="JMB20" s="580"/>
      <c r="JMC20" s="580"/>
      <c r="JMD20" s="580"/>
      <c r="JME20" s="580"/>
      <c r="JMF20" s="580"/>
      <c r="JMG20" s="580"/>
      <c r="JMH20" s="580"/>
      <c r="JMI20" s="580"/>
      <c r="JMJ20" s="580"/>
      <c r="JMK20" s="580"/>
      <c r="JML20" s="580"/>
      <c r="JMM20" s="580"/>
      <c r="JMN20" s="580"/>
      <c r="JMO20" s="580"/>
      <c r="JMP20" s="580"/>
      <c r="JMQ20" s="580"/>
      <c r="JMR20" s="580"/>
      <c r="JMS20" s="580"/>
      <c r="JMT20" s="580"/>
      <c r="JMU20" s="580"/>
      <c r="JMV20" s="580"/>
      <c r="JMW20" s="580"/>
      <c r="JMX20" s="580"/>
      <c r="JMY20" s="580"/>
      <c r="JMZ20" s="580"/>
      <c r="JNA20" s="580"/>
      <c r="JNB20" s="580"/>
      <c r="JNC20" s="580"/>
      <c r="JND20" s="580"/>
      <c r="JNE20" s="580"/>
      <c r="JNF20" s="580"/>
      <c r="JNG20" s="580"/>
      <c r="JNH20" s="580"/>
      <c r="JNI20" s="580"/>
      <c r="JNJ20" s="580"/>
      <c r="JNK20" s="580"/>
      <c r="JNL20" s="580"/>
      <c r="JNM20" s="580"/>
      <c r="JNN20" s="580"/>
      <c r="JNO20" s="580"/>
      <c r="JNP20" s="580"/>
      <c r="JNQ20" s="580"/>
      <c r="JNR20" s="580"/>
      <c r="JNS20" s="580"/>
      <c r="JNT20" s="580"/>
      <c r="JNU20" s="580"/>
      <c r="JNV20" s="580"/>
      <c r="JNW20" s="580"/>
      <c r="JNX20" s="580"/>
      <c r="JNY20" s="580"/>
      <c r="JNZ20" s="580"/>
      <c r="JOA20" s="580"/>
      <c r="JOB20" s="580"/>
      <c r="JOC20" s="580"/>
      <c r="JOD20" s="580"/>
      <c r="JOE20" s="580"/>
      <c r="JOF20" s="580"/>
      <c r="JOG20" s="580"/>
      <c r="JOH20" s="580"/>
      <c r="JOI20" s="580"/>
      <c r="JOJ20" s="580"/>
      <c r="JOK20" s="580"/>
      <c r="JOL20" s="580"/>
      <c r="JOM20" s="580"/>
      <c r="JON20" s="580"/>
      <c r="JOO20" s="580"/>
      <c r="JOP20" s="580"/>
      <c r="JOQ20" s="580"/>
      <c r="JOR20" s="580"/>
      <c r="JOS20" s="580"/>
      <c r="JOT20" s="580"/>
      <c r="JOU20" s="580"/>
      <c r="JOV20" s="580"/>
      <c r="JOW20" s="580"/>
      <c r="JOX20" s="580"/>
      <c r="JOY20" s="580"/>
      <c r="JOZ20" s="580"/>
      <c r="JPA20" s="580"/>
      <c r="JPB20" s="580"/>
      <c r="JPC20" s="580"/>
      <c r="JPD20" s="580"/>
      <c r="JPE20" s="580"/>
      <c r="JPF20" s="580"/>
      <c r="JPG20" s="580"/>
      <c r="JPH20" s="580"/>
      <c r="JPI20" s="580"/>
      <c r="JPJ20" s="580"/>
      <c r="JPK20" s="580"/>
      <c r="JPL20" s="580"/>
      <c r="JPM20" s="580"/>
      <c r="JPN20" s="580"/>
      <c r="JPO20" s="580"/>
      <c r="JPP20" s="580"/>
      <c r="JPQ20" s="580"/>
      <c r="JPR20" s="580"/>
      <c r="JPS20" s="580"/>
      <c r="JPT20" s="580"/>
      <c r="JPU20" s="580"/>
      <c r="JPV20" s="580"/>
      <c r="JPW20" s="580"/>
      <c r="JPX20" s="580"/>
      <c r="JPY20" s="580"/>
      <c r="JPZ20" s="580"/>
      <c r="JQA20" s="580"/>
      <c r="JQB20" s="580"/>
      <c r="JQC20" s="580"/>
      <c r="JQD20" s="580"/>
      <c r="JQE20" s="580"/>
      <c r="JQF20" s="580"/>
      <c r="JQG20" s="580"/>
      <c r="JQH20" s="580"/>
      <c r="JQI20" s="580"/>
      <c r="JQJ20" s="580"/>
      <c r="JQK20" s="580"/>
      <c r="JQL20" s="580"/>
      <c r="JQM20" s="580"/>
      <c r="JQN20" s="580"/>
      <c r="JQO20" s="580"/>
      <c r="JQP20" s="580"/>
      <c r="JQQ20" s="580"/>
      <c r="JQR20" s="580"/>
      <c r="JQS20" s="580"/>
      <c r="JQT20" s="580"/>
      <c r="JQU20" s="580"/>
      <c r="JQV20" s="580"/>
      <c r="JQW20" s="580"/>
      <c r="JQX20" s="580"/>
      <c r="JQY20" s="580"/>
      <c r="JQZ20" s="580"/>
      <c r="JRA20" s="580"/>
      <c r="JRB20" s="580"/>
      <c r="JRC20" s="580"/>
      <c r="JRD20" s="580"/>
      <c r="JRE20" s="580"/>
      <c r="JRF20" s="580"/>
      <c r="JRG20" s="580"/>
      <c r="JRH20" s="580"/>
      <c r="JRI20" s="580"/>
      <c r="JRJ20" s="580"/>
      <c r="JRK20" s="580"/>
      <c r="JRL20" s="580"/>
      <c r="JRM20" s="580"/>
      <c r="JRN20" s="580"/>
      <c r="JRO20" s="580"/>
      <c r="JRP20" s="580"/>
      <c r="JRQ20" s="580"/>
      <c r="JRR20" s="580"/>
      <c r="JRS20" s="580"/>
      <c r="JRT20" s="580"/>
      <c r="JRU20" s="580"/>
      <c r="JRV20" s="580"/>
      <c r="JRW20" s="580"/>
      <c r="JRX20" s="580"/>
      <c r="JRY20" s="580"/>
      <c r="JRZ20" s="580"/>
      <c r="JSA20" s="580"/>
      <c r="JSB20" s="580"/>
      <c r="JSC20" s="580"/>
      <c r="JSD20" s="580"/>
      <c r="JSE20" s="580"/>
      <c r="JSF20" s="580"/>
      <c r="JSG20" s="580"/>
      <c r="JSH20" s="580"/>
      <c r="JSI20" s="580"/>
      <c r="JSJ20" s="580"/>
      <c r="JSK20" s="580"/>
      <c r="JSL20" s="580"/>
      <c r="JSM20" s="580"/>
      <c r="JSN20" s="580"/>
      <c r="JSO20" s="580"/>
      <c r="JSP20" s="580"/>
      <c r="JSQ20" s="580"/>
      <c r="JSR20" s="580"/>
      <c r="JSS20" s="580"/>
      <c r="JST20" s="580"/>
      <c r="JSU20" s="580"/>
      <c r="JSV20" s="580"/>
      <c r="JSW20" s="580"/>
      <c r="JSX20" s="580"/>
      <c r="JSY20" s="580"/>
      <c r="JSZ20" s="580"/>
      <c r="JTA20" s="580"/>
      <c r="JTB20" s="580"/>
      <c r="JTC20" s="580"/>
      <c r="JTD20" s="580"/>
      <c r="JTE20" s="580"/>
      <c r="JTF20" s="580"/>
      <c r="JTG20" s="580"/>
      <c r="JTH20" s="580"/>
      <c r="JTI20" s="580"/>
      <c r="JTJ20" s="580"/>
      <c r="JTK20" s="580"/>
      <c r="JTL20" s="580"/>
      <c r="JTM20" s="580"/>
      <c r="JTN20" s="580"/>
      <c r="JTO20" s="580"/>
      <c r="JTP20" s="580"/>
      <c r="JTQ20" s="580"/>
      <c r="JTR20" s="580"/>
      <c r="JTS20" s="580"/>
      <c r="JTT20" s="580"/>
      <c r="JTU20" s="580"/>
      <c r="JTV20" s="580"/>
      <c r="JTW20" s="580"/>
      <c r="JTX20" s="580"/>
      <c r="JTY20" s="580"/>
      <c r="JTZ20" s="580"/>
      <c r="JUA20" s="580"/>
      <c r="JUB20" s="580"/>
      <c r="JUC20" s="580"/>
      <c r="JUD20" s="580"/>
      <c r="JUE20" s="580"/>
      <c r="JUF20" s="580"/>
      <c r="JUG20" s="580"/>
      <c r="JUH20" s="580"/>
      <c r="JUI20" s="580"/>
      <c r="JUJ20" s="580"/>
      <c r="JUK20" s="580"/>
      <c r="JUL20" s="580"/>
      <c r="JUM20" s="580"/>
      <c r="JUN20" s="580"/>
      <c r="JUO20" s="580"/>
      <c r="JUP20" s="580"/>
      <c r="JUQ20" s="580"/>
      <c r="JUR20" s="580"/>
      <c r="JUS20" s="580"/>
      <c r="JUT20" s="580"/>
      <c r="JUU20" s="580"/>
      <c r="JUV20" s="580"/>
      <c r="JUW20" s="580"/>
      <c r="JUX20" s="580"/>
      <c r="JUY20" s="580"/>
      <c r="JUZ20" s="580"/>
      <c r="JVA20" s="580"/>
      <c r="JVB20" s="580"/>
      <c r="JVC20" s="580"/>
      <c r="JVD20" s="580"/>
      <c r="JVE20" s="580"/>
      <c r="JVF20" s="580"/>
      <c r="JVG20" s="580"/>
      <c r="JVH20" s="580"/>
      <c r="JVI20" s="580"/>
      <c r="JVJ20" s="580"/>
      <c r="JVK20" s="580"/>
      <c r="JVL20" s="580"/>
      <c r="JVM20" s="580"/>
      <c r="JVN20" s="580"/>
      <c r="JVO20" s="580"/>
      <c r="JVP20" s="580"/>
      <c r="JVQ20" s="580"/>
      <c r="JVR20" s="580"/>
      <c r="JVS20" s="580"/>
      <c r="JVT20" s="580"/>
      <c r="JVU20" s="580"/>
      <c r="JVV20" s="580"/>
      <c r="JVW20" s="580"/>
      <c r="JVX20" s="580"/>
      <c r="JVY20" s="580"/>
      <c r="JVZ20" s="580"/>
      <c r="JWA20" s="580"/>
      <c r="JWB20" s="580"/>
      <c r="JWC20" s="580"/>
      <c r="JWD20" s="580"/>
      <c r="JWE20" s="580"/>
      <c r="JWF20" s="580"/>
      <c r="JWG20" s="580"/>
      <c r="JWH20" s="580"/>
      <c r="JWI20" s="580"/>
      <c r="JWJ20" s="580"/>
      <c r="JWK20" s="580"/>
      <c r="JWL20" s="580"/>
      <c r="JWM20" s="580"/>
      <c r="JWN20" s="580"/>
      <c r="JWO20" s="580"/>
      <c r="JWP20" s="580"/>
      <c r="JWQ20" s="580"/>
      <c r="JWR20" s="580"/>
      <c r="JWS20" s="580"/>
      <c r="JWT20" s="580"/>
      <c r="JWU20" s="580"/>
      <c r="JWV20" s="580"/>
      <c r="JWW20" s="580"/>
      <c r="JWX20" s="580"/>
      <c r="JWY20" s="580"/>
      <c r="JWZ20" s="580"/>
      <c r="JXA20" s="580"/>
      <c r="JXB20" s="580"/>
      <c r="JXC20" s="580"/>
      <c r="JXD20" s="580"/>
      <c r="JXE20" s="580"/>
      <c r="JXF20" s="580"/>
      <c r="JXG20" s="580"/>
      <c r="JXH20" s="580"/>
      <c r="JXI20" s="580"/>
      <c r="JXJ20" s="580"/>
      <c r="JXK20" s="580"/>
      <c r="JXL20" s="580"/>
      <c r="JXM20" s="580"/>
      <c r="JXN20" s="580"/>
      <c r="JXO20" s="580"/>
      <c r="JXP20" s="580"/>
      <c r="JXQ20" s="580"/>
      <c r="JXR20" s="580"/>
      <c r="JXS20" s="580"/>
      <c r="JXT20" s="580"/>
      <c r="JXU20" s="580"/>
      <c r="JXV20" s="580"/>
      <c r="JXW20" s="580"/>
      <c r="JXX20" s="580"/>
      <c r="JXY20" s="580"/>
      <c r="JXZ20" s="580"/>
      <c r="JYA20" s="580"/>
      <c r="JYB20" s="580"/>
      <c r="JYC20" s="580"/>
      <c r="JYD20" s="580"/>
      <c r="JYE20" s="580"/>
      <c r="JYF20" s="580"/>
      <c r="JYG20" s="580"/>
      <c r="JYH20" s="580"/>
      <c r="JYI20" s="580"/>
      <c r="JYJ20" s="580"/>
      <c r="JYK20" s="580"/>
      <c r="JYL20" s="580"/>
      <c r="JYM20" s="580"/>
      <c r="JYN20" s="580"/>
      <c r="JYO20" s="580"/>
      <c r="JYP20" s="580"/>
      <c r="JYQ20" s="580"/>
      <c r="JYR20" s="580"/>
      <c r="JYS20" s="580"/>
      <c r="JYT20" s="580"/>
      <c r="JYU20" s="580"/>
      <c r="JYV20" s="580"/>
      <c r="JYW20" s="580"/>
      <c r="JYX20" s="580"/>
      <c r="JYY20" s="580"/>
      <c r="JYZ20" s="580"/>
      <c r="JZA20" s="580"/>
      <c r="JZB20" s="580"/>
      <c r="JZC20" s="580"/>
      <c r="JZD20" s="580"/>
      <c r="JZE20" s="580"/>
      <c r="JZF20" s="580"/>
      <c r="JZG20" s="580"/>
      <c r="JZH20" s="580"/>
      <c r="JZI20" s="580"/>
      <c r="JZJ20" s="580"/>
      <c r="JZK20" s="580"/>
      <c r="JZL20" s="580"/>
      <c r="JZM20" s="580"/>
      <c r="JZN20" s="580"/>
      <c r="JZO20" s="580"/>
      <c r="JZP20" s="580"/>
      <c r="JZQ20" s="580"/>
      <c r="JZR20" s="580"/>
      <c r="JZS20" s="580"/>
      <c r="JZT20" s="580"/>
      <c r="JZU20" s="580"/>
      <c r="JZV20" s="580"/>
      <c r="JZW20" s="580"/>
      <c r="JZX20" s="580"/>
      <c r="JZY20" s="580"/>
      <c r="JZZ20" s="580"/>
      <c r="KAA20" s="580"/>
      <c r="KAB20" s="580"/>
      <c r="KAC20" s="580"/>
      <c r="KAD20" s="580"/>
      <c r="KAE20" s="580"/>
      <c r="KAF20" s="580"/>
      <c r="KAG20" s="580"/>
      <c r="KAH20" s="580"/>
      <c r="KAI20" s="580"/>
      <c r="KAJ20" s="580"/>
      <c r="KAK20" s="580"/>
      <c r="KAL20" s="580"/>
      <c r="KAM20" s="580"/>
      <c r="KAN20" s="580"/>
      <c r="KAO20" s="580"/>
      <c r="KAP20" s="580"/>
      <c r="KAQ20" s="580"/>
      <c r="KAR20" s="580"/>
      <c r="KAS20" s="580"/>
      <c r="KAT20" s="580"/>
      <c r="KAU20" s="580"/>
      <c r="KAV20" s="580"/>
      <c r="KAW20" s="580"/>
      <c r="KAX20" s="580"/>
      <c r="KAY20" s="580"/>
      <c r="KAZ20" s="580"/>
      <c r="KBA20" s="580"/>
      <c r="KBB20" s="580"/>
      <c r="KBC20" s="580"/>
      <c r="KBD20" s="580"/>
      <c r="KBE20" s="580"/>
      <c r="KBF20" s="580"/>
      <c r="KBG20" s="580"/>
      <c r="KBH20" s="580"/>
      <c r="KBI20" s="580"/>
      <c r="KBJ20" s="580"/>
      <c r="KBK20" s="580"/>
      <c r="KBL20" s="580"/>
      <c r="KBM20" s="580"/>
      <c r="KBN20" s="580"/>
      <c r="KBO20" s="580"/>
      <c r="KBP20" s="580"/>
      <c r="KBQ20" s="580"/>
      <c r="KBR20" s="580"/>
      <c r="KBS20" s="580"/>
      <c r="KBT20" s="580"/>
      <c r="KBU20" s="580"/>
      <c r="KBV20" s="580"/>
      <c r="KBW20" s="580"/>
      <c r="KBX20" s="580"/>
      <c r="KBY20" s="580"/>
      <c r="KBZ20" s="580"/>
      <c r="KCA20" s="580"/>
      <c r="KCB20" s="580"/>
      <c r="KCC20" s="580"/>
      <c r="KCD20" s="580"/>
      <c r="KCE20" s="580"/>
      <c r="KCF20" s="580"/>
      <c r="KCG20" s="580"/>
      <c r="KCH20" s="580"/>
      <c r="KCI20" s="580"/>
      <c r="KCJ20" s="580"/>
      <c r="KCK20" s="580"/>
      <c r="KCL20" s="580"/>
      <c r="KCM20" s="580"/>
      <c r="KCN20" s="580"/>
      <c r="KCO20" s="580"/>
      <c r="KCP20" s="580"/>
      <c r="KCQ20" s="580"/>
      <c r="KCR20" s="580"/>
      <c r="KCS20" s="580"/>
      <c r="KCT20" s="580"/>
      <c r="KCU20" s="580"/>
      <c r="KCV20" s="580"/>
      <c r="KCW20" s="580"/>
      <c r="KCX20" s="580"/>
      <c r="KCY20" s="580"/>
      <c r="KCZ20" s="580"/>
      <c r="KDA20" s="580"/>
      <c r="KDB20" s="580"/>
      <c r="KDC20" s="580"/>
      <c r="KDD20" s="580"/>
      <c r="KDE20" s="580"/>
      <c r="KDF20" s="580"/>
      <c r="KDG20" s="580"/>
      <c r="KDH20" s="580"/>
      <c r="KDI20" s="580"/>
      <c r="KDJ20" s="580"/>
      <c r="KDK20" s="580"/>
      <c r="KDL20" s="580"/>
      <c r="KDM20" s="580"/>
      <c r="KDN20" s="580"/>
      <c r="KDO20" s="580"/>
      <c r="KDP20" s="580"/>
      <c r="KDQ20" s="580"/>
      <c r="KDR20" s="580"/>
      <c r="KDS20" s="580"/>
      <c r="KDT20" s="580"/>
      <c r="KDU20" s="580"/>
      <c r="KDV20" s="580"/>
      <c r="KDW20" s="580"/>
      <c r="KDX20" s="580"/>
      <c r="KDY20" s="580"/>
      <c r="KDZ20" s="580"/>
      <c r="KEA20" s="580"/>
      <c r="KEB20" s="580"/>
      <c r="KEC20" s="580"/>
      <c r="KED20" s="580"/>
      <c r="KEE20" s="580"/>
      <c r="KEF20" s="580"/>
      <c r="KEG20" s="580"/>
      <c r="KEH20" s="580"/>
      <c r="KEI20" s="580"/>
      <c r="KEJ20" s="580"/>
      <c r="KEK20" s="580"/>
      <c r="KEL20" s="580"/>
      <c r="KEM20" s="580"/>
      <c r="KEN20" s="580"/>
      <c r="KEO20" s="580"/>
      <c r="KEP20" s="580"/>
      <c r="KEQ20" s="580"/>
      <c r="KER20" s="580"/>
      <c r="KES20" s="580"/>
      <c r="KET20" s="580"/>
      <c r="KEU20" s="580"/>
      <c r="KEV20" s="580"/>
      <c r="KEW20" s="580"/>
      <c r="KEX20" s="580"/>
      <c r="KEY20" s="580"/>
      <c r="KEZ20" s="580"/>
      <c r="KFA20" s="580"/>
      <c r="KFB20" s="580"/>
      <c r="KFC20" s="580"/>
      <c r="KFD20" s="580"/>
      <c r="KFE20" s="580"/>
      <c r="KFF20" s="580"/>
      <c r="KFG20" s="580"/>
      <c r="KFH20" s="580"/>
      <c r="KFI20" s="580"/>
      <c r="KFJ20" s="580"/>
      <c r="KFK20" s="580"/>
      <c r="KFL20" s="580"/>
      <c r="KFM20" s="580"/>
      <c r="KFN20" s="580"/>
      <c r="KFO20" s="580"/>
      <c r="KFP20" s="580"/>
      <c r="KFQ20" s="580"/>
      <c r="KFR20" s="580"/>
      <c r="KFS20" s="580"/>
      <c r="KFT20" s="580"/>
      <c r="KFU20" s="580"/>
      <c r="KFV20" s="580"/>
      <c r="KFW20" s="580"/>
      <c r="KFX20" s="580"/>
      <c r="KFY20" s="580"/>
      <c r="KFZ20" s="580"/>
      <c r="KGA20" s="580"/>
      <c r="KGB20" s="580"/>
      <c r="KGC20" s="580"/>
      <c r="KGD20" s="580"/>
      <c r="KGE20" s="580"/>
      <c r="KGF20" s="580"/>
      <c r="KGG20" s="580"/>
      <c r="KGH20" s="580"/>
      <c r="KGI20" s="580"/>
      <c r="KGJ20" s="580"/>
      <c r="KGK20" s="580"/>
      <c r="KGL20" s="580"/>
      <c r="KGM20" s="580"/>
      <c r="KGN20" s="580"/>
      <c r="KGO20" s="580"/>
      <c r="KGP20" s="580"/>
      <c r="KGQ20" s="580"/>
      <c r="KGR20" s="580"/>
      <c r="KGS20" s="580"/>
      <c r="KGT20" s="580"/>
      <c r="KGU20" s="580"/>
      <c r="KGV20" s="580"/>
      <c r="KGW20" s="580"/>
      <c r="KGX20" s="580"/>
      <c r="KGY20" s="580"/>
      <c r="KGZ20" s="580"/>
      <c r="KHA20" s="580"/>
      <c r="KHB20" s="580"/>
      <c r="KHC20" s="580"/>
      <c r="KHD20" s="580"/>
      <c r="KHE20" s="580"/>
      <c r="KHF20" s="580"/>
      <c r="KHG20" s="580"/>
      <c r="KHH20" s="580"/>
      <c r="KHI20" s="580"/>
      <c r="KHJ20" s="580"/>
      <c r="KHK20" s="580"/>
      <c r="KHL20" s="580"/>
      <c r="KHM20" s="580"/>
      <c r="KHN20" s="580"/>
      <c r="KHO20" s="580"/>
      <c r="KHP20" s="580"/>
      <c r="KHQ20" s="580"/>
      <c r="KHR20" s="580"/>
      <c r="KHS20" s="580"/>
      <c r="KHT20" s="580"/>
      <c r="KHU20" s="580"/>
      <c r="KHV20" s="580"/>
      <c r="KHW20" s="580"/>
      <c r="KHX20" s="580"/>
      <c r="KHY20" s="580"/>
      <c r="KHZ20" s="580"/>
      <c r="KIA20" s="580"/>
      <c r="KIB20" s="580"/>
      <c r="KIC20" s="580"/>
      <c r="KID20" s="580"/>
      <c r="KIE20" s="580"/>
      <c r="KIF20" s="580"/>
      <c r="KIG20" s="580"/>
      <c r="KIH20" s="580"/>
      <c r="KII20" s="580"/>
      <c r="KIJ20" s="580"/>
      <c r="KIK20" s="580"/>
      <c r="KIL20" s="580"/>
      <c r="KIM20" s="580"/>
      <c r="KIN20" s="580"/>
      <c r="KIO20" s="580"/>
      <c r="KIP20" s="580"/>
      <c r="KIQ20" s="580"/>
      <c r="KIR20" s="580"/>
      <c r="KIS20" s="580"/>
      <c r="KIT20" s="580"/>
      <c r="KIU20" s="580"/>
      <c r="KIV20" s="580"/>
      <c r="KIW20" s="580"/>
      <c r="KIX20" s="580"/>
      <c r="KIY20" s="580"/>
      <c r="KIZ20" s="580"/>
      <c r="KJA20" s="580"/>
      <c r="KJB20" s="580"/>
      <c r="KJC20" s="580"/>
      <c r="KJD20" s="580"/>
      <c r="KJE20" s="580"/>
      <c r="KJF20" s="580"/>
      <c r="KJG20" s="580"/>
      <c r="KJH20" s="580"/>
      <c r="KJI20" s="580"/>
      <c r="KJJ20" s="580"/>
      <c r="KJK20" s="580"/>
      <c r="KJL20" s="580"/>
      <c r="KJM20" s="580"/>
      <c r="KJN20" s="580"/>
      <c r="KJO20" s="580"/>
      <c r="KJP20" s="580"/>
      <c r="KJQ20" s="580"/>
      <c r="KJR20" s="580"/>
      <c r="KJS20" s="580"/>
      <c r="KJT20" s="580"/>
      <c r="KJU20" s="580"/>
      <c r="KJV20" s="580"/>
      <c r="KJW20" s="580"/>
      <c r="KJX20" s="580"/>
      <c r="KJY20" s="580"/>
      <c r="KJZ20" s="580"/>
      <c r="KKA20" s="580"/>
      <c r="KKB20" s="580"/>
      <c r="KKC20" s="580"/>
      <c r="KKD20" s="580"/>
      <c r="KKE20" s="580"/>
      <c r="KKF20" s="580"/>
      <c r="KKG20" s="580"/>
      <c r="KKH20" s="580"/>
      <c r="KKI20" s="580"/>
      <c r="KKJ20" s="580"/>
      <c r="KKK20" s="580"/>
      <c r="KKL20" s="580"/>
      <c r="KKM20" s="580"/>
      <c r="KKN20" s="580"/>
      <c r="KKO20" s="580"/>
      <c r="KKP20" s="580"/>
      <c r="KKQ20" s="580"/>
      <c r="KKR20" s="580"/>
      <c r="KKS20" s="580"/>
      <c r="KKT20" s="580"/>
      <c r="KKU20" s="580"/>
      <c r="KKV20" s="580"/>
      <c r="KKW20" s="580"/>
      <c r="KKX20" s="580"/>
      <c r="KKY20" s="580"/>
      <c r="KKZ20" s="580"/>
      <c r="KLA20" s="580"/>
      <c r="KLB20" s="580"/>
      <c r="KLC20" s="580"/>
      <c r="KLD20" s="580"/>
      <c r="KLE20" s="580"/>
      <c r="KLF20" s="580"/>
      <c r="KLG20" s="580"/>
      <c r="KLH20" s="580"/>
      <c r="KLI20" s="580"/>
      <c r="KLJ20" s="580"/>
      <c r="KLK20" s="580"/>
      <c r="KLL20" s="580"/>
      <c r="KLM20" s="580"/>
      <c r="KLN20" s="580"/>
      <c r="KLO20" s="580"/>
      <c r="KLP20" s="580"/>
      <c r="KLQ20" s="580"/>
      <c r="KLR20" s="580"/>
      <c r="KLS20" s="580"/>
      <c r="KLT20" s="580"/>
      <c r="KLU20" s="580"/>
      <c r="KLV20" s="580"/>
      <c r="KLW20" s="580"/>
      <c r="KLX20" s="580"/>
      <c r="KLY20" s="580"/>
      <c r="KLZ20" s="580"/>
      <c r="KMA20" s="580"/>
      <c r="KMB20" s="580"/>
      <c r="KMC20" s="580"/>
      <c r="KMD20" s="580"/>
      <c r="KME20" s="580"/>
      <c r="KMF20" s="580"/>
      <c r="KMG20" s="580"/>
      <c r="KMH20" s="580"/>
      <c r="KMI20" s="580"/>
      <c r="KMJ20" s="580"/>
      <c r="KMK20" s="580"/>
      <c r="KML20" s="580"/>
      <c r="KMM20" s="580"/>
      <c r="KMN20" s="580"/>
      <c r="KMO20" s="580"/>
      <c r="KMP20" s="580"/>
      <c r="KMQ20" s="580"/>
      <c r="KMR20" s="580"/>
      <c r="KMS20" s="580"/>
      <c r="KMT20" s="580"/>
      <c r="KMU20" s="580"/>
      <c r="KMV20" s="580"/>
      <c r="KMW20" s="580"/>
      <c r="KMX20" s="580"/>
      <c r="KMY20" s="580"/>
      <c r="KMZ20" s="580"/>
      <c r="KNA20" s="580"/>
      <c r="KNB20" s="580"/>
      <c r="KNC20" s="580"/>
      <c r="KND20" s="580"/>
      <c r="KNE20" s="580"/>
      <c r="KNF20" s="580"/>
      <c r="KNG20" s="580"/>
      <c r="KNH20" s="580"/>
      <c r="KNI20" s="580"/>
      <c r="KNJ20" s="580"/>
      <c r="KNK20" s="580"/>
      <c r="KNL20" s="580"/>
      <c r="KNM20" s="580"/>
      <c r="KNN20" s="580"/>
      <c r="KNO20" s="580"/>
      <c r="KNP20" s="580"/>
      <c r="KNQ20" s="580"/>
      <c r="KNR20" s="580"/>
      <c r="KNS20" s="580"/>
      <c r="KNT20" s="580"/>
      <c r="KNU20" s="580"/>
      <c r="KNV20" s="580"/>
      <c r="KNW20" s="580"/>
      <c r="KNX20" s="580"/>
      <c r="KNY20" s="580"/>
      <c r="KNZ20" s="580"/>
      <c r="KOA20" s="580"/>
      <c r="KOB20" s="580"/>
      <c r="KOC20" s="580"/>
      <c r="KOD20" s="580"/>
      <c r="KOE20" s="580"/>
      <c r="KOF20" s="580"/>
      <c r="KOG20" s="580"/>
      <c r="KOH20" s="580"/>
      <c r="KOI20" s="580"/>
      <c r="KOJ20" s="580"/>
      <c r="KOK20" s="580"/>
      <c r="KOL20" s="580"/>
      <c r="KOM20" s="580"/>
      <c r="KON20" s="580"/>
      <c r="KOO20" s="580"/>
      <c r="KOP20" s="580"/>
      <c r="KOQ20" s="580"/>
      <c r="KOR20" s="580"/>
      <c r="KOS20" s="580"/>
      <c r="KOT20" s="580"/>
      <c r="KOU20" s="580"/>
      <c r="KOV20" s="580"/>
      <c r="KOW20" s="580"/>
      <c r="KOX20" s="580"/>
      <c r="KOY20" s="580"/>
      <c r="KOZ20" s="580"/>
      <c r="KPA20" s="580"/>
      <c r="KPB20" s="580"/>
      <c r="KPC20" s="580"/>
      <c r="KPD20" s="580"/>
      <c r="KPE20" s="580"/>
      <c r="KPF20" s="580"/>
      <c r="KPG20" s="580"/>
      <c r="KPH20" s="580"/>
      <c r="KPI20" s="580"/>
      <c r="KPJ20" s="580"/>
      <c r="KPK20" s="580"/>
      <c r="KPL20" s="580"/>
      <c r="KPM20" s="580"/>
      <c r="KPN20" s="580"/>
      <c r="KPO20" s="580"/>
      <c r="KPP20" s="580"/>
      <c r="KPQ20" s="580"/>
      <c r="KPR20" s="580"/>
      <c r="KPS20" s="580"/>
      <c r="KPT20" s="580"/>
      <c r="KPU20" s="580"/>
      <c r="KPV20" s="580"/>
      <c r="KPW20" s="580"/>
      <c r="KPX20" s="580"/>
      <c r="KPY20" s="580"/>
      <c r="KPZ20" s="580"/>
      <c r="KQA20" s="580"/>
      <c r="KQB20" s="580"/>
      <c r="KQC20" s="580"/>
      <c r="KQD20" s="580"/>
      <c r="KQE20" s="580"/>
      <c r="KQF20" s="580"/>
      <c r="KQG20" s="580"/>
      <c r="KQH20" s="580"/>
      <c r="KQI20" s="580"/>
      <c r="KQJ20" s="580"/>
      <c r="KQK20" s="580"/>
      <c r="KQL20" s="580"/>
      <c r="KQM20" s="580"/>
      <c r="KQN20" s="580"/>
      <c r="KQO20" s="580"/>
      <c r="KQP20" s="580"/>
      <c r="KQQ20" s="580"/>
      <c r="KQR20" s="580"/>
      <c r="KQS20" s="580"/>
      <c r="KQT20" s="580"/>
      <c r="KQU20" s="580"/>
      <c r="KQV20" s="580"/>
      <c r="KQW20" s="580"/>
      <c r="KQX20" s="580"/>
      <c r="KQY20" s="580"/>
      <c r="KQZ20" s="580"/>
      <c r="KRA20" s="580"/>
      <c r="KRB20" s="580"/>
      <c r="KRC20" s="580"/>
      <c r="KRD20" s="580"/>
      <c r="KRE20" s="580"/>
      <c r="KRF20" s="580"/>
      <c r="KRG20" s="580"/>
      <c r="KRH20" s="580"/>
      <c r="KRI20" s="580"/>
      <c r="KRJ20" s="580"/>
      <c r="KRK20" s="580"/>
      <c r="KRL20" s="580"/>
      <c r="KRM20" s="580"/>
      <c r="KRN20" s="580"/>
      <c r="KRO20" s="580"/>
      <c r="KRP20" s="580"/>
      <c r="KRQ20" s="580"/>
      <c r="KRR20" s="580"/>
      <c r="KRS20" s="580"/>
      <c r="KRT20" s="580"/>
      <c r="KRU20" s="580"/>
      <c r="KRV20" s="580"/>
      <c r="KRW20" s="580"/>
      <c r="KRX20" s="580"/>
      <c r="KRY20" s="580"/>
      <c r="KRZ20" s="580"/>
      <c r="KSA20" s="580"/>
      <c r="KSB20" s="580"/>
      <c r="KSC20" s="580"/>
      <c r="KSD20" s="580"/>
      <c r="KSE20" s="580"/>
      <c r="KSF20" s="580"/>
      <c r="KSG20" s="580"/>
      <c r="KSH20" s="580"/>
      <c r="KSI20" s="580"/>
      <c r="KSJ20" s="580"/>
      <c r="KSK20" s="580"/>
      <c r="KSL20" s="580"/>
      <c r="KSM20" s="580"/>
      <c r="KSN20" s="580"/>
      <c r="KSO20" s="580"/>
      <c r="KSP20" s="580"/>
      <c r="KSQ20" s="580"/>
      <c r="KSR20" s="580"/>
      <c r="KSS20" s="580"/>
      <c r="KST20" s="580"/>
      <c r="KSU20" s="580"/>
      <c r="KSV20" s="580"/>
      <c r="KSW20" s="580"/>
      <c r="KSX20" s="580"/>
      <c r="KSY20" s="580"/>
      <c r="KSZ20" s="580"/>
      <c r="KTA20" s="580"/>
      <c r="KTB20" s="580"/>
      <c r="KTC20" s="580"/>
      <c r="KTD20" s="580"/>
      <c r="KTE20" s="580"/>
      <c r="KTF20" s="580"/>
      <c r="KTG20" s="580"/>
      <c r="KTH20" s="580"/>
      <c r="KTI20" s="580"/>
      <c r="KTJ20" s="580"/>
      <c r="KTK20" s="580"/>
      <c r="KTL20" s="580"/>
      <c r="KTM20" s="580"/>
      <c r="KTN20" s="580"/>
      <c r="KTO20" s="580"/>
      <c r="KTP20" s="580"/>
      <c r="KTQ20" s="580"/>
      <c r="KTR20" s="580"/>
      <c r="KTS20" s="580"/>
      <c r="KTT20" s="580"/>
      <c r="KTU20" s="580"/>
      <c r="KTV20" s="580"/>
      <c r="KTW20" s="580"/>
      <c r="KTX20" s="580"/>
      <c r="KTY20" s="580"/>
      <c r="KTZ20" s="580"/>
      <c r="KUA20" s="580"/>
      <c r="KUB20" s="580"/>
      <c r="KUC20" s="580"/>
      <c r="KUD20" s="580"/>
      <c r="KUE20" s="580"/>
      <c r="KUF20" s="580"/>
      <c r="KUG20" s="580"/>
      <c r="KUH20" s="580"/>
      <c r="KUI20" s="580"/>
      <c r="KUJ20" s="580"/>
      <c r="KUK20" s="580"/>
      <c r="KUL20" s="580"/>
      <c r="KUM20" s="580"/>
      <c r="KUN20" s="580"/>
      <c r="KUO20" s="580"/>
      <c r="KUP20" s="580"/>
      <c r="KUQ20" s="580"/>
      <c r="KUR20" s="580"/>
      <c r="KUS20" s="580"/>
      <c r="KUT20" s="580"/>
      <c r="KUU20" s="580"/>
      <c r="KUV20" s="580"/>
      <c r="KUW20" s="580"/>
      <c r="KUX20" s="580"/>
      <c r="KUY20" s="580"/>
      <c r="KUZ20" s="580"/>
      <c r="KVA20" s="580"/>
      <c r="KVB20" s="580"/>
      <c r="KVC20" s="580"/>
      <c r="KVD20" s="580"/>
      <c r="KVE20" s="580"/>
      <c r="KVF20" s="580"/>
      <c r="KVG20" s="580"/>
      <c r="KVH20" s="580"/>
      <c r="KVI20" s="580"/>
      <c r="KVJ20" s="580"/>
      <c r="KVK20" s="580"/>
      <c r="KVL20" s="580"/>
      <c r="KVM20" s="580"/>
      <c r="KVN20" s="580"/>
      <c r="KVO20" s="580"/>
      <c r="KVP20" s="580"/>
      <c r="KVQ20" s="580"/>
      <c r="KVR20" s="580"/>
      <c r="KVS20" s="580"/>
      <c r="KVT20" s="580"/>
      <c r="KVU20" s="580"/>
      <c r="KVV20" s="580"/>
      <c r="KVW20" s="580"/>
      <c r="KVX20" s="580"/>
      <c r="KVY20" s="580"/>
      <c r="KVZ20" s="580"/>
      <c r="KWA20" s="580"/>
      <c r="KWB20" s="580"/>
      <c r="KWC20" s="580"/>
      <c r="KWD20" s="580"/>
      <c r="KWE20" s="580"/>
      <c r="KWF20" s="580"/>
      <c r="KWG20" s="580"/>
      <c r="KWH20" s="580"/>
      <c r="KWI20" s="580"/>
      <c r="KWJ20" s="580"/>
      <c r="KWK20" s="580"/>
      <c r="KWL20" s="580"/>
      <c r="KWM20" s="580"/>
      <c r="KWN20" s="580"/>
      <c r="KWO20" s="580"/>
      <c r="KWP20" s="580"/>
      <c r="KWQ20" s="580"/>
      <c r="KWR20" s="580"/>
      <c r="KWS20" s="580"/>
      <c r="KWT20" s="580"/>
      <c r="KWU20" s="580"/>
      <c r="KWV20" s="580"/>
      <c r="KWW20" s="580"/>
      <c r="KWX20" s="580"/>
      <c r="KWY20" s="580"/>
      <c r="KWZ20" s="580"/>
      <c r="KXA20" s="580"/>
      <c r="KXB20" s="580"/>
      <c r="KXC20" s="580"/>
      <c r="KXD20" s="580"/>
      <c r="KXE20" s="580"/>
      <c r="KXF20" s="580"/>
      <c r="KXG20" s="580"/>
      <c r="KXH20" s="580"/>
      <c r="KXI20" s="580"/>
      <c r="KXJ20" s="580"/>
      <c r="KXK20" s="580"/>
      <c r="KXL20" s="580"/>
      <c r="KXM20" s="580"/>
      <c r="KXN20" s="580"/>
      <c r="KXO20" s="580"/>
      <c r="KXP20" s="580"/>
      <c r="KXQ20" s="580"/>
      <c r="KXR20" s="580"/>
      <c r="KXS20" s="580"/>
      <c r="KXT20" s="580"/>
      <c r="KXU20" s="580"/>
      <c r="KXV20" s="580"/>
      <c r="KXW20" s="580"/>
      <c r="KXX20" s="580"/>
      <c r="KXY20" s="580"/>
      <c r="KXZ20" s="580"/>
      <c r="KYA20" s="580"/>
      <c r="KYB20" s="580"/>
      <c r="KYC20" s="580"/>
      <c r="KYD20" s="580"/>
      <c r="KYE20" s="580"/>
      <c r="KYF20" s="580"/>
      <c r="KYG20" s="580"/>
      <c r="KYH20" s="580"/>
      <c r="KYI20" s="580"/>
      <c r="KYJ20" s="580"/>
      <c r="KYK20" s="580"/>
      <c r="KYL20" s="580"/>
      <c r="KYM20" s="580"/>
      <c r="KYN20" s="580"/>
      <c r="KYO20" s="580"/>
      <c r="KYP20" s="580"/>
      <c r="KYQ20" s="580"/>
      <c r="KYR20" s="580"/>
      <c r="KYS20" s="580"/>
      <c r="KYT20" s="580"/>
      <c r="KYU20" s="580"/>
      <c r="KYV20" s="580"/>
      <c r="KYW20" s="580"/>
      <c r="KYX20" s="580"/>
      <c r="KYY20" s="580"/>
      <c r="KYZ20" s="580"/>
      <c r="KZA20" s="580"/>
      <c r="KZB20" s="580"/>
      <c r="KZC20" s="580"/>
      <c r="KZD20" s="580"/>
      <c r="KZE20" s="580"/>
      <c r="KZF20" s="580"/>
      <c r="KZG20" s="580"/>
      <c r="KZH20" s="580"/>
      <c r="KZI20" s="580"/>
      <c r="KZJ20" s="580"/>
      <c r="KZK20" s="580"/>
      <c r="KZL20" s="580"/>
      <c r="KZM20" s="580"/>
      <c r="KZN20" s="580"/>
      <c r="KZO20" s="580"/>
      <c r="KZP20" s="580"/>
      <c r="KZQ20" s="580"/>
      <c r="KZR20" s="580"/>
      <c r="KZS20" s="580"/>
      <c r="KZT20" s="580"/>
      <c r="KZU20" s="580"/>
      <c r="KZV20" s="580"/>
      <c r="KZW20" s="580"/>
      <c r="KZX20" s="580"/>
      <c r="KZY20" s="580"/>
      <c r="KZZ20" s="580"/>
      <c r="LAA20" s="580"/>
      <c r="LAB20" s="580"/>
      <c r="LAC20" s="580"/>
      <c r="LAD20" s="580"/>
      <c r="LAE20" s="580"/>
      <c r="LAF20" s="580"/>
      <c r="LAG20" s="580"/>
      <c r="LAH20" s="580"/>
      <c r="LAI20" s="580"/>
      <c r="LAJ20" s="580"/>
      <c r="LAK20" s="580"/>
      <c r="LAL20" s="580"/>
      <c r="LAM20" s="580"/>
      <c r="LAN20" s="580"/>
      <c r="LAO20" s="580"/>
      <c r="LAP20" s="580"/>
      <c r="LAQ20" s="580"/>
      <c r="LAR20" s="580"/>
      <c r="LAS20" s="580"/>
      <c r="LAT20" s="580"/>
      <c r="LAU20" s="580"/>
      <c r="LAV20" s="580"/>
      <c r="LAW20" s="580"/>
      <c r="LAX20" s="580"/>
      <c r="LAY20" s="580"/>
      <c r="LAZ20" s="580"/>
      <c r="LBA20" s="580"/>
      <c r="LBB20" s="580"/>
      <c r="LBC20" s="580"/>
      <c r="LBD20" s="580"/>
      <c r="LBE20" s="580"/>
      <c r="LBF20" s="580"/>
      <c r="LBG20" s="580"/>
      <c r="LBH20" s="580"/>
      <c r="LBI20" s="580"/>
      <c r="LBJ20" s="580"/>
      <c r="LBK20" s="580"/>
      <c r="LBL20" s="580"/>
      <c r="LBM20" s="580"/>
      <c r="LBN20" s="580"/>
      <c r="LBO20" s="580"/>
      <c r="LBP20" s="580"/>
      <c r="LBQ20" s="580"/>
      <c r="LBR20" s="580"/>
      <c r="LBS20" s="580"/>
      <c r="LBT20" s="580"/>
      <c r="LBU20" s="580"/>
      <c r="LBV20" s="580"/>
      <c r="LBW20" s="580"/>
      <c r="LBX20" s="580"/>
      <c r="LBY20" s="580"/>
      <c r="LBZ20" s="580"/>
      <c r="LCA20" s="580"/>
      <c r="LCB20" s="580"/>
      <c r="LCC20" s="580"/>
      <c r="LCD20" s="580"/>
      <c r="LCE20" s="580"/>
      <c r="LCF20" s="580"/>
      <c r="LCG20" s="580"/>
      <c r="LCH20" s="580"/>
      <c r="LCI20" s="580"/>
      <c r="LCJ20" s="580"/>
      <c r="LCK20" s="580"/>
      <c r="LCL20" s="580"/>
      <c r="LCM20" s="580"/>
      <c r="LCN20" s="580"/>
      <c r="LCO20" s="580"/>
      <c r="LCP20" s="580"/>
      <c r="LCQ20" s="580"/>
      <c r="LCR20" s="580"/>
      <c r="LCS20" s="580"/>
      <c r="LCT20" s="580"/>
      <c r="LCU20" s="580"/>
      <c r="LCV20" s="580"/>
      <c r="LCW20" s="580"/>
      <c r="LCX20" s="580"/>
      <c r="LCY20" s="580"/>
      <c r="LCZ20" s="580"/>
      <c r="LDA20" s="580"/>
      <c r="LDB20" s="580"/>
      <c r="LDC20" s="580"/>
      <c r="LDD20" s="580"/>
      <c r="LDE20" s="580"/>
      <c r="LDF20" s="580"/>
      <c r="LDG20" s="580"/>
      <c r="LDH20" s="580"/>
      <c r="LDI20" s="580"/>
      <c r="LDJ20" s="580"/>
      <c r="LDK20" s="580"/>
      <c r="LDL20" s="580"/>
      <c r="LDM20" s="580"/>
      <c r="LDN20" s="580"/>
      <c r="LDO20" s="580"/>
      <c r="LDP20" s="580"/>
      <c r="LDQ20" s="580"/>
      <c r="LDR20" s="580"/>
      <c r="LDS20" s="580"/>
      <c r="LDT20" s="580"/>
      <c r="LDU20" s="580"/>
      <c r="LDV20" s="580"/>
      <c r="LDW20" s="580"/>
      <c r="LDX20" s="580"/>
      <c r="LDY20" s="580"/>
      <c r="LDZ20" s="580"/>
      <c r="LEA20" s="580"/>
      <c r="LEB20" s="580"/>
      <c r="LEC20" s="580"/>
      <c r="LED20" s="580"/>
      <c r="LEE20" s="580"/>
      <c r="LEF20" s="580"/>
      <c r="LEG20" s="580"/>
      <c r="LEH20" s="580"/>
      <c r="LEI20" s="580"/>
      <c r="LEJ20" s="580"/>
      <c r="LEK20" s="580"/>
      <c r="LEL20" s="580"/>
      <c r="LEM20" s="580"/>
      <c r="LEN20" s="580"/>
      <c r="LEO20" s="580"/>
      <c r="LEP20" s="580"/>
      <c r="LEQ20" s="580"/>
      <c r="LER20" s="580"/>
      <c r="LES20" s="580"/>
      <c r="LET20" s="580"/>
      <c r="LEU20" s="580"/>
      <c r="LEV20" s="580"/>
      <c r="LEW20" s="580"/>
      <c r="LEX20" s="580"/>
      <c r="LEY20" s="580"/>
      <c r="LEZ20" s="580"/>
      <c r="LFA20" s="580"/>
      <c r="LFB20" s="580"/>
      <c r="LFC20" s="580"/>
      <c r="LFD20" s="580"/>
      <c r="LFE20" s="580"/>
      <c r="LFF20" s="580"/>
      <c r="LFG20" s="580"/>
      <c r="LFH20" s="580"/>
      <c r="LFI20" s="580"/>
      <c r="LFJ20" s="580"/>
      <c r="LFK20" s="580"/>
      <c r="LFL20" s="580"/>
      <c r="LFM20" s="580"/>
      <c r="LFN20" s="580"/>
      <c r="LFO20" s="580"/>
      <c r="LFP20" s="580"/>
      <c r="LFQ20" s="580"/>
      <c r="LFR20" s="580"/>
      <c r="LFS20" s="580"/>
      <c r="LFT20" s="580"/>
      <c r="LFU20" s="580"/>
      <c r="LFV20" s="580"/>
      <c r="LFW20" s="580"/>
      <c r="LFX20" s="580"/>
      <c r="LFY20" s="580"/>
      <c r="LFZ20" s="580"/>
      <c r="LGA20" s="580"/>
      <c r="LGB20" s="580"/>
      <c r="LGC20" s="580"/>
      <c r="LGD20" s="580"/>
      <c r="LGE20" s="580"/>
      <c r="LGF20" s="580"/>
      <c r="LGG20" s="580"/>
      <c r="LGH20" s="580"/>
      <c r="LGI20" s="580"/>
      <c r="LGJ20" s="580"/>
      <c r="LGK20" s="580"/>
      <c r="LGL20" s="580"/>
      <c r="LGM20" s="580"/>
      <c r="LGN20" s="580"/>
      <c r="LGO20" s="580"/>
      <c r="LGP20" s="580"/>
      <c r="LGQ20" s="580"/>
      <c r="LGR20" s="580"/>
      <c r="LGS20" s="580"/>
      <c r="LGT20" s="580"/>
      <c r="LGU20" s="580"/>
      <c r="LGV20" s="580"/>
      <c r="LGW20" s="580"/>
      <c r="LGX20" s="580"/>
      <c r="LGY20" s="580"/>
      <c r="LGZ20" s="580"/>
      <c r="LHA20" s="580"/>
      <c r="LHB20" s="580"/>
      <c r="LHC20" s="580"/>
      <c r="LHD20" s="580"/>
      <c r="LHE20" s="580"/>
      <c r="LHF20" s="580"/>
      <c r="LHG20" s="580"/>
      <c r="LHH20" s="580"/>
      <c r="LHI20" s="580"/>
      <c r="LHJ20" s="580"/>
      <c r="LHK20" s="580"/>
      <c r="LHL20" s="580"/>
      <c r="LHM20" s="580"/>
      <c r="LHN20" s="580"/>
      <c r="LHO20" s="580"/>
      <c r="LHP20" s="580"/>
      <c r="LHQ20" s="580"/>
      <c r="LHR20" s="580"/>
      <c r="LHS20" s="580"/>
      <c r="LHT20" s="580"/>
      <c r="LHU20" s="580"/>
      <c r="LHV20" s="580"/>
      <c r="LHW20" s="580"/>
      <c r="LHX20" s="580"/>
      <c r="LHY20" s="580"/>
      <c r="LHZ20" s="580"/>
      <c r="LIA20" s="580"/>
      <c r="LIB20" s="580"/>
      <c r="LIC20" s="580"/>
      <c r="LID20" s="580"/>
      <c r="LIE20" s="580"/>
      <c r="LIF20" s="580"/>
      <c r="LIG20" s="580"/>
      <c r="LIH20" s="580"/>
      <c r="LII20" s="580"/>
      <c r="LIJ20" s="580"/>
      <c r="LIK20" s="580"/>
      <c r="LIL20" s="580"/>
      <c r="LIM20" s="580"/>
      <c r="LIN20" s="580"/>
      <c r="LIO20" s="580"/>
      <c r="LIP20" s="580"/>
      <c r="LIQ20" s="580"/>
      <c r="LIR20" s="580"/>
      <c r="LIS20" s="580"/>
      <c r="LIT20" s="580"/>
      <c r="LIU20" s="580"/>
      <c r="LIV20" s="580"/>
      <c r="LIW20" s="580"/>
      <c r="LIX20" s="580"/>
      <c r="LIY20" s="580"/>
      <c r="LIZ20" s="580"/>
      <c r="LJA20" s="580"/>
      <c r="LJB20" s="580"/>
      <c r="LJC20" s="580"/>
      <c r="LJD20" s="580"/>
      <c r="LJE20" s="580"/>
      <c r="LJF20" s="580"/>
      <c r="LJG20" s="580"/>
      <c r="LJH20" s="580"/>
      <c r="LJI20" s="580"/>
      <c r="LJJ20" s="580"/>
      <c r="LJK20" s="580"/>
      <c r="LJL20" s="580"/>
      <c r="LJM20" s="580"/>
      <c r="LJN20" s="580"/>
      <c r="LJO20" s="580"/>
      <c r="LJP20" s="580"/>
      <c r="LJQ20" s="580"/>
      <c r="LJR20" s="580"/>
      <c r="LJS20" s="580"/>
      <c r="LJT20" s="580"/>
      <c r="LJU20" s="580"/>
      <c r="LJV20" s="580"/>
      <c r="LJW20" s="580"/>
      <c r="LJX20" s="580"/>
      <c r="LJY20" s="580"/>
      <c r="LJZ20" s="580"/>
      <c r="LKA20" s="580"/>
      <c r="LKB20" s="580"/>
      <c r="LKC20" s="580"/>
      <c r="LKD20" s="580"/>
      <c r="LKE20" s="580"/>
      <c r="LKF20" s="580"/>
      <c r="LKG20" s="580"/>
      <c r="LKH20" s="580"/>
      <c r="LKI20" s="580"/>
      <c r="LKJ20" s="580"/>
      <c r="LKK20" s="580"/>
      <c r="LKL20" s="580"/>
      <c r="LKM20" s="580"/>
      <c r="LKN20" s="580"/>
      <c r="LKO20" s="580"/>
      <c r="LKP20" s="580"/>
      <c r="LKQ20" s="580"/>
      <c r="LKR20" s="580"/>
      <c r="LKS20" s="580"/>
      <c r="LKT20" s="580"/>
      <c r="LKU20" s="580"/>
      <c r="LKV20" s="580"/>
      <c r="LKW20" s="580"/>
      <c r="LKX20" s="580"/>
      <c r="LKY20" s="580"/>
      <c r="LKZ20" s="580"/>
      <c r="LLA20" s="580"/>
      <c r="LLB20" s="580"/>
      <c r="LLC20" s="580"/>
      <c r="LLD20" s="580"/>
      <c r="LLE20" s="580"/>
      <c r="LLF20" s="580"/>
      <c r="LLG20" s="580"/>
      <c r="LLH20" s="580"/>
      <c r="LLI20" s="580"/>
      <c r="LLJ20" s="580"/>
      <c r="LLK20" s="580"/>
      <c r="LLL20" s="580"/>
      <c r="LLM20" s="580"/>
      <c r="LLN20" s="580"/>
      <c r="LLO20" s="580"/>
      <c r="LLP20" s="580"/>
      <c r="LLQ20" s="580"/>
      <c r="LLR20" s="580"/>
      <c r="LLS20" s="580"/>
      <c r="LLT20" s="580"/>
      <c r="LLU20" s="580"/>
      <c r="LLV20" s="580"/>
      <c r="LLW20" s="580"/>
      <c r="LLX20" s="580"/>
      <c r="LLY20" s="580"/>
      <c r="LLZ20" s="580"/>
      <c r="LMA20" s="580"/>
      <c r="LMB20" s="580"/>
      <c r="LMC20" s="580"/>
      <c r="LMD20" s="580"/>
      <c r="LME20" s="580"/>
      <c r="LMF20" s="580"/>
      <c r="LMG20" s="580"/>
      <c r="LMH20" s="580"/>
      <c r="LMI20" s="580"/>
      <c r="LMJ20" s="580"/>
      <c r="LMK20" s="580"/>
      <c r="LML20" s="580"/>
      <c r="LMM20" s="580"/>
      <c r="LMN20" s="580"/>
      <c r="LMO20" s="580"/>
      <c r="LMP20" s="580"/>
      <c r="LMQ20" s="580"/>
      <c r="LMR20" s="580"/>
      <c r="LMS20" s="580"/>
      <c r="LMT20" s="580"/>
      <c r="LMU20" s="580"/>
      <c r="LMV20" s="580"/>
      <c r="LMW20" s="580"/>
      <c r="LMX20" s="580"/>
      <c r="LMY20" s="580"/>
      <c r="LMZ20" s="580"/>
      <c r="LNA20" s="580"/>
      <c r="LNB20" s="580"/>
      <c r="LNC20" s="580"/>
      <c r="LND20" s="580"/>
      <c r="LNE20" s="580"/>
      <c r="LNF20" s="580"/>
      <c r="LNG20" s="580"/>
      <c r="LNH20" s="580"/>
      <c r="LNI20" s="580"/>
      <c r="LNJ20" s="580"/>
      <c r="LNK20" s="580"/>
      <c r="LNL20" s="580"/>
      <c r="LNM20" s="580"/>
      <c r="LNN20" s="580"/>
      <c r="LNO20" s="580"/>
      <c r="LNP20" s="580"/>
      <c r="LNQ20" s="580"/>
      <c r="LNR20" s="580"/>
      <c r="LNS20" s="580"/>
      <c r="LNT20" s="580"/>
      <c r="LNU20" s="580"/>
      <c r="LNV20" s="580"/>
      <c r="LNW20" s="580"/>
      <c r="LNX20" s="580"/>
      <c r="LNY20" s="580"/>
      <c r="LNZ20" s="580"/>
      <c r="LOA20" s="580"/>
      <c r="LOB20" s="580"/>
      <c r="LOC20" s="580"/>
      <c r="LOD20" s="580"/>
      <c r="LOE20" s="580"/>
      <c r="LOF20" s="580"/>
      <c r="LOG20" s="580"/>
      <c r="LOH20" s="580"/>
      <c r="LOI20" s="580"/>
      <c r="LOJ20" s="580"/>
      <c r="LOK20" s="580"/>
      <c r="LOL20" s="580"/>
      <c r="LOM20" s="580"/>
      <c r="LON20" s="580"/>
      <c r="LOO20" s="580"/>
      <c r="LOP20" s="580"/>
      <c r="LOQ20" s="580"/>
      <c r="LOR20" s="580"/>
      <c r="LOS20" s="580"/>
      <c r="LOT20" s="580"/>
      <c r="LOU20" s="580"/>
      <c r="LOV20" s="580"/>
      <c r="LOW20" s="580"/>
      <c r="LOX20" s="580"/>
      <c r="LOY20" s="580"/>
      <c r="LOZ20" s="580"/>
      <c r="LPA20" s="580"/>
      <c r="LPB20" s="580"/>
      <c r="LPC20" s="580"/>
      <c r="LPD20" s="580"/>
      <c r="LPE20" s="580"/>
      <c r="LPF20" s="580"/>
      <c r="LPG20" s="580"/>
      <c r="LPH20" s="580"/>
      <c r="LPI20" s="580"/>
      <c r="LPJ20" s="580"/>
      <c r="LPK20" s="580"/>
      <c r="LPL20" s="580"/>
      <c r="LPM20" s="580"/>
      <c r="LPN20" s="580"/>
      <c r="LPO20" s="580"/>
      <c r="LPP20" s="580"/>
      <c r="LPQ20" s="580"/>
      <c r="LPR20" s="580"/>
      <c r="LPS20" s="580"/>
      <c r="LPT20" s="580"/>
      <c r="LPU20" s="580"/>
      <c r="LPV20" s="580"/>
      <c r="LPW20" s="580"/>
      <c r="LPX20" s="580"/>
      <c r="LPY20" s="580"/>
      <c r="LPZ20" s="580"/>
      <c r="LQA20" s="580"/>
      <c r="LQB20" s="580"/>
      <c r="LQC20" s="580"/>
      <c r="LQD20" s="580"/>
      <c r="LQE20" s="580"/>
      <c r="LQF20" s="580"/>
      <c r="LQG20" s="580"/>
      <c r="LQH20" s="580"/>
      <c r="LQI20" s="580"/>
      <c r="LQJ20" s="580"/>
      <c r="LQK20" s="580"/>
      <c r="LQL20" s="580"/>
      <c r="LQM20" s="580"/>
      <c r="LQN20" s="580"/>
      <c r="LQO20" s="580"/>
      <c r="LQP20" s="580"/>
      <c r="LQQ20" s="580"/>
      <c r="LQR20" s="580"/>
      <c r="LQS20" s="580"/>
      <c r="LQT20" s="580"/>
      <c r="LQU20" s="580"/>
      <c r="LQV20" s="580"/>
      <c r="LQW20" s="580"/>
      <c r="LQX20" s="580"/>
      <c r="LQY20" s="580"/>
      <c r="LQZ20" s="580"/>
      <c r="LRA20" s="580"/>
      <c r="LRB20" s="580"/>
      <c r="LRC20" s="580"/>
      <c r="LRD20" s="580"/>
      <c r="LRE20" s="580"/>
      <c r="LRF20" s="580"/>
      <c r="LRG20" s="580"/>
      <c r="LRH20" s="580"/>
      <c r="LRI20" s="580"/>
      <c r="LRJ20" s="580"/>
      <c r="LRK20" s="580"/>
      <c r="LRL20" s="580"/>
      <c r="LRM20" s="580"/>
      <c r="LRN20" s="580"/>
      <c r="LRO20" s="580"/>
      <c r="LRP20" s="580"/>
      <c r="LRQ20" s="580"/>
      <c r="LRR20" s="580"/>
      <c r="LRS20" s="580"/>
      <c r="LRT20" s="580"/>
      <c r="LRU20" s="580"/>
      <c r="LRV20" s="580"/>
      <c r="LRW20" s="580"/>
      <c r="LRX20" s="580"/>
      <c r="LRY20" s="580"/>
      <c r="LRZ20" s="580"/>
      <c r="LSA20" s="580"/>
      <c r="LSB20" s="580"/>
      <c r="LSC20" s="580"/>
      <c r="LSD20" s="580"/>
      <c r="LSE20" s="580"/>
      <c r="LSF20" s="580"/>
      <c r="LSG20" s="580"/>
      <c r="LSH20" s="580"/>
      <c r="LSI20" s="580"/>
      <c r="LSJ20" s="580"/>
      <c r="LSK20" s="580"/>
      <c r="LSL20" s="580"/>
      <c r="LSM20" s="580"/>
      <c r="LSN20" s="580"/>
      <c r="LSO20" s="580"/>
      <c r="LSP20" s="580"/>
      <c r="LSQ20" s="580"/>
      <c r="LSR20" s="580"/>
      <c r="LSS20" s="580"/>
      <c r="LST20" s="580"/>
      <c r="LSU20" s="580"/>
      <c r="LSV20" s="580"/>
      <c r="LSW20" s="580"/>
      <c r="LSX20" s="580"/>
      <c r="LSY20" s="580"/>
      <c r="LSZ20" s="580"/>
      <c r="LTA20" s="580"/>
      <c r="LTB20" s="580"/>
      <c r="LTC20" s="580"/>
      <c r="LTD20" s="580"/>
      <c r="LTE20" s="580"/>
      <c r="LTF20" s="580"/>
      <c r="LTG20" s="580"/>
      <c r="LTH20" s="580"/>
      <c r="LTI20" s="580"/>
      <c r="LTJ20" s="580"/>
      <c r="LTK20" s="580"/>
      <c r="LTL20" s="580"/>
      <c r="LTM20" s="580"/>
      <c r="LTN20" s="580"/>
      <c r="LTO20" s="580"/>
      <c r="LTP20" s="580"/>
      <c r="LTQ20" s="580"/>
      <c r="LTR20" s="580"/>
      <c r="LTS20" s="580"/>
      <c r="LTT20" s="580"/>
      <c r="LTU20" s="580"/>
      <c r="LTV20" s="580"/>
      <c r="LTW20" s="580"/>
      <c r="LTX20" s="580"/>
      <c r="LTY20" s="580"/>
      <c r="LTZ20" s="580"/>
      <c r="LUA20" s="580"/>
      <c r="LUB20" s="580"/>
      <c r="LUC20" s="580"/>
      <c r="LUD20" s="580"/>
      <c r="LUE20" s="580"/>
      <c r="LUF20" s="580"/>
      <c r="LUG20" s="580"/>
      <c r="LUH20" s="580"/>
      <c r="LUI20" s="580"/>
      <c r="LUJ20" s="580"/>
      <c r="LUK20" s="580"/>
      <c r="LUL20" s="580"/>
      <c r="LUM20" s="580"/>
      <c r="LUN20" s="580"/>
      <c r="LUO20" s="580"/>
      <c r="LUP20" s="580"/>
      <c r="LUQ20" s="580"/>
      <c r="LUR20" s="580"/>
      <c r="LUS20" s="580"/>
      <c r="LUT20" s="580"/>
      <c r="LUU20" s="580"/>
      <c r="LUV20" s="580"/>
      <c r="LUW20" s="580"/>
      <c r="LUX20" s="580"/>
      <c r="LUY20" s="580"/>
      <c r="LUZ20" s="580"/>
      <c r="LVA20" s="580"/>
      <c r="LVB20" s="580"/>
      <c r="LVC20" s="580"/>
      <c r="LVD20" s="580"/>
      <c r="LVE20" s="580"/>
      <c r="LVF20" s="580"/>
      <c r="LVG20" s="580"/>
      <c r="LVH20" s="580"/>
      <c r="LVI20" s="580"/>
      <c r="LVJ20" s="580"/>
      <c r="LVK20" s="580"/>
      <c r="LVL20" s="580"/>
      <c r="LVM20" s="580"/>
      <c r="LVN20" s="580"/>
      <c r="LVO20" s="580"/>
      <c r="LVP20" s="580"/>
      <c r="LVQ20" s="580"/>
      <c r="LVR20" s="580"/>
      <c r="LVS20" s="580"/>
      <c r="LVT20" s="580"/>
      <c r="LVU20" s="580"/>
      <c r="LVV20" s="580"/>
      <c r="LVW20" s="580"/>
      <c r="LVX20" s="580"/>
      <c r="LVY20" s="580"/>
      <c r="LVZ20" s="580"/>
      <c r="LWA20" s="580"/>
      <c r="LWB20" s="580"/>
      <c r="LWC20" s="580"/>
      <c r="LWD20" s="580"/>
      <c r="LWE20" s="580"/>
      <c r="LWF20" s="580"/>
      <c r="LWG20" s="580"/>
      <c r="LWH20" s="580"/>
      <c r="LWI20" s="580"/>
      <c r="LWJ20" s="580"/>
      <c r="LWK20" s="580"/>
      <c r="LWL20" s="580"/>
      <c r="LWM20" s="580"/>
      <c r="LWN20" s="580"/>
      <c r="LWO20" s="580"/>
      <c r="LWP20" s="580"/>
      <c r="LWQ20" s="580"/>
      <c r="LWR20" s="580"/>
      <c r="LWS20" s="580"/>
      <c r="LWT20" s="580"/>
      <c r="LWU20" s="580"/>
      <c r="LWV20" s="580"/>
      <c r="LWW20" s="580"/>
      <c r="LWX20" s="580"/>
      <c r="LWY20" s="580"/>
      <c r="LWZ20" s="580"/>
      <c r="LXA20" s="580"/>
      <c r="LXB20" s="580"/>
      <c r="LXC20" s="580"/>
      <c r="LXD20" s="580"/>
      <c r="LXE20" s="580"/>
      <c r="LXF20" s="580"/>
      <c r="LXG20" s="580"/>
      <c r="LXH20" s="580"/>
      <c r="LXI20" s="580"/>
      <c r="LXJ20" s="580"/>
      <c r="LXK20" s="580"/>
      <c r="LXL20" s="580"/>
      <c r="LXM20" s="580"/>
      <c r="LXN20" s="580"/>
      <c r="LXO20" s="580"/>
      <c r="LXP20" s="580"/>
      <c r="LXQ20" s="580"/>
      <c r="LXR20" s="580"/>
      <c r="LXS20" s="580"/>
      <c r="LXT20" s="580"/>
      <c r="LXU20" s="580"/>
      <c r="LXV20" s="580"/>
      <c r="LXW20" s="580"/>
      <c r="LXX20" s="580"/>
      <c r="LXY20" s="580"/>
      <c r="LXZ20" s="580"/>
      <c r="LYA20" s="580"/>
      <c r="LYB20" s="580"/>
      <c r="LYC20" s="580"/>
      <c r="LYD20" s="580"/>
      <c r="LYE20" s="580"/>
      <c r="LYF20" s="580"/>
      <c r="LYG20" s="580"/>
      <c r="LYH20" s="580"/>
      <c r="LYI20" s="580"/>
      <c r="LYJ20" s="580"/>
      <c r="LYK20" s="580"/>
      <c r="LYL20" s="580"/>
      <c r="LYM20" s="580"/>
      <c r="LYN20" s="580"/>
      <c r="LYO20" s="580"/>
      <c r="LYP20" s="580"/>
      <c r="LYQ20" s="580"/>
      <c r="LYR20" s="580"/>
      <c r="LYS20" s="580"/>
      <c r="LYT20" s="580"/>
      <c r="LYU20" s="580"/>
      <c r="LYV20" s="580"/>
      <c r="LYW20" s="580"/>
      <c r="LYX20" s="580"/>
      <c r="LYY20" s="580"/>
      <c r="LYZ20" s="580"/>
      <c r="LZA20" s="580"/>
      <c r="LZB20" s="580"/>
      <c r="LZC20" s="580"/>
      <c r="LZD20" s="580"/>
      <c r="LZE20" s="580"/>
      <c r="LZF20" s="580"/>
      <c r="LZG20" s="580"/>
      <c r="LZH20" s="580"/>
      <c r="LZI20" s="580"/>
      <c r="LZJ20" s="580"/>
      <c r="LZK20" s="580"/>
      <c r="LZL20" s="580"/>
      <c r="LZM20" s="580"/>
      <c r="LZN20" s="580"/>
      <c r="LZO20" s="580"/>
      <c r="LZP20" s="580"/>
      <c r="LZQ20" s="580"/>
      <c r="LZR20" s="580"/>
      <c r="LZS20" s="580"/>
      <c r="LZT20" s="580"/>
      <c r="LZU20" s="580"/>
      <c r="LZV20" s="580"/>
      <c r="LZW20" s="580"/>
      <c r="LZX20" s="580"/>
      <c r="LZY20" s="580"/>
      <c r="LZZ20" s="580"/>
      <c r="MAA20" s="580"/>
      <c r="MAB20" s="580"/>
      <c r="MAC20" s="580"/>
      <c r="MAD20" s="580"/>
      <c r="MAE20" s="580"/>
      <c r="MAF20" s="580"/>
      <c r="MAG20" s="580"/>
      <c r="MAH20" s="580"/>
      <c r="MAI20" s="580"/>
      <c r="MAJ20" s="580"/>
      <c r="MAK20" s="580"/>
      <c r="MAL20" s="580"/>
      <c r="MAM20" s="580"/>
      <c r="MAN20" s="580"/>
      <c r="MAO20" s="580"/>
      <c r="MAP20" s="580"/>
      <c r="MAQ20" s="580"/>
      <c r="MAR20" s="580"/>
      <c r="MAS20" s="580"/>
      <c r="MAT20" s="580"/>
      <c r="MAU20" s="580"/>
      <c r="MAV20" s="580"/>
      <c r="MAW20" s="580"/>
      <c r="MAX20" s="580"/>
      <c r="MAY20" s="580"/>
      <c r="MAZ20" s="580"/>
      <c r="MBA20" s="580"/>
      <c r="MBB20" s="580"/>
      <c r="MBC20" s="580"/>
      <c r="MBD20" s="580"/>
      <c r="MBE20" s="580"/>
      <c r="MBF20" s="580"/>
      <c r="MBG20" s="580"/>
      <c r="MBH20" s="580"/>
      <c r="MBI20" s="580"/>
      <c r="MBJ20" s="580"/>
      <c r="MBK20" s="580"/>
      <c r="MBL20" s="580"/>
      <c r="MBM20" s="580"/>
      <c r="MBN20" s="580"/>
      <c r="MBO20" s="580"/>
      <c r="MBP20" s="580"/>
      <c r="MBQ20" s="580"/>
      <c r="MBR20" s="580"/>
      <c r="MBS20" s="580"/>
      <c r="MBT20" s="580"/>
      <c r="MBU20" s="580"/>
      <c r="MBV20" s="580"/>
      <c r="MBW20" s="580"/>
      <c r="MBX20" s="580"/>
      <c r="MBY20" s="580"/>
      <c r="MBZ20" s="580"/>
      <c r="MCA20" s="580"/>
      <c r="MCB20" s="580"/>
      <c r="MCC20" s="580"/>
      <c r="MCD20" s="580"/>
      <c r="MCE20" s="580"/>
      <c r="MCF20" s="580"/>
      <c r="MCG20" s="580"/>
      <c r="MCH20" s="580"/>
      <c r="MCI20" s="580"/>
      <c r="MCJ20" s="580"/>
      <c r="MCK20" s="580"/>
      <c r="MCL20" s="580"/>
      <c r="MCM20" s="580"/>
      <c r="MCN20" s="580"/>
      <c r="MCO20" s="580"/>
      <c r="MCP20" s="580"/>
      <c r="MCQ20" s="580"/>
      <c r="MCR20" s="580"/>
      <c r="MCS20" s="580"/>
      <c r="MCT20" s="580"/>
      <c r="MCU20" s="580"/>
      <c r="MCV20" s="580"/>
      <c r="MCW20" s="580"/>
      <c r="MCX20" s="580"/>
      <c r="MCY20" s="580"/>
      <c r="MCZ20" s="580"/>
      <c r="MDA20" s="580"/>
      <c r="MDB20" s="580"/>
      <c r="MDC20" s="580"/>
      <c r="MDD20" s="580"/>
      <c r="MDE20" s="580"/>
      <c r="MDF20" s="580"/>
      <c r="MDG20" s="580"/>
      <c r="MDH20" s="580"/>
      <c r="MDI20" s="580"/>
      <c r="MDJ20" s="580"/>
      <c r="MDK20" s="580"/>
      <c r="MDL20" s="580"/>
      <c r="MDM20" s="580"/>
      <c r="MDN20" s="580"/>
      <c r="MDO20" s="580"/>
      <c r="MDP20" s="580"/>
      <c r="MDQ20" s="580"/>
      <c r="MDR20" s="580"/>
      <c r="MDS20" s="580"/>
      <c r="MDT20" s="580"/>
      <c r="MDU20" s="580"/>
      <c r="MDV20" s="580"/>
      <c r="MDW20" s="580"/>
      <c r="MDX20" s="580"/>
      <c r="MDY20" s="580"/>
      <c r="MDZ20" s="580"/>
      <c r="MEA20" s="580"/>
      <c r="MEB20" s="580"/>
      <c r="MEC20" s="580"/>
      <c r="MED20" s="580"/>
      <c r="MEE20" s="580"/>
      <c r="MEF20" s="580"/>
      <c r="MEG20" s="580"/>
      <c r="MEH20" s="580"/>
      <c r="MEI20" s="580"/>
      <c r="MEJ20" s="580"/>
      <c r="MEK20" s="580"/>
      <c r="MEL20" s="580"/>
      <c r="MEM20" s="580"/>
      <c r="MEN20" s="580"/>
      <c r="MEO20" s="580"/>
      <c r="MEP20" s="580"/>
      <c r="MEQ20" s="580"/>
      <c r="MER20" s="580"/>
      <c r="MES20" s="580"/>
      <c r="MET20" s="580"/>
      <c r="MEU20" s="580"/>
      <c r="MEV20" s="580"/>
      <c r="MEW20" s="580"/>
      <c r="MEX20" s="580"/>
      <c r="MEY20" s="580"/>
      <c r="MEZ20" s="580"/>
      <c r="MFA20" s="580"/>
      <c r="MFB20" s="580"/>
      <c r="MFC20" s="580"/>
      <c r="MFD20" s="580"/>
      <c r="MFE20" s="580"/>
      <c r="MFF20" s="580"/>
      <c r="MFG20" s="580"/>
      <c r="MFH20" s="580"/>
      <c r="MFI20" s="580"/>
      <c r="MFJ20" s="580"/>
      <c r="MFK20" s="580"/>
      <c r="MFL20" s="580"/>
      <c r="MFM20" s="580"/>
      <c r="MFN20" s="580"/>
      <c r="MFO20" s="580"/>
      <c r="MFP20" s="580"/>
      <c r="MFQ20" s="580"/>
      <c r="MFR20" s="580"/>
      <c r="MFS20" s="580"/>
      <c r="MFT20" s="580"/>
      <c r="MFU20" s="580"/>
      <c r="MFV20" s="580"/>
      <c r="MFW20" s="580"/>
      <c r="MFX20" s="580"/>
      <c r="MFY20" s="580"/>
      <c r="MFZ20" s="580"/>
      <c r="MGA20" s="580"/>
      <c r="MGB20" s="580"/>
      <c r="MGC20" s="580"/>
      <c r="MGD20" s="580"/>
      <c r="MGE20" s="580"/>
      <c r="MGF20" s="580"/>
      <c r="MGG20" s="580"/>
      <c r="MGH20" s="580"/>
      <c r="MGI20" s="580"/>
      <c r="MGJ20" s="580"/>
      <c r="MGK20" s="580"/>
      <c r="MGL20" s="580"/>
      <c r="MGM20" s="580"/>
      <c r="MGN20" s="580"/>
      <c r="MGO20" s="580"/>
      <c r="MGP20" s="580"/>
      <c r="MGQ20" s="580"/>
      <c r="MGR20" s="580"/>
      <c r="MGS20" s="580"/>
      <c r="MGT20" s="580"/>
      <c r="MGU20" s="580"/>
      <c r="MGV20" s="580"/>
      <c r="MGW20" s="580"/>
      <c r="MGX20" s="580"/>
      <c r="MGY20" s="580"/>
      <c r="MGZ20" s="580"/>
      <c r="MHA20" s="580"/>
      <c r="MHB20" s="580"/>
      <c r="MHC20" s="580"/>
      <c r="MHD20" s="580"/>
      <c r="MHE20" s="580"/>
      <c r="MHF20" s="580"/>
      <c r="MHG20" s="580"/>
      <c r="MHH20" s="580"/>
      <c r="MHI20" s="580"/>
      <c r="MHJ20" s="580"/>
      <c r="MHK20" s="580"/>
      <c r="MHL20" s="580"/>
      <c r="MHM20" s="580"/>
      <c r="MHN20" s="580"/>
      <c r="MHO20" s="580"/>
      <c r="MHP20" s="580"/>
      <c r="MHQ20" s="580"/>
      <c r="MHR20" s="580"/>
      <c r="MHS20" s="580"/>
      <c r="MHT20" s="580"/>
      <c r="MHU20" s="580"/>
      <c r="MHV20" s="580"/>
      <c r="MHW20" s="580"/>
      <c r="MHX20" s="580"/>
      <c r="MHY20" s="580"/>
      <c r="MHZ20" s="580"/>
      <c r="MIA20" s="580"/>
      <c r="MIB20" s="580"/>
      <c r="MIC20" s="580"/>
      <c r="MID20" s="580"/>
      <c r="MIE20" s="580"/>
      <c r="MIF20" s="580"/>
      <c r="MIG20" s="580"/>
      <c r="MIH20" s="580"/>
      <c r="MII20" s="580"/>
      <c r="MIJ20" s="580"/>
      <c r="MIK20" s="580"/>
      <c r="MIL20" s="580"/>
      <c r="MIM20" s="580"/>
      <c r="MIN20" s="580"/>
      <c r="MIO20" s="580"/>
      <c r="MIP20" s="580"/>
      <c r="MIQ20" s="580"/>
      <c r="MIR20" s="580"/>
      <c r="MIS20" s="580"/>
      <c r="MIT20" s="580"/>
      <c r="MIU20" s="580"/>
      <c r="MIV20" s="580"/>
      <c r="MIW20" s="580"/>
      <c r="MIX20" s="580"/>
      <c r="MIY20" s="580"/>
      <c r="MIZ20" s="580"/>
      <c r="MJA20" s="580"/>
      <c r="MJB20" s="580"/>
      <c r="MJC20" s="580"/>
      <c r="MJD20" s="580"/>
      <c r="MJE20" s="580"/>
      <c r="MJF20" s="580"/>
      <c r="MJG20" s="580"/>
      <c r="MJH20" s="580"/>
      <c r="MJI20" s="580"/>
      <c r="MJJ20" s="580"/>
      <c r="MJK20" s="580"/>
      <c r="MJL20" s="580"/>
      <c r="MJM20" s="580"/>
      <c r="MJN20" s="580"/>
      <c r="MJO20" s="580"/>
      <c r="MJP20" s="580"/>
      <c r="MJQ20" s="580"/>
      <c r="MJR20" s="580"/>
      <c r="MJS20" s="580"/>
      <c r="MJT20" s="580"/>
      <c r="MJU20" s="580"/>
      <c r="MJV20" s="580"/>
      <c r="MJW20" s="580"/>
      <c r="MJX20" s="580"/>
      <c r="MJY20" s="580"/>
      <c r="MJZ20" s="580"/>
      <c r="MKA20" s="580"/>
      <c r="MKB20" s="580"/>
      <c r="MKC20" s="580"/>
      <c r="MKD20" s="580"/>
      <c r="MKE20" s="580"/>
      <c r="MKF20" s="580"/>
      <c r="MKG20" s="580"/>
      <c r="MKH20" s="580"/>
      <c r="MKI20" s="580"/>
      <c r="MKJ20" s="580"/>
      <c r="MKK20" s="580"/>
      <c r="MKL20" s="580"/>
      <c r="MKM20" s="580"/>
      <c r="MKN20" s="580"/>
      <c r="MKO20" s="580"/>
      <c r="MKP20" s="580"/>
      <c r="MKQ20" s="580"/>
      <c r="MKR20" s="580"/>
      <c r="MKS20" s="580"/>
      <c r="MKT20" s="580"/>
      <c r="MKU20" s="580"/>
      <c r="MKV20" s="580"/>
      <c r="MKW20" s="580"/>
      <c r="MKX20" s="580"/>
      <c r="MKY20" s="580"/>
      <c r="MKZ20" s="580"/>
      <c r="MLA20" s="580"/>
      <c r="MLB20" s="580"/>
      <c r="MLC20" s="580"/>
      <c r="MLD20" s="580"/>
      <c r="MLE20" s="580"/>
      <c r="MLF20" s="580"/>
      <c r="MLG20" s="580"/>
      <c r="MLH20" s="580"/>
      <c r="MLI20" s="580"/>
      <c r="MLJ20" s="580"/>
      <c r="MLK20" s="580"/>
      <c r="MLL20" s="580"/>
      <c r="MLM20" s="580"/>
      <c r="MLN20" s="580"/>
      <c r="MLO20" s="580"/>
      <c r="MLP20" s="580"/>
      <c r="MLQ20" s="580"/>
      <c r="MLR20" s="580"/>
      <c r="MLS20" s="580"/>
      <c r="MLT20" s="580"/>
      <c r="MLU20" s="580"/>
      <c r="MLV20" s="580"/>
      <c r="MLW20" s="580"/>
      <c r="MLX20" s="580"/>
      <c r="MLY20" s="580"/>
      <c r="MLZ20" s="580"/>
      <c r="MMA20" s="580"/>
      <c r="MMB20" s="580"/>
      <c r="MMC20" s="580"/>
      <c r="MMD20" s="580"/>
      <c r="MME20" s="580"/>
      <c r="MMF20" s="580"/>
      <c r="MMG20" s="580"/>
      <c r="MMH20" s="580"/>
      <c r="MMI20" s="580"/>
      <c r="MMJ20" s="580"/>
      <c r="MMK20" s="580"/>
      <c r="MML20" s="580"/>
      <c r="MMM20" s="580"/>
      <c r="MMN20" s="580"/>
      <c r="MMO20" s="580"/>
      <c r="MMP20" s="580"/>
      <c r="MMQ20" s="580"/>
      <c r="MMR20" s="580"/>
      <c r="MMS20" s="580"/>
      <c r="MMT20" s="580"/>
      <c r="MMU20" s="580"/>
      <c r="MMV20" s="580"/>
      <c r="MMW20" s="580"/>
      <c r="MMX20" s="580"/>
      <c r="MMY20" s="580"/>
      <c r="MMZ20" s="580"/>
      <c r="MNA20" s="580"/>
      <c r="MNB20" s="580"/>
      <c r="MNC20" s="580"/>
      <c r="MND20" s="580"/>
      <c r="MNE20" s="580"/>
      <c r="MNF20" s="580"/>
      <c r="MNG20" s="580"/>
      <c r="MNH20" s="580"/>
      <c r="MNI20" s="580"/>
      <c r="MNJ20" s="580"/>
      <c r="MNK20" s="580"/>
      <c r="MNL20" s="580"/>
      <c r="MNM20" s="580"/>
      <c r="MNN20" s="580"/>
      <c r="MNO20" s="580"/>
      <c r="MNP20" s="580"/>
      <c r="MNQ20" s="580"/>
      <c r="MNR20" s="580"/>
      <c r="MNS20" s="580"/>
      <c r="MNT20" s="580"/>
      <c r="MNU20" s="580"/>
      <c r="MNV20" s="580"/>
      <c r="MNW20" s="580"/>
      <c r="MNX20" s="580"/>
      <c r="MNY20" s="580"/>
      <c r="MNZ20" s="580"/>
      <c r="MOA20" s="580"/>
      <c r="MOB20" s="580"/>
      <c r="MOC20" s="580"/>
      <c r="MOD20" s="580"/>
      <c r="MOE20" s="580"/>
      <c r="MOF20" s="580"/>
      <c r="MOG20" s="580"/>
      <c r="MOH20" s="580"/>
      <c r="MOI20" s="580"/>
      <c r="MOJ20" s="580"/>
      <c r="MOK20" s="580"/>
      <c r="MOL20" s="580"/>
      <c r="MOM20" s="580"/>
      <c r="MON20" s="580"/>
      <c r="MOO20" s="580"/>
      <c r="MOP20" s="580"/>
      <c r="MOQ20" s="580"/>
      <c r="MOR20" s="580"/>
      <c r="MOS20" s="580"/>
      <c r="MOT20" s="580"/>
      <c r="MOU20" s="580"/>
      <c r="MOV20" s="580"/>
      <c r="MOW20" s="580"/>
      <c r="MOX20" s="580"/>
      <c r="MOY20" s="580"/>
      <c r="MOZ20" s="580"/>
      <c r="MPA20" s="580"/>
      <c r="MPB20" s="580"/>
      <c r="MPC20" s="580"/>
      <c r="MPD20" s="580"/>
      <c r="MPE20" s="580"/>
      <c r="MPF20" s="580"/>
      <c r="MPG20" s="580"/>
      <c r="MPH20" s="580"/>
      <c r="MPI20" s="580"/>
      <c r="MPJ20" s="580"/>
      <c r="MPK20" s="580"/>
      <c r="MPL20" s="580"/>
      <c r="MPM20" s="580"/>
      <c r="MPN20" s="580"/>
      <c r="MPO20" s="580"/>
      <c r="MPP20" s="580"/>
      <c r="MPQ20" s="580"/>
      <c r="MPR20" s="580"/>
      <c r="MPS20" s="580"/>
      <c r="MPT20" s="580"/>
      <c r="MPU20" s="580"/>
      <c r="MPV20" s="580"/>
      <c r="MPW20" s="580"/>
      <c r="MPX20" s="580"/>
      <c r="MPY20" s="580"/>
      <c r="MPZ20" s="580"/>
      <c r="MQA20" s="580"/>
      <c r="MQB20" s="580"/>
      <c r="MQC20" s="580"/>
      <c r="MQD20" s="580"/>
      <c r="MQE20" s="580"/>
      <c r="MQF20" s="580"/>
      <c r="MQG20" s="580"/>
      <c r="MQH20" s="580"/>
      <c r="MQI20" s="580"/>
      <c r="MQJ20" s="580"/>
      <c r="MQK20" s="580"/>
      <c r="MQL20" s="580"/>
      <c r="MQM20" s="580"/>
      <c r="MQN20" s="580"/>
      <c r="MQO20" s="580"/>
      <c r="MQP20" s="580"/>
      <c r="MQQ20" s="580"/>
      <c r="MQR20" s="580"/>
      <c r="MQS20" s="580"/>
      <c r="MQT20" s="580"/>
      <c r="MQU20" s="580"/>
      <c r="MQV20" s="580"/>
      <c r="MQW20" s="580"/>
      <c r="MQX20" s="580"/>
      <c r="MQY20" s="580"/>
      <c r="MQZ20" s="580"/>
      <c r="MRA20" s="580"/>
      <c r="MRB20" s="580"/>
      <c r="MRC20" s="580"/>
      <c r="MRD20" s="580"/>
      <c r="MRE20" s="580"/>
      <c r="MRF20" s="580"/>
      <c r="MRG20" s="580"/>
      <c r="MRH20" s="580"/>
      <c r="MRI20" s="580"/>
      <c r="MRJ20" s="580"/>
      <c r="MRK20" s="580"/>
      <c r="MRL20" s="580"/>
      <c r="MRM20" s="580"/>
      <c r="MRN20" s="580"/>
      <c r="MRO20" s="580"/>
      <c r="MRP20" s="580"/>
      <c r="MRQ20" s="580"/>
      <c r="MRR20" s="580"/>
      <c r="MRS20" s="580"/>
      <c r="MRT20" s="580"/>
      <c r="MRU20" s="580"/>
      <c r="MRV20" s="580"/>
      <c r="MRW20" s="580"/>
      <c r="MRX20" s="580"/>
      <c r="MRY20" s="580"/>
      <c r="MRZ20" s="580"/>
      <c r="MSA20" s="580"/>
      <c r="MSB20" s="580"/>
      <c r="MSC20" s="580"/>
      <c r="MSD20" s="580"/>
      <c r="MSE20" s="580"/>
      <c r="MSF20" s="580"/>
      <c r="MSG20" s="580"/>
      <c r="MSH20" s="580"/>
      <c r="MSI20" s="580"/>
      <c r="MSJ20" s="580"/>
      <c r="MSK20" s="580"/>
      <c r="MSL20" s="580"/>
      <c r="MSM20" s="580"/>
      <c r="MSN20" s="580"/>
      <c r="MSO20" s="580"/>
      <c r="MSP20" s="580"/>
      <c r="MSQ20" s="580"/>
      <c r="MSR20" s="580"/>
      <c r="MSS20" s="580"/>
      <c r="MST20" s="580"/>
      <c r="MSU20" s="580"/>
      <c r="MSV20" s="580"/>
      <c r="MSW20" s="580"/>
      <c r="MSX20" s="580"/>
      <c r="MSY20" s="580"/>
      <c r="MSZ20" s="580"/>
      <c r="MTA20" s="580"/>
      <c r="MTB20" s="580"/>
      <c r="MTC20" s="580"/>
      <c r="MTD20" s="580"/>
      <c r="MTE20" s="580"/>
      <c r="MTF20" s="580"/>
      <c r="MTG20" s="580"/>
      <c r="MTH20" s="580"/>
      <c r="MTI20" s="580"/>
      <c r="MTJ20" s="580"/>
      <c r="MTK20" s="580"/>
      <c r="MTL20" s="580"/>
      <c r="MTM20" s="580"/>
      <c r="MTN20" s="580"/>
      <c r="MTO20" s="580"/>
      <c r="MTP20" s="580"/>
      <c r="MTQ20" s="580"/>
      <c r="MTR20" s="580"/>
      <c r="MTS20" s="580"/>
      <c r="MTT20" s="580"/>
      <c r="MTU20" s="580"/>
      <c r="MTV20" s="580"/>
      <c r="MTW20" s="580"/>
      <c r="MTX20" s="580"/>
      <c r="MTY20" s="580"/>
      <c r="MTZ20" s="580"/>
      <c r="MUA20" s="580"/>
      <c r="MUB20" s="580"/>
      <c r="MUC20" s="580"/>
      <c r="MUD20" s="580"/>
      <c r="MUE20" s="580"/>
      <c r="MUF20" s="580"/>
      <c r="MUG20" s="580"/>
      <c r="MUH20" s="580"/>
      <c r="MUI20" s="580"/>
      <c r="MUJ20" s="580"/>
      <c r="MUK20" s="580"/>
      <c r="MUL20" s="580"/>
      <c r="MUM20" s="580"/>
      <c r="MUN20" s="580"/>
      <c r="MUO20" s="580"/>
      <c r="MUP20" s="580"/>
      <c r="MUQ20" s="580"/>
      <c r="MUR20" s="580"/>
      <c r="MUS20" s="580"/>
      <c r="MUT20" s="580"/>
      <c r="MUU20" s="580"/>
      <c r="MUV20" s="580"/>
      <c r="MUW20" s="580"/>
      <c r="MUX20" s="580"/>
      <c r="MUY20" s="580"/>
      <c r="MUZ20" s="580"/>
      <c r="MVA20" s="580"/>
      <c r="MVB20" s="580"/>
      <c r="MVC20" s="580"/>
      <c r="MVD20" s="580"/>
      <c r="MVE20" s="580"/>
      <c r="MVF20" s="580"/>
      <c r="MVG20" s="580"/>
      <c r="MVH20" s="580"/>
      <c r="MVI20" s="580"/>
      <c r="MVJ20" s="580"/>
      <c r="MVK20" s="580"/>
      <c r="MVL20" s="580"/>
      <c r="MVM20" s="580"/>
      <c r="MVN20" s="580"/>
      <c r="MVO20" s="580"/>
      <c r="MVP20" s="580"/>
      <c r="MVQ20" s="580"/>
      <c r="MVR20" s="580"/>
      <c r="MVS20" s="580"/>
      <c r="MVT20" s="580"/>
      <c r="MVU20" s="580"/>
      <c r="MVV20" s="580"/>
      <c r="MVW20" s="580"/>
      <c r="MVX20" s="580"/>
      <c r="MVY20" s="580"/>
      <c r="MVZ20" s="580"/>
      <c r="MWA20" s="580"/>
      <c r="MWB20" s="580"/>
      <c r="MWC20" s="580"/>
      <c r="MWD20" s="580"/>
      <c r="MWE20" s="580"/>
      <c r="MWF20" s="580"/>
      <c r="MWG20" s="580"/>
      <c r="MWH20" s="580"/>
      <c r="MWI20" s="580"/>
      <c r="MWJ20" s="580"/>
      <c r="MWK20" s="580"/>
      <c r="MWL20" s="580"/>
      <c r="MWM20" s="580"/>
      <c r="MWN20" s="580"/>
      <c r="MWO20" s="580"/>
      <c r="MWP20" s="580"/>
      <c r="MWQ20" s="580"/>
      <c r="MWR20" s="580"/>
      <c r="MWS20" s="580"/>
      <c r="MWT20" s="580"/>
      <c r="MWU20" s="580"/>
      <c r="MWV20" s="580"/>
      <c r="MWW20" s="580"/>
      <c r="MWX20" s="580"/>
      <c r="MWY20" s="580"/>
      <c r="MWZ20" s="580"/>
      <c r="MXA20" s="580"/>
      <c r="MXB20" s="580"/>
      <c r="MXC20" s="580"/>
      <c r="MXD20" s="580"/>
      <c r="MXE20" s="580"/>
      <c r="MXF20" s="580"/>
      <c r="MXG20" s="580"/>
      <c r="MXH20" s="580"/>
      <c r="MXI20" s="580"/>
      <c r="MXJ20" s="580"/>
      <c r="MXK20" s="580"/>
      <c r="MXL20" s="580"/>
      <c r="MXM20" s="580"/>
      <c r="MXN20" s="580"/>
      <c r="MXO20" s="580"/>
      <c r="MXP20" s="580"/>
      <c r="MXQ20" s="580"/>
      <c r="MXR20" s="580"/>
      <c r="MXS20" s="580"/>
      <c r="MXT20" s="580"/>
      <c r="MXU20" s="580"/>
      <c r="MXV20" s="580"/>
      <c r="MXW20" s="580"/>
      <c r="MXX20" s="580"/>
      <c r="MXY20" s="580"/>
      <c r="MXZ20" s="580"/>
      <c r="MYA20" s="580"/>
      <c r="MYB20" s="580"/>
      <c r="MYC20" s="580"/>
      <c r="MYD20" s="580"/>
      <c r="MYE20" s="580"/>
      <c r="MYF20" s="580"/>
      <c r="MYG20" s="580"/>
      <c r="MYH20" s="580"/>
      <c r="MYI20" s="580"/>
      <c r="MYJ20" s="580"/>
      <c r="MYK20" s="580"/>
      <c r="MYL20" s="580"/>
      <c r="MYM20" s="580"/>
      <c r="MYN20" s="580"/>
      <c r="MYO20" s="580"/>
      <c r="MYP20" s="580"/>
      <c r="MYQ20" s="580"/>
      <c r="MYR20" s="580"/>
      <c r="MYS20" s="580"/>
      <c r="MYT20" s="580"/>
      <c r="MYU20" s="580"/>
      <c r="MYV20" s="580"/>
      <c r="MYW20" s="580"/>
      <c r="MYX20" s="580"/>
      <c r="MYY20" s="580"/>
      <c r="MYZ20" s="580"/>
      <c r="MZA20" s="580"/>
      <c r="MZB20" s="580"/>
      <c r="MZC20" s="580"/>
      <c r="MZD20" s="580"/>
      <c r="MZE20" s="580"/>
      <c r="MZF20" s="580"/>
      <c r="MZG20" s="580"/>
      <c r="MZH20" s="580"/>
      <c r="MZI20" s="580"/>
      <c r="MZJ20" s="580"/>
      <c r="MZK20" s="580"/>
      <c r="MZL20" s="580"/>
      <c r="MZM20" s="580"/>
      <c r="MZN20" s="580"/>
      <c r="MZO20" s="580"/>
      <c r="MZP20" s="580"/>
      <c r="MZQ20" s="580"/>
      <c r="MZR20" s="580"/>
      <c r="MZS20" s="580"/>
      <c r="MZT20" s="580"/>
      <c r="MZU20" s="580"/>
      <c r="MZV20" s="580"/>
      <c r="MZW20" s="580"/>
      <c r="MZX20" s="580"/>
      <c r="MZY20" s="580"/>
      <c r="MZZ20" s="580"/>
      <c r="NAA20" s="580"/>
      <c r="NAB20" s="580"/>
      <c r="NAC20" s="580"/>
      <c r="NAD20" s="580"/>
      <c r="NAE20" s="580"/>
      <c r="NAF20" s="580"/>
      <c r="NAG20" s="580"/>
      <c r="NAH20" s="580"/>
      <c r="NAI20" s="580"/>
      <c r="NAJ20" s="580"/>
      <c r="NAK20" s="580"/>
      <c r="NAL20" s="580"/>
      <c r="NAM20" s="580"/>
      <c r="NAN20" s="580"/>
      <c r="NAO20" s="580"/>
      <c r="NAP20" s="580"/>
      <c r="NAQ20" s="580"/>
      <c r="NAR20" s="580"/>
      <c r="NAS20" s="580"/>
      <c r="NAT20" s="580"/>
      <c r="NAU20" s="580"/>
      <c r="NAV20" s="580"/>
      <c r="NAW20" s="580"/>
      <c r="NAX20" s="580"/>
      <c r="NAY20" s="580"/>
      <c r="NAZ20" s="580"/>
      <c r="NBA20" s="580"/>
      <c r="NBB20" s="580"/>
      <c r="NBC20" s="580"/>
      <c r="NBD20" s="580"/>
      <c r="NBE20" s="580"/>
      <c r="NBF20" s="580"/>
      <c r="NBG20" s="580"/>
      <c r="NBH20" s="580"/>
      <c r="NBI20" s="580"/>
      <c r="NBJ20" s="580"/>
      <c r="NBK20" s="580"/>
      <c r="NBL20" s="580"/>
      <c r="NBM20" s="580"/>
      <c r="NBN20" s="580"/>
      <c r="NBO20" s="580"/>
      <c r="NBP20" s="580"/>
      <c r="NBQ20" s="580"/>
      <c r="NBR20" s="580"/>
      <c r="NBS20" s="580"/>
      <c r="NBT20" s="580"/>
      <c r="NBU20" s="580"/>
      <c r="NBV20" s="580"/>
      <c r="NBW20" s="580"/>
      <c r="NBX20" s="580"/>
      <c r="NBY20" s="580"/>
      <c r="NBZ20" s="580"/>
      <c r="NCA20" s="580"/>
      <c r="NCB20" s="580"/>
      <c r="NCC20" s="580"/>
      <c r="NCD20" s="580"/>
      <c r="NCE20" s="580"/>
      <c r="NCF20" s="580"/>
      <c r="NCG20" s="580"/>
      <c r="NCH20" s="580"/>
      <c r="NCI20" s="580"/>
      <c r="NCJ20" s="580"/>
      <c r="NCK20" s="580"/>
      <c r="NCL20" s="580"/>
      <c r="NCM20" s="580"/>
      <c r="NCN20" s="580"/>
      <c r="NCO20" s="580"/>
      <c r="NCP20" s="580"/>
      <c r="NCQ20" s="580"/>
      <c r="NCR20" s="580"/>
      <c r="NCS20" s="580"/>
      <c r="NCT20" s="580"/>
      <c r="NCU20" s="580"/>
      <c r="NCV20" s="580"/>
      <c r="NCW20" s="580"/>
      <c r="NCX20" s="580"/>
      <c r="NCY20" s="580"/>
      <c r="NCZ20" s="580"/>
      <c r="NDA20" s="580"/>
      <c r="NDB20" s="580"/>
      <c r="NDC20" s="580"/>
      <c r="NDD20" s="580"/>
      <c r="NDE20" s="580"/>
      <c r="NDF20" s="580"/>
      <c r="NDG20" s="580"/>
      <c r="NDH20" s="580"/>
      <c r="NDI20" s="580"/>
      <c r="NDJ20" s="580"/>
      <c r="NDK20" s="580"/>
      <c r="NDL20" s="580"/>
      <c r="NDM20" s="580"/>
      <c r="NDN20" s="580"/>
      <c r="NDO20" s="580"/>
      <c r="NDP20" s="580"/>
      <c r="NDQ20" s="580"/>
      <c r="NDR20" s="580"/>
      <c r="NDS20" s="580"/>
      <c r="NDT20" s="580"/>
      <c r="NDU20" s="580"/>
      <c r="NDV20" s="580"/>
      <c r="NDW20" s="580"/>
      <c r="NDX20" s="580"/>
      <c r="NDY20" s="580"/>
      <c r="NDZ20" s="580"/>
      <c r="NEA20" s="580"/>
      <c r="NEB20" s="580"/>
      <c r="NEC20" s="580"/>
      <c r="NED20" s="580"/>
      <c r="NEE20" s="580"/>
      <c r="NEF20" s="580"/>
      <c r="NEG20" s="580"/>
      <c r="NEH20" s="580"/>
      <c r="NEI20" s="580"/>
      <c r="NEJ20" s="580"/>
      <c r="NEK20" s="580"/>
      <c r="NEL20" s="580"/>
      <c r="NEM20" s="580"/>
      <c r="NEN20" s="580"/>
      <c r="NEO20" s="580"/>
      <c r="NEP20" s="580"/>
      <c r="NEQ20" s="580"/>
      <c r="NER20" s="580"/>
      <c r="NES20" s="580"/>
      <c r="NET20" s="580"/>
      <c r="NEU20" s="580"/>
      <c r="NEV20" s="580"/>
      <c r="NEW20" s="580"/>
      <c r="NEX20" s="580"/>
      <c r="NEY20" s="580"/>
      <c r="NEZ20" s="580"/>
      <c r="NFA20" s="580"/>
      <c r="NFB20" s="580"/>
      <c r="NFC20" s="580"/>
      <c r="NFD20" s="580"/>
      <c r="NFE20" s="580"/>
      <c r="NFF20" s="580"/>
      <c r="NFG20" s="580"/>
      <c r="NFH20" s="580"/>
      <c r="NFI20" s="580"/>
      <c r="NFJ20" s="580"/>
      <c r="NFK20" s="580"/>
      <c r="NFL20" s="580"/>
      <c r="NFM20" s="580"/>
      <c r="NFN20" s="580"/>
      <c r="NFO20" s="580"/>
      <c r="NFP20" s="580"/>
      <c r="NFQ20" s="580"/>
      <c r="NFR20" s="580"/>
      <c r="NFS20" s="580"/>
      <c r="NFT20" s="580"/>
      <c r="NFU20" s="580"/>
      <c r="NFV20" s="580"/>
      <c r="NFW20" s="580"/>
      <c r="NFX20" s="580"/>
      <c r="NFY20" s="580"/>
      <c r="NFZ20" s="580"/>
      <c r="NGA20" s="580"/>
      <c r="NGB20" s="580"/>
      <c r="NGC20" s="580"/>
      <c r="NGD20" s="580"/>
      <c r="NGE20" s="580"/>
      <c r="NGF20" s="580"/>
      <c r="NGG20" s="580"/>
      <c r="NGH20" s="580"/>
      <c r="NGI20" s="580"/>
      <c r="NGJ20" s="580"/>
      <c r="NGK20" s="580"/>
      <c r="NGL20" s="580"/>
      <c r="NGM20" s="580"/>
      <c r="NGN20" s="580"/>
      <c r="NGO20" s="580"/>
      <c r="NGP20" s="580"/>
      <c r="NGQ20" s="580"/>
      <c r="NGR20" s="580"/>
      <c r="NGS20" s="580"/>
      <c r="NGT20" s="580"/>
      <c r="NGU20" s="580"/>
      <c r="NGV20" s="580"/>
      <c r="NGW20" s="580"/>
      <c r="NGX20" s="580"/>
      <c r="NGY20" s="580"/>
      <c r="NGZ20" s="580"/>
      <c r="NHA20" s="580"/>
      <c r="NHB20" s="580"/>
      <c r="NHC20" s="580"/>
      <c r="NHD20" s="580"/>
      <c r="NHE20" s="580"/>
      <c r="NHF20" s="580"/>
      <c r="NHG20" s="580"/>
      <c r="NHH20" s="580"/>
      <c r="NHI20" s="580"/>
      <c r="NHJ20" s="580"/>
      <c r="NHK20" s="580"/>
      <c r="NHL20" s="580"/>
      <c r="NHM20" s="580"/>
      <c r="NHN20" s="580"/>
      <c r="NHO20" s="580"/>
      <c r="NHP20" s="580"/>
      <c r="NHQ20" s="580"/>
      <c r="NHR20" s="580"/>
      <c r="NHS20" s="580"/>
      <c r="NHT20" s="580"/>
      <c r="NHU20" s="580"/>
      <c r="NHV20" s="580"/>
      <c r="NHW20" s="580"/>
      <c r="NHX20" s="580"/>
      <c r="NHY20" s="580"/>
      <c r="NHZ20" s="580"/>
      <c r="NIA20" s="580"/>
      <c r="NIB20" s="580"/>
      <c r="NIC20" s="580"/>
      <c r="NID20" s="580"/>
      <c r="NIE20" s="580"/>
      <c r="NIF20" s="580"/>
      <c r="NIG20" s="580"/>
      <c r="NIH20" s="580"/>
      <c r="NII20" s="580"/>
      <c r="NIJ20" s="580"/>
      <c r="NIK20" s="580"/>
      <c r="NIL20" s="580"/>
      <c r="NIM20" s="580"/>
      <c r="NIN20" s="580"/>
      <c r="NIO20" s="580"/>
      <c r="NIP20" s="580"/>
      <c r="NIQ20" s="580"/>
      <c r="NIR20" s="580"/>
      <c r="NIS20" s="580"/>
      <c r="NIT20" s="580"/>
      <c r="NIU20" s="580"/>
      <c r="NIV20" s="580"/>
      <c r="NIW20" s="580"/>
      <c r="NIX20" s="580"/>
      <c r="NIY20" s="580"/>
      <c r="NIZ20" s="580"/>
      <c r="NJA20" s="580"/>
      <c r="NJB20" s="580"/>
      <c r="NJC20" s="580"/>
      <c r="NJD20" s="580"/>
      <c r="NJE20" s="580"/>
      <c r="NJF20" s="580"/>
      <c r="NJG20" s="580"/>
      <c r="NJH20" s="580"/>
      <c r="NJI20" s="580"/>
      <c r="NJJ20" s="580"/>
      <c r="NJK20" s="580"/>
      <c r="NJL20" s="580"/>
      <c r="NJM20" s="580"/>
      <c r="NJN20" s="580"/>
      <c r="NJO20" s="580"/>
      <c r="NJP20" s="580"/>
      <c r="NJQ20" s="580"/>
      <c r="NJR20" s="580"/>
      <c r="NJS20" s="580"/>
      <c r="NJT20" s="580"/>
      <c r="NJU20" s="580"/>
      <c r="NJV20" s="580"/>
      <c r="NJW20" s="580"/>
      <c r="NJX20" s="580"/>
      <c r="NJY20" s="580"/>
      <c r="NJZ20" s="580"/>
      <c r="NKA20" s="580"/>
      <c r="NKB20" s="580"/>
      <c r="NKC20" s="580"/>
      <c r="NKD20" s="580"/>
      <c r="NKE20" s="580"/>
      <c r="NKF20" s="580"/>
      <c r="NKG20" s="580"/>
      <c r="NKH20" s="580"/>
      <c r="NKI20" s="580"/>
      <c r="NKJ20" s="580"/>
      <c r="NKK20" s="580"/>
      <c r="NKL20" s="580"/>
      <c r="NKM20" s="580"/>
      <c r="NKN20" s="580"/>
      <c r="NKO20" s="580"/>
      <c r="NKP20" s="580"/>
      <c r="NKQ20" s="580"/>
      <c r="NKR20" s="580"/>
      <c r="NKS20" s="580"/>
      <c r="NKT20" s="580"/>
      <c r="NKU20" s="580"/>
      <c r="NKV20" s="580"/>
      <c r="NKW20" s="580"/>
      <c r="NKX20" s="580"/>
      <c r="NKY20" s="580"/>
      <c r="NKZ20" s="580"/>
      <c r="NLA20" s="580"/>
      <c r="NLB20" s="580"/>
      <c r="NLC20" s="580"/>
      <c r="NLD20" s="580"/>
      <c r="NLE20" s="580"/>
      <c r="NLF20" s="580"/>
      <c r="NLG20" s="580"/>
      <c r="NLH20" s="580"/>
      <c r="NLI20" s="580"/>
      <c r="NLJ20" s="580"/>
      <c r="NLK20" s="580"/>
      <c r="NLL20" s="580"/>
      <c r="NLM20" s="580"/>
      <c r="NLN20" s="580"/>
      <c r="NLO20" s="580"/>
      <c r="NLP20" s="580"/>
      <c r="NLQ20" s="580"/>
      <c r="NLR20" s="580"/>
      <c r="NLS20" s="580"/>
      <c r="NLT20" s="580"/>
      <c r="NLU20" s="580"/>
      <c r="NLV20" s="580"/>
      <c r="NLW20" s="580"/>
      <c r="NLX20" s="580"/>
      <c r="NLY20" s="580"/>
      <c r="NLZ20" s="580"/>
      <c r="NMA20" s="580"/>
      <c r="NMB20" s="580"/>
      <c r="NMC20" s="580"/>
      <c r="NMD20" s="580"/>
      <c r="NME20" s="580"/>
      <c r="NMF20" s="580"/>
      <c r="NMG20" s="580"/>
      <c r="NMH20" s="580"/>
      <c r="NMI20" s="580"/>
      <c r="NMJ20" s="580"/>
      <c r="NMK20" s="580"/>
      <c r="NML20" s="580"/>
      <c r="NMM20" s="580"/>
      <c r="NMN20" s="580"/>
      <c r="NMO20" s="580"/>
      <c r="NMP20" s="580"/>
      <c r="NMQ20" s="580"/>
      <c r="NMR20" s="580"/>
      <c r="NMS20" s="580"/>
      <c r="NMT20" s="580"/>
      <c r="NMU20" s="580"/>
      <c r="NMV20" s="580"/>
      <c r="NMW20" s="580"/>
      <c r="NMX20" s="580"/>
      <c r="NMY20" s="580"/>
      <c r="NMZ20" s="580"/>
      <c r="NNA20" s="580"/>
      <c r="NNB20" s="580"/>
      <c r="NNC20" s="580"/>
      <c r="NND20" s="580"/>
      <c r="NNE20" s="580"/>
      <c r="NNF20" s="580"/>
      <c r="NNG20" s="580"/>
      <c r="NNH20" s="580"/>
      <c r="NNI20" s="580"/>
      <c r="NNJ20" s="580"/>
      <c r="NNK20" s="580"/>
      <c r="NNL20" s="580"/>
      <c r="NNM20" s="580"/>
      <c r="NNN20" s="580"/>
      <c r="NNO20" s="580"/>
      <c r="NNP20" s="580"/>
      <c r="NNQ20" s="580"/>
      <c r="NNR20" s="580"/>
      <c r="NNS20" s="580"/>
      <c r="NNT20" s="580"/>
      <c r="NNU20" s="580"/>
      <c r="NNV20" s="580"/>
      <c r="NNW20" s="580"/>
      <c r="NNX20" s="580"/>
      <c r="NNY20" s="580"/>
      <c r="NNZ20" s="580"/>
      <c r="NOA20" s="580"/>
      <c r="NOB20" s="580"/>
      <c r="NOC20" s="580"/>
      <c r="NOD20" s="580"/>
      <c r="NOE20" s="580"/>
      <c r="NOF20" s="580"/>
      <c r="NOG20" s="580"/>
      <c r="NOH20" s="580"/>
      <c r="NOI20" s="580"/>
      <c r="NOJ20" s="580"/>
      <c r="NOK20" s="580"/>
      <c r="NOL20" s="580"/>
      <c r="NOM20" s="580"/>
      <c r="NON20" s="580"/>
      <c r="NOO20" s="580"/>
      <c r="NOP20" s="580"/>
      <c r="NOQ20" s="580"/>
      <c r="NOR20" s="580"/>
      <c r="NOS20" s="580"/>
      <c r="NOT20" s="580"/>
      <c r="NOU20" s="580"/>
      <c r="NOV20" s="580"/>
      <c r="NOW20" s="580"/>
      <c r="NOX20" s="580"/>
      <c r="NOY20" s="580"/>
      <c r="NOZ20" s="580"/>
      <c r="NPA20" s="580"/>
      <c r="NPB20" s="580"/>
      <c r="NPC20" s="580"/>
      <c r="NPD20" s="580"/>
      <c r="NPE20" s="580"/>
      <c r="NPF20" s="580"/>
      <c r="NPG20" s="580"/>
      <c r="NPH20" s="580"/>
      <c r="NPI20" s="580"/>
      <c r="NPJ20" s="580"/>
      <c r="NPK20" s="580"/>
      <c r="NPL20" s="580"/>
      <c r="NPM20" s="580"/>
      <c r="NPN20" s="580"/>
      <c r="NPO20" s="580"/>
      <c r="NPP20" s="580"/>
      <c r="NPQ20" s="580"/>
      <c r="NPR20" s="580"/>
      <c r="NPS20" s="580"/>
      <c r="NPT20" s="580"/>
      <c r="NPU20" s="580"/>
      <c r="NPV20" s="580"/>
      <c r="NPW20" s="580"/>
      <c r="NPX20" s="580"/>
      <c r="NPY20" s="580"/>
      <c r="NPZ20" s="580"/>
      <c r="NQA20" s="580"/>
      <c r="NQB20" s="580"/>
      <c r="NQC20" s="580"/>
      <c r="NQD20" s="580"/>
      <c r="NQE20" s="580"/>
      <c r="NQF20" s="580"/>
      <c r="NQG20" s="580"/>
      <c r="NQH20" s="580"/>
      <c r="NQI20" s="580"/>
      <c r="NQJ20" s="580"/>
      <c r="NQK20" s="580"/>
      <c r="NQL20" s="580"/>
      <c r="NQM20" s="580"/>
      <c r="NQN20" s="580"/>
      <c r="NQO20" s="580"/>
      <c r="NQP20" s="580"/>
      <c r="NQQ20" s="580"/>
      <c r="NQR20" s="580"/>
      <c r="NQS20" s="580"/>
      <c r="NQT20" s="580"/>
      <c r="NQU20" s="580"/>
      <c r="NQV20" s="580"/>
      <c r="NQW20" s="580"/>
      <c r="NQX20" s="580"/>
      <c r="NQY20" s="580"/>
      <c r="NQZ20" s="580"/>
      <c r="NRA20" s="580"/>
      <c r="NRB20" s="580"/>
      <c r="NRC20" s="580"/>
      <c r="NRD20" s="580"/>
      <c r="NRE20" s="580"/>
      <c r="NRF20" s="580"/>
      <c r="NRG20" s="580"/>
      <c r="NRH20" s="580"/>
      <c r="NRI20" s="580"/>
      <c r="NRJ20" s="580"/>
      <c r="NRK20" s="580"/>
      <c r="NRL20" s="580"/>
      <c r="NRM20" s="580"/>
      <c r="NRN20" s="580"/>
      <c r="NRO20" s="580"/>
      <c r="NRP20" s="580"/>
      <c r="NRQ20" s="580"/>
      <c r="NRR20" s="580"/>
      <c r="NRS20" s="580"/>
      <c r="NRT20" s="580"/>
      <c r="NRU20" s="580"/>
      <c r="NRV20" s="580"/>
      <c r="NRW20" s="580"/>
      <c r="NRX20" s="580"/>
      <c r="NRY20" s="580"/>
      <c r="NRZ20" s="580"/>
      <c r="NSA20" s="580"/>
      <c r="NSB20" s="580"/>
      <c r="NSC20" s="580"/>
      <c r="NSD20" s="580"/>
      <c r="NSE20" s="580"/>
      <c r="NSF20" s="580"/>
      <c r="NSG20" s="580"/>
      <c r="NSH20" s="580"/>
      <c r="NSI20" s="580"/>
      <c r="NSJ20" s="580"/>
      <c r="NSK20" s="580"/>
      <c r="NSL20" s="580"/>
      <c r="NSM20" s="580"/>
      <c r="NSN20" s="580"/>
      <c r="NSO20" s="580"/>
      <c r="NSP20" s="580"/>
      <c r="NSQ20" s="580"/>
      <c r="NSR20" s="580"/>
      <c r="NSS20" s="580"/>
      <c r="NST20" s="580"/>
      <c r="NSU20" s="580"/>
      <c r="NSV20" s="580"/>
      <c r="NSW20" s="580"/>
      <c r="NSX20" s="580"/>
      <c r="NSY20" s="580"/>
      <c r="NSZ20" s="580"/>
      <c r="NTA20" s="580"/>
      <c r="NTB20" s="580"/>
      <c r="NTC20" s="580"/>
      <c r="NTD20" s="580"/>
      <c r="NTE20" s="580"/>
      <c r="NTF20" s="580"/>
      <c r="NTG20" s="580"/>
      <c r="NTH20" s="580"/>
      <c r="NTI20" s="580"/>
      <c r="NTJ20" s="580"/>
      <c r="NTK20" s="580"/>
      <c r="NTL20" s="580"/>
      <c r="NTM20" s="580"/>
      <c r="NTN20" s="580"/>
      <c r="NTO20" s="580"/>
      <c r="NTP20" s="580"/>
      <c r="NTQ20" s="580"/>
      <c r="NTR20" s="580"/>
      <c r="NTS20" s="580"/>
      <c r="NTT20" s="580"/>
      <c r="NTU20" s="580"/>
      <c r="NTV20" s="580"/>
      <c r="NTW20" s="580"/>
      <c r="NTX20" s="580"/>
      <c r="NTY20" s="580"/>
      <c r="NTZ20" s="580"/>
      <c r="NUA20" s="580"/>
      <c r="NUB20" s="580"/>
      <c r="NUC20" s="580"/>
      <c r="NUD20" s="580"/>
      <c r="NUE20" s="580"/>
      <c r="NUF20" s="580"/>
      <c r="NUG20" s="580"/>
      <c r="NUH20" s="580"/>
      <c r="NUI20" s="580"/>
      <c r="NUJ20" s="580"/>
      <c r="NUK20" s="580"/>
      <c r="NUL20" s="580"/>
      <c r="NUM20" s="580"/>
      <c r="NUN20" s="580"/>
      <c r="NUO20" s="580"/>
      <c r="NUP20" s="580"/>
      <c r="NUQ20" s="580"/>
      <c r="NUR20" s="580"/>
      <c r="NUS20" s="580"/>
      <c r="NUT20" s="580"/>
      <c r="NUU20" s="580"/>
      <c r="NUV20" s="580"/>
      <c r="NUW20" s="580"/>
      <c r="NUX20" s="580"/>
      <c r="NUY20" s="580"/>
      <c r="NUZ20" s="580"/>
      <c r="NVA20" s="580"/>
      <c r="NVB20" s="580"/>
      <c r="NVC20" s="580"/>
      <c r="NVD20" s="580"/>
      <c r="NVE20" s="580"/>
      <c r="NVF20" s="580"/>
      <c r="NVG20" s="580"/>
      <c r="NVH20" s="580"/>
      <c r="NVI20" s="580"/>
      <c r="NVJ20" s="580"/>
      <c r="NVK20" s="580"/>
      <c r="NVL20" s="580"/>
      <c r="NVM20" s="580"/>
      <c r="NVN20" s="580"/>
      <c r="NVO20" s="580"/>
      <c r="NVP20" s="580"/>
      <c r="NVQ20" s="580"/>
      <c r="NVR20" s="580"/>
      <c r="NVS20" s="580"/>
      <c r="NVT20" s="580"/>
      <c r="NVU20" s="580"/>
      <c r="NVV20" s="580"/>
      <c r="NVW20" s="580"/>
      <c r="NVX20" s="580"/>
      <c r="NVY20" s="580"/>
      <c r="NVZ20" s="580"/>
      <c r="NWA20" s="580"/>
      <c r="NWB20" s="580"/>
      <c r="NWC20" s="580"/>
      <c r="NWD20" s="580"/>
      <c r="NWE20" s="580"/>
      <c r="NWF20" s="580"/>
      <c r="NWG20" s="580"/>
      <c r="NWH20" s="580"/>
      <c r="NWI20" s="580"/>
      <c r="NWJ20" s="580"/>
      <c r="NWK20" s="580"/>
      <c r="NWL20" s="580"/>
      <c r="NWM20" s="580"/>
      <c r="NWN20" s="580"/>
      <c r="NWO20" s="580"/>
      <c r="NWP20" s="580"/>
      <c r="NWQ20" s="580"/>
      <c r="NWR20" s="580"/>
      <c r="NWS20" s="580"/>
      <c r="NWT20" s="580"/>
      <c r="NWU20" s="580"/>
      <c r="NWV20" s="580"/>
      <c r="NWW20" s="580"/>
      <c r="NWX20" s="580"/>
      <c r="NWY20" s="580"/>
      <c r="NWZ20" s="580"/>
      <c r="NXA20" s="580"/>
      <c r="NXB20" s="580"/>
      <c r="NXC20" s="580"/>
      <c r="NXD20" s="580"/>
      <c r="NXE20" s="580"/>
      <c r="NXF20" s="580"/>
      <c r="NXG20" s="580"/>
      <c r="NXH20" s="580"/>
      <c r="NXI20" s="580"/>
      <c r="NXJ20" s="580"/>
      <c r="NXK20" s="580"/>
      <c r="NXL20" s="580"/>
      <c r="NXM20" s="580"/>
      <c r="NXN20" s="580"/>
      <c r="NXO20" s="580"/>
      <c r="NXP20" s="580"/>
      <c r="NXQ20" s="580"/>
      <c r="NXR20" s="580"/>
      <c r="NXS20" s="580"/>
      <c r="NXT20" s="580"/>
      <c r="NXU20" s="580"/>
      <c r="NXV20" s="580"/>
      <c r="NXW20" s="580"/>
      <c r="NXX20" s="580"/>
      <c r="NXY20" s="580"/>
      <c r="NXZ20" s="580"/>
      <c r="NYA20" s="580"/>
      <c r="NYB20" s="580"/>
      <c r="NYC20" s="580"/>
      <c r="NYD20" s="580"/>
      <c r="NYE20" s="580"/>
      <c r="NYF20" s="580"/>
      <c r="NYG20" s="580"/>
      <c r="NYH20" s="580"/>
      <c r="NYI20" s="580"/>
      <c r="NYJ20" s="580"/>
      <c r="NYK20" s="580"/>
      <c r="NYL20" s="580"/>
      <c r="NYM20" s="580"/>
      <c r="NYN20" s="580"/>
      <c r="NYO20" s="580"/>
      <c r="NYP20" s="580"/>
      <c r="NYQ20" s="580"/>
      <c r="NYR20" s="580"/>
      <c r="NYS20" s="580"/>
      <c r="NYT20" s="580"/>
      <c r="NYU20" s="580"/>
      <c r="NYV20" s="580"/>
      <c r="NYW20" s="580"/>
      <c r="NYX20" s="580"/>
      <c r="NYY20" s="580"/>
      <c r="NYZ20" s="580"/>
      <c r="NZA20" s="580"/>
      <c r="NZB20" s="580"/>
      <c r="NZC20" s="580"/>
      <c r="NZD20" s="580"/>
      <c r="NZE20" s="580"/>
      <c r="NZF20" s="580"/>
      <c r="NZG20" s="580"/>
      <c r="NZH20" s="580"/>
      <c r="NZI20" s="580"/>
      <c r="NZJ20" s="580"/>
      <c r="NZK20" s="580"/>
      <c r="NZL20" s="580"/>
      <c r="NZM20" s="580"/>
      <c r="NZN20" s="580"/>
      <c r="NZO20" s="580"/>
      <c r="NZP20" s="580"/>
      <c r="NZQ20" s="580"/>
      <c r="NZR20" s="580"/>
      <c r="NZS20" s="580"/>
      <c r="NZT20" s="580"/>
      <c r="NZU20" s="580"/>
      <c r="NZV20" s="580"/>
      <c r="NZW20" s="580"/>
      <c r="NZX20" s="580"/>
      <c r="NZY20" s="580"/>
      <c r="NZZ20" s="580"/>
      <c r="OAA20" s="580"/>
      <c r="OAB20" s="580"/>
      <c r="OAC20" s="580"/>
      <c r="OAD20" s="580"/>
      <c r="OAE20" s="580"/>
      <c r="OAF20" s="580"/>
      <c r="OAG20" s="580"/>
      <c r="OAH20" s="580"/>
      <c r="OAI20" s="580"/>
      <c r="OAJ20" s="580"/>
      <c r="OAK20" s="580"/>
      <c r="OAL20" s="580"/>
      <c r="OAM20" s="580"/>
      <c r="OAN20" s="580"/>
      <c r="OAO20" s="580"/>
      <c r="OAP20" s="580"/>
      <c r="OAQ20" s="580"/>
      <c r="OAR20" s="580"/>
      <c r="OAS20" s="580"/>
      <c r="OAT20" s="580"/>
      <c r="OAU20" s="580"/>
      <c r="OAV20" s="580"/>
      <c r="OAW20" s="580"/>
      <c r="OAX20" s="580"/>
      <c r="OAY20" s="580"/>
      <c r="OAZ20" s="580"/>
      <c r="OBA20" s="580"/>
      <c r="OBB20" s="580"/>
      <c r="OBC20" s="580"/>
      <c r="OBD20" s="580"/>
      <c r="OBE20" s="580"/>
      <c r="OBF20" s="580"/>
      <c r="OBG20" s="580"/>
      <c r="OBH20" s="580"/>
      <c r="OBI20" s="580"/>
      <c r="OBJ20" s="580"/>
      <c r="OBK20" s="580"/>
      <c r="OBL20" s="580"/>
      <c r="OBM20" s="580"/>
      <c r="OBN20" s="580"/>
      <c r="OBO20" s="580"/>
      <c r="OBP20" s="580"/>
      <c r="OBQ20" s="580"/>
      <c r="OBR20" s="580"/>
      <c r="OBS20" s="580"/>
      <c r="OBT20" s="580"/>
      <c r="OBU20" s="580"/>
      <c r="OBV20" s="580"/>
      <c r="OBW20" s="580"/>
      <c r="OBX20" s="580"/>
      <c r="OBY20" s="580"/>
      <c r="OBZ20" s="580"/>
      <c r="OCA20" s="580"/>
      <c r="OCB20" s="580"/>
      <c r="OCC20" s="580"/>
      <c r="OCD20" s="580"/>
      <c r="OCE20" s="580"/>
      <c r="OCF20" s="580"/>
      <c r="OCG20" s="580"/>
      <c r="OCH20" s="580"/>
      <c r="OCI20" s="580"/>
      <c r="OCJ20" s="580"/>
      <c r="OCK20" s="580"/>
      <c r="OCL20" s="580"/>
      <c r="OCM20" s="580"/>
      <c r="OCN20" s="580"/>
      <c r="OCO20" s="580"/>
      <c r="OCP20" s="580"/>
      <c r="OCQ20" s="580"/>
      <c r="OCR20" s="580"/>
      <c r="OCS20" s="580"/>
      <c r="OCT20" s="580"/>
      <c r="OCU20" s="580"/>
      <c r="OCV20" s="580"/>
      <c r="OCW20" s="580"/>
      <c r="OCX20" s="580"/>
      <c r="OCY20" s="580"/>
      <c r="OCZ20" s="580"/>
      <c r="ODA20" s="580"/>
      <c r="ODB20" s="580"/>
      <c r="ODC20" s="580"/>
      <c r="ODD20" s="580"/>
      <c r="ODE20" s="580"/>
      <c r="ODF20" s="580"/>
      <c r="ODG20" s="580"/>
      <c r="ODH20" s="580"/>
      <c r="ODI20" s="580"/>
      <c r="ODJ20" s="580"/>
      <c r="ODK20" s="580"/>
      <c r="ODL20" s="580"/>
      <c r="ODM20" s="580"/>
      <c r="ODN20" s="580"/>
      <c r="ODO20" s="580"/>
      <c r="ODP20" s="580"/>
      <c r="ODQ20" s="580"/>
      <c r="ODR20" s="580"/>
      <c r="ODS20" s="580"/>
      <c r="ODT20" s="580"/>
      <c r="ODU20" s="580"/>
      <c r="ODV20" s="580"/>
      <c r="ODW20" s="580"/>
      <c r="ODX20" s="580"/>
      <c r="ODY20" s="580"/>
      <c r="ODZ20" s="580"/>
      <c r="OEA20" s="580"/>
      <c r="OEB20" s="580"/>
      <c r="OEC20" s="580"/>
      <c r="OED20" s="580"/>
      <c r="OEE20" s="580"/>
      <c r="OEF20" s="580"/>
      <c r="OEG20" s="580"/>
      <c r="OEH20" s="580"/>
      <c r="OEI20" s="580"/>
      <c r="OEJ20" s="580"/>
      <c r="OEK20" s="580"/>
      <c r="OEL20" s="580"/>
      <c r="OEM20" s="580"/>
      <c r="OEN20" s="580"/>
      <c r="OEO20" s="580"/>
      <c r="OEP20" s="580"/>
      <c r="OEQ20" s="580"/>
      <c r="OER20" s="580"/>
      <c r="OES20" s="580"/>
      <c r="OET20" s="580"/>
      <c r="OEU20" s="580"/>
      <c r="OEV20" s="580"/>
      <c r="OEW20" s="580"/>
      <c r="OEX20" s="580"/>
      <c r="OEY20" s="580"/>
      <c r="OEZ20" s="580"/>
      <c r="OFA20" s="580"/>
      <c r="OFB20" s="580"/>
      <c r="OFC20" s="580"/>
      <c r="OFD20" s="580"/>
      <c r="OFE20" s="580"/>
      <c r="OFF20" s="580"/>
      <c r="OFG20" s="580"/>
      <c r="OFH20" s="580"/>
      <c r="OFI20" s="580"/>
      <c r="OFJ20" s="580"/>
      <c r="OFK20" s="580"/>
      <c r="OFL20" s="580"/>
      <c r="OFM20" s="580"/>
      <c r="OFN20" s="580"/>
      <c r="OFO20" s="580"/>
      <c r="OFP20" s="580"/>
      <c r="OFQ20" s="580"/>
      <c r="OFR20" s="580"/>
      <c r="OFS20" s="580"/>
      <c r="OFT20" s="580"/>
      <c r="OFU20" s="580"/>
      <c r="OFV20" s="580"/>
      <c r="OFW20" s="580"/>
      <c r="OFX20" s="580"/>
      <c r="OFY20" s="580"/>
      <c r="OFZ20" s="580"/>
      <c r="OGA20" s="580"/>
      <c r="OGB20" s="580"/>
      <c r="OGC20" s="580"/>
      <c r="OGD20" s="580"/>
      <c r="OGE20" s="580"/>
      <c r="OGF20" s="580"/>
      <c r="OGG20" s="580"/>
      <c r="OGH20" s="580"/>
      <c r="OGI20" s="580"/>
      <c r="OGJ20" s="580"/>
      <c r="OGK20" s="580"/>
      <c r="OGL20" s="580"/>
      <c r="OGM20" s="580"/>
      <c r="OGN20" s="580"/>
      <c r="OGO20" s="580"/>
      <c r="OGP20" s="580"/>
      <c r="OGQ20" s="580"/>
      <c r="OGR20" s="580"/>
      <c r="OGS20" s="580"/>
      <c r="OGT20" s="580"/>
      <c r="OGU20" s="580"/>
      <c r="OGV20" s="580"/>
      <c r="OGW20" s="580"/>
      <c r="OGX20" s="580"/>
      <c r="OGY20" s="580"/>
      <c r="OGZ20" s="580"/>
      <c r="OHA20" s="580"/>
      <c r="OHB20" s="580"/>
      <c r="OHC20" s="580"/>
      <c r="OHD20" s="580"/>
      <c r="OHE20" s="580"/>
      <c r="OHF20" s="580"/>
      <c r="OHG20" s="580"/>
      <c r="OHH20" s="580"/>
      <c r="OHI20" s="580"/>
      <c r="OHJ20" s="580"/>
      <c r="OHK20" s="580"/>
      <c r="OHL20" s="580"/>
      <c r="OHM20" s="580"/>
      <c r="OHN20" s="580"/>
      <c r="OHO20" s="580"/>
      <c r="OHP20" s="580"/>
      <c r="OHQ20" s="580"/>
      <c r="OHR20" s="580"/>
      <c r="OHS20" s="580"/>
      <c r="OHT20" s="580"/>
      <c r="OHU20" s="580"/>
      <c r="OHV20" s="580"/>
      <c r="OHW20" s="580"/>
      <c r="OHX20" s="580"/>
      <c r="OHY20" s="580"/>
      <c r="OHZ20" s="580"/>
      <c r="OIA20" s="580"/>
      <c r="OIB20" s="580"/>
      <c r="OIC20" s="580"/>
      <c r="OID20" s="580"/>
      <c r="OIE20" s="580"/>
      <c r="OIF20" s="580"/>
      <c r="OIG20" s="580"/>
      <c r="OIH20" s="580"/>
      <c r="OII20" s="580"/>
      <c r="OIJ20" s="580"/>
      <c r="OIK20" s="580"/>
      <c r="OIL20" s="580"/>
      <c r="OIM20" s="580"/>
      <c r="OIN20" s="580"/>
      <c r="OIO20" s="580"/>
      <c r="OIP20" s="580"/>
      <c r="OIQ20" s="580"/>
      <c r="OIR20" s="580"/>
      <c r="OIS20" s="580"/>
      <c r="OIT20" s="580"/>
      <c r="OIU20" s="580"/>
      <c r="OIV20" s="580"/>
      <c r="OIW20" s="580"/>
      <c r="OIX20" s="580"/>
      <c r="OIY20" s="580"/>
      <c r="OIZ20" s="580"/>
      <c r="OJA20" s="580"/>
      <c r="OJB20" s="580"/>
      <c r="OJC20" s="580"/>
      <c r="OJD20" s="580"/>
      <c r="OJE20" s="580"/>
      <c r="OJF20" s="580"/>
      <c r="OJG20" s="580"/>
      <c r="OJH20" s="580"/>
      <c r="OJI20" s="580"/>
      <c r="OJJ20" s="580"/>
      <c r="OJK20" s="580"/>
      <c r="OJL20" s="580"/>
      <c r="OJM20" s="580"/>
      <c r="OJN20" s="580"/>
      <c r="OJO20" s="580"/>
      <c r="OJP20" s="580"/>
      <c r="OJQ20" s="580"/>
      <c r="OJR20" s="580"/>
      <c r="OJS20" s="580"/>
      <c r="OJT20" s="580"/>
      <c r="OJU20" s="580"/>
      <c r="OJV20" s="580"/>
      <c r="OJW20" s="580"/>
      <c r="OJX20" s="580"/>
      <c r="OJY20" s="580"/>
      <c r="OJZ20" s="580"/>
      <c r="OKA20" s="580"/>
      <c r="OKB20" s="580"/>
      <c r="OKC20" s="580"/>
      <c r="OKD20" s="580"/>
      <c r="OKE20" s="580"/>
      <c r="OKF20" s="580"/>
      <c r="OKG20" s="580"/>
      <c r="OKH20" s="580"/>
      <c r="OKI20" s="580"/>
      <c r="OKJ20" s="580"/>
      <c r="OKK20" s="580"/>
      <c r="OKL20" s="580"/>
      <c r="OKM20" s="580"/>
      <c r="OKN20" s="580"/>
      <c r="OKO20" s="580"/>
      <c r="OKP20" s="580"/>
      <c r="OKQ20" s="580"/>
      <c r="OKR20" s="580"/>
      <c r="OKS20" s="580"/>
      <c r="OKT20" s="580"/>
      <c r="OKU20" s="580"/>
      <c r="OKV20" s="580"/>
      <c r="OKW20" s="580"/>
      <c r="OKX20" s="580"/>
      <c r="OKY20" s="580"/>
      <c r="OKZ20" s="580"/>
      <c r="OLA20" s="580"/>
      <c r="OLB20" s="580"/>
      <c r="OLC20" s="580"/>
      <c r="OLD20" s="580"/>
      <c r="OLE20" s="580"/>
      <c r="OLF20" s="580"/>
      <c r="OLG20" s="580"/>
      <c r="OLH20" s="580"/>
      <c r="OLI20" s="580"/>
      <c r="OLJ20" s="580"/>
      <c r="OLK20" s="580"/>
      <c r="OLL20" s="580"/>
      <c r="OLM20" s="580"/>
      <c r="OLN20" s="580"/>
      <c r="OLO20" s="580"/>
      <c r="OLP20" s="580"/>
      <c r="OLQ20" s="580"/>
      <c r="OLR20" s="580"/>
      <c r="OLS20" s="580"/>
      <c r="OLT20" s="580"/>
      <c r="OLU20" s="580"/>
      <c r="OLV20" s="580"/>
      <c r="OLW20" s="580"/>
      <c r="OLX20" s="580"/>
      <c r="OLY20" s="580"/>
      <c r="OLZ20" s="580"/>
      <c r="OMA20" s="580"/>
      <c r="OMB20" s="580"/>
      <c r="OMC20" s="580"/>
      <c r="OMD20" s="580"/>
      <c r="OME20" s="580"/>
      <c r="OMF20" s="580"/>
      <c r="OMG20" s="580"/>
      <c r="OMH20" s="580"/>
      <c r="OMI20" s="580"/>
      <c r="OMJ20" s="580"/>
      <c r="OMK20" s="580"/>
      <c r="OML20" s="580"/>
      <c r="OMM20" s="580"/>
      <c r="OMN20" s="580"/>
      <c r="OMO20" s="580"/>
      <c r="OMP20" s="580"/>
      <c r="OMQ20" s="580"/>
      <c r="OMR20" s="580"/>
      <c r="OMS20" s="580"/>
      <c r="OMT20" s="580"/>
      <c r="OMU20" s="580"/>
      <c r="OMV20" s="580"/>
      <c r="OMW20" s="580"/>
      <c r="OMX20" s="580"/>
      <c r="OMY20" s="580"/>
      <c r="OMZ20" s="580"/>
      <c r="ONA20" s="580"/>
      <c r="ONB20" s="580"/>
      <c r="ONC20" s="580"/>
      <c r="OND20" s="580"/>
      <c r="ONE20" s="580"/>
      <c r="ONF20" s="580"/>
      <c r="ONG20" s="580"/>
      <c r="ONH20" s="580"/>
      <c r="ONI20" s="580"/>
      <c r="ONJ20" s="580"/>
      <c r="ONK20" s="580"/>
      <c r="ONL20" s="580"/>
      <c r="ONM20" s="580"/>
      <c r="ONN20" s="580"/>
      <c r="ONO20" s="580"/>
      <c r="ONP20" s="580"/>
      <c r="ONQ20" s="580"/>
      <c r="ONR20" s="580"/>
      <c r="ONS20" s="580"/>
      <c r="ONT20" s="580"/>
      <c r="ONU20" s="580"/>
      <c r="ONV20" s="580"/>
      <c r="ONW20" s="580"/>
      <c r="ONX20" s="580"/>
      <c r="ONY20" s="580"/>
      <c r="ONZ20" s="580"/>
      <c r="OOA20" s="580"/>
      <c r="OOB20" s="580"/>
      <c r="OOC20" s="580"/>
      <c r="OOD20" s="580"/>
      <c r="OOE20" s="580"/>
      <c r="OOF20" s="580"/>
      <c r="OOG20" s="580"/>
      <c r="OOH20" s="580"/>
      <c r="OOI20" s="580"/>
      <c r="OOJ20" s="580"/>
      <c r="OOK20" s="580"/>
      <c r="OOL20" s="580"/>
      <c r="OOM20" s="580"/>
      <c r="OON20" s="580"/>
      <c r="OOO20" s="580"/>
      <c r="OOP20" s="580"/>
      <c r="OOQ20" s="580"/>
      <c r="OOR20" s="580"/>
      <c r="OOS20" s="580"/>
      <c r="OOT20" s="580"/>
      <c r="OOU20" s="580"/>
      <c r="OOV20" s="580"/>
      <c r="OOW20" s="580"/>
      <c r="OOX20" s="580"/>
      <c r="OOY20" s="580"/>
      <c r="OOZ20" s="580"/>
      <c r="OPA20" s="580"/>
      <c r="OPB20" s="580"/>
      <c r="OPC20" s="580"/>
      <c r="OPD20" s="580"/>
      <c r="OPE20" s="580"/>
      <c r="OPF20" s="580"/>
      <c r="OPG20" s="580"/>
      <c r="OPH20" s="580"/>
      <c r="OPI20" s="580"/>
      <c r="OPJ20" s="580"/>
      <c r="OPK20" s="580"/>
      <c r="OPL20" s="580"/>
      <c r="OPM20" s="580"/>
      <c r="OPN20" s="580"/>
      <c r="OPO20" s="580"/>
      <c r="OPP20" s="580"/>
      <c r="OPQ20" s="580"/>
      <c r="OPR20" s="580"/>
      <c r="OPS20" s="580"/>
      <c r="OPT20" s="580"/>
      <c r="OPU20" s="580"/>
      <c r="OPV20" s="580"/>
      <c r="OPW20" s="580"/>
      <c r="OPX20" s="580"/>
      <c r="OPY20" s="580"/>
      <c r="OPZ20" s="580"/>
      <c r="OQA20" s="580"/>
      <c r="OQB20" s="580"/>
      <c r="OQC20" s="580"/>
      <c r="OQD20" s="580"/>
      <c r="OQE20" s="580"/>
      <c r="OQF20" s="580"/>
      <c r="OQG20" s="580"/>
      <c r="OQH20" s="580"/>
      <c r="OQI20" s="580"/>
      <c r="OQJ20" s="580"/>
      <c r="OQK20" s="580"/>
      <c r="OQL20" s="580"/>
      <c r="OQM20" s="580"/>
      <c r="OQN20" s="580"/>
      <c r="OQO20" s="580"/>
      <c r="OQP20" s="580"/>
      <c r="OQQ20" s="580"/>
      <c r="OQR20" s="580"/>
      <c r="OQS20" s="580"/>
      <c r="OQT20" s="580"/>
      <c r="OQU20" s="580"/>
      <c r="OQV20" s="580"/>
      <c r="OQW20" s="580"/>
      <c r="OQX20" s="580"/>
      <c r="OQY20" s="580"/>
      <c r="OQZ20" s="580"/>
      <c r="ORA20" s="580"/>
      <c r="ORB20" s="580"/>
      <c r="ORC20" s="580"/>
      <c r="ORD20" s="580"/>
      <c r="ORE20" s="580"/>
      <c r="ORF20" s="580"/>
      <c r="ORG20" s="580"/>
      <c r="ORH20" s="580"/>
      <c r="ORI20" s="580"/>
      <c r="ORJ20" s="580"/>
      <c r="ORK20" s="580"/>
      <c r="ORL20" s="580"/>
      <c r="ORM20" s="580"/>
      <c r="ORN20" s="580"/>
      <c r="ORO20" s="580"/>
      <c r="ORP20" s="580"/>
      <c r="ORQ20" s="580"/>
      <c r="ORR20" s="580"/>
      <c r="ORS20" s="580"/>
      <c r="ORT20" s="580"/>
      <c r="ORU20" s="580"/>
      <c r="ORV20" s="580"/>
      <c r="ORW20" s="580"/>
      <c r="ORX20" s="580"/>
      <c r="ORY20" s="580"/>
      <c r="ORZ20" s="580"/>
      <c r="OSA20" s="580"/>
      <c r="OSB20" s="580"/>
      <c r="OSC20" s="580"/>
      <c r="OSD20" s="580"/>
      <c r="OSE20" s="580"/>
      <c r="OSF20" s="580"/>
      <c r="OSG20" s="580"/>
      <c r="OSH20" s="580"/>
      <c r="OSI20" s="580"/>
      <c r="OSJ20" s="580"/>
      <c r="OSK20" s="580"/>
      <c r="OSL20" s="580"/>
      <c r="OSM20" s="580"/>
      <c r="OSN20" s="580"/>
      <c r="OSO20" s="580"/>
      <c r="OSP20" s="580"/>
      <c r="OSQ20" s="580"/>
      <c r="OSR20" s="580"/>
      <c r="OSS20" s="580"/>
      <c r="OST20" s="580"/>
      <c r="OSU20" s="580"/>
      <c r="OSV20" s="580"/>
      <c r="OSW20" s="580"/>
      <c r="OSX20" s="580"/>
      <c r="OSY20" s="580"/>
      <c r="OSZ20" s="580"/>
      <c r="OTA20" s="580"/>
      <c r="OTB20" s="580"/>
      <c r="OTC20" s="580"/>
      <c r="OTD20" s="580"/>
      <c r="OTE20" s="580"/>
      <c r="OTF20" s="580"/>
      <c r="OTG20" s="580"/>
      <c r="OTH20" s="580"/>
      <c r="OTI20" s="580"/>
      <c r="OTJ20" s="580"/>
      <c r="OTK20" s="580"/>
      <c r="OTL20" s="580"/>
      <c r="OTM20" s="580"/>
      <c r="OTN20" s="580"/>
      <c r="OTO20" s="580"/>
      <c r="OTP20" s="580"/>
      <c r="OTQ20" s="580"/>
      <c r="OTR20" s="580"/>
      <c r="OTS20" s="580"/>
      <c r="OTT20" s="580"/>
      <c r="OTU20" s="580"/>
      <c r="OTV20" s="580"/>
      <c r="OTW20" s="580"/>
      <c r="OTX20" s="580"/>
      <c r="OTY20" s="580"/>
      <c r="OTZ20" s="580"/>
      <c r="OUA20" s="580"/>
      <c r="OUB20" s="580"/>
      <c r="OUC20" s="580"/>
      <c r="OUD20" s="580"/>
      <c r="OUE20" s="580"/>
      <c r="OUF20" s="580"/>
      <c r="OUG20" s="580"/>
      <c r="OUH20" s="580"/>
      <c r="OUI20" s="580"/>
      <c r="OUJ20" s="580"/>
      <c r="OUK20" s="580"/>
      <c r="OUL20" s="580"/>
      <c r="OUM20" s="580"/>
      <c r="OUN20" s="580"/>
      <c r="OUO20" s="580"/>
      <c r="OUP20" s="580"/>
      <c r="OUQ20" s="580"/>
      <c r="OUR20" s="580"/>
      <c r="OUS20" s="580"/>
      <c r="OUT20" s="580"/>
      <c r="OUU20" s="580"/>
      <c r="OUV20" s="580"/>
      <c r="OUW20" s="580"/>
      <c r="OUX20" s="580"/>
      <c r="OUY20" s="580"/>
      <c r="OUZ20" s="580"/>
      <c r="OVA20" s="580"/>
      <c r="OVB20" s="580"/>
      <c r="OVC20" s="580"/>
      <c r="OVD20" s="580"/>
      <c r="OVE20" s="580"/>
      <c r="OVF20" s="580"/>
      <c r="OVG20" s="580"/>
      <c r="OVH20" s="580"/>
      <c r="OVI20" s="580"/>
      <c r="OVJ20" s="580"/>
      <c r="OVK20" s="580"/>
      <c r="OVL20" s="580"/>
      <c r="OVM20" s="580"/>
      <c r="OVN20" s="580"/>
      <c r="OVO20" s="580"/>
      <c r="OVP20" s="580"/>
      <c r="OVQ20" s="580"/>
      <c r="OVR20" s="580"/>
      <c r="OVS20" s="580"/>
      <c r="OVT20" s="580"/>
      <c r="OVU20" s="580"/>
      <c r="OVV20" s="580"/>
      <c r="OVW20" s="580"/>
      <c r="OVX20" s="580"/>
      <c r="OVY20" s="580"/>
      <c r="OVZ20" s="580"/>
      <c r="OWA20" s="580"/>
      <c r="OWB20" s="580"/>
      <c r="OWC20" s="580"/>
      <c r="OWD20" s="580"/>
      <c r="OWE20" s="580"/>
      <c r="OWF20" s="580"/>
      <c r="OWG20" s="580"/>
      <c r="OWH20" s="580"/>
      <c r="OWI20" s="580"/>
      <c r="OWJ20" s="580"/>
      <c r="OWK20" s="580"/>
      <c r="OWL20" s="580"/>
      <c r="OWM20" s="580"/>
      <c r="OWN20" s="580"/>
      <c r="OWO20" s="580"/>
      <c r="OWP20" s="580"/>
      <c r="OWQ20" s="580"/>
      <c r="OWR20" s="580"/>
      <c r="OWS20" s="580"/>
      <c r="OWT20" s="580"/>
      <c r="OWU20" s="580"/>
      <c r="OWV20" s="580"/>
      <c r="OWW20" s="580"/>
      <c r="OWX20" s="580"/>
      <c r="OWY20" s="580"/>
      <c r="OWZ20" s="580"/>
      <c r="OXA20" s="580"/>
      <c r="OXB20" s="580"/>
      <c r="OXC20" s="580"/>
      <c r="OXD20" s="580"/>
      <c r="OXE20" s="580"/>
      <c r="OXF20" s="580"/>
      <c r="OXG20" s="580"/>
      <c r="OXH20" s="580"/>
      <c r="OXI20" s="580"/>
      <c r="OXJ20" s="580"/>
      <c r="OXK20" s="580"/>
      <c r="OXL20" s="580"/>
      <c r="OXM20" s="580"/>
      <c r="OXN20" s="580"/>
      <c r="OXO20" s="580"/>
      <c r="OXP20" s="580"/>
      <c r="OXQ20" s="580"/>
      <c r="OXR20" s="580"/>
      <c r="OXS20" s="580"/>
      <c r="OXT20" s="580"/>
      <c r="OXU20" s="580"/>
      <c r="OXV20" s="580"/>
      <c r="OXW20" s="580"/>
      <c r="OXX20" s="580"/>
      <c r="OXY20" s="580"/>
      <c r="OXZ20" s="580"/>
      <c r="OYA20" s="580"/>
      <c r="OYB20" s="580"/>
      <c r="OYC20" s="580"/>
      <c r="OYD20" s="580"/>
      <c r="OYE20" s="580"/>
      <c r="OYF20" s="580"/>
      <c r="OYG20" s="580"/>
      <c r="OYH20" s="580"/>
      <c r="OYI20" s="580"/>
      <c r="OYJ20" s="580"/>
      <c r="OYK20" s="580"/>
      <c r="OYL20" s="580"/>
      <c r="OYM20" s="580"/>
      <c r="OYN20" s="580"/>
      <c r="OYO20" s="580"/>
      <c r="OYP20" s="580"/>
      <c r="OYQ20" s="580"/>
      <c r="OYR20" s="580"/>
      <c r="OYS20" s="580"/>
      <c r="OYT20" s="580"/>
      <c r="OYU20" s="580"/>
      <c r="OYV20" s="580"/>
      <c r="OYW20" s="580"/>
      <c r="OYX20" s="580"/>
      <c r="OYY20" s="580"/>
      <c r="OYZ20" s="580"/>
      <c r="OZA20" s="580"/>
      <c r="OZB20" s="580"/>
      <c r="OZC20" s="580"/>
      <c r="OZD20" s="580"/>
      <c r="OZE20" s="580"/>
      <c r="OZF20" s="580"/>
      <c r="OZG20" s="580"/>
      <c r="OZH20" s="580"/>
      <c r="OZI20" s="580"/>
      <c r="OZJ20" s="580"/>
      <c r="OZK20" s="580"/>
      <c r="OZL20" s="580"/>
      <c r="OZM20" s="580"/>
      <c r="OZN20" s="580"/>
      <c r="OZO20" s="580"/>
      <c r="OZP20" s="580"/>
      <c r="OZQ20" s="580"/>
      <c r="OZR20" s="580"/>
      <c r="OZS20" s="580"/>
      <c r="OZT20" s="580"/>
      <c r="OZU20" s="580"/>
      <c r="OZV20" s="580"/>
      <c r="OZW20" s="580"/>
      <c r="OZX20" s="580"/>
      <c r="OZY20" s="580"/>
      <c r="OZZ20" s="580"/>
      <c r="PAA20" s="580"/>
      <c r="PAB20" s="580"/>
      <c r="PAC20" s="580"/>
      <c r="PAD20" s="580"/>
      <c r="PAE20" s="580"/>
      <c r="PAF20" s="580"/>
      <c r="PAG20" s="580"/>
      <c r="PAH20" s="580"/>
      <c r="PAI20" s="580"/>
      <c r="PAJ20" s="580"/>
      <c r="PAK20" s="580"/>
      <c r="PAL20" s="580"/>
      <c r="XEL20" s="147" t="s">
        <v>1189</v>
      </c>
      <c r="XEM20" s="345" t="s">
        <v>2821</v>
      </c>
      <c r="XEO20" s="191"/>
      <c r="XEP20" s="191"/>
      <c r="XEQ20" s="191"/>
      <c r="XER20" s="191"/>
      <c r="XES20" s="191"/>
      <c r="XET20" s="191"/>
      <c r="XEU20" s="191"/>
      <c r="XEV20" s="191"/>
      <c r="XEW20" s="191"/>
      <c r="XEX20" s="191"/>
      <c r="XEY20" s="191"/>
      <c r="XEZ20" s="190"/>
      <c r="XFA20" s="190"/>
      <c r="XFB20" s="190"/>
      <c r="XFC20" s="190"/>
      <c r="XFD20" s="190"/>
    </row>
    <row r="21" spans="1:10854 16366:16384" ht="12" customHeight="1">
      <c r="U21" s="197">
        <f t="shared" si="1"/>
        <v>67.5</v>
      </c>
      <c r="V21" s="206">
        <v>65</v>
      </c>
      <c r="W21" s="207">
        <v>70</v>
      </c>
      <c r="X21" s="208">
        <v>67.5</v>
      </c>
      <c r="Y21" s="669">
        <v>10</v>
      </c>
      <c r="Z21" s="584">
        <v>7.5</v>
      </c>
      <c r="AA21" s="672">
        <v>3.5784703819796237</v>
      </c>
      <c r="AB21" s="589">
        <v>2.6838527864847177</v>
      </c>
      <c r="AC21" s="676"/>
      <c r="AD21" s="584"/>
      <c r="AE21" s="672"/>
      <c r="AF21" s="589"/>
      <c r="AG21" s="676"/>
      <c r="AH21" s="584"/>
      <c r="AI21" s="672"/>
      <c r="AJ21" s="589"/>
      <c r="AK21" s="676">
        <v>0</v>
      </c>
      <c r="AL21" s="584">
        <v>0</v>
      </c>
      <c r="AM21" s="672">
        <v>0</v>
      </c>
      <c r="AN21" s="589">
        <v>0</v>
      </c>
      <c r="AO21" s="606">
        <v>10</v>
      </c>
      <c r="AP21" s="584">
        <v>7.5</v>
      </c>
      <c r="AQ21" s="588">
        <v>3.5784703819796237</v>
      </c>
      <c r="AR21" s="589">
        <v>2.6838527864847177</v>
      </c>
      <c r="AS21" s="594"/>
      <c r="AT21" s="717"/>
      <c r="AU21" s="719"/>
      <c r="AV21" s="594"/>
      <c r="AW21" s="719"/>
      <c r="AX21" s="737"/>
      <c r="AY21" s="722"/>
      <c r="AZ21" s="724"/>
      <c r="BA21" s="724"/>
      <c r="BB21" s="740"/>
      <c r="BC21" s="580"/>
      <c r="BD21" s="735"/>
      <c r="BE21" s="731"/>
      <c r="BF21" s="754"/>
      <c r="BG21" s="755"/>
      <c r="BH21" s="580"/>
      <c r="BI21" s="747"/>
      <c r="BJ21" s="748"/>
      <c r="BK21" s="748"/>
      <c r="BL21" s="749"/>
      <c r="BM21" s="729"/>
      <c r="BN21" s="730">
        <v>82.5</v>
      </c>
      <c r="BO21" s="727">
        <v>0</v>
      </c>
      <c r="BP21" s="728">
        <v>0</v>
      </c>
      <c r="BQ21" s="743">
        <v>0</v>
      </c>
      <c r="BR21" s="744"/>
      <c r="BS21" s="744"/>
      <c r="BT21" s="745">
        <v>0</v>
      </c>
      <c r="BU21" s="743">
        <v>0</v>
      </c>
      <c r="BV21" s="744"/>
      <c r="BW21" s="744"/>
      <c r="BX21" s="745">
        <v>0</v>
      </c>
      <c r="BY21" s="603"/>
      <c r="BZ21" s="596"/>
      <c r="CA21" s="596"/>
      <c r="CB21" s="604"/>
      <c r="CC21" s="594"/>
      <c r="CD21" s="594"/>
      <c r="CE21" s="604"/>
      <c r="CF21" s="598"/>
      <c r="CG21" s="594"/>
      <c r="CH21" s="594"/>
      <c r="CI21" s="597"/>
      <c r="CJ21" s="595"/>
      <c r="CK21" s="594"/>
      <c r="CL21" s="594"/>
      <c r="CM21" s="594"/>
      <c r="CN21" s="594"/>
      <c r="CO21" s="599"/>
      <c r="CP21" s="598"/>
      <c r="CQ21" s="594"/>
      <c r="CR21" s="600"/>
      <c r="CS21" s="605"/>
      <c r="CT21" s="598"/>
      <c r="CU21" s="594"/>
      <c r="CV21" s="599"/>
      <c r="CW21" s="580"/>
      <c r="CX21" s="580"/>
      <c r="CY21" s="580"/>
      <c r="CZ21" s="580"/>
      <c r="DA21" s="580"/>
      <c r="DB21" s="580"/>
      <c r="DC21" s="580"/>
      <c r="DD21" s="580"/>
      <c r="DE21" s="580"/>
      <c r="DF21" s="580"/>
      <c r="DG21" s="580"/>
      <c r="DH21" s="580"/>
      <c r="DI21" s="580"/>
      <c r="DJ21" s="580"/>
      <c r="DK21" s="580"/>
      <c r="DL21" s="580"/>
      <c r="DM21" s="580"/>
      <c r="DN21" s="580"/>
      <c r="DO21" s="580"/>
      <c r="DP21" s="580"/>
      <c r="DQ21" s="580"/>
      <c r="DR21" s="580"/>
      <c r="DS21" s="580"/>
      <c r="DT21" s="580"/>
      <c r="DU21" s="580"/>
      <c r="DV21" s="580"/>
      <c r="DW21" s="580"/>
      <c r="DX21" s="580"/>
      <c r="DY21" s="580"/>
      <c r="DZ21" s="580"/>
      <c r="EA21" s="580"/>
      <c r="EB21" s="580"/>
      <c r="EC21" s="580"/>
      <c r="ED21" s="580"/>
      <c r="EE21" s="580"/>
      <c r="EF21" s="580"/>
      <c r="EG21" s="580"/>
      <c r="EH21" s="580"/>
      <c r="EI21" s="580"/>
      <c r="EJ21" s="580"/>
      <c r="EK21" s="580"/>
      <c r="EL21" s="580"/>
      <c r="EM21" s="580"/>
      <c r="EN21" s="580"/>
      <c r="EO21" s="580"/>
      <c r="EP21" s="580"/>
      <c r="EQ21" s="580"/>
      <c r="ER21" s="580"/>
      <c r="ES21" s="580"/>
      <c r="ET21" s="580"/>
      <c r="EU21" s="580"/>
      <c r="EV21" s="580"/>
      <c r="EW21" s="580"/>
      <c r="EX21" s="580"/>
      <c r="EY21" s="580"/>
      <c r="EZ21" s="580"/>
      <c r="FA21" s="580"/>
      <c r="FB21" s="580"/>
      <c r="FC21" s="580"/>
      <c r="FD21" s="580"/>
      <c r="FE21" s="580"/>
      <c r="FF21" s="580"/>
      <c r="FG21" s="580"/>
      <c r="FH21" s="580"/>
      <c r="FI21" s="580"/>
      <c r="FJ21" s="580"/>
      <c r="FK21" s="580"/>
      <c r="FL21" s="580"/>
      <c r="FM21" s="580"/>
      <c r="FN21" s="580"/>
      <c r="FO21" s="580"/>
      <c r="FP21" s="580"/>
      <c r="FQ21" s="580"/>
      <c r="FR21" s="580"/>
      <c r="FS21" s="580"/>
      <c r="FT21" s="580"/>
      <c r="FU21" s="580"/>
      <c r="FV21" s="580"/>
      <c r="FW21" s="580"/>
      <c r="FX21" s="580"/>
      <c r="FY21" s="580"/>
      <c r="FZ21" s="580"/>
      <c r="GA21" s="580"/>
      <c r="GB21" s="580"/>
      <c r="GC21" s="580"/>
      <c r="GD21" s="580"/>
      <c r="GE21" s="580"/>
      <c r="GF21" s="580"/>
      <c r="GG21" s="580"/>
      <c r="GH21" s="580"/>
      <c r="GI21" s="580"/>
      <c r="GJ21" s="580"/>
      <c r="GK21" s="580"/>
      <c r="GL21" s="580"/>
      <c r="GM21" s="580"/>
      <c r="GN21" s="580"/>
      <c r="GO21" s="580"/>
      <c r="GP21" s="580"/>
      <c r="GQ21" s="580"/>
      <c r="GR21" s="580"/>
      <c r="GS21" s="580"/>
      <c r="GT21" s="580"/>
      <c r="GU21" s="580"/>
      <c r="GV21" s="580"/>
      <c r="GW21" s="580"/>
      <c r="GX21" s="580"/>
      <c r="GY21" s="580"/>
      <c r="GZ21" s="580"/>
      <c r="HA21" s="580"/>
      <c r="HB21" s="580"/>
      <c r="HC21" s="580"/>
      <c r="HD21" s="580"/>
      <c r="HE21" s="580"/>
      <c r="HF21" s="580"/>
      <c r="HG21" s="580"/>
      <c r="HH21" s="580"/>
      <c r="HI21" s="580"/>
      <c r="HJ21" s="580"/>
      <c r="HK21" s="580"/>
      <c r="HL21" s="580"/>
      <c r="HM21" s="580"/>
      <c r="HN21" s="580"/>
      <c r="HO21" s="580"/>
      <c r="HP21" s="580"/>
      <c r="HQ21" s="580"/>
      <c r="HR21" s="580"/>
      <c r="HS21" s="580"/>
      <c r="HT21" s="580"/>
      <c r="HU21" s="580"/>
      <c r="HV21" s="580"/>
      <c r="HW21" s="580"/>
      <c r="HX21" s="580"/>
      <c r="HY21" s="580"/>
      <c r="HZ21" s="580"/>
      <c r="IA21" s="580"/>
      <c r="IB21" s="580"/>
      <c r="IC21" s="580"/>
      <c r="ID21" s="580"/>
      <c r="IE21" s="580"/>
      <c r="IF21" s="580"/>
      <c r="IG21" s="580"/>
      <c r="IH21" s="580"/>
      <c r="II21" s="580"/>
      <c r="IJ21" s="580"/>
      <c r="IK21" s="580"/>
      <c r="IL21" s="580"/>
      <c r="IM21" s="580"/>
      <c r="IN21" s="580"/>
      <c r="IO21" s="580"/>
      <c r="IP21" s="580"/>
      <c r="IQ21" s="580"/>
      <c r="IR21" s="580"/>
      <c r="IS21" s="580"/>
      <c r="IT21" s="580"/>
      <c r="IU21" s="580"/>
      <c r="IV21" s="580"/>
      <c r="IW21" s="580"/>
      <c r="IX21" s="580"/>
      <c r="IY21" s="580"/>
      <c r="IZ21" s="580"/>
      <c r="JA21" s="580"/>
      <c r="JB21" s="580"/>
      <c r="JC21" s="580"/>
      <c r="JD21" s="580"/>
      <c r="JE21" s="580"/>
      <c r="JF21" s="580"/>
      <c r="JG21" s="580"/>
      <c r="JH21" s="580"/>
      <c r="JI21" s="580"/>
      <c r="JJ21" s="580"/>
      <c r="JK21" s="580"/>
      <c r="JL21" s="580"/>
      <c r="JM21" s="580"/>
      <c r="JN21" s="580"/>
      <c r="JO21" s="580"/>
      <c r="JP21" s="580"/>
      <c r="JQ21" s="580"/>
      <c r="JR21" s="580"/>
      <c r="JS21" s="580"/>
      <c r="JT21" s="580"/>
      <c r="JU21" s="580"/>
      <c r="JV21" s="580"/>
      <c r="JW21" s="580"/>
      <c r="JX21" s="580"/>
      <c r="JY21" s="580"/>
      <c r="JZ21" s="580"/>
      <c r="KA21" s="580"/>
      <c r="KB21" s="580"/>
      <c r="KC21" s="580"/>
      <c r="KD21" s="580"/>
      <c r="KE21" s="580"/>
      <c r="KF21" s="580"/>
      <c r="KG21" s="580"/>
      <c r="KH21" s="580"/>
      <c r="KI21" s="580"/>
      <c r="KJ21" s="580"/>
      <c r="KK21" s="580"/>
      <c r="KL21" s="580"/>
      <c r="KM21" s="580"/>
      <c r="KN21" s="580"/>
      <c r="KO21" s="580"/>
      <c r="KP21" s="580"/>
      <c r="KQ21" s="580"/>
      <c r="KR21" s="580"/>
      <c r="KS21" s="580"/>
      <c r="KT21" s="580"/>
      <c r="KU21" s="580"/>
      <c r="KV21" s="580"/>
      <c r="KW21" s="580"/>
      <c r="KX21" s="580"/>
      <c r="KY21" s="580"/>
      <c r="KZ21" s="580"/>
      <c r="LA21" s="580"/>
      <c r="LB21" s="580"/>
      <c r="LC21" s="580"/>
      <c r="LD21" s="580"/>
      <c r="LE21" s="580"/>
      <c r="LF21" s="580"/>
      <c r="LG21" s="580"/>
      <c r="LH21" s="580"/>
      <c r="LI21" s="580"/>
      <c r="LJ21" s="580"/>
      <c r="LK21" s="580"/>
      <c r="LL21" s="580"/>
      <c r="LM21" s="580"/>
      <c r="LN21" s="580"/>
      <c r="LO21" s="580"/>
      <c r="LP21" s="580"/>
      <c r="LQ21" s="580"/>
      <c r="LR21" s="580"/>
      <c r="LS21" s="580"/>
      <c r="LT21" s="580"/>
      <c r="LU21" s="580"/>
      <c r="LV21" s="580"/>
      <c r="LW21" s="580"/>
      <c r="LX21" s="580"/>
      <c r="LY21" s="580"/>
      <c r="LZ21" s="580"/>
      <c r="MA21" s="580"/>
      <c r="MB21" s="580"/>
      <c r="MC21" s="580"/>
      <c r="MD21" s="580"/>
      <c r="ME21" s="580"/>
      <c r="MF21" s="580"/>
      <c r="MG21" s="580"/>
      <c r="MH21" s="580"/>
      <c r="MI21" s="580"/>
      <c r="MJ21" s="580"/>
      <c r="MK21" s="580"/>
      <c r="ML21" s="580"/>
      <c r="MM21" s="580"/>
      <c r="MN21" s="580"/>
      <c r="MO21" s="580"/>
      <c r="MP21" s="580"/>
      <c r="MQ21" s="580"/>
      <c r="MR21" s="580"/>
      <c r="MS21" s="580"/>
      <c r="MT21" s="580"/>
      <c r="MU21" s="580"/>
      <c r="MV21" s="580"/>
      <c r="MW21" s="580"/>
      <c r="MX21" s="580"/>
      <c r="MY21" s="580"/>
      <c r="MZ21" s="580"/>
      <c r="NA21" s="580"/>
      <c r="NB21" s="580"/>
      <c r="NC21" s="580"/>
      <c r="ND21" s="580"/>
      <c r="NE21" s="580"/>
      <c r="NF21" s="580"/>
      <c r="NG21" s="580"/>
      <c r="NH21" s="580"/>
      <c r="NI21" s="580"/>
      <c r="NJ21" s="580"/>
      <c r="NK21" s="580"/>
      <c r="NL21" s="580"/>
      <c r="NM21" s="580"/>
      <c r="NN21" s="580"/>
      <c r="NO21" s="580"/>
      <c r="NP21" s="580"/>
      <c r="NQ21" s="580"/>
      <c r="NR21" s="580"/>
      <c r="NS21" s="580"/>
      <c r="NT21" s="580"/>
      <c r="NU21" s="580"/>
      <c r="NV21" s="580"/>
      <c r="NW21" s="580"/>
      <c r="NX21" s="580"/>
      <c r="NY21" s="580"/>
      <c r="NZ21" s="580"/>
      <c r="OA21" s="580"/>
      <c r="OB21" s="580"/>
      <c r="OC21" s="580"/>
      <c r="OD21" s="580"/>
      <c r="OE21" s="580"/>
      <c r="OF21" s="580"/>
      <c r="OG21" s="580"/>
      <c r="OH21" s="580"/>
      <c r="OI21" s="580"/>
      <c r="OJ21" s="580"/>
      <c r="OK21" s="580"/>
      <c r="OL21" s="580"/>
      <c r="OM21" s="580"/>
      <c r="ON21" s="580"/>
      <c r="OO21" s="580"/>
      <c r="OP21" s="580"/>
      <c r="OQ21" s="580"/>
      <c r="OR21" s="580"/>
      <c r="OS21" s="580"/>
      <c r="OT21" s="580"/>
      <c r="OU21" s="580"/>
      <c r="OV21" s="580"/>
      <c r="OW21" s="580"/>
      <c r="OX21" s="580"/>
      <c r="OY21" s="580"/>
      <c r="OZ21" s="580"/>
      <c r="PA21" s="580"/>
      <c r="PB21" s="580"/>
      <c r="PC21" s="580"/>
      <c r="PD21" s="580"/>
      <c r="PE21" s="580"/>
      <c r="PF21" s="580"/>
      <c r="PG21" s="580"/>
      <c r="PH21" s="580"/>
      <c r="PI21" s="580"/>
      <c r="PJ21" s="580"/>
      <c r="PK21" s="580"/>
      <c r="PL21" s="580"/>
      <c r="PM21" s="580"/>
      <c r="PN21" s="580"/>
      <c r="PO21" s="580"/>
      <c r="PP21" s="580"/>
      <c r="PQ21" s="580"/>
      <c r="PR21" s="580"/>
      <c r="PS21" s="580"/>
      <c r="PT21" s="580"/>
      <c r="PU21" s="580"/>
      <c r="PV21" s="580"/>
      <c r="PW21" s="580"/>
      <c r="PX21" s="580"/>
      <c r="PY21" s="580"/>
      <c r="PZ21" s="580"/>
      <c r="QA21" s="580"/>
      <c r="QB21" s="580"/>
      <c r="QC21" s="580"/>
      <c r="QD21" s="580"/>
      <c r="QE21" s="580"/>
      <c r="QF21" s="580"/>
      <c r="QG21" s="580"/>
      <c r="QH21" s="580"/>
      <c r="QI21" s="580"/>
      <c r="QJ21" s="580"/>
      <c r="QK21" s="580"/>
      <c r="QL21" s="580"/>
      <c r="QM21" s="580"/>
      <c r="QN21" s="580"/>
      <c r="QO21" s="580"/>
      <c r="QP21" s="580"/>
      <c r="QQ21" s="580"/>
      <c r="QR21" s="580"/>
      <c r="QS21" s="580"/>
      <c r="QT21" s="580"/>
      <c r="QU21" s="580"/>
      <c r="QV21" s="580"/>
      <c r="QW21" s="580"/>
      <c r="QX21" s="580"/>
      <c r="QY21" s="580"/>
      <c r="QZ21" s="580"/>
      <c r="RA21" s="580"/>
      <c r="RB21" s="580"/>
      <c r="RC21" s="580"/>
      <c r="RD21" s="580"/>
      <c r="RE21" s="580"/>
      <c r="RF21" s="580"/>
      <c r="RG21" s="580"/>
      <c r="RH21" s="580"/>
      <c r="RI21" s="580"/>
      <c r="RJ21" s="580"/>
      <c r="RK21" s="580"/>
      <c r="RL21" s="580"/>
      <c r="RM21" s="580"/>
      <c r="RN21" s="580"/>
      <c r="RO21" s="580"/>
      <c r="RP21" s="580"/>
      <c r="RQ21" s="580"/>
      <c r="RR21" s="580"/>
      <c r="RS21" s="580"/>
      <c r="RT21" s="580"/>
      <c r="RU21" s="580"/>
      <c r="RV21" s="580"/>
      <c r="RW21" s="580"/>
      <c r="RX21" s="580"/>
      <c r="RY21" s="580"/>
      <c r="RZ21" s="580"/>
      <c r="SA21" s="580"/>
      <c r="SB21" s="580"/>
      <c r="SC21" s="580"/>
      <c r="SD21" s="580"/>
      <c r="SE21" s="580"/>
      <c r="SF21" s="580"/>
      <c r="SG21" s="580"/>
      <c r="SH21" s="580"/>
      <c r="SI21" s="580"/>
      <c r="SJ21" s="580"/>
      <c r="SK21" s="580"/>
      <c r="SL21" s="580"/>
      <c r="SM21" s="580"/>
      <c r="SN21" s="580"/>
      <c r="SO21" s="580"/>
      <c r="SP21" s="580"/>
      <c r="SQ21" s="580"/>
      <c r="SR21" s="580"/>
      <c r="SS21" s="580"/>
      <c r="ST21" s="580"/>
      <c r="SU21" s="580"/>
      <c r="SV21" s="580"/>
      <c r="SW21" s="580"/>
      <c r="SX21" s="580"/>
      <c r="SY21" s="580"/>
      <c r="SZ21" s="580"/>
      <c r="TA21" s="580"/>
      <c r="TB21" s="580"/>
      <c r="TC21" s="580"/>
      <c r="TD21" s="580"/>
      <c r="TE21" s="580"/>
      <c r="TF21" s="580"/>
      <c r="TG21" s="580"/>
      <c r="TH21" s="580"/>
      <c r="TI21" s="580"/>
      <c r="TJ21" s="580"/>
      <c r="TK21" s="580"/>
      <c r="TL21" s="580"/>
      <c r="TM21" s="580"/>
      <c r="TN21" s="580"/>
      <c r="TO21" s="580"/>
      <c r="TP21" s="580"/>
      <c r="TQ21" s="580"/>
      <c r="TR21" s="580"/>
      <c r="TS21" s="580"/>
      <c r="TT21" s="580"/>
      <c r="TU21" s="580"/>
      <c r="TV21" s="580"/>
      <c r="TW21" s="580"/>
      <c r="TX21" s="580"/>
      <c r="TY21" s="580"/>
      <c r="TZ21" s="580"/>
      <c r="UA21" s="580"/>
      <c r="UB21" s="580"/>
      <c r="UC21" s="580"/>
      <c r="UD21" s="580"/>
      <c r="UE21" s="580"/>
      <c r="UF21" s="580"/>
      <c r="UG21" s="580"/>
      <c r="UH21" s="580"/>
      <c r="UI21" s="580"/>
      <c r="UJ21" s="580"/>
      <c r="UK21" s="580"/>
      <c r="UL21" s="580"/>
      <c r="UM21" s="580"/>
      <c r="UN21" s="580"/>
      <c r="UO21" s="580"/>
      <c r="UP21" s="580"/>
      <c r="UQ21" s="580"/>
      <c r="UR21" s="580"/>
      <c r="US21" s="580"/>
      <c r="UT21" s="580"/>
      <c r="UU21" s="580"/>
      <c r="UV21" s="580"/>
      <c r="UW21" s="580"/>
      <c r="UX21" s="580"/>
      <c r="UY21" s="580"/>
      <c r="UZ21" s="580"/>
      <c r="VA21" s="580"/>
      <c r="VB21" s="580"/>
      <c r="VC21" s="580"/>
      <c r="VD21" s="580"/>
      <c r="VE21" s="580"/>
      <c r="VF21" s="580"/>
      <c r="VG21" s="580"/>
      <c r="VH21" s="580"/>
      <c r="VI21" s="580"/>
      <c r="VJ21" s="580"/>
      <c r="VK21" s="580"/>
      <c r="VL21" s="580"/>
      <c r="VM21" s="580"/>
      <c r="VN21" s="580"/>
      <c r="VO21" s="580"/>
      <c r="VP21" s="580"/>
      <c r="VQ21" s="580"/>
      <c r="VR21" s="580"/>
      <c r="VS21" s="580"/>
      <c r="VT21" s="580"/>
      <c r="VU21" s="580"/>
      <c r="VV21" s="580"/>
      <c r="VW21" s="580"/>
      <c r="VX21" s="580"/>
      <c r="VY21" s="580"/>
      <c r="VZ21" s="580"/>
      <c r="WA21" s="580"/>
      <c r="WB21" s="580"/>
      <c r="WC21" s="580"/>
      <c r="WD21" s="580"/>
      <c r="WE21" s="580"/>
      <c r="WF21" s="580"/>
      <c r="WG21" s="580"/>
      <c r="WH21" s="580"/>
      <c r="WI21" s="580"/>
      <c r="WJ21" s="580"/>
      <c r="WK21" s="580"/>
      <c r="WL21" s="580"/>
      <c r="WM21" s="580"/>
      <c r="WN21" s="580"/>
      <c r="WO21" s="580"/>
      <c r="WP21" s="580"/>
      <c r="WQ21" s="580"/>
      <c r="WR21" s="580"/>
      <c r="WS21" s="580"/>
      <c r="WT21" s="580"/>
      <c r="WU21" s="580"/>
      <c r="WV21" s="580"/>
      <c r="WW21" s="580"/>
      <c r="WX21" s="580"/>
      <c r="WY21" s="580"/>
      <c r="WZ21" s="580"/>
      <c r="XA21" s="580"/>
      <c r="XB21" s="580"/>
      <c r="XC21" s="580"/>
      <c r="XD21" s="580"/>
      <c r="XE21" s="580"/>
      <c r="XF21" s="580"/>
      <c r="XG21" s="580"/>
      <c r="XH21" s="580"/>
      <c r="XI21" s="580"/>
      <c r="XJ21" s="580"/>
      <c r="XK21" s="580"/>
      <c r="XL21" s="580"/>
      <c r="XM21" s="580"/>
      <c r="XN21" s="580"/>
      <c r="XO21" s="580"/>
      <c r="XP21" s="580"/>
      <c r="XQ21" s="580"/>
      <c r="XR21" s="580"/>
      <c r="XS21" s="580"/>
      <c r="XT21" s="580"/>
      <c r="XU21" s="580"/>
      <c r="XV21" s="580"/>
      <c r="XW21" s="580"/>
      <c r="XX21" s="580"/>
      <c r="XY21" s="580"/>
      <c r="XZ21" s="580"/>
      <c r="YA21" s="580"/>
      <c r="YB21" s="580"/>
      <c r="YC21" s="580"/>
      <c r="YD21" s="580"/>
      <c r="YE21" s="580"/>
      <c r="YF21" s="580"/>
      <c r="YG21" s="580"/>
      <c r="YH21" s="580"/>
      <c r="YI21" s="580"/>
      <c r="YJ21" s="580"/>
      <c r="YK21" s="580"/>
      <c r="YL21" s="580"/>
      <c r="YM21" s="580"/>
      <c r="YN21" s="580"/>
      <c r="YO21" s="580"/>
      <c r="YP21" s="580"/>
      <c r="YQ21" s="580"/>
      <c r="YR21" s="580"/>
      <c r="YS21" s="580"/>
      <c r="YT21" s="580"/>
      <c r="YU21" s="580"/>
      <c r="YV21" s="580"/>
      <c r="YW21" s="580"/>
      <c r="YX21" s="580"/>
      <c r="YY21" s="580"/>
      <c r="YZ21" s="580"/>
      <c r="ZA21" s="580"/>
      <c r="ZB21" s="580"/>
      <c r="ZC21" s="580"/>
      <c r="ZD21" s="580"/>
      <c r="ZE21" s="580"/>
      <c r="ZF21" s="580"/>
      <c r="ZG21" s="580"/>
      <c r="ZH21" s="580"/>
      <c r="ZI21" s="580"/>
      <c r="ZJ21" s="580"/>
      <c r="ZK21" s="580"/>
      <c r="ZL21" s="580"/>
      <c r="ZM21" s="580"/>
      <c r="ZN21" s="580"/>
      <c r="ZO21" s="580"/>
      <c r="ZP21" s="580"/>
      <c r="ZQ21" s="580"/>
      <c r="ZR21" s="580"/>
      <c r="ZS21" s="580"/>
      <c r="ZT21" s="580"/>
      <c r="ZU21" s="580"/>
      <c r="ZV21" s="580"/>
      <c r="ZW21" s="580"/>
      <c r="ZX21" s="580"/>
      <c r="ZY21" s="580"/>
      <c r="ZZ21" s="580"/>
      <c r="AAA21" s="580"/>
      <c r="AAB21" s="580"/>
      <c r="AAC21" s="580"/>
      <c r="AAD21" s="580"/>
      <c r="AAE21" s="580"/>
      <c r="AAF21" s="580"/>
      <c r="AAG21" s="580"/>
      <c r="AAH21" s="580"/>
      <c r="AAI21" s="580"/>
      <c r="AAJ21" s="580"/>
      <c r="AAK21" s="580"/>
      <c r="AAL21" s="580"/>
      <c r="AAM21" s="580"/>
      <c r="AAN21" s="580"/>
      <c r="AAO21" s="580"/>
      <c r="AAP21" s="580"/>
      <c r="AAQ21" s="580"/>
      <c r="AAR21" s="580"/>
      <c r="AAS21" s="580"/>
      <c r="AAT21" s="580"/>
      <c r="AAU21" s="580"/>
      <c r="AAV21" s="580"/>
      <c r="AAW21" s="580"/>
      <c r="AAX21" s="580"/>
      <c r="AAY21" s="580"/>
      <c r="AAZ21" s="580"/>
      <c r="ABA21" s="580"/>
      <c r="ABB21" s="580"/>
      <c r="ABC21" s="580"/>
      <c r="ABD21" s="580"/>
      <c r="ABE21" s="580"/>
      <c r="ABF21" s="580"/>
      <c r="ABG21" s="580"/>
      <c r="ABH21" s="580"/>
      <c r="ABI21" s="580"/>
      <c r="ABJ21" s="580"/>
      <c r="ABK21" s="580"/>
      <c r="ABL21" s="580"/>
      <c r="ABM21" s="580"/>
      <c r="ABN21" s="580"/>
      <c r="ABO21" s="580"/>
      <c r="ABP21" s="580"/>
      <c r="ABQ21" s="580"/>
      <c r="ABR21" s="580"/>
      <c r="ABS21" s="580"/>
      <c r="ABT21" s="580"/>
      <c r="ABU21" s="580"/>
      <c r="ABV21" s="580"/>
      <c r="ABW21" s="580"/>
      <c r="ABX21" s="580"/>
      <c r="ABY21" s="580"/>
      <c r="ABZ21" s="580"/>
      <c r="ACA21" s="580"/>
      <c r="ACB21" s="580"/>
      <c r="ACC21" s="580"/>
      <c r="ACD21" s="580"/>
      <c r="ACE21" s="580"/>
      <c r="ACF21" s="580"/>
      <c r="ACG21" s="580"/>
      <c r="ACH21" s="580"/>
      <c r="ACI21" s="580"/>
      <c r="ACJ21" s="580"/>
      <c r="ACK21" s="580"/>
      <c r="ACL21" s="580"/>
      <c r="ACM21" s="580"/>
      <c r="ACN21" s="580"/>
      <c r="ACO21" s="580"/>
      <c r="ACP21" s="580"/>
      <c r="ACQ21" s="580"/>
      <c r="ACR21" s="580"/>
      <c r="ACS21" s="580"/>
      <c r="ACT21" s="580"/>
      <c r="ACU21" s="580"/>
      <c r="ACV21" s="580"/>
      <c r="ACW21" s="580"/>
      <c r="ACX21" s="580"/>
      <c r="ACY21" s="580"/>
      <c r="ACZ21" s="580"/>
      <c r="ADA21" s="580"/>
      <c r="ADB21" s="580"/>
      <c r="ADC21" s="580"/>
      <c r="ADD21" s="580"/>
      <c r="ADE21" s="580"/>
      <c r="ADF21" s="580"/>
      <c r="ADG21" s="580"/>
      <c r="ADH21" s="580"/>
      <c r="ADI21" s="580"/>
      <c r="ADJ21" s="580"/>
      <c r="ADK21" s="580"/>
      <c r="ADL21" s="580"/>
      <c r="ADM21" s="580"/>
      <c r="ADN21" s="580"/>
      <c r="ADO21" s="580"/>
      <c r="ADP21" s="580"/>
      <c r="ADQ21" s="580"/>
      <c r="ADR21" s="580"/>
      <c r="ADS21" s="580"/>
      <c r="ADT21" s="580"/>
      <c r="ADU21" s="580"/>
      <c r="ADV21" s="580"/>
      <c r="ADW21" s="580"/>
      <c r="ADX21" s="580"/>
      <c r="ADY21" s="580"/>
      <c r="ADZ21" s="580"/>
      <c r="AEA21" s="580"/>
      <c r="AEB21" s="580"/>
      <c r="AEC21" s="580"/>
      <c r="AED21" s="580"/>
      <c r="AEE21" s="580"/>
      <c r="AEF21" s="580"/>
      <c r="AEG21" s="580"/>
      <c r="AEH21" s="580"/>
      <c r="AEI21" s="580"/>
      <c r="AEJ21" s="580"/>
      <c r="AEK21" s="580"/>
      <c r="AEL21" s="580"/>
      <c r="AEM21" s="580"/>
      <c r="AEN21" s="580"/>
      <c r="AEO21" s="580"/>
      <c r="AEP21" s="580"/>
      <c r="AEQ21" s="580"/>
      <c r="AER21" s="580"/>
      <c r="AES21" s="580"/>
      <c r="AET21" s="580"/>
      <c r="AEU21" s="580"/>
      <c r="AEV21" s="580"/>
      <c r="AEW21" s="580"/>
      <c r="AEX21" s="580"/>
      <c r="AEY21" s="580"/>
      <c r="AEZ21" s="580"/>
      <c r="AFA21" s="580"/>
      <c r="AFB21" s="580"/>
      <c r="AFC21" s="580"/>
      <c r="AFD21" s="580"/>
      <c r="AFE21" s="580"/>
      <c r="AFF21" s="580"/>
      <c r="AFG21" s="580"/>
      <c r="AFH21" s="580"/>
      <c r="AFI21" s="580"/>
      <c r="AFJ21" s="580"/>
      <c r="AFK21" s="580"/>
      <c r="AFL21" s="580"/>
      <c r="AFM21" s="580"/>
      <c r="AFN21" s="580"/>
      <c r="AFO21" s="580"/>
      <c r="AFP21" s="580"/>
      <c r="AFQ21" s="580"/>
      <c r="AFR21" s="580"/>
      <c r="AFS21" s="580"/>
      <c r="AFT21" s="580"/>
      <c r="AFU21" s="580"/>
      <c r="AFV21" s="580"/>
      <c r="AFW21" s="580"/>
      <c r="AFX21" s="580"/>
      <c r="AFY21" s="580"/>
      <c r="AFZ21" s="580"/>
      <c r="AGA21" s="580"/>
      <c r="AGB21" s="580"/>
      <c r="AGC21" s="580"/>
      <c r="AGD21" s="580"/>
      <c r="AGE21" s="580"/>
      <c r="AGF21" s="580"/>
      <c r="AGG21" s="580"/>
      <c r="AGH21" s="580"/>
      <c r="AGI21" s="580"/>
      <c r="AGJ21" s="580"/>
      <c r="AGK21" s="580"/>
      <c r="AGL21" s="580"/>
      <c r="AGM21" s="580"/>
      <c r="AGN21" s="580"/>
      <c r="AGO21" s="580"/>
      <c r="AGP21" s="580"/>
      <c r="AGQ21" s="580"/>
      <c r="AGR21" s="580"/>
      <c r="AGS21" s="580"/>
      <c r="AGT21" s="580"/>
      <c r="AGU21" s="580"/>
      <c r="AGV21" s="580"/>
      <c r="AGW21" s="580"/>
      <c r="AGX21" s="580"/>
      <c r="AGY21" s="580"/>
      <c r="AGZ21" s="580"/>
      <c r="AHA21" s="580"/>
      <c r="AHB21" s="580"/>
      <c r="AHC21" s="580"/>
      <c r="AHD21" s="580"/>
      <c r="AHE21" s="580"/>
      <c r="AHF21" s="580"/>
      <c r="AHG21" s="580"/>
      <c r="AHH21" s="580"/>
      <c r="AHI21" s="580"/>
      <c r="AHJ21" s="580"/>
      <c r="AHK21" s="580"/>
      <c r="AHL21" s="580"/>
      <c r="AHM21" s="580"/>
      <c r="AHN21" s="580"/>
      <c r="AHO21" s="580"/>
      <c r="AHP21" s="580"/>
      <c r="AHQ21" s="580"/>
      <c r="AHR21" s="580"/>
      <c r="AHS21" s="580"/>
      <c r="AHT21" s="580"/>
      <c r="AHU21" s="580"/>
      <c r="AHV21" s="580"/>
      <c r="AHW21" s="580"/>
      <c r="AHX21" s="580"/>
      <c r="AHY21" s="580"/>
      <c r="AHZ21" s="580"/>
      <c r="AIA21" s="580"/>
      <c r="AIB21" s="580"/>
      <c r="AIC21" s="580"/>
      <c r="AID21" s="580"/>
      <c r="AIE21" s="580"/>
      <c r="AIF21" s="580"/>
      <c r="AIG21" s="580"/>
      <c r="AIH21" s="580"/>
      <c r="AII21" s="580"/>
      <c r="AIJ21" s="580"/>
      <c r="AIK21" s="580"/>
      <c r="AIL21" s="580"/>
      <c r="AIM21" s="580"/>
      <c r="AIN21" s="580"/>
      <c r="AIO21" s="580"/>
      <c r="AIP21" s="580"/>
      <c r="AIQ21" s="580"/>
      <c r="AIR21" s="580"/>
      <c r="AIS21" s="580"/>
      <c r="AIT21" s="580"/>
      <c r="AIU21" s="580"/>
      <c r="AIV21" s="580"/>
      <c r="AIW21" s="580"/>
      <c r="AIX21" s="580"/>
      <c r="AIY21" s="580"/>
      <c r="AIZ21" s="580"/>
      <c r="AJA21" s="580"/>
      <c r="AJB21" s="580"/>
      <c r="AJC21" s="580"/>
      <c r="AJD21" s="580"/>
      <c r="AJE21" s="580"/>
      <c r="AJF21" s="580"/>
      <c r="AJG21" s="580"/>
      <c r="AJH21" s="580"/>
      <c r="AJI21" s="580"/>
      <c r="AJJ21" s="580"/>
      <c r="AJK21" s="580"/>
      <c r="AJL21" s="580"/>
      <c r="AJM21" s="580"/>
      <c r="AJN21" s="580"/>
      <c r="AJO21" s="580"/>
      <c r="AJP21" s="580"/>
      <c r="AJQ21" s="580"/>
      <c r="AJR21" s="580"/>
      <c r="AJS21" s="580"/>
      <c r="AJT21" s="580"/>
      <c r="AJU21" s="580"/>
      <c r="AJV21" s="580"/>
      <c r="AJW21" s="580"/>
      <c r="AJX21" s="580"/>
      <c r="AJY21" s="580"/>
      <c r="AJZ21" s="580"/>
      <c r="AKA21" s="580"/>
      <c r="AKB21" s="580"/>
      <c r="AKC21" s="580"/>
      <c r="AKD21" s="580"/>
      <c r="AKE21" s="580"/>
      <c r="AKF21" s="580"/>
      <c r="AKG21" s="580"/>
      <c r="AKH21" s="580"/>
      <c r="AKI21" s="580"/>
      <c r="AKJ21" s="580"/>
      <c r="AKK21" s="580"/>
      <c r="AKL21" s="580"/>
      <c r="AKM21" s="580"/>
      <c r="AKN21" s="580"/>
      <c r="AKO21" s="580"/>
      <c r="AKP21" s="580"/>
      <c r="AKQ21" s="580"/>
      <c r="AKR21" s="580"/>
      <c r="AKS21" s="580"/>
      <c r="AKT21" s="580"/>
      <c r="AKU21" s="580"/>
      <c r="AKV21" s="580"/>
      <c r="AKW21" s="580"/>
      <c r="AKX21" s="580"/>
      <c r="AKY21" s="580"/>
      <c r="AKZ21" s="580"/>
      <c r="ALA21" s="580"/>
      <c r="ALB21" s="580"/>
      <c r="ALC21" s="580"/>
      <c r="ALD21" s="580"/>
      <c r="ALE21" s="580"/>
      <c r="ALF21" s="580"/>
      <c r="ALG21" s="580"/>
      <c r="ALH21" s="580"/>
      <c r="ALI21" s="580"/>
      <c r="ALJ21" s="580"/>
      <c r="ALK21" s="580"/>
      <c r="ALL21" s="580"/>
      <c r="ALM21" s="580"/>
      <c r="ALN21" s="580"/>
      <c r="ALO21" s="580"/>
      <c r="ALP21" s="580"/>
      <c r="ALQ21" s="580"/>
      <c r="ALR21" s="580"/>
      <c r="ALS21" s="580"/>
      <c r="ALT21" s="580"/>
      <c r="ALU21" s="580"/>
      <c r="ALV21" s="580"/>
      <c r="ALW21" s="580"/>
      <c r="ALX21" s="580"/>
      <c r="ALY21" s="580"/>
      <c r="ALZ21" s="580"/>
      <c r="AMA21" s="580"/>
      <c r="AMB21" s="580"/>
      <c r="AMC21" s="580"/>
      <c r="AMD21" s="580"/>
      <c r="AME21" s="580"/>
      <c r="AMF21" s="580"/>
      <c r="AMG21" s="580"/>
      <c r="AMH21" s="580"/>
      <c r="AMI21" s="580"/>
      <c r="AMJ21" s="580"/>
      <c r="AMK21" s="580"/>
      <c r="AML21" s="580"/>
      <c r="AMM21" s="580"/>
      <c r="AMN21" s="580"/>
      <c r="AMO21" s="580"/>
      <c r="AMP21" s="580"/>
      <c r="AMQ21" s="580"/>
      <c r="AMR21" s="580"/>
      <c r="AMS21" s="580"/>
      <c r="AMT21" s="580"/>
      <c r="AMU21" s="580"/>
      <c r="AMV21" s="580"/>
      <c r="AMW21" s="580"/>
      <c r="AMX21" s="580"/>
      <c r="AMY21" s="580"/>
      <c r="AMZ21" s="580"/>
      <c r="ANA21" s="580"/>
      <c r="ANB21" s="580"/>
      <c r="ANC21" s="580"/>
      <c r="AND21" s="580"/>
      <c r="ANE21" s="580"/>
      <c r="ANF21" s="580"/>
      <c r="ANG21" s="580"/>
      <c r="ANH21" s="580"/>
      <c r="ANI21" s="580"/>
      <c r="ANJ21" s="580"/>
      <c r="ANK21" s="580"/>
      <c r="ANL21" s="580"/>
      <c r="ANM21" s="580"/>
      <c r="ANN21" s="580"/>
      <c r="ANO21" s="580"/>
      <c r="ANP21" s="580"/>
      <c r="ANQ21" s="580"/>
      <c r="ANR21" s="580"/>
      <c r="ANS21" s="580"/>
      <c r="ANT21" s="580"/>
      <c r="ANU21" s="580"/>
      <c r="ANV21" s="580"/>
      <c r="ANW21" s="580"/>
      <c r="ANX21" s="580"/>
      <c r="ANY21" s="580"/>
      <c r="ANZ21" s="580"/>
      <c r="AOA21" s="580"/>
      <c r="AOB21" s="580"/>
      <c r="AOC21" s="580"/>
      <c r="AOD21" s="580"/>
      <c r="AOE21" s="580"/>
      <c r="AOF21" s="580"/>
      <c r="AOG21" s="580"/>
      <c r="AOH21" s="580"/>
      <c r="AOI21" s="580"/>
      <c r="AOJ21" s="580"/>
      <c r="AOK21" s="580"/>
      <c r="AOL21" s="580"/>
      <c r="AOM21" s="580"/>
      <c r="AON21" s="580"/>
      <c r="AOO21" s="580"/>
      <c r="AOP21" s="580"/>
      <c r="AOQ21" s="580"/>
      <c r="AOR21" s="580"/>
      <c r="AOS21" s="580"/>
      <c r="AOT21" s="580"/>
      <c r="AOU21" s="580"/>
      <c r="AOV21" s="580"/>
      <c r="AOW21" s="580"/>
      <c r="AOX21" s="580"/>
      <c r="AOY21" s="580"/>
      <c r="AOZ21" s="580"/>
      <c r="APA21" s="580"/>
      <c r="APB21" s="580"/>
      <c r="APC21" s="580"/>
      <c r="APD21" s="580"/>
      <c r="APE21" s="580"/>
      <c r="APF21" s="580"/>
      <c r="APG21" s="580"/>
      <c r="APH21" s="580"/>
      <c r="API21" s="580"/>
      <c r="APJ21" s="580"/>
      <c r="APK21" s="580"/>
      <c r="APL21" s="580"/>
      <c r="APM21" s="580"/>
      <c r="APN21" s="580"/>
      <c r="APO21" s="580"/>
      <c r="APP21" s="580"/>
      <c r="APQ21" s="580"/>
      <c r="APR21" s="580"/>
      <c r="APS21" s="580"/>
      <c r="APT21" s="580"/>
      <c r="APU21" s="580"/>
      <c r="APV21" s="580"/>
      <c r="APW21" s="580"/>
      <c r="APX21" s="580"/>
      <c r="APY21" s="580"/>
      <c r="APZ21" s="580"/>
      <c r="AQA21" s="580"/>
      <c r="AQB21" s="580"/>
      <c r="AQC21" s="580"/>
      <c r="AQD21" s="580"/>
      <c r="AQE21" s="580"/>
      <c r="AQF21" s="580"/>
      <c r="AQG21" s="580"/>
      <c r="AQH21" s="580"/>
      <c r="AQI21" s="580"/>
      <c r="AQJ21" s="580"/>
      <c r="AQK21" s="580"/>
      <c r="AQL21" s="580"/>
      <c r="AQM21" s="580"/>
      <c r="AQN21" s="580"/>
      <c r="AQO21" s="580"/>
      <c r="AQP21" s="580"/>
      <c r="AQQ21" s="580"/>
      <c r="AQR21" s="580"/>
      <c r="AQS21" s="580"/>
      <c r="AQT21" s="580"/>
      <c r="AQU21" s="580"/>
      <c r="AQV21" s="580"/>
      <c r="AQW21" s="580"/>
      <c r="AQX21" s="580"/>
      <c r="AQY21" s="580"/>
      <c r="AQZ21" s="580"/>
      <c r="ARA21" s="580"/>
      <c r="ARB21" s="580"/>
      <c r="ARC21" s="580"/>
      <c r="ARD21" s="580"/>
      <c r="ARE21" s="580"/>
      <c r="ARF21" s="580"/>
      <c r="ARG21" s="580"/>
      <c r="ARH21" s="580"/>
      <c r="ARI21" s="580"/>
      <c r="ARJ21" s="580"/>
      <c r="ARK21" s="580"/>
      <c r="ARL21" s="580"/>
      <c r="ARM21" s="580"/>
      <c r="ARN21" s="580"/>
      <c r="ARO21" s="580"/>
      <c r="ARP21" s="580"/>
      <c r="ARQ21" s="580"/>
      <c r="ARR21" s="580"/>
      <c r="ARS21" s="580"/>
      <c r="ART21" s="580"/>
      <c r="ARU21" s="580"/>
      <c r="ARV21" s="580"/>
      <c r="ARW21" s="580"/>
      <c r="ARX21" s="580"/>
      <c r="ARY21" s="580"/>
      <c r="ARZ21" s="580"/>
      <c r="ASA21" s="580"/>
      <c r="ASB21" s="580"/>
      <c r="ASC21" s="580"/>
      <c r="ASD21" s="580"/>
      <c r="ASE21" s="580"/>
      <c r="ASF21" s="580"/>
      <c r="ASG21" s="580"/>
      <c r="ASH21" s="580"/>
      <c r="ASI21" s="580"/>
      <c r="ASJ21" s="580"/>
      <c r="ASK21" s="580"/>
      <c r="ASL21" s="580"/>
      <c r="ASM21" s="580"/>
      <c r="ASN21" s="580"/>
      <c r="ASO21" s="580"/>
      <c r="ASP21" s="580"/>
      <c r="ASQ21" s="580"/>
      <c r="ASR21" s="580"/>
      <c r="ASS21" s="580"/>
      <c r="AST21" s="580"/>
      <c r="ASU21" s="580"/>
      <c r="ASV21" s="580"/>
      <c r="ASW21" s="580"/>
      <c r="ASX21" s="580"/>
      <c r="ASY21" s="580"/>
      <c r="ASZ21" s="580"/>
      <c r="ATA21" s="580"/>
      <c r="ATB21" s="580"/>
      <c r="ATC21" s="580"/>
      <c r="ATD21" s="580"/>
      <c r="ATE21" s="580"/>
      <c r="ATF21" s="580"/>
      <c r="ATG21" s="580"/>
      <c r="ATH21" s="580"/>
      <c r="ATI21" s="580"/>
      <c r="ATJ21" s="580"/>
      <c r="ATK21" s="580"/>
      <c r="ATL21" s="580"/>
      <c r="ATM21" s="580"/>
      <c r="ATN21" s="580"/>
      <c r="ATO21" s="580"/>
      <c r="ATP21" s="580"/>
      <c r="ATQ21" s="580"/>
      <c r="ATR21" s="580"/>
      <c r="ATS21" s="580"/>
      <c r="ATT21" s="580"/>
      <c r="ATU21" s="580"/>
      <c r="ATV21" s="580"/>
      <c r="ATW21" s="580"/>
      <c r="ATX21" s="580"/>
      <c r="ATY21" s="580"/>
      <c r="ATZ21" s="580"/>
      <c r="AUA21" s="580"/>
      <c r="AUB21" s="580"/>
      <c r="AUC21" s="580"/>
      <c r="AUD21" s="580"/>
      <c r="AUE21" s="580"/>
      <c r="AUF21" s="580"/>
      <c r="AUG21" s="580"/>
      <c r="AUH21" s="580"/>
      <c r="AUI21" s="580"/>
      <c r="AUJ21" s="580"/>
      <c r="AUK21" s="580"/>
      <c r="AUL21" s="580"/>
      <c r="AUM21" s="580"/>
      <c r="AUN21" s="580"/>
      <c r="AUO21" s="580"/>
      <c r="AUP21" s="580"/>
      <c r="AUQ21" s="580"/>
      <c r="AUR21" s="580"/>
      <c r="AUS21" s="580"/>
      <c r="AUT21" s="580"/>
      <c r="AUU21" s="580"/>
      <c r="AUV21" s="580"/>
      <c r="AUW21" s="580"/>
      <c r="AUX21" s="580"/>
      <c r="AUY21" s="580"/>
      <c r="AUZ21" s="580"/>
      <c r="AVA21" s="580"/>
      <c r="AVB21" s="580"/>
      <c r="AVC21" s="580"/>
      <c r="AVD21" s="580"/>
      <c r="AVE21" s="580"/>
      <c r="AVF21" s="580"/>
      <c r="AVG21" s="580"/>
      <c r="AVH21" s="580"/>
      <c r="AVI21" s="580"/>
      <c r="AVJ21" s="580"/>
      <c r="AVK21" s="580"/>
      <c r="AVL21" s="580"/>
      <c r="AVM21" s="580"/>
      <c r="AVN21" s="580"/>
      <c r="AVO21" s="580"/>
      <c r="AVP21" s="580"/>
      <c r="AVQ21" s="580"/>
      <c r="AVR21" s="580"/>
      <c r="AVS21" s="580"/>
      <c r="AVT21" s="580"/>
      <c r="AVU21" s="580"/>
      <c r="AVV21" s="580"/>
      <c r="AVW21" s="580"/>
      <c r="AVX21" s="580"/>
      <c r="AVY21" s="580"/>
      <c r="AVZ21" s="580"/>
      <c r="AWA21" s="580"/>
      <c r="AWB21" s="580"/>
      <c r="AWC21" s="580"/>
      <c r="AWD21" s="580"/>
      <c r="AWE21" s="580"/>
      <c r="AWF21" s="580"/>
      <c r="AWG21" s="580"/>
      <c r="AWH21" s="580"/>
      <c r="AWI21" s="580"/>
      <c r="AWJ21" s="580"/>
      <c r="AWK21" s="580"/>
      <c r="AWL21" s="580"/>
      <c r="AWM21" s="580"/>
      <c r="AWN21" s="580"/>
      <c r="AWO21" s="580"/>
      <c r="AWP21" s="580"/>
      <c r="AWQ21" s="580"/>
      <c r="AWR21" s="580"/>
      <c r="AWS21" s="580"/>
      <c r="AWT21" s="580"/>
      <c r="AWU21" s="580"/>
      <c r="AWV21" s="580"/>
      <c r="AWW21" s="580"/>
      <c r="AWX21" s="580"/>
      <c r="AWY21" s="580"/>
      <c r="AWZ21" s="580"/>
      <c r="AXA21" s="580"/>
      <c r="AXB21" s="580"/>
      <c r="AXC21" s="580"/>
      <c r="AXD21" s="580"/>
      <c r="AXE21" s="580"/>
      <c r="AXF21" s="580"/>
      <c r="AXG21" s="580"/>
      <c r="AXH21" s="580"/>
      <c r="AXI21" s="580"/>
      <c r="AXJ21" s="580"/>
      <c r="AXK21" s="580"/>
      <c r="AXL21" s="580"/>
      <c r="AXM21" s="580"/>
      <c r="AXN21" s="580"/>
      <c r="AXO21" s="580"/>
      <c r="AXP21" s="580"/>
      <c r="AXQ21" s="580"/>
      <c r="AXR21" s="580"/>
      <c r="AXS21" s="580"/>
      <c r="AXT21" s="580"/>
      <c r="AXU21" s="580"/>
      <c r="AXV21" s="580"/>
      <c r="AXW21" s="580"/>
      <c r="AXX21" s="580"/>
      <c r="AXY21" s="580"/>
      <c r="AXZ21" s="580"/>
      <c r="AYA21" s="580"/>
      <c r="AYB21" s="580"/>
      <c r="AYC21" s="580"/>
      <c r="AYD21" s="580"/>
      <c r="AYE21" s="580"/>
      <c r="AYF21" s="580"/>
      <c r="AYG21" s="580"/>
      <c r="AYH21" s="580"/>
      <c r="AYI21" s="580"/>
      <c r="AYJ21" s="580"/>
      <c r="AYK21" s="580"/>
      <c r="AYL21" s="580"/>
      <c r="AYM21" s="580"/>
      <c r="AYN21" s="580"/>
      <c r="AYO21" s="580"/>
      <c r="AYP21" s="580"/>
      <c r="AYQ21" s="580"/>
      <c r="AYR21" s="580"/>
      <c r="AYS21" s="580"/>
      <c r="AYT21" s="580"/>
      <c r="AYU21" s="580"/>
      <c r="AYV21" s="580"/>
      <c r="AYW21" s="580"/>
      <c r="AYX21" s="580"/>
      <c r="AYY21" s="580"/>
      <c r="AYZ21" s="580"/>
      <c r="AZA21" s="580"/>
      <c r="AZB21" s="580"/>
      <c r="AZC21" s="580"/>
      <c r="AZD21" s="580"/>
      <c r="AZE21" s="580"/>
      <c r="AZF21" s="580"/>
      <c r="AZG21" s="580"/>
      <c r="AZH21" s="580"/>
      <c r="AZI21" s="580"/>
      <c r="AZJ21" s="580"/>
      <c r="AZK21" s="580"/>
      <c r="AZL21" s="580"/>
      <c r="AZM21" s="580"/>
      <c r="AZN21" s="580"/>
      <c r="AZO21" s="580"/>
      <c r="AZP21" s="580"/>
      <c r="AZQ21" s="580"/>
      <c r="AZR21" s="580"/>
      <c r="AZS21" s="580"/>
      <c r="AZT21" s="580"/>
      <c r="AZU21" s="580"/>
      <c r="AZV21" s="580"/>
      <c r="AZW21" s="580"/>
      <c r="AZX21" s="580"/>
      <c r="AZY21" s="580"/>
      <c r="AZZ21" s="580"/>
      <c r="BAA21" s="580"/>
      <c r="BAB21" s="580"/>
      <c r="BAC21" s="580"/>
      <c r="BAD21" s="580"/>
      <c r="BAE21" s="580"/>
      <c r="BAF21" s="580"/>
      <c r="BAG21" s="580"/>
      <c r="BAH21" s="580"/>
      <c r="BAI21" s="580"/>
      <c r="BAJ21" s="580"/>
      <c r="BAK21" s="580"/>
      <c r="BAL21" s="580"/>
      <c r="BAM21" s="580"/>
      <c r="BAN21" s="580"/>
      <c r="BAO21" s="580"/>
      <c r="BAP21" s="580"/>
      <c r="BAQ21" s="580"/>
      <c r="BAR21" s="580"/>
      <c r="BAS21" s="580"/>
      <c r="BAT21" s="580"/>
      <c r="BAU21" s="580"/>
      <c r="BAV21" s="580"/>
      <c r="BAW21" s="580"/>
      <c r="BAX21" s="580"/>
      <c r="BAY21" s="580"/>
      <c r="BAZ21" s="580"/>
      <c r="BBA21" s="580"/>
      <c r="BBB21" s="580"/>
      <c r="BBC21" s="580"/>
      <c r="BBD21" s="580"/>
      <c r="BBE21" s="580"/>
      <c r="BBF21" s="580"/>
      <c r="BBG21" s="580"/>
      <c r="BBH21" s="580"/>
      <c r="BBI21" s="580"/>
      <c r="BBJ21" s="580"/>
      <c r="BBK21" s="580"/>
      <c r="BBL21" s="580"/>
      <c r="BBM21" s="580"/>
      <c r="BBN21" s="580"/>
      <c r="BBO21" s="580"/>
      <c r="BBP21" s="580"/>
      <c r="BBQ21" s="580"/>
      <c r="BBR21" s="580"/>
      <c r="BBS21" s="580"/>
      <c r="BBT21" s="580"/>
      <c r="BBU21" s="580"/>
      <c r="BBV21" s="580"/>
      <c r="BBW21" s="580"/>
      <c r="BBX21" s="580"/>
      <c r="BBY21" s="580"/>
      <c r="BBZ21" s="580"/>
      <c r="BCA21" s="580"/>
      <c r="BCB21" s="580"/>
      <c r="BCC21" s="580"/>
      <c r="BCD21" s="580"/>
      <c r="BCE21" s="580"/>
      <c r="BCF21" s="580"/>
      <c r="BCG21" s="580"/>
      <c r="BCH21" s="580"/>
      <c r="BCI21" s="580"/>
      <c r="BCJ21" s="580"/>
      <c r="BCK21" s="580"/>
      <c r="BCL21" s="580"/>
      <c r="BCM21" s="580"/>
      <c r="BCN21" s="580"/>
      <c r="BCO21" s="580"/>
      <c r="BCP21" s="580"/>
      <c r="BCQ21" s="580"/>
      <c r="BCR21" s="580"/>
      <c r="BCS21" s="580"/>
      <c r="BCT21" s="580"/>
      <c r="BCU21" s="580"/>
      <c r="BCV21" s="580"/>
      <c r="BCW21" s="580"/>
      <c r="BCX21" s="580"/>
      <c r="BCY21" s="580"/>
      <c r="BCZ21" s="580"/>
      <c r="BDA21" s="580"/>
      <c r="BDB21" s="580"/>
      <c r="BDC21" s="580"/>
      <c r="BDD21" s="580"/>
      <c r="BDE21" s="580"/>
      <c r="BDF21" s="580"/>
      <c r="BDG21" s="580"/>
      <c r="BDH21" s="580"/>
      <c r="BDI21" s="580"/>
      <c r="BDJ21" s="580"/>
      <c r="BDK21" s="580"/>
      <c r="BDL21" s="580"/>
      <c r="BDM21" s="580"/>
      <c r="BDN21" s="580"/>
      <c r="BDO21" s="580"/>
      <c r="BDP21" s="580"/>
      <c r="BDQ21" s="580"/>
      <c r="BDR21" s="580"/>
      <c r="BDS21" s="580"/>
      <c r="BDT21" s="580"/>
      <c r="BDU21" s="580"/>
      <c r="BDV21" s="580"/>
      <c r="BDW21" s="580"/>
      <c r="BDX21" s="580"/>
      <c r="BDY21" s="580"/>
      <c r="BDZ21" s="580"/>
      <c r="BEA21" s="580"/>
      <c r="BEB21" s="580"/>
      <c r="BEC21" s="580"/>
      <c r="BED21" s="580"/>
      <c r="BEE21" s="580"/>
      <c r="BEF21" s="580"/>
      <c r="BEG21" s="580"/>
      <c r="BEH21" s="580"/>
      <c r="BEI21" s="580"/>
      <c r="BEJ21" s="580"/>
      <c r="BEK21" s="580"/>
      <c r="BEL21" s="580"/>
      <c r="BEM21" s="580"/>
      <c r="BEN21" s="580"/>
      <c r="BEO21" s="580"/>
      <c r="BEP21" s="580"/>
      <c r="BEQ21" s="580"/>
      <c r="BER21" s="580"/>
      <c r="BES21" s="580"/>
      <c r="BET21" s="580"/>
      <c r="BEU21" s="580"/>
      <c r="BEV21" s="580"/>
      <c r="BEW21" s="580"/>
      <c r="BEX21" s="580"/>
      <c r="BEY21" s="580"/>
      <c r="BEZ21" s="580"/>
      <c r="BFA21" s="580"/>
      <c r="BFB21" s="580"/>
      <c r="BFC21" s="580"/>
      <c r="BFD21" s="580"/>
      <c r="BFE21" s="580"/>
      <c r="BFF21" s="580"/>
      <c r="BFG21" s="580"/>
      <c r="BFH21" s="580"/>
      <c r="BFI21" s="580"/>
      <c r="BFJ21" s="580"/>
      <c r="BFK21" s="580"/>
      <c r="BFL21" s="580"/>
      <c r="BFM21" s="580"/>
      <c r="BFN21" s="580"/>
      <c r="BFO21" s="580"/>
      <c r="BFP21" s="580"/>
      <c r="BFQ21" s="580"/>
      <c r="BFR21" s="580"/>
      <c r="BFS21" s="580"/>
      <c r="BFT21" s="580"/>
      <c r="BFU21" s="580"/>
      <c r="BFV21" s="580"/>
      <c r="BFW21" s="580"/>
      <c r="BFX21" s="580"/>
      <c r="BFY21" s="580"/>
      <c r="BFZ21" s="580"/>
      <c r="BGA21" s="580"/>
      <c r="BGB21" s="580"/>
      <c r="BGC21" s="580"/>
      <c r="BGD21" s="580"/>
      <c r="BGE21" s="580"/>
      <c r="BGF21" s="580"/>
      <c r="BGG21" s="580"/>
      <c r="BGH21" s="580"/>
      <c r="BGI21" s="580"/>
      <c r="BGJ21" s="580"/>
      <c r="BGK21" s="580"/>
      <c r="BGL21" s="580"/>
      <c r="BGM21" s="580"/>
      <c r="BGN21" s="580"/>
      <c r="BGO21" s="580"/>
      <c r="BGP21" s="580"/>
      <c r="BGQ21" s="580"/>
      <c r="BGR21" s="580"/>
      <c r="BGS21" s="580"/>
      <c r="BGT21" s="580"/>
      <c r="BGU21" s="580"/>
      <c r="BGV21" s="580"/>
      <c r="BGW21" s="580"/>
      <c r="BGX21" s="580"/>
      <c r="BGY21" s="580"/>
      <c r="BGZ21" s="580"/>
      <c r="BHA21" s="580"/>
      <c r="BHB21" s="580"/>
      <c r="BHC21" s="580"/>
      <c r="BHD21" s="580"/>
      <c r="BHE21" s="580"/>
      <c r="BHF21" s="580"/>
      <c r="BHG21" s="580"/>
      <c r="BHH21" s="580"/>
      <c r="BHI21" s="580"/>
      <c r="BHJ21" s="580"/>
      <c r="BHK21" s="580"/>
      <c r="BHL21" s="580"/>
      <c r="BHM21" s="580"/>
      <c r="BHN21" s="580"/>
      <c r="BHO21" s="580"/>
      <c r="BHP21" s="580"/>
      <c r="BHQ21" s="580"/>
      <c r="BHR21" s="580"/>
      <c r="BHS21" s="580"/>
      <c r="BHT21" s="580"/>
      <c r="BHU21" s="580"/>
      <c r="BHV21" s="580"/>
      <c r="BHW21" s="580"/>
      <c r="BHX21" s="580"/>
      <c r="BHY21" s="580"/>
      <c r="BHZ21" s="580"/>
      <c r="BIA21" s="580"/>
      <c r="BIB21" s="580"/>
      <c r="BIC21" s="580"/>
      <c r="BID21" s="580"/>
      <c r="BIE21" s="580"/>
      <c r="BIF21" s="580"/>
      <c r="BIG21" s="580"/>
      <c r="BIH21" s="580"/>
      <c r="BII21" s="580"/>
      <c r="BIJ21" s="580"/>
      <c r="BIK21" s="580"/>
      <c r="BIL21" s="580"/>
      <c r="BIM21" s="580"/>
      <c r="BIN21" s="580"/>
      <c r="BIO21" s="580"/>
      <c r="BIP21" s="580"/>
      <c r="BIQ21" s="580"/>
      <c r="BIR21" s="580"/>
      <c r="BIS21" s="580"/>
      <c r="BIT21" s="580"/>
      <c r="BIU21" s="580"/>
      <c r="BIV21" s="580"/>
      <c r="BIW21" s="580"/>
      <c r="BIX21" s="580"/>
      <c r="BIY21" s="580"/>
      <c r="BIZ21" s="580"/>
      <c r="BJA21" s="580"/>
      <c r="BJB21" s="580"/>
      <c r="BJC21" s="580"/>
      <c r="BJD21" s="580"/>
      <c r="BJE21" s="580"/>
      <c r="BJF21" s="580"/>
      <c r="BJG21" s="580"/>
      <c r="BJH21" s="580"/>
      <c r="BJI21" s="580"/>
      <c r="BJJ21" s="580"/>
      <c r="BJK21" s="580"/>
      <c r="BJL21" s="580"/>
      <c r="BJM21" s="580"/>
      <c r="BJN21" s="580"/>
      <c r="BJO21" s="580"/>
      <c r="BJP21" s="580"/>
      <c r="BJQ21" s="580"/>
      <c r="BJR21" s="580"/>
      <c r="BJS21" s="580"/>
      <c r="BJT21" s="580"/>
      <c r="BJU21" s="580"/>
      <c r="BJV21" s="580"/>
      <c r="BJW21" s="580"/>
      <c r="BJX21" s="580"/>
      <c r="BJY21" s="580"/>
      <c r="BJZ21" s="580"/>
      <c r="BKA21" s="580"/>
      <c r="BKB21" s="580"/>
      <c r="BKC21" s="580"/>
      <c r="BKD21" s="580"/>
      <c r="BKE21" s="580"/>
      <c r="BKF21" s="580"/>
      <c r="BKG21" s="580"/>
      <c r="BKH21" s="580"/>
      <c r="BKI21" s="580"/>
      <c r="BKJ21" s="580"/>
      <c r="BKK21" s="580"/>
      <c r="BKL21" s="580"/>
      <c r="BKM21" s="580"/>
      <c r="BKN21" s="580"/>
      <c r="BKO21" s="580"/>
      <c r="BKP21" s="580"/>
      <c r="BKQ21" s="580"/>
      <c r="BKR21" s="580"/>
      <c r="BKS21" s="580"/>
      <c r="BKT21" s="580"/>
      <c r="BKU21" s="580"/>
      <c r="BKV21" s="580"/>
      <c r="BKW21" s="580"/>
      <c r="BKX21" s="580"/>
      <c r="BKY21" s="580"/>
      <c r="BKZ21" s="580"/>
      <c r="BLA21" s="580"/>
      <c r="BLB21" s="580"/>
      <c r="BLC21" s="580"/>
      <c r="BLD21" s="580"/>
      <c r="BLE21" s="580"/>
      <c r="BLF21" s="580"/>
      <c r="BLG21" s="580"/>
      <c r="BLH21" s="580"/>
      <c r="BLI21" s="580"/>
      <c r="BLJ21" s="580"/>
      <c r="BLK21" s="580"/>
      <c r="BLL21" s="580"/>
      <c r="BLM21" s="580"/>
      <c r="BLN21" s="580"/>
      <c r="BLO21" s="580"/>
      <c r="BLP21" s="580"/>
      <c r="BLQ21" s="580"/>
      <c r="BLR21" s="580"/>
      <c r="BLS21" s="580"/>
      <c r="BLT21" s="580"/>
      <c r="BLU21" s="580"/>
      <c r="BLV21" s="580"/>
      <c r="BLW21" s="580"/>
      <c r="BLX21" s="580"/>
      <c r="BLY21" s="580"/>
      <c r="BLZ21" s="580"/>
      <c r="BMA21" s="580"/>
      <c r="BMB21" s="580"/>
      <c r="BMC21" s="580"/>
      <c r="BMD21" s="580"/>
      <c r="BME21" s="580"/>
      <c r="BMF21" s="580"/>
      <c r="BMG21" s="580"/>
      <c r="BMH21" s="580"/>
      <c r="BMI21" s="580"/>
      <c r="BMJ21" s="580"/>
      <c r="BMK21" s="580"/>
      <c r="BML21" s="580"/>
      <c r="BMM21" s="580"/>
      <c r="BMN21" s="580"/>
      <c r="BMO21" s="580"/>
      <c r="BMP21" s="580"/>
      <c r="BMQ21" s="580"/>
      <c r="BMR21" s="580"/>
      <c r="BMS21" s="580"/>
      <c r="BMT21" s="580"/>
      <c r="BMU21" s="580"/>
      <c r="BMV21" s="580"/>
      <c r="BMW21" s="580"/>
      <c r="BMX21" s="580"/>
      <c r="BMY21" s="580"/>
      <c r="BMZ21" s="580"/>
      <c r="BNA21" s="580"/>
      <c r="BNB21" s="580"/>
      <c r="BNC21" s="580"/>
      <c r="BND21" s="580"/>
      <c r="BNE21" s="580"/>
      <c r="BNF21" s="580"/>
      <c r="BNG21" s="580"/>
      <c r="BNH21" s="580"/>
      <c r="BNI21" s="580"/>
      <c r="BNJ21" s="580"/>
      <c r="BNK21" s="580"/>
      <c r="BNL21" s="580"/>
      <c r="BNM21" s="580"/>
      <c r="BNN21" s="580"/>
      <c r="BNO21" s="580"/>
      <c r="BNP21" s="580"/>
      <c r="BNQ21" s="580"/>
      <c r="BNR21" s="580"/>
      <c r="BNS21" s="580"/>
      <c r="BNT21" s="580"/>
      <c r="BNU21" s="580"/>
      <c r="BNV21" s="580"/>
      <c r="BNW21" s="580"/>
      <c r="BNX21" s="580"/>
      <c r="BNY21" s="580"/>
      <c r="BNZ21" s="580"/>
      <c r="BOA21" s="580"/>
      <c r="BOB21" s="580"/>
      <c r="BOC21" s="580"/>
      <c r="BOD21" s="580"/>
      <c r="BOE21" s="580"/>
      <c r="BOF21" s="580"/>
      <c r="BOG21" s="580"/>
      <c r="BOH21" s="580"/>
      <c r="BOI21" s="580"/>
      <c r="BOJ21" s="580"/>
      <c r="BOK21" s="580"/>
      <c r="BOL21" s="580"/>
      <c r="BOM21" s="580"/>
      <c r="BON21" s="580"/>
      <c r="BOO21" s="580"/>
      <c r="BOP21" s="580"/>
      <c r="BOQ21" s="580"/>
      <c r="BOR21" s="580"/>
      <c r="BOS21" s="580"/>
      <c r="BOT21" s="580"/>
      <c r="BOU21" s="580"/>
      <c r="BOV21" s="580"/>
      <c r="BOW21" s="580"/>
      <c r="BOX21" s="580"/>
      <c r="BOY21" s="580"/>
      <c r="BOZ21" s="580"/>
      <c r="BPA21" s="580"/>
      <c r="BPB21" s="580"/>
      <c r="BPC21" s="580"/>
      <c r="BPD21" s="580"/>
      <c r="BPE21" s="580"/>
      <c r="BPF21" s="580"/>
      <c r="BPG21" s="580"/>
      <c r="BPH21" s="580"/>
      <c r="BPI21" s="580"/>
      <c r="BPJ21" s="580"/>
      <c r="BPK21" s="580"/>
      <c r="BPL21" s="580"/>
      <c r="BPM21" s="580"/>
      <c r="BPN21" s="580"/>
      <c r="BPO21" s="580"/>
      <c r="BPP21" s="580"/>
      <c r="BPQ21" s="580"/>
      <c r="BPR21" s="580"/>
      <c r="BPS21" s="580"/>
      <c r="BPT21" s="580"/>
      <c r="BPU21" s="580"/>
      <c r="BPV21" s="580"/>
      <c r="BPW21" s="580"/>
      <c r="BPX21" s="580"/>
      <c r="BPY21" s="580"/>
      <c r="BPZ21" s="580"/>
      <c r="BQA21" s="580"/>
      <c r="BQB21" s="580"/>
      <c r="BQC21" s="580"/>
      <c r="BQD21" s="580"/>
      <c r="BQE21" s="580"/>
      <c r="BQF21" s="580"/>
      <c r="BQG21" s="580"/>
      <c r="BQH21" s="580"/>
      <c r="BQI21" s="580"/>
      <c r="BQJ21" s="580"/>
      <c r="BQK21" s="580"/>
      <c r="BQL21" s="580"/>
      <c r="BQM21" s="580"/>
      <c r="BQN21" s="580"/>
      <c r="BQO21" s="580"/>
      <c r="BQP21" s="580"/>
      <c r="BQQ21" s="580"/>
      <c r="BQR21" s="580"/>
      <c r="BQS21" s="580"/>
      <c r="BQT21" s="580"/>
      <c r="BQU21" s="580"/>
      <c r="BQV21" s="580"/>
      <c r="BQW21" s="580"/>
      <c r="BQX21" s="580"/>
      <c r="BQY21" s="580"/>
      <c r="BQZ21" s="580"/>
      <c r="BRA21" s="580"/>
      <c r="BRB21" s="580"/>
      <c r="BRC21" s="580"/>
      <c r="BRD21" s="580"/>
      <c r="BRE21" s="580"/>
      <c r="BRF21" s="580"/>
      <c r="BRG21" s="580"/>
      <c r="BRH21" s="580"/>
      <c r="BRI21" s="580"/>
      <c r="BRJ21" s="580"/>
      <c r="BRK21" s="580"/>
      <c r="BRL21" s="580"/>
      <c r="BRM21" s="580"/>
      <c r="BRN21" s="580"/>
      <c r="BRO21" s="580"/>
      <c r="BRP21" s="580"/>
      <c r="BRQ21" s="580"/>
      <c r="BRR21" s="580"/>
      <c r="BRS21" s="580"/>
      <c r="BRT21" s="580"/>
      <c r="BRU21" s="580"/>
      <c r="BRV21" s="580"/>
      <c r="BRW21" s="580"/>
      <c r="BRX21" s="580"/>
      <c r="BRY21" s="580"/>
      <c r="BRZ21" s="580"/>
      <c r="BSA21" s="580"/>
      <c r="BSB21" s="580"/>
      <c r="BSC21" s="580"/>
      <c r="BSD21" s="580"/>
      <c r="BSE21" s="580"/>
      <c r="BSF21" s="580"/>
      <c r="BSG21" s="580"/>
      <c r="BSH21" s="580"/>
      <c r="BSI21" s="580"/>
      <c r="BSJ21" s="580"/>
      <c r="BSK21" s="580"/>
      <c r="BSL21" s="580"/>
      <c r="BSM21" s="580"/>
      <c r="BSN21" s="580"/>
      <c r="BSO21" s="580"/>
      <c r="BSP21" s="580"/>
      <c r="BSQ21" s="580"/>
      <c r="BSR21" s="580"/>
      <c r="BSS21" s="580"/>
      <c r="BST21" s="580"/>
      <c r="BSU21" s="580"/>
      <c r="BSV21" s="580"/>
      <c r="BSW21" s="580"/>
      <c r="BSX21" s="580"/>
      <c r="BSY21" s="580"/>
      <c r="BSZ21" s="580"/>
      <c r="BTA21" s="580"/>
      <c r="BTB21" s="580"/>
      <c r="BTC21" s="580"/>
      <c r="BTD21" s="580"/>
      <c r="BTE21" s="580"/>
      <c r="BTF21" s="580"/>
      <c r="BTG21" s="580"/>
      <c r="BTH21" s="580"/>
      <c r="BTI21" s="580"/>
      <c r="BTJ21" s="580"/>
      <c r="BTK21" s="580"/>
      <c r="BTL21" s="580"/>
      <c r="BTM21" s="580"/>
      <c r="BTN21" s="580"/>
      <c r="BTO21" s="580"/>
      <c r="BTP21" s="580"/>
      <c r="BTQ21" s="580"/>
      <c r="BTR21" s="580"/>
      <c r="BTS21" s="580"/>
      <c r="BTT21" s="580"/>
      <c r="BTU21" s="580"/>
      <c r="BTV21" s="580"/>
      <c r="BTW21" s="580"/>
      <c r="BTX21" s="580"/>
      <c r="BTY21" s="580"/>
      <c r="BTZ21" s="580"/>
      <c r="BUA21" s="580"/>
      <c r="BUB21" s="580"/>
      <c r="BUC21" s="580"/>
      <c r="BUD21" s="580"/>
      <c r="BUE21" s="580"/>
      <c r="BUF21" s="580"/>
      <c r="BUG21" s="580"/>
      <c r="BUH21" s="580"/>
      <c r="BUI21" s="580"/>
      <c r="BUJ21" s="580"/>
      <c r="BUK21" s="580"/>
      <c r="BUL21" s="580"/>
      <c r="BUM21" s="580"/>
      <c r="BUN21" s="580"/>
      <c r="BUO21" s="580"/>
      <c r="BUP21" s="580"/>
      <c r="BUQ21" s="580"/>
      <c r="BUR21" s="580"/>
      <c r="BUS21" s="580"/>
      <c r="BUT21" s="580"/>
      <c r="BUU21" s="580"/>
      <c r="BUV21" s="580"/>
      <c r="BUW21" s="580"/>
      <c r="BUX21" s="580"/>
      <c r="BUY21" s="580"/>
      <c r="BUZ21" s="580"/>
      <c r="BVA21" s="580"/>
      <c r="BVB21" s="580"/>
      <c r="BVC21" s="580"/>
      <c r="BVD21" s="580"/>
      <c r="BVE21" s="580"/>
      <c r="BVF21" s="580"/>
      <c r="BVG21" s="580"/>
      <c r="BVH21" s="580"/>
      <c r="BVI21" s="580"/>
      <c r="BVJ21" s="580"/>
      <c r="BVK21" s="580"/>
      <c r="BVL21" s="580"/>
      <c r="BVM21" s="580"/>
      <c r="BVN21" s="580"/>
      <c r="BVO21" s="580"/>
      <c r="BVP21" s="580"/>
      <c r="BVQ21" s="580"/>
      <c r="BVR21" s="580"/>
      <c r="BVS21" s="580"/>
      <c r="BVT21" s="580"/>
      <c r="BVU21" s="580"/>
      <c r="BVV21" s="580"/>
      <c r="BVW21" s="580"/>
      <c r="BVX21" s="580"/>
      <c r="BVY21" s="580"/>
      <c r="BVZ21" s="580"/>
      <c r="BWA21" s="580"/>
      <c r="BWB21" s="580"/>
      <c r="BWC21" s="580"/>
      <c r="BWD21" s="580"/>
      <c r="BWE21" s="580"/>
      <c r="BWF21" s="580"/>
      <c r="BWG21" s="580"/>
      <c r="BWH21" s="580"/>
      <c r="BWI21" s="580"/>
      <c r="BWJ21" s="580"/>
      <c r="BWK21" s="580"/>
      <c r="BWL21" s="580"/>
      <c r="BWM21" s="580"/>
      <c r="BWN21" s="580"/>
      <c r="BWO21" s="580"/>
      <c r="BWP21" s="580"/>
      <c r="BWQ21" s="580"/>
      <c r="BWR21" s="580"/>
      <c r="BWS21" s="580"/>
      <c r="BWT21" s="580"/>
      <c r="BWU21" s="580"/>
      <c r="BWV21" s="580"/>
      <c r="BWW21" s="580"/>
      <c r="BWX21" s="580"/>
      <c r="BWY21" s="580"/>
      <c r="BWZ21" s="580"/>
      <c r="BXA21" s="580"/>
      <c r="BXB21" s="580"/>
      <c r="BXC21" s="580"/>
      <c r="BXD21" s="580"/>
      <c r="BXE21" s="580"/>
      <c r="BXF21" s="580"/>
      <c r="BXG21" s="580"/>
      <c r="BXH21" s="580"/>
      <c r="BXI21" s="580"/>
      <c r="BXJ21" s="580"/>
      <c r="BXK21" s="580"/>
      <c r="BXL21" s="580"/>
      <c r="BXM21" s="580"/>
      <c r="BXN21" s="580"/>
      <c r="BXO21" s="580"/>
      <c r="BXP21" s="580"/>
      <c r="BXQ21" s="580"/>
      <c r="BXR21" s="580"/>
      <c r="BXS21" s="580"/>
      <c r="BXT21" s="580"/>
      <c r="BXU21" s="580"/>
      <c r="BXV21" s="580"/>
      <c r="BXW21" s="580"/>
      <c r="BXX21" s="580"/>
      <c r="BXY21" s="580"/>
      <c r="BXZ21" s="580"/>
      <c r="BYA21" s="580"/>
      <c r="BYB21" s="580"/>
      <c r="BYC21" s="580"/>
      <c r="BYD21" s="580"/>
      <c r="BYE21" s="580"/>
      <c r="BYF21" s="580"/>
      <c r="BYG21" s="580"/>
      <c r="BYH21" s="580"/>
      <c r="BYI21" s="580"/>
      <c r="BYJ21" s="580"/>
      <c r="BYK21" s="580"/>
      <c r="BYL21" s="580"/>
      <c r="BYM21" s="580"/>
      <c r="BYN21" s="580"/>
      <c r="BYO21" s="580"/>
      <c r="BYP21" s="580"/>
      <c r="BYQ21" s="580"/>
      <c r="BYR21" s="580"/>
      <c r="BYS21" s="580"/>
      <c r="BYT21" s="580"/>
      <c r="BYU21" s="580"/>
      <c r="BYV21" s="580"/>
      <c r="BYW21" s="580"/>
      <c r="BYX21" s="580"/>
      <c r="BYY21" s="580"/>
      <c r="BYZ21" s="580"/>
      <c r="BZA21" s="580"/>
      <c r="BZB21" s="580"/>
      <c r="BZC21" s="580"/>
      <c r="BZD21" s="580"/>
      <c r="BZE21" s="580"/>
      <c r="BZF21" s="580"/>
      <c r="BZG21" s="580"/>
      <c r="BZH21" s="580"/>
      <c r="BZI21" s="580"/>
      <c r="BZJ21" s="580"/>
      <c r="BZK21" s="580"/>
      <c r="BZL21" s="580"/>
      <c r="BZM21" s="580"/>
      <c r="BZN21" s="580"/>
      <c r="BZO21" s="580"/>
      <c r="BZP21" s="580"/>
      <c r="BZQ21" s="580"/>
      <c r="BZR21" s="580"/>
      <c r="BZS21" s="580"/>
      <c r="BZT21" s="580"/>
      <c r="BZU21" s="580"/>
      <c r="BZV21" s="580"/>
      <c r="BZW21" s="580"/>
      <c r="BZX21" s="580"/>
      <c r="BZY21" s="580"/>
      <c r="BZZ21" s="580"/>
      <c r="CAA21" s="580"/>
      <c r="CAB21" s="580"/>
      <c r="CAC21" s="580"/>
      <c r="CAD21" s="580"/>
      <c r="CAE21" s="580"/>
      <c r="CAF21" s="580"/>
      <c r="CAG21" s="580"/>
      <c r="CAH21" s="580"/>
      <c r="CAI21" s="580"/>
      <c r="CAJ21" s="580"/>
      <c r="CAK21" s="580"/>
      <c r="CAL21" s="580"/>
      <c r="CAM21" s="580"/>
      <c r="CAN21" s="580"/>
      <c r="CAO21" s="580"/>
      <c r="CAP21" s="580"/>
      <c r="CAQ21" s="580"/>
      <c r="CAR21" s="580"/>
      <c r="CAS21" s="580"/>
      <c r="CAT21" s="580"/>
      <c r="CAU21" s="580"/>
      <c r="CAV21" s="580"/>
      <c r="CAW21" s="580"/>
      <c r="CAX21" s="580"/>
      <c r="CAY21" s="580"/>
      <c r="CAZ21" s="580"/>
      <c r="CBA21" s="580"/>
      <c r="CBB21" s="580"/>
      <c r="CBC21" s="580"/>
      <c r="CBD21" s="580"/>
      <c r="CBE21" s="580"/>
      <c r="CBF21" s="580"/>
      <c r="CBG21" s="580"/>
      <c r="CBH21" s="580"/>
      <c r="CBI21" s="580"/>
      <c r="CBJ21" s="580"/>
      <c r="CBK21" s="580"/>
      <c r="CBL21" s="580"/>
      <c r="CBM21" s="580"/>
      <c r="CBN21" s="580"/>
      <c r="CBO21" s="580"/>
      <c r="CBP21" s="580"/>
      <c r="CBQ21" s="580"/>
      <c r="CBR21" s="580"/>
      <c r="CBS21" s="580"/>
      <c r="CBT21" s="580"/>
      <c r="CBU21" s="580"/>
      <c r="CBV21" s="580"/>
      <c r="CBW21" s="580"/>
      <c r="CBX21" s="580"/>
      <c r="CBY21" s="580"/>
      <c r="CBZ21" s="580"/>
      <c r="CCA21" s="580"/>
      <c r="CCB21" s="580"/>
      <c r="CCC21" s="580"/>
      <c r="CCD21" s="580"/>
      <c r="CCE21" s="580"/>
      <c r="CCF21" s="580"/>
      <c r="CCG21" s="580"/>
      <c r="CCH21" s="580"/>
      <c r="CCI21" s="580"/>
      <c r="CCJ21" s="580"/>
      <c r="CCK21" s="580"/>
      <c r="CCL21" s="580"/>
      <c r="CCM21" s="580"/>
      <c r="CCN21" s="580"/>
      <c r="CCO21" s="580"/>
      <c r="CCP21" s="580"/>
      <c r="CCQ21" s="580"/>
      <c r="CCR21" s="580"/>
      <c r="CCS21" s="580"/>
      <c r="CCT21" s="580"/>
      <c r="CCU21" s="580"/>
      <c r="CCV21" s="580"/>
      <c r="CCW21" s="580"/>
      <c r="CCX21" s="580"/>
      <c r="CCY21" s="580"/>
      <c r="CCZ21" s="580"/>
      <c r="CDA21" s="580"/>
      <c r="CDB21" s="580"/>
      <c r="CDC21" s="580"/>
      <c r="CDD21" s="580"/>
      <c r="CDE21" s="580"/>
      <c r="CDF21" s="580"/>
      <c r="CDG21" s="580"/>
      <c r="CDH21" s="580"/>
      <c r="CDI21" s="580"/>
      <c r="CDJ21" s="580"/>
      <c r="CDK21" s="580"/>
      <c r="CDL21" s="580"/>
      <c r="CDM21" s="580"/>
      <c r="CDN21" s="580"/>
      <c r="CDO21" s="580"/>
      <c r="CDP21" s="580"/>
      <c r="CDQ21" s="580"/>
      <c r="CDR21" s="580"/>
      <c r="CDS21" s="580"/>
      <c r="CDT21" s="580"/>
      <c r="CDU21" s="580"/>
      <c r="CDV21" s="580"/>
      <c r="CDW21" s="580"/>
      <c r="CDX21" s="580"/>
      <c r="CDY21" s="580"/>
      <c r="CDZ21" s="580"/>
      <c r="CEA21" s="580"/>
      <c r="CEB21" s="580"/>
      <c r="CEC21" s="580"/>
      <c r="CED21" s="580"/>
      <c r="CEE21" s="580"/>
      <c r="CEF21" s="580"/>
      <c r="CEG21" s="580"/>
      <c r="CEH21" s="580"/>
      <c r="CEI21" s="580"/>
      <c r="CEJ21" s="580"/>
      <c r="CEK21" s="580"/>
      <c r="CEL21" s="580"/>
      <c r="CEM21" s="580"/>
      <c r="CEN21" s="580"/>
      <c r="CEO21" s="580"/>
      <c r="CEP21" s="580"/>
      <c r="CEQ21" s="580"/>
      <c r="CER21" s="580"/>
      <c r="CES21" s="580"/>
      <c r="CET21" s="580"/>
      <c r="CEU21" s="580"/>
      <c r="CEV21" s="580"/>
      <c r="CEW21" s="580"/>
      <c r="CEX21" s="580"/>
      <c r="CEY21" s="580"/>
      <c r="CEZ21" s="580"/>
      <c r="CFA21" s="580"/>
      <c r="CFB21" s="580"/>
      <c r="CFC21" s="580"/>
      <c r="CFD21" s="580"/>
      <c r="CFE21" s="580"/>
      <c r="CFF21" s="580"/>
      <c r="CFG21" s="580"/>
      <c r="CFH21" s="580"/>
      <c r="CFI21" s="580"/>
      <c r="CFJ21" s="580"/>
      <c r="CFK21" s="580"/>
      <c r="CFL21" s="580"/>
      <c r="CFM21" s="580"/>
      <c r="CFN21" s="580"/>
      <c r="CFO21" s="580"/>
      <c r="CFP21" s="580"/>
      <c r="CFQ21" s="580"/>
      <c r="CFR21" s="580"/>
      <c r="CFS21" s="580"/>
      <c r="CFT21" s="580"/>
      <c r="CFU21" s="580"/>
      <c r="CFV21" s="580"/>
      <c r="CFW21" s="580"/>
      <c r="CFX21" s="580"/>
      <c r="CFY21" s="580"/>
      <c r="CFZ21" s="580"/>
      <c r="CGA21" s="580"/>
      <c r="CGB21" s="580"/>
      <c r="CGC21" s="580"/>
      <c r="CGD21" s="580"/>
      <c r="CGE21" s="580"/>
      <c r="CGF21" s="580"/>
      <c r="CGG21" s="580"/>
      <c r="CGH21" s="580"/>
      <c r="CGI21" s="580"/>
      <c r="CGJ21" s="580"/>
      <c r="CGK21" s="580"/>
      <c r="CGL21" s="580"/>
      <c r="CGM21" s="580"/>
      <c r="CGN21" s="580"/>
      <c r="CGO21" s="580"/>
      <c r="CGP21" s="580"/>
      <c r="CGQ21" s="580"/>
      <c r="CGR21" s="580"/>
      <c r="CGS21" s="580"/>
      <c r="CGT21" s="580"/>
      <c r="CGU21" s="580"/>
      <c r="CGV21" s="580"/>
      <c r="CGW21" s="580"/>
      <c r="CGX21" s="580"/>
      <c r="CGY21" s="580"/>
      <c r="CGZ21" s="580"/>
      <c r="CHA21" s="580"/>
      <c r="CHB21" s="580"/>
      <c r="CHC21" s="580"/>
      <c r="CHD21" s="580"/>
      <c r="CHE21" s="580"/>
      <c r="CHF21" s="580"/>
      <c r="CHG21" s="580"/>
      <c r="CHH21" s="580"/>
      <c r="CHI21" s="580"/>
      <c r="CHJ21" s="580"/>
      <c r="CHK21" s="580"/>
      <c r="CHL21" s="580"/>
      <c r="CHM21" s="580"/>
      <c r="CHN21" s="580"/>
      <c r="CHO21" s="580"/>
      <c r="CHP21" s="580"/>
      <c r="CHQ21" s="580"/>
      <c r="CHR21" s="580"/>
      <c r="CHS21" s="580"/>
      <c r="CHT21" s="580"/>
      <c r="CHU21" s="580"/>
      <c r="CHV21" s="580"/>
      <c r="CHW21" s="580"/>
      <c r="CHX21" s="580"/>
      <c r="CHY21" s="580"/>
      <c r="CHZ21" s="580"/>
      <c r="CIA21" s="580"/>
      <c r="CIB21" s="580"/>
      <c r="CIC21" s="580"/>
      <c r="CID21" s="580"/>
      <c r="CIE21" s="580"/>
      <c r="CIF21" s="580"/>
      <c r="CIG21" s="580"/>
      <c r="CIH21" s="580"/>
      <c r="CII21" s="580"/>
      <c r="CIJ21" s="580"/>
      <c r="CIK21" s="580"/>
      <c r="CIL21" s="580"/>
      <c r="CIM21" s="580"/>
      <c r="CIN21" s="580"/>
      <c r="CIO21" s="580"/>
      <c r="CIP21" s="580"/>
      <c r="CIQ21" s="580"/>
      <c r="CIR21" s="580"/>
      <c r="CIS21" s="580"/>
      <c r="CIT21" s="580"/>
      <c r="CIU21" s="580"/>
      <c r="CIV21" s="580"/>
      <c r="CIW21" s="580"/>
      <c r="CIX21" s="580"/>
      <c r="CIY21" s="580"/>
      <c r="CIZ21" s="580"/>
      <c r="CJA21" s="580"/>
      <c r="CJB21" s="580"/>
      <c r="CJC21" s="580"/>
      <c r="CJD21" s="580"/>
      <c r="CJE21" s="580"/>
      <c r="CJF21" s="580"/>
      <c r="CJG21" s="580"/>
      <c r="CJH21" s="580"/>
      <c r="CJI21" s="580"/>
      <c r="CJJ21" s="580"/>
      <c r="CJK21" s="580"/>
      <c r="CJL21" s="580"/>
      <c r="CJM21" s="580"/>
      <c r="CJN21" s="580"/>
      <c r="CJO21" s="580"/>
      <c r="CJP21" s="580"/>
      <c r="CJQ21" s="580"/>
      <c r="CJR21" s="580"/>
      <c r="CJS21" s="580"/>
      <c r="CJT21" s="580"/>
      <c r="CJU21" s="580"/>
      <c r="CJV21" s="580"/>
      <c r="CJW21" s="580"/>
      <c r="CJX21" s="580"/>
      <c r="CJY21" s="580"/>
      <c r="CJZ21" s="580"/>
      <c r="CKA21" s="580"/>
      <c r="CKB21" s="580"/>
      <c r="CKC21" s="580"/>
      <c r="CKD21" s="580"/>
      <c r="CKE21" s="580"/>
      <c r="CKF21" s="580"/>
      <c r="CKG21" s="580"/>
      <c r="CKH21" s="580"/>
      <c r="CKI21" s="580"/>
      <c r="CKJ21" s="580"/>
      <c r="CKK21" s="580"/>
      <c r="CKL21" s="580"/>
      <c r="CKM21" s="580"/>
      <c r="CKN21" s="580"/>
      <c r="CKO21" s="580"/>
      <c r="CKP21" s="580"/>
      <c r="CKQ21" s="580"/>
      <c r="CKR21" s="580"/>
      <c r="CKS21" s="580"/>
      <c r="CKT21" s="580"/>
      <c r="CKU21" s="580"/>
      <c r="CKV21" s="580"/>
      <c r="CKW21" s="580"/>
      <c r="CKX21" s="580"/>
      <c r="CKY21" s="580"/>
      <c r="CKZ21" s="580"/>
      <c r="CLA21" s="580"/>
      <c r="CLB21" s="580"/>
      <c r="CLC21" s="580"/>
      <c r="CLD21" s="580"/>
      <c r="CLE21" s="580"/>
      <c r="CLF21" s="580"/>
      <c r="CLG21" s="580"/>
      <c r="CLH21" s="580"/>
      <c r="CLI21" s="580"/>
      <c r="CLJ21" s="580"/>
      <c r="CLK21" s="580"/>
      <c r="CLL21" s="580"/>
      <c r="CLM21" s="580"/>
      <c r="CLN21" s="580"/>
      <c r="CLO21" s="580"/>
      <c r="CLP21" s="580"/>
      <c r="CLQ21" s="580"/>
      <c r="CLR21" s="580"/>
      <c r="CLS21" s="580"/>
      <c r="CLT21" s="580"/>
      <c r="CLU21" s="580"/>
      <c r="CLV21" s="580"/>
      <c r="CLW21" s="580"/>
      <c r="CLX21" s="580"/>
      <c r="CLY21" s="580"/>
      <c r="CLZ21" s="580"/>
      <c r="CMA21" s="580"/>
      <c r="CMB21" s="580"/>
      <c r="CMC21" s="580"/>
      <c r="CMD21" s="580"/>
      <c r="CME21" s="580"/>
      <c r="CMF21" s="580"/>
      <c r="CMG21" s="580"/>
      <c r="CMH21" s="580"/>
      <c r="CMI21" s="580"/>
      <c r="CMJ21" s="580"/>
      <c r="CMK21" s="580"/>
      <c r="CML21" s="580"/>
      <c r="CMM21" s="580"/>
      <c r="CMN21" s="580"/>
      <c r="CMO21" s="580"/>
      <c r="CMP21" s="580"/>
      <c r="CMQ21" s="580"/>
      <c r="CMR21" s="580"/>
      <c r="CMS21" s="580"/>
      <c r="CMT21" s="580"/>
      <c r="CMU21" s="580"/>
      <c r="CMV21" s="580"/>
      <c r="CMW21" s="580"/>
      <c r="CMX21" s="580"/>
      <c r="CMY21" s="580"/>
      <c r="CMZ21" s="580"/>
      <c r="CNA21" s="580"/>
      <c r="CNB21" s="580"/>
      <c r="CNC21" s="580"/>
      <c r="CND21" s="580"/>
      <c r="CNE21" s="580"/>
      <c r="CNF21" s="580"/>
      <c r="CNG21" s="580"/>
      <c r="CNH21" s="580"/>
      <c r="CNI21" s="580"/>
      <c r="CNJ21" s="580"/>
      <c r="CNK21" s="580"/>
      <c r="CNL21" s="580"/>
      <c r="CNM21" s="580"/>
      <c r="CNN21" s="580"/>
      <c r="CNO21" s="580"/>
      <c r="CNP21" s="580"/>
      <c r="CNQ21" s="580"/>
      <c r="CNR21" s="580"/>
      <c r="CNS21" s="580"/>
      <c r="CNT21" s="580"/>
      <c r="CNU21" s="580"/>
      <c r="CNV21" s="580"/>
      <c r="CNW21" s="580"/>
      <c r="CNX21" s="580"/>
      <c r="CNY21" s="580"/>
      <c r="CNZ21" s="580"/>
      <c r="COA21" s="580"/>
      <c r="COB21" s="580"/>
      <c r="COC21" s="580"/>
      <c r="COD21" s="580"/>
      <c r="COE21" s="580"/>
      <c r="COF21" s="580"/>
      <c r="COG21" s="580"/>
      <c r="COH21" s="580"/>
      <c r="COI21" s="580"/>
      <c r="COJ21" s="580"/>
      <c r="COK21" s="580"/>
      <c r="COL21" s="580"/>
      <c r="COM21" s="580"/>
      <c r="CON21" s="580"/>
      <c r="COO21" s="580"/>
      <c r="COP21" s="580"/>
      <c r="COQ21" s="580"/>
      <c r="COR21" s="580"/>
      <c r="COS21" s="580"/>
      <c r="COT21" s="580"/>
      <c r="COU21" s="580"/>
      <c r="COV21" s="580"/>
      <c r="COW21" s="580"/>
      <c r="COX21" s="580"/>
      <c r="COY21" s="580"/>
      <c r="COZ21" s="580"/>
      <c r="CPA21" s="580"/>
      <c r="CPB21" s="580"/>
      <c r="CPC21" s="580"/>
      <c r="CPD21" s="580"/>
      <c r="CPE21" s="580"/>
      <c r="CPF21" s="580"/>
      <c r="CPG21" s="580"/>
      <c r="CPH21" s="580"/>
      <c r="CPI21" s="580"/>
      <c r="CPJ21" s="580"/>
      <c r="CPK21" s="580"/>
      <c r="CPL21" s="580"/>
      <c r="CPM21" s="580"/>
      <c r="CPN21" s="580"/>
      <c r="CPO21" s="580"/>
      <c r="CPP21" s="580"/>
      <c r="CPQ21" s="580"/>
      <c r="CPR21" s="580"/>
      <c r="CPS21" s="580"/>
      <c r="CPT21" s="580"/>
      <c r="CPU21" s="580"/>
      <c r="CPV21" s="580"/>
      <c r="CPW21" s="580"/>
      <c r="CPX21" s="580"/>
      <c r="CPY21" s="580"/>
      <c r="CPZ21" s="580"/>
      <c r="CQA21" s="580"/>
      <c r="CQB21" s="580"/>
      <c r="CQC21" s="580"/>
      <c r="CQD21" s="580"/>
      <c r="CQE21" s="580"/>
      <c r="CQF21" s="580"/>
      <c r="CQG21" s="580"/>
      <c r="CQH21" s="580"/>
      <c r="CQI21" s="580"/>
      <c r="CQJ21" s="580"/>
      <c r="CQK21" s="580"/>
      <c r="CQL21" s="580"/>
      <c r="CQM21" s="580"/>
      <c r="CQN21" s="580"/>
      <c r="CQO21" s="580"/>
      <c r="CQP21" s="580"/>
      <c r="CQQ21" s="580"/>
      <c r="CQR21" s="580"/>
      <c r="CQS21" s="580"/>
      <c r="CQT21" s="580"/>
      <c r="CQU21" s="580"/>
      <c r="CQV21" s="580"/>
      <c r="CQW21" s="580"/>
      <c r="CQX21" s="580"/>
      <c r="CQY21" s="580"/>
      <c r="CQZ21" s="580"/>
      <c r="CRA21" s="580"/>
      <c r="CRB21" s="580"/>
      <c r="CRC21" s="580"/>
      <c r="CRD21" s="580"/>
      <c r="CRE21" s="580"/>
      <c r="CRF21" s="580"/>
      <c r="CRG21" s="580"/>
      <c r="CRH21" s="580"/>
      <c r="CRI21" s="580"/>
      <c r="CRJ21" s="580"/>
      <c r="CRK21" s="580"/>
      <c r="CRL21" s="580"/>
      <c r="CRM21" s="580"/>
      <c r="CRN21" s="580"/>
      <c r="CRO21" s="580"/>
      <c r="CRP21" s="580"/>
      <c r="CRQ21" s="580"/>
      <c r="CRR21" s="580"/>
      <c r="CRS21" s="580"/>
      <c r="CRT21" s="580"/>
      <c r="CRU21" s="580"/>
      <c r="CRV21" s="580"/>
      <c r="CRW21" s="580"/>
      <c r="CRX21" s="580"/>
      <c r="CRY21" s="580"/>
      <c r="CRZ21" s="580"/>
      <c r="CSA21" s="580"/>
      <c r="CSB21" s="580"/>
      <c r="CSC21" s="580"/>
      <c r="CSD21" s="580"/>
      <c r="CSE21" s="580"/>
      <c r="CSF21" s="580"/>
      <c r="CSG21" s="580"/>
      <c r="CSH21" s="580"/>
      <c r="CSI21" s="580"/>
      <c r="CSJ21" s="580"/>
      <c r="CSK21" s="580"/>
      <c r="CSL21" s="580"/>
      <c r="CSM21" s="580"/>
      <c r="CSN21" s="580"/>
      <c r="CSO21" s="580"/>
      <c r="CSP21" s="580"/>
      <c r="CSQ21" s="580"/>
      <c r="CSR21" s="580"/>
      <c r="CSS21" s="580"/>
      <c r="CST21" s="580"/>
      <c r="CSU21" s="580"/>
      <c r="CSV21" s="580"/>
      <c r="CSW21" s="580"/>
      <c r="CSX21" s="580"/>
      <c r="CSY21" s="580"/>
      <c r="CSZ21" s="580"/>
      <c r="CTA21" s="580"/>
      <c r="CTB21" s="580"/>
      <c r="CTC21" s="580"/>
      <c r="CTD21" s="580"/>
      <c r="CTE21" s="580"/>
      <c r="CTF21" s="580"/>
      <c r="CTG21" s="580"/>
      <c r="CTH21" s="580"/>
      <c r="CTI21" s="580"/>
      <c r="CTJ21" s="580"/>
      <c r="CTK21" s="580"/>
      <c r="CTL21" s="580"/>
      <c r="CTM21" s="580"/>
      <c r="CTN21" s="580"/>
      <c r="CTO21" s="580"/>
      <c r="CTP21" s="580"/>
      <c r="CTQ21" s="580"/>
      <c r="CTR21" s="580"/>
      <c r="CTS21" s="580"/>
      <c r="CTT21" s="580"/>
      <c r="CTU21" s="580"/>
      <c r="CTV21" s="580"/>
      <c r="CTW21" s="580"/>
      <c r="CTX21" s="580"/>
      <c r="CTY21" s="580"/>
      <c r="CTZ21" s="580"/>
      <c r="CUA21" s="580"/>
      <c r="CUB21" s="580"/>
      <c r="CUC21" s="580"/>
      <c r="CUD21" s="580"/>
      <c r="CUE21" s="580"/>
      <c r="CUF21" s="580"/>
      <c r="CUG21" s="580"/>
      <c r="CUH21" s="580"/>
      <c r="CUI21" s="580"/>
      <c r="CUJ21" s="580"/>
      <c r="CUK21" s="580"/>
      <c r="CUL21" s="580"/>
      <c r="CUM21" s="580"/>
      <c r="CUN21" s="580"/>
      <c r="CUO21" s="580"/>
      <c r="CUP21" s="580"/>
      <c r="CUQ21" s="580"/>
      <c r="CUR21" s="580"/>
      <c r="CUS21" s="580"/>
      <c r="CUT21" s="580"/>
      <c r="CUU21" s="580"/>
      <c r="CUV21" s="580"/>
      <c r="CUW21" s="580"/>
      <c r="CUX21" s="580"/>
      <c r="CUY21" s="580"/>
      <c r="CUZ21" s="580"/>
      <c r="CVA21" s="580"/>
      <c r="CVB21" s="580"/>
      <c r="CVC21" s="580"/>
      <c r="CVD21" s="580"/>
      <c r="CVE21" s="580"/>
      <c r="CVF21" s="580"/>
      <c r="CVG21" s="580"/>
      <c r="CVH21" s="580"/>
      <c r="CVI21" s="580"/>
      <c r="CVJ21" s="580"/>
      <c r="CVK21" s="580"/>
      <c r="CVL21" s="580"/>
      <c r="CVM21" s="580"/>
      <c r="CVN21" s="580"/>
      <c r="CVO21" s="580"/>
      <c r="CVP21" s="580"/>
      <c r="CVQ21" s="580"/>
      <c r="CVR21" s="580"/>
      <c r="CVS21" s="580"/>
      <c r="CVT21" s="580"/>
      <c r="CVU21" s="580"/>
      <c r="CVV21" s="580"/>
      <c r="CVW21" s="580"/>
      <c r="CVX21" s="580"/>
      <c r="CVY21" s="580"/>
      <c r="CVZ21" s="580"/>
      <c r="CWA21" s="580"/>
      <c r="CWB21" s="580"/>
      <c r="CWC21" s="580"/>
      <c r="CWD21" s="580"/>
      <c r="CWE21" s="580"/>
      <c r="CWF21" s="580"/>
      <c r="CWG21" s="580"/>
      <c r="CWH21" s="580"/>
      <c r="CWI21" s="580"/>
      <c r="CWJ21" s="580"/>
      <c r="CWK21" s="580"/>
      <c r="CWL21" s="580"/>
      <c r="CWM21" s="580"/>
      <c r="CWN21" s="580"/>
      <c r="CWO21" s="580"/>
      <c r="CWP21" s="580"/>
      <c r="CWQ21" s="580"/>
      <c r="CWR21" s="580"/>
      <c r="CWS21" s="580"/>
      <c r="CWT21" s="580"/>
      <c r="CWU21" s="580"/>
      <c r="CWV21" s="580"/>
      <c r="CWW21" s="580"/>
      <c r="CWX21" s="580"/>
      <c r="CWY21" s="580"/>
      <c r="CWZ21" s="580"/>
      <c r="CXA21" s="580"/>
      <c r="CXB21" s="580"/>
      <c r="CXC21" s="580"/>
      <c r="CXD21" s="580"/>
      <c r="CXE21" s="580"/>
      <c r="CXF21" s="580"/>
      <c r="CXG21" s="580"/>
      <c r="CXH21" s="580"/>
      <c r="CXI21" s="580"/>
      <c r="CXJ21" s="580"/>
      <c r="CXK21" s="580"/>
      <c r="CXL21" s="580"/>
      <c r="CXM21" s="580"/>
      <c r="CXN21" s="580"/>
      <c r="CXO21" s="580"/>
      <c r="CXP21" s="580"/>
      <c r="CXQ21" s="580"/>
      <c r="CXR21" s="580"/>
      <c r="CXS21" s="580"/>
      <c r="CXT21" s="580"/>
      <c r="CXU21" s="580"/>
      <c r="CXV21" s="580"/>
      <c r="CXW21" s="580"/>
      <c r="CXX21" s="580"/>
      <c r="CXY21" s="580"/>
      <c r="CXZ21" s="580"/>
      <c r="CYA21" s="580"/>
      <c r="CYB21" s="580"/>
      <c r="CYC21" s="580"/>
      <c r="CYD21" s="580"/>
      <c r="CYE21" s="580"/>
      <c r="CYF21" s="580"/>
      <c r="CYG21" s="580"/>
      <c r="CYH21" s="580"/>
      <c r="CYI21" s="580"/>
      <c r="CYJ21" s="580"/>
      <c r="CYK21" s="580"/>
      <c r="CYL21" s="580"/>
      <c r="CYM21" s="580"/>
      <c r="CYN21" s="580"/>
      <c r="CYO21" s="580"/>
      <c r="CYP21" s="580"/>
      <c r="CYQ21" s="580"/>
      <c r="CYR21" s="580"/>
      <c r="CYS21" s="580"/>
      <c r="CYT21" s="580"/>
      <c r="CYU21" s="580"/>
      <c r="CYV21" s="580"/>
      <c r="CYW21" s="580"/>
      <c r="CYX21" s="580"/>
      <c r="CYY21" s="580"/>
      <c r="CYZ21" s="580"/>
      <c r="CZA21" s="580"/>
      <c r="CZB21" s="580"/>
      <c r="CZC21" s="580"/>
      <c r="CZD21" s="580"/>
      <c r="CZE21" s="580"/>
      <c r="CZF21" s="580"/>
      <c r="CZG21" s="580"/>
      <c r="CZH21" s="580"/>
      <c r="CZI21" s="580"/>
      <c r="CZJ21" s="580"/>
      <c r="CZK21" s="580"/>
      <c r="CZL21" s="580"/>
      <c r="CZM21" s="580"/>
      <c r="CZN21" s="580"/>
      <c r="CZO21" s="580"/>
      <c r="CZP21" s="580"/>
      <c r="CZQ21" s="580"/>
      <c r="CZR21" s="580"/>
      <c r="CZS21" s="580"/>
      <c r="CZT21" s="580"/>
      <c r="CZU21" s="580"/>
      <c r="CZV21" s="580"/>
      <c r="CZW21" s="580"/>
      <c r="CZX21" s="580"/>
      <c r="CZY21" s="580"/>
      <c r="CZZ21" s="580"/>
      <c r="DAA21" s="580"/>
      <c r="DAB21" s="580"/>
      <c r="DAC21" s="580"/>
      <c r="DAD21" s="580"/>
      <c r="DAE21" s="580"/>
      <c r="DAF21" s="580"/>
      <c r="DAG21" s="580"/>
      <c r="DAH21" s="580"/>
      <c r="DAI21" s="580"/>
      <c r="DAJ21" s="580"/>
      <c r="DAK21" s="580"/>
      <c r="DAL21" s="580"/>
      <c r="DAM21" s="580"/>
      <c r="DAN21" s="580"/>
      <c r="DAO21" s="580"/>
      <c r="DAP21" s="580"/>
      <c r="DAQ21" s="580"/>
      <c r="DAR21" s="580"/>
      <c r="DAS21" s="580"/>
      <c r="DAT21" s="580"/>
      <c r="DAU21" s="580"/>
      <c r="DAV21" s="580"/>
      <c r="DAW21" s="580"/>
      <c r="DAX21" s="580"/>
      <c r="DAY21" s="580"/>
      <c r="DAZ21" s="580"/>
      <c r="DBA21" s="580"/>
      <c r="DBB21" s="580"/>
      <c r="DBC21" s="580"/>
      <c r="DBD21" s="580"/>
      <c r="DBE21" s="580"/>
      <c r="DBF21" s="580"/>
      <c r="DBG21" s="580"/>
      <c r="DBH21" s="580"/>
      <c r="DBI21" s="580"/>
      <c r="DBJ21" s="580"/>
      <c r="DBK21" s="580"/>
      <c r="DBL21" s="580"/>
      <c r="DBM21" s="580"/>
      <c r="DBN21" s="580"/>
      <c r="DBO21" s="580"/>
      <c r="DBP21" s="580"/>
      <c r="DBQ21" s="580"/>
      <c r="DBR21" s="580"/>
      <c r="DBS21" s="580"/>
      <c r="DBT21" s="580"/>
      <c r="DBU21" s="580"/>
      <c r="DBV21" s="580"/>
      <c r="DBW21" s="580"/>
      <c r="DBX21" s="580"/>
      <c r="DBY21" s="580"/>
      <c r="DBZ21" s="580"/>
      <c r="DCA21" s="580"/>
      <c r="DCB21" s="580"/>
      <c r="DCC21" s="580"/>
      <c r="DCD21" s="580"/>
      <c r="DCE21" s="580"/>
      <c r="DCF21" s="580"/>
      <c r="DCG21" s="580"/>
      <c r="DCH21" s="580"/>
      <c r="DCI21" s="580"/>
      <c r="DCJ21" s="580"/>
      <c r="DCK21" s="580"/>
      <c r="DCL21" s="580"/>
      <c r="DCM21" s="580"/>
      <c r="DCN21" s="580"/>
      <c r="DCO21" s="580"/>
      <c r="DCP21" s="580"/>
      <c r="DCQ21" s="580"/>
      <c r="DCR21" s="580"/>
      <c r="DCS21" s="580"/>
      <c r="DCT21" s="580"/>
      <c r="DCU21" s="580"/>
      <c r="DCV21" s="580"/>
      <c r="DCW21" s="580"/>
      <c r="DCX21" s="580"/>
      <c r="DCY21" s="580"/>
      <c r="DCZ21" s="580"/>
      <c r="DDA21" s="580"/>
      <c r="DDB21" s="580"/>
      <c r="DDC21" s="580"/>
      <c r="DDD21" s="580"/>
      <c r="DDE21" s="580"/>
      <c r="DDF21" s="580"/>
      <c r="DDG21" s="580"/>
      <c r="DDH21" s="580"/>
      <c r="DDI21" s="580"/>
      <c r="DDJ21" s="580"/>
      <c r="DDK21" s="580"/>
      <c r="DDL21" s="580"/>
      <c r="DDM21" s="580"/>
      <c r="DDN21" s="580"/>
      <c r="DDO21" s="580"/>
      <c r="DDP21" s="580"/>
      <c r="DDQ21" s="580"/>
      <c r="DDR21" s="580"/>
      <c r="DDS21" s="580"/>
      <c r="DDT21" s="580"/>
      <c r="DDU21" s="580"/>
      <c r="DDV21" s="580"/>
      <c r="DDW21" s="580"/>
      <c r="DDX21" s="580"/>
      <c r="DDY21" s="580"/>
      <c r="DDZ21" s="580"/>
      <c r="DEA21" s="580"/>
      <c r="DEB21" s="580"/>
      <c r="DEC21" s="580"/>
      <c r="DED21" s="580"/>
      <c r="DEE21" s="580"/>
      <c r="DEF21" s="580"/>
      <c r="DEG21" s="580"/>
      <c r="DEH21" s="580"/>
      <c r="DEI21" s="580"/>
      <c r="DEJ21" s="580"/>
      <c r="DEK21" s="580"/>
      <c r="DEL21" s="580"/>
      <c r="DEM21" s="580"/>
      <c r="DEN21" s="580"/>
      <c r="DEO21" s="580"/>
      <c r="DEP21" s="580"/>
      <c r="DEQ21" s="580"/>
      <c r="DER21" s="580"/>
      <c r="DES21" s="580"/>
      <c r="DET21" s="580"/>
      <c r="DEU21" s="580"/>
      <c r="DEV21" s="580"/>
      <c r="DEW21" s="580"/>
      <c r="DEX21" s="580"/>
      <c r="DEY21" s="580"/>
      <c r="DEZ21" s="580"/>
      <c r="DFA21" s="580"/>
      <c r="DFB21" s="580"/>
      <c r="DFC21" s="580"/>
      <c r="DFD21" s="580"/>
      <c r="DFE21" s="580"/>
      <c r="DFF21" s="580"/>
      <c r="DFG21" s="580"/>
      <c r="DFH21" s="580"/>
      <c r="DFI21" s="580"/>
      <c r="DFJ21" s="580"/>
      <c r="DFK21" s="580"/>
      <c r="DFL21" s="580"/>
      <c r="DFM21" s="580"/>
      <c r="DFN21" s="580"/>
      <c r="DFO21" s="580"/>
      <c r="DFP21" s="580"/>
      <c r="DFQ21" s="580"/>
      <c r="DFR21" s="580"/>
      <c r="DFS21" s="580"/>
      <c r="DFT21" s="580"/>
      <c r="DFU21" s="580"/>
      <c r="DFV21" s="580"/>
      <c r="DFW21" s="580"/>
      <c r="DFX21" s="580"/>
      <c r="DFY21" s="580"/>
      <c r="DFZ21" s="580"/>
      <c r="DGA21" s="580"/>
      <c r="DGB21" s="580"/>
      <c r="DGC21" s="580"/>
      <c r="DGD21" s="580"/>
      <c r="DGE21" s="580"/>
      <c r="DGF21" s="580"/>
      <c r="DGG21" s="580"/>
      <c r="DGH21" s="580"/>
      <c r="DGI21" s="580"/>
      <c r="DGJ21" s="580"/>
      <c r="DGK21" s="580"/>
      <c r="DGL21" s="580"/>
      <c r="DGM21" s="580"/>
      <c r="DGN21" s="580"/>
      <c r="DGO21" s="580"/>
      <c r="DGP21" s="580"/>
      <c r="DGQ21" s="580"/>
      <c r="DGR21" s="580"/>
      <c r="DGS21" s="580"/>
      <c r="DGT21" s="580"/>
      <c r="DGU21" s="580"/>
      <c r="DGV21" s="580"/>
      <c r="DGW21" s="580"/>
      <c r="DGX21" s="580"/>
      <c r="DGY21" s="580"/>
      <c r="DGZ21" s="580"/>
      <c r="DHA21" s="580"/>
      <c r="DHB21" s="580"/>
      <c r="DHC21" s="580"/>
      <c r="DHD21" s="580"/>
      <c r="DHE21" s="580"/>
      <c r="DHF21" s="580"/>
      <c r="DHG21" s="580"/>
      <c r="DHH21" s="580"/>
      <c r="DHI21" s="580"/>
      <c r="DHJ21" s="580"/>
      <c r="DHK21" s="580"/>
      <c r="DHL21" s="580"/>
      <c r="DHM21" s="580"/>
      <c r="DHN21" s="580"/>
      <c r="DHO21" s="580"/>
      <c r="DHP21" s="580"/>
      <c r="DHQ21" s="580"/>
      <c r="DHR21" s="580"/>
      <c r="DHS21" s="580"/>
      <c r="DHT21" s="580"/>
      <c r="DHU21" s="580"/>
      <c r="DHV21" s="580"/>
      <c r="DHW21" s="580"/>
      <c r="DHX21" s="580"/>
      <c r="DHY21" s="580"/>
      <c r="DHZ21" s="580"/>
      <c r="DIA21" s="580"/>
      <c r="DIB21" s="580"/>
      <c r="DIC21" s="580"/>
      <c r="DID21" s="580"/>
      <c r="DIE21" s="580"/>
      <c r="DIF21" s="580"/>
      <c r="DIG21" s="580"/>
      <c r="DIH21" s="580"/>
      <c r="DII21" s="580"/>
      <c r="DIJ21" s="580"/>
      <c r="DIK21" s="580"/>
      <c r="DIL21" s="580"/>
      <c r="DIM21" s="580"/>
      <c r="DIN21" s="580"/>
      <c r="DIO21" s="580"/>
      <c r="DIP21" s="580"/>
      <c r="DIQ21" s="580"/>
      <c r="DIR21" s="580"/>
      <c r="DIS21" s="580"/>
      <c r="DIT21" s="580"/>
      <c r="DIU21" s="580"/>
      <c r="DIV21" s="580"/>
      <c r="DIW21" s="580"/>
      <c r="DIX21" s="580"/>
      <c r="DIY21" s="580"/>
      <c r="DIZ21" s="580"/>
      <c r="DJA21" s="580"/>
      <c r="DJB21" s="580"/>
      <c r="DJC21" s="580"/>
      <c r="DJD21" s="580"/>
      <c r="DJE21" s="580"/>
      <c r="DJF21" s="580"/>
      <c r="DJG21" s="580"/>
      <c r="DJH21" s="580"/>
      <c r="DJI21" s="580"/>
      <c r="DJJ21" s="580"/>
      <c r="DJK21" s="580"/>
      <c r="DJL21" s="580"/>
      <c r="DJM21" s="580"/>
      <c r="DJN21" s="580"/>
      <c r="DJO21" s="580"/>
      <c r="DJP21" s="580"/>
      <c r="DJQ21" s="580"/>
      <c r="DJR21" s="580"/>
      <c r="DJS21" s="580"/>
      <c r="DJT21" s="580"/>
      <c r="DJU21" s="580"/>
      <c r="DJV21" s="580"/>
      <c r="DJW21" s="580"/>
      <c r="DJX21" s="580"/>
      <c r="DJY21" s="580"/>
      <c r="DJZ21" s="580"/>
      <c r="DKA21" s="580"/>
      <c r="DKB21" s="580"/>
      <c r="DKC21" s="580"/>
      <c r="DKD21" s="580"/>
      <c r="DKE21" s="580"/>
      <c r="DKF21" s="580"/>
      <c r="DKG21" s="580"/>
      <c r="DKH21" s="580"/>
      <c r="DKI21" s="580"/>
      <c r="DKJ21" s="580"/>
      <c r="DKK21" s="580"/>
      <c r="DKL21" s="580"/>
      <c r="DKM21" s="580"/>
      <c r="DKN21" s="580"/>
      <c r="DKO21" s="580"/>
      <c r="DKP21" s="580"/>
      <c r="DKQ21" s="580"/>
      <c r="DKR21" s="580"/>
      <c r="DKS21" s="580"/>
      <c r="DKT21" s="580"/>
      <c r="DKU21" s="580"/>
      <c r="DKV21" s="580"/>
      <c r="DKW21" s="580"/>
      <c r="DKX21" s="580"/>
      <c r="DKY21" s="580"/>
      <c r="DKZ21" s="580"/>
      <c r="DLA21" s="580"/>
      <c r="DLB21" s="580"/>
      <c r="DLC21" s="580"/>
      <c r="DLD21" s="580"/>
      <c r="DLE21" s="580"/>
      <c r="DLF21" s="580"/>
      <c r="DLG21" s="580"/>
      <c r="DLH21" s="580"/>
      <c r="DLI21" s="580"/>
      <c r="DLJ21" s="580"/>
      <c r="DLK21" s="580"/>
      <c r="DLL21" s="580"/>
      <c r="DLM21" s="580"/>
      <c r="DLN21" s="580"/>
      <c r="DLO21" s="580"/>
      <c r="DLP21" s="580"/>
      <c r="DLQ21" s="580"/>
      <c r="DLR21" s="580"/>
      <c r="DLS21" s="580"/>
      <c r="DLT21" s="580"/>
      <c r="DLU21" s="580"/>
      <c r="DLV21" s="580"/>
      <c r="DLW21" s="580"/>
      <c r="DLX21" s="580"/>
      <c r="DLY21" s="580"/>
      <c r="DLZ21" s="580"/>
      <c r="DMA21" s="580"/>
      <c r="DMB21" s="580"/>
      <c r="DMC21" s="580"/>
      <c r="DMD21" s="580"/>
      <c r="DME21" s="580"/>
      <c r="DMF21" s="580"/>
      <c r="DMG21" s="580"/>
      <c r="DMH21" s="580"/>
      <c r="DMI21" s="580"/>
      <c r="DMJ21" s="580"/>
      <c r="DMK21" s="580"/>
      <c r="DML21" s="580"/>
      <c r="DMM21" s="580"/>
      <c r="DMN21" s="580"/>
      <c r="DMO21" s="580"/>
      <c r="DMP21" s="580"/>
      <c r="DMQ21" s="580"/>
      <c r="DMR21" s="580"/>
      <c r="DMS21" s="580"/>
      <c r="DMT21" s="580"/>
      <c r="DMU21" s="580"/>
      <c r="DMV21" s="580"/>
      <c r="DMW21" s="580"/>
      <c r="DMX21" s="580"/>
      <c r="DMY21" s="580"/>
      <c r="DMZ21" s="580"/>
      <c r="DNA21" s="580"/>
      <c r="DNB21" s="580"/>
      <c r="DNC21" s="580"/>
      <c r="DND21" s="580"/>
      <c r="DNE21" s="580"/>
      <c r="DNF21" s="580"/>
      <c r="DNG21" s="580"/>
      <c r="DNH21" s="580"/>
      <c r="DNI21" s="580"/>
      <c r="DNJ21" s="580"/>
      <c r="DNK21" s="580"/>
      <c r="DNL21" s="580"/>
      <c r="DNM21" s="580"/>
      <c r="DNN21" s="580"/>
      <c r="DNO21" s="580"/>
      <c r="DNP21" s="580"/>
      <c r="DNQ21" s="580"/>
      <c r="DNR21" s="580"/>
      <c r="DNS21" s="580"/>
      <c r="DNT21" s="580"/>
      <c r="DNU21" s="580"/>
      <c r="DNV21" s="580"/>
      <c r="DNW21" s="580"/>
      <c r="DNX21" s="580"/>
      <c r="DNY21" s="580"/>
      <c r="DNZ21" s="580"/>
      <c r="DOA21" s="580"/>
      <c r="DOB21" s="580"/>
      <c r="DOC21" s="580"/>
      <c r="DOD21" s="580"/>
      <c r="DOE21" s="580"/>
      <c r="DOF21" s="580"/>
      <c r="DOG21" s="580"/>
      <c r="DOH21" s="580"/>
      <c r="DOI21" s="580"/>
      <c r="DOJ21" s="580"/>
      <c r="DOK21" s="580"/>
      <c r="DOL21" s="580"/>
      <c r="DOM21" s="580"/>
      <c r="DON21" s="580"/>
      <c r="DOO21" s="580"/>
      <c r="DOP21" s="580"/>
      <c r="DOQ21" s="580"/>
      <c r="DOR21" s="580"/>
      <c r="DOS21" s="580"/>
      <c r="DOT21" s="580"/>
      <c r="DOU21" s="580"/>
      <c r="DOV21" s="580"/>
      <c r="DOW21" s="580"/>
      <c r="DOX21" s="580"/>
      <c r="DOY21" s="580"/>
      <c r="DOZ21" s="580"/>
      <c r="DPA21" s="580"/>
      <c r="DPB21" s="580"/>
      <c r="DPC21" s="580"/>
      <c r="DPD21" s="580"/>
      <c r="DPE21" s="580"/>
      <c r="DPF21" s="580"/>
      <c r="DPG21" s="580"/>
      <c r="DPH21" s="580"/>
      <c r="DPI21" s="580"/>
      <c r="DPJ21" s="580"/>
      <c r="DPK21" s="580"/>
      <c r="DPL21" s="580"/>
      <c r="DPM21" s="580"/>
      <c r="DPN21" s="580"/>
      <c r="DPO21" s="580"/>
      <c r="DPP21" s="580"/>
      <c r="DPQ21" s="580"/>
      <c r="DPR21" s="580"/>
      <c r="DPS21" s="580"/>
      <c r="DPT21" s="580"/>
      <c r="DPU21" s="580"/>
      <c r="DPV21" s="580"/>
      <c r="DPW21" s="580"/>
      <c r="DPX21" s="580"/>
      <c r="DPY21" s="580"/>
      <c r="DPZ21" s="580"/>
      <c r="DQA21" s="580"/>
      <c r="DQB21" s="580"/>
      <c r="DQC21" s="580"/>
      <c r="DQD21" s="580"/>
      <c r="DQE21" s="580"/>
      <c r="DQF21" s="580"/>
      <c r="DQG21" s="580"/>
      <c r="DQH21" s="580"/>
      <c r="DQI21" s="580"/>
      <c r="DQJ21" s="580"/>
      <c r="DQK21" s="580"/>
      <c r="DQL21" s="580"/>
      <c r="DQM21" s="580"/>
      <c r="DQN21" s="580"/>
      <c r="DQO21" s="580"/>
      <c r="DQP21" s="580"/>
      <c r="DQQ21" s="580"/>
      <c r="DQR21" s="580"/>
      <c r="DQS21" s="580"/>
      <c r="DQT21" s="580"/>
      <c r="DQU21" s="580"/>
      <c r="DQV21" s="580"/>
      <c r="DQW21" s="580"/>
      <c r="DQX21" s="580"/>
      <c r="DQY21" s="580"/>
      <c r="DQZ21" s="580"/>
      <c r="DRA21" s="580"/>
      <c r="DRB21" s="580"/>
      <c r="DRC21" s="580"/>
      <c r="DRD21" s="580"/>
      <c r="DRE21" s="580"/>
      <c r="DRF21" s="580"/>
      <c r="DRG21" s="580"/>
      <c r="DRH21" s="580"/>
      <c r="DRI21" s="580"/>
      <c r="DRJ21" s="580"/>
      <c r="DRK21" s="580"/>
      <c r="DRL21" s="580"/>
      <c r="DRM21" s="580"/>
      <c r="DRN21" s="580"/>
      <c r="DRO21" s="580"/>
      <c r="DRP21" s="580"/>
      <c r="DRQ21" s="580"/>
      <c r="DRR21" s="580"/>
      <c r="DRS21" s="580"/>
      <c r="DRT21" s="580"/>
      <c r="DRU21" s="580"/>
      <c r="DRV21" s="580"/>
      <c r="DRW21" s="580"/>
      <c r="DRX21" s="580"/>
      <c r="DRY21" s="580"/>
      <c r="DRZ21" s="580"/>
      <c r="DSA21" s="580"/>
      <c r="DSB21" s="580"/>
      <c r="DSC21" s="580"/>
      <c r="DSD21" s="580"/>
      <c r="DSE21" s="580"/>
      <c r="DSF21" s="580"/>
      <c r="DSG21" s="580"/>
      <c r="DSH21" s="580"/>
      <c r="DSI21" s="580"/>
      <c r="DSJ21" s="580"/>
      <c r="DSK21" s="580"/>
      <c r="DSL21" s="580"/>
      <c r="DSM21" s="580"/>
      <c r="DSN21" s="580"/>
      <c r="DSO21" s="580"/>
      <c r="DSP21" s="580"/>
      <c r="DSQ21" s="580"/>
      <c r="DSR21" s="580"/>
      <c r="DSS21" s="580"/>
      <c r="DST21" s="580"/>
      <c r="DSU21" s="580"/>
      <c r="DSV21" s="580"/>
      <c r="DSW21" s="580"/>
      <c r="DSX21" s="580"/>
      <c r="DSY21" s="580"/>
      <c r="DSZ21" s="580"/>
      <c r="DTA21" s="580"/>
      <c r="DTB21" s="580"/>
      <c r="DTC21" s="580"/>
      <c r="DTD21" s="580"/>
      <c r="DTE21" s="580"/>
      <c r="DTF21" s="580"/>
      <c r="DTG21" s="580"/>
      <c r="DTH21" s="580"/>
      <c r="DTI21" s="580"/>
      <c r="DTJ21" s="580"/>
      <c r="DTK21" s="580"/>
      <c r="DTL21" s="580"/>
      <c r="DTM21" s="580"/>
      <c r="DTN21" s="580"/>
      <c r="DTO21" s="580"/>
      <c r="DTP21" s="580"/>
      <c r="DTQ21" s="580"/>
      <c r="DTR21" s="580"/>
      <c r="DTS21" s="580"/>
      <c r="DTT21" s="580"/>
      <c r="DTU21" s="580"/>
      <c r="DTV21" s="580"/>
      <c r="DTW21" s="580"/>
      <c r="DTX21" s="580"/>
      <c r="DTY21" s="580"/>
      <c r="DTZ21" s="580"/>
      <c r="DUA21" s="580"/>
      <c r="DUB21" s="580"/>
      <c r="DUC21" s="580"/>
      <c r="DUD21" s="580"/>
      <c r="DUE21" s="580"/>
      <c r="DUF21" s="580"/>
      <c r="DUG21" s="580"/>
      <c r="DUH21" s="580"/>
      <c r="DUI21" s="580"/>
      <c r="DUJ21" s="580"/>
      <c r="DUK21" s="580"/>
      <c r="DUL21" s="580"/>
      <c r="DUM21" s="580"/>
      <c r="DUN21" s="580"/>
      <c r="DUO21" s="580"/>
      <c r="DUP21" s="580"/>
      <c r="DUQ21" s="580"/>
      <c r="DUR21" s="580"/>
      <c r="DUS21" s="580"/>
      <c r="DUT21" s="580"/>
      <c r="DUU21" s="580"/>
      <c r="DUV21" s="580"/>
      <c r="DUW21" s="580"/>
      <c r="DUX21" s="580"/>
      <c r="DUY21" s="580"/>
      <c r="DUZ21" s="580"/>
      <c r="DVA21" s="580"/>
      <c r="DVB21" s="580"/>
      <c r="DVC21" s="580"/>
      <c r="DVD21" s="580"/>
      <c r="DVE21" s="580"/>
      <c r="DVF21" s="580"/>
      <c r="DVG21" s="580"/>
      <c r="DVH21" s="580"/>
      <c r="DVI21" s="580"/>
      <c r="DVJ21" s="580"/>
      <c r="DVK21" s="580"/>
      <c r="DVL21" s="580"/>
      <c r="DVM21" s="580"/>
      <c r="DVN21" s="580"/>
      <c r="DVO21" s="580"/>
      <c r="DVP21" s="580"/>
      <c r="DVQ21" s="580"/>
      <c r="DVR21" s="580"/>
      <c r="DVS21" s="580"/>
      <c r="DVT21" s="580"/>
      <c r="DVU21" s="580"/>
      <c r="DVV21" s="580"/>
      <c r="DVW21" s="580"/>
      <c r="DVX21" s="580"/>
      <c r="DVY21" s="580"/>
      <c r="DVZ21" s="580"/>
      <c r="DWA21" s="580"/>
      <c r="DWB21" s="580"/>
      <c r="DWC21" s="580"/>
      <c r="DWD21" s="580"/>
      <c r="DWE21" s="580"/>
      <c r="DWF21" s="580"/>
      <c r="DWG21" s="580"/>
      <c r="DWH21" s="580"/>
      <c r="DWI21" s="580"/>
      <c r="DWJ21" s="580"/>
      <c r="DWK21" s="580"/>
      <c r="DWL21" s="580"/>
      <c r="DWM21" s="580"/>
      <c r="DWN21" s="580"/>
      <c r="DWO21" s="580"/>
      <c r="DWP21" s="580"/>
      <c r="DWQ21" s="580"/>
      <c r="DWR21" s="580"/>
      <c r="DWS21" s="580"/>
      <c r="DWT21" s="580"/>
      <c r="DWU21" s="580"/>
      <c r="DWV21" s="580"/>
      <c r="DWW21" s="580"/>
      <c r="DWX21" s="580"/>
      <c r="DWY21" s="580"/>
      <c r="DWZ21" s="580"/>
      <c r="DXA21" s="580"/>
      <c r="DXB21" s="580"/>
      <c r="DXC21" s="580"/>
      <c r="DXD21" s="580"/>
      <c r="DXE21" s="580"/>
      <c r="DXF21" s="580"/>
      <c r="DXG21" s="580"/>
      <c r="DXH21" s="580"/>
      <c r="DXI21" s="580"/>
      <c r="DXJ21" s="580"/>
      <c r="DXK21" s="580"/>
      <c r="DXL21" s="580"/>
      <c r="DXM21" s="580"/>
      <c r="DXN21" s="580"/>
      <c r="DXO21" s="580"/>
      <c r="DXP21" s="580"/>
      <c r="DXQ21" s="580"/>
      <c r="DXR21" s="580"/>
      <c r="DXS21" s="580"/>
      <c r="DXT21" s="580"/>
      <c r="DXU21" s="580"/>
      <c r="DXV21" s="580"/>
      <c r="DXW21" s="580"/>
      <c r="DXX21" s="580"/>
      <c r="DXY21" s="580"/>
      <c r="DXZ21" s="580"/>
      <c r="DYA21" s="580"/>
      <c r="DYB21" s="580"/>
      <c r="DYC21" s="580"/>
      <c r="DYD21" s="580"/>
      <c r="DYE21" s="580"/>
      <c r="DYF21" s="580"/>
      <c r="DYG21" s="580"/>
      <c r="DYH21" s="580"/>
      <c r="DYI21" s="580"/>
      <c r="DYJ21" s="580"/>
      <c r="DYK21" s="580"/>
      <c r="DYL21" s="580"/>
      <c r="DYM21" s="580"/>
      <c r="DYN21" s="580"/>
      <c r="DYO21" s="580"/>
      <c r="DYP21" s="580"/>
      <c r="DYQ21" s="580"/>
      <c r="DYR21" s="580"/>
      <c r="DYS21" s="580"/>
      <c r="DYT21" s="580"/>
      <c r="DYU21" s="580"/>
      <c r="DYV21" s="580"/>
      <c r="DYW21" s="580"/>
      <c r="DYX21" s="580"/>
      <c r="DYY21" s="580"/>
      <c r="DYZ21" s="580"/>
      <c r="DZA21" s="580"/>
      <c r="DZB21" s="580"/>
      <c r="DZC21" s="580"/>
      <c r="DZD21" s="580"/>
      <c r="DZE21" s="580"/>
      <c r="DZF21" s="580"/>
      <c r="DZG21" s="580"/>
      <c r="DZH21" s="580"/>
      <c r="DZI21" s="580"/>
      <c r="DZJ21" s="580"/>
      <c r="DZK21" s="580"/>
      <c r="DZL21" s="580"/>
      <c r="DZM21" s="580"/>
      <c r="DZN21" s="580"/>
      <c r="DZO21" s="580"/>
      <c r="DZP21" s="580"/>
      <c r="DZQ21" s="580"/>
      <c r="DZR21" s="580"/>
      <c r="DZS21" s="580"/>
      <c r="DZT21" s="580"/>
      <c r="DZU21" s="580"/>
      <c r="DZV21" s="580"/>
      <c r="DZW21" s="580"/>
      <c r="DZX21" s="580"/>
      <c r="DZY21" s="580"/>
      <c r="DZZ21" s="580"/>
      <c r="EAA21" s="580"/>
      <c r="EAB21" s="580"/>
      <c r="EAC21" s="580"/>
      <c r="EAD21" s="580"/>
      <c r="EAE21" s="580"/>
      <c r="EAF21" s="580"/>
      <c r="EAG21" s="580"/>
      <c r="EAH21" s="580"/>
      <c r="EAI21" s="580"/>
      <c r="EAJ21" s="580"/>
      <c r="EAK21" s="580"/>
      <c r="EAL21" s="580"/>
      <c r="EAM21" s="580"/>
      <c r="EAN21" s="580"/>
      <c r="EAO21" s="580"/>
      <c r="EAP21" s="580"/>
      <c r="EAQ21" s="580"/>
      <c r="EAR21" s="580"/>
      <c r="EAS21" s="580"/>
      <c r="EAT21" s="580"/>
      <c r="EAU21" s="580"/>
      <c r="EAV21" s="580"/>
      <c r="EAW21" s="580"/>
      <c r="EAX21" s="580"/>
      <c r="EAY21" s="580"/>
      <c r="EAZ21" s="580"/>
      <c r="EBA21" s="580"/>
      <c r="EBB21" s="580"/>
      <c r="EBC21" s="580"/>
      <c r="EBD21" s="580"/>
      <c r="EBE21" s="580"/>
      <c r="EBF21" s="580"/>
      <c r="EBG21" s="580"/>
      <c r="EBH21" s="580"/>
      <c r="EBI21" s="580"/>
      <c r="EBJ21" s="580"/>
      <c r="EBK21" s="580"/>
      <c r="EBL21" s="580"/>
      <c r="EBM21" s="580"/>
      <c r="EBN21" s="580"/>
      <c r="EBO21" s="580"/>
      <c r="EBP21" s="580"/>
      <c r="EBQ21" s="580"/>
      <c r="EBR21" s="580"/>
      <c r="EBS21" s="580"/>
      <c r="EBT21" s="580"/>
      <c r="EBU21" s="580"/>
      <c r="EBV21" s="580"/>
      <c r="EBW21" s="580"/>
      <c r="EBX21" s="580"/>
      <c r="EBY21" s="580"/>
      <c r="EBZ21" s="580"/>
      <c r="ECA21" s="580"/>
      <c r="ECB21" s="580"/>
      <c r="ECC21" s="580"/>
      <c r="ECD21" s="580"/>
      <c r="ECE21" s="580"/>
      <c r="ECF21" s="580"/>
      <c r="ECG21" s="580"/>
      <c r="ECH21" s="580"/>
      <c r="ECI21" s="580"/>
      <c r="ECJ21" s="580"/>
      <c r="ECK21" s="580"/>
      <c r="ECL21" s="580"/>
      <c r="ECM21" s="580"/>
      <c r="ECN21" s="580"/>
      <c r="ECO21" s="580"/>
      <c r="ECP21" s="580"/>
      <c r="ECQ21" s="580"/>
      <c r="ECR21" s="580"/>
      <c r="ECS21" s="580"/>
      <c r="ECT21" s="580"/>
      <c r="ECU21" s="580"/>
      <c r="ECV21" s="580"/>
      <c r="ECW21" s="580"/>
      <c r="ECX21" s="580"/>
      <c r="ECY21" s="580"/>
      <c r="ECZ21" s="580"/>
      <c r="EDA21" s="580"/>
      <c r="EDB21" s="580"/>
      <c r="EDC21" s="580"/>
      <c r="EDD21" s="580"/>
      <c r="EDE21" s="580"/>
      <c r="EDF21" s="580"/>
      <c r="EDG21" s="580"/>
      <c r="EDH21" s="580"/>
      <c r="EDI21" s="580"/>
      <c r="EDJ21" s="580"/>
      <c r="EDK21" s="580"/>
      <c r="EDL21" s="580"/>
      <c r="EDM21" s="580"/>
      <c r="EDN21" s="580"/>
      <c r="EDO21" s="580"/>
      <c r="EDP21" s="580"/>
      <c r="EDQ21" s="580"/>
      <c r="EDR21" s="580"/>
      <c r="EDS21" s="580"/>
      <c r="EDT21" s="580"/>
      <c r="EDU21" s="580"/>
      <c r="EDV21" s="580"/>
      <c r="EDW21" s="580"/>
      <c r="EDX21" s="580"/>
      <c r="EDY21" s="580"/>
      <c r="EDZ21" s="580"/>
      <c r="EEA21" s="580"/>
      <c r="EEB21" s="580"/>
      <c r="EEC21" s="580"/>
      <c r="EED21" s="580"/>
      <c r="EEE21" s="580"/>
      <c r="EEF21" s="580"/>
      <c r="EEG21" s="580"/>
      <c r="EEH21" s="580"/>
      <c r="EEI21" s="580"/>
      <c r="EEJ21" s="580"/>
      <c r="EEK21" s="580"/>
      <c r="EEL21" s="580"/>
      <c r="EEM21" s="580"/>
      <c r="EEN21" s="580"/>
      <c r="EEO21" s="580"/>
      <c r="EEP21" s="580"/>
      <c r="EEQ21" s="580"/>
      <c r="EER21" s="580"/>
      <c r="EES21" s="580"/>
      <c r="EET21" s="580"/>
      <c r="EEU21" s="580"/>
      <c r="EEV21" s="580"/>
      <c r="EEW21" s="580"/>
      <c r="EEX21" s="580"/>
      <c r="EEY21" s="580"/>
      <c r="EEZ21" s="580"/>
      <c r="EFA21" s="580"/>
      <c r="EFB21" s="580"/>
      <c r="EFC21" s="580"/>
      <c r="EFD21" s="580"/>
      <c r="EFE21" s="580"/>
      <c r="EFF21" s="580"/>
      <c r="EFG21" s="580"/>
      <c r="EFH21" s="580"/>
      <c r="EFI21" s="580"/>
      <c r="EFJ21" s="580"/>
      <c r="EFK21" s="580"/>
      <c r="EFL21" s="580"/>
      <c r="EFM21" s="580"/>
      <c r="EFN21" s="580"/>
      <c r="EFO21" s="580"/>
      <c r="EFP21" s="580"/>
      <c r="EFQ21" s="580"/>
      <c r="EFR21" s="580"/>
      <c r="EFS21" s="580"/>
      <c r="EFT21" s="580"/>
      <c r="EFU21" s="580"/>
      <c r="EFV21" s="580"/>
      <c r="EFW21" s="580"/>
      <c r="EFX21" s="580"/>
      <c r="EFY21" s="580"/>
      <c r="EFZ21" s="580"/>
      <c r="EGA21" s="580"/>
      <c r="EGB21" s="580"/>
      <c r="EGC21" s="580"/>
      <c r="EGD21" s="580"/>
      <c r="EGE21" s="580"/>
      <c r="EGF21" s="580"/>
      <c r="EGG21" s="580"/>
      <c r="EGH21" s="580"/>
      <c r="EGI21" s="580"/>
      <c r="EGJ21" s="580"/>
      <c r="EGK21" s="580"/>
      <c r="EGL21" s="580"/>
      <c r="EGM21" s="580"/>
      <c r="EGN21" s="580"/>
      <c r="EGO21" s="580"/>
      <c r="EGP21" s="580"/>
      <c r="EGQ21" s="580"/>
      <c r="EGR21" s="580"/>
      <c r="EGS21" s="580"/>
      <c r="EGT21" s="580"/>
      <c r="EGU21" s="580"/>
      <c r="EGV21" s="580"/>
      <c r="EGW21" s="580"/>
      <c r="EGX21" s="580"/>
      <c r="EGY21" s="580"/>
      <c r="EGZ21" s="580"/>
      <c r="EHA21" s="580"/>
      <c r="EHB21" s="580"/>
      <c r="EHC21" s="580"/>
      <c r="EHD21" s="580"/>
      <c r="EHE21" s="580"/>
      <c r="EHF21" s="580"/>
      <c r="EHG21" s="580"/>
      <c r="EHH21" s="580"/>
      <c r="EHI21" s="580"/>
      <c r="EHJ21" s="580"/>
      <c r="EHK21" s="580"/>
      <c r="EHL21" s="580"/>
      <c r="EHM21" s="580"/>
      <c r="EHN21" s="580"/>
      <c r="EHO21" s="580"/>
      <c r="EHP21" s="580"/>
      <c r="EHQ21" s="580"/>
      <c r="EHR21" s="580"/>
      <c r="EHS21" s="580"/>
      <c r="EHT21" s="580"/>
      <c r="EHU21" s="580"/>
      <c r="EHV21" s="580"/>
      <c r="EHW21" s="580"/>
      <c r="EHX21" s="580"/>
      <c r="EHY21" s="580"/>
      <c r="EHZ21" s="580"/>
      <c r="EIA21" s="580"/>
      <c r="EIB21" s="580"/>
      <c r="EIC21" s="580"/>
      <c r="EID21" s="580"/>
      <c r="EIE21" s="580"/>
      <c r="EIF21" s="580"/>
      <c r="EIG21" s="580"/>
      <c r="EIH21" s="580"/>
      <c r="EII21" s="580"/>
      <c r="EIJ21" s="580"/>
      <c r="EIK21" s="580"/>
      <c r="EIL21" s="580"/>
      <c r="EIM21" s="580"/>
      <c r="EIN21" s="580"/>
      <c r="EIO21" s="580"/>
      <c r="EIP21" s="580"/>
      <c r="EIQ21" s="580"/>
      <c r="EIR21" s="580"/>
      <c r="EIS21" s="580"/>
      <c r="EIT21" s="580"/>
      <c r="EIU21" s="580"/>
      <c r="EIV21" s="580"/>
      <c r="EIW21" s="580"/>
      <c r="EIX21" s="580"/>
      <c r="EIY21" s="580"/>
      <c r="EIZ21" s="580"/>
      <c r="EJA21" s="580"/>
      <c r="EJB21" s="580"/>
      <c r="EJC21" s="580"/>
      <c r="EJD21" s="580"/>
      <c r="EJE21" s="580"/>
      <c r="EJF21" s="580"/>
      <c r="EJG21" s="580"/>
      <c r="EJH21" s="580"/>
      <c r="EJI21" s="580"/>
      <c r="EJJ21" s="580"/>
      <c r="EJK21" s="580"/>
      <c r="EJL21" s="580"/>
      <c r="EJM21" s="580"/>
      <c r="EJN21" s="580"/>
      <c r="EJO21" s="580"/>
      <c r="EJP21" s="580"/>
      <c r="EJQ21" s="580"/>
      <c r="EJR21" s="580"/>
      <c r="EJS21" s="580"/>
      <c r="EJT21" s="580"/>
      <c r="EJU21" s="580"/>
      <c r="EJV21" s="580"/>
      <c r="EJW21" s="580"/>
      <c r="EJX21" s="580"/>
      <c r="EJY21" s="580"/>
      <c r="EJZ21" s="580"/>
      <c r="EKA21" s="580"/>
      <c r="EKB21" s="580"/>
      <c r="EKC21" s="580"/>
      <c r="EKD21" s="580"/>
      <c r="EKE21" s="580"/>
      <c r="EKF21" s="580"/>
      <c r="EKG21" s="580"/>
      <c r="EKH21" s="580"/>
      <c r="EKI21" s="580"/>
      <c r="EKJ21" s="580"/>
      <c r="EKK21" s="580"/>
      <c r="EKL21" s="580"/>
      <c r="EKM21" s="580"/>
      <c r="EKN21" s="580"/>
      <c r="EKO21" s="580"/>
      <c r="EKP21" s="580"/>
      <c r="EKQ21" s="580"/>
      <c r="EKR21" s="580"/>
      <c r="EKS21" s="580"/>
      <c r="EKT21" s="580"/>
      <c r="EKU21" s="580"/>
      <c r="EKV21" s="580"/>
      <c r="EKW21" s="580"/>
      <c r="EKX21" s="580"/>
      <c r="EKY21" s="580"/>
      <c r="EKZ21" s="580"/>
      <c r="ELA21" s="580"/>
      <c r="ELB21" s="580"/>
      <c r="ELC21" s="580"/>
      <c r="ELD21" s="580"/>
      <c r="ELE21" s="580"/>
      <c r="ELF21" s="580"/>
      <c r="ELG21" s="580"/>
      <c r="ELH21" s="580"/>
      <c r="ELI21" s="580"/>
      <c r="ELJ21" s="580"/>
      <c r="ELK21" s="580"/>
      <c r="ELL21" s="580"/>
      <c r="ELM21" s="580"/>
      <c r="ELN21" s="580"/>
      <c r="ELO21" s="580"/>
      <c r="ELP21" s="580"/>
      <c r="ELQ21" s="580"/>
      <c r="ELR21" s="580"/>
      <c r="ELS21" s="580"/>
      <c r="ELT21" s="580"/>
      <c r="ELU21" s="580"/>
      <c r="ELV21" s="580"/>
      <c r="ELW21" s="580"/>
      <c r="ELX21" s="580"/>
      <c r="ELY21" s="580"/>
      <c r="ELZ21" s="580"/>
      <c r="EMA21" s="580"/>
      <c r="EMB21" s="580"/>
      <c r="EMC21" s="580"/>
      <c r="EMD21" s="580"/>
      <c r="EME21" s="580"/>
      <c r="EMF21" s="580"/>
      <c r="EMG21" s="580"/>
      <c r="EMH21" s="580"/>
      <c r="EMI21" s="580"/>
      <c r="EMJ21" s="580"/>
      <c r="EMK21" s="580"/>
      <c r="EML21" s="580"/>
      <c r="EMM21" s="580"/>
      <c r="EMN21" s="580"/>
      <c r="EMO21" s="580"/>
      <c r="EMP21" s="580"/>
      <c r="EMQ21" s="580"/>
      <c r="EMR21" s="580"/>
      <c r="EMS21" s="580"/>
      <c r="EMT21" s="580"/>
      <c r="EMU21" s="580"/>
      <c r="EMV21" s="580"/>
      <c r="EMW21" s="580"/>
      <c r="EMX21" s="580"/>
      <c r="EMY21" s="580"/>
      <c r="EMZ21" s="580"/>
      <c r="ENA21" s="580"/>
      <c r="ENB21" s="580"/>
      <c r="ENC21" s="580"/>
      <c r="END21" s="580"/>
      <c r="ENE21" s="580"/>
      <c r="ENF21" s="580"/>
      <c r="ENG21" s="580"/>
      <c r="ENH21" s="580"/>
      <c r="ENI21" s="580"/>
      <c r="ENJ21" s="580"/>
      <c r="ENK21" s="580"/>
      <c r="ENL21" s="580"/>
      <c r="ENM21" s="580"/>
      <c r="ENN21" s="580"/>
      <c r="ENO21" s="580"/>
      <c r="ENP21" s="580"/>
      <c r="ENQ21" s="580"/>
      <c r="ENR21" s="580"/>
      <c r="ENS21" s="580"/>
      <c r="ENT21" s="580"/>
      <c r="ENU21" s="580"/>
      <c r="ENV21" s="580"/>
      <c r="ENW21" s="580"/>
      <c r="ENX21" s="580"/>
      <c r="ENY21" s="580"/>
      <c r="ENZ21" s="580"/>
      <c r="EOA21" s="580"/>
      <c r="EOB21" s="580"/>
      <c r="EOC21" s="580"/>
      <c r="EOD21" s="580"/>
      <c r="EOE21" s="580"/>
      <c r="EOF21" s="580"/>
      <c r="EOG21" s="580"/>
      <c r="EOH21" s="580"/>
      <c r="EOI21" s="580"/>
      <c r="EOJ21" s="580"/>
      <c r="EOK21" s="580"/>
      <c r="EOL21" s="580"/>
      <c r="EOM21" s="580"/>
      <c r="EON21" s="580"/>
      <c r="EOO21" s="580"/>
      <c r="EOP21" s="580"/>
      <c r="EOQ21" s="580"/>
      <c r="EOR21" s="580"/>
      <c r="EOS21" s="580"/>
      <c r="EOT21" s="580"/>
      <c r="EOU21" s="580"/>
      <c r="EOV21" s="580"/>
      <c r="EOW21" s="580"/>
      <c r="EOX21" s="580"/>
      <c r="EOY21" s="580"/>
      <c r="EOZ21" s="580"/>
      <c r="EPA21" s="580"/>
      <c r="EPB21" s="580"/>
      <c r="EPC21" s="580"/>
      <c r="EPD21" s="580"/>
      <c r="EPE21" s="580"/>
      <c r="EPF21" s="580"/>
      <c r="EPG21" s="580"/>
      <c r="EPH21" s="580"/>
      <c r="EPI21" s="580"/>
      <c r="EPJ21" s="580"/>
      <c r="EPK21" s="580"/>
      <c r="EPL21" s="580"/>
      <c r="EPM21" s="580"/>
      <c r="EPN21" s="580"/>
      <c r="EPO21" s="580"/>
      <c r="EPP21" s="580"/>
      <c r="EPQ21" s="580"/>
      <c r="EPR21" s="580"/>
      <c r="EPS21" s="580"/>
      <c r="EPT21" s="580"/>
      <c r="EPU21" s="580"/>
      <c r="EPV21" s="580"/>
      <c r="EPW21" s="580"/>
      <c r="EPX21" s="580"/>
      <c r="EPY21" s="580"/>
      <c r="EPZ21" s="580"/>
      <c r="EQA21" s="580"/>
      <c r="EQB21" s="580"/>
      <c r="EQC21" s="580"/>
      <c r="EQD21" s="580"/>
      <c r="EQE21" s="580"/>
      <c r="EQF21" s="580"/>
      <c r="EQG21" s="580"/>
      <c r="EQH21" s="580"/>
      <c r="EQI21" s="580"/>
      <c r="EQJ21" s="580"/>
      <c r="EQK21" s="580"/>
      <c r="EQL21" s="580"/>
      <c r="EQM21" s="580"/>
      <c r="EQN21" s="580"/>
      <c r="EQO21" s="580"/>
      <c r="EQP21" s="580"/>
      <c r="EQQ21" s="580"/>
      <c r="EQR21" s="580"/>
      <c r="EQS21" s="580"/>
      <c r="EQT21" s="580"/>
      <c r="EQU21" s="580"/>
      <c r="EQV21" s="580"/>
      <c r="EQW21" s="580"/>
      <c r="EQX21" s="580"/>
      <c r="EQY21" s="580"/>
      <c r="EQZ21" s="580"/>
      <c r="ERA21" s="580"/>
      <c r="ERB21" s="580"/>
      <c r="ERC21" s="580"/>
      <c r="ERD21" s="580"/>
      <c r="ERE21" s="580"/>
      <c r="ERF21" s="580"/>
      <c r="ERG21" s="580"/>
      <c r="ERH21" s="580"/>
      <c r="ERI21" s="580"/>
      <c r="ERJ21" s="580"/>
      <c r="ERK21" s="580"/>
      <c r="ERL21" s="580"/>
      <c r="ERM21" s="580"/>
      <c r="ERN21" s="580"/>
      <c r="ERO21" s="580"/>
      <c r="ERP21" s="580"/>
      <c r="ERQ21" s="580"/>
      <c r="ERR21" s="580"/>
      <c r="ERS21" s="580"/>
      <c r="ERT21" s="580"/>
      <c r="ERU21" s="580"/>
      <c r="ERV21" s="580"/>
      <c r="ERW21" s="580"/>
      <c r="ERX21" s="580"/>
      <c r="ERY21" s="580"/>
      <c r="ERZ21" s="580"/>
      <c r="ESA21" s="580"/>
      <c r="ESB21" s="580"/>
      <c r="ESC21" s="580"/>
      <c r="ESD21" s="580"/>
      <c r="ESE21" s="580"/>
      <c r="ESF21" s="580"/>
      <c r="ESG21" s="580"/>
      <c r="ESH21" s="580"/>
      <c r="ESI21" s="580"/>
      <c r="ESJ21" s="580"/>
      <c r="ESK21" s="580"/>
      <c r="ESL21" s="580"/>
      <c r="ESM21" s="580"/>
      <c r="ESN21" s="580"/>
      <c r="ESO21" s="580"/>
      <c r="ESP21" s="580"/>
      <c r="ESQ21" s="580"/>
      <c r="ESR21" s="580"/>
      <c r="ESS21" s="580"/>
      <c r="EST21" s="580"/>
      <c r="ESU21" s="580"/>
      <c r="ESV21" s="580"/>
      <c r="ESW21" s="580"/>
      <c r="ESX21" s="580"/>
      <c r="ESY21" s="580"/>
      <c r="ESZ21" s="580"/>
      <c r="ETA21" s="580"/>
      <c r="ETB21" s="580"/>
      <c r="ETC21" s="580"/>
      <c r="ETD21" s="580"/>
      <c r="ETE21" s="580"/>
      <c r="ETF21" s="580"/>
      <c r="ETG21" s="580"/>
      <c r="ETH21" s="580"/>
      <c r="ETI21" s="580"/>
      <c r="ETJ21" s="580"/>
      <c r="ETK21" s="580"/>
      <c r="ETL21" s="580"/>
      <c r="ETM21" s="580"/>
      <c r="ETN21" s="580"/>
      <c r="ETO21" s="580"/>
      <c r="ETP21" s="580"/>
      <c r="ETQ21" s="580"/>
      <c r="ETR21" s="580"/>
      <c r="ETS21" s="580"/>
      <c r="ETT21" s="580"/>
      <c r="ETU21" s="580"/>
      <c r="ETV21" s="580"/>
      <c r="ETW21" s="580"/>
      <c r="ETX21" s="580"/>
      <c r="ETY21" s="580"/>
      <c r="ETZ21" s="580"/>
      <c r="EUA21" s="580"/>
      <c r="EUB21" s="580"/>
      <c r="EUC21" s="580"/>
      <c r="EUD21" s="580"/>
      <c r="EUE21" s="580"/>
      <c r="EUF21" s="580"/>
      <c r="EUG21" s="580"/>
      <c r="EUH21" s="580"/>
      <c r="EUI21" s="580"/>
      <c r="EUJ21" s="580"/>
      <c r="EUK21" s="580"/>
      <c r="EUL21" s="580"/>
      <c r="EUM21" s="580"/>
      <c r="EUN21" s="580"/>
      <c r="EUO21" s="580"/>
      <c r="EUP21" s="580"/>
      <c r="EUQ21" s="580"/>
      <c r="EUR21" s="580"/>
      <c r="EUS21" s="580"/>
      <c r="EUT21" s="580"/>
      <c r="EUU21" s="580"/>
      <c r="EUV21" s="580"/>
      <c r="EUW21" s="580"/>
      <c r="EUX21" s="580"/>
      <c r="EUY21" s="580"/>
      <c r="EUZ21" s="580"/>
      <c r="EVA21" s="580"/>
      <c r="EVB21" s="580"/>
      <c r="EVC21" s="580"/>
      <c r="EVD21" s="580"/>
      <c r="EVE21" s="580"/>
      <c r="EVF21" s="580"/>
      <c r="EVG21" s="580"/>
      <c r="EVH21" s="580"/>
      <c r="EVI21" s="580"/>
      <c r="EVJ21" s="580"/>
      <c r="EVK21" s="580"/>
      <c r="EVL21" s="580"/>
      <c r="EVM21" s="580"/>
      <c r="EVN21" s="580"/>
      <c r="EVO21" s="580"/>
      <c r="EVP21" s="580"/>
      <c r="EVQ21" s="580"/>
      <c r="EVR21" s="580"/>
      <c r="EVS21" s="580"/>
      <c r="EVT21" s="580"/>
      <c r="EVU21" s="580"/>
      <c r="EVV21" s="580"/>
      <c r="EVW21" s="580"/>
      <c r="EVX21" s="580"/>
      <c r="EVY21" s="580"/>
      <c r="EVZ21" s="580"/>
      <c r="EWA21" s="580"/>
      <c r="EWB21" s="580"/>
      <c r="EWC21" s="580"/>
      <c r="EWD21" s="580"/>
      <c r="EWE21" s="580"/>
      <c r="EWF21" s="580"/>
      <c r="EWG21" s="580"/>
      <c r="EWH21" s="580"/>
      <c r="EWI21" s="580"/>
      <c r="EWJ21" s="580"/>
      <c r="EWK21" s="580"/>
      <c r="EWL21" s="580"/>
      <c r="EWM21" s="580"/>
      <c r="EWN21" s="580"/>
      <c r="EWO21" s="580"/>
      <c r="EWP21" s="580"/>
      <c r="EWQ21" s="580"/>
      <c r="EWR21" s="580"/>
      <c r="EWS21" s="580"/>
      <c r="EWT21" s="580"/>
      <c r="EWU21" s="580"/>
      <c r="EWV21" s="580"/>
      <c r="EWW21" s="580"/>
      <c r="EWX21" s="580"/>
      <c r="EWY21" s="580"/>
      <c r="EWZ21" s="580"/>
      <c r="EXA21" s="580"/>
      <c r="EXB21" s="580"/>
      <c r="EXC21" s="580"/>
      <c r="EXD21" s="580"/>
      <c r="EXE21" s="580"/>
      <c r="EXF21" s="580"/>
      <c r="EXG21" s="580"/>
      <c r="EXH21" s="580"/>
      <c r="EXI21" s="580"/>
      <c r="EXJ21" s="580"/>
      <c r="EXK21" s="580"/>
      <c r="EXL21" s="580"/>
      <c r="EXM21" s="580"/>
      <c r="EXN21" s="580"/>
      <c r="EXO21" s="580"/>
      <c r="EXP21" s="580"/>
      <c r="EXQ21" s="580"/>
      <c r="EXR21" s="580"/>
      <c r="EXS21" s="580"/>
      <c r="EXT21" s="580"/>
      <c r="EXU21" s="580"/>
      <c r="EXV21" s="580"/>
      <c r="EXW21" s="580"/>
      <c r="EXX21" s="580"/>
      <c r="EXY21" s="580"/>
      <c r="EXZ21" s="580"/>
      <c r="EYA21" s="580"/>
      <c r="EYB21" s="580"/>
      <c r="EYC21" s="580"/>
      <c r="EYD21" s="580"/>
      <c r="EYE21" s="580"/>
      <c r="EYF21" s="580"/>
      <c r="EYG21" s="580"/>
      <c r="EYH21" s="580"/>
      <c r="EYI21" s="580"/>
      <c r="EYJ21" s="580"/>
      <c r="EYK21" s="580"/>
      <c r="EYL21" s="580"/>
      <c r="EYM21" s="580"/>
      <c r="EYN21" s="580"/>
      <c r="EYO21" s="580"/>
      <c r="EYP21" s="580"/>
      <c r="EYQ21" s="580"/>
      <c r="EYR21" s="580"/>
      <c r="EYS21" s="580"/>
      <c r="EYT21" s="580"/>
      <c r="EYU21" s="580"/>
      <c r="EYV21" s="580"/>
      <c r="EYW21" s="580"/>
      <c r="EYX21" s="580"/>
      <c r="EYY21" s="580"/>
      <c r="EYZ21" s="580"/>
      <c r="EZA21" s="580"/>
      <c r="EZB21" s="580"/>
      <c r="EZC21" s="580"/>
      <c r="EZD21" s="580"/>
      <c r="EZE21" s="580"/>
      <c r="EZF21" s="580"/>
      <c r="EZG21" s="580"/>
      <c r="EZH21" s="580"/>
      <c r="EZI21" s="580"/>
      <c r="EZJ21" s="580"/>
      <c r="EZK21" s="580"/>
      <c r="EZL21" s="580"/>
      <c r="EZM21" s="580"/>
      <c r="EZN21" s="580"/>
      <c r="EZO21" s="580"/>
      <c r="EZP21" s="580"/>
      <c r="EZQ21" s="580"/>
      <c r="EZR21" s="580"/>
      <c r="EZS21" s="580"/>
      <c r="EZT21" s="580"/>
      <c r="EZU21" s="580"/>
      <c r="EZV21" s="580"/>
      <c r="EZW21" s="580"/>
      <c r="EZX21" s="580"/>
      <c r="EZY21" s="580"/>
      <c r="EZZ21" s="580"/>
      <c r="FAA21" s="580"/>
      <c r="FAB21" s="580"/>
      <c r="FAC21" s="580"/>
      <c r="FAD21" s="580"/>
      <c r="FAE21" s="580"/>
      <c r="FAF21" s="580"/>
      <c r="FAG21" s="580"/>
      <c r="FAH21" s="580"/>
      <c r="FAI21" s="580"/>
      <c r="FAJ21" s="580"/>
      <c r="FAK21" s="580"/>
      <c r="FAL21" s="580"/>
      <c r="FAM21" s="580"/>
      <c r="FAN21" s="580"/>
      <c r="FAO21" s="580"/>
      <c r="FAP21" s="580"/>
      <c r="FAQ21" s="580"/>
      <c r="FAR21" s="580"/>
      <c r="FAS21" s="580"/>
      <c r="FAT21" s="580"/>
      <c r="FAU21" s="580"/>
      <c r="FAV21" s="580"/>
      <c r="FAW21" s="580"/>
      <c r="FAX21" s="580"/>
      <c r="FAY21" s="580"/>
      <c r="FAZ21" s="580"/>
      <c r="FBA21" s="580"/>
      <c r="FBB21" s="580"/>
      <c r="FBC21" s="580"/>
      <c r="FBD21" s="580"/>
      <c r="FBE21" s="580"/>
      <c r="FBF21" s="580"/>
      <c r="FBG21" s="580"/>
      <c r="FBH21" s="580"/>
      <c r="FBI21" s="580"/>
      <c r="FBJ21" s="580"/>
      <c r="FBK21" s="580"/>
      <c r="FBL21" s="580"/>
      <c r="FBM21" s="580"/>
      <c r="FBN21" s="580"/>
      <c r="FBO21" s="580"/>
      <c r="FBP21" s="580"/>
      <c r="FBQ21" s="580"/>
      <c r="FBR21" s="580"/>
      <c r="FBS21" s="580"/>
      <c r="FBT21" s="580"/>
      <c r="FBU21" s="580"/>
      <c r="FBV21" s="580"/>
      <c r="FBW21" s="580"/>
      <c r="FBX21" s="580"/>
      <c r="FBY21" s="580"/>
      <c r="FBZ21" s="580"/>
      <c r="FCA21" s="580"/>
      <c r="FCB21" s="580"/>
      <c r="FCC21" s="580"/>
      <c r="FCD21" s="580"/>
      <c r="FCE21" s="580"/>
      <c r="FCF21" s="580"/>
      <c r="FCG21" s="580"/>
      <c r="FCH21" s="580"/>
      <c r="FCI21" s="580"/>
      <c r="FCJ21" s="580"/>
      <c r="FCK21" s="580"/>
      <c r="FCL21" s="580"/>
      <c r="FCM21" s="580"/>
      <c r="FCN21" s="580"/>
      <c r="FCO21" s="580"/>
      <c r="FCP21" s="580"/>
      <c r="FCQ21" s="580"/>
      <c r="FCR21" s="580"/>
      <c r="FCS21" s="580"/>
      <c r="FCT21" s="580"/>
      <c r="FCU21" s="580"/>
      <c r="FCV21" s="580"/>
      <c r="FCW21" s="580"/>
      <c r="FCX21" s="580"/>
      <c r="FCY21" s="580"/>
      <c r="FCZ21" s="580"/>
      <c r="FDA21" s="580"/>
      <c r="FDB21" s="580"/>
      <c r="FDC21" s="580"/>
      <c r="FDD21" s="580"/>
      <c r="FDE21" s="580"/>
      <c r="FDF21" s="580"/>
      <c r="FDG21" s="580"/>
      <c r="FDH21" s="580"/>
      <c r="FDI21" s="580"/>
      <c r="FDJ21" s="580"/>
      <c r="FDK21" s="580"/>
      <c r="FDL21" s="580"/>
      <c r="FDM21" s="580"/>
      <c r="FDN21" s="580"/>
      <c r="FDO21" s="580"/>
      <c r="FDP21" s="580"/>
      <c r="FDQ21" s="580"/>
      <c r="FDR21" s="580"/>
      <c r="FDS21" s="580"/>
      <c r="FDT21" s="580"/>
      <c r="FDU21" s="580"/>
      <c r="FDV21" s="580"/>
      <c r="FDW21" s="580"/>
      <c r="FDX21" s="580"/>
      <c r="FDY21" s="580"/>
      <c r="FDZ21" s="580"/>
      <c r="FEA21" s="580"/>
      <c r="FEB21" s="580"/>
      <c r="FEC21" s="580"/>
      <c r="FED21" s="580"/>
      <c r="FEE21" s="580"/>
      <c r="FEF21" s="580"/>
      <c r="FEG21" s="580"/>
      <c r="FEH21" s="580"/>
      <c r="FEI21" s="580"/>
      <c r="FEJ21" s="580"/>
      <c r="FEK21" s="580"/>
      <c r="FEL21" s="580"/>
      <c r="FEM21" s="580"/>
      <c r="FEN21" s="580"/>
      <c r="FEO21" s="580"/>
      <c r="FEP21" s="580"/>
      <c r="FEQ21" s="580"/>
      <c r="FER21" s="580"/>
      <c r="FES21" s="580"/>
      <c r="FET21" s="580"/>
      <c r="FEU21" s="580"/>
      <c r="FEV21" s="580"/>
      <c r="FEW21" s="580"/>
      <c r="FEX21" s="580"/>
      <c r="FEY21" s="580"/>
      <c r="FEZ21" s="580"/>
      <c r="FFA21" s="580"/>
      <c r="FFB21" s="580"/>
      <c r="FFC21" s="580"/>
      <c r="FFD21" s="580"/>
      <c r="FFE21" s="580"/>
      <c r="FFF21" s="580"/>
      <c r="FFG21" s="580"/>
      <c r="FFH21" s="580"/>
      <c r="FFI21" s="580"/>
      <c r="FFJ21" s="580"/>
      <c r="FFK21" s="580"/>
      <c r="FFL21" s="580"/>
      <c r="FFM21" s="580"/>
      <c r="FFN21" s="580"/>
      <c r="FFO21" s="580"/>
      <c r="FFP21" s="580"/>
      <c r="FFQ21" s="580"/>
      <c r="FFR21" s="580"/>
      <c r="FFS21" s="580"/>
      <c r="FFT21" s="580"/>
      <c r="FFU21" s="580"/>
      <c r="FFV21" s="580"/>
      <c r="FFW21" s="580"/>
      <c r="FFX21" s="580"/>
      <c r="FFY21" s="580"/>
      <c r="FFZ21" s="580"/>
      <c r="FGA21" s="580"/>
      <c r="FGB21" s="580"/>
      <c r="FGC21" s="580"/>
      <c r="FGD21" s="580"/>
      <c r="FGE21" s="580"/>
      <c r="FGF21" s="580"/>
      <c r="FGG21" s="580"/>
      <c r="FGH21" s="580"/>
      <c r="FGI21" s="580"/>
      <c r="FGJ21" s="580"/>
      <c r="FGK21" s="580"/>
      <c r="FGL21" s="580"/>
      <c r="FGM21" s="580"/>
      <c r="FGN21" s="580"/>
      <c r="FGO21" s="580"/>
      <c r="FGP21" s="580"/>
      <c r="FGQ21" s="580"/>
      <c r="FGR21" s="580"/>
      <c r="FGS21" s="580"/>
      <c r="FGT21" s="580"/>
      <c r="FGU21" s="580"/>
      <c r="FGV21" s="580"/>
      <c r="FGW21" s="580"/>
      <c r="FGX21" s="580"/>
      <c r="FGY21" s="580"/>
      <c r="FGZ21" s="580"/>
      <c r="FHA21" s="580"/>
      <c r="FHB21" s="580"/>
      <c r="FHC21" s="580"/>
      <c r="FHD21" s="580"/>
      <c r="FHE21" s="580"/>
      <c r="FHF21" s="580"/>
      <c r="FHG21" s="580"/>
      <c r="FHH21" s="580"/>
      <c r="FHI21" s="580"/>
      <c r="FHJ21" s="580"/>
      <c r="FHK21" s="580"/>
      <c r="FHL21" s="580"/>
      <c r="FHM21" s="580"/>
      <c r="FHN21" s="580"/>
      <c r="FHO21" s="580"/>
      <c r="FHP21" s="580"/>
      <c r="FHQ21" s="580"/>
      <c r="FHR21" s="580"/>
      <c r="FHS21" s="580"/>
      <c r="FHT21" s="580"/>
      <c r="FHU21" s="580"/>
      <c r="FHV21" s="580"/>
      <c r="FHW21" s="580"/>
      <c r="FHX21" s="580"/>
      <c r="FHY21" s="580"/>
      <c r="FHZ21" s="580"/>
      <c r="FIA21" s="580"/>
      <c r="FIB21" s="580"/>
      <c r="FIC21" s="580"/>
      <c r="FID21" s="580"/>
      <c r="FIE21" s="580"/>
      <c r="FIF21" s="580"/>
      <c r="FIG21" s="580"/>
      <c r="FIH21" s="580"/>
      <c r="FII21" s="580"/>
      <c r="FIJ21" s="580"/>
      <c r="FIK21" s="580"/>
      <c r="FIL21" s="580"/>
      <c r="FIM21" s="580"/>
      <c r="FIN21" s="580"/>
      <c r="FIO21" s="580"/>
      <c r="FIP21" s="580"/>
      <c r="FIQ21" s="580"/>
      <c r="FIR21" s="580"/>
      <c r="FIS21" s="580"/>
      <c r="FIT21" s="580"/>
      <c r="FIU21" s="580"/>
      <c r="FIV21" s="580"/>
      <c r="FIW21" s="580"/>
      <c r="FIX21" s="580"/>
      <c r="FIY21" s="580"/>
      <c r="FIZ21" s="580"/>
      <c r="FJA21" s="580"/>
      <c r="FJB21" s="580"/>
      <c r="FJC21" s="580"/>
      <c r="FJD21" s="580"/>
      <c r="FJE21" s="580"/>
      <c r="FJF21" s="580"/>
      <c r="FJG21" s="580"/>
      <c r="FJH21" s="580"/>
      <c r="FJI21" s="580"/>
      <c r="FJJ21" s="580"/>
      <c r="FJK21" s="580"/>
      <c r="FJL21" s="580"/>
      <c r="FJM21" s="580"/>
      <c r="FJN21" s="580"/>
      <c r="FJO21" s="580"/>
      <c r="FJP21" s="580"/>
      <c r="FJQ21" s="580"/>
      <c r="FJR21" s="580"/>
      <c r="FJS21" s="580"/>
      <c r="FJT21" s="580"/>
      <c r="FJU21" s="580"/>
      <c r="FJV21" s="580"/>
      <c r="FJW21" s="580"/>
      <c r="FJX21" s="580"/>
      <c r="FJY21" s="580"/>
      <c r="FJZ21" s="580"/>
      <c r="FKA21" s="580"/>
      <c r="FKB21" s="580"/>
      <c r="FKC21" s="580"/>
      <c r="FKD21" s="580"/>
      <c r="FKE21" s="580"/>
      <c r="FKF21" s="580"/>
      <c r="FKG21" s="580"/>
      <c r="FKH21" s="580"/>
      <c r="FKI21" s="580"/>
      <c r="FKJ21" s="580"/>
      <c r="FKK21" s="580"/>
      <c r="FKL21" s="580"/>
      <c r="FKM21" s="580"/>
      <c r="FKN21" s="580"/>
      <c r="FKO21" s="580"/>
      <c r="FKP21" s="580"/>
      <c r="FKQ21" s="580"/>
      <c r="FKR21" s="580"/>
      <c r="FKS21" s="580"/>
      <c r="FKT21" s="580"/>
      <c r="FKU21" s="580"/>
      <c r="FKV21" s="580"/>
      <c r="FKW21" s="580"/>
      <c r="FKX21" s="580"/>
      <c r="FKY21" s="580"/>
      <c r="FKZ21" s="580"/>
      <c r="FLA21" s="580"/>
      <c r="FLB21" s="580"/>
      <c r="FLC21" s="580"/>
      <c r="FLD21" s="580"/>
      <c r="FLE21" s="580"/>
      <c r="FLF21" s="580"/>
      <c r="FLG21" s="580"/>
      <c r="FLH21" s="580"/>
      <c r="FLI21" s="580"/>
      <c r="FLJ21" s="580"/>
      <c r="FLK21" s="580"/>
      <c r="FLL21" s="580"/>
      <c r="FLM21" s="580"/>
      <c r="FLN21" s="580"/>
      <c r="FLO21" s="580"/>
      <c r="FLP21" s="580"/>
      <c r="FLQ21" s="580"/>
      <c r="FLR21" s="580"/>
      <c r="FLS21" s="580"/>
      <c r="FLT21" s="580"/>
      <c r="FLU21" s="580"/>
      <c r="FLV21" s="580"/>
      <c r="FLW21" s="580"/>
      <c r="FLX21" s="580"/>
      <c r="FLY21" s="580"/>
      <c r="FLZ21" s="580"/>
      <c r="FMA21" s="580"/>
      <c r="FMB21" s="580"/>
      <c r="FMC21" s="580"/>
      <c r="FMD21" s="580"/>
      <c r="FME21" s="580"/>
      <c r="FMF21" s="580"/>
      <c r="FMG21" s="580"/>
      <c r="FMH21" s="580"/>
      <c r="FMI21" s="580"/>
      <c r="FMJ21" s="580"/>
      <c r="FMK21" s="580"/>
      <c r="FML21" s="580"/>
      <c r="FMM21" s="580"/>
      <c r="FMN21" s="580"/>
      <c r="FMO21" s="580"/>
      <c r="FMP21" s="580"/>
      <c r="FMQ21" s="580"/>
      <c r="FMR21" s="580"/>
      <c r="FMS21" s="580"/>
      <c r="FMT21" s="580"/>
      <c r="FMU21" s="580"/>
      <c r="FMV21" s="580"/>
      <c r="FMW21" s="580"/>
      <c r="FMX21" s="580"/>
      <c r="FMY21" s="580"/>
      <c r="FMZ21" s="580"/>
      <c r="FNA21" s="580"/>
      <c r="FNB21" s="580"/>
      <c r="FNC21" s="580"/>
      <c r="FND21" s="580"/>
      <c r="FNE21" s="580"/>
      <c r="FNF21" s="580"/>
      <c r="FNG21" s="580"/>
      <c r="FNH21" s="580"/>
      <c r="FNI21" s="580"/>
      <c r="FNJ21" s="580"/>
      <c r="FNK21" s="580"/>
      <c r="FNL21" s="580"/>
      <c r="FNM21" s="580"/>
      <c r="FNN21" s="580"/>
      <c r="FNO21" s="580"/>
      <c r="FNP21" s="580"/>
      <c r="FNQ21" s="580"/>
      <c r="FNR21" s="580"/>
      <c r="FNS21" s="580"/>
      <c r="FNT21" s="580"/>
      <c r="FNU21" s="580"/>
      <c r="FNV21" s="580"/>
      <c r="FNW21" s="580"/>
      <c r="FNX21" s="580"/>
      <c r="FNY21" s="580"/>
      <c r="FNZ21" s="580"/>
      <c r="FOA21" s="580"/>
      <c r="FOB21" s="580"/>
      <c r="FOC21" s="580"/>
      <c r="FOD21" s="580"/>
      <c r="FOE21" s="580"/>
      <c r="FOF21" s="580"/>
      <c r="FOG21" s="580"/>
      <c r="FOH21" s="580"/>
      <c r="FOI21" s="580"/>
      <c r="FOJ21" s="580"/>
      <c r="FOK21" s="580"/>
      <c r="FOL21" s="580"/>
      <c r="FOM21" s="580"/>
      <c r="FON21" s="580"/>
      <c r="FOO21" s="580"/>
      <c r="FOP21" s="580"/>
      <c r="FOQ21" s="580"/>
      <c r="FOR21" s="580"/>
      <c r="FOS21" s="580"/>
      <c r="FOT21" s="580"/>
      <c r="FOU21" s="580"/>
      <c r="FOV21" s="580"/>
      <c r="FOW21" s="580"/>
      <c r="FOX21" s="580"/>
      <c r="FOY21" s="580"/>
      <c r="FOZ21" s="580"/>
      <c r="FPA21" s="580"/>
      <c r="FPB21" s="580"/>
      <c r="FPC21" s="580"/>
      <c r="FPD21" s="580"/>
      <c r="FPE21" s="580"/>
      <c r="FPF21" s="580"/>
      <c r="FPG21" s="580"/>
      <c r="FPH21" s="580"/>
      <c r="FPI21" s="580"/>
      <c r="FPJ21" s="580"/>
      <c r="FPK21" s="580"/>
      <c r="FPL21" s="580"/>
      <c r="FPM21" s="580"/>
      <c r="FPN21" s="580"/>
      <c r="FPO21" s="580"/>
      <c r="FPP21" s="580"/>
      <c r="FPQ21" s="580"/>
      <c r="FPR21" s="580"/>
      <c r="FPS21" s="580"/>
      <c r="FPT21" s="580"/>
      <c r="FPU21" s="580"/>
      <c r="FPV21" s="580"/>
      <c r="FPW21" s="580"/>
      <c r="FPX21" s="580"/>
      <c r="FPY21" s="580"/>
      <c r="FPZ21" s="580"/>
      <c r="FQA21" s="580"/>
      <c r="FQB21" s="580"/>
      <c r="FQC21" s="580"/>
      <c r="FQD21" s="580"/>
      <c r="FQE21" s="580"/>
      <c r="FQF21" s="580"/>
      <c r="FQG21" s="580"/>
      <c r="FQH21" s="580"/>
      <c r="FQI21" s="580"/>
      <c r="FQJ21" s="580"/>
      <c r="FQK21" s="580"/>
      <c r="FQL21" s="580"/>
      <c r="FQM21" s="580"/>
      <c r="FQN21" s="580"/>
      <c r="FQO21" s="580"/>
      <c r="FQP21" s="580"/>
      <c r="FQQ21" s="580"/>
      <c r="FQR21" s="580"/>
      <c r="FQS21" s="580"/>
      <c r="FQT21" s="580"/>
      <c r="FQU21" s="580"/>
      <c r="FQV21" s="580"/>
      <c r="FQW21" s="580"/>
      <c r="FQX21" s="580"/>
      <c r="FQY21" s="580"/>
      <c r="FQZ21" s="580"/>
      <c r="FRA21" s="580"/>
      <c r="FRB21" s="580"/>
      <c r="FRC21" s="580"/>
      <c r="FRD21" s="580"/>
      <c r="FRE21" s="580"/>
      <c r="FRF21" s="580"/>
      <c r="FRG21" s="580"/>
      <c r="FRH21" s="580"/>
      <c r="FRI21" s="580"/>
      <c r="FRJ21" s="580"/>
      <c r="FRK21" s="580"/>
      <c r="FRL21" s="580"/>
      <c r="FRM21" s="580"/>
      <c r="FRN21" s="580"/>
      <c r="FRO21" s="580"/>
      <c r="FRP21" s="580"/>
      <c r="FRQ21" s="580"/>
      <c r="FRR21" s="580"/>
      <c r="FRS21" s="580"/>
      <c r="FRT21" s="580"/>
      <c r="FRU21" s="580"/>
      <c r="FRV21" s="580"/>
      <c r="FRW21" s="580"/>
      <c r="FRX21" s="580"/>
      <c r="FRY21" s="580"/>
      <c r="FRZ21" s="580"/>
      <c r="FSA21" s="580"/>
      <c r="FSB21" s="580"/>
      <c r="FSC21" s="580"/>
      <c r="FSD21" s="580"/>
      <c r="FSE21" s="580"/>
      <c r="FSF21" s="580"/>
      <c r="FSG21" s="580"/>
      <c r="FSH21" s="580"/>
      <c r="FSI21" s="580"/>
      <c r="FSJ21" s="580"/>
      <c r="FSK21" s="580"/>
      <c r="FSL21" s="580"/>
      <c r="FSM21" s="580"/>
      <c r="FSN21" s="580"/>
      <c r="FSO21" s="580"/>
      <c r="FSP21" s="580"/>
      <c r="FSQ21" s="580"/>
      <c r="FSR21" s="580"/>
      <c r="FSS21" s="580"/>
      <c r="FST21" s="580"/>
      <c r="FSU21" s="580"/>
      <c r="FSV21" s="580"/>
      <c r="FSW21" s="580"/>
      <c r="FSX21" s="580"/>
      <c r="FSY21" s="580"/>
      <c r="FSZ21" s="580"/>
      <c r="FTA21" s="580"/>
      <c r="FTB21" s="580"/>
      <c r="FTC21" s="580"/>
      <c r="FTD21" s="580"/>
      <c r="FTE21" s="580"/>
      <c r="FTF21" s="580"/>
      <c r="FTG21" s="580"/>
      <c r="FTH21" s="580"/>
      <c r="FTI21" s="580"/>
      <c r="FTJ21" s="580"/>
      <c r="FTK21" s="580"/>
      <c r="FTL21" s="580"/>
      <c r="FTM21" s="580"/>
      <c r="FTN21" s="580"/>
      <c r="FTO21" s="580"/>
      <c r="FTP21" s="580"/>
      <c r="FTQ21" s="580"/>
      <c r="FTR21" s="580"/>
      <c r="FTS21" s="580"/>
      <c r="FTT21" s="580"/>
      <c r="FTU21" s="580"/>
      <c r="FTV21" s="580"/>
      <c r="FTW21" s="580"/>
      <c r="FTX21" s="580"/>
      <c r="FTY21" s="580"/>
      <c r="FTZ21" s="580"/>
      <c r="FUA21" s="580"/>
      <c r="FUB21" s="580"/>
      <c r="FUC21" s="580"/>
      <c r="FUD21" s="580"/>
      <c r="FUE21" s="580"/>
      <c r="FUF21" s="580"/>
      <c r="FUG21" s="580"/>
      <c r="FUH21" s="580"/>
      <c r="FUI21" s="580"/>
      <c r="FUJ21" s="580"/>
      <c r="FUK21" s="580"/>
      <c r="FUL21" s="580"/>
      <c r="FUM21" s="580"/>
      <c r="FUN21" s="580"/>
      <c r="FUO21" s="580"/>
      <c r="FUP21" s="580"/>
      <c r="FUQ21" s="580"/>
      <c r="FUR21" s="580"/>
      <c r="FUS21" s="580"/>
      <c r="FUT21" s="580"/>
      <c r="FUU21" s="580"/>
      <c r="FUV21" s="580"/>
      <c r="FUW21" s="580"/>
      <c r="FUX21" s="580"/>
      <c r="FUY21" s="580"/>
      <c r="FUZ21" s="580"/>
      <c r="FVA21" s="580"/>
      <c r="FVB21" s="580"/>
      <c r="FVC21" s="580"/>
      <c r="FVD21" s="580"/>
      <c r="FVE21" s="580"/>
      <c r="FVF21" s="580"/>
      <c r="FVG21" s="580"/>
      <c r="FVH21" s="580"/>
      <c r="FVI21" s="580"/>
      <c r="FVJ21" s="580"/>
      <c r="FVK21" s="580"/>
      <c r="FVL21" s="580"/>
      <c r="FVM21" s="580"/>
      <c r="FVN21" s="580"/>
      <c r="FVO21" s="580"/>
      <c r="FVP21" s="580"/>
      <c r="FVQ21" s="580"/>
      <c r="FVR21" s="580"/>
      <c r="FVS21" s="580"/>
      <c r="FVT21" s="580"/>
      <c r="FVU21" s="580"/>
      <c r="FVV21" s="580"/>
      <c r="FVW21" s="580"/>
      <c r="FVX21" s="580"/>
      <c r="FVY21" s="580"/>
      <c r="FVZ21" s="580"/>
      <c r="FWA21" s="580"/>
      <c r="FWB21" s="580"/>
      <c r="FWC21" s="580"/>
      <c r="FWD21" s="580"/>
      <c r="FWE21" s="580"/>
      <c r="FWF21" s="580"/>
      <c r="FWG21" s="580"/>
      <c r="FWH21" s="580"/>
      <c r="FWI21" s="580"/>
      <c r="FWJ21" s="580"/>
      <c r="FWK21" s="580"/>
      <c r="FWL21" s="580"/>
      <c r="FWM21" s="580"/>
      <c r="FWN21" s="580"/>
      <c r="FWO21" s="580"/>
      <c r="FWP21" s="580"/>
      <c r="FWQ21" s="580"/>
      <c r="FWR21" s="580"/>
      <c r="FWS21" s="580"/>
      <c r="FWT21" s="580"/>
      <c r="FWU21" s="580"/>
      <c r="FWV21" s="580"/>
      <c r="FWW21" s="580"/>
      <c r="FWX21" s="580"/>
      <c r="FWY21" s="580"/>
      <c r="FWZ21" s="580"/>
      <c r="FXA21" s="580"/>
      <c r="FXB21" s="580"/>
      <c r="FXC21" s="580"/>
      <c r="FXD21" s="580"/>
      <c r="FXE21" s="580"/>
      <c r="FXF21" s="580"/>
      <c r="FXG21" s="580"/>
      <c r="FXH21" s="580"/>
      <c r="FXI21" s="580"/>
      <c r="FXJ21" s="580"/>
      <c r="FXK21" s="580"/>
      <c r="FXL21" s="580"/>
      <c r="FXM21" s="580"/>
      <c r="FXN21" s="580"/>
      <c r="FXO21" s="580"/>
      <c r="FXP21" s="580"/>
      <c r="FXQ21" s="580"/>
      <c r="FXR21" s="580"/>
      <c r="FXS21" s="580"/>
      <c r="FXT21" s="580"/>
      <c r="FXU21" s="580"/>
      <c r="FXV21" s="580"/>
      <c r="FXW21" s="580"/>
      <c r="FXX21" s="580"/>
      <c r="FXY21" s="580"/>
      <c r="FXZ21" s="580"/>
      <c r="FYA21" s="580"/>
      <c r="FYB21" s="580"/>
      <c r="FYC21" s="580"/>
      <c r="FYD21" s="580"/>
      <c r="FYE21" s="580"/>
      <c r="FYF21" s="580"/>
      <c r="FYG21" s="580"/>
      <c r="FYH21" s="580"/>
      <c r="FYI21" s="580"/>
      <c r="FYJ21" s="580"/>
      <c r="FYK21" s="580"/>
      <c r="FYL21" s="580"/>
      <c r="FYM21" s="580"/>
      <c r="FYN21" s="580"/>
      <c r="FYO21" s="580"/>
      <c r="FYP21" s="580"/>
      <c r="FYQ21" s="580"/>
      <c r="FYR21" s="580"/>
      <c r="FYS21" s="580"/>
      <c r="FYT21" s="580"/>
      <c r="FYU21" s="580"/>
      <c r="FYV21" s="580"/>
      <c r="FYW21" s="580"/>
      <c r="FYX21" s="580"/>
      <c r="FYY21" s="580"/>
      <c r="FYZ21" s="580"/>
      <c r="FZA21" s="580"/>
      <c r="FZB21" s="580"/>
      <c r="FZC21" s="580"/>
      <c r="FZD21" s="580"/>
      <c r="FZE21" s="580"/>
      <c r="FZF21" s="580"/>
      <c r="FZG21" s="580"/>
      <c r="FZH21" s="580"/>
      <c r="FZI21" s="580"/>
      <c r="FZJ21" s="580"/>
      <c r="FZK21" s="580"/>
      <c r="FZL21" s="580"/>
      <c r="FZM21" s="580"/>
      <c r="FZN21" s="580"/>
      <c r="FZO21" s="580"/>
      <c r="FZP21" s="580"/>
      <c r="FZQ21" s="580"/>
      <c r="FZR21" s="580"/>
      <c r="FZS21" s="580"/>
      <c r="FZT21" s="580"/>
      <c r="FZU21" s="580"/>
      <c r="FZV21" s="580"/>
      <c r="FZW21" s="580"/>
      <c r="FZX21" s="580"/>
      <c r="FZY21" s="580"/>
      <c r="FZZ21" s="580"/>
      <c r="GAA21" s="580"/>
      <c r="GAB21" s="580"/>
      <c r="GAC21" s="580"/>
      <c r="GAD21" s="580"/>
      <c r="GAE21" s="580"/>
      <c r="GAF21" s="580"/>
      <c r="GAG21" s="580"/>
      <c r="GAH21" s="580"/>
      <c r="GAI21" s="580"/>
      <c r="GAJ21" s="580"/>
      <c r="GAK21" s="580"/>
      <c r="GAL21" s="580"/>
      <c r="GAM21" s="580"/>
      <c r="GAN21" s="580"/>
      <c r="GAO21" s="580"/>
      <c r="GAP21" s="580"/>
      <c r="GAQ21" s="580"/>
      <c r="GAR21" s="580"/>
      <c r="GAS21" s="580"/>
      <c r="GAT21" s="580"/>
      <c r="GAU21" s="580"/>
      <c r="GAV21" s="580"/>
      <c r="GAW21" s="580"/>
      <c r="GAX21" s="580"/>
      <c r="GAY21" s="580"/>
      <c r="GAZ21" s="580"/>
      <c r="GBA21" s="580"/>
      <c r="GBB21" s="580"/>
      <c r="GBC21" s="580"/>
      <c r="GBD21" s="580"/>
      <c r="GBE21" s="580"/>
      <c r="GBF21" s="580"/>
      <c r="GBG21" s="580"/>
      <c r="GBH21" s="580"/>
      <c r="GBI21" s="580"/>
      <c r="GBJ21" s="580"/>
      <c r="GBK21" s="580"/>
      <c r="GBL21" s="580"/>
      <c r="GBM21" s="580"/>
      <c r="GBN21" s="580"/>
      <c r="GBO21" s="580"/>
      <c r="GBP21" s="580"/>
      <c r="GBQ21" s="580"/>
      <c r="GBR21" s="580"/>
      <c r="GBS21" s="580"/>
      <c r="GBT21" s="580"/>
      <c r="GBU21" s="580"/>
      <c r="GBV21" s="580"/>
      <c r="GBW21" s="580"/>
      <c r="GBX21" s="580"/>
      <c r="GBY21" s="580"/>
      <c r="GBZ21" s="580"/>
      <c r="GCA21" s="580"/>
      <c r="GCB21" s="580"/>
      <c r="GCC21" s="580"/>
      <c r="GCD21" s="580"/>
      <c r="GCE21" s="580"/>
      <c r="GCF21" s="580"/>
      <c r="GCG21" s="580"/>
      <c r="GCH21" s="580"/>
      <c r="GCI21" s="580"/>
      <c r="GCJ21" s="580"/>
      <c r="GCK21" s="580"/>
      <c r="GCL21" s="580"/>
      <c r="GCM21" s="580"/>
      <c r="GCN21" s="580"/>
      <c r="GCO21" s="580"/>
      <c r="GCP21" s="580"/>
      <c r="GCQ21" s="580"/>
      <c r="GCR21" s="580"/>
      <c r="GCS21" s="580"/>
      <c r="GCT21" s="580"/>
      <c r="GCU21" s="580"/>
      <c r="GCV21" s="580"/>
      <c r="GCW21" s="580"/>
      <c r="GCX21" s="580"/>
      <c r="GCY21" s="580"/>
      <c r="GCZ21" s="580"/>
      <c r="GDA21" s="580"/>
      <c r="GDB21" s="580"/>
      <c r="GDC21" s="580"/>
      <c r="GDD21" s="580"/>
      <c r="GDE21" s="580"/>
      <c r="GDF21" s="580"/>
      <c r="GDG21" s="580"/>
      <c r="GDH21" s="580"/>
      <c r="GDI21" s="580"/>
      <c r="GDJ21" s="580"/>
      <c r="GDK21" s="580"/>
      <c r="GDL21" s="580"/>
      <c r="GDM21" s="580"/>
      <c r="GDN21" s="580"/>
      <c r="GDO21" s="580"/>
      <c r="GDP21" s="580"/>
      <c r="GDQ21" s="580"/>
      <c r="GDR21" s="580"/>
      <c r="GDS21" s="580"/>
      <c r="GDT21" s="580"/>
      <c r="GDU21" s="580"/>
      <c r="GDV21" s="580"/>
      <c r="GDW21" s="580"/>
      <c r="GDX21" s="580"/>
      <c r="GDY21" s="580"/>
      <c r="GDZ21" s="580"/>
      <c r="GEA21" s="580"/>
      <c r="GEB21" s="580"/>
      <c r="GEC21" s="580"/>
      <c r="GED21" s="580"/>
      <c r="GEE21" s="580"/>
      <c r="GEF21" s="580"/>
      <c r="GEG21" s="580"/>
      <c r="GEH21" s="580"/>
      <c r="GEI21" s="580"/>
      <c r="GEJ21" s="580"/>
      <c r="GEK21" s="580"/>
      <c r="GEL21" s="580"/>
      <c r="GEM21" s="580"/>
      <c r="GEN21" s="580"/>
      <c r="GEO21" s="580"/>
      <c r="GEP21" s="580"/>
      <c r="GEQ21" s="580"/>
      <c r="GER21" s="580"/>
      <c r="GES21" s="580"/>
      <c r="GET21" s="580"/>
      <c r="GEU21" s="580"/>
      <c r="GEV21" s="580"/>
      <c r="GEW21" s="580"/>
      <c r="GEX21" s="580"/>
      <c r="GEY21" s="580"/>
      <c r="GEZ21" s="580"/>
      <c r="GFA21" s="580"/>
      <c r="GFB21" s="580"/>
      <c r="GFC21" s="580"/>
      <c r="GFD21" s="580"/>
      <c r="GFE21" s="580"/>
      <c r="GFF21" s="580"/>
      <c r="GFG21" s="580"/>
      <c r="GFH21" s="580"/>
      <c r="GFI21" s="580"/>
      <c r="GFJ21" s="580"/>
      <c r="GFK21" s="580"/>
      <c r="GFL21" s="580"/>
      <c r="GFM21" s="580"/>
      <c r="GFN21" s="580"/>
      <c r="GFO21" s="580"/>
      <c r="GFP21" s="580"/>
      <c r="GFQ21" s="580"/>
      <c r="GFR21" s="580"/>
      <c r="GFS21" s="580"/>
      <c r="GFT21" s="580"/>
      <c r="GFU21" s="580"/>
      <c r="GFV21" s="580"/>
      <c r="GFW21" s="580"/>
      <c r="GFX21" s="580"/>
      <c r="GFY21" s="580"/>
      <c r="GFZ21" s="580"/>
      <c r="GGA21" s="580"/>
      <c r="GGB21" s="580"/>
      <c r="GGC21" s="580"/>
      <c r="GGD21" s="580"/>
      <c r="GGE21" s="580"/>
      <c r="GGF21" s="580"/>
      <c r="GGG21" s="580"/>
      <c r="GGH21" s="580"/>
      <c r="GGI21" s="580"/>
      <c r="GGJ21" s="580"/>
      <c r="GGK21" s="580"/>
      <c r="GGL21" s="580"/>
      <c r="GGM21" s="580"/>
      <c r="GGN21" s="580"/>
      <c r="GGO21" s="580"/>
      <c r="GGP21" s="580"/>
      <c r="GGQ21" s="580"/>
      <c r="GGR21" s="580"/>
      <c r="GGS21" s="580"/>
      <c r="GGT21" s="580"/>
      <c r="GGU21" s="580"/>
      <c r="GGV21" s="580"/>
      <c r="GGW21" s="580"/>
      <c r="GGX21" s="580"/>
      <c r="GGY21" s="580"/>
      <c r="GGZ21" s="580"/>
      <c r="GHA21" s="580"/>
      <c r="GHB21" s="580"/>
      <c r="GHC21" s="580"/>
      <c r="GHD21" s="580"/>
      <c r="GHE21" s="580"/>
      <c r="GHF21" s="580"/>
      <c r="GHG21" s="580"/>
      <c r="GHH21" s="580"/>
      <c r="GHI21" s="580"/>
      <c r="GHJ21" s="580"/>
      <c r="GHK21" s="580"/>
      <c r="GHL21" s="580"/>
      <c r="GHM21" s="580"/>
      <c r="GHN21" s="580"/>
      <c r="GHO21" s="580"/>
      <c r="GHP21" s="580"/>
      <c r="GHQ21" s="580"/>
      <c r="GHR21" s="580"/>
      <c r="GHS21" s="580"/>
      <c r="GHT21" s="580"/>
      <c r="GHU21" s="580"/>
      <c r="GHV21" s="580"/>
      <c r="GHW21" s="580"/>
      <c r="GHX21" s="580"/>
      <c r="GHY21" s="580"/>
      <c r="GHZ21" s="580"/>
      <c r="GIA21" s="580"/>
      <c r="GIB21" s="580"/>
      <c r="GIC21" s="580"/>
      <c r="GID21" s="580"/>
      <c r="GIE21" s="580"/>
      <c r="GIF21" s="580"/>
      <c r="GIG21" s="580"/>
      <c r="GIH21" s="580"/>
      <c r="GII21" s="580"/>
      <c r="GIJ21" s="580"/>
      <c r="GIK21" s="580"/>
      <c r="GIL21" s="580"/>
      <c r="GIM21" s="580"/>
      <c r="GIN21" s="580"/>
      <c r="GIO21" s="580"/>
      <c r="GIP21" s="580"/>
      <c r="GIQ21" s="580"/>
      <c r="GIR21" s="580"/>
      <c r="GIS21" s="580"/>
      <c r="GIT21" s="580"/>
      <c r="GIU21" s="580"/>
      <c r="GIV21" s="580"/>
      <c r="GIW21" s="580"/>
      <c r="GIX21" s="580"/>
      <c r="GIY21" s="580"/>
      <c r="GIZ21" s="580"/>
      <c r="GJA21" s="580"/>
      <c r="GJB21" s="580"/>
      <c r="GJC21" s="580"/>
      <c r="GJD21" s="580"/>
      <c r="GJE21" s="580"/>
      <c r="GJF21" s="580"/>
      <c r="GJG21" s="580"/>
      <c r="GJH21" s="580"/>
      <c r="GJI21" s="580"/>
      <c r="GJJ21" s="580"/>
      <c r="GJK21" s="580"/>
      <c r="GJL21" s="580"/>
      <c r="GJM21" s="580"/>
      <c r="GJN21" s="580"/>
      <c r="GJO21" s="580"/>
      <c r="GJP21" s="580"/>
      <c r="GJQ21" s="580"/>
      <c r="GJR21" s="580"/>
      <c r="GJS21" s="580"/>
      <c r="GJT21" s="580"/>
      <c r="GJU21" s="580"/>
      <c r="GJV21" s="580"/>
      <c r="GJW21" s="580"/>
      <c r="GJX21" s="580"/>
      <c r="GJY21" s="580"/>
      <c r="GJZ21" s="580"/>
      <c r="GKA21" s="580"/>
      <c r="GKB21" s="580"/>
      <c r="GKC21" s="580"/>
      <c r="GKD21" s="580"/>
      <c r="GKE21" s="580"/>
      <c r="GKF21" s="580"/>
      <c r="GKG21" s="580"/>
      <c r="GKH21" s="580"/>
      <c r="GKI21" s="580"/>
      <c r="GKJ21" s="580"/>
      <c r="GKK21" s="580"/>
      <c r="GKL21" s="580"/>
      <c r="GKM21" s="580"/>
      <c r="GKN21" s="580"/>
      <c r="GKO21" s="580"/>
      <c r="GKP21" s="580"/>
      <c r="GKQ21" s="580"/>
      <c r="GKR21" s="580"/>
      <c r="GKS21" s="580"/>
      <c r="GKT21" s="580"/>
      <c r="GKU21" s="580"/>
      <c r="GKV21" s="580"/>
      <c r="GKW21" s="580"/>
      <c r="GKX21" s="580"/>
      <c r="GKY21" s="580"/>
      <c r="GKZ21" s="580"/>
      <c r="GLA21" s="580"/>
      <c r="GLB21" s="580"/>
      <c r="GLC21" s="580"/>
      <c r="GLD21" s="580"/>
      <c r="GLE21" s="580"/>
      <c r="GLF21" s="580"/>
      <c r="GLG21" s="580"/>
      <c r="GLH21" s="580"/>
      <c r="GLI21" s="580"/>
      <c r="GLJ21" s="580"/>
      <c r="GLK21" s="580"/>
      <c r="GLL21" s="580"/>
      <c r="GLM21" s="580"/>
      <c r="GLN21" s="580"/>
      <c r="GLO21" s="580"/>
      <c r="GLP21" s="580"/>
      <c r="GLQ21" s="580"/>
      <c r="GLR21" s="580"/>
      <c r="GLS21" s="580"/>
      <c r="GLT21" s="580"/>
      <c r="GLU21" s="580"/>
      <c r="GLV21" s="580"/>
      <c r="GLW21" s="580"/>
      <c r="GLX21" s="580"/>
      <c r="GLY21" s="580"/>
      <c r="GLZ21" s="580"/>
      <c r="GMA21" s="580"/>
      <c r="GMB21" s="580"/>
      <c r="GMC21" s="580"/>
      <c r="GMD21" s="580"/>
      <c r="GME21" s="580"/>
      <c r="GMF21" s="580"/>
      <c r="GMG21" s="580"/>
      <c r="GMH21" s="580"/>
      <c r="GMI21" s="580"/>
      <c r="GMJ21" s="580"/>
      <c r="GMK21" s="580"/>
      <c r="GML21" s="580"/>
      <c r="GMM21" s="580"/>
      <c r="GMN21" s="580"/>
      <c r="GMO21" s="580"/>
      <c r="GMP21" s="580"/>
      <c r="GMQ21" s="580"/>
      <c r="GMR21" s="580"/>
      <c r="GMS21" s="580"/>
      <c r="GMT21" s="580"/>
      <c r="GMU21" s="580"/>
      <c r="GMV21" s="580"/>
      <c r="GMW21" s="580"/>
      <c r="GMX21" s="580"/>
      <c r="GMY21" s="580"/>
      <c r="GMZ21" s="580"/>
      <c r="GNA21" s="580"/>
      <c r="GNB21" s="580"/>
      <c r="GNC21" s="580"/>
      <c r="GND21" s="580"/>
      <c r="GNE21" s="580"/>
      <c r="GNF21" s="580"/>
      <c r="GNG21" s="580"/>
      <c r="GNH21" s="580"/>
      <c r="GNI21" s="580"/>
      <c r="GNJ21" s="580"/>
      <c r="GNK21" s="580"/>
      <c r="GNL21" s="580"/>
      <c r="GNM21" s="580"/>
      <c r="GNN21" s="580"/>
      <c r="GNO21" s="580"/>
      <c r="GNP21" s="580"/>
      <c r="GNQ21" s="580"/>
      <c r="GNR21" s="580"/>
      <c r="GNS21" s="580"/>
      <c r="GNT21" s="580"/>
      <c r="GNU21" s="580"/>
      <c r="GNV21" s="580"/>
      <c r="GNW21" s="580"/>
      <c r="GNX21" s="580"/>
      <c r="GNY21" s="580"/>
      <c r="GNZ21" s="580"/>
      <c r="GOA21" s="580"/>
      <c r="GOB21" s="580"/>
      <c r="GOC21" s="580"/>
      <c r="GOD21" s="580"/>
      <c r="GOE21" s="580"/>
      <c r="GOF21" s="580"/>
      <c r="GOG21" s="580"/>
      <c r="GOH21" s="580"/>
      <c r="GOI21" s="580"/>
      <c r="GOJ21" s="580"/>
      <c r="GOK21" s="580"/>
      <c r="GOL21" s="580"/>
      <c r="GOM21" s="580"/>
      <c r="GON21" s="580"/>
      <c r="GOO21" s="580"/>
      <c r="GOP21" s="580"/>
      <c r="GOQ21" s="580"/>
      <c r="GOR21" s="580"/>
      <c r="GOS21" s="580"/>
      <c r="GOT21" s="580"/>
      <c r="GOU21" s="580"/>
      <c r="GOV21" s="580"/>
      <c r="GOW21" s="580"/>
      <c r="GOX21" s="580"/>
      <c r="GOY21" s="580"/>
      <c r="GOZ21" s="580"/>
      <c r="GPA21" s="580"/>
      <c r="GPB21" s="580"/>
      <c r="GPC21" s="580"/>
      <c r="GPD21" s="580"/>
      <c r="GPE21" s="580"/>
      <c r="GPF21" s="580"/>
      <c r="GPG21" s="580"/>
      <c r="GPH21" s="580"/>
      <c r="GPI21" s="580"/>
      <c r="GPJ21" s="580"/>
      <c r="GPK21" s="580"/>
      <c r="GPL21" s="580"/>
      <c r="GPM21" s="580"/>
      <c r="GPN21" s="580"/>
      <c r="GPO21" s="580"/>
      <c r="GPP21" s="580"/>
      <c r="GPQ21" s="580"/>
      <c r="GPR21" s="580"/>
      <c r="GPS21" s="580"/>
      <c r="GPT21" s="580"/>
      <c r="GPU21" s="580"/>
      <c r="GPV21" s="580"/>
      <c r="GPW21" s="580"/>
      <c r="GPX21" s="580"/>
      <c r="GPY21" s="580"/>
      <c r="GPZ21" s="580"/>
      <c r="GQA21" s="580"/>
      <c r="GQB21" s="580"/>
      <c r="GQC21" s="580"/>
      <c r="GQD21" s="580"/>
      <c r="GQE21" s="580"/>
      <c r="GQF21" s="580"/>
      <c r="GQG21" s="580"/>
      <c r="GQH21" s="580"/>
      <c r="GQI21" s="580"/>
      <c r="GQJ21" s="580"/>
      <c r="GQK21" s="580"/>
      <c r="GQL21" s="580"/>
      <c r="GQM21" s="580"/>
      <c r="GQN21" s="580"/>
      <c r="GQO21" s="580"/>
      <c r="GQP21" s="580"/>
      <c r="GQQ21" s="580"/>
      <c r="GQR21" s="580"/>
      <c r="GQS21" s="580"/>
      <c r="GQT21" s="580"/>
      <c r="GQU21" s="580"/>
      <c r="GQV21" s="580"/>
      <c r="GQW21" s="580"/>
      <c r="GQX21" s="580"/>
      <c r="GQY21" s="580"/>
      <c r="GQZ21" s="580"/>
      <c r="GRA21" s="580"/>
      <c r="GRB21" s="580"/>
      <c r="GRC21" s="580"/>
      <c r="GRD21" s="580"/>
      <c r="GRE21" s="580"/>
      <c r="GRF21" s="580"/>
      <c r="GRG21" s="580"/>
      <c r="GRH21" s="580"/>
      <c r="GRI21" s="580"/>
      <c r="GRJ21" s="580"/>
      <c r="GRK21" s="580"/>
      <c r="GRL21" s="580"/>
      <c r="GRM21" s="580"/>
      <c r="GRN21" s="580"/>
      <c r="GRO21" s="580"/>
      <c r="GRP21" s="580"/>
      <c r="GRQ21" s="580"/>
      <c r="GRR21" s="580"/>
      <c r="GRS21" s="580"/>
      <c r="GRT21" s="580"/>
      <c r="GRU21" s="580"/>
      <c r="GRV21" s="580"/>
      <c r="GRW21" s="580"/>
      <c r="GRX21" s="580"/>
      <c r="GRY21" s="580"/>
      <c r="GRZ21" s="580"/>
      <c r="GSA21" s="580"/>
      <c r="GSB21" s="580"/>
      <c r="GSC21" s="580"/>
      <c r="GSD21" s="580"/>
      <c r="GSE21" s="580"/>
      <c r="GSF21" s="580"/>
      <c r="GSG21" s="580"/>
      <c r="GSH21" s="580"/>
      <c r="GSI21" s="580"/>
      <c r="GSJ21" s="580"/>
      <c r="GSK21" s="580"/>
      <c r="GSL21" s="580"/>
      <c r="GSM21" s="580"/>
      <c r="GSN21" s="580"/>
      <c r="GSO21" s="580"/>
      <c r="GSP21" s="580"/>
      <c r="GSQ21" s="580"/>
      <c r="GSR21" s="580"/>
      <c r="GSS21" s="580"/>
      <c r="GST21" s="580"/>
      <c r="GSU21" s="580"/>
      <c r="GSV21" s="580"/>
      <c r="GSW21" s="580"/>
      <c r="GSX21" s="580"/>
      <c r="GSY21" s="580"/>
      <c r="GSZ21" s="580"/>
      <c r="GTA21" s="580"/>
      <c r="GTB21" s="580"/>
      <c r="GTC21" s="580"/>
      <c r="GTD21" s="580"/>
      <c r="GTE21" s="580"/>
      <c r="GTF21" s="580"/>
      <c r="GTG21" s="580"/>
      <c r="GTH21" s="580"/>
      <c r="GTI21" s="580"/>
      <c r="GTJ21" s="580"/>
      <c r="GTK21" s="580"/>
      <c r="GTL21" s="580"/>
      <c r="GTM21" s="580"/>
      <c r="GTN21" s="580"/>
      <c r="GTO21" s="580"/>
      <c r="GTP21" s="580"/>
      <c r="GTQ21" s="580"/>
      <c r="GTR21" s="580"/>
      <c r="GTS21" s="580"/>
      <c r="GTT21" s="580"/>
      <c r="GTU21" s="580"/>
      <c r="GTV21" s="580"/>
      <c r="GTW21" s="580"/>
      <c r="GTX21" s="580"/>
      <c r="GTY21" s="580"/>
      <c r="GTZ21" s="580"/>
      <c r="GUA21" s="580"/>
      <c r="GUB21" s="580"/>
      <c r="GUC21" s="580"/>
      <c r="GUD21" s="580"/>
      <c r="GUE21" s="580"/>
      <c r="GUF21" s="580"/>
      <c r="GUG21" s="580"/>
      <c r="GUH21" s="580"/>
      <c r="GUI21" s="580"/>
      <c r="GUJ21" s="580"/>
      <c r="GUK21" s="580"/>
      <c r="GUL21" s="580"/>
      <c r="GUM21" s="580"/>
      <c r="GUN21" s="580"/>
      <c r="GUO21" s="580"/>
      <c r="GUP21" s="580"/>
      <c r="GUQ21" s="580"/>
      <c r="GUR21" s="580"/>
      <c r="GUS21" s="580"/>
      <c r="GUT21" s="580"/>
      <c r="GUU21" s="580"/>
      <c r="GUV21" s="580"/>
      <c r="GUW21" s="580"/>
      <c r="GUX21" s="580"/>
      <c r="GUY21" s="580"/>
      <c r="GUZ21" s="580"/>
      <c r="GVA21" s="580"/>
      <c r="GVB21" s="580"/>
      <c r="GVC21" s="580"/>
      <c r="GVD21" s="580"/>
      <c r="GVE21" s="580"/>
      <c r="GVF21" s="580"/>
      <c r="GVG21" s="580"/>
      <c r="GVH21" s="580"/>
      <c r="GVI21" s="580"/>
      <c r="GVJ21" s="580"/>
      <c r="GVK21" s="580"/>
      <c r="GVL21" s="580"/>
      <c r="GVM21" s="580"/>
      <c r="GVN21" s="580"/>
      <c r="GVO21" s="580"/>
      <c r="GVP21" s="580"/>
      <c r="GVQ21" s="580"/>
      <c r="GVR21" s="580"/>
      <c r="GVS21" s="580"/>
      <c r="GVT21" s="580"/>
      <c r="GVU21" s="580"/>
      <c r="GVV21" s="580"/>
      <c r="GVW21" s="580"/>
      <c r="GVX21" s="580"/>
      <c r="GVY21" s="580"/>
      <c r="GVZ21" s="580"/>
      <c r="GWA21" s="580"/>
      <c r="GWB21" s="580"/>
      <c r="GWC21" s="580"/>
      <c r="GWD21" s="580"/>
      <c r="GWE21" s="580"/>
      <c r="GWF21" s="580"/>
      <c r="GWG21" s="580"/>
      <c r="GWH21" s="580"/>
      <c r="GWI21" s="580"/>
      <c r="GWJ21" s="580"/>
      <c r="GWK21" s="580"/>
      <c r="GWL21" s="580"/>
      <c r="GWM21" s="580"/>
      <c r="GWN21" s="580"/>
      <c r="GWO21" s="580"/>
      <c r="GWP21" s="580"/>
      <c r="GWQ21" s="580"/>
      <c r="GWR21" s="580"/>
      <c r="GWS21" s="580"/>
      <c r="GWT21" s="580"/>
      <c r="GWU21" s="580"/>
      <c r="GWV21" s="580"/>
      <c r="GWW21" s="580"/>
      <c r="GWX21" s="580"/>
      <c r="GWY21" s="580"/>
      <c r="GWZ21" s="580"/>
      <c r="GXA21" s="580"/>
      <c r="GXB21" s="580"/>
      <c r="GXC21" s="580"/>
      <c r="GXD21" s="580"/>
      <c r="GXE21" s="580"/>
      <c r="GXF21" s="580"/>
      <c r="GXG21" s="580"/>
      <c r="GXH21" s="580"/>
      <c r="GXI21" s="580"/>
      <c r="GXJ21" s="580"/>
      <c r="GXK21" s="580"/>
      <c r="GXL21" s="580"/>
      <c r="GXM21" s="580"/>
      <c r="GXN21" s="580"/>
      <c r="GXO21" s="580"/>
      <c r="GXP21" s="580"/>
      <c r="GXQ21" s="580"/>
      <c r="GXR21" s="580"/>
      <c r="GXS21" s="580"/>
      <c r="GXT21" s="580"/>
      <c r="GXU21" s="580"/>
      <c r="GXV21" s="580"/>
      <c r="GXW21" s="580"/>
      <c r="GXX21" s="580"/>
      <c r="GXY21" s="580"/>
      <c r="GXZ21" s="580"/>
      <c r="GYA21" s="580"/>
      <c r="GYB21" s="580"/>
      <c r="GYC21" s="580"/>
      <c r="GYD21" s="580"/>
      <c r="GYE21" s="580"/>
      <c r="GYF21" s="580"/>
      <c r="GYG21" s="580"/>
      <c r="GYH21" s="580"/>
      <c r="GYI21" s="580"/>
      <c r="GYJ21" s="580"/>
      <c r="GYK21" s="580"/>
      <c r="GYL21" s="580"/>
      <c r="GYM21" s="580"/>
      <c r="GYN21" s="580"/>
      <c r="GYO21" s="580"/>
      <c r="GYP21" s="580"/>
      <c r="GYQ21" s="580"/>
      <c r="GYR21" s="580"/>
      <c r="GYS21" s="580"/>
      <c r="GYT21" s="580"/>
      <c r="GYU21" s="580"/>
      <c r="GYV21" s="580"/>
      <c r="GYW21" s="580"/>
      <c r="GYX21" s="580"/>
      <c r="GYY21" s="580"/>
      <c r="GYZ21" s="580"/>
      <c r="GZA21" s="580"/>
      <c r="GZB21" s="580"/>
      <c r="GZC21" s="580"/>
      <c r="GZD21" s="580"/>
      <c r="GZE21" s="580"/>
      <c r="GZF21" s="580"/>
      <c r="GZG21" s="580"/>
      <c r="GZH21" s="580"/>
      <c r="GZI21" s="580"/>
      <c r="GZJ21" s="580"/>
      <c r="GZK21" s="580"/>
      <c r="GZL21" s="580"/>
      <c r="GZM21" s="580"/>
      <c r="GZN21" s="580"/>
      <c r="GZO21" s="580"/>
      <c r="GZP21" s="580"/>
      <c r="GZQ21" s="580"/>
      <c r="GZR21" s="580"/>
      <c r="GZS21" s="580"/>
      <c r="GZT21" s="580"/>
      <c r="GZU21" s="580"/>
      <c r="GZV21" s="580"/>
      <c r="GZW21" s="580"/>
      <c r="GZX21" s="580"/>
      <c r="GZY21" s="580"/>
      <c r="GZZ21" s="580"/>
      <c r="HAA21" s="580"/>
      <c r="HAB21" s="580"/>
      <c r="HAC21" s="580"/>
      <c r="HAD21" s="580"/>
      <c r="HAE21" s="580"/>
      <c r="HAF21" s="580"/>
      <c r="HAG21" s="580"/>
      <c r="HAH21" s="580"/>
      <c r="HAI21" s="580"/>
      <c r="HAJ21" s="580"/>
      <c r="HAK21" s="580"/>
      <c r="HAL21" s="580"/>
      <c r="HAM21" s="580"/>
      <c r="HAN21" s="580"/>
      <c r="HAO21" s="580"/>
      <c r="HAP21" s="580"/>
      <c r="HAQ21" s="580"/>
      <c r="HAR21" s="580"/>
      <c r="HAS21" s="580"/>
      <c r="HAT21" s="580"/>
      <c r="HAU21" s="580"/>
      <c r="HAV21" s="580"/>
      <c r="HAW21" s="580"/>
      <c r="HAX21" s="580"/>
      <c r="HAY21" s="580"/>
      <c r="HAZ21" s="580"/>
      <c r="HBA21" s="580"/>
      <c r="HBB21" s="580"/>
      <c r="HBC21" s="580"/>
      <c r="HBD21" s="580"/>
      <c r="HBE21" s="580"/>
      <c r="HBF21" s="580"/>
      <c r="HBG21" s="580"/>
      <c r="HBH21" s="580"/>
      <c r="HBI21" s="580"/>
      <c r="HBJ21" s="580"/>
      <c r="HBK21" s="580"/>
      <c r="HBL21" s="580"/>
      <c r="HBM21" s="580"/>
      <c r="HBN21" s="580"/>
      <c r="HBO21" s="580"/>
      <c r="HBP21" s="580"/>
      <c r="HBQ21" s="580"/>
      <c r="HBR21" s="580"/>
      <c r="HBS21" s="580"/>
      <c r="HBT21" s="580"/>
      <c r="HBU21" s="580"/>
      <c r="HBV21" s="580"/>
      <c r="HBW21" s="580"/>
      <c r="HBX21" s="580"/>
      <c r="HBY21" s="580"/>
      <c r="HBZ21" s="580"/>
      <c r="HCA21" s="580"/>
      <c r="HCB21" s="580"/>
      <c r="HCC21" s="580"/>
      <c r="HCD21" s="580"/>
      <c r="HCE21" s="580"/>
      <c r="HCF21" s="580"/>
      <c r="HCG21" s="580"/>
      <c r="HCH21" s="580"/>
      <c r="HCI21" s="580"/>
      <c r="HCJ21" s="580"/>
      <c r="HCK21" s="580"/>
      <c r="HCL21" s="580"/>
      <c r="HCM21" s="580"/>
      <c r="HCN21" s="580"/>
      <c r="HCO21" s="580"/>
      <c r="HCP21" s="580"/>
      <c r="HCQ21" s="580"/>
      <c r="HCR21" s="580"/>
      <c r="HCS21" s="580"/>
      <c r="HCT21" s="580"/>
      <c r="HCU21" s="580"/>
      <c r="HCV21" s="580"/>
      <c r="HCW21" s="580"/>
      <c r="HCX21" s="580"/>
      <c r="HCY21" s="580"/>
      <c r="HCZ21" s="580"/>
      <c r="HDA21" s="580"/>
      <c r="HDB21" s="580"/>
      <c r="HDC21" s="580"/>
      <c r="HDD21" s="580"/>
      <c r="HDE21" s="580"/>
      <c r="HDF21" s="580"/>
      <c r="HDG21" s="580"/>
      <c r="HDH21" s="580"/>
      <c r="HDI21" s="580"/>
      <c r="HDJ21" s="580"/>
      <c r="HDK21" s="580"/>
      <c r="HDL21" s="580"/>
      <c r="HDM21" s="580"/>
      <c r="HDN21" s="580"/>
      <c r="HDO21" s="580"/>
      <c r="HDP21" s="580"/>
      <c r="HDQ21" s="580"/>
      <c r="HDR21" s="580"/>
      <c r="HDS21" s="580"/>
      <c r="HDT21" s="580"/>
      <c r="HDU21" s="580"/>
      <c r="HDV21" s="580"/>
      <c r="HDW21" s="580"/>
      <c r="HDX21" s="580"/>
      <c r="HDY21" s="580"/>
      <c r="HDZ21" s="580"/>
      <c r="HEA21" s="580"/>
      <c r="HEB21" s="580"/>
      <c r="HEC21" s="580"/>
      <c r="HED21" s="580"/>
      <c r="HEE21" s="580"/>
      <c r="HEF21" s="580"/>
      <c r="HEG21" s="580"/>
      <c r="HEH21" s="580"/>
      <c r="HEI21" s="580"/>
      <c r="HEJ21" s="580"/>
      <c r="HEK21" s="580"/>
      <c r="HEL21" s="580"/>
      <c r="HEM21" s="580"/>
      <c r="HEN21" s="580"/>
      <c r="HEO21" s="580"/>
      <c r="HEP21" s="580"/>
      <c r="HEQ21" s="580"/>
      <c r="HER21" s="580"/>
      <c r="HES21" s="580"/>
      <c r="HET21" s="580"/>
      <c r="HEU21" s="580"/>
      <c r="HEV21" s="580"/>
      <c r="HEW21" s="580"/>
      <c r="HEX21" s="580"/>
      <c r="HEY21" s="580"/>
      <c r="HEZ21" s="580"/>
      <c r="HFA21" s="580"/>
      <c r="HFB21" s="580"/>
      <c r="HFC21" s="580"/>
      <c r="HFD21" s="580"/>
      <c r="HFE21" s="580"/>
      <c r="HFF21" s="580"/>
      <c r="HFG21" s="580"/>
      <c r="HFH21" s="580"/>
      <c r="HFI21" s="580"/>
      <c r="HFJ21" s="580"/>
      <c r="HFK21" s="580"/>
      <c r="HFL21" s="580"/>
      <c r="HFM21" s="580"/>
      <c r="HFN21" s="580"/>
      <c r="HFO21" s="580"/>
      <c r="HFP21" s="580"/>
      <c r="HFQ21" s="580"/>
      <c r="HFR21" s="580"/>
      <c r="HFS21" s="580"/>
      <c r="HFT21" s="580"/>
      <c r="HFU21" s="580"/>
      <c r="HFV21" s="580"/>
      <c r="HFW21" s="580"/>
      <c r="HFX21" s="580"/>
      <c r="HFY21" s="580"/>
      <c r="HFZ21" s="580"/>
      <c r="HGA21" s="580"/>
      <c r="HGB21" s="580"/>
      <c r="HGC21" s="580"/>
      <c r="HGD21" s="580"/>
      <c r="HGE21" s="580"/>
      <c r="HGF21" s="580"/>
      <c r="HGG21" s="580"/>
      <c r="HGH21" s="580"/>
      <c r="HGI21" s="580"/>
      <c r="HGJ21" s="580"/>
      <c r="HGK21" s="580"/>
      <c r="HGL21" s="580"/>
      <c r="HGM21" s="580"/>
      <c r="HGN21" s="580"/>
      <c r="HGO21" s="580"/>
      <c r="HGP21" s="580"/>
      <c r="HGQ21" s="580"/>
      <c r="HGR21" s="580"/>
      <c r="HGS21" s="580"/>
      <c r="HGT21" s="580"/>
      <c r="HGU21" s="580"/>
      <c r="HGV21" s="580"/>
      <c r="HGW21" s="580"/>
      <c r="HGX21" s="580"/>
      <c r="HGY21" s="580"/>
      <c r="HGZ21" s="580"/>
      <c r="HHA21" s="580"/>
      <c r="HHB21" s="580"/>
      <c r="HHC21" s="580"/>
      <c r="HHD21" s="580"/>
      <c r="HHE21" s="580"/>
      <c r="HHF21" s="580"/>
      <c r="HHG21" s="580"/>
      <c r="HHH21" s="580"/>
      <c r="HHI21" s="580"/>
      <c r="HHJ21" s="580"/>
      <c r="HHK21" s="580"/>
      <c r="HHL21" s="580"/>
      <c r="HHM21" s="580"/>
      <c r="HHN21" s="580"/>
      <c r="HHO21" s="580"/>
      <c r="HHP21" s="580"/>
      <c r="HHQ21" s="580"/>
      <c r="HHR21" s="580"/>
      <c r="HHS21" s="580"/>
      <c r="HHT21" s="580"/>
      <c r="HHU21" s="580"/>
      <c r="HHV21" s="580"/>
      <c r="HHW21" s="580"/>
      <c r="HHX21" s="580"/>
      <c r="HHY21" s="580"/>
      <c r="HHZ21" s="580"/>
      <c r="HIA21" s="580"/>
      <c r="HIB21" s="580"/>
      <c r="HIC21" s="580"/>
      <c r="HID21" s="580"/>
      <c r="HIE21" s="580"/>
      <c r="HIF21" s="580"/>
      <c r="HIG21" s="580"/>
      <c r="HIH21" s="580"/>
      <c r="HII21" s="580"/>
      <c r="HIJ21" s="580"/>
      <c r="HIK21" s="580"/>
      <c r="HIL21" s="580"/>
      <c r="HIM21" s="580"/>
      <c r="HIN21" s="580"/>
      <c r="HIO21" s="580"/>
      <c r="HIP21" s="580"/>
      <c r="HIQ21" s="580"/>
      <c r="HIR21" s="580"/>
      <c r="HIS21" s="580"/>
      <c r="HIT21" s="580"/>
      <c r="HIU21" s="580"/>
      <c r="HIV21" s="580"/>
      <c r="HIW21" s="580"/>
      <c r="HIX21" s="580"/>
      <c r="HIY21" s="580"/>
      <c r="HIZ21" s="580"/>
      <c r="HJA21" s="580"/>
      <c r="HJB21" s="580"/>
      <c r="HJC21" s="580"/>
      <c r="HJD21" s="580"/>
      <c r="HJE21" s="580"/>
      <c r="HJF21" s="580"/>
      <c r="HJG21" s="580"/>
      <c r="HJH21" s="580"/>
      <c r="HJI21" s="580"/>
      <c r="HJJ21" s="580"/>
      <c r="HJK21" s="580"/>
      <c r="HJL21" s="580"/>
      <c r="HJM21" s="580"/>
      <c r="HJN21" s="580"/>
      <c r="HJO21" s="580"/>
      <c r="HJP21" s="580"/>
      <c r="HJQ21" s="580"/>
      <c r="HJR21" s="580"/>
      <c r="HJS21" s="580"/>
      <c r="HJT21" s="580"/>
      <c r="HJU21" s="580"/>
      <c r="HJV21" s="580"/>
      <c r="HJW21" s="580"/>
      <c r="HJX21" s="580"/>
      <c r="HJY21" s="580"/>
      <c r="HJZ21" s="580"/>
      <c r="HKA21" s="580"/>
      <c r="HKB21" s="580"/>
      <c r="HKC21" s="580"/>
      <c r="HKD21" s="580"/>
      <c r="HKE21" s="580"/>
      <c r="HKF21" s="580"/>
      <c r="HKG21" s="580"/>
      <c r="HKH21" s="580"/>
      <c r="HKI21" s="580"/>
      <c r="HKJ21" s="580"/>
      <c r="HKK21" s="580"/>
      <c r="HKL21" s="580"/>
      <c r="HKM21" s="580"/>
      <c r="HKN21" s="580"/>
      <c r="HKO21" s="580"/>
      <c r="HKP21" s="580"/>
      <c r="HKQ21" s="580"/>
      <c r="HKR21" s="580"/>
      <c r="HKS21" s="580"/>
      <c r="HKT21" s="580"/>
      <c r="HKU21" s="580"/>
      <c r="HKV21" s="580"/>
      <c r="HKW21" s="580"/>
      <c r="HKX21" s="580"/>
      <c r="HKY21" s="580"/>
      <c r="HKZ21" s="580"/>
      <c r="HLA21" s="580"/>
      <c r="HLB21" s="580"/>
      <c r="HLC21" s="580"/>
      <c r="HLD21" s="580"/>
      <c r="HLE21" s="580"/>
      <c r="HLF21" s="580"/>
      <c r="HLG21" s="580"/>
      <c r="HLH21" s="580"/>
      <c r="HLI21" s="580"/>
      <c r="HLJ21" s="580"/>
      <c r="HLK21" s="580"/>
      <c r="HLL21" s="580"/>
      <c r="HLM21" s="580"/>
      <c r="HLN21" s="580"/>
      <c r="HLO21" s="580"/>
      <c r="HLP21" s="580"/>
      <c r="HLQ21" s="580"/>
      <c r="HLR21" s="580"/>
      <c r="HLS21" s="580"/>
      <c r="HLT21" s="580"/>
      <c r="HLU21" s="580"/>
      <c r="HLV21" s="580"/>
      <c r="HLW21" s="580"/>
      <c r="HLX21" s="580"/>
      <c r="HLY21" s="580"/>
      <c r="HLZ21" s="580"/>
      <c r="HMA21" s="580"/>
      <c r="HMB21" s="580"/>
      <c r="HMC21" s="580"/>
      <c r="HMD21" s="580"/>
      <c r="HME21" s="580"/>
      <c r="HMF21" s="580"/>
      <c r="HMG21" s="580"/>
      <c r="HMH21" s="580"/>
      <c r="HMI21" s="580"/>
      <c r="HMJ21" s="580"/>
      <c r="HMK21" s="580"/>
      <c r="HML21" s="580"/>
      <c r="HMM21" s="580"/>
      <c r="HMN21" s="580"/>
      <c r="HMO21" s="580"/>
      <c r="HMP21" s="580"/>
      <c r="HMQ21" s="580"/>
      <c r="HMR21" s="580"/>
      <c r="HMS21" s="580"/>
      <c r="HMT21" s="580"/>
      <c r="HMU21" s="580"/>
      <c r="HMV21" s="580"/>
      <c r="HMW21" s="580"/>
      <c r="HMX21" s="580"/>
      <c r="HMY21" s="580"/>
      <c r="HMZ21" s="580"/>
      <c r="HNA21" s="580"/>
      <c r="HNB21" s="580"/>
      <c r="HNC21" s="580"/>
      <c r="HND21" s="580"/>
      <c r="HNE21" s="580"/>
      <c r="HNF21" s="580"/>
      <c r="HNG21" s="580"/>
      <c r="HNH21" s="580"/>
      <c r="HNI21" s="580"/>
      <c r="HNJ21" s="580"/>
      <c r="HNK21" s="580"/>
      <c r="HNL21" s="580"/>
      <c r="HNM21" s="580"/>
      <c r="HNN21" s="580"/>
      <c r="HNO21" s="580"/>
      <c r="HNP21" s="580"/>
      <c r="HNQ21" s="580"/>
      <c r="HNR21" s="580"/>
      <c r="HNS21" s="580"/>
      <c r="HNT21" s="580"/>
      <c r="HNU21" s="580"/>
      <c r="HNV21" s="580"/>
      <c r="HNW21" s="580"/>
      <c r="HNX21" s="580"/>
      <c r="HNY21" s="580"/>
      <c r="HNZ21" s="580"/>
      <c r="HOA21" s="580"/>
      <c r="HOB21" s="580"/>
      <c r="HOC21" s="580"/>
      <c r="HOD21" s="580"/>
      <c r="HOE21" s="580"/>
      <c r="HOF21" s="580"/>
      <c r="HOG21" s="580"/>
      <c r="HOH21" s="580"/>
      <c r="HOI21" s="580"/>
      <c r="HOJ21" s="580"/>
      <c r="HOK21" s="580"/>
      <c r="HOL21" s="580"/>
      <c r="HOM21" s="580"/>
      <c r="HON21" s="580"/>
      <c r="HOO21" s="580"/>
      <c r="HOP21" s="580"/>
      <c r="HOQ21" s="580"/>
      <c r="HOR21" s="580"/>
      <c r="HOS21" s="580"/>
      <c r="HOT21" s="580"/>
      <c r="HOU21" s="580"/>
      <c r="HOV21" s="580"/>
      <c r="HOW21" s="580"/>
      <c r="HOX21" s="580"/>
      <c r="HOY21" s="580"/>
      <c r="HOZ21" s="580"/>
      <c r="HPA21" s="580"/>
      <c r="HPB21" s="580"/>
      <c r="HPC21" s="580"/>
      <c r="HPD21" s="580"/>
      <c r="HPE21" s="580"/>
      <c r="HPF21" s="580"/>
      <c r="HPG21" s="580"/>
      <c r="HPH21" s="580"/>
      <c r="HPI21" s="580"/>
      <c r="HPJ21" s="580"/>
      <c r="HPK21" s="580"/>
      <c r="HPL21" s="580"/>
      <c r="HPM21" s="580"/>
      <c r="HPN21" s="580"/>
      <c r="HPO21" s="580"/>
      <c r="HPP21" s="580"/>
      <c r="HPQ21" s="580"/>
      <c r="HPR21" s="580"/>
      <c r="HPS21" s="580"/>
      <c r="HPT21" s="580"/>
      <c r="HPU21" s="580"/>
      <c r="HPV21" s="580"/>
      <c r="HPW21" s="580"/>
      <c r="HPX21" s="580"/>
      <c r="HPY21" s="580"/>
      <c r="HPZ21" s="580"/>
      <c r="HQA21" s="580"/>
      <c r="HQB21" s="580"/>
      <c r="HQC21" s="580"/>
      <c r="HQD21" s="580"/>
      <c r="HQE21" s="580"/>
      <c r="HQF21" s="580"/>
      <c r="HQG21" s="580"/>
      <c r="HQH21" s="580"/>
      <c r="HQI21" s="580"/>
      <c r="HQJ21" s="580"/>
      <c r="HQK21" s="580"/>
      <c r="HQL21" s="580"/>
      <c r="HQM21" s="580"/>
      <c r="HQN21" s="580"/>
      <c r="HQO21" s="580"/>
      <c r="HQP21" s="580"/>
      <c r="HQQ21" s="580"/>
      <c r="HQR21" s="580"/>
      <c r="HQS21" s="580"/>
      <c r="HQT21" s="580"/>
      <c r="HQU21" s="580"/>
      <c r="HQV21" s="580"/>
      <c r="HQW21" s="580"/>
      <c r="HQX21" s="580"/>
      <c r="HQY21" s="580"/>
      <c r="HQZ21" s="580"/>
      <c r="HRA21" s="580"/>
      <c r="HRB21" s="580"/>
      <c r="HRC21" s="580"/>
      <c r="HRD21" s="580"/>
      <c r="HRE21" s="580"/>
      <c r="HRF21" s="580"/>
      <c r="HRG21" s="580"/>
      <c r="HRH21" s="580"/>
      <c r="HRI21" s="580"/>
      <c r="HRJ21" s="580"/>
      <c r="HRK21" s="580"/>
      <c r="HRL21" s="580"/>
      <c r="HRM21" s="580"/>
      <c r="HRN21" s="580"/>
      <c r="HRO21" s="580"/>
      <c r="HRP21" s="580"/>
      <c r="HRQ21" s="580"/>
      <c r="HRR21" s="580"/>
      <c r="HRS21" s="580"/>
      <c r="HRT21" s="580"/>
      <c r="HRU21" s="580"/>
      <c r="HRV21" s="580"/>
      <c r="HRW21" s="580"/>
      <c r="HRX21" s="580"/>
      <c r="HRY21" s="580"/>
      <c r="HRZ21" s="580"/>
      <c r="HSA21" s="580"/>
      <c r="HSB21" s="580"/>
      <c r="HSC21" s="580"/>
      <c r="HSD21" s="580"/>
      <c r="HSE21" s="580"/>
      <c r="HSF21" s="580"/>
      <c r="HSG21" s="580"/>
      <c r="HSH21" s="580"/>
      <c r="HSI21" s="580"/>
      <c r="HSJ21" s="580"/>
      <c r="HSK21" s="580"/>
      <c r="HSL21" s="580"/>
      <c r="HSM21" s="580"/>
      <c r="HSN21" s="580"/>
      <c r="HSO21" s="580"/>
      <c r="HSP21" s="580"/>
      <c r="HSQ21" s="580"/>
      <c r="HSR21" s="580"/>
      <c r="HSS21" s="580"/>
      <c r="HST21" s="580"/>
      <c r="HSU21" s="580"/>
      <c r="HSV21" s="580"/>
      <c r="HSW21" s="580"/>
      <c r="HSX21" s="580"/>
      <c r="HSY21" s="580"/>
      <c r="HSZ21" s="580"/>
      <c r="HTA21" s="580"/>
      <c r="HTB21" s="580"/>
      <c r="HTC21" s="580"/>
      <c r="HTD21" s="580"/>
      <c r="HTE21" s="580"/>
      <c r="HTF21" s="580"/>
      <c r="HTG21" s="580"/>
      <c r="HTH21" s="580"/>
      <c r="HTI21" s="580"/>
      <c r="HTJ21" s="580"/>
      <c r="HTK21" s="580"/>
      <c r="HTL21" s="580"/>
      <c r="HTM21" s="580"/>
      <c r="HTN21" s="580"/>
      <c r="HTO21" s="580"/>
      <c r="HTP21" s="580"/>
      <c r="HTQ21" s="580"/>
      <c r="HTR21" s="580"/>
      <c r="HTS21" s="580"/>
      <c r="HTT21" s="580"/>
      <c r="HTU21" s="580"/>
      <c r="HTV21" s="580"/>
      <c r="HTW21" s="580"/>
      <c r="HTX21" s="580"/>
      <c r="HTY21" s="580"/>
      <c r="HTZ21" s="580"/>
      <c r="HUA21" s="580"/>
      <c r="HUB21" s="580"/>
      <c r="HUC21" s="580"/>
      <c r="HUD21" s="580"/>
      <c r="HUE21" s="580"/>
      <c r="HUF21" s="580"/>
      <c r="HUG21" s="580"/>
      <c r="HUH21" s="580"/>
      <c r="HUI21" s="580"/>
      <c r="HUJ21" s="580"/>
      <c r="HUK21" s="580"/>
      <c r="HUL21" s="580"/>
      <c r="HUM21" s="580"/>
      <c r="HUN21" s="580"/>
      <c r="HUO21" s="580"/>
      <c r="HUP21" s="580"/>
      <c r="HUQ21" s="580"/>
      <c r="HUR21" s="580"/>
      <c r="HUS21" s="580"/>
      <c r="HUT21" s="580"/>
      <c r="HUU21" s="580"/>
      <c r="HUV21" s="580"/>
      <c r="HUW21" s="580"/>
      <c r="HUX21" s="580"/>
      <c r="HUY21" s="580"/>
      <c r="HUZ21" s="580"/>
      <c r="HVA21" s="580"/>
      <c r="HVB21" s="580"/>
      <c r="HVC21" s="580"/>
      <c r="HVD21" s="580"/>
      <c r="HVE21" s="580"/>
      <c r="HVF21" s="580"/>
      <c r="HVG21" s="580"/>
      <c r="HVH21" s="580"/>
      <c r="HVI21" s="580"/>
      <c r="HVJ21" s="580"/>
      <c r="HVK21" s="580"/>
      <c r="HVL21" s="580"/>
      <c r="HVM21" s="580"/>
      <c r="HVN21" s="580"/>
      <c r="HVO21" s="580"/>
      <c r="HVP21" s="580"/>
      <c r="HVQ21" s="580"/>
      <c r="HVR21" s="580"/>
      <c r="HVS21" s="580"/>
      <c r="HVT21" s="580"/>
      <c r="HVU21" s="580"/>
      <c r="HVV21" s="580"/>
      <c r="HVW21" s="580"/>
      <c r="HVX21" s="580"/>
      <c r="HVY21" s="580"/>
      <c r="HVZ21" s="580"/>
      <c r="HWA21" s="580"/>
      <c r="HWB21" s="580"/>
      <c r="HWC21" s="580"/>
      <c r="HWD21" s="580"/>
      <c r="HWE21" s="580"/>
      <c r="HWF21" s="580"/>
      <c r="HWG21" s="580"/>
      <c r="HWH21" s="580"/>
      <c r="HWI21" s="580"/>
      <c r="HWJ21" s="580"/>
      <c r="HWK21" s="580"/>
      <c r="HWL21" s="580"/>
      <c r="HWM21" s="580"/>
      <c r="HWN21" s="580"/>
      <c r="HWO21" s="580"/>
      <c r="HWP21" s="580"/>
      <c r="HWQ21" s="580"/>
      <c r="HWR21" s="580"/>
      <c r="HWS21" s="580"/>
      <c r="HWT21" s="580"/>
      <c r="HWU21" s="580"/>
      <c r="HWV21" s="580"/>
      <c r="HWW21" s="580"/>
      <c r="HWX21" s="580"/>
      <c r="HWY21" s="580"/>
      <c r="HWZ21" s="580"/>
      <c r="HXA21" s="580"/>
      <c r="HXB21" s="580"/>
      <c r="HXC21" s="580"/>
      <c r="HXD21" s="580"/>
      <c r="HXE21" s="580"/>
      <c r="HXF21" s="580"/>
      <c r="HXG21" s="580"/>
      <c r="HXH21" s="580"/>
      <c r="HXI21" s="580"/>
      <c r="HXJ21" s="580"/>
      <c r="HXK21" s="580"/>
      <c r="HXL21" s="580"/>
      <c r="HXM21" s="580"/>
      <c r="HXN21" s="580"/>
      <c r="HXO21" s="580"/>
      <c r="HXP21" s="580"/>
      <c r="HXQ21" s="580"/>
      <c r="HXR21" s="580"/>
      <c r="HXS21" s="580"/>
      <c r="HXT21" s="580"/>
      <c r="HXU21" s="580"/>
      <c r="HXV21" s="580"/>
      <c r="HXW21" s="580"/>
      <c r="HXX21" s="580"/>
      <c r="HXY21" s="580"/>
      <c r="HXZ21" s="580"/>
      <c r="HYA21" s="580"/>
      <c r="HYB21" s="580"/>
      <c r="HYC21" s="580"/>
      <c r="HYD21" s="580"/>
      <c r="HYE21" s="580"/>
      <c r="HYF21" s="580"/>
      <c r="HYG21" s="580"/>
      <c r="HYH21" s="580"/>
      <c r="HYI21" s="580"/>
      <c r="HYJ21" s="580"/>
      <c r="HYK21" s="580"/>
      <c r="HYL21" s="580"/>
      <c r="HYM21" s="580"/>
      <c r="HYN21" s="580"/>
      <c r="HYO21" s="580"/>
      <c r="HYP21" s="580"/>
      <c r="HYQ21" s="580"/>
      <c r="HYR21" s="580"/>
      <c r="HYS21" s="580"/>
      <c r="HYT21" s="580"/>
      <c r="HYU21" s="580"/>
      <c r="HYV21" s="580"/>
      <c r="HYW21" s="580"/>
      <c r="HYX21" s="580"/>
      <c r="HYY21" s="580"/>
      <c r="HYZ21" s="580"/>
      <c r="HZA21" s="580"/>
      <c r="HZB21" s="580"/>
      <c r="HZC21" s="580"/>
      <c r="HZD21" s="580"/>
      <c r="HZE21" s="580"/>
      <c r="HZF21" s="580"/>
      <c r="HZG21" s="580"/>
      <c r="HZH21" s="580"/>
      <c r="HZI21" s="580"/>
      <c r="HZJ21" s="580"/>
      <c r="HZK21" s="580"/>
      <c r="HZL21" s="580"/>
      <c r="HZM21" s="580"/>
      <c r="HZN21" s="580"/>
      <c r="HZO21" s="580"/>
      <c r="HZP21" s="580"/>
      <c r="HZQ21" s="580"/>
      <c r="HZR21" s="580"/>
      <c r="HZS21" s="580"/>
      <c r="HZT21" s="580"/>
      <c r="HZU21" s="580"/>
      <c r="HZV21" s="580"/>
      <c r="HZW21" s="580"/>
      <c r="HZX21" s="580"/>
      <c r="HZY21" s="580"/>
      <c r="HZZ21" s="580"/>
      <c r="IAA21" s="580"/>
      <c r="IAB21" s="580"/>
      <c r="IAC21" s="580"/>
      <c r="IAD21" s="580"/>
      <c r="IAE21" s="580"/>
      <c r="IAF21" s="580"/>
      <c r="IAG21" s="580"/>
      <c r="IAH21" s="580"/>
      <c r="IAI21" s="580"/>
      <c r="IAJ21" s="580"/>
      <c r="IAK21" s="580"/>
      <c r="IAL21" s="580"/>
      <c r="IAM21" s="580"/>
      <c r="IAN21" s="580"/>
      <c r="IAO21" s="580"/>
      <c r="IAP21" s="580"/>
      <c r="IAQ21" s="580"/>
      <c r="IAR21" s="580"/>
      <c r="IAS21" s="580"/>
      <c r="IAT21" s="580"/>
      <c r="IAU21" s="580"/>
      <c r="IAV21" s="580"/>
      <c r="IAW21" s="580"/>
      <c r="IAX21" s="580"/>
      <c r="IAY21" s="580"/>
      <c r="IAZ21" s="580"/>
      <c r="IBA21" s="580"/>
      <c r="IBB21" s="580"/>
      <c r="IBC21" s="580"/>
      <c r="IBD21" s="580"/>
      <c r="IBE21" s="580"/>
      <c r="IBF21" s="580"/>
      <c r="IBG21" s="580"/>
      <c r="IBH21" s="580"/>
      <c r="IBI21" s="580"/>
      <c r="IBJ21" s="580"/>
      <c r="IBK21" s="580"/>
      <c r="IBL21" s="580"/>
      <c r="IBM21" s="580"/>
      <c r="IBN21" s="580"/>
      <c r="IBO21" s="580"/>
      <c r="IBP21" s="580"/>
      <c r="IBQ21" s="580"/>
      <c r="IBR21" s="580"/>
      <c r="IBS21" s="580"/>
      <c r="IBT21" s="580"/>
      <c r="IBU21" s="580"/>
      <c r="IBV21" s="580"/>
      <c r="IBW21" s="580"/>
      <c r="IBX21" s="580"/>
      <c r="IBY21" s="580"/>
      <c r="IBZ21" s="580"/>
      <c r="ICA21" s="580"/>
      <c r="ICB21" s="580"/>
      <c r="ICC21" s="580"/>
      <c r="ICD21" s="580"/>
      <c r="ICE21" s="580"/>
      <c r="ICF21" s="580"/>
      <c r="ICG21" s="580"/>
      <c r="ICH21" s="580"/>
      <c r="ICI21" s="580"/>
      <c r="ICJ21" s="580"/>
      <c r="ICK21" s="580"/>
      <c r="ICL21" s="580"/>
      <c r="ICM21" s="580"/>
      <c r="ICN21" s="580"/>
      <c r="ICO21" s="580"/>
      <c r="ICP21" s="580"/>
      <c r="ICQ21" s="580"/>
      <c r="ICR21" s="580"/>
      <c r="ICS21" s="580"/>
      <c r="ICT21" s="580"/>
      <c r="ICU21" s="580"/>
      <c r="ICV21" s="580"/>
      <c r="ICW21" s="580"/>
      <c r="ICX21" s="580"/>
      <c r="ICY21" s="580"/>
      <c r="ICZ21" s="580"/>
      <c r="IDA21" s="580"/>
      <c r="IDB21" s="580"/>
      <c r="IDC21" s="580"/>
      <c r="IDD21" s="580"/>
      <c r="IDE21" s="580"/>
      <c r="IDF21" s="580"/>
      <c r="IDG21" s="580"/>
      <c r="IDH21" s="580"/>
      <c r="IDI21" s="580"/>
      <c r="IDJ21" s="580"/>
      <c r="IDK21" s="580"/>
      <c r="IDL21" s="580"/>
      <c r="IDM21" s="580"/>
      <c r="IDN21" s="580"/>
      <c r="IDO21" s="580"/>
      <c r="IDP21" s="580"/>
      <c r="IDQ21" s="580"/>
      <c r="IDR21" s="580"/>
      <c r="IDS21" s="580"/>
      <c r="IDT21" s="580"/>
      <c r="IDU21" s="580"/>
      <c r="IDV21" s="580"/>
      <c r="IDW21" s="580"/>
      <c r="IDX21" s="580"/>
      <c r="IDY21" s="580"/>
      <c r="IDZ21" s="580"/>
      <c r="IEA21" s="580"/>
      <c r="IEB21" s="580"/>
      <c r="IEC21" s="580"/>
      <c r="IED21" s="580"/>
      <c r="IEE21" s="580"/>
      <c r="IEF21" s="580"/>
      <c r="IEG21" s="580"/>
      <c r="IEH21" s="580"/>
      <c r="IEI21" s="580"/>
      <c r="IEJ21" s="580"/>
      <c r="IEK21" s="580"/>
      <c r="IEL21" s="580"/>
      <c r="IEM21" s="580"/>
      <c r="IEN21" s="580"/>
      <c r="IEO21" s="580"/>
      <c r="IEP21" s="580"/>
      <c r="IEQ21" s="580"/>
      <c r="IER21" s="580"/>
      <c r="IES21" s="580"/>
      <c r="IET21" s="580"/>
      <c r="IEU21" s="580"/>
      <c r="IEV21" s="580"/>
      <c r="IEW21" s="580"/>
      <c r="IEX21" s="580"/>
      <c r="IEY21" s="580"/>
      <c r="IEZ21" s="580"/>
      <c r="IFA21" s="580"/>
      <c r="IFB21" s="580"/>
      <c r="IFC21" s="580"/>
      <c r="IFD21" s="580"/>
      <c r="IFE21" s="580"/>
      <c r="IFF21" s="580"/>
      <c r="IFG21" s="580"/>
      <c r="IFH21" s="580"/>
      <c r="IFI21" s="580"/>
      <c r="IFJ21" s="580"/>
      <c r="IFK21" s="580"/>
      <c r="IFL21" s="580"/>
      <c r="IFM21" s="580"/>
      <c r="IFN21" s="580"/>
      <c r="IFO21" s="580"/>
      <c r="IFP21" s="580"/>
      <c r="IFQ21" s="580"/>
      <c r="IFR21" s="580"/>
      <c r="IFS21" s="580"/>
      <c r="IFT21" s="580"/>
      <c r="IFU21" s="580"/>
      <c r="IFV21" s="580"/>
      <c r="IFW21" s="580"/>
      <c r="IFX21" s="580"/>
      <c r="IFY21" s="580"/>
      <c r="IFZ21" s="580"/>
      <c r="IGA21" s="580"/>
      <c r="IGB21" s="580"/>
      <c r="IGC21" s="580"/>
      <c r="IGD21" s="580"/>
      <c r="IGE21" s="580"/>
      <c r="IGF21" s="580"/>
      <c r="IGG21" s="580"/>
      <c r="IGH21" s="580"/>
      <c r="IGI21" s="580"/>
      <c r="IGJ21" s="580"/>
      <c r="IGK21" s="580"/>
      <c r="IGL21" s="580"/>
      <c r="IGM21" s="580"/>
      <c r="IGN21" s="580"/>
      <c r="IGO21" s="580"/>
      <c r="IGP21" s="580"/>
      <c r="IGQ21" s="580"/>
      <c r="IGR21" s="580"/>
      <c r="IGS21" s="580"/>
      <c r="IGT21" s="580"/>
      <c r="IGU21" s="580"/>
      <c r="IGV21" s="580"/>
      <c r="IGW21" s="580"/>
      <c r="IGX21" s="580"/>
      <c r="IGY21" s="580"/>
      <c r="IGZ21" s="580"/>
      <c r="IHA21" s="580"/>
      <c r="IHB21" s="580"/>
      <c r="IHC21" s="580"/>
      <c r="IHD21" s="580"/>
      <c r="IHE21" s="580"/>
      <c r="IHF21" s="580"/>
      <c r="IHG21" s="580"/>
      <c r="IHH21" s="580"/>
      <c r="IHI21" s="580"/>
      <c r="IHJ21" s="580"/>
      <c r="IHK21" s="580"/>
      <c r="IHL21" s="580"/>
      <c r="IHM21" s="580"/>
      <c r="IHN21" s="580"/>
      <c r="IHO21" s="580"/>
      <c r="IHP21" s="580"/>
      <c r="IHQ21" s="580"/>
      <c r="IHR21" s="580"/>
      <c r="IHS21" s="580"/>
      <c r="IHT21" s="580"/>
      <c r="IHU21" s="580"/>
      <c r="IHV21" s="580"/>
      <c r="IHW21" s="580"/>
      <c r="IHX21" s="580"/>
      <c r="IHY21" s="580"/>
      <c r="IHZ21" s="580"/>
      <c r="IIA21" s="580"/>
      <c r="IIB21" s="580"/>
      <c r="IIC21" s="580"/>
      <c r="IID21" s="580"/>
      <c r="IIE21" s="580"/>
      <c r="IIF21" s="580"/>
      <c r="IIG21" s="580"/>
      <c r="IIH21" s="580"/>
      <c r="III21" s="580"/>
      <c r="IIJ21" s="580"/>
      <c r="IIK21" s="580"/>
      <c r="IIL21" s="580"/>
      <c r="IIM21" s="580"/>
      <c r="IIN21" s="580"/>
      <c r="IIO21" s="580"/>
      <c r="IIP21" s="580"/>
      <c r="IIQ21" s="580"/>
      <c r="IIR21" s="580"/>
      <c r="IIS21" s="580"/>
      <c r="IIT21" s="580"/>
      <c r="IIU21" s="580"/>
      <c r="IIV21" s="580"/>
      <c r="IIW21" s="580"/>
      <c r="IIX21" s="580"/>
      <c r="IIY21" s="580"/>
      <c r="IIZ21" s="580"/>
      <c r="IJA21" s="580"/>
      <c r="IJB21" s="580"/>
      <c r="IJC21" s="580"/>
      <c r="IJD21" s="580"/>
      <c r="IJE21" s="580"/>
      <c r="IJF21" s="580"/>
      <c r="IJG21" s="580"/>
      <c r="IJH21" s="580"/>
      <c r="IJI21" s="580"/>
      <c r="IJJ21" s="580"/>
      <c r="IJK21" s="580"/>
      <c r="IJL21" s="580"/>
      <c r="IJM21" s="580"/>
      <c r="IJN21" s="580"/>
      <c r="IJO21" s="580"/>
      <c r="IJP21" s="580"/>
      <c r="IJQ21" s="580"/>
      <c r="IJR21" s="580"/>
      <c r="IJS21" s="580"/>
      <c r="IJT21" s="580"/>
      <c r="IJU21" s="580"/>
      <c r="IJV21" s="580"/>
      <c r="IJW21" s="580"/>
      <c r="IJX21" s="580"/>
      <c r="IJY21" s="580"/>
      <c r="IJZ21" s="580"/>
      <c r="IKA21" s="580"/>
      <c r="IKB21" s="580"/>
      <c r="IKC21" s="580"/>
      <c r="IKD21" s="580"/>
      <c r="IKE21" s="580"/>
      <c r="IKF21" s="580"/>
      <c r="IKG21" s="580"/>
      <c r="IKH21" s="580"/>
      <c r="IKI21" s="580"/>
      <c r="IKJ21" s="580"/>
      <c r="IKK21" s="580"/>
      <c r="IKL21" s="580"/>
      <c r="IKM21" s="580"/>
      <c r="IKN21" s="580"/>
      <c r="IKO21" s="580"/>
      <c r="IKP21" s="580"/>
      <c r="IKQ21" s="580"/>
      <c r="IKR21" s="580"/>
      <c r="IKS21" s="580"/>
      <c r="IKT21" s="580"/>
      <c r="IKU21" s="580"/>
      <c r="IKV21" s="580"/>
      <c r="IKW21" s="580"/>
      <c r="IKX21" s="580"/>
      <c r="IKY21" s="580"/>
      <c r="IKZ21" s="580"/>
      <c r="ILA21" s="580"/>
      <c r="ILB21" s="580"/>
      <c r="ILC21" s="580"/>
      <c r="ILD21" s="580"/>
      <c r="ILE21" s="580"/>
      <c r="ILF21" s="580"/>
      <c r="ILG21" s="580"/>
      <c r="ILH21" s="580"/>
      <c r="ILI21" s="580"/>
      <c r="ILJ21" s="580"/>
      <c r="ILK21" s="580"/>
      <c r="ILL21" s="580"/>
      <c r="ILM21" s="580"/>
      <c r="ILN21" s="580"/>
      <c r="ILO21" s="580"/>
      <c r="ILP21" s="580"/>
      <c r="ILQ21" s="580"/>
      <c r="ILR21" s="580"/>
      <c r="ILS21" s="580"/>
      <c r="ILT21" s="580"/>
      <c r="ILU21" s="580"/>
      <c r="ILV21" s="580"/>
      <c r="ILW21" s="580"/>
      <c r="ILX21" s="580"/>
      <c r="ILY21" s="580"/>
      <c r="ILZ21" s="580"/>
      <c r="IMA21" s="580"/>
      <c r="IMB21" s="580"/>
      <c r="IMC21" s="580"/>
      <c r="IMD21" s="580"/>
      <c r="IME21" s="580"/>
      <c r="IMF21" s="580"/>
      <c r="IMG21" s="580"/>
      <c r="IMH21" s="580"/>
      <c r="IMI21" s="580"/>
      <c r="IMJ21" s="580"/>
      <c r="IMK21" s="580"/>
      <c r="IML21" s="580"/>
      <c r="IMM21" s="580"/>
      <c r="IMN21" s="580"/>
      <c r="IMO21" s="580"/>
      <c r="IMP21" s="580"/>
      <c r="IMQ21" s="580"/>
      <c r="IMR21" s="580"/>
      <c r="IMS21" s="580"/>
      <c r="IMT21" s="580"/>
      <c r="IMU21" s="580"/>
      <c r="IMV21" s="580"/>
      <c r="IMW21" s="580"/>
      <c r="IMX21" s="580"/>
      <c r="IMY21" s="580"/>
      <c r="IMZ21" s="580"/>
      <c r="INA21" s="580"/>
      <c r="INB21" s="580"/>
      <c r="INC21" s="580"/>
      <c r="IND21" s="580"/>
      <c r="INE21" s="580"/>
      <c r="INF21" s="580"/>
      <c r="ING21" s="580"/>
      <c r="INH21" s="580"/>
      <c r="INI21" s="580"/>
      <c r="INJ21" s="580"/>
      <c r="INK21" s="580"/>
      <c r="INL21" s="580"/>
      <c r="INM21" s="580"/>
      <c r="INN21" s="580"/>
      <c r="INO21" s="580"/>
      <c r="INP21" s="580"/>
      <c r="INQ21" s="580"/>
      <c r="INR21" s="580"/>
      <c r="INS21" s="580"/>
      <c r="INT21" s="580"/>
      <c r="INU21" s="580"/>
      <c r="INV21" s="580"/>
      <c r="INW21" s="580"/>
      <c r="INX21" s="580"/>
      <c r="INY21" s="580"/>
      <c r="INZ21" s="580"/>
      <c r="IOA21" s="580"/>
      <c r="IOB21" s="580"/>
      <c r="IOC21" s="580"/>
      <c r="IOD21" s="580"/>
      <c r="IOE21" s="580"/>
      <c r="IOF21" s="580"/>
      <c r="IOG21" s="580"/>
      <c r="IOH21" s="580"/>
      <c r="IOI21" s="580"/>
      <c r="IOJ21" s="580"/>
      <c r="IOK21" s="580"/>
      <c r="IOL21" s="580"/>
      <c r="IOM21" s="580"/>
      <c r="ION21" s="580"/>
      <c r="IOO21" s="580"/>
      <c r="IOP21" s="580"/>
      <c r="IOQ21" s="580"/>
      <c r="IOR21" s="580"/>
      <c r="IOS21" s="580"/>
      <c r="IOT21" s="580"/>
      <c r="IOU21" s="580"/>
      <c r="IOV21" s="580"/>
      <c r="IOW21" s="580"/>
      <c r="IOX21" s="580"/>
      <c r="IOY21" s="580"/>
      <c r="IOZ21" s="580"/>
      <c r="IPA21" s="580"/>
      <c r="IPB21" s="580"/>
      <c r="IPC21" s="580"/>
      <c r="IPD21" s="580"/>
      <c r="IPE21" s="580"/>
      <c r="IPF21" s="580"/>
      <c r="IPG21" s="580"/>
      <c r="IPH21" s="580"/>
      <c r="IPI21" s="580"/>
      <c r="IPJ21" s="580"/>
      <c r="IPK21" s="580"/>
      <c r="IPL21" s="580"/>
      <c r="IPM21" s="580"/>
      <c r="IPN21" s="580"/>
      <c r="IPO21" s="580"/>
      <c r="IPP21" s="580"/>
      <c r="IPQ21" s="580"/>
      <c r="IPR21" s="580"/>
      <c r="IPS21" s="580"/>
      <c r="IPT21" s="580"/>
      <c r="IPU21" s="580"/>
      <c r="IPV21" s="580"/>
      <c r="IPW21" s="580"/>
      <c r="IPX21" s="580"/>
      <c r="IPY21" s="580"/>
      <c r="IPZ21" s="580"/>
      <c r="IQA21" s="580"/>
      <c r="IQB21" s="580"/>
      <c r="IQC21" s="580"/>
      <c r="IQD21" s="580"/>
      <c r="IQE21" s="580"/>
      <c r="IQF21" s="580"/>
      <c r="IQG21" s="580"/>
      <c r="IQH21" s="580"/>
      <c r="IQI21" s="580"/>
      <c r="IQJ21" s="580"/>
      <c r="IQK21" s="580"/>
      <c r="IQL21" s="580"/>
      <c r="IQM21" s="580"/>
      <c r="IQN21" s="580"/>
      <c r="IQO21" s="580"/>
      <c r="IQP21" s="580"/>
      <c r="IQQ21" s="580"/>
      <c r="IQR21" s="580"/>
      <c r="IQS21" s="580"/>
      <c r="IQT21" s="580"/>
      <c r="IQU21" s="580"/>
      <c r="IQV21" s="580"/>
      <c r="IQW21" s="580"/>
      <c r="IQX21" s="580"/>
      <c r="IQY21" s="580"/>
      <c r="IQZ21" s="580"/>
      <c r="IRA21" s="580"/>
      <c r="IRB21" s="580"/>
      <c r="IRC21" s="580"/>
      <c r="IRD21" s="580"/>
      <c r="IRE21" s="580"/>
      <c r="IRF21" s="580"/>
      <c r="IRG21" s="580"/>
      <c r="IRH21" s="580"/>
      <c r="IRI21" s="580"/>
      <c r="IRJ21" s="580"/>
      <c r="IRK21" s="580"/>
      <c r="IRL21" s="580"/>
      <c r="IRM21" s="580"/>
      <c r="IRN21" s="580"/>
      <c r="IRO21" s="580"/>
      <c r="IRP21" s="580"/>
      <c r="IRQ21" s="580"/>
      <c r="IRR21" s="580"/>
      <c r="IRS21" s="580"/>
      <c r="IRT21" s="580"/>
      <c r="IRU21" s="580"/>
      <c r="IRV21" s="580"/>
      <c r="IRW21" s="580"/>
      <c r="IRX21" s="580"/>
      <c r="IRY21" s="580"/>
      <c r="IRZ21" s="580"/>
      <c r="ISA21" s="580"/>
      <c r="ISB21" s="580"/>
      <c r="ISC21" s="580"/>
      <c r="ISD21" s="580"/>
      <c r="ISE21" s="580"/>
      <c r="ISF21" s="580"/>
      <c r="ISG21" s="580"/>
      <c r="ISH21" s="580"/>
      <c r="ISI21" s="580"/>
      <c r="ISJ21" s="580"/>
      <c r="ISK21" s="580"/>
      <c r="ISL21" s="580"/>
      <c r="ISM21" s="580"/>
      <c r="ISN21" s="580"/>
      <c r="ISO21" s="580"/>
      <c r="ISP21" s="580"/>
      <c r="ISQ21" s="580"/>
      <c r="ISR21" s="580"/>
      <c r="ISS21" s="580"/>
      <c r="IST21" s="580"/>
      <c r="ISU21" s="580"/>
      <c r="ISV21" s="580"/>
      <c r="ISW21" s="580"/>
      <c r="ISX21" s="580"/>
      <c r="ISY21" s="580"/>
      <c r="ISZ21" s="580"/>
      <c r="ITA21" s="580"/>
      <c r="ITB21" s="580"/>
      <c r="ITC21" s="580"/>
      <c r="ITD21" s="580"/>
      <c r="ITE21" s="580"/>
      <c r="ITF21" s="580"/>
      <c r="ITG21" s="580"/>
      <c r="ITH21" s="580"/>
      <c r="ITI21" s="580"/>
      <c r="ITJ21" s="580"/>
      <c r="ITK21" s="580"/>
      <c r="ITL21" s="580"/>
      <c r="ITM21" s="580"/>
      <c r="ITN21" s="580"/>
      <c r="ITO21" s="580"/>
      <c r="ITP21" s="580"/>
      <c r="ITQ21" s="580"/>
      <c r="ITR21" s="580"/>
      <c r="ITS21" s="580"/>
      <c r="ITT21" s="580"/>
      <c r="ITU21" s="580"/>
      <c r="ITV21" s="580"/>
      <c r="ITW21" s="580"/>
      <c r="ITX21" s="580"/>
      <c r="ITY21" s="580"/>
      <c r="ITZ21" s="580"/>
      <c r="IUA21" s="580"/>
      <c r="IUB21" s="580"/>
      <c r="IUC21" s="580"/>
      <c r="IUD21" s="580"/>
      <c r="IUE21" s="580"/>
      <c r="IUF21" s="580"/>
      <c r="IUG21" s="580"/>
      <c r="IUH21" s="580"/>
      <c r="IUI21" s="580"/>
      <c r="IUJ21" s="580"/>
      <c r="IUK21" s="580"/>
      <c r="IUL21" s="580"/>
      <c r="IUM21" s="580"/>
      <c r="IUN21" s="580"/>
      <c r="IUO21" s="580"/>
      <c r="IUP21" s="580"/>
      <c r="IUQ21" s="580"/>
      <c r="IUR21" s="580"/>
      <c r="IUS21" s="580"/>
      <c r="IUT21" s="580"/>
      <c r="IUU21" s="580"/>
      <c r="IUV21" s="580"/>
      <c r="IUW21" s="580"/>
      <c r="IUX21" s="580"/>
      <c r="IUY21" s="580"/>
      <c r="IUZ21" s="580"/>
      <c r="IVA21" s="580"/>
      <c r="IVB21" s="580"/>
      <c r="IVC21" s="580"/>
      <c r="IVD21" s="580"/>
      <c r="IVE21" s="580"/>
      <c r="IVF21" s="580"/>
      <c r="IVG21" s="580"/>
      <c r="IVH21" s="580"/>
      <c r="IVI21" s="580"/>
      <c r="IVJ21" s="580"/>
      <c r="IVK21" s="580"/>
      <c r="IVL21" s="580"/>
      <c r="IVM21" s="580"/>
      <c r="IVN21" s="580"/>
      <c r="IVO21" s="580"/>
      <c r="IVP21" s="580"/>
      <c r="IVQ21" s="580"/>
      <c r="IVR21" s="580"/>
      <c r="IVS21" s="580"/>
      <c r="IVT21" s="580"/>
      <c r="IVU21" s="580"/>
      <c r="IVV21" s="580"/>
      <c r="IVW21" s="580"/>
      <c r="IVX21" s="580"/>
      <c r="IVY21" s="580"/>
      <c r="IVZ21" s="580"/>
      <c r="IWA21" s="580"/>
      <c r="IWB21" s="580"/>
      <c r="IWC21" s="580"/>
      <c r="IWD21" s="580"/>
      <c r="IWE21" s="580"/>
      <c r="IWF21" s="580"/>
      <c r="IWG21" s="580"/>
      <c r="IWH21" s="580"/>
      <c r="IWI21" s="580"/>
      <c r="IWJ21" s="580"/>
      <c r="IWK21" s="580"/>
      <c r="IWL21" s="580"/>
      <c r="IWM21" s="580"/>
      <c r="IWN21" s="580"/>
      <c r="IWO21" s="580"/>
      <c r="IWP21" s="580"/>
      <c r="IWQ21" s="580"/>
      <c r="IWR21" s="580"/>
      <c r="IWS21" s="580"/>
      <c r="IWT21" s="580"/>
      <c r="IWU21" s="580"/>
      <c r="IWV21" s="580"/>
      <c r="IWW21" s="580"/>
      <c r="IWX21" s="580"/>
      <c r="IWY21" s="580"/>
      <c r="IWZ21" s="580"/>
      <c r="IXA21" s="580"/>
      <c r="IXB21" s="580"/>
      <c r="IXC21" s="580"/>
      <c r="IXD21" s="580"/>
      <c r="IXE21" s="580"/>
      <c r="IXF21" s="580"/>
      <c r="IXG21" s="580"/>
      <c r="IXH21" s="580"/>
      <c r="IXI21" s="580"/>
      <c r="IXJ21" s="580"/>
      <c r="IXK21" s="580"/>
      <c r="IXL21" s="580"/>
      <c r="IXM21" s="580"/>
      <c r="IXN21" s="580"/>
      <c r="IXO21" s="580"/>
      <c r="IXP21" s="580"/>
      <c r="IXQ21" s="580"/>
      <c r="IXR21" s="580"/>
      <c r="IXS21" s="580"/>
      <c r="IXT21" s="580"/>
      <c r="IXU21" s="580"/>
      <c r="IXV21" s="580"/>
      <c r="IXW21" s="580"/>
      <c r="IXX21" s="580"/>
      <c r="IXY21" s="580"/>
      <c r="IXZ21" s="580"/>
      <c r="IYA21" s="580"/>
      <c r="IYB21" s="580"/>
      <c r="IYC21" s="580"/>
      <c r="IYD21" s="580"/>
      <c r="IYE21" s="580"/>
      <c r="IYF21" s="580"/>
      <c r="IYG21" s="580"/>
      <c r="IYH21" s="580"/>
      <c r="IYI21" s="580"/>
      <c r="IYJ21" s="580"/>
      <c r="IYK21" s="580"/>
      <c r="IYL21" s="580"/>
      <c r="IYM21" s="580"/>
      <c r="IYN21" s="580"/>
      <c r="IYO21" s="580"/>
      <c r="IYP21" s="580"/>
      <c r="IYQ21" s="580"/>
      <c r="IYR21" s="580"/>
      <c r="IYS21" s="580"/>
      <c r="IYT21" s="580"/>
      <c r="IYU21" s="580"/>
      <c r="IYV21" s="580"/>
      <c r="IYW21" s="580"/>
      <c r="IYX21" s="580"/>
      <c r="IYY21" s="580"/>
      <c r="IYZ21" s="580"/>
      <c r="IZA21" s="580"/>
      <c r="IZB21" s="580"/>
      <c r="IZC21" s="580"/>
      <c r="IZD21" s="580"/>
      <c r="IZE21" s="580"/>
      <c r="IZF21" s="580"/>
      <c r="IZG21" s="580"/>
      <c r="IZH21" s="580"/>
      <c r="IZI21" s="580"/>
      <c r="IZJ21" s="580"/>
      <c r="IZK21" s="580"/>
      <c r="IZL21" s="580"/>
      <c r="IZM21" s="580"/>
      <c r="IZN21" s="580"/>
      <c r="IZO21" s="580"/>
      <c r="IZP21" s="580"/>
      <c r="IZQ21" s="580"/>
      <c r="IZR21" s="580"/>
      <c r="IZS21" s="580"/>
      <c r="IZT21" s="580"/>
      <c r="IZU21" s="580"/>
      <c r="IZV21" s="580"/>
      <c r="IZW21" s="580"/>
      <c r="IZX21" s="580"/>
      <c r="IZY21" s="580"/>
      <c r="IZZ21" s="580"/>
      <c r="JAA21" s="580"/>
      <c r="JAB21" s="580"/>
      <c r="JAC21" s="580"/>
      <c r="JAD21" s="580"/>
      <c r="JAE21" s="580"/>
      <c r="JAF21" s="580"/>
      <c r="JAG21" s="580"/>
      <c r="JAH21" s="580"/>
      <c r="JAI21" s="580"/>
      <c r="JAJ21" s="580"/>
      <c r="JAK21" s="580"/>
      <c r="JAL21" s="580"/>
      <c r="JAM21" s="580"/>
      <c r="JAN21" s="580"/>
      <c r="JAO21" s="580"/>
      <c r="JAP21" s="580"/>
      <c r="JAQ21" s="580"/>
      <c r="JAR21" s="580"/>
      <c r="JAS21" s="580"/>
      <c r="JAT21" s="580"/>
      <c r="JAU21" s="580"/>
      <c r="JAV21" s="580"/>
      <c r="JAW21" s="580"/>
      <c r="JAX21" s="580"/>
      <c r="JAY21" s="580"/>
      <c r="JAZ21" s="580"/>
      <c r="JBA21" s="580"/>
      <c r="JBB21" s="580"/>
      <c r="JBC21" s="580"/>
      <c r="JBD21" s="580"/>
      <c r="JBE21" s="580"/>
      <c r="JBF21" s="580"/>
      <c r="JBG21" s="580"/>
      <c r="JBH21" s="580"/>
      <c r="JBI21" s="580"/>
      <c r="JBJ21" s="580"/>
      <c r="JBK21" s="580"/>
      <c r="JBL21" s="580"/>
      <c r="JBM21" s="580"/>
      <c r="JBN21" s="580"/>
      <c r="JBO21" s="580"/>
      <c r="JBP21" s="580"/>
      <c r="JBQ21" s="580"/>
      <c r="JBR21" s="580"/>
      <c r="JBS21" s="580"/>
      <c r="JBT21" s="580"/>
      <c r="JBU21" s="580"/>
      <c r="JBV21" s="580"/>
      <c r="JBW21" s="580"/>
      <c r="JBX21" s="580"/>
      <c r="JBY21" s="580"/>
      <c r="JBZ21" s="580"/>
      <c r="JCA21" s="580"/>
      <c r="JCB21" s="580"/>
      <c r="JCC21" s="580"/>
      <c r="JCD21" s="580"/>
      <c r="JCE21" s="580"/>
      <c r="JCF21" s="580"/>
      <c r="JCG21" s="580"/>
      <c r="JCH21" s="580"/>
      <c r="JCI21" s="580"/>
      <c r="JCJ21" s="580"/>
      <c r="JCK21" s="580"/>
      <c r="JCL21" s="580"/>
      <c r="JCM21" s="580"/>
      <c r="JCN21" s="580"/>
      <c r="JCO21" s="580"/>
      <c r="JCP21" s="580"/>
      <c r="JCQ21" s="580"/>
      <c r="JCR21" s="580"/>
      <c r="JCS21" s="580"/>
      <c r="JCT21" s="580"/>
      <c r="JCU21" s="580"/>
      <c r="JCV21" s="580"/>
      <c r="JCW21" s="580"/>
      <c r="JCX21" s="580"/>
      <c r="JCY21" s="580"/>
      <c r="JCZ21" s="580"/>
      <c r="JDA21" s="580"/>
      <c r="JDB21" s="580"/>
      <c r="JDC21" s="580"/>
      <c r="JDD21" s="580"/>
      <c r="JDE21" s="580"/>
      <c r="JDF21" s="580"/>
      <c r="JDG21" s="580"/>
      <c r="JDH21" s="580"/>
      <c r="JDI21" s="580"/>
      <c r="JDJ21" s="580"/>
      <c r="JDK21" s="580"/>
      <c r="JDL21" s="580"/>
      <c r="JDM21" s="580"/>
      <c r="JDN21" s="580"/>
      <c r="JDO21" s="580"/>
      <c r="JDP21" s="580"/>
      <c r="JDQ21" s="580"/>
      <c r="JDR21" s="580"/>
      <c r="JDS21" s="580"/>
      <c r="JDT21" s="580"/>
      <c r="JDU21" s="580"/>
      <c r="JDV21" s="580"/>
      <c r="JDW21" s="580"/>
      <c r="JDX21" s="580"/>
      <c r="JDY21" s="580"/>
      <c r="JDZ21" s="580"/>
      <c r="JEA21" s="580"/>
      <c r="JEB21" s="580"/>
      <c r="JEC21" s="580"/>
      <c r="JED21" s="580"/>
      <c r="JEE21" s="580"/>
      <c r="JEF21" s="580"/>
      <c r="JEG21" s="580"/>
      <c r="JEH21" s="580"/>
      <c r="JEI21" s="580"/>
      <c r="JEJ21" s="580"/>
      <c r="JEK21" s="580"/>
      <c r="JEL21" s="580"/>
      <c r="JEM21" s="580"/>
      <c r="JEN21" s="580"/>
      <c r="JEO21" s="580"/>
      <c r="JEP21" s="580"/>
      <c r="JEQ21" s="580"/>
      <c r="JER21" s="580"/>
      <c r="JES21" s="580"/>
      <c r="JET21" s="580"/>
      <c r="JEU21" s="580"/>
      <c r="JEV21" s="580"/>
      <c r="JEW21" s="580"/>
      <c r="JEX21" s="580"/>
      <c r="JEY21" s="580"/>
      <c r="JEZ21" s="580"/>
      <c r="JFA21" s="580"/>
      <c r="JFB21" s="580"/>
      <c r="JFC21" s="580"/>
      <c r="JFD21" s="580"/>
      <c r="JFE21" s="580"/>
      <c r="JFF21" s="580"/>
      <c r="JFG21" s="580"/>
      <c r="JFH21" s="580"/>
      <c r="JFI21" s="580"/>
      <c r="JFJ21" s="580"/>
      <c r="JFK21" s="580"/>
      <c r="JFL21" s="580"/>
      <c r="JFM21" s="580"/>
      <c r="JFN21" s="580"/>
      <c r="JFO21" s="580"/>
      <c r="JFP21" s="580"/>
      <c r="JFQ21" s="580"/>
      <c r="JFR21" s="580"/>
      <c r="JFS21" s="580"/>
      <c r="JFT21" s="580"/>
      <c r="JFU21" s="580"/>
      <c r="JFV21" s="580"/>
      <c r="JFW21" s="580"/>
      <c r="JFX21" s="580"/>
      <c r="JFY21" s="580"/>
      <c r="JFZ21" s="580"/>
      <c r="JGA21" s="580"/>
      <c r="JGB21" s="580"/>
      <c r="JGC21" s="580"/>
      <c r="JGD21" s="580"/>
      <c r="JGE21" s="580"/>
      <c r="JGF21" s="580"/>
      <c r="JGG21" s="580"/>
      <c r="JGH21" s="580"/>
      <c r="JGI21" s="580"/>
      <c r="JGJ21" s="580"/>
      <c r="JGK21" s="580"/>
      <c r="JGL21" s="580"/>
      <c r="JGM21" s="580"/>
      <c r="JGN21" s="580"/>
      <c r="JGO21" s="580"/>
      <c r="JGP21" s="580"/>
      <c r="JGQ21" s="580"/>
      <c r="JGR21" s="580"/>
      <c r="JGS21" s="580"/>
      <c r="JGT21" s="580"/>
      <c r="JGU21" s="580"/>
      <c r="JGV21" s="580"/>
      <c r="JGW21" s="580"/>
      <c r="JGX21" s="580"/>
      <c r="JGY21" s="580"/>
      <c r="JGZ21" s="580"/>
      <c r="JHA21" s="580"/>
      <c r="JHB21" s="580"/>
      <c r="JHC21" s="580"/>
      <c r="JHD21" s="580"/>
      <c r="JHE21" s="580"/>
      <c r="JHF21" s="580"/>
      <c r="JHG21" s="580"/>
      <c r="JHH21" s="580"/>
      <c r="JHI21" s="580"/>
      <c r="JHJ21" s="580"/>
      <c r="JHK21" s="580"/>
      <c r="JHL21" s="580"/>
      <c r="JHM21" s="580"/>
      <c r="JHN21" s="580"/>
      <c r="JHO21" s="580"/>
      <c r="JHP21" s="580"/>
      <c r="JHQ21" s="580"/>
      <c r="JHR21" s="580"/>
      <c r="JHS21" s="580"/>
      <c r="JHT21" s="580"/>
      <c r="JHU21" s="580"/>
      <c r="JHV21" s="580"/>
      <c r="JHW21" s="580"/>
      <c r="JHX21" s="580"/>
      <c r="JHY21" s="580"/>
      <c r="JHZ21" s="580"/>
      <c r="JIA21" s="580"/>
      <c r="JIB21" s="580"/>
      <c r="JIC21" s="580"/>
      <c r="JID21" s="580"/>
      <c r="JIE21" s="580"/>
      <c r="JIF21" s="580"/>
      <c r="JIG21" s="580"/>
      <c r="JIH21" s="580"/>
      <c r="JII21" s="580"/>
      <c r="JIJ21" s="580"/>
      <c r="JIK21" s="580"/>
      <c r="JIL21" s="580"/>
      <c r="JIM21" s="580"/>
      <c r="JIN21" s="580"/>
      <c r="JIO21" s="580"/>
      <c r="JIP21" s="580"/>
      <c r="JIQ21" s="580"/>
      <c r="JIR21" s="580"/>
      <c r="JIS21" s="580"/>
      <c r="JIT21" s="580"/>
      <c r="JIU21" s="580"/>
      <c r="JIV21" s="580"/>
      <c r="JIW21" s="580"/>
      <c r="JIX21" s="580"/>
      <c r="JIY21" s="580"/>
      <c r="JIZ21" s="580"/>
      <c r="JJA21" s="580"/>
      <c r="JJB21" s="580"/>
      <c r="JJC21" s="580"/>
      <c r="JJD21" s="580"/>
      <c r="JJE21" s="580"/>
      <c r="JJF21" s="580"/>
      <c r="JJG21" s="580"/>
      <c r="JJH21" s="580"/>
      <c r="JJI21" s="580"/>
      <c r="JJJ21" s="580"/>
      <c r="JJK21" s="580"/>
      <c r="JJL21" s="580"/>
      <c r="JJM21" s="580"/>
      <c r="JJN21" s="580"/>
      <c r="JJO21" s="580"/>
      <c r="JJP21" s="580"/>
      <c r="JJQ21" s="580"/>
      <c r="JJR21" s="580"/>
      <c r="JJS21" s="580"/>
      <c r="JJT21" s="580"/>
      <c r="JJU21" s="580"/>
      <c r="JJV21" s="580"/>
      <c r="JJW21" s="580"/>
      <c r="JJX21" s="580"/>
      <c r="JJY21" s="580"/>
      <c r="JJZ21" s="580"/>
      <c r="JKA21" s="580"/>
      <c r="JKB21" s="580"/>
      <c r="JKC21" s="580"/>
      <c r="JKD21" s="580"/>
      <c r="JKE21" s="580"/>
      <c r="JKF21" s="580"/>
      <c r="JKG21" s="580"/>
      <c r="JKH21" s="580"/>
      <c r="JKI21" s="580"/>
      <c r="JKJ21" s="580"/>
      <c r="JKK21" s="580"/>
      <c r="JKL21" s="580"/>
      <c r="JKM21" s="580"/>
      <c r="JKN21" s="580"/>
      <c r="JKO21" s="580"/>
      <c r="JKP21" s="580"/>
      <c r="JKQ21" s="580"/>
      <c r="JKR21" s="580"/>
      <c r="JKS21" s="580"/>
      <c r="JKT21" s="580"/>
      <c r="JKU21" s="580"/>
      <c r="JKV21" s="580"/>
      <c r="JKW21" s="580"/>
      <c r="JKX21" s="580"/>
      <c r="JKY21" s="580"/>
      <c r="JKZ21" s="580"/>
      <c r="JLA21" s="580"/>
      <c r="JLB21" s="580"/>
      <c r="JLC21" s="580"/>
      <c r="JLD21" s="580"/>
      <c r="JLE21" s="580"/>
      <c r="JLF21" s="580"/>
      <c r="JLG21" s="580"/>
      <c r="JLH21" s="580"/>
      <c r="JLI21" s="580"/>
      <c r="JLJ21" s="580"/>
      <c r="JLK21" s="580"/>
      <c r="JLL21" s="580"/>
      <c r="JLM21" s="580"/>
      <c r="JLN21" s="580"/>
      <c r="JLO21" s="580"/>
      <c r="JLP21" s="580"/>
      <c r="JLQ21" s="580"/>
      <c r="JLR21" s="580"/>
      <c r="JLS21" s="580"/>
      <c r="JLT21" s="580"/>
      <c r="JLU21" s="580"/>
      <c r="JLV21" s="580"/>
      <c r="JLW21" s="580"/>
      <c r="JLX21" s="580"/>
      <c r="JLY21" s="580"/>
      <c r="JLZ21" s="580"/>
      <c r="JMA21" s="580"/>
      <c r="JMB21" s="580"/>
      <c r="JMC21" s="580"/>
      <c r="JMD21" s="580"/>
      <c r="JME21" s="580"/>
      <c r="JMF21" s="580"/>
      <c r="JMG21" s="580"/>
      <c r="JMH21" s="580"/>
      <c r="JMI21" s="580"/>
      <c r="JMJ21" s="580"/>
      <c r="JMK21" s="580"/>
      <c r="JML21" s="580"/>
      <c r="JMM21" s="580"/>
      <c r="JMN21" s="580"/>
      <c r="JMO21" s="580"/>
      <c r="JMP21" s="580"/>
      <c r="JMQ21" s="580"/>
      <c r="JMR21" s="580"/>
      <c r="JMS21" s="580"/>
      <c r="JMT21" s="580"/>
      <c r="JMU21" s="580"/>
      <c r="JMV21" s="580"/>
      <c r="JMW21" s="580"/>
      <c r="JMX21" s="580"/>
      <c r="JMY21" s="580"/>
      <c r="JMZ21" s="580"/>
      <c r="JNA21" s="580"/>
      <c r="JNB21" s="580"/>
      <c r="JNC21" s="580"/>
      <c r="JND21" s="580"/>
      <c r="JNE21" s="580"/>
      <c r="JNF21" s="580"/>
      <c r="JNG21" s="580"/>
      <c r="JNH21" s="580"/>
      <c r="JNI21" s="580"/>
      <c r="JNJ21" s="580"/>
      <c r="JNK21" s="580"/>
      <c r="JNL21" s="580"/>
      <c r="JNM21" s="580"/>
      <c r="JNN21" s="580"/>
      <c r="JNO21" s="580"/>
      <c r="JNP21" s="580"/>
      <c r="JNQ21" s="580"/>
      <c r="JNR21" s="580"/>
      <c r="JNS21" s="580"/>
      <c r="JNT21" s="580"/>
      <c r="JNU21" s="580"/>
      <c r="JNV21" s="580"/>
      <c r="JNW21" s="580"/>
      <c r="JNX21" s="580"/>
      <c r="JNY21" s="580"/>
      <c r="JNZ21" s="580"/>
      <c r="JOA21" s="580"/>
      <c r="JOB21" s="580"/>
      <c r="JOC21" s="580"/>
      <c r="JOD21" s="580"/>
      <c r="JOE21" s="580"/>
      <c r="JOF21" s="580"/>
      <c r="JOG21" s="580"/>
      <c r="JOH21" s="580"/>
      <c r="JOI21" s="580"/>
      <c r="JOJ21" s="580"/>
      <c r="JOK21" s="580"/>
      <c r="JOL21" s="580"/>
      <c r="JOM21" s="580"/>
      <c r="JON21" s="580"/>
      <c r="JOO21" s="580"/>
      <c r="JOP21" s="580"/>
      <c r="JOQ21" s="580"/>
      <c r="JOR21" s="580"/>
      <c r="JOS21" s="580"/>
      <c r="JOT21" s="580"/>
      <c r="JOU21" s="580"/>
      <c r="JOV21" s="580"/>
      <c r="JOW21" s="580"/>
      <c r="JOX21" s="580"/>
      <c r="JOY21" s="580"/>
      <c r="JOZ21" s="580"/>
      <c r="JPA21" s="580"/>
      <c r="JPB21" s="580"/>
      <c r="JPC21" s="580"/>
      <c r="JPD21" s="580"/>
      <c r="JPE21" s="580"/>
      <c r="JPF21" s="580"/>
      <c r="JPG21" s="580"/>
      <c r="JPH21" s="580"/>
      <c r="JPI21" s="580"/>
      <c r="JPJ21" s="580"/>
      <c r="JPK21" s="580"/>
      <c r="JPL21" s="580"/>
      <c r="JPM21" s="580"/>
      <c r="JPN21" s="580"/>
      <c r="JPO21" s="580"/>
      <c r="JPP21" s="580"/>
      <c r="JPQ21" s="580"/>
      <c r="JPR21" s="580"/>
      <c r="JPS21" s="580"/>
      <c r="JPT21" s="580"/>
      <c r="JPU21" s="580"/>
      <c r="JPV21" s="580"/>
      <c r="JPW21" s="580"/>
      <c r="JPX21" s="580"/>
      <c r="JPY21" s="580"/>
      <c r="JPZ21" s="580"/>
      <c r="JQA21" s="580"/>
      <c r="JQB21" s="580"/>
      <c r="JQC21" s="580"/>
      <c r="JQD21" s="580"/>
      <c r="JQE21" s="580"/>
      <c r="JQF21" s="580"/>
      <c r="JQG21" s="580"/>
      <c r="JQH21" s="580"/>
      <c r="JQI21" s="580"/>
      <c r="JQJ21" s="580"/>
      <c r="JQK21" s="580"/>
      <c r="JQL21" s="580"/>
      <c r="JQM21" s="580"/>
      <c r="JQN21" s="580"/>
      <c r="JQO21" s="580"/>
      <c r="JQP21" s="580"/>
      <c r="JQQ21" s="580"/>
      <c r="JQR21" s="580"/>
      <c r="JQS21" s="580"/>
      <c r="JQT21" s="580"/>
      <c r="JQU21" s="580"/>
      <c r="JQV21" s="580"/>
      <c r="JQW21" s="580"/>
      <c r="JQX21" s="580"/>
      <c r="JQY21" s="580"/>
      <c r="JQZ21" s="580"/>
      <c r="JRA21" s="580"/>
      <c r="JRB21" s="580"/>
      <c r="JRC21" s="580"/>
      <c r="JRD21" s="580"/>
      <c r="JRE21" s="580"/>
      <c r="JRF21" s="580"/>
      <c r="JRG21" s="580"/>
      <c r="JRH21" s="580"/>
      <c r="JRI21" s="580"/>
      <c r="JRJ21" s="580"/>
      <c r="JRK21" s="580"/>
      <c r="JRL21" s="580"/>
      <c r="JRM21" s="580"/>
      <c r="JRN21" s="580"/>
      <c r="JRO21" s="580"/>
      <c r="JRP21" s="580"/>
      <c r="JRQ21" s="580"/>
      <c r="JRR21" s="580"/>
      <c r="JRS21" s="580"/>
      <c r="JRT21" s="580"/>
      <c r="JRU21" s="580"/>
      <c r="JRV21" s="580"/>
      <c r="JRW21" s="580"/>
      <c r="JRX21" s="580"/>
      <c r="JRY21" s="580"/>
      <c r="JRZ21" s="580"/>
      <c r="JSA21" s="580"/>
      <c r="JSB21" s="580"/>
      <c r="JSC21" s="580"/>
      <c r="JSD21" s="580"/>
      <c r="JSE21" s="580"/>
      <c r="JSF21" s="580"/>
      <c r="JSG21" s="580"/>
      <c r="JSH21" s="580"/>
      <c r="JSI21" s="580"/>
      <c r="JSJ21" s="580"/>
      <c r="JSK21" s="580"/>
      <c r="JSL21" s="580"/>
      <c r="JSM21" s="580"/>
      <c r="JSN21" s="580"/>
      <c r="JSO21" s="580"/>
      <c r="JSP21" s="580"/>
      <c r="JSQ21" s="580"/>
      <c r="JSR21" s="580"/>
      <c r="JSS21" s="580"/>
      <c r="JST21" s="580"/>
      <c r="JSU21" s="580"/>
      <c r="JSV21" s="580"/>
      <c r="JSW21" s="580"/>
      <c r="JSX21" s="580"/>
      <c r="JSY21" s="580"/>
      <c r="JSZ21" s="580"/>
      <c r="JTA21" s="580"/>
      <c r="JTB21" s="580"/>
      <c r="JTC21" s="580"/>
      <c r="JTD21" s="580"/>
      <c r="JTE21" s="580"/>
      <c r="JTF21" s="580"/>
      <c r="JTG21" s="580"/>
      <c r="JTH21" s="580"/>
      <c r="JTI21" s="580"/>
      <c r="JTJ21" s="580"/>
      <c r="JTK21" s="580"/>
      <c r="JTL21" s="580"/>
      <c r="JTM21" s="580"/>
      <c r="JTN21" s="580"/>
      <c r="JTO21" s="580"/>
      <c r="JTP21" s="580"/>
      <c r="JTQ21" s="580"/>
      <c r="JTR21" s="580"/>
      <c r="JTS21" s="580"/>
      <c r="JTT21" s="580"/>
      <c r="JTU21" s="580"/>
      <c r="JTV21" s="580"/>
      <c r="JTW21" s="580"/>
      <c r="JTX21" s="580"/>
      <c r="JTY21" s="580"/>
      <c r="JTZ21" s="580"/>
      <c r="JUA21" s="580"/>
      <c r="JUB21" s="580"/>
      <c r="JUC21" s="580"/>
      <c r="JUD21" s="580"/>
      <c r="JUE21" s="580"/>
      <c r="JUF21" s="580"/>
      <c r="JUG21" s="580"/>
      <c r="JUH21" s="580"/>
      <c r="JUI21" s="580"/>
      <c r="JUJ21" s="580"/>
      <c r="JUK21" s="580"/>
      <c r="JUL21" s="580"/>
      <c r="JUM21" s="580"/>
      <c r="JUN21" s="580"/>
      <c r="JUO21" s="580"/>
      <c r="JUP21" s="580"/>
      <c r="JUQ21" s="580"/>
      <c r="JUR21" s="580"/>
      <c r="JUS21" s="580"/>
      <c r="JUT21" s="580"/>
      <c r="JUU21" s="580"/>
      <c r="JUV21" s="580"/>
      <c r="JUW21" s="580"/>
      <c r="JUX21" s="580"/>
      <c r="JUY21" s="580"/>
      <c r="JUZ21" s="580"/>
      <c r="JVA21" s="580"/>
      <c r="JVB21" s="580"/>
      <c r="JVC21" s="580"/>
      <c r="JVD21" s="580"/>
      <c r="JVE21" s="580"/>
      <c r="JVF21" s="580"/>
      <c r="JVG21" s="580"/>
      <c r="JVH21" s="580"/>
      <c r="JVI21" s="580"/>
      <c r="JVJ21" s="580"/>
      <c r="JVK21" s="580"/>
      <c r="JVL21" s="580"/>
      <c r="JVM21" s="580"/>
      <c r="JVN21" s="580"/>
      <c r="JVO21" s="580"/>
      <c r="JVP21" s="580"/>
      <c r="JVQ21" s="580"/>
      <c r="JVR21" s="580"/>
      <c r="JVS21" s="580"/>
      <c r="JVT21" s="580"/>
      <c r="JVU21" s="580"/>
      <c r="JVV21" s="580"/>
      <c r="JVW21" s="580"/>
      <c r="JVX21" s="580"/>
      <c r="JVY21" s="580"/>
      <c r="JVZ21" s="580"/>
      <c r="JWA21" s="580"/>
      <c r="JWB21" s="580"/>
      <c r="JWC21" s="580"/>
      <c r="JWD21" s="580"/>
      <c r="JWE21" s="580"/>
      <c r="JWF21" s="580"/>
      <c r="JWG21" s="580"/>
      <c r="JWH21" s="580"/>
      <c r="JWI21" s="580"/>
      <c r="JWJ21" s="580"/>
      <c r="JWK21" s="580"/>
      <c r="JWL21" s="580"/>
      <c r="JWM21" s="580"/>
      <c r="JWN21" s="580"/>
      <c r="JWO21" s="580"/>
      <c r="JWP21" s="580"/>
      <c r="JWQ21" s="580"/>
      <c r="JWR21" s="580"/>
      <c r="JWS21" s="580"/>
      <c r="JWT21" s="580"/>
      <c r="JWU21" s="580"/>
      <c r="JWV21" s="580"/>
      <c r="JWW21" s="580"/>
      <c r="JWX21" s="580"/>
      <c r="JWY21" s="580"/>
      <c r="JWZ21" s="580"/>
      <c r="JXA21" s="580"/>
      <c r="JXB21" s="580"/>
      <c r="JXC21" s="580"/>
      <c r="JXD21" s="580"/>
      <c r="JXE21" s="580"/>
      <c r="JXF21" s="580"/>
      <c r="JXG21" s="580"/>
      <c r="JXH21" s="580"/>
      <c r="JXI21" s="580"/>
      <c r="JXJ21" s="580"/>
      <c r="JXK21" s="580"/>
      <c r="JXL21" s="580"/>
      <c r="JXM21" s="580"/>
      <c r="JXN21" s="580"/>
      <c r="JXO21" s="580"/>
      <c r="JXP21" s="580"/>
      <c r="JXQ21" s="580"/>
      <c r="JXR21" s="580"/>
      <c r="JXS21" s="580"/>
      <c r="JXT21" s="580"/>
      <c r="JXU21" s="580"/>
      <c r="JXV21" s="580"/>
      <c r="JXW21" s="580"/>
      <c r="JXX21" s="580"/>
      <c r="JXY21" s="580"/>
      <c r="JXZ21" s="580"/>
      <c r="JYA21" s="580"/>
      <c r="JYB21" s="580"/>
      <c r="JYC21" s="580"/>
      <c r="JYD21" s="580"/>
      <c r="JYE21" s="580"/>
      <c r="JYF21" s="580"/>
      <c r="JYG21" s="580"/>
      <c r="JYH21" s="580"/>
      <c r="JYI21" s="580"/>
      <c r="JYJ21" s="580"/>
      <c r="JYK21" s="580"/>
      <c r="JYL21" s="580"/>
      <c r="JYM21" s="580"/>
      <c r="JYN21" s="580"/>
      <c r="JYO21" s="580"/>
      <c r="JYP21" s="580"/>
      <c r="JYQ21" s="580"/>
      <c r="JYR21" s="580"/>
      <c r="JYS21" s="580"/>
      <c r="JYT21" s="580"/>
      <c r="JYU21" s="580"/>
      <c r="JYV21" s="580"/>
      <c r="JYW21" s="580"/>
      <c r="JYX21" s="580"/>
      <c r="JYY21" s="580"/>
      <c r="JYZ21" s="580"/>
      <c r="JZA21" s="580"/>
      <c r="JZB21" s="580"/>
      <c r="JZC21" s="580"/>
      <c r="JZD21" s="580"/>
      <c r="JZE21" s="580"/>
      <c r="JZF21" s="580"/>
      <c r="JZG21" s="580"/>
      <c r="JZH21" s="580"/>
      <c r="JZI21" s="580"/>
      <c r="JZJ21" s="580"/>
      <c r="JZK21" s="580"/>
      <c r="JZL21" s="580"/>
      <c r="JZM21" s="580"/>
      <c r="JZN21" s="580"/>
      <c r="JZO21" s="580"/>
      <c r="JZP21" s="580"/>
      <c r="JZQ21" s="580"/>
      <c r="JZR21" s="580"/>
      <c r="JZS21" s="580"/>
      <c r="JZT21" s="580"/>
      <c r="JZU21" s="580"/>
      <c r="JZV21" s="580"/>
      <c r="JZW21" s="580"/>
      <c r="JZX21" s="580"/>
      <c r="JZY21" s="580"/>
      <c r="JZZ21" s="580"/>
      <c r="KAA21" s="580"/>
      <c r="KAB21" s="580"/>
      <c r="KAC21" s="580"/>
      <c r="KAD21" s="580"/>
      <c r="KAE21" s="580"/>
      <c r="KAF21" s="580"/>
      <c r="KAG21" s="580"/>
      <c r="KAH21" s="580"/>
      <c r="KAI21" s="580"/>
      <c r="KAJ21" s="580"/>
      <c r="KAK21" s="580"/>
      <c r="KAL21" s="580"/>
      <c r="KAM21" s="580"/>
      <c r="KAN21" s="580"/>
      <c r="KAO21" s="580"/>
      <c r="KAP21" s="580"/>
      <c r="KAQ21" s="580"/>
      <c r="KAR21" s="580"/>
      <c r="KAS21" s="580"/>
      <c r="KAT21" s="580"/>
      <c r="KAU21" s="580"/>
      <c r="KAV21" s="580"/>
      <c r="KAW21" s="580"/>
      <c r="KAX21" s="580"/>
      <c r="KAY21" s="580"/>
      <c r="KAZ21" s="580"/>
      <c r="KBA21" s="580"/>
      <c r="KBB21" s="580"/>
      <c r="KBC21" s="580"/>
      <c r="KBD21" s="580"/>
      <c r="KBE21" s="580"/>
      <c r="KBF21" s="580"/>
      <c r="KBG21" s="580"/>
      <c r="KBH21" s="580"/>
      <c r="KBI21" s="580"/>
      <c r="KBJ21" s="580"/>
      <c r="KBK21" s="580"/>
      <c r="KBL21" s="580"/>
      <c r="KBM21" s="580"/>
      <c r="KBN21" s="580"/>
      <c r="KBO21" s="580"/>
      <c r="KBP21" s="580"/>
      <c r="KBQ21" s="580"/>
      <c r="KBR21" s="580"/>
      <c r="KBS21" s="580"/>
      <c r="KBT21" s="580"/>
      <c r="KBU21" s="580"/>
      <c r="KBV21" s="580"/>
      <c r="KBW21" s="580"/>
      <c r="KBX21" s="580"/>
      <c r="KBY21" s="580"/>
      <c r="KBZ21" s="580"/>
      <c r="KCA21" s="580"/>
      <c r="KCB21" s="580"/>
      <c r="KCC21" s="580"/>
      <c r="KCD21" s="580"/>
      <c r="KCE21" s="580"/>
      <c r="KCF21" s="580"/>
      <c r="KCG21" s="580"/>
      <c r="KCH21" s="580"/>
      <c r="KCI21" s="580"/>
      <c r="KCJ21" s="580"/>
      <c r="KCK21" s="580"/>
      <c r="KCL21" s="580"/>
      <c r="KCM21" s="580"/>
      <c r="KCN21" s="580"/>
      <c r="KCO21" s="580"/>
      <c r="KCP21" s="580"/>
      <c r="KCQ21" s="580"/>
      <c r="KCR21" s="580"/>
      <c r="KCS21" s="580"/>
      <c r="KCT21" s="580"/>
      <c r="KCU21" s="580"/>
      <c r="KCV21" s="580"/>
      <c r="KCW21" s="580"/>
      <c r="KCX21" s="580"/>
      <c r="KCY21" s="580"/>
      <c r="KCZ21" s="580"/>
      <c r="KDA21" s="580"/>
      <c r="KDB21" s="580"/>
      <c r="KDC21" s="580"/>
      <c r="KDD21" s="580"/>
      <c r="KDE21" s="580"/>
      <c r="KDF21" s="580"/>
      <c r="KDG21" s="580"/>
      <c r="KDH21" s="580"/>
      <c r="KDI21" s="580"/>
      <c r="KDJ21" s="580"/>
      <c r="KDK21" s="580"/>
      <c r="KDL21" s="580"/>
      <c r="KDM21" s="580"/>
      <c r="KDN21" s="580"/>
      <c r="KDO21" s="580"/>
      <c r="KDP21" s="580"/>
      <c r="KDQ21" s="580"/>
      <c r="KDR21" s="580"/>
      <c r="KDS21" s="580"/>
      <c r="KDT21" s="580"/>
      <c r="KDU21" s="580"/>
      <c r="KDV21" s="580"/>
      <c r="KDW21" s="580"/>
      <c r="KDX21" s="580"/>
      <c r="KDY21" s="580"/>
      <c r="KDZ21" s="580"/>
      <c r="KEA21" s="580"/>
      <c r="KEB21" s="580"/>
      <c r="KEC21" s="580"/>
      <c r="KED21" s="580"/>
      <c r="KEE21" s="580"/>
      <c r="KEF21" s="580"/>
      <c r="KEG21" s="580"/>
      <c r="KEH21" s="580"/>
      <c r="KEI21" s="580"/>
      <c r="KEJ21" s="580"/>
      <c r="KEK21" s="580"/>
      <c r="KEL21" s="580"/>
      <c r="KEM21" s="580"/>
      <c r="KEN21" s="580"/>
      <c r="KEO21" s="580"/>
      <c r="KEP21" s="580"/>
      <c r="KEQ21" s="580"/>
      <c r="KER21" s="580"/>
      <c r="KES21" s="580"/>
      <c r="KET21" s="580"/>
      <c r="KEU21" s="580"/>
      <c r="KEV21" s="580"/>
      <c r="KEW21" s="580"/>
      <c r="KEX21" s="580"/>
      <c r="KEY21" s="580"/>
      <c r="KEZ21" s="580"/>
      <c r="KFA21" s="580"/>
      <c r="KFB21" s="580"/>
      <c r="KFC21" s="580"/>
      <c r="KFD21" s="580"/>
      <c r="KFE21" s="580"/>
      <c r="KFF21" s="580"/>
      <c r="KFG21" s="580"/>
      <c r="KFH21" s="580"/>
      <c r="KFI21" s="580"/>
      <c r="KFJ21" s="580"/>
      <c r="KFK21" s="580"/>
      <c r="KFL21" s="580"/>
      <c r="KFM21" s="580"/>
      <c r="KFN21" s="580"/>
      <c r="KFO21" s="580"/>
      <c r="KFP21" s="580"/>
      <c r="KFQ21" s="580"/>
      <c r="KFR21" s="580"/>
      <c r="KFS21" s="580"/>
      <c r="KFT21" s="580"/>
      <c r="KFU21" s="580"/>
      <c r="KFV21" s="580"/>
      <c r="KFW21" s="580"/>
      <c r="KFX21" s="580"/>
      <c r="KFY21" s="580"/>
      <c r="KFZ21" s="580"/>
      <c r="KGA21" s="580"/>
      <c r="KGB21" s="580"/>
      <c r="KGC21" s="580"/>
      <c r="KGD21" s="580"/>
      <c r="KGE21" s="580"/>
      <c r="KGF21" s="580"/>
      <c r="KGG21" s="580"/>
      <c r="KGH21" s="580"/>
      <c r="KGI21" s="580"/>
      <c r="KGJ21" s="580"/>
      <c r="KGK21" s="580"/>
      <c r="KGL21" s="580"/>
      <c r="KGM21" s="580"/>
      <c r="KGN21" s="580"/>
      <c r="KGO21" s="580"/>
      <c r="KGP21" s="580"/>
      <c r="KGQ21" s="580"/>
      <c r="KGR21" s="580"/>
      <c r="KGS21" s="580"/>
      <c r="KGT21" s="580"/>
      <c r="KGU21" s="580"/>
      <c r="KGV21" s="580"/>
      <c r="KGW21" s="580"/>
      <c r="KGX21" s="580"/>
      <c r="KGY21" s="580"/>
      <c r="KGZ21" s="580"/>
      <c r="KHA21" s="580"/>
      <c r="KHB21" s="580"/>
      <c r="KHC21" s="580"/>
      <c r="KHD21" s="580"/>
      <c r="KHE21" s="580"/>
      <c r="KHF21" s="580"/>
      <c r="KHG21" s="580"/>
      <c r="KHH21" s="580"/>
      <c r="KHI21" s="580"/>
      <c r="KHJ21" s="580"/>
      <c r="KHK21" s="580"/>
      <c r="KHL21" s="580"/>
      <c r="KHM21" s="580"/>
      <c r="KHN21" s="580"/>
      <c r="KHO21" s="580"/>
      <c r="KHP21" s="580"/>
      <c r="KHQ21" s="580"/>
      <c r="KHR21" s="580"/>
      <c r="KHS21" s="580"/>
      <c r="KHT21" s="580"/>
      <c r="KHU21" s="580"/>
      <c r="KHV21" s="580"/>
      <c r="KHW21" s="580"/>
      <c r="KHX21" s="580"/>
      <c r="KHY21" s="580"/>
      <c r="KHZ21" s="580"/>
      <c r="KIA21" s="580"/>
      <c r="KIB21" s="580"/>
      <c r="KIC21" s="580"/>
      <c r="KID21" s="580"/>
      <c r="KIE21" s="580"/>
      <c r="KIF21" s="580"/>
      <c r="KIG21" s="580"/>
      <c r="KIH21" s="580"/>
      <c r="KII21" s="580"/>
      <c r="KIJ21" s="580"/>
      <c r="KIK21" s="580"/>
      <c r="KIL21" s="580"/>
      <c r="KIM21" s="580"/>
      <c r="KIN21" s="580"/>
      <c r="KIO21" s="580"/>
      <c r="KIP21" s="580"/>
      <c r="KIQ21" s="580"/>
      <c r="KIR21" s="580"/>
      <c r="KIS21" s="580"/>
      <c r="KIT21" s="580"/>
      <c r="KIU21" s="580"/>
      <c r="KIV21" s="580"/>
      <c r="KIW21" s="580"/>
      <c r="KIX21" s="580"/>
      <c r="KIY21" s="580"/>
      <c r="KIZ21" s="580"/>
      <c r="KJA21" s="580"/>
      <c r="KJB21" s="580"/>
      <c r="KJC21" s="580"/>
      <c r="KJD21" s="580"/>
      <c r="KJE21" s="580"/>
      <c r="KJF21" s="580"/>
      <c r="KJG21" s="580"/>
      <c r="KJH21" s="580"/>
      <c r="KJI21" s="580"/>
      <c r="KJJ21" s="580"/>
      <c r="KJK21" s="580"/>
      <c r="KJL21" s="580"/>
      <c r="KJM21" s="580"/>
      <c r="KJN21" s="580"/>
      <c r="KJO21" s="580"/>
      <c r="KJP21" s="580"/>
      <c r="KJQ21" s="580"/>
      <c r="KJR21" s="580"/>
      <c r="KJS21" s="580"/>
      <c r="KJT21" s="580"/>
      <c r="KJU21" s="580"/>
      <c r="KJV21" s="580"/>
      <c r="KJW21" s="580"/>
      <c r="KJX21" s="580"/>
      <c r="KJY21" s="580"/>
      <c r="KJZ21" s="580"/>
      <c r="KKA21" s="580"/>
      <c r="KKB21" s="580"/>
      <c r="KKC21" s="580"/>
      <c r="KKD21" s="580"/>
      <c r="KKE21" s="580"/>
      <c r="KKF21" s="580"/>
      <c r="KKG21" s="580"/>
      <c r="KKH21" s="580"/>
      <c r="KKI21" s="580"/>
      <c r="KKJ21" s="580"/>
      <c r="KKK21" s="580"/>
      <c r="KKL21" s="580"/>
      <c r="KKM21" s="580"/>
      <c r="KKN21" s="580"/>
      <c r="KKO21" s="580"/>
      <c r="KKP21" s="580"/>
      <c r="KKQ21" s="580"/>
      <c r="KKR21" s="580"/>
      <c r="KKS21" s="580"/>
      <c r="KKT21" s="580"/>
      <c r="KKU21" s="580"/>
      <c r="KKV21" s="580"/>
      <c r="KKW21" s="580"/>
      <c r="KKX21" s="580"/>
      <c r="KKY21" s="580"/>
      <c r="KKZ21" s="580"/>
      <c r="KLA21" s="580"/>
      <c r="KLB21" s="580"/>
      <c r="KLC21" s="580"/>
      <c r="KLD21" s="580"/>
      <c r="KLE21" s="580"/>
      <c r="KLF21" s="580"/>
      <c r="KLG21" s="580"/>
      <c r="KLH21" s="580"/>
      <c r="KLI21" s="580"/>
      <c r="KLJ21" s="580"/>
      <c r="KLK21" s="580"/>
      <c r="KLL21" s="580"/>
      <c r="KLM21" s="580"/>
      <c r="KLN21" s="580"/>
      <c r="KLO21" s="580"/>
      <c r="KLP21" s="580"/>
      <c r="KLQ21" s="580"/>
      <c r="KLR21" s="580"/>
      <c r="KLS21" s="580"/>
      <c r="KLT21" s="580"/>
      <c r="KLU21" s="580"/>
      <c r="KLV21" s="580"/>
      <c r="KLW21" s="580"/>
      <c r="KLX21" s="580"/>
      <c r="KLY21" s="580"/>
      <c r="KLZ21" s="580"/>
      <c r="KMA21" s="580"/>
      <c r="KMB21" s="580"/>
      <c r="KMC21" s="580"/>
      <c r="KMD21" s="580"/>
      <c r="KME21" s="580"/>
      <c r="KMF21" s="580"/>
      <c r="KMG21" s="580"/>
      <c r="KMH21" s="580"/>
      <c r="KMI21" s="580"/>
      <c r="KMJ21" s="580"/>
      <c r="KMK21" s="580"/>
      <c r="KML21" s="580"/>
      <c r="KMM21" s="580"/>
      <c r="KMN21" s="580"/>
      <c r="KMO21" s="580"/>
      <c r="KMP21" s="580"/>
      <c r="KMQ21" s="580"/>
      <c r="KMR21" s="580"/>
      <c r="KMS21" s="580"/>
      <c r="KMT21" s="580"/>
      <c r="KMU21" s="580"/>
      <c r="KMV21" s="580"/>
      <c r="KMW21" s="580"/>
      <c r="KMX21" s="580"/>
      <c r="KMY21" s="580"/>
      <c r="KMZ21" s="580"/>
      <c r="KNA21" s="580"/>
      <c r="KNB21" s="580"/>
      <c r="KNC21" s="580"/>
      <c r="KND21" s="580"/>
      <c r="KNE21" s="580"/>
      <c r="KNF21" s="580"/>
      <c r="KNG21" s="580"/>
      <c r="KNH21" s="580"/>
      <c r="KNI21" s="580"/>
      <c r="KNJ21" s="580"/>
      <c r="KNK21" s="580"/>
      <c r="KNL21" s="580"/>
      <c r="KNM21" s="580"/>
      <c r="KNN21" s="580"/>
      <c r="KNO21" s="580"/>
      <c r="KNP21" s="580"/>
      <c r="KNQ21" s="580"/>
      <c r="KNR21" s="580"/>
      <c r="KNS21" s="580"/>
      <c r="KNT21" s="580"/>
      <c r="KNU21" s="580"/>
      <c r="KNV21" s="580"/>
      <c r="KNW21" s="580"/>
      <c r="KNX21" s="580"/>
      <c r="KNY21" s="580"/>
      <c r="KNZ21" s="580"/>
      <c r="KOA21" s="580"/>
      <c r="KOB21" s="580"/>
      <c r="KOC21" s="580"/>
      <c r="KOD21" s="580"/>
      <c r="KOE21" s="580"/>
      <c r="KOF21" s="580"/>
      <c r="KOG21" s="580"/>
      <c r="KOH21" s="580"/>
      <c r="KOI21" s="580"/>
      <c r="KOJ21" s="580"/>
      <c r="KOK21" s="580"/>
      <c r="KOL21" s="580"/>
      <c r="KOM21" s="580"/>
      <c r="KON21" s="580"/>
      <c r="KOO21" s="580"/>
      <c r="KOP21" s="580"/>
      <c r="KOQ21" s="580"/>
      <c r="KOR21" s="580"/>
      <c r="KOS21" s="580"/>
      <c r="KOT21" s="580"/>
      <c r="KOU21" s="580"/>
      <c r="KOV21" s="580"/>
      <c r="KOW21" s="580"/>
      <c r="KOX21" s="580"/>
      <c r="KOY21" s="580"/>
      <c r="KOZ21" s="580"/>
      <c r="KPA21" s="580"/>
      <c r="KPB21" s="580"/>
      <c r="KPC21" s="580"/>
      <c r="KPD21" s="580"/>
      <c r="KPE21" s="580"/>
      <c r="KPF21" s="580"/>
      <c r="KPG21" s="580"/>
      <c r="KPH21" s="580"/>
      <c r="KPI21" s="580"/>
      <c r="KPJ21" s="580"/>
      <c r="KPK21" s="580"/>
      <c r="KPL21" s="580"/>
      <c r="KPM21" s="580"/>
      <c r="KPN21" s="580"/>
      <c r="KPO21" s="580"/>
      <c r="KPP21" s="580"/>
      <c r="KPQ21" s="580"/>
      <c r="KPR21" s="580"/>
      <c r="KPS21" s="580"/>
      <c r="KPT21" s="580"/>
      <c r="KPU21" s="580"/>
      <c r="KPV21" s="580"/>
      <c r="KPW21" s="580"/>
      <c r="KPX21" s="580"/>
      <c r="KPY21" s="580"/>
      <c r="KPZ21" s="580"/>
      <c r="KQA21" s="580"/>
      <c r="KQB21" s="580"/>
      <c r="KQC21" s="580"/>
      <c r="KQD21" s="580"/>
      <c r="KQE21" s="580"/>
      <c r="KQF21" s="580"/>
      <c r="KQG21" s="580"/>
      <c r="KQH21" s="580"/>
      <c r="KQI21" s="580"/>
      <c r="KQJ21" s="580"/>
      <c r="KQK21" s="580"/>
      <c r="KQL21" s="580"/>
      <c r="KQM21" s="580"/>
      <c r="KQN21" s="580"/>
      <c r="KQO21" s="580"/>
      <c r="KQP21" s="580"/>
      <c r="KQQ21" s="580"/>
      <c r="KQR21" s="580"/>
      <c r="KQS21" s="580"/>
      <c r="KQT21" s="580"/>
      <c r="KQU21" s="580"/>
      <c r="KQV21" s="580"/>
      <c r="KQW21" s="580"/>
      <c r="KQX21" s="580"/>
      <c r="KQY21" s="580"/>
      <c r="KQZ21" s="580"/>
      <c r="KRA21" s="580"/>
      <c r="KRB21" s="580"/>
      <c r="KRC21" s="580"/>
      <c r="KRD21" s="580"/>
      <c r="KRE21" s="580"/>
      <c r="KRF21" s="580"/>
      <c r="KRG21" s="580"/>
      <c r="KRH21" s="580"/>
      <c r="KRI21" s="580"/>
      <c r="KRJ21" s="580"/>
      <c r="KRK21" s="580"/>
      <c r="KRL21" s="580"/>
      <c r="KRM21" s="580"/>
      <c r="KRN21" s="580"/>
      <c r="KRO21" s="580"/>
      <c r="KRP21" s="580"/>
      <c r="KRQ21" s="580"/>
      <c r="KRR21" s="580"/>
      <c r="KRS21" s="580"/>
      <c r="KRT21" s="580"/>
      <c r="KRU21" s="580"/>
      <c r="KRV21" s="580"/>
      <c r="KRW21" s="580"/>
      <c r="KRX21" s="580"/>
      <c r="KRY21" s="580"/>
      <c r="KRZ21" s="580"/>
      <c r="KSA21" s="580"/>
      <c r="KSB21" s="580"/>
      <c r="KSC21" s="580"/>
      <c r="KSD21" s="580"/>
      <c r="KSE21" s="580"/>
      <c r="KSF21" s="580"/>
      <c r="KSG21" s="580"/>
      <c r="KSH21" s="580"/>
      <c r="KSI21" s="580"/>
      <c r="KSJ21" s="580"/>
      <c r="KSK21" s="580"/>
      <c r="KSL21" s="580"/>
      <c r="KSM21" s="580"/>
      <c r="KSN21" s="580"/>
      <c r="KSO21" s="580"/>
      <c r="KSP21" s="580"/>
      <c r="KSQ21" s="580"/>
      <c r="KSR21" s="580"/>
      <c r="KSS21" s="580"/>
      <c r="KST21" s="580"/>
      <c r="KSU21" s="580"/>
      <c r="KSV21" s="580"/>
      <c r="KSW21" s="580"/>
      <c r="KSX21" s="580"/>
      <c r="KSY21" s="580"/>
      <c r="KSZ21" s="580"/>
      <c r="KTA21" s="580"/>
      <c r="KTB21" s="580"/>
      <c r="KTC21" s="580"/>
      <c r="KTD21" s="580"/>
      <c r="KTE21" s="580"/>
      <c r="KTF21" s="580"/>
      <c r="KTG21" s="580"/>
      <c r="KTH21" s="580"/>
      <c r="KTI21" s="580"/>
      <c r="KTJ21" s="580"/>
      <c r="KTK21" s="580"/>
      <c r="KTL21" s="580"/>
      <c r="KTM21" s="580"/>
      <c r="KTN21" s="580"/>
      <c r="KTO21" s="580"/>
      <c r="KTP21" s="580"/>
      <c r="KTQ21" s="580"/>
      <c r="KTR21" s="580"/>
      <c r="KTS21" s="580"/>
      <c r="KTT21" s="580"/>
      <c r="KTU21" s="580"/>
      <c r="KTV21" s="580"/>
      <c r="KTW21" s="580"/>
      <c r="KTX21" s="580"/>
      <c r="KTY21" s="580"/>
      <c r="KTZ21" s="580"/>
      <c r="KUA21" s="580"/>
      <c r="KUB21" s="580"/>
      <c r="KUC21" s="580"/>
      <c r="KUD21" s="580"/>
      <c r="KUE21" s="580"/>
      <c r="KUF21" s="580"/>
      <c r="KUG21" s="580"/>
      <c r="KUH21" s="580"/>
      <c r="KUI21" s="580"/>
      <c r="KUJ21" s="580"/>
      <c r="KUK21" s="580"/>
      <c r="KUL21" s="580"/>
      <c r="KUM21" s="580"/>
      <c r="KUN21" s="580"/>
      <c r="KUO21" s="580"/>
      <c r="KUP21" s="580"/>
      <c r="KUQ21" s="580"/>
      <c r="KUR21" s="580"/>
      <c r="KUS21" s="580"/>
      <c r="KUT21" s="580"/>
      <c r="KUU21" s="580"/>
      <c r="KUV21" s="580"/>
      <c r="KUW21" s="580"/>
      <c r="KUX21" s="580"/>
      <c r="KUY21" s="580"/>
      <c r="KUZ21" s="580"/>
      <c r="KVA21" s="580"/>
      <c r="KVB21" s="580"/>
      <c r="KVC21" s="580"/>
      <c r="KVD21" s="580"/>
      <c r="KVE21" s="580"/>
      <c r="KVF21" s="580"/>
      <c r="KVG21" s="580"/>
      <c r="KVH21" s="580"/>
      <c r="KVI21" s="580"/>
      <c r="KVJ21" s="580"/>
      <c r="KVK21" s="580"/>
      <c r="KVL21" s="580"/>
      <c r="KVM21" s="580"/>
      <c r="KVN21" s="580"/>
      <c r="KVO21" s="580"/>
      <c r="KVP21" s="580"/>
      <c r="KVQ21" s="580"/>
      <c r="KVR21" s="580"/>
      <c r="KVS21" s="580"/>
      <c r="KVT21" s="580"/>
      <c r="KVU21" s="580"/>
      <c r="KVV21" s="580"/>
      <c r="KVW21" s="580"/>
      <c r="KVX21" s="580"/>
      <c r="KVY21" s="580"/>
      <c r="KVZ21" s="580"/>
      <c r="KWA21" s="580"/>
      <c r="KWB21" s="580"/>
      <c r="KWC21" s="580"/>
      <c r="KWD21" s="580"/>
      <c r="KWE21" s="580"/>
      <c r="KWF21" s="580"/>
      <c r="KWG21" s="580"/>
      <c r="KWH21" s="580"/>
      <c r="KWI21" s="580"/>
      <c r="KWJ21" s="580"/>
      <c r="KWK21" s="580"/>
      <c r="KWL21" s="580"/>
      <c r="KWM21" s="580"/>
      <c r="KWN21" s="580"/>
      <c r="KWO21" s="580"/>
      <c r="KWP21" s="580"/>
      <c r="KWQ21" s="580"/>
      <c r="KWR21" s="580"/>
      <c r="KWS21" s="580"/>
      <c r="KWT21" s="580"/>
      <c r="KWU21" s="580"/>
      <c r="KWV21" s="580"/>
      <c r="KWW21" s="580"/>
      <c r="KWX21" s="580"/>
      <c r="KWY21" s="580"/>
      <c r="KWZ21" s="580"/>
      <c r="KXA21" s="580"/>
      <c r="KXB21" s="580"/>
      <c r="KXC21" s="580"/>
      <c r="KXD21" s="580"/>
      <c r="KXE21" s="580"/>
      <c r="KXF21" s="580"/>
      <c r="KXG21" s="580"/>
      <c r="KXH21" s="580"/>
      <c r="KXI21" s="580"/>
      <c r="KXJ21" s="580"/>
      <c r="KXK21" s="580"/>
      <c r="KXL21" s="580"/>
      <c r="KXM21" s="580"/>
      <c r="KXN21" s="580"/>
      <c r="KXO21" s="580"/>
      <c r="KXP21" s="580"/>
      <c r="KXQ21" s="580"/>
      <c r="KXR21" s="580"/>
      <c r="KXS21" s="580"/>
      <c r="KXT21" s="580"/>
      <c r="KXU21" s="580"/>
      <c r="KXV21" s="580"/>
      <c r="KXW21" s="580"/>
      <c r="KXX21" s="580"/>
      <c r="KXY21" s="580"/>
      <c r="KXZ21" s="580"/>
      <c r="KYA21" s="580"/>
      <c r="KYB21" s="580"/>
      <c r="KYC21" s="580"/>
      <c r="KYD21" s="580"/>
      <c r="KYE21" s="580"/>
      <c r="KYF21" s="580"/>
      <c r="KYG21" s="580"/>
      <c r="KYH21" s="580"/>
      <c r="KYI21" s="580"/>
      <c r="KYJ21" s="580"/>
      <c r="KYK21" s="580"/>
      <c r="KYL21" s="580"/>
      <c r="KYM21" s="580"/>
      <c r="KYN21" s="580"/>
      <c r="KYO21" s="580"/>
      <c r="KYP21" s="580"/>
      <c r="KYQ21" s="580"/>
      <c r="KYR21" s="580"/>
      <c r="KYS21" s="580"/>
      <c r="KYT21" s="580"/>
      <c r="KYU21" s="580"/>
      <c r="KYV21" s="580"/>
      <c r="KYW21" s="580"/>
      <c r="KYX21" s="580"/>
      <c r="KYY21" s="580"/>
      <c r="KYZ21" s="580"/>
      <c r="KZA21" s="580"/>
      <c r="KZB21" s="580"/>
      <c r="KZC21" s="580"/>
      <c r="KZD21" s="580"/>
      <c r="KZE21" s="580"/>
      <c r="KZF21" s="580"/>
      <c r="KZG21" s="580"/>
      <c r="KZH21" s="580"/>
      <c r="KZI21" s="580"/>
      <c r="KZJ21" s="580"/>
      <c r="KZK21" s="580"/>
      <c r="KZL21" s="580"/>
      <c r="KZM21" s="580"/>
      <c r="KZN21" s="580"/>
      <c r="KZO21" s="580"/>
      <c r="KZP21" s="580"/>
      <c r="KZQ21" s="580"/>
      <c r="KZR21" s="580"/>
      <c r="KZS21" s="580"/>
      <c r="KZT21" s="580"/>
      <c r="KZU21" s="580"/>
      <c r="KZV21" s="580"/>
      <c r="KZW21" s="580"/>
      <c r="KZX21" s="580"/>
      <c r="KZY21" s="580"/>
      <c r="KZZ21" s="580"/>
      <c r="LAA21" s="580"/>
      <c r="LAB21" s="580"/>
      <c r="LAC21" s="580"/>
      <c r="LAD21" s="580"/>
      <c r="LAE21" s="580"/>
      <c r="LAF21" s="580"/>
      <c r="LAG21" s="580"/>
      <c r="LAH21" s="580"/>
      <c r="LAI21" s="580"/>
      <c r="LAJ21" s="580"/>
      <c r="LAK21" s="580"/>
      <c r="LAL21" s="580"/>
      <c r="LAM21" s="580"/>
      <c r="LAN21" s="580"/>
      <c r="LAO21" s="580"/>
      <c r="LAP21" s="580"/>
      <c r="LAQ21" s="580"/>
      <c r="LAR21" s="580"/>
      <c r="LAS21" s="580"/>
      <c r="LAT21" s="580"/>
      <c r="LAU21" s="580"/>
      <c r="LAV21" s="580"/>
      <c r="LAW21" s="580"/>
      <c r="LAX21" s="580"/>
      <c r="LAY21" s="580"/>
      <c r="LAZ21" s="580"/>
      <c r="LBA21" s="580"/>
      <c r="LBB21" s="580"/>
      <c r="LBC21" s="580"/>
      <c r="LBD21" s="580"/>
      <c r="LBE21" s="580"/>
      <c r="LBF21" s="580"/>
      <c r="LBG21" s="580"/>
      <c r="LBH21" s="580"/>
      <c r="LBI21" s="580"/>
      <c r="LBJ21" s="580"/>
      <c r="LBK21" s="580"/>
      <c r="LBL21" s="580"/>
      <c r="LBM21" s="580"/>
      <c r="LBN21" s="580"/>
      <c r="LBO21" s="580"/>
      <c r="LBP21" s="580"/>
      <c r="LBQ21" s="580"/>
      <c r="LBR21" s="580"/>
      <c r="LBS21" s="580"/>
      <c r="LBT21" s="580"/>
      <c r="LBU21" s="580"/>
      <c r="LBV21" s="580"/>
      <c r="LBW21" s="580"/>
      <c r="LBX21" s="580"/>
      <c r="LBY21" s="580"/>
      <c r="LBZ21" s="580"/>
      <c r="LCA21" s="580"/>
      <c r="LCB21" s="580"/>
      <c r="LCC21" s="580"/>
      <c r="LCD21" s="580"/>
      <c r="LCE21" s="580"/>
      <c r="LCF21" s="580"/>
      <c r="LCG21" s="580"/>
      <c r="LCH21" s="580"/>
      <c r="LCI21" s="580"/>
      <c r="LCJ21" s="580"/>
      <c r="LCK21" s="580"/>
      <c r="LCL21" s="580"/>
      <c r="LCM21" s="580"/>
      <c r="LCN21" s="580"/>
      <c r="LCO21" s="580"/>
      <c r="LCP21" s="580"/>
      <c r="LCQ21" s="580"/>
      <c r="LCR21" s="580"/>
      <c r="LCS21" s="580"/>
      <c r="LCT21" s="580"/>
      <c r="LCU21" s="580"/>
      <c r="LCV21" s="580"/>
      <c r="LCW21" s="580"/>
      <c r="LCX21" s="580"/>
      <c r="LCY21" s="580"/>
      <c r="LCZ21" s="580"/>
      <c r="LDA21" s="580"/>
      <c r="LDB21" s="580"/>
      <c r="LDC21" s="580"/>
      <c r="LDD21" s="580"/>
      <c r="LDE21" s="580"/>
      <c r="LDF21" s="580"/>
      <c r="LDG21" s="580"/>
      <c r="LDH21" s="580"/>
      <c r="LDI21" s="580"/>
      <c r="LDJ21" s="580"/>
      <c r="LDK21" s="580"/>
      <c r="LDL21" s="580"/>
      <c r="LDM21" s="580"/>
      <c r="LDN21" s="580"/>
      <c r="LDO21" s="580"/>
      <c r="LDP21" s="580"/>
      <c r="LDQ21" s="580"/>
      <c r="LDR21" s="580"/>
      <c r="LDS21" s="580"/>
      <c r="LDT21" s="580"/>
      <c r="LDU21" s="580"/>
      <c r="LDV21" s="580"/>
      <c r="LDW21" s="580"/>
      <c r="LDX21" s="580"/>
      <c r="LDY21" s="580"/>
      <c r="LDZ21" s="580"/>
      <c r="LEA21" s="580"/>
      <c r="LEB21" s="580"/>
      <c r="LEC21" s="580"/>
      <c r="LED21" s="580"/>
      <c r="LEE21" s="580"/>
      <c r="LEF21" s="580"/>
      <c r="LEG21" s="580"/>
      <c r="LEH21" s="580"/>
      <c r="LEI21" s="580"/>
      <c r="LEJ21" s="580"/>
      <c r="LEK21" s="580"/>
      <c r="LEL21" s="580"/>
      <c r="LEM21" s="580"/>
      <c r="LEN21" s="580"/>
      <c r="LEO21" s="580"/>
      <c r="LEP21" s="580"/>
      <c r="LEQ21" s="580"/>
      <c r="LER21" s="580"/>
      <c r="LES21" s="580"/>
      <c r="LET21" s="580"/>
      <c r="LEU21" s="580"/>
      <c r="LEV21" s="580"/>
      <c r="LEW21" s="580"/>
      <c r="LEX21" s="580"/>
      <c r="LEY21" s="580"/>
      <c r="LEZ21" s="580"/>
      <c r="LFA21" s="580"/>
      <c r="LFB21" s="580"/>
      <c r="LFC21" s="580"/>
      <c r="LFD21" s="580"/>
      <c r="LFE21" s="580"/>
      <c r="LFF21" s="580"/>
      <c r="LFG21" s="580"/>
      <c r="LFH21" s="580"/>
      <c r="LFI21" s="580"/>
      <c r="LFJ21" s="580"/>
      <c r="LFK21" s="580"/>
      <c r="LFL21" s="580"/>
      <c r="LFM21" s="580"/>
      <c r="LFN21" s="580"/>
      <c r="LFO21" s="580"/>
      <c r="LFP21" s="580"/>
      <c r="LFQ21" s="580"/>
      <c r="LFR21" s="580"/>
      <c r="LFS21" s="580"/>
      <c r="LFT21" s="580"/>
      <c r="LFU21" s="580"/>
      <c r="LFV21" s="580"/>
      <c r="LFW21" s="580"/>
      <c r="LFX21" s="580"/>
      <c r="LFY21" s="580"/>
      <c r="LFZ21" s="580"/>
      <c r="LGA21" s="580"/>
      <c r="LGB21" s="580"/>
      <c r="LGC21" s="580"/>
      <c r="LGD21" s="580"/>
      <c r="LGE21" s="580"/>
      <c r="LGF21" s="580"/>
      <c r="LGG21" s="580"/>
      <c r="LGH21" s="580"/>
      <c r="LGI21" s="580"/>
      <c r="LGJ21" s="580"/>
      <c r="LGK21" s="580"/>
      <c r="LGL21" s="580"/>
      <c r="LGM21" s="580"/>
      <c r="LGN21" s="580"/>
      <c r="LGO21" s="580"/>
      <c r="LGP21" s="580"/>
      <c r="LGQ21" s="580"/>
      <c r="LGR21" s="580"/>
      <c r="LGS21" s="580"/>
      <c r="LGT21" s="580"/>
      <c r="LGU21" s="580"/>
      <c r="LGV21" s="580"/>
      <c r="LGW21" s="580"/>
      <c r="LGX21" s="580"/>
      <c r="LGY21" s="580"/>
      <c r="LGZ21" s="580"/>
      <c r="LHA21" s="580"/>
      <c r="LHB21" s="580"/>
      <c r="LHC21" s="580"/>
      <c r="LHD21" s="580"/>
      <c r="LHE21" s="580"/>
      <c r="LHF21" s="580"/>
      <c r="LHG21" s="580"/>
      <c r="LHH21" s="580"/>
      <c r="LHI21" s="580"/>
      <c r="LHJ21" s="580"/>
      <c r="LHK21" s="580"/>
      <c r="LHL21" s="580"/>
      <c r="LHM21" s="580"/>
      <c r="LHN21" s="580"/>
      <c r="LHO21" s="580"/>
      <c r="LHP21" s="580"/>
      <c r="LHQ21" s="580"/>
      <c r="LHR21" s="580"/>
      <c r="LHS21" s="580"/>
      <c r="LHT21" s="580"/>
      <c r="LHU21" s="580"/>
      <c r="LHV21" s="580"/>
      <c r="LHW21" s="580"/>
      <c r="LHX21" s="580"/>
      <c r="LHY21" s="580"/>
      <c r="LHZ21" s="580"/>
      <c r="LIA21" s="580"/>
      <c r="LIB21" s="580"/>
      <c r="LIC21" s="580"/>
      <c r="LID21" s="580"/>
      <c r="LIE21" s="580"/>
      <c r="LIF21" s="580"/>
      <c r="LIG21" s="580"/>
      <c r="LIH21" s="580"/>
      <c r="LII21" s="580"/>
      <c r="LIJ21" s="580"/>
      <c r="LIK21" s="580"/>
      <c r="LIL21" s="580"/>
      <c r="LIM21" s="580"/>
      <c r="LIN21" s="580"/>
      <c r="LIO21" s="580"/>
      <c r="LIP21" s="580"/>
      <c r="LIQ21" s="580"/>
      <c r="LIR21" s="580"/>
      <c r="LIS21" s="580"/>
      <c r="LIT21" s="580"/>
      <c r="LIU21" s="580"/>
      <c r="LIV21" s="580"/>
      <c r="LIW21" s="580"/>
      <c r="LIX21" s="580"/>
      <c r="LIY21" s="580"/>
      <c r="LIZ21" s="580"/>
      <c r="LJA21" s="580"/>
      <c r="LJB21" s="580"/>
      <c r="LJC21" s="580"/>
      <c r="LJD21" s="580"/>
      <c r="LJE21" s="580"/>
      <c r="LJF21" s="580"/>
      <c r="LJG21" s="580"/>
      <c r="LJH21" s="580"/>
      <c r="LJI21" s="580"/>
      <c r="LJJ21" s="580"/>
      <c r="LJK21" s="580"/>
      <c r="LJL21" s="580"/>
      <c r="LJM21" s="580"/>
      <c r="LJN21" s="580"/>
      <c r="LJO21" s="580"/>
      <c r="LJP21" s="580"/>
      <c r="LJQ21" s="580"/>
      <c r="LJR21" s="580"/>
      <c r="LJS21" s="580"/>
      <c r="LJT21" s="580"/>
      <c r="LJU21" s="580"/>
      <c r="LJV21" s="580"/>
      <c r="LJW21" s="580"/>
      <c r="LJX21" s="580"/>
      <c r="LJY21" s="580"/>
      <c r="LJZ21" s="580"/>
      <c r="LKA21" s="580"/>
      <c r="LKB21" s="580"/>
      <c r="LKC21" s="580"/>
      <c r="LKD21" s="580"/>
      <c r="LKE21" s="580"/>
      <c r="LKF21" s="580"/>
      <c r="LKG21" s="580"/>
      <c r="LKH21" s="580"/>
      <c r="LKI21" s="580"/>
      <c r="LKJ21" s="580"/>
      <c r="LKK21" s="580"/>
      <c r="LKL21" s="580"/>
      <c r="LKM21" s="580"/>
      <c r="LKN21" s="580"/>
      <c r="LKO21" s="580"/>
      <c r="LKP21" s="580"/>
      <c r="LKQ21" s="580"/>
      <c r="LKR21" s="580"/>
      <c r="LKS21" s="580"/>
      <c r="LKT21" s="580"/>
      <c r="LKU21" s="580"/>
      <c r="LKV21" s="580"/>
      <c r="LKW21" s="580"/>
      <c r="LKX21" s="580"/>
      <c r="LKY21" s="580"/>
      <c r="LKZ21" s="580"/>
      <c r="LLA21" s="580"/>
      <c r="LLB21" s="580"/>
      <c r="LLC21" s="580"/>
      <c r="LLD21" s="580"/>
      <c r="LLE21" s="580"/>
      <c r="LLF21" s="580"/>
      <c r="LLG21" s="580"/>
      <c r="LLH21" s="580"/>
      <c r="LLI21" s="580"/>
      <c r="LLJ21" s="580"/>
      <c r="LLK21" s="580"/>
      <c r="LLL21" s="580"/>
      <c r="LLM21" s="580"/>
      <c r="LLN21" s="580"/>
      <c r="LLO21" s="580"/>
      <c r="LLP21" s="580"/>
      <c r="LLQ21" s="580"/>
      <c r="LLR21" s="580"/>
      <c r="LLS21" s="580"/>
      <c r="LLT21" s="580"/>
      <c r="LLU21" s="580"/>
      <c r="LLV21" s="580"/>
      <c r="LLW21" s="580"/>
      <c r="LLX21" s="580"/>
      <c r="LLY21" s="580"/>
      <c r="LLZ21" s="580"/>
      <c r="LMA21" s="580"/>
      <c r="LMB21" s="580"/>
      <c r="LMC21" s="580"/>
      <c r="LMD21" s="580"/>
      <c r="LME21" s="580"/>
      <c r="LMF21" s="580"/>
      <c r="LMG21" s="580"/>
      <c r="LMH21" s="580"/>
      <c r="LMI21" s="580"/>
      <c r="LMJ21" s="580"/>
      <c r="LMK21" s="580"/>
      <c r="LML21" s="580"/>
      <c r="LMM21" s="580"/>
      <c r="LMN21" s="580"/>
      <c r="LMO21" s="580"/>
      <c r="LMP21" s="580"/>
      <c r="LMQ21" s="580"/>
      <c r="LMR21" s="580"/>
      <c r="LMS21" s="580"/>
      <c r="LMT21" s="580"/>
      <c r="LMU21" s="580"/>
      <c r="LMV21" s="580"/>
      <c r="LMW21" s="580"/>
      <c r="LMX21" s="580"/>
      <c r="LMY21" s="580"/>
      <c r="LMZ21" s="580"/>
      <c r="LNA21" s="580"/>
      <c r="LNB21" s="580"/>
      <c r="LNC21" s="580"/>
      <c r="LND21" s="580"/>
      <c r="LNE21" s="580"/>
      <c r="LNF21" s="580"/>
      <c r="LNG21" s="580"/>
      <c r="LNH21" s="580"/>
      <c r="LNI21" s="580"/>
      <c r="LNJ21" s="580"/>
      <c r="LNK21" s="580"/>
      <c r="LNL21" s="580"/>
      <c r="LNM21" s="580"/>
      <c r="LNN21" s="580"/>
      <c r="LNO21" s="580"/>
      <c r="LNP21" s="580"/>
      <c r="LNQ21" s="580"/>
      <c r="LNR21" s="580"/>
      <c r="LNS21" s="580"/>
      <c r="LNT21" s="580"/>
      <c r="LNU21" s="580"/>
      <c r="LNV21" s="580"/>
      <c r="LNW21" s="580"/>
      <c r="LNX21" s="580"/>
      <c r="LNY21" s="580"/>
      <c r="LNZ21" s="580"/>
      <c r="LOA21" s="580"/>
      <c r="LOB21" s="580"/>
      <c r="LOC21" s="580"/>
      <c r="LOD21" s="580"/>
      <c r="LOE21" s="580"/>
      <c r="LOF21" s="580"/>
      <c r="LOG21" s="580"/>
      <c r="LOH21" s="580"/>
      <c r="LOI21" s="580"/>
      <c r="LOJ21" s="580"/>
      <c r="LOK21" s="580"/>
      <c r="LOL21" s="580"/>
      <c r="LOM21" s="580"/>
      <c r="LON21" s="580"/>
      <c r="LOO21" s="580"/>
      <c r="LOP21" s="580"/>
      <c r="LOQ21" s="580"/>
      <c r="LOR21" s="580"/>
      <c r="LOS21" s="580"/>
      <c r="LOT21" s="580"/>
      <c r="LOU21" s="580"/>
      <c r="LOV21" s="580"/>
      <c r="LOW21" s="580"/>
      <c r="LOX21" s="580"/>
      <c r="LOY21" s="580"/>
      <c r="LOZ21" s="580"/>
      <c r="LPA21" s="580"/>
      <c r="LPB21" s="580"/>
      <c r="LPC21" s="580"/>
      <c r="LPD21" s="580"/>
      <c r="LPE21" s="580"/>
      <c r="LPF21" s="580"/>
      <c r="LPG21" s="580"/>
      <c r="LPH21" s="580"/>
      <c r="LPI21" s="580"/>
      <c r="LPJ21" s="580"/>
      <c r="LPK21" s="580"/>
      <c r="LPL21" s="580"/>
      <c r="LPM21" s="580"/>
      <c r="LPN21" s="580"/>
      <c r="LPO21" s="580"/>
      <c r="LPP21" s="580"/>
      <c r="LPQ21" s="580"/>
      <c r="LPR21" s="580"/>
      <c r="LPS21" s="580"/>
      <c r="LPT21" s="580"/>
      <c r="LPU21" s="580"/>
      <c r="LPV21" s="580"/>
      <c r="LPW21" s="580"/>
      <c r="LPX21" s="580"/>
      <c r="LPY21" s="580"/>
      <c r="LPZ21" s="580"/>
      <c r="LQA21" s="580"/>
      <c r="LQB21" s="580"/>
      <c r="LQC21" s="580"/>
      <c r="LQD21" s="580"/>
      <c r="LQE21" s="580"/>
      <c r="LQF21" s="580"/>
      <c r="LQG21" s="580"/>
      <c r="LQH21" s="580"/>
      <c r="LQI21" s="580"/>
      <c r="LQJ21" s="580"/>
      <c r="LQK21" s="580"/>
      <c r="LQL21" s="580"/>
      <c r="LQM21" s="580"/>
      <c r="LQN21" s="580"/>
      <c r="LQO21" s="580"/>
      <c r="LQP21" s="580"/>
      <c r="LQQ21" s="580"/>
      <c r="LQR21" s="580"/>
      <c r="LQS21" s="580"/>
      <c r="LQT21" s="580"/>
      <c r="LQU21" s="580"/>
      <c r="LQV21" s="580"/>
      <c r="LQW21" s="580"/>
      <c r="LQX21" s="580"/>
      <c r="LQY21" s="580"/>
      <c r="LQZ21" s="580"/>
      <c r="LRA21" s="580"/>
      <c r="LRB21" s="580"/>
      <c r="LRC21" s="580"/>
      <c r="LRD21" s="580"/>
      <c r="LRE21" s="580"/>
      <c r="LRF21" s="580"/>
      <c r="LRG21" s="580"/>
      <c r="LRH21" s="580"/>
      <c r="LRI21" s="580"/>
      <c r="LRJ21" s="580"/>
      <c r="LRK21" s="580"/>
      <c r="LRL21" s="580"/>
      <c r="LRM21" s="580"/>
      <c r="LRN21" s="580"/>
      <c r="LRO21" s="580"/>
      <c r="LRP21" s="580"/>
      <c r="LRQ21" s="580"/>
      <c r="LRR21" s="580"/>
      <c r="LRS21" s="580"/>
      <c r="LRT21" s="580"/>
      <c r="LRU21" s="580"/>
      <c r="LRV21" s="580"/>
      <c r="LRW21" s="580"/>
      <c r="LRX21" s="580"/>
      <c r="LRY21" s="580"/>
      <c r="LRZ21" s="580"/>
      <c r="LSA21" s="580"/>
      <c r="LSB21" s="580"/>
      <c r="LSC21" s="580"/>
      <c r="LSD21" s="580"/>
      <c r="LSE21" s="580"/>
      <c r="LSF21" s="580"/>
      <c r="LSG21" s="580"/>
      <c r="LSH21" s="580"/>
      <c r="LSI21" s="580"/>
      <c r="LSJ21" s="580"/>
      <c r="LSK21" s="580"/>
      <c r="LSL21" s="580"/>
      <c r="LSM21" s="580"/>
      <c r="LSN21" s="580"/>
      <c r="LSO21" s="580"/>
      <c r="LSP21" s="580"/>
      <c r="LSQ21" s="580"/>
      <c r="LSR21" s="580"/>
      <c r="LSS21" s="580"/>
      <c r="LST21" s="580"/>
      <c r="LSU21" s="580"/>
      <c r="LSV21" s="580"/>
      <c r="LSW21" s="580"/>
      <c r="LSX21" s="580"/>
      <c r="LSY21" s="580"/>
      <c r="LSZ21" s="580"/>
      <c r="LTA21" s="580"/>
      <c r="LTB21" s="580"/>
      <c r="LTC21" s="580"/>
      <c r="LTD21" s="580"/>
      <c r="LTE21" s="580"/>
      <c r="LTF21" s="580"/>
      <c r="LTG21" s="580"/>
      <c r="LTH21" s="580"/>
      <c r="LTI21" s="580"/>
      <c r="LTJ21" s="580"/>
      <c r="LTK21" s="580"/>
      <c r="LTL21" s="580"/>
      <c r="LTM21" s="580"/>
      <c r="LTN21" s="580"/>
      <c r="LTO21" s="580"/>
      <c r="LTP21" s="580"/>
      <c r="LTQ21" s="580"/>
      <c r="LTR21" s="580"/>
      <c r="LTS21" s="580"/>
      <c r="LTT21" s="580"/>
      <c r="LTU21" s="580"/>
      <c r="LTV21" s="580"/>
      <c r="LTW21" s="580"/>
      <c r="LTX21" s="580"/>
      <c r="LTY21" s="580"/>
      <c r="LTZ21" s="580"/>
      <c r="LUA21" s="580"/>
      <c r="LUB21" s="580"/>
      <c r="LUC21" s="580"/>
      <c r="LUD21" s="580"/>
      <c r="LUE21" s="580"/>
      <c r="LUF21" s="580"/>
      <c r="LUG21" s="580"/>
      <c r="LUH21" s="580"/>
      <c r="LUI21" s="580"/>
      <c r="LUJ21" s="580"/>
      <c r="LUK21" s="580"/>
      <c r="LUL21" s="580"/>
      <c r="LUM21" s="580"/>
      <c r="LUN21" s="580"/>
      <c r="LUO21" s="580"/>
      <c r="LUP21" s="580"/>
      <c r="LUQ21" s="580"/>
      <c r="LUR21" s="580"/>
      <c r="LUS21" s="580"/>
      <c r="LUT21" s="580"/>
      <c r="LUU21" s="580"/>
      <c r="LUV21" s="580"/>
      <c r="LUW21" s="580"/>
      <c r="LUX21" s="580"/>
      <c r="LUY21" s="580"/>
      <c r="LUZ21" s="580"/>
      <c r="LVA21" s="580"/>
      <c r="LVB21" s="580"/>
      <c r="LVC21" s="580"/>
      <c r="LVD21" s="580"/>
      <c r="LVE21" s="580"/>
      <c r="LVF21" s="580"/>
      <c r="LVG21" s="580"/>
      <c r="LVH21" s="580"/>
      <c r="LVI21" s="580"/>
      <c r="LVJ21" s="580"/>
      <c r="LVK21" s="580"/>
      <c r="LVL21" s="580"/>
      <c r="LVM21" s="580"/>
      <c r="LVN21" s="580"/>
      <c r="LVO21" s="580"/>
      <c r="LVP21" s="580"/>
      <c r="LVQ21" s="580"/>
      <c r="LVR21" s="580"/>
      <c r="LVS21" s="580"/>
      <c r="LVT21" s="580"/>
      <c r="LVU21" s="580"/>
      <c r="LVV21" s="580"/>
      <c r="LVW21" s="580"/>
      <c r="LVX21" s="580"/>
      <c r="LVY21" s="580"/>
      <c r="LVZ21" s="580"/>
      <c r="LWA21" s="580"/>
      <c r="LWB21" s="580"/>
      <c r="LWC21" s="580"/>
      <c r="LWD21" s="580"/>
      <c r="LWE21" s="580"/>
      <c r="LWF21" s="580"/>
      <c r="LWG21" s="580"/>
      <c r="LWH21" s="580"/>
      <c r="LWI21" s="580"/>
      <c r="LWJ21" s="580"/>
      <c r="LWK21" s="580"/>
      <c r="LWL21" s="580"/>
      <c r="LWM21" s="580"/>
      <c r="LWN21" s="580"/>
      <c r="LWO21" s="580"/>
      <c r="LWP21" s="580"/>
      <c r="LWQ21" s="580"/>
      <c r="LWR21" s="580"/>
      <c r="LWS21" s="580"/>
      <c r="LWT21" s="580"/>
      <c r="LWU21" s="580"/>
      <c r="LWV21" s="580"/>
      <c r="LWW21" s="580"/>
      <c r="LWX21" s="580"/>
      <c r="LWY21" s="580"/>
      <c r="LWZ21" s="580"/>
      <c r="LXA21" s="580"/>
      <c r="LXB21" s="580"/>
      <c r="LXC21" s="580"/>
      <c r="LXD21" s="580"/>
      <c r="LXE21" s="580"/>
      <c r="LXF21" s="580"/>
      <c r="LXG21" s="580"/>
      <c r="LXH21" s="580"/>
      <c r="LXI21" s="580"/>
      <c r="LXJ21" s="580"/>
      <c r="LXK21" s="580"/>
      <c r="LXL21" s="580"/>
      <c r="LXM21" s="580"/>
      <c r="LXN21" s="580"/>
      <c r="LXO21" s="580"/>
      <c r="LXP21" s="580"/>
      <c r="LXQ21" s="580"/>
      <c r="LXR21" s="580"/>
      <c r="LXS21" s="580"/>
      <c r="LXT21" s="580"/>
      <c r="LXU21" s="580"/>
      <c r="LXV21" s="580"/>
      <c r="LXW21" s="580"/>
      <c r="LXX21" s="580"/>
      <c r="LXY21" s="580"/>
      <c r="LXZ21" s="580"/>
      <c r="LYA21" s="580"/>
      <c r="LYB21" s="580"/>
      <c r="LYC21" s="580"/>
      <c r="LYD21" s="580"/>
      <c r="LYE21" s="580"/>
      <c r="LYF21" s="580"/>
      <c r="LYG21" s="580"/>
      <c r="LYH21" s="580"/>
      <c r="LYI21" s="580"/>
      <c r="LYJ21" s="580"/>
      <c r="LYK21" s="580"/>
      <c r="LYL21" s="580"/>
      <c r="LYM21" s="580"/>
      <c r="LYN21" s="580"/>
      <c r="LYO21" s="580"/>
      <c r="LYP21" s="580"/>
      <c r="LYQ21" s="580"/>
      <c r="LYR21" s="580"/>
      <c r="LYS21" s="580"/>
      <c r="LYT21" s="580"/>
      <c r="LYU21" s="580"/>
      <c r="LYV21" s="580"/>
      <c r="LYW21" s="580"/>
      <c r="LYX21" s="580"/>
      <c r="LYY21" s="580"/>
      <c r="LYZ21" s="580"/>
      <c r="LZA21" s="580"/>
      <c r="LZB21" s="580"/>
      <c r="LZC21" s="580"/>
      <c r="LZD21" s="580"/>
      <c r="LZE21" s="580"/>
      <c r="LZF21" s="580"/>
      <c r="LZG21" s="580"/>
      <c r="LZH21" s="580"/>
      <c r="LZI21" s="580"/>
      <c r="LZJ21" s="580"/>
      <c r="LZK21" s="580"/>
      <c r="LZL21" s="580"/>
      <c r="LZM21" s="580"/>
      <c r="LZN21" s="580"/>
      <c r="LZO21" s="580"/>
      <c r="LZP21" s="580"/>
      <c r="LZQ21" s="580"/>
      <c r="LZR21" s="580"/>
      <c r="LZS21" s="580"/>
      <c r="LZT21" s="580"/>
      <c r="LZU21" s="580"/>
      <c r="LZV21" s="580"/>
      <c r="LZW21" s="580"/>
      <c r="LZX21" s="580"/>
      <c r="LZY21" s="580"/>
      <c r="LZZ21" s="580"/>
      <c r="MAA21" s="580"/>
      <c r="MAB21" s="580"/>
      <c r="MAC21" s="580"/>
      <c r="MAD21" s="580"/>
      <c r="MAE21" s="580"/>
      <c r="MAF21" s="580"/>
      <c r="MAG21" s="580"/>
      <c r="MAH21" s="580"/>
      <c r="MAI21" s="580"/>
      <c r="MAJ21" s="580"/>
      <c r="MAK21" s="580"/>
      <c r="MAL21" s="580"/>
      <c r="MAM21" s="580"/>
      <c r="MAN21" s="580"/>
      <c r="MAO21" s="580"/>
      <c r="MAP21" s="580"/>
      <c r="MAQ21" s="580"/>
      <c r="MAR21" s="580"/>
      <c r="MAS21" s="580"/>
      <c r="MAT21" s="580"/>
      <c r="MAU21" s="580"/>
      <c r="MAV21" s="580"/>
      <c r="MAW21" s="580"/>
      <c r="MAX21" s="580"/>
      <c r="MAY21" s="580"/>
      <c r="MAZ21" s="580"/>
      <c r="MBA21" s="580"/>
      <c r="MBB21" s="580"/>
      <c r="MBC21" s="580"/>
      <c r="MBD21" s="580"/>
      <c r="MBE21" s="580"/>
      <c r="MBF21" s="580"/>
      <c r="MBG21" s="580"/>
      <c r="MBH21" s="580"/>
      <c r="MBI21" s="580"/>
      <c r="MBJ21" s="580"/>
      <c r="MBK21" s="580"/>
      <c r="MBL21" s="580"/>
      <c r="MBM21" s="580"/>
      <c r="MBN21" s="580"/>
      <c r="MBO21" s="580"/>
      <c r="MBP21" s="580"/>
      <c r="MBQ21" s="580"/>
      <c r="MBR21" s="580"/>
      <c r="MBS21" s="580"/>
      <c r="MBT21" s="580"/>
      <c r="MBU21" s="580"/>
      <c r="MBV21" s="580"/>
      <c r="MBW21" s="580"/>
      <c r="MBX21" s="580"/>
      <c r="MBY21" s="580"/>
      <c r="MBZ21" s="580"/>
      <c r="MCA21" s="580"/>
      <c r="MCB21" s="580"/>
      <c r="MCC21" s="580"/>
      <c r="MCD21" s="580"/>
      <c r="MCE21" s="580"/>
      <c r="MCF21" s="580"/>
      <c r="MCG21" s="580"/>
      <c r="MCH21" s="580"/>
      <c r="MCI21" s="580"/>
      <c r="MCJ21" s="580"/>
      <c r="MCK21" s="580"/>
      <c r="MCL21" s="580"/>
      <c r="MCM21" s="580"/>
      <c r="MCN21" s="580"/>
      <c r="MCO21" s="580"/>
      <c r="MCP21" s="580"/>
      <c r="MCQ21" s="580"/>
      <c r="MCR21" s="580"/>
      <c r="MCS21" s="580"/>
      <c r="MCT21" s="580"/>
      <c r="MCU21" s="580"/>
      <c r="MCV21" s="580"/>
      <c r="MCW21" s="580"/>
      <c r="MCX21" s="580"/>
      <c r="MCY21" s="580"/>
      <c r="MCZ21" s="580"/>
      <c r="MDA21" s="580"/>
      <c r="MDB21" s="580"/>
      <c r="MDC21" s="580"/>
      <c r="MDD21" s="580"/>
      <c r="MDE21" s="580"/>
      <c r="MDF21" s="580"/>
      <c r="MDG21" s="580"/>
      <c r="MDH21" s="580"/>
      <c r="MDI21" s="580"/>
      <c r="MDJ21" s="580"/>
      <c r="MDK21" s="580"/>
      <c r="MDL21" s="580"/>
      <c r="MDM21" s="580"/>
      <c r="MDN21" s="580"/>
      <c r="MDO21" s="580"/>
      <c r="MDP21" s="580"/>
      <c r="MDQ21" s="580"/>
      <c r="MDR21" s="580"/>
      <c r="MDS21" s="580"/>
      <c r="MDT21" s="580"/>
      <c r="MDU21" s="580"/>
      <c r="MDV21" s="580"/>
      <c r="MDW21" s="580"/>
      <c r="MDX21" s="580"/>
      <c r="MDY21" s="580"/>
      <c r="MDZ21" s="580"/>
      <c r="MEA21" s="580"/>
      <c r="MEB21" s="580"/>
      <c r="MEC21" s="580"/>
      <c r="MED21" s="580"/>
      <c r="MEE21" s="580"/>
      <c r="MEF21" s="580"/>
      <c r="MEG21" s="580"/>
      <c r="MEH21" s="580"/>
      <c r="MEI21" s="580"/>
      <c r="MEJ21" s="580"/>
      <c r="MEK21" s="580"/>
      <c r="MEL21" s="580"/>
      <c r="MEM21" s="580"/>
      <c r="MEN21" s="580"/>
      <c r="MEO21" s="580"/>
      <c r="MEP21" s="580"/>
      <c r="MEQ21" s="580"/>
      <c r="MER21" s="580"/>
      <c r="MES21" s="580"/>
      <c r="MET21" s="580"/>
      <c r="MEU21" s="580"/>
      <c r="MEV21" s="580"/>
      <c r="MEW21" s="580"/>
      <c r="MEX21" s="580"/>
      <c r="MEY21" s="580"/>
      <c r="MEZ21" s="580"/>
      <c r="MFA21" s="580"/>
      <c r="MFB21" s="580"/>
      <c r="MFC21" s="580"/>
      <c r="MFD21" s="580"/>
      <c r="MFE21" s="580"/>
      <c r="MFF21" s="580"/>
      <c r="MFG21" s="580"/>
      <c r="MFH21" s="580"/>
      <c r="MFI21" s="580"/>
      <c r="MFJ21" s="580"/>
      <c r="MFK21" s="580"/>
      <c r="MFL21" s="580"/>
      <c r="MFM21" s="580"/>
      <c r="MFN21" s="580"/>
      <c r="MFO21" s="580"/>
      <c r="MFP21" s="580"/>
      <c r="MFQ21" s="580"/>
      <c r="MFR21" s="580"/>
      <c r="MFS21" s="580"/>
      <c r="MFT21" s="580"/>
      <c r="MFU21" s="580"/>
      <c r="MFV21" s="580"/>
      <c r="MFW21" s="580"/>
      <c r="MFX21" s="580"/>
      <c r="MFY21" s="580"/>
      <c r="MFZ21" s="580"/>
      <c r="MGA21" s="580"/>
      <c r="MGB21" s="580"/>
      <c r="MGC21" s="580"/>
      <c r="MGD21" s="580"/>
      <c r="MGE21" s="580"/>
      <c r="MGF21" s="580"/>
      <c r="MGG21" s="580"/>
      <c r="MGH21" s="580"/>
      <c r="MGI21" s="580"/>
      <c r="MGJ21" s="580"/>
      <c r="MGK21" s="580"/>
      <c r="MGL21" s="580"/>
      <c r="MGM21" s="580"/>
      <c r="MGN21" s="580"/>
      <c r="MGO21" s="580"/>
      <c r="MGP21" s="580"/>
      <c r="MGQ21" s="580"/>
      <c r="MGR21" s="580"/>
      <c r="MGS21" s="580"/>
      <c r="MGT21" s="580"/>
      <c r="MGU21" s="580"/>
      <c r="MGV21" s="580"/>
      <c r="MGW21" s="580"/>
      <c r="MGX21" s="580"/>
      <c r="MGY21" s="580"/>
      <c r="MGZ21" s="580"/>
      <c r="MHA21" s="580"/>
      <c r="MHB21" s="580"/>
      <c r="MHC21" s="580"/>
      <c r="MHD21" s="580"/>
      <c r="MHE21" s="580"/>
      <c r="MHF21" s="580"/>
      <c r="MHG21" s="580"/>
      <c r="MHH21" s="580"/>
      <c r="MHI21" s="580"/>
      <c r="MHJ21" s="580"/>
      <c r="MHK21" s="580"/>
      <c r="MHL21" s="580"/>
      <c r="MHM21" s="580"/>
      <c r="MHN21" s="580"/>
      <c r="MHO21" s="580"/>
      <c r="MHP21" s="580"/>
      <c r="MHQ21" s="580"/>
      <c r="MHR21" s="580"/>
      <c r="MHS21" s="580"/>
      <c r="MHT21" s="580"/>
      <c r="MHU21" s="580"/>
      <c r="MHV21" s="580"/>
      <c r="MHW21" s="580"/>
      <c r="MHX21" s="580"/>
      <c r="MHY21" s="580"/>
      <c r="MHZ21" s="580"/>
      <c r="MIA21" s="580"/>
      <c r="MIB21" s="580"/>
      <c r="MIC21" s="580"/>
      <c r="MID21" s="580"/>
      <c r="MIE21" s="580"/>
      <c r="MIF21" s="580"/>
      <c r="MIG21" s="580"/>
      <c r="MIH21" s="580"/>
      <c r="MII21" s="580"/>
      <c r="MIJ21" s="580"/>
      <c r="MIK21" s="580"/>
      <c r="MIL21" s="580"/>
      <c r="MIM21" s="580"/>
      <c r="MIN21" s="580"/>
      <c r="MIO21" s="580"/>
      <c r="MIP21" s="580"/>
      <c r="MIQ21" s="580"/>
      <c r="MIR21" s="580"/>
      <c r="MIS21" s="580"/>
      <c r="MIT21" s="580"/>
      <c r="MIU21" s="580"/>
      <c r="MIV21" s="580"/>
      <c r="MIW21" s="580"/>
      <c r="MIX21" s="580"/>
      <c r="MIY21" s="580"/>
      <c r="MIZ21" s="580"/>
      <c r="MJA21" s="580"/>
      <c r="MJB21" s="580"/>
      <c r="MJC21" s="580"/>
      <c r="MJD21" s="580"/>
      <c r="MJE21" s="580"/>
      <c r="MJF21" s="580"/>
      <c r="MJG21" s="580"/>
      <c r="MJH21" s="580"/>
      <c r="MJI21" s="580"/>
      <c r="MJJ21" s="580"/>
      <c r="MJK21" s="580"/>
      <c r="MJL21" s="580"/>
      <c r="MJM21" s="580"/>
      <c r="MJN21" s="580"/>
      <c r="MJO21" s="580"/>
      <c r="MJP21" s="580"/>
      <c r="MJQ21" s="580"/>
      <c r="MJR21" s="580"/>
      <c r="MJS21" s="580"/>
      <c r="MJT21" s="580"/>
      <c r="MJU21" s="580"/>
      <c r="MJV21" s="580"/>
      <c r="MJW21" s="580"/>
      <c r="MJX21" s="580"/>
      <c r="MJY21" s="580"/>
      <c r="MJZ21" s="580"/>
      <c r="MKA21" s="580"/>
      <c r="MKB21" s="580"/>
      <c r="MKC21" s="580"/>
      <c r="MKD21" s="580"/>
      <c r="MKE21" s="580"/>
      <c r="MKF21" s="580"/>
      <c r="MKG21" s="580"/>
      <c r="MKH21" s="580"/>
      <c r="MKI21" s="580"/>
      <c r="MKJ21" s="580"/>
      <c r="MKK21" s="580"/>
      <c r="MKL21" s="580"/>
      <c r="MKM21" s="580"/>
      <c r="MKN21" s="580"/>
      <c r="MKO21" s="580"/>
      <c r="MKP21" s="580"/>
      <c r="MKQ21" s="580"/>
      <c r="MKR21" s="580"/>
      <c r="MKS21" s="580"/>
      <c r="MKT21" s="580"/>
      <c r="MKU21" s="580"/>
      <c r="MKV21" s="580"/>
      <c r="MKW21" s="580"/>
      <c r="MKX21" s="580"/>
      <c r="MKY21" s="580"/>
      <c r="MKZ21" s="580"/>
      <c r="MLA21" s="580"/>
      <c r="MLB21" s="580"/>
      <c r="MLC21" s="580"/>
      <c r="MLD21" s="580"/>
      <c r="MLE21" s="580"/>
      <c r="MLF21" s="580"/>
      <c r="MLG21" s="580"/>
      <c r="MLH21" s="580"/>
      <c r="MLI21" s="580"/>
      <c r="MLJ21" s="580"/>
      <c r="MLK21" s="580"/>
      <c r="MLL21" s="580"/>
      <c r="MLM21" s="580"/>
      <c r="MLN21" s="580"/>
      <c r="MLO21" s="580"/>
      <c r="MLP21" s="580"/>
      <c r="MLQ21" s="580"/>
      <c r="MLR21" s="580"/>
      <c r="MLS21" s="580"/>
      <c r="MLT21" s="580"/>
      <c r="MLU21" s="580"/>
      <c r="MLV21" s="580"/>
      <c r="MLW21" s="580"/>
      <c r="MLX21" s="580"/>
      <c r="MLY21" s="580"/>
      <c r="MLZ21" s="580"/>
      <c r="MMA21" s="580"/>
      <c r="MMB21" s="580"/>
      <c r="MMC21" s="580"/>
      <c r="MMD21" s="580"/>
      <c r="MME21" s="580"/>
      <c r="MMF21" s="580"/>
      <c r="MMG21" s="580"/>
      <c r="MMH21" s="580"/>
      <c r="MMI21" s="580"/>
      <c r="MMJ21" s="580"/>
      <c r="MMK21" s="580"/>
      <c r="MML21" s="580"/>
      <c r="MMM21" s="580"/>
      <c r="MMN21" s="580"/>
      <c r="MMO21" s="580"/>
      <c r="MMP21" s="580"/>
      <c r="MMQ21" s="580"/>
      <c r="MMR21" s="580"/>
      <c r="MMS21" s="580"/>
      <c r="MMT21" s="580"/>
      <c r="MMU21" s="580"/>
      <c r="MMV21" s="580"/>
      <c r="MMW21" s="580"/>
      <c r="MMX21" s="580"/>
      <c r="MMY21" s="580"/>
      <c r="MMZ21" s="580"/>
      <c r="MNA21" s="580"/>
      <c r="MNB21" s="580"/>
      <c r="MNC21" s="580"/>
      <c r="MND21" s="580"/>
      <c r="MNE21" s="580"/>
      <c r="MNF21" s="580"/>
      <c r="MNG21" s="580"/>
      <c r="MNH21" s="580"/>
      <c r="MNI21" s="580"/>
      <c r="MNJ21" s="580"/>
      <c r="MNK21" s="580"/>
      <c r="MNL21" s="580"/>
      <c r="MNM21" s="580"/>
      <c r="MNN21" s="580"/>
      <c r="MNO21" s="580"/>
      <c r="MNP21" s="580"/>
      <c r="MNQ21" s="580"/>
      <c r="MNR21" s="580"/>
      <c r="MNS21" s="580"/>
      <c r="MNT21" s="580"/>
      <c r="MNU21" s="580"/>
      <c r="MNV21" s="580"/>
      <c r="MNW21" s="580"/>
      <c r="MNX21" s="580"/>
      <c r="MNY21" s="580"/>
      <c r="MNZ21" s="580"/>
      <c r="MOA21" s="580"/>
      <c r="MOB21" s="580"/>
      <c r="MOC21" s="580"/>
      <c r="MOD21" s="580"/>
      <c r="MOE21" s="580"/>
      <c r="MOF21" s="580"/>
      <c r="MOG21" s="580"/>
      <c r="MOH21" s="580"/>
      <c r="MOI21" s="580"/>
      <c r="MOJ21" s="580"/>
      <c r="MOK21" s="580"/>
      <c r="MOL21" s="580"/>
      <c r="MOM21" s="580"/>
      <c r="MON21" s="580"/>
      <c r="MOO21" s="580"/>
      <c r="MOP21" s="580"/>
      <c r="MOQ21" s="580"/>
      <c r="MOR21" s="580"/>
      <c r="MOS21" s="580"/>
      <c r="MOT21" s="580"/>
      <c r="MOU21" s="580"/>
      <c r="MOV21" s="580"/>
      <c r="MOW21" s="580"/>
      <c r="MOX21" s="580"/>
      <c r="MOY21" s="580"/>
      <c r="MOZ21" s="580"/>
      <c r="MPA21" s="580"/>
      <c r="MPB21" s="580"/>
      <c r="MPC21" s="580"/>
      <c r="MPD21" s="580"/>
      <c r="MPE21" s="580"/>
      <c r="MPF21" s="580"/>
      <c r="MPG21" s="580"/>
      <c r="MPH21" s="580"/>
      <c r="MPI21" s="580"/>
      <c r="MPJ21" s="580"/>
      <c r="MPK21" s="580"/>
      <c r="MPL21" s="580"/>
      <c r="MPM21" s="580"/>
      <c r="MPN21" s="580"/>
      <c r="MPO21" s="580"/>
      <c r="MPP21" s="580"/>
      <c r="MPQ21" s="580"/>
      <c r="MPR21" s="580"/>
      <c r="MPS21" s="580"/>
      <c r="MPT21" s="580"/>
      <c r="MPU21" s="580"/>
      <c r="MPV21" s="580"/>
      <c r="MPW21" s="580"/>
      <c r="MPX21" s="580"/>
      <c r="MPY21" s="580"/>
      <c r="MPZ21" s="580"/>
      <c r="MQA21" s="580"/>
      <c r="MQB21" s="580"/>
      <c r="MQC21" s="580"/>
      <c r="MQD21" s="580"/>
      <c r="MQE21" s="580"/>
      <c r="MQF21" s="580"/>
      <c r="MQG21" s="580"/>
      <c r="MQH21" s="580"/>
      <c r="MQI21" s="580"/>
      <c r="MQJ21" s="580"/>
      <c r="MQK21" s="580"/>
      <c r="MQL21" s="580"/>
      <c r="MQM21" s="580"/>
      <c r="MQN21" s="580"/>
      <c r="MQO21" s="580"/>
      <c r="MQP21" s="580"/>
      <c r="MQQ21" s="580"/>
      <c r="MQR21" s="580"/>
      <c r="MQS21" s="580"/>
      <c r="MQT21" s="580"/>
      <c r="MQU21" s="580"/>
      <c r="MQV21" s="580"/>
      <c r="MQW21" s="580"/>
      <c r="MQX21" s="580"/>
      <c r="MQY21" s="580"/>
      <c r="MQZ21" s="580"/>
      <c r="MRA21" s="580"/>
      <c r="MRB21" s="580"/>
      <c r="MRC21" s="580"/>
      <c r="MRD21" s="580"/>
      <c r="MRE21" s="580"/>
      <c r="MRF21" s="580"/>
      <c r="MRG21" s="580"/>
      <c r="MRH21" s="580"/>
      <c r="MRI21" s="580"/>
      <c r="MRJ21" s="580"/>
      <c r="MRK21" s="580"/>
      <c r="MRL21" s="580"/>
      <c r="MRM21" s="580"/>
      <c r="MRN21" s="580"/>
      <c r="MRO21" s="580"/>
      <c r="MRP21" s="580"/>
      <c r="MRQ21" s="580"/>
      <c r="MRR21" s="580"/>
      <c r="MRS21" s="580"/>
      <c r="MRT21" s="580"/>
      <c r="MRU21" s="580"/>
      <c r="MRV21" s="580"/>
      <c r="MRW21" s="580"/>
      <c r="MRX21" s="580"/>
      <c r="MRY21" s="580"/>
      <c r="MRZ21" s="580"/>
      <c r="MSA21" s="580"/>
      <c r="MSB21" s="580"/>
      <c r="MSC21" s="580"/>
      <c r="MSD21" s="580"/>
      <c r="MSE21" s="580"/>
      <c r="MSF21" s="580"/>
      <c r="MSG21" s="580"/>
      <c r="MSH21" s="580"/>
      <c r="MSI21" s="580"/>
      <c r="MSJ21" s="580"/>
      <c r="MSK21" s="580"/>
      <c r="MSL21" s="580"/>
      <c r="MSM21" s="580"/>
      <c r="MSN21" s="580"/>
      <c r="MSO21" s="580"/>
      <c r="MSP21" s="580"/>
      <c r="MSQ21" s="580"/>
      <c r="MSR21" s="580"/>
      <c r="MSS21" s="580"/>
      <c r="MST21" s="580"/>
      <c r="MSU21" s="580"/>
      <c r="MSV21" s="580"/>
      <c r="MSW21" s="580"/>
      <c r="MSX21" s="580"/>
      <c r="MSY21" s="580"/>
      <c r="MSZ21" s="580"/>
      <c r="MTA21" s="580"/>
      <c r="MTB21" s="580"/>
      <c r="MTC21" s="580"/>
      <c r="MTD21" s="580"/>
      <c r="MTE21" s="580"/>
      <c r="MTF21" s="580"/>
      <c r="MTG21" s="580"/>
      <c r="MTH21" s="580"/>
      <c r="MTI21" s="580"/>
      <c r="MTJ21" s="580"/>
      <c r="MTK21" s="580"/>
      <c r="MTL21" s="580"/>
      <c r="MTM21" s="580"/>
      <c r="MTN21" s="580"/>
      <c r="MTO21" s="580"/>
      <c r="MTP21" s="580"/>
      <c r="MTQ21" s="580"/>
      <c r="MTR21" s="580"/>
      <c r="MTS21" s="580"/>
      <c r="MTT21" s="580"/>
      <c r="MTU21" s="580"/>
      <c r="MTV21" s="580"/>
      <c r="MTW21" s="580"/>
      <c r="MTX21" s="580"/>
      <c r="MTY21" s="580"/>
      <c r="MTZ21" s="580"/>
      <c r="MUA21" s="580"/>
      <c r="MUB21" s="580"/>
      <c r="MUC21" s="580"/>
      <c r="MUD21" s="580"/>
      <c r="MUE21" s="580"/>
      <c r="MUF21" s="580"/>
      <c r="MUG21" s="580"/>
      <c r="MUH21" s="580"/>
      <c r="MUI21" s="580"/>
      <c r="MUJ21" s="580"/>
      <c r="MUK21" s="580"/>
      <c r="MUL21" s="580"/>
      <c r="MUM21" s="580"/>
      <c r="MUN21" s="580"/>
      <c r="MUO21" s="580"/>
      <c r="MUP21" s="580"/>
      <c r="MUQ21" s="580"/>
      <c r="MUR21" s="580"/>
      <c r="MUS21" s="580"/>
      <c r="MUT21" s="580"/>
      <c r="MUU21" s="580"/>
      <c r="MUV21" s="580"/>
      <c r="MUW21" s="580"/>
      <c r="MUX21" s="580"/>
      <c r="MUY21" s="580"/>
      <c r="MUZ21" s="580"/>
      <c r="MVA21" s="580"/>
      <c r="MVB21" s="580"/>
      <c r="MVC21" s="580"/>
      <c r="MVD21" s="580"/>
      <c r="MVE21" s="580"/>
      <c r="MVF21" s="580"/>
      <c r="MVG21" s="580"/>
      <c r="MVH21" s="580"/>
      <c r="MVI21" s="580"/>
      <c r="MVJ21" s="580"/>
      <c r="MVK21" s="580"/>
      <c r="MVL21" s="580"/>
      <c r="MVM21" s="580"/>
      <c r="MVN21" s="580"/>
      <c r="MVO21" s="580"/>
      <c r="MVP21" s="580"/>
      <c r="MVQ21" s="580"/>
      <c r="MVR21" s="580"/>
      <c r="MVS21" s="580"/>
      <c r="MVT21" s="580"/>
      <c r="MVU21" s="580"/>
      <c r="MVV21" s="580"/>
      <c r="MVW21" s="580"/>
      <c r="MVX21" s="580"/>
      <c r="MVY21" s="580"/>
      <c r="MVZ21" s="580"/>
      <c r="MWA21" s="580"/>
      <c r="MWB21" s="580"/>
      <c r="MWC21" s="580"/>
      <c r="MWD21" s="580"/>
      <c r="MWE21" s="580"/>
      <c r="MWF21" s="580"/>
      <c r="MWG21" s="580"/>
      <c r="MWH21" s="580"/>
      <c r="MWI21" s="580"/>
      <c r="MWJ21" s="580"/>
      <c r="MWK21" s="580"/>
      <c r="MWL21" s="580"/>
      <c r="MWM21" s="580"/>
      <c r="MWN21" s="580"/>
      <c r="MWO21" s="580"/>
      <c r="MWP21" s="580"/>
      <c r="MWQ21" s="580"/>
      <c r="MWR21" s="580"/>
      <c r="MWS21" s="580"/>
      <c r="MWT21" s="580"/>
      <c r="MWU21" s="580"/>
      <c r="MWV21" s="580"/>
      <c r="MWW21" s="580"/>
      <c r="MWX21" s="580"/>
      <c r="MWY21" s="580"/>
      <c r="MWZ21" s="580"/>
      <c r="MXA21" s="580"/>
      <c r="MXB21" s="580"/>
      <c r="MXC21" s="580"/>
      <c r="MXD21" s="580"/>
      <c r="MXE21" s="580"/>
      <c r="MXF21" s="580"/>
      <c r="MXG21" s="580"/>
      <c r="MXH21" s="580"/>
      <c r="MXI21" s="580"/>
      <c r="MXJ21" s="580"/>
      <c r="MXK21" s="580"/>
      <c r="MXL21" s="580"/>
      <c r="MXM21" s="580"/>
      <c r="MXN21" s="580"/>
      <c r="MXO21" s="580"/>
      <c r="MXP21" s="580"/>
      <c r="MXQ21" s="580"/>
      <c r="MXR21" s="580"/>
      <c r="MXS21" s="580"/>
      <c r="MXT21" s="580"/>
      <c r="MXU21" s="580"/>
      <c r="MXV21" s="580"/>
      <c r="MXW21" s="580"/>
      <c r="MXX21" s="580"/>
      <c r="MXY21" s="580"/>
      <c r="MXZ21" s="580"/>
      <c r="MYA21" s="580"/>
      <c r="MYB21" s="580"/>
      <c r="MYC21" s="580"/>
      <c r="MYD21" s="580"/>
      <c r="MYE21" s="580"/>
      <c r="MYF21" s="580"/>
      <c r="MYG21" s="580"/>
      <c r="MYH21" s="580"/>
      <c r="MYI21" s="580"/>
      <c r="MYJ21" s="580"/>
      <c r="MYK21" s="580"/>
      <c r="MYL21" s="580"/>
      <c r="MYM21" s="580"/>
      <c r="MYN21" s="580"/>
      <c r="MYO21" s="580"/>
      <c r="MYP21" s="580"/>
      <c r="MYQ21" s="580"/>
      <c r="MYR21" s="580"/>
      <c r="MYS21" s="580"/>
      <c r="MYT21" s="580"/>
      <c r="MYU21" s="580"/>
      <c r="MYV21" s="580"/>
      <c r="MYW21" s="580"/>
      <c r="MYX21" s="580"/>
      <c r="MYY21" s="580"/>
      <c r="MYZ21" s="580"/>
      <c r="MZA21" s="580"/>
      <c r="MZB21" s="580"/>
      <c r="MZC21" s="580"/>
      <c r="MZD21" s="580"/>
      <c r="MZE21" s="580"/>
      <c r="MZF21" s="580"/>
      <c r="MZG21" s="580"/>
      <c r="MZH21" s="580"/>
      <c r="MZI21" s="580"/>
      <c r="MZJ21" s="580"/>
      <c r="MZK21" s="580"/>
      <c r="MZL21" s="580"/>
      <c r="MZM21" s="580"/>
      <c r="MZN21" s="580"/>
      <c r="MZO21" s="580"/>
      <c r="MZP21" s="580"/>
      <c r="MZQ21" s="580"/>
      <c r="MZR21" s="580"/>
      <c r="MZS21" s="580"/>
      <c r="MZT21" s="580"/>
      <c r="MZU21" s="580"/>
      <c r="MZV21" s="580"/>
      <c r="MZW21" s="580"/>
      <c r="MZX21" s="580"/>
      <c r="MZY21" s="580"/>
      <c r="MZZ21" s="580"/>
      <c r="NAA21" s="580"/>
      <c r="NAB21" s="580"/>
      <c r="NAC21" s="580"/>
      <c r="NAD21" s="580"/>
      <c r="NAE21" s="580"/>
      <c r="NAF21" s="580"/>
      <c r="NAG21" s="580"/>
      <c r="NAH21" s="580"/>
      <c r="NAI21" s="580"/>
      <c r="NAJ21" s="580"/>
      <c r="NAK21" s="580"/>
      <c r="NAL21" s="580"/>
      <c r="NAM21" s="580"/>
      <c r="NAN21" s="580"/>
      <c r="NAO21" s="580"/>
      <c r="NAP21" s="580"/>
      <c r="NAQ21" s="580"/>
      <c r="NAR21" s="580"/>
      <c r="NAS21" s="580"/>
      <c r="NAT21" s="580"/>
      <c r="NAU21" s="580"/>
      <c r="NAV21" s="580"/>
      <c r="NAW21" s="580"/>
      <c r="NAX21" s="580"/>
      <c r="NAY21" s="580"/>
      <c r="NAZ21" s="580"/>
      <c r="NBA21" s="580"/>
      <c r="NBB21" s="580"/>
      <c r="NBC21" s="580"/>
      <c r="NBD21" s="580"/>
      <c r="NBE21" s="580"/>
      <c r="NBF21" s="580"/>
      <c r="NBG21" s="580"/>
      <c r="NBH21" s="580"/>
      <c r="NBI21" s="580"/>
      <c r="NBJ21" s="580"/>
      <c r="NBK21" s="580"/>
      <c r="NBL21" s="580"/>
      <c r="NBM21" s="580"/>
      <c r="NBN21" s="580"/>
      <c r="NBO21" s="580"/>
      <c r="NBP21" s="580"/>
      <c r="NBQ21" s="580"/>
      <c r="NBR21" s="580"/>
      <c r="NBS21" s="580"/>
      <c r="NBT21" s="580"/>
      <c r="NBU21" s="580"/>
      <c r="NBV21" s="580"/>
      <c r="NBW21" s="580"/>
      <c r="NBX21" s="580"/>
      <c r="NBY21" s="580"/>
      <c r="NBZ21" s="580"/>
      <c r="NCA21" s="580"/>
      <c r="NCB21" s="580"/>
      <c r="NCC21" s="580"/>
      <c r="NCD21" s="580"/>
      <c r="NCE21" s="580"/>
      <c r="NCF21" s="580"/>
      <c r="NCG21" s="580"/>
      <c r="NCH21" s="580"/>
      <c r="NCI21" s="580"/>
      <c r="NCJ21" s="580"/>
      <c r="NCK21" s="580"/>
      <c r="NCL21" s="580"/>
      <c r="NCM21" s="580"/>
      <c r="NCN21" s="580"/>
      <c r="NCO21" s="580"/>
      <c r="NCP21" s="580"/>
      <c r="NCQ21" s="580"/>
      <c r="NCR21" s="580"/>
      <c r="NCS21" s="580"/>
      <c r="NCT21" s="580"/>
      <c r="NCU21" s="580"/>
      <c r="NCV21" s="580"/>
      <c r="NCW21" s="580"/>
      <c r="NCX21" s="580"/>
      <c r="NCY21" s="580"/>
      <c r="NCZ21" s="580"/>
      <c r="NDA21" s="580"/>
      <c r="NDB21" s="580"/>
      <c r="NDC21" s="580"/>
      <c r="NDD21" s="580"/>
      <c r="NDE21" s="580"/>
      <c r="NDF21" s="580"/>
      <c r="NDG21" s="580"/>
      <c r="NDH21" s="580"/>
      <c r="NDI21" s="580"/>
      <c r="NDJ21" s="580"/>
      <c r="NDK21" s="580"/>
      <c r="NDL21" s="580"/>
      <c r="NDM21" s="580"/>
      <c r="NDN21" s="580"/>
      <c r="NDO21" s="580"/>
      <c r="NDP21" s="580"/>
      <c r="NDQ21" s="580"/>
      <c r="NDR21" s="580"/>
      <c r="NDS21" s="580"/>
      <c r="NDT21" s="580"/>
      <c r="NDU21" s="580"/>
      <c r="NDV21" s="580"/>
      <c r="NDW21" s="580"/>
      <c r="NDX21" s="580"/>
      <c r="NDY21" s="580"/>
      <c r="NDZ21" s="580"/>
      <c r="NEA21" s="580"/>
      <c r="NEB21" s="580"/>
      <c r="NEC21" s="580"/>
      <c r="NED21" s="580"/>
      <c r="NEE21" s="580"/>
      <c r="NEF21" s="580"/>
      <c r="NEG21" s="580"/>
      <c r="NEH21" s="580"/>
      <c r="NEI21" s="580"/>
      <c r="NEJ21" s="580"/>
      <c r="NEK21" s="580"/>
      <c r="NEL21" s="580"/>
      <c r="NEM21" s="580"/>
      <c r="NEN21" s="580"/>
      <c r="NEO21" s="580"/>
      <c r="NEP21" s="580"/>
      <c r="NEQ21" s="580"/>
      <c r="NER21" s="580"/>
      <c r="NES21" s="580"/>
      <c r="NET21" s="580"/>
      <c r="NEU21" s="580"/>
      <c r="NEV21" s="580"/>
      <c r="NEW21" s="580"/>
      <c r="NEX21" s="580"/>
      <c r="NEY21" s="580"/>
      <c r="NEZ21" s="580"/>
      <c r="NFA21" s="580"/>
      <c r="NFB21" s="580"/>
      <c r="NFC21" s="580"/>
      <c r="NFD21" s="580"/>
      <c r="NFE21" s="580"/>
      <c r="NFF21" s="580"/>
      <c r="NFG21" s="580"/>
      <c r="NFH21" s="580"/>
      <c r="NFI21" s="580"/>
      <c r="NFJ21" s="580"/>
      <c r="NFK21" s="580"/>
      <c r="NFL21" s="580"/>
      <c r="NFM21" s="580"/>
      <c r="NFN21" s="580"/>
      <c r="NFO21" s="580"/>
      <c r="NFP21" s="580"/>
      <c r="NFQ21" s="580"/>
      <c r="NFR21" s="580"/>
      <c r="NFS21" s="580"/>
      <c r="NFT21" s="580"/>
      <c r="NFU21" s="580"/>
      <c r="NFV21" s="580"/>
      <c r="NFW21" s="580"/>
      <c r="NFX21" s="580"/>
      <c r="NFY21" s="580"/>
      <c r="NFZ21" s="580"/>
      <c r="NGA21" s="580"/>
      <c r="NGB21" s="580"/>
      <c r="NGC21" s="580"/>
      <c r="NGD21" s="580"/>
      <c r="NGE21" s="580"/>
      <c r="NGF21" s="580"/>
      <c r="NGG21" s="580"/>
      <c r="NGH21" s="580"/>
      <c r="NGI21" s="580"/>
      <c r="NGJ21" s="580"/>
      <c r="NGK21" s="580"/>
      <c r="NGL21" s="580"/>
      <c r="NGM21" s="580"/>
      <c r="NGN21" s="580"/>
      <c r="NGO21" s="580"/>
      <c r="NGP21" s="580"/>
      <c r="NGQ21" s="580"/>
      <c r="NGR21" s="580"/>
      <c r="NGS21" s="580"/>
      <c r="NGT21" s="580"/>
      <c r="NGU21" s="580"/>
      <c r="NGV21" s="580"/>
      <c r="NGW21" s="580"/>
      <c r="NGX21" s="580"/>
      <c r="NGY21" s="580"/>
      <c r="NGZ21" s="580"/>
      <c r="NHA21" s="580"/>
      <c r="NHB21" s="580"/>
      <c r="NHC21" s="580"/>
      <c r="NHD21" s="580"/>
      <c r="NHE21" s="580"/>
      <c r="NHF21" s="580"/>
      <c r="NHG21" s="580"/>
      <c r="NHH21" s="580"/>
      <c r="NHI21" s="580"/>
      <c r="NHJ21" s="580"/>
      <c r="NHK21" s="580"/>
      <c r="NHL21" s="580"/>
      <c r="NHM21" s="580"/>
      <c r="NHN21" s="580"/>
      <c r="NHO21" s="580"/>
      <c r="NHP21" s="580"/>
      <c r="NHQ21" s="580"/>
      <c r="NHR21" s="580"/>
      <c r="NHS21" s="580"/>
      <c r="NHT21" s="580"/>
      <c r="NHU21" s="580"/>
      <c r="NHV21" s="580"/>
      <c r="NHW21" s="580"/>
      <c r="NHX21" s="580"/>
      <c r="NHY21" s="580"/>
      <c r="NHZ21" s="580"/>
      <c r="NIA21" s="580"/>
      <c r="NIB21" s="580"/>
      <c r="NIC21" s="580"/>
      <c r="NID21" s="580"/>
      <c r="NIE21" s="580"/>
      <c r="NIF21" s="580"/>
      <c r="NIG21" s="580"/>
      <c r="NIH21" s="580"/>
      <c r="NII21" s="580"/>
      <c r="NIJ21" s="580"/>
      <c r="NIK21" s="580"/>
      <c r="NIL21" s="580"/>
      <c r="NIM21" s="580"/>
      <c r="NIN21" s="580"/>
      <c r="NIO21" s="580"/>
      <c r="NIP21" s="580"/>
      <c r="NIQ21" s="580"/>
      <c r="NIR21" s="580"/>
      <c r="NIS21" s="580"/>
      <c r="NIT21" s="580"/>
      <c r="NIU21" s="580"/>
      <c r="NIV21" s="580"/>
      <c r="NIW21" s="580"/>
      <c r="NIX21" s="580"/>
      <c r="NIY21" s="580"/>
      <c r="NIZ21" s="580"/>
      <c r="NJA21" s="580"/>
      <c r="NJB21" s="580"/>
      <c r="NJC21" s="580"/>
      <c r="NJD21" s="580"/>
      <c r="NJE21" s="580"/>
      <c r="NJF21" s="580"/>
      <c r="NJG21" s="580"/>
      <c r="NJH21" s="580"/>
      <c r="NJI21" s="580"/>
      <c r="NJJ21" s="580"/>
      <c r="NJK21" s="580"/>
      <c r="NJL21" s="580"/>
      <c r="NJM21" s="580"/>
      <c r="NJN21" s="580"/>
      <c r="NJO21" s="580"/>
      <c r="NJP21" s="580"/>
      <c r="NJQ21" s="580"/>
      <c r="NJR21" s="580"/>
      <c r="NJS21" s="580"/>
      <c r="NJT21" s="580"/>
      <c r="NJU21" s="580"/>
      <c r="NJV21" s="580"/>
      <c r="NJW21" s="580"/>
      <c r="NJX21" s="580"/>
      <c r="NJY21" s="580"/>
      <c r="NJZ21" s="580"/>
      <c r="NKA21" s="580"/>
      <c r="NKB21" s="580"/>
      <c r="NKC21" s="580"/>
      <c r="NKD21" s="580"/>
      <c r="NKE21" s="580"/>
      <c r="NKF21" s="580"/>
      <c r="NKG21" s="580"/>
      <c r="NKH21" s="580"/>
      <c r="NKI21" s="580"/>
      <c r="NKJ21" s="580"/>
      <c r="NKK21" s="580"/>
      <c r="NKL21" s="580"/>
      <c r="NKM21" s="580"/>
      <c r="NKN21" s="580"/>
      <c r="NKO21" s="580"/>
      <c r="NKP21" s="580"/>
      <c r="NKQ21" s="580"/>
      <c r="NKR21" s="580"/>
      <c r="NKS21" s="580"/>
      <c r="NKT21" s="580"/>
      <c r="NKU21" s="580"/>
      <c r="NKV21" s="580"/>
      <c r="NKW21" s="580"/>
      <c r="NKX21" s="580"/>
      <c r="NKY21" s="580"/>
      <c r="NKZ21" s="580"/>
      <c r="NLA21" s="580"/>
      <c r="NLB21" s="580"/>
      <c r="NLC21" s="580"/>
      <c r="NLD21" s="580"/>
      <c r="NLE21" s="580"/>
      <c r="NLF21" s="580"/>
      <c r="NLG21" s="580"/>
      <c r="NLH21" s="580"/>
      <c r="NLI21" s="580"/>
      <c r="NLJ21" s="580"/>
      <c r="NLK21" s="580"/>
      <c r="NLL21" s="580"/>
      <c r="NLM21" s="580"/>
      <c r="NLN21" s="580"/>
      <c r="NLO21" s="580"/>
      <c r="NLP21" s="580"/>
      <c r="NLQ21" s="580"/>
      <c r="NLR21" s="580"/>
      <c r="NLS21" s="580"/>
      <c r="NLT21" s="580"/>
      <c r="NLU21" s="580"/>
      <c r="NLV21" s="580"/>
      <c r="NLW21" s="580"/>
      <c r="NLX21" s="580"/>
      <c r="NLY21" s="580"/>
      <c r="NLZ21" s="580"/>
      <c r="NMA21" s="580"/>
      <c r="NMB21" s="580"/>
      <c r="NMC21" s="580"/>
      <c r="NMD21" s="580"/>
      <c r="NME21" s="580"/>
      <c r="NMF21" s="580"/>
      <c r="NMG21" s="580"/>
      <c r="NMH21" s="580"/>
      <c r="NMI21" s="580"/>
      <c r="NMJ21" s="580"/>
      <c r="NMK21" s="580"/>
      <c r="NML21" s="580"/>
      <c r="NMM21" s="580"/>
      <c r="NMN21" s="580"/>
      <c r="NMO21" s="580"/>
      <c r="NMP21" s="580"/>
      <c r="NMQ21" s="580"/>
      <c r="NMR21" s="580"/>
      <c r="NMS21" s="580"/>
      <c r="NMT21" s="580"/>
      <c r="NMU21" s="580"/>
      <c r="NMV21" s="580"/>
      <c r="NMW21" s="580"/>
      <c r="NMX21" s="580"/>
      <c r="NMY21" s="580"/>
      <c r="NMZ21" s="580"/>
      <c r="NNA21" s="580"/>
      <c r="NNB21" s="580"/>
      <c r="NNC21" s="580"/>
      <c r="NND21" s="580"/>
      <c r="NNE21" s="580"/>
      <c r="NNF21" s="580"/>
      <c r="NNG21" s="580"/>
      <c r="NNH21" s="580"/>
      <c r="NNI21" s="580"/>
      <c r="NNJ21" s="580"/>
      <c r="NNK21" s="580"/>
      <c r="NNL21" s="580"/>
      <c r="NNM21" s="580"/>
      <c r="NNN21" s="580"/>
      <c r="NNO21" s="580"/>
      <c r="NNP21" s="580"/>
      <c r="NNQ21" s="580"/>
      <c r="NNR21" s="580"/>
      <c r="NNS21" s="580"/>
      <c r="NNT21" s="580"/>
      <c r="NNU21" s="580"/>
      <c r="NNV21" s="580"/>
      <c r="NNW21" s="580"/>
      <c r="NNX21" s="580"/>
      <c r="NNY21" s="580"/>
      <c r="NNZ21" s="580"/>
      <c r="NOA21" s="580"/>
      <c r="NOB21" s="580"/>
      <c r="NOC21" s="580"/>
      <c r="NOD21" s="580"/>
      <c r="NOE21" s="580"/>
      <c r="NOF21" s="580"/>
      <c r="NOG21" s="580"/>
      <c r="NOH21" s="580"/>
      <c r="NOI21" s="580"/>
      <c r="NOJ21" s="580"/>
      <c r="NOK21" s="580"/>
      <c r="NOL21" s="580"/>
      <c r="NOM21" s="580"/>
      <c r="NON21" s="580"/>
      <c r="NOO21" s="580"/>
      <c r="NOP21" s="580"/>
      <c r="NOQ21" s="580"/>
      <c r="NOR21" s="580"/>
      <c r="NOS21" s="580"/>
      <c r="NOT21" s="580"/>
      <c r="NOU21" s="580"/>
      <c r="NOV21" s="580"/>
      <c r="NOW21" s="580"/>
      <c r="NOX21" s="580"/>
      <c r="NOY21" s="580"/>
      <c r="NOZ21" s="580"/>
      <c r="NPA21" s="580"/>
      <c r="NPB21" s="580"/>
      <c r="NPC21" s="580"/>
      <c r="NPD21" s="580"/>
      <c r="NPE21" s="580"/>
      <c r="NPF21" s="580"/>
      <c r="NPG21" s="580"/>
      <c r="NPH21" s="580"/>
      <c r="NPI21" s="580"/>
      <c r="NPJ21" s="580"/>
      <c r="NPK21" s="580"/>
      <c r="NPL21" s="580"/>
      <c r="NPM21" s="580"/>
      <c r="NPN21" s="580"/>
      <c r="NPO21" s="580"/>
      <c r="NPP21" s="580"/>
      <c r="NPQ21" s="580"/>
      <c r="NPR21" s="580"/>
      <c r="NPS21" s="580"/>
      <c r="NPT21" s="580"/>
      <c r="NPU21" s="580"/>
      <c r="NPV21" s="580"/>
      <c r="NPW21" s="580"/>
      <c r="NPX21" s="580"/>
      <c r="NPY21" s="580"/>
      <c r="NPZ21" s="580"/>
      <c r="NQA21" s="580"/>
      <c r="NQB21" s="580"/>
      <c r="NQC21" s="580"/>
      <c r="NQD21" s="580"/>
      <c r="NQE21" s="580"/>
      <c r="NQF21" s="580"/>
      <c r="NQG21" s="580"/>
      <c r="NQH21" s="580"/>
      <c r="NQI21" s="580"/>
      <c r="NQJ21" s="580"/>
      <c r="NQK21" s="580"/>
      <c r="NQL21" s="580"/>
      <c r="NQM21" s="580"/>
      <c r="NQN21" s="580"/>
      <c r="NQO21" s="580"/>
      <c r="NQP21" s="580"/>
      <c r="NQQ21" s="580"/>
      <c r="NQR21" s="580"/>
      <c r="NQS21" s="580"/>
      <c r="NQT21" s="580"/>
      <c r="NQU21" s="580"/>
      <c r="NQV21" s="580"/>
      <c r="NQW21" s="580"/>
      <c r="NQX21" s="580"/>
      <c r="NQY21" s="580"/>
      <c r="NQZ21" s="580"/>
      <c r="NRA21" s="580"/>
      <c r="NRB21" s="580"/>
      <c r="NRC21" s="580"/>
      <c r="NRD21" s="580"/>
      <c r="NRE21" s="580"/>
      <c r="NRF21" s="580"/>
      <c r="NRG21" s="580"/>
      <c r="NRH21" s="580"/>
      <c r="NRI21" s="580"/>
      <c r="NRJ21" s="580"/>
      <c r="NRK21" s="580"/>
      <c r="NRL21" s="580"/>
      <c r="NRM21" s="580"/>
      <c r="NRN21" s="580"/>
      <c r="NRO21" s="580"/>
      <c r="NRP21" s="580"/>
      <c r="NRQ21" s="580"/>
      <c r="NRR21" s="580"/>
      <c r="NRS21" s="580"/>
      <c r="NRT21" s="580"/>
      <c r="NRU21" s="580"/>
      <c r="NRV21" s="580"/>
      <c r="NRW21" s="580"/>
      <c r="NRX21" s="580"/>
      <c r="NRY21" s="580"/>
      <c r="NRZ21" s="580"/>
      <c r="NSA21" s="580"/>
      <c r="NSB21" s="580"/>
      <c r="NSC21" s="580"/>
      <c r="NSD21" s="580"/>
      <c r="NSE21" s="580"/>
      <c r="NSF21" s="580"/>
      <c r="NSG21" s="580"/>
      <c r="NSH21" s="580"/>
      <c r="NSI21" s="580"/>
      <c r="NSJ21" s="580"/>
      <c r="NSK21" s="580"/>
      <c r="NSL21" s="580"/>
      <c r="NSM21" s="580"/>
      <c r="NSN21" s="580"/>
      <c r="NSO21" s="580"/>
      <c r="NSP21" s="580"/>
      <c r="NSQ21" s="580"/>
      <c r="NSR21" s="580"/>
      <c r="NSS21" s="580"/>
      <c r="NST21" s="580"/>
      <c r="NSU21" s="580"/>
      <c r="NSV21" s="580"/>
      <c r="NSW21" s="580"/>
      <c r="NSX21" s="580"/>
      <c r="NSY21" s="580"/>
      <c r="NSZ21" s="580"/>
      <c r="NTA21" s="580"/>
      <c r="NTB21" s="580"/>
      <c r="NTC21" s="580"/>
      <c r="NTD21" s="580"/>
      <c r="NTE21" s="580"/>
      <c r="NTF21" s="580"/>
      <c r="NTG21" s="580"/>
      <c r="NTH21" s="580"/>
      <c r="NTI21" s="580"/>
      <c r="NTJ21" s="580"/>
      <c r="NTK21" s="580"/>
      <c r="NTL21" s="580"/>
      <c r="NTM21" s="580"/>
      <c r="NTN21" s="580"/>
      <c r="NTO21" s="580"/>
      <c r="NTP21" s="580"/>
      <c r="NTQ21" s="580"/>
      <c r="NTR21" s="580"/>
      <c r="NTS21" s="580"/>
      <c r="NTT21" s="580"/>
      <c r="NTU21" s="580"/>
      <c r="NTV21" s="580"/>
      <c r="NTW21" s="580"/>
      <c r="NTX21" s="580"/>
      <c r="NTY21" s="580"/>
      <c r="NTZ21" s="580"/>
      <c r="NUA21" s="580"/>
      <c r="NUB21" s="580"/>
      <c r="NUC21" s="580"/>
      <c r="NUD21" s="580"/>
      <c r="NUE21" s="580"/>
      <c r="NUF21" s="580"/>
      <c r="NUG21" s="580"/>
      <c r="NUH21" s="580"/>
      <c r="NUI21" s="580"/>
      <c r="NUJ21" s="580"/>
      <c r="NUK21" s="580"/>
      <c r="NUL21" s="580"/>
      <c r="NUM21" s="580"/>
      <c r="NUN21" s="580"/>
      <c r="NUO21" s="580"/>
      <c r="NUP21" s="580"/>
      <c r="NUQ21" s="580"/>
      <c r="NUR21" s="580"/>
      <c r="NUS21" s="580"/>
      <c r="NUT21" s="580"/>
      <c r="NUU21" s="580"/>
      <c r="NUV21" s="580"/>
      <c r="NUW21" s="580"/>
      <c r="NUX21" s="580"/>
      <c r="NUY21" s="580"/>
      <c r="NUZ21" s="580"/>
      <c r="NVA21" s="580"/>
      <c r="NVB21" s="580"/>
      <c r="NVC21" s="580"/>
      <c r="NVD21" s="580"/>
      <c r="NVE21" s="580"/>
      <c r="NVF21" s="580"/>
      <c r="NVG21" s="580"/>
      <c r="NVH21" s="580"/>
      <c r="NVI21" s="580"/>
      <c r="NVJ21" s="580"/>
      <c r="NVK21" s="580"/>
      <c r="NVL21" s="580"/>
      <c r="NVM21" s="580"/>
      <c r="NVN21" s="580"/>
      <c r="NVO21" s="580"/>
      <c r="NVP21" s="580"/>
      <c r="NVQ21" s="580"/>
      <c r="NVR21" s="580"/>
      <c r="NVS21" s="580"/>
      <c r="NVT21" s="580"/>
      <c r="NVU21" s="580"/>
      <c r="NVV21" s="580"/>
      <c r="NVW21" s="580"/>
      <c r="NVX21" s="580"/>
      <c r="NVY21" s="580"/>
      <c r="NVZ21" s="580"/>
      <c r="NWA21" s="580"/>
      <c r="NWB21" s="580"/>
      <c r="NWC21" s="580"/>
      <c r="NWD21" s="580"/>
      <c r="NWE21" s="580"/>
      <c r="NWF21" s="580"/>
      <c r="NWG21" s="580"/>
      <c r="NWH21" s="580"/>
      <c r="NWI21" s="580"/>
      <c r="NWJ21" s="580"/>
      <c r="NWK21" s="580"/>
      <c r="NWL21" s="580"/>
      <c r="NWM21" s="580"/>
      <c r="NWN21" s="580"/>
      <c r="NWO21" s="580"/>
      <c r="NWP21" s="580"/>
      <c r="NWQ21" s="580"/>
      <c r="NWR21" s="580"/>
      <c r="NWS21" s="580"/>
      <c r="NWT21" s="580"/>
      <c r="NWU21" s="580"/>
      <c r="NWV21" s="580"/>
      <c r="NWW21" s="580"/>
      <c r="NWX21" s="580"/>
      <c r="NWY21" s="580"/>
      <c r="NWZ21" s="580"/>
      <c r="NXA21" s="580"/>
      <c r="NXB21" s="580"/>
      <c r="NXC21" s="580"/>
      <c r="NXD21" s="580"/>
      <c r="NXE21" s="580"/>
      <c r="NXF21" s="580"/>
      <c r="NXG21" s="580"/>
      <c r="NXH21" s="580"/>
      <c r="NXI21" s="580"/>
      <c r="NXJ21" s="580"/>
      <c r="NXK21" s="580"/>
      <c r="NXL21" s="580"/>
      <c r="NXM21" s="580"/>
      <c r="NXN21" s="580"/>
      <c r="NXO21" s="580"/>
      <c r="NXP21" s="580"/>
      <c r="NXQ21" s="580"/>
      <c r="NXR21" s="580"/>
      <c r="NXS21" s="580"/>
      <c r="NXT21" s="580"/>
      <c r="NXU21" s="580"/>
      <c r="NXV21" s="580"/>
      <c r="NXW21" s="580"/>
      <c r="NXX21" s="580"/>
      <c r="NXY21" s="580"/>
      <c r="NXZ21" s="580"/>
      <c r="NYA21" s="580"/>
      <c r="NYB21" s="580"/>
      <c r="NYC21" s="580"/>
      <c r="NYD21" s="580"/>
      <c r="NYE21" s="580"/>
      <c r="NYF21" s="580"/>
      <c r="NYG21" s="580"/>
      <c r="NYH21" s="580"/>
      <c r="NYI21" s="580"/>
      <c r="NYJ21" s="580"/>
      <c r="NYK21" s="580"/>
      <c r="NYL21" s="580"/>
      <c r="NYM21" s="580"/>
      <c r="NYN21" s="580"/>
      <c r="NYO21" s="580"/>
      <c r="NYP21" s="580"/>
      <c r="NYQ21" s="580"/>
      <c r="NYR21" s="580"/>
      <c r="NYS21" s="580"/>
      <c r="NYT21" s="580"/>
      <c r="NYU21" s="580"/>
      <c r="NYV21" s="580"/>
      <c r="NYW21" s="580"/>
      <c r="NYX21" s="580"/>
      <c r="NYY21" s="580"/>
      <c r="NYZ21" s="580"/>
      <c r="NZA21" s="580"/>
      <c r="NZB21" s="580"/>
      <c r="NZC21" s="580"/>
      <c r="NZD21" s="580"/>
      <c r="NZE21" s="580"/>
      <c r="NZF21" s="580"/>
      <c r="NZG21" s="580"/>
      <c r="NZH21" s="580"/>
      <c r="NZI21" s="580"/>
      <c r="NZJ21" s="580"/>
      <c r="NZK21" s="580"/>
      <c r="NZL21" s="580"/>
      <c r="NZM21" s="580"/>
      <c r="NZN21" s="580"/>
      <c r="NZO21" s="580"/>
      <c r="NZP21" s="580"/>
      <c r="NZQ21" s="580"/>
      <c r="NZR21" s="580"/>
      <c r="NZS21" s="580"/>
      <c r="NZT21" s="580"/>
      <c r="NZU21" s="580"/>
      <c r="NZV21" s="580"/>
      <c r="NZW21" s="580"/>
      <c r="NZX21" s="580"/>
      <c r="NZY21" s="580"/>
      <c r="NZZ21" s="580"/>
      <c r="OAA21" s="580"/>
      <c r="OAB21" s="580"/>
      <c r="OAC21" s="580"/>
      <c r="OAD21" s="580"/>
      <c r="OAE21" s="580"/>
      <c r="OAF21" s="580"/>
      <c r="OAG21" s="580"/>
      <c r="OAH21" s="580"/>
      <c r="OAI21" s="580"/>
      <c r="OAJ21" s="580"/>
      <c r="OAK21" s="580"/>
      <c r="OAL21" s="580"/>
      <c r="OAM21" s="580"/>
      <c r="OAN21" s="580"/>
      <c r="OAO21" s="580"/>
      <c r="OAP21" s="580"/>
      <c r="OAQ21" s="580"/>
      <c r="OAR21" s="580"/>
      <c r="OAS21" s="580"/>
      <c r="OAT21" s="580"/>
      <c r="OAU21" s="580"/>
      <c r="OAV21" s="580"/>
      <c r="OAW21" s="580"/>
      <c r="OAX21" s="580"/>
      <c r="OAY21" s="580"/>
      <c r="OAZ21" s="580"/>
      <c r="OBA21" s="580"/>
      <c r="OBB21" s="580"/>
      <c r="OBC21" s="580"/>
      <c r="OBD21" s="580"/>
      <c r="OBE21" s="580"/>
      <c r="OBF21" s="580"/>
      <c r="OBG21" s="580"/>
      <c r="OBH21" s="580"/>
      <c r="OBI21" s="580"/>
      <c r="OBJ21" s="580"/>
      <c r="OBK21" s="580"/>
      <c r="OBL21" s="580"/>
      <c r="OBM21" s="580"/>
      <c r="OBN21" s="580"/>
      <c r="OBO21" s="580"/>
      <c r="OBP21" s="580"/>
      <c r="OBQ21" s="580"/>
      <c r="OBR21" s="580"/>
      <c r="OBS21" s="580"/>
      <c r="OBT21" s="580"/>
      <c r="OBU21" s="580"/>
      <c r="OBV21" s="580"/>
      <c r="OBW21" s="580"/>
      <c r="OBX21" s="580"/>
      <c r="OBY21" s="580"/>
      <c r="OBZ21" s="580"/>
      <c r="OCA21" s="580"/>
      <c r="OCB21" s="580"/>
      <c r="OCC21" s="580"/>
      <c r="OCD21" s="580"/>
      <c r="OCE21" s="580"/>
      <c r="OCF21" s="580"/>
      <c r="OCG21" s="580"/>
      <c r="OCH21" s="580"/>
      <c r="OCI21" s="580"/>
      <c r="OCJ21" s="580"/>
      <c r="OCK21" s="580"/>
      <c r="OCL21" s="580"/>
      <c r="OCM21" s="580"/>
      <c r="OCN21" s="580"/>
      <c r="OCO21" s="580"/>
      <c r="OCP21" s="580"/>
      <c r="OCQ21" s="580"/>
      <c r="OCR21" s="580"/>
      <c r="OCS21" s="580"/>
      <c r="OCT21" s="580"/>
      <c r="OCU21" s="580"/>
      <c r="OCV21" s="580"/>
      <c r="OCW21" s="580"/>
      <c r="OCX21" s="580"/>
      <c r="OCY21" s="580"/>
      <c r="OCZ21" s="580"/>
      <c r="ODA21" s="580"/>
      <c r="ODB21" s="580"/>
      <c r="ODC21" s="580"/>
      <c r="ODD21" s="580"/>
      <c r="ODE21" s="580"/>
      <c r="ODF21" s="580"/>
      <c r="ODG21" s="580"/>
      <c r="ODH21" s="580"/>
      <c r="ODI21" s="580"/>
      <c r="ODJ21" s="580"/>
      <c r="ODK21" s="580"/>
      <c r="ODL21" s="580"/>
      <c r="ODM21" s="580"/>
      <c r="ODN21" s="580"/>
      <c r="ODO21" s="580"/>
      <c r="ODP21" s="580"/>
      <c r="ODQ21" s="580"/>
      <c r="ODR21" s="580"/>
      <c r="ODS21" s="580"/>
      <c r="ODT21" s="580"/>
      <c r="ODU21" s="580"/>
      <c r="ODV21" s="580"/>
      <c r="ODW21" s="580"/>
      <c r="ODX21" s="580"/>
      <c r="ODY21" s="580"/>
      <c r="ODZ21" s="580"/>
      <c r="OEA21" s="580"/>
      <c r="OEB21" s="580"/>
      <c r="OEC21" s="580"/>
      <c r="OED21" s="580"/>
      <c r="OEE21" s="580"/>
      <c r="OEF21" s="580"/>
      <c r="OEG21" s="580"/>
      <c r="OEH21" s="580"/>
      <c r="OEI21" s="580"/>
      <c r="OEJ21" s="580"/>
      <c r="OEK21" s="580"/>
      <c r="OEL21" s="580"/>
      <c r="OEM21" s="580"/>
      <c r="OEN21" s="580"/>
      <c r="OEO21" s="580"/>
      <c r="OEP21" s="580"/>
      <c r="OEQ21" s="580"/>
      <c r="OER21" s="580"/>
      <c r="OES21" s="580"/>
      <c r="OET21" s="580"/>
      <c r="OEU21" s="580"/>
      <c r="OEV21" s="580"/>
      <c r="OEW21" s="580"/>
      <c r="OEX21" s="580"/>
      <c r="OEY21" s="580"/>
      <c r="OEZ21" s="580"/>
      <c r="OFA21" s="580"/>
      <c r="OFB21" s="580"/>
      <c r="OFC21" s="580"/>
      <c r="OFD21" s="580"/>
      <c r="OFE21" s="580"/>
      <c r="OFF21" s="580"/>
      <c r="OFG21" s="580"/>
      <c r="OFH21" s="580"/>
      <c r="OFI21" s="580"/>
      <c r="OFJ21" s="580"/>
      <c r="OFK21" s="580"/>
      <c r="OFL21" s="580"/>
      <c r="OFM21" s="580"/>
      <c r="OFN21" s="580"/>
      <c r="OFO21" s="580"/>
      <c r="OFP21" s="580"/>
      <c r="OFQ21" s="580"/>
      <c r="OFR21" s="580"/>
      <c r="OFS21" s="580"/>
      <c r="OFT21" s="580"/>
      <c r="OFU21" s="580"/>
      <c r="OFV21" s="580"/>
      <c r="OFW21" s="580"/>
      <c r="OFX21" s="580"/>
      <c r="OFY21" s="580"/>
      <c r="OFZ21" s="580"/>
      <c r="OGA21" s="580"/>
      <c r="OGB21" s="580"/>
      <c r="OGC21" s="580"/>
      <c r="OGD21" s="580"/>
      <c r="OGE21" s="580"/>
      <c r="OGF21" s="580"/>
      <c r="OGG21" s="580"/>
      <c r="OGH21" s="580"/>
      <c r="OGI21" s="580"/>
      <c r="OGJ21" s="580"/>
      <c r="OGK21" s="580"/>
      <c r="OGL21" s="580"/>
      <c r="OGM21" s="580"/>
      <c r="OGN21" s="580"/>
      <c r="OGO21" s="580"/>
      <c r="OGP21" s="580"/>
      <c r="OGQ21" s="580"/>
      <c r="OGR21" s="580"/>
      <c r="OGS21" s="580"/>
      <c r="OGT21" s="580"/>
      <c r="OGU21" s="580"/>
      <c r="OGV21" s="580"/>
      <c r="OGW21" s="580"/>
      <c r="OGX21" s="580"/>
      <c r="OGY21" s="580"/>
      <c r="OGZ21" s="580"/>
      <c r="OHA21" s="580"/>
      <c r="OHB21" s="580"/>
      <c r="OHC21" s="580"/>
      <c r="OHD21" s="580"/>
      <c r="OHE21" s="580"/>
      <c r="OHF21" s="580"/>
      <c r="OHG21" s="580"/>
      <c r="OHH21" s="580"/>
      <c r="OHI21" s="580"/>
      <c r="OHJ21" s="580"/>
      <c r="OHK21" s="580"/>
      <c r="OHL21" s="580"/>
      <c r="OHM21" s="580"/>
      <c r="OHN21" s="580"/>
      <c r="OHO21" s="580"/>
      <c r="OHP21" s="580"/>
      <c r="OHQ21" s="580"/>
      <c r="OHR21" s="580"/>
      <c r="OHS21" s="580"/>
      <c r="OHT21" s="580"/>
      <c r="OHU21" s="580"/>
      <c r="OHV21" s="580"/>
      <c r="OHW21" s="580"/>
      <c r="OHX21" s="580"/>
      <c r="OHY21" s="580"/>
      <c r="OHZ21" s="580"/>
      <c r="OIA21" s="580"/>
      <c r="OIB21" s="580"/>
      <c r="OIC21" s="580"/>
      <c r="OID21" s="580"/>
      <c r="OIE21" s="580"/>
      <c r="OIF21" s="580"/>
      <c r="OIG21" s="580"/>
      <c r="OIH21" s="580"/>
      <c r="OII21" s="580"/>
      <c r="OIJ21" s="580"/>
      <c r="OIK21" s="580"/>
      <c r="OIL21" s="580"/>
      <c r="OIM21" s="580"/>
      <c r="OIN21" s="580"/>
      <c r="OIO21" s="580"/>
      <c r="OIP21" s="580"/>
      <c r="OIQ21" s="580"/>
      <c r="OIR21" s="580"/>
      <c r="OIS21" s="580"/>
      <c r="OIT21" s="580"/>
      <c r="OIU21" s="580"/>
      <c r="OIV21" s="580"/>
      <c r="OIW21" s="580"/>
      <c r="OIX21" s="580"/>
      <c r="OIY21" s="580"/>
      <c r="OIZ21" s="580"/>
      <c r="OJA21" s="580"/>
      <c r="OJB21" s="580"/>
      <c r="OJC21" s="580"/>
      <c r="OJD21" s="580"/>
      <c r="OJE21" s="580"/>
      <c r="OJF21" s="580"/>
      <c r="OJG21" s="580"/>
      <c r="OJH21" s="580"/>
      <c r="OJI21" s="580"/>
      <c r="OJJ21" s="580"/>
      <c r="OJK21" s="580"/>
      <c r="OJL21" s="580"/>
      <c r="OJM21" s="580"/>
      <c r="OJN21" s="580"/>
      <c r="OJO21" s="580"/>
      <c r="OJP21" s="580"/>
      <c r="OJQ21" s="580"/>
      <c r="OJR21" s="580"/>
      <c r="OJS21" s="580"/>
      <c r="OJT21" s="580"/>
      <c r="OJU21" s="580"/>
      <c r="OJV21" s="580"/>
      <c r="OJW21" s="580"/>
      <c r="OJX21" s="580"/>
      <c r="OJY21" s="580"/>
      <c r="OJZ21" s="580"/>
      <c r="OKA21" s="580"/>
      <c r="OKB21" s="580"/>
      <c r="OKC21" s="580"/>
      <c r="OKD21" s="580"/>
      <c r="OKE21" s="580"/>
      <c r="OKF21" s="580"/>
      <c r="OKG21" s="580"/>
      <c r="OKH21" s="580"/>
      <c r="OKI21" s="580"/>
      <c r="OKJ21" s="580"/>
      <c r="OKK21" s="580"/>
      <c r="OKL21" s="580"/>
      <c r="OKM21" s="580"/>
      <c r="OKN21" s="580"/>
      <c r="OKO21" s="580"/>
      <c r="OKP21" s="580"/>
      <c r="OKQ21" s="580"/>
      <c r="OKR21" s="580"/>
      <c r="OKS21" s="580"/>
      <c r="OKT21" s="580"/>
      <c r="OKU21" s="580"/>
      <c r="OKV21" s="580"/>
      <c r="OKW21" s="580"/>
      <c r="OKX21" s="580"/>
      <c r="OKY21" s="580"/>
      <c r="OKZ21" s="580"/>
      <c r="OLA21" s="580"/>
      <c r="OLB21" s="580"/>
      <c r="OLC21" s="580"/>
      <c r="OLD21" s="580"/>
      <c r="OLE21" s="580"/>
      <c r="OLF21" s="580"/>
      <c r="OLG21" s="580"/>
      <c r="OLH21" s="580"/>
      <c r="OLI21" s="580"/>
      <c r="OLJ21" s="580"/>
      <c r="OLK21" s="580"/>
      <c r="OLL21" s="580"/>
      <c r="OLM21" s="580"/>
      <c r="OLN21" s="580"/>
      <c r="OLO21" s="580"/>
      <c r="OLP21" s="580"/>
      <c r="OLQ21" s="580"/>
      <c r="OLR21" s="580"/>
      <c r="OLS21" s="580"/>
      <c r="OLT21" s="580"/>
      <c r="OLU21" s="580"/>
      <c r="OLV21" s="580"/>
      <c r="OLW21" s="580"/>
      <c r="OLX21" s="580"/>
      <c r="OLY21" s="580"/>
      <c r="OLZ21" s="580"/>
      <c r="OMA21" s="580"/>
      <c r="OMB21" s="580"/>
      <c r="OMC21" s="580"/>
      <c r="OMD21" s="580"/>
      <c r="OME21" s="580"/>
      <c r="OMF21" s="580"/>
      <c r="OMG21" s="580"/>
      <c r="OMH21" s="580"/>
      <c r="OMI21" s="580"/>
      <c r="OMJ21" s="580"/>
      <c r="OMK21" s="580"/>
      <c r="OML21" s="580"/>
      <c r="OMM21" s="580"/>
      <c r="OMN21" s="580"/>
      <c r="OMO21" s="580"/>
      <c r="OMP21" s="580"/>
      <c r="OMQ21" s="580"/>
      <c r="OMR21" s="580"/>
      <c r="OMS21" s="580"/>
      <c r="OMT21" s="580"/>
      <c r="OMU21" s="580"/>
      <c r="OMV21" s="580"/>
      <c r="OMW21" s="580"/>
      <c r="OMX21" s="580"/>
      <c r="OMY21" s="580"/>
      <c r="OMZ21" s="580"/>
      <c r="ONA21" s="580"/>
      <c r="ONB21" s="580"/>
      <c r="ONC21" s="580"/>
      <c r="OND21" s="580"/>
      <c r="ONE21" s="580"/>
      <c r="ONF21" s="580"/>
      <c r="ONG21" s="580"/>
      <c r="ONH21" s="580"/>
      <c r="ONI21" s="580"/>
      <c r="ONJ21" s="580"/>
      <c r="ONK21" s="580"/>
      <c r="ONL21" s="580"/>
      <c r="ONM21" s="580"/>
      <c r="ONN21" s="580"/>
      <c r="ONO21" s="580"/>
      <c r="ONP21" s="580"/>
      <c r="ONQ21" s="580"/>
      <c r="ONR21" s="580"/>
      <c r="ONS21" s="580"/>
      <c r="ONT21" s="580"/>
      <c r="ONU21" s="580"/>
      <c r="ONV21" s="580"/>
      <c r="ONW21" s="580"/>
      <c r="ONX21" s="580"/>
      <c r="ONY21" s="580"/>
      <c r="ONZ21" s="580"/>
      <c r="OOA21" s="580"/>
      <c r="OOB21" s="580"/>
      <c r="OOC21" s="580"/>
      <c r="OOD21" s="580"/>
      <c r="OOE21" s="580"/>
      <c r="OOF21" s="580"/>
      <c r="OOG21" s="580"/>
      <c r="OOH21" s="580"/>
      <c r="OOI21" s="580"/>
      <c r="OOJ21" s="580"/>
      <c r="OOK21" s="580"/>
      <c r="OOL21" s="580"/>
      <c r="OOM21" s="580"/>
      <c r="OON21" s="580"/>
      <c r="OOO21" s="580"/>
      <c r="OOP21" s="580"/>
      <c r="OOQ21" s="580"/>
      <c r="OOR21" s="580"/>
      <c r="OOS21" s="580"/>
      <c r="OOT21" s="580"/>
      <c r="OOU21" s="580"/>
      <c r="OOV21" s="580"/>
      <c r="OOW21" s="580"/>
      <c r="OOX21" s="580"/>
      <c r="OOY21" s="580"/>
      <c r="OOZ21" s="580"/>
      <c r="OPA21" s="580"/>
      <c r="OPB21" s="580"/>
      <c r="OPC21" s="580"/>
      <c r="OPD21" s="580"/>
      <c r="OPE21" s="580"/>
      <c r="OPF21" s="580"/>
      <c r="OPG21" s="580"/>
      <c r="OPH21" s="580"/>
      <c r="OPI21" s="580"/>
      <c r="OPJ21" s="580"/>
      <c r="OPK21" s="580"/>
      <c r="OPL21" s="580"/>
      <c r="OPM21" s="580"/>
      <c r="OPN21" s="580"/>
      <c r="OPO21" s="580"/>
      <c r="OPP21" s="580"/>
      <c r="OPQ21" s="580"/>
      <c r="OPR21" s="580"/>
      <c r="OPS21" s="580"/>
      <c r="OPT21" s="580"/>
      <c r="OPU21" s="580"/>
      <c r="OPV21" s="580"/>
      <c r="OPW21" s="580"/>
      <c r="OPX21" s="580"/>
      <c r="OPY21" s="580"/>
      <c r="OPZ21" s="580"/>
      <c r="OQA21" s="580"/>
      <c r="OQB21" s="580"/>
      <c r="OQC21" s="580"/>
      <c r="OQD21" s="580"/>
      <c r="OQE21" s="580"/>
      <c r="OQF21" s="580"/>
      <c r="OQG21" s="580"/>
      <c r="OQH21" s="580"/>
      <c r="OQI21" s="580"/>
      <c r="OQJ21" s="580"/>
      <c r="OQK21" s="580"/>
      <c r="OQL21" s="580"/>
      <c r="OQM21" s="580"/>
      <c r="OQN21" s="580"/>
      <c r="OQO21" s="580"/>
      <c r="OQP21" s="580"/>
      <c r="OQQ21" s="580"/>
      <c r="OQR21" s="580"/>
      <c r="OQS21" s="580"/>
      <c r="OQT21" s="580"/>
      <c r="OQU21" s="580"/>
      <c r="OQV21" s="580"/>
      <c r="OQW21" s="580"/>
      <c r="OQX21" s="580"/>
      <c r="OQY21" s="580"/>
      <c r="OQZ21" s="580"/>
      <c r="ORA21" s="580"/>
      <c r="ORB21" s="580"/>
      <c r="ORC21" s="580"/>
      <c r="ORD21" s="580"/>
      <c r="ORE21" s="580"/>
      <c r="ORF21" s="580"/>
      <c r="ORG21" s="580"/>
      <c r="ORH21" s="580"/>
      <c r="ORI21" s="580"/>
      <c r="ORJ21" s="580"/>
      <c r="ORK21" s="580"/>
      <c r="ORL21" s="580"/>
      <c r="ORM21" s="580"/>
      <c r="ORN21" s="580"/>
      <c r="ORO21" s="580"/>
      <c r="ORP21" s="580"/>
      <c r="ORQ21" s="580"/>
      <c r="ORR21" s="580"/>
      <c r="ORS21" s="580"/>
      <c r="ORT21" s="580"/>
      <c r="ORU21" s="580"/>
      <c r="ORV21" s="580"/>
      <c r="ORW21" s="580"/>
      <c r="ORX21" s="580"/>
      <c r="ORY21" s="580"/>
      <c r="ORZ21" s="580"/>
      <c r="OSA21" s="580"/>
      <c r="OSB21" s="580"/>
      <c r="OSC21" s="580"/>
      <c r="OSD21" s="580"/>
      <c r="OSE21" s="580"/>
      <c r="OSF21" s="580"/>
      <c r="OSG21" s="580"/>
      <c r="OSH21" s="580"/>
      <c r="OSI21" s="580"/>
      <c r="OSJ21" s="580"/>
      <c r="OSK21" s="580"/>
      <c r="OSL21" s="580"/>
      <c r="OSM21" s="580"/>
      <c r="OSN21" s="580"/>
      <c r="OSO21" s="580"/>
      <c r="OSP21" s="580"/>
      <c r="OSQ21" s="580"/>
      <c r="OSR21" s="580"/>
      <c r="OSS21" s="580"/>
      <c r="OST21" s="580"/>
      <c r="OSU21" s="580"/>
      <c r="OSV21" s="580"/>
      <c r="OSW21" s="580"/>
      <c r="OSX21" s="580"/>
      <c r="OSY21" s="580"/>
      <c r="OSZ21" s="580"/>
      <c r="OTA21" s="580"/>
      <c r="OTB21" s="580"/>
      <c r="OTC21" s="580"/>
      <c r="OTD21" s="580"/>
      <c r="OTE21" s="580"/>
      <c r="OTF21" s="580"/>
      <c r="OTG21" s="580"/>
      <c r="OTH21" s="580"/>
      <c r="OTI21" s="580"/>
      <c r="OTJ21" s="580"/>
      <c r="OTK21" s="580"/>
      <c r="OTL21" s="580"/>
      <c r="OTM21" s="580"/>
      <c r="OTN21" s="580"/>
      <c r="OTO21" s="580"/>
      <c r="OTP21" s="580"/>
      <c r="OTQ21" s="580"/>
      <c r="OTR21" s="580"/>
      <c r="OTS21" s="580"/>
      <c r="OTT21" s="580"/>
      <c r="OTU21" s="580"/>
      <c r="OTV21" s="580"/>
      <c r="OTW21" s="580"/>
      <c r="OTX21" s="580"/>
      <c r="OTY21" s="580"/>
      <c r="OTZ21" s="580"/>
      <c r="OUA21" s="580"/>
      <c r="OUB21" s="580"/>
      <c r="OUC21" s="580"/>
      <c r="OUD21" s="580"/>
      <c r="OUE21" s="580"/>
      <c r="OUF21" s="580"/>
      <c r="OUG21" s="580"/>
      <c r="OUH21" s="580"/>
      <c r="OUI21" s="580"/>
      <c r="OUJ21" s="580"/>
      <c r="OUK21" s="580"/>
      <c r="OUL21" s="580"/>
      <c r="OUM21" s="580"/>
      <c r="OUN21" s="580"/>
      <c r="OUO21" s="580"/>
      <c r="OUP21" s="580"/>
      <c r="OUQ21" s="580"/>
      <c r="OUR21" s="580"/>
      <c r="OUS21" s="580"/>
      <c r="OUT21" s="580"/>
      <c r="OUU21" s="580"/>
      <c r="OUV21" s="580"/>
      <c r="OUW21" s="580"/>
      <c r="OUX21" s="580"/>
      <c r="OUY21" s="580"/>
      <c r="OUZ21" s="580"/>
      <c r="OVA21" s="580"/>
      <c r="OVB21" s="580"/>
      <c r="OVC21" s="580"/>
      <c r="OVD21" s="580"/>
      <c r="OVE21" s="580"/>
      <c r="OVF21" s="580"/>
      <c r="OVG21" s="580"/>
      <c r="OVH21" s="580"/>
      <c r="OVI21" s="580"/>
      <c r="OVJ21" s="580"/>
      <c r="OVK21" s="580"/>
      <c r="OVL21" s="580"/>
      <c r="OVM21" s="580"/>
      <c r="OVN21" s="580"/>
      <c r="OVO21" s="580"/>
      <c r="OVP21" s="580"/>
      <c r="OVQ21" s="580"/>
      <c r="OVR21" s="580"/>
      <c r="OVS21" s="580"/>
      <c r="OVT21" s="580"/>
      <c r="OVU21" s="580"/>
      <c r="OVV21" s="580"/>
      <c r="OVW21" s="580"/>
      <c r="OVX21" s="580"/>
      <c r="OVY21" s="580"/>
      <c r="OVZ21" s="580"/>
      <c r="OWA21" s="580"/>
      <c r="OWB21" s="580"/>
      <c r="OWC21" s="580"/>
      <c r="OWD21" s="580"/>
      <c r="OWE21" s="580"/>
      <c r="OWF21" s="580"/>
      <c r="OWG21" s="580"/>
      <c r="OWH21" s="580"/>
      <c r="OWI21" s="580"/>
      <c r="OWJ21" s="580"/>
      <c r="OWK21" s="580"/>
      <c r="OWL21" s="580"/>
      <c r="OWM21" s="580"/>
      <c r="OWN21" s="580"/>
      <c r="OWO21" s="580"/>
      <c r="OWP21" s="580"/>
      <c r="OWQ21" s="580"/>
      <c r="OWR21" s="580"/>
      <c r="OWS21" s="580"/>
      <c r="OWT21" s="580"/>
      <c r="OWU21" s="580"/>
      <c r="OWV21" s="580"/>
      <c r="OWW21" s="580"/>
      <c r="OWX21" s="580"/>
      <c r="OWY21" s="580"/>
      <c r="OWZ21" s="580"/>
      <c r="OXA21" s="580"/>
      <c r="OXB21" s="580"/>
      <c r="OXC21" s="580"/>
      <c r="OXD21" s="580"/>
      <c r="OXE21" s="580"/>
      <c r="OXF21" s="580"/>
      <c r="OXG21" s="580"/>
      <c r="OXH21" s="580"/>
      <c r="OXI21" s="580"/>
      <c r="OXJ21" s="580"/>
      <c r="OXK21" s="580"/>
      <c r="OXL21" s="580"/>
      <c r="OXM21" s="580"/>
      <c r="OXN21" s="580"/>
      <c r="OXO21" s="580"/>
      <c r="OXP21" s="580"/>
      <c r="OXQ21" s="580"/>
      <c r="OXR21" s="580"/>
      <c r="OXS21" s="580"/>
      <c r="OXT21" s="580"/>
      <c r="OXU21" s="580"/>
      <c r="OXV21" s="580"/>
      <c r="OXW21" s="580"/>
      <c r="OXX21" s="580"/>
      <c r="OXY21" s="580"/>
      <c r="OXZ21" s="580"/>
      <c r="OYA21" s="580"/>
      <c r="OYB21" s="580"/>
      <c r="OYC21" s="580"/>
      <c r="OYD21" s="580"/>
      <c r="OYE21" s="580"/>
      <c r="OYF21" s="580"/>
      <c r="OYG21" s="580"/>
      <c r="OYH21" s="580"/>
      <c r="OYI21" s="580"/>
      <c r="OYJ21" s="580"/>
      <c r="OYK21" s="580"/>
      <c r="OYL21" s="580"/>
      <c r="OYM21" s="580"/>
      <c r="OYN21" s="580"/>
      <c r="OYO21" s="580"/>
      <c r="OYP21" s="580"/>
      <c r="OYQ21" s="580"/>
      <c r="OYR21" s="580"/>
      <c r="OYS21" s="580"/>
      <c r="OYT21" s="580"/>
      <c r="OYU21" s="580"/>
      <c r="OYV21" s="580"/>
      <c r="OYW21" s="580"/>
      <c r="OYX21" s="580"/>
      <c r="OYY21" s="580"/>
      <c r="OYZ21" s="580"/>
      <c r="OZA21" s="580"/>
      <c r="OZB21" s="580"/>
      <c r="OZC21" s="580"/>
      <c r="OZD21" s="580"/>
      <c r="OZE21" s="580"/>
      <c r="OZF21" s="580"/>
      <c r="OZG21" s="580"/>
      <c r="OZH21" s="580"/>
      <c r="OZI21" s="580"/>
      <c r="OZJ21" s="580"/>
      <c r="OZK21" s="580"/>
      <c r="OZL21" s="580"/>
      <c r="OZM21" s="580"/>
      <c r="OZN21" s="580"/>
      <c r="OZO21" s="580"/>
      <c r="OZP21" s="580"/>
      <c r="OZQ21" s="580"/>
      <c r="OZR21" s="580"/>
      <c r="OZS21" s="580"/>
      <c r="OZT21" s="580"/>
      <c r="OZU21" s="580"/>
      <c r="OZV21" s="580"/>
      <c r="OZW21" s="580"/>
      <c r="OZX21" s="580"/>
      <c r="OZY21" s="580"/>
      <c r="OZZ21" s="580"/>
      <c r="PAA21" s="580"/>
      <c r="PAB21" s="580"/>
      <c r="PAC21" s="580"/>
      <c r="PAD21" s="580"/>
      <c r="PAE21" s="580"/>
      <c r="PAF21" s="580"/>
      <c r="PAG21" s="580"/>
      <c r="PAH21" s="580"/>
      <c r="PAI21" s="580"/>
      <c r="PAJ21" s="580"/>
      <c r="PAK21" s="580"/>
      <c r="PAL21" s="580"/>
      <c r="XEL21" s="147" t="s">
        <v>1190</v>
      </c>
      <c r="XEM21" s="345" t="s">
        <v>2822</v>
      </c>
      <c r="XEO21" s="216" t="s">
        <v>39</v>
      </c>
      <c r="XEP21" s="216" t="s">
        <v>75</v>
      </c>
      <c r="XEQ21" s="216" t="s">
        <v>76</v>
      </c>
      <c r="XER21" s="216" t="s">
        <v>77</v>
      </c>
      <c r="XES21" s="216" t="s">
        <v>78</v>
      </c>
      <c r="XET21" s="216" t="s">
        <v>79</v>
      </c>
      <c r="XEU21" s="216" t="s">
        <v>80</v>
      </c>
      <c r="XEV21" s="216" t="s">
        <v>81</v>
      </c>
      <c r="XEW21" s="216" t="s">
        <v>70</v>
      </c>
      <c r="XEX21" s="216" t="s">
        <v>82</v>
      </c>
      <c r="XEY21" s="216" t="s">
        <v>7</v>
      </c>
      <c r="XEZ21" s="216" t="s">
        <v>83</v>
      </c>
      <c r="XFA21" s="216" t="s">
        <v>84</v>
      </c>
      <c r="XFB21" s="216" t="s">
        <v>85</v>
      </c>
      <c r="XFC21" s="216" t="s">
        <v>86</v>
      </c>
      <c r="XFD21" s="216" t="s">
        <v>87</v>
      </c>
    </row>
    <row r="22" spans="1:10854 16366:16384" ht="12" customHeight="1" thickBot="1">
      <c r="A22" s="152" t="str">
        <f>IF(Inventario!$P$4="Simpódico","12.3.2 Estádígrafos y límites de confianza asociados (vástagos)","12.3.2 Estádígrafos y límites de confianza asociados")</f>
        <v>12.3.2 Estádígrafos y límites de confianza asociados</v>
      </c>
      <c r="G22" s="215"/>
      <c r="H22" s="242"/>
      <c r="U22" s="197">
        <f t="shared" si="1"/>
        <v>72.5</v>
      </c>
      <c r="V22" s="206">
        <v>70</v>
      </c>
      <c r="W22" s="207">
        <v>75</v>
      </c>
      <c r="X22" s="208">
        <v>72.5</v>
      </c>
      <c r="Y22" s="669">
        <v>2.5</v>
      </c>
      <c r="Z22" s="584">
        <v>2.5</v>
      </c>
      <c r="AA22" s="672">
        <v>1.0320622740894594</v>
      </c>
      <c r="AB22" s="589">
        <v>1.0320622740894594</v>
      </c>
      <c r="AC22" s="676"/>
      <c r="AD22" s="584"/>
      <c r="AE22" s="672"/>
      <c r="AF22" s="589"/>
      <c r="AG22" s="676"/>
      <c r="AH22" s="584"/>
      <c r="AI22" s="672"/>
      <c r="AJ22" s="589"/>
      <c r="AK22" s="676">
        <v>0</v>
      </c>
      <c r="AL22" s="584">
        <v>0</v>
      </c>
      <c r="AM22" s="672">
        <v>0</v>
      </c>
      <c r="AN22" s="589">
        <v>0</v>
      </c>
      <c r="AO22" s="606">
        <v>2.5</v>
      </c>
      <c r="AP22" s="584">
        <v>2.5</v>
      </c>
      <c r="AQ22" s="588">
        <v>1.0320622740894594</v>
      </c>
      <c r="AR22" s="589">
        <v>1.0320622740894594</v>
      </c>
      <c r="AS22" s="594"/>
      <c r="AT22" s="717"/>
      <c r="AU22" s="719"/>
      <c r="AV22" s="594"/>
      <c r="AW22" s="719"/>
      <c r="AX22" s="737"/>
      <c r="AY22" s="722"/>
      <c r="AZ22" s="724"/>
      <c r="BA22" s="724"/>
      <c r="BB22" s="740"/>
      <c r="BC22" s="580"/>
      <c r="BD22" s="735"/>
      <c r="BE22" s="731"/>
      <c r="BF22" s="754"/>
      <c r="BG22" s="755"/>
      <c r="BH22" s="580"/>
      <c r="BI22" s="747"/>
      <c r="BJ22" s="748"/>
      <c r="BK22" s="748"/>
      <c r="BL22" s="749"/>
      <c r="BM22" s="729"/>
      <c r="BN22" s="730">
        <v>87.5</v>
      </c>
      <c r="BO22" s="727">
        <v>0</v>
      </c>
      <c r="BP22" s="728">
        <v>0</v>
      </c>
      <c r="BQ22" s="743">
        <v>0</v>
      </c>
      <c r="BR22" s="744"/>
      <c r="BS22" s="744"/>
      <c r="BT22" s="745">
        <v>0</v>
      </c>
      <c r="BU22" s="743">
        <v>0</v>
      </c>
      <c r="BV22" s="744"/>
      <c r="BW22" s="744"/>
      <c r="BX22" s="745">
        <v>0</v>
      </c>
      <c r="BY22" s="603"/>
      <c r="BZ22" s="596"/>
      <c r="CA22" s="596"/>
      <c r="CB22" s="604"/>
      <c r="CC22" s="594"/>
      <c r="CD22" s="594"/>
      <c r="CE22" s="604"/>
      <c r="CF22" s="598"/>
      <c r="CG22" s="594"/>
      <c r="CH22" s="594"/>
      <c r="CI22" s="597"/>
      <c r="CJ22" s="595"/>
      <c r="CK22" s="594"/>
      <c r="CL22" s="594"/>
      <c r="CM22" s="594"/>
      <c r="CN22" s="594"/>
      <c r="CO22" s="599"/>
      <c r="CP22" s="598"/>
      <c r="CQ22" s="594"/>
      <c r="CR22" s="600"/>
      <c r="CS22" s="605"/>
      <c r="CT22" s="598"/>
      <c r="CU22" s="594"/>
      <c r="CV22" s="599"/>
      <c r="CW22" s="580"/>
      <c r="CX22" s="580"/>
      <c r="CY22" s="580"/>
      <c r="CZ22" s="580"/>
      <c r="DA22" s="580"/>
      <c r="DB22" s="580"/>
      <c r="DC22" s="580"/>
      <c r="DD22" s="580"/>
      <c r="DE22" s="580"/>
      <c r="DF22" s="580"/>
      <c r="DG22" s="580"/>
      <c r="DH22" s="580"/>
      <c r="DI22" s="580"/>
      <c r="DJ22" s="580"/>
      <c r="DK22" s="580"/>
      <c r="DL22" s="580"/>
      <c r="DM22" s="580"/>
      <c r="DN22" s="580"/>
      <c r="DO22" s="580"/>
      <c r="DP22" s="580"/>
      <c r="DQ22" s="580"/>
      <c r="DR22" s="580"/>
      <c r="DS22" s="580"/>
      <c r="DT22" s="580"/>
      <c r="DU22" s="580"/>
      <c r="DV22" s="580"/>
      <c r="DW22" s="580"/>
      <c r="DX22" s="580"/>
      <c r="DY22" s="580"/>
      <c r="DZ22" s="580"/>
      <c r="EA22" s="580"/>
      <c r="EB22" s="580"/>
      <c r="EC22" s="580"/>
      <c r="ED22" s="580"/>
      <c r="EE22" s="580"/>
      <c r="EF22" s="580"/>
      <c r="EG22" s="580"/>
      <c r="EH22" s="580"/>
      <c r="EI22" s="580"/>
      <c r="EJ22" s="580"/>
      <c r="EK22" s="580"/>
      <c r="EL22" s="580"/>
      <c r="EM22" s="580"/>
      <c r="EN22" s="580"/>
      <c r="EO22" s="580"/>
      <c r="EP22" s="580"/>
      <c r="EQ22" s="580"/>
      <c r="ER22" s="580"/>
      <c r="ES22" s="580"/>
      <c r="ET22" s="580"/>
      <c r="EU22" s="580"/>
      <c r="EV22" s="580"/>
      <c r="EW22" s="580"/>
      <c r="EX22" s="580"/>
      <c r="EY22" s="580"/>
      <c r="EZ22" s="580"/>
      <c r="FA22" s="580"/>
      <c r="FB22" s="580"/>
      <c r="FC22" s="580"/>
      <c r="FD22" s="580"/>
      <c r="FE22" s="580"/>
      <c r="FF22" s="580"/>
      <c r="FG22" s="580"/>
      <c r="FH22" s="580"/>
      <c r="FI22" s="580"/>
      <c r="FJ22" s="580"/>
      <c r="FK22" s="580"/>
      <c r="FL22" s="580"/>
      <c r="FM22" s="580"/>
      <c r="FN22" s="580"/>
      <c r="FO22" s="580"/>
      <c r="FP22" s="580"/>
      <c r="FQ22" s="580"/>
      <c r="FR22" s="580"/>
      <c r="FS22" s="580"/>
      <c r="FT22" s="580"/>
      <c r="FU22" s="580"/>
      <c r="FV22" s="580"/>
      <c r="FW22" s="580"/>
      <c r="FX22" s="580"/>
      <c r="FY22" s="580"/>
      <c r="FZ22" s="580"/>
      <c r="GA22" s="580"/>
      <c r="GB22" s="580"/>
      <c r="GC22" s="580"/>
      <c r="GD22" s="580"/>
      <c r="GE22" s="580"/>
      <c r="GF22" s="580"/>
      <c r="GG22" s="580"/>
      <c r="GH22" s="580"/>
      <c r="GI22" s="580"/>
      <c r="GJ22" s="580"/>
      <c r="GK22" s="580"/>
      <c r="GL22" s="580"/>
      <c r="GM22" s="580"/>
      <c r="GN22" s="580"/>
      <c r="GO22" s="580"/>
      <c r="GP22" s="580"/>
      <c r="GQ22" s="580"/>
      <c r="GR22" s="580"/>
      <c r="GS22" s="580"/>
      <c r="GT22" s="580"/>
      <c r="GU22" s="580"/>
      <c r="GV22" s="580"/>
      <c r="GW22" s="580"/>
      <c r="GX22" s="580"/>
      <c r="GY22" s="580"/>
      <c r="GZ22" s="580"/>
      <c r="HA22" s="580"/>
      <c r="HB22" s="580"/>
      <c r="HC22" s="580"/>
      <c r="HD22" s="580"/>
      <c r="HE22" s="580"/>
      <c r="HF22" s="580"/>
      <c r="HG22" s="580"/>
      <c r="HH22" s="580"/>
      <c r="HI22" s="580"/>
      <c r="HJ22" s="580"/>
      <c r="HK22" s="580"/>
      <c r="HL22" s="580"/>
      <c r="HM22" s="580"/>
      <c r="HN22" s="580"/>
      <c r="HO22" s="580"/>
      <c r="HP22" s="580"/>
      <c r="HQ22" s="580"/>
      <c r="HR22" s="580"/>
      <c r="HS22" s="580"/>
      <c r="HT22" s="580"/>
      <c r="HU22" s="580"/>
      <c r="HV22" s="580"/>
      <c r="HW22" s="580"/>
      <c r="HX22" s="580"/>
      <c r="HY22" s="580"/>
      <c r="HZ22" s="580"/>
      <c r="IA22" s="580"/>
      <c r="IB22" s="580"/>
      <c r="IC22" s="580"/>
      <c r="ID22" s="580"/>
      <c r="IE22" s="580"/>
      <c r="IF22" s="580"/>
      <c r="IG22" s="580"/>
      <c r="IH22" s="580"/>
      <c r="II22" s="580"/>
      <c r="IJ22" s="580"/>
      <c r="IK22" s="580"/>
      <c r="IL22" s="580"/>
      <c r="IM22" s="580"/>
      <c r="IN22" s="580"/>
      <c r="IO22" s="580"/>
      <c r="IP22" s="580"/>
      <c r="IQ22" s="580"/>
      <c r="IR22" s="580"/>
      <c r="IS22" s="580"/>
      <c r="IT22" s="580"/>
      <c r="IU22" s="580"/>
      <c r="IV22" s="580"/>
      <c r="IW22" s="580"/>
      <c r="IX22" s="580"/>
      <c r="IY22" s="580"/>
      <c r="IZ22" s="580"/>
      <c r="JA22" s="580"/>
      <c r="JB22" s="580"/>
      <c r="JC22" s="580"/>
      <c r="JD22" s="580"/>
      <c r="JE22" s="580"/>
      <c r="JF22" s="580"/>
      <c r="JG22" s="580"/>
      <c r="JH22" s="580"/>
      <c r="JI22" s="580"/>
      <c r="JJ22" s="580"/>
      <c r="JK22" s="580"/>
      <c r="JL22" s="580"/>
      <c r="JM22" s="580"/>
      <c r="JN22" s="580"/>
      <c r="JO22" s="580"/>
      <c r="JP22" s="580"/>
      <c r="JQ22" s="580"/>
      <c r="JR22" s="580"/>
      <c r="JS22" s="580"/>
      <c r="JT22" s="580"/>
      <c r="JU22" s="580"/>
      <c r="JV22" s="580"/>
      <c r="JW22" s="580"/>
      <c r="JX22" s="580"/>
      <c r="JY22" s="580"/>
      <c r="JZ22" s="580"/>
      <c r="KA22" s="580"/>
      <c r="KB22" s="580"/>
      <c r="KC22" s="580"/>
      <c r="KD22" s="580"/>
      <c r="KE22" s="580"/>
      <c r="KF22" s="580"/>
      <c r="KG22" s="580"/>
      <c r="KH22" s="580"/>
      <c r="KI22" s="580"/>
      <c r="KJ22" s="580"/>
      <c r="KK22" s="580"/>
      <c r="KL22" s="580"/>
      <c r="KM22" s="580"/>
      <c r="KN22" s="580"/>
      <c r="KO22" s="580"/>
      <c r="KP22" s="580"/>
      <c r="KQ22" s="580"/>
      <c r="KR22" s="580"/>
      <c r="KS22" s="580"/>
      <c r="KT22" s="580"/>
      <c r="KU22" s="580"/>
      <c r="KV22" s="580"/>
      <c r="KW22" s="580"/>
      <c r="KX22" s="580"/>
      <c r="KY22" s="580"/>
      <c r="KZ22" s="580"/>
      <c r="LA22" s="580"/>
      <c r="LB22" s="580"/>
      <c r="LC22" s="580"/>
      <c r="LD22" s="580"/>
      <c r="LE22" s="580"/>
      <c r="LF22" s="580"/>
      <c r="LG22" s="580"/>
      <c r="LH22" s="580"/>
      <c r="LI22" s="580"/>
      <c r="LJ22" s="580"/>
      <c r="LK22" s="580"/>
      <c r="LL22" s="580"/>
      <c r="LM22" s="580"/>
      <c r="LN22" s="580"/>
      <c r="LO22" s="580"/>
      <c r="LP22" s="580"/>
      <c r="LQ22" s="580"/>
      <c r="LR22" s="580"/>
      <c r="LS22" s="580"/>
      <c r="LT22" s="580"/>
      <c r="LU22" s="580"/>
      <c r="LV22" s="580"/>
      <c r="LW22" s="580"/>
      <c r="LX22" s="580"/>
      <c r="LY22" s="580"/>
      <c r="LZ22" s="580"/>
      <c r="MA22" s="580"/>
      <c r="MB22" s="580"/>
      <c r="MC22" s="580"/>
      <c r="MD22" s="580"/>
      <c r="ME22" s="580"/>
      <c r="MF22" s="580"/>
      <c r="MG22" s="580"/>
      <c r="MH22" s="580"/>
      <c r="MI22" s="580"/>
      <c r="MJ22" s="580"/>
      <c r="MK22" s="580"/>
      <c r="ML22" s="580"/>
      <c r="MM22" s="580"/>
      <c r="MN22" s="580"/>
      <c r="MO22" s="580"/>
      <c r="MP22" s="580"/>
      <c r="MQ22" s="580"/>
      <c r="MR22" s="580"/>
      <c r="MS22" s="580"/>
      <c r="MT22" s="580"/>
      <c r="MU22" s="580"/>
      <c r="MV22" s="580"/>
      <c r="MW22" s="580"/>
      <c r="MX22" s="580"/>
      <c r="MY22" s="580"/>
      <c r="MZ22" s="580"/>
      <c r="NA22" s="580"/>
      <c r="NB22" s="580"/>
      <c r="NC22" s="580"/>
      <c r="ND22" s="580"/>
      <c r="NE22" s="580"/>
      <c r="NF22" s="580"/>
      <c r="NG22" s="580"/>
      <c r="NH22" s="580"/>
      <c r="NI22" s="580"/>
      <c r="NJ22" s="580"/>
      <c r="NK22" s="580"/>
      <c r="NL22" s="580"/>
      <c r="NM22" s="580"/>
      <c r="NN22" s="580"/>
      <c r="NO22" s="580"/>
      <c r="NP22" s="580"/>
      <c r="NQ22" s="580"/>
      <c r="NR22" s="580"/>
      <c r="NS22" s="580"/>
      <c r="NT22" s="580"/>
      <c r="NU22" s="580"/>
      <c r="NV22" s="580"/>
      <c r="NW22" s="580"/>
      <c r="NX22" s="580"/>
      <c r="NY22" s="580"/>
      <c r="NZ22" s="580"/>
      <c r="OA22" s="580"/>
      <c r="OB22" s="580"/>
      <c r="OC22" s="580"/>
      <c r="OD22" s="580"/>
      <c r="OE22" s="580"/>
      <c r="OF22" s="580"/>
      <c r="OG22" s="580"/>
      <c r="OH22" s="580"/>
      <c r="OI22" s="580"/>
      <c r="OJ22" s="580"/>
      <c r="OK22" s="580"/>
      <c r="OL22" s="580"/>
      <c r="OM22" s="580"/>
      <c r="ON22" s="580"/>
      <c r="OO22" s="580"/>
      <c r="OP22" s="580"/>
      <c r="OQ22" s="580"/>
      <c r="OR22" s="580"/>
      <c r="OS22" s="580"/>
      <c r="OT22" s="580"/>
      <c r="OU22" s="580"/>
      <c r="OV22" s="580"/>
      <c r="OW22" s="580"/>
      <c r="OX22" s="580"/>
      <c r="OY22" s="580"/>
      <c r="OZ22" s="580"/>
      <c r="PA22" s="580"/>
      <c r="PB22" s="580"/>
      <c r="PC22" s="580"/>
      <c r="PD22" s="580"/>
      <c r="PE22" s="580"/>
      <c r="PF22" s="580"/>
      <c r="PG22" s="580"/>
      <c r="PH22" s="580"/>
      <c r="PI22" s="580"/>
      <c r="PJ22" s="580"/>
      <c r="PK22" s="580"/>
      <c r="PL22" s="580"/>
      <c r="PM22" s="580"/>
      <c r="PN22" s="580"/>
      <c r="PO22" s="580"/>
      <c r="PP22" s="580"/>
      <c r="PQ22" s="580"/>
      <c r="PR22" s="580"/>
      <c r="PS22" s="580"/>
      <c r="PT22" s="580"/>
      <c r="PU22" s="580"/>
      <c r="PV22" s="580"/>
      <c r="PW22" s="580"/>
      <c r="PX22" s="580"/>
      <c r="PY22" s="580"/>
      <c r="PZ22" s="580"/>
      <c r="QA22" s="580"/>
      <c r="QB22" s="580"/>
      <c r="QC22" s="580"/>
      <c r="QD22" s="580"/>
      <c r="QE22" s="580"/>
      <c r="QF22" s="580"/>
      <c r="QG22" s="580"/>
      <c r="QH22" s="580"/>
      <c r="QI22" s="580"/>
      <c r="QJ22" s="580"/>
      <c r="QK22" s="580"/>
      <c r="QL22" s="580"/>
      <c r="QM22" s="580"/>
      <c r="QN22" s="580"/>
      <c r="QO22" s="580"/>
      <c r="QP22" s="580"/>
      <c r="QQ22" s="580"/>
      <c r="QR22" s="580"/>
      <c r="QS22" s="580"/>
      <c r="QT22" s="580"/>
      <c r="QU22" s="580"/>
      <c r="QV22" s="580"/>
      <c r="QW22" s="580"/>
      <c r="QX22" s="580"/>
      <c r="QY22" s="580"/>
      <c r="QZ22" s="580"/>
      <c r="RA22" s="580"/>
      <c r="RB22" s="580"/>
      <c r="RC22" s="580"/>
      <c r="RD22" s="580"/>
      <c r="RE22" s="580"/>
      <c r="RF22" s="580"/>
      <c r="RG22" s="580"/>
      <c r="RH22" s="580"/>
      <c r="RI22" s="580"/>
      <c r="RJ22" s="580"/>
      <c r="RK22" s="580"/>
      <c r="RL22" s="580"/>
      <c r="RM22" s="580"/>
      <c r="RN22" s="580"/>
      <c r="RO22" s="580"/>
      <c r="RP22" s="580"/>
      <c r="RQ22" s="580"/>
      <c r="RR22" s="580"/>
      <c r="RS22" s="580"/>
      <c r="RT22" s="580"/>
      <c r="RU22" s="580"/>
      <c r="RV22" s="580"/>
      <c r="RW22" s="580"/>
      <c r="RX22" s="580"/>
      <c r="RY22" s="580"/>
      <c r="RZ22" s="580"/>
      <c r="SA22" s="580"/>
      <c r="SB22" s="580"/>
      <c r="SC22" s="580"/>
      <c r="SD22" s="580"/>
      <c r="SE22" s="580"/>
      <c r="SF22" s="580"/>
      <c r="SG22" s="580"/>
      <c r="SH22" s="580"/>
      <c r="SI22" s="580"/>
      <c r="SJ22" s="580"/>
      <c r="SK22" s="580"/>
      <c r="SL22" s="580"/>
      <c r="SM22" s="580"/>
      <c r="SN22" s="580"/>
      <c r="SO22" s="580"/>
      <c r="SP22" s="580"/>
      <c r="SQ22" s="580"/>
      <c r="SR22" s="580"/>
      <c r="SS22" s="580"/>
      <c r="ST22" s="580"/>
      <c r="SU22" s="580"/>
      <c r="SV22" s="580"/>
      <c r="SW22" s="580"/>
      <c r="SX22" s="580"/>
      <c r="SY22" s="580"/>
      <c r="SZ22" s="580"/>
      <c r="TA22" s="580"/>
      <c r="TB22" s="580"/>
      <c r="TC22" s="580"/>
      <c r="TD22" s="580"/>
      <c r="TE22" s="580"/>
      <c r="TF22" s="580"/>
      <c r="TG22" s="580"/>
      <c r="TH22" s="580"/>
      <c r="TI22" s="580"/>
      <c r="TJ22" s="580"/>
      <c r="TK22" s="580"/>
      <c r="TL22" s="580"/>
      <c r="TM22" s="580"/>
      <c r="TN22" s="580"/>
      <c r="TO22" s="580"/>
      <c r="TP22" s="580"/>
      <c r="TQ22" s="580"/>
      <c r="TR22" s="580"/>
      <c r="TS22" s="580"/>
      <c r="TT22" s="580"/>
      <c r="TU22" s="580"/>
      <c r="TV22" s="580"/>
      <c r="TW22" s="580"/>
      <c r="TX22" s="580"/>
      <c r="TY22" s="580"/>
      <c r="TZ22" s="580"/>
      <c r="UA22" s="580"/>
      <c r="UB22" s="580"/>
      <c r="UC22" s="580"/>
      <c r="UD22" s="580"/>
      <c r="UE22" s="580"/>
      <c r="UF22" s="580"/>
      <c r="UG22" s="580"/>
      <c r="UH22" s="580"/>
      <c r="UI22" s="580"/>
      <c r="UJ22" s="580"/>
      <c r="UK22" s="580"/>
      <c r="UL22" s="580"/>
      <c r="UM22" s="580"/>
      <c r="UN22" s="580"/>
      <c r="UO22" s="580"/>
      <c r="UP22" s="580"/>
      <c r="UQ22" s="580"/>
      <c r="UR22" s="580"/>
      <c r="US22" s="580"/>
      <c r="UT22" s="580"/>
      <c r="UU22" s="580"/>
      <c r="UV22" s="580"/>
      <c r="UW22" s="580"/>
      <c r="UX22" s="580"/>
      <c r="UY22" s="580"/>
      <c r="UZ22" s="580"/>
      <c r="VA22" s="580"/>
      <c r="VB22" s="580"/>
      <c r="VC22" s="580"/>
      <c r="VD22" s="580"/>
      <c r="VE22" s="580"/>
      <c r="VF22" s="580"/>
      <c r="VG22" s="580"/>
      <c r="VH22" s="580"/>
      <c r="VI22" s="580"/>
      <c r="VJ22" s="580"/>
      <c r="VK22" s="580"/>
      <c r="VL22" s="580"/>
      <c r="VM22" s="580"/>
      <c r="VN22" s="580"/>
      <c r="VO22" s="580"/>
      <c r="VP22" s="580"/>
      <c r="VQ22" s="580"/>
      <c r="VR22" s="580"/>
      <c r="VS22" s="580"/>
      <c r="VT22" s="580"/>
      <c r="VU22" s="580"/>
      <c r="VV22" s="580"/>
      <c r="VW22" s="580"/>
      <c r="VX22" s="580"/>
      <c r="VY22" s="580"/>
      <c r="VZ22" s="580"/>
      <c r="WA22" s="580"/>
      <c r="WB22" s="580"/>
      <c r="WC22" s="580"/>
      <c r="WD22" s="580"/>
      <c r="WE22" s="580"/>
      <c r="WF22" s="580"/>
      <c r="WG22" s="580"/>
      <c r="WH22" s="580"/>
      <c r="WI22" s="580"/>
      <c r="WJ22" s="580"/>
      <c r="WK22" s="580"/>
      <c r="WL22" s="580"/>
      <c r="WM22" s="580"/>
      <c r="WN22" s="580"/>
      <c r="WO22" s="580"/>
      <c r="WP22" s="580"/>
      <c r="WQ22" s="580"/>
      <c r="WR22" s="580"/>
      <c r="WS22" s="580"/>
      <c r="WT22" s="580"/>
      <c r="WU22" s="580"/>
      <c r="WV22" s="580"/>
      <c r="WW22" s="580"/>
      <c r="WX22" s="580"/>
      <c r="WY22" s="580"/>
      <c r="WZ22" s="580"/>
      <c r="XA22" s="580"/>
      <c r="XB22" s="580"/>
      <c r="XC22" s="580"/>
      <c r="XD22" s="580"/>
      <c r="XE22" s="580"/>
      <c r="XF22" s="580"/>
      <c r="XG22" s="580"/>
      <c r="XH22" s="580"/>
      <c r="XI22" s="580"/>
      <c r="XJ22" s="580"/>
      <c r="XK22" s="580"/>
      <c r="XL22" s="580"/>
      <c r="XM22" s="580"/>
      <c r="XN22" s="580"/>
      <c r="XO22" s="580"/>
      <c r="XP22" s="580"/>
      <c r="XQ22" s="580"/>
      <c r="XR22" s="580"/>
      <c r="XS22" s="580"/>
      <c r="XT22" s="580"/>
      <c r="XU22" s="580"/>
      <c r="XV22" s="580"/>
      <c r="XW22" s="580"/>
      <c r="XX22" s="580"/>
      <c r="XY22" s="580"/>
      <c r="XZ22" s="580"/>
      <c r="YA22" s="580"/>
      <c r="YB22" s="580"/>
      <c r="YC22" s="580"/>
      <c r="YD22" s="580"/>
      <c r="YE22" s="580"/>
      <c r="YF22" s="580"/>
      <c r="YG22" s="580"/>
      <c r="YH22" s="580"/>
      <c r="YI22" s="580"/>
      <c r="YJ22" s="580"/>
      <c r="YK22" s="580"/>
      <c r="YL22" s="580"/>
      <c r="YM22" s="580"/>
      <c r="YN22" s="580"/>
      <c r="YO22" s="580"/>
      <c r="YP22" s="580"/>
      <c r="YQ22" s="580"/>
      <c r="YR22" s="580"/>
      <c r="YS22" s="580"/>
      <c r="YT22" s="580"/>
      <c r="YU22" s="580"/>
      <c r="YV22" s="580"/>
      <c r="YW22" s="580"/>
      <c r="YX22" s="580"/>
      <c r="YY22" s="580"/>
      <c r="YZ22" s="580"/>
      <c r="ZA22" s="580"/>
      <c r="ZB22" s="580"/>
      <c r="ZC22" s="580"/>
      <c r="ZD22" s="580"/>
      <c r="ZE22" s="580"/>
      <c r="ZF22" s="580"/>
      <c r="ZG22" s="580"/>
      <c r="ZH22" s="580"/>
      <c r="ZI22" s="580"/>
      <c r="ZJ22" s="580"/>
      <c r="ZK22" s="580"/>
      <c r="ZL22" s="580"/>
      <c r="ZM22" s="580"/>
      <c r="ZN22" s="580"/>
      <c r="ZO22" s="580"/>
      <c r="ZP22" s="580"/>
      <c r="ZQ22" s="580"/>
      <c r="ZR22" s="580"/>
      <c r="ZS22" s="580"/>
      <c r="ZT22" s="580"/>
      <c r="ZU22" s="580"/>
      <c r="ZV22" s="580"/>
      <c r="ZW22" s="580"/>
      <c r="ZX22" s="580"/>
      <c r="ZY22" s="580"/>
      <c r="ZZ22" s="580"/>
      <c r="AAA22" s="580"/>
      <c r="AAB22" s="580"/>
      <c r="AAC22" s="580"/>
      <c r="AAD22" s="580"/>
      <c r="AAE22" s="580"/>
      <c r="AAF22" s="580"/>
      <c r="AAG22" s="580"/>
      <c r="AAH22" s="580"/>
      <c r="AAI22" s="580"/>
      <c r="AAJ22" s="580"/>
      <c r="AAK22" s="580"/>
      <c r="AAL22" s="580"/>
      <c r="AAM22" s="580"/>
      <c r="AAN22" s="580"/>
      <c r="AAO22" s="580"/>
      <c r="AAP22" s="580"/>
      <c r="AAQ22" s="580"/>
      <c r="AAR22" s="580"/>
      <c r="AAS22" s="580"/>
      <c r="AAT22" s="580"/>
      <c r="AAU22" s="580"/>
      <c r="AAV22" s="580"/>
      <c r="AAW22" s="580"/>
      <c r="AAX22" s="580"/>
      <c r="AAY22" s="580"/>
      <c r="AAZ22" s="580"/>
      <c r="ABA22" s="580"/>
      <c r="ABB22" s="580"/>
      <c r="ABC22" s="580"/>
      <c r="ABD22" s="580"/>
      <c r="ABE22" s="580"/>
      <c r="ABF22" s="580"/>
      <c r="ABG22" s="580"/>
      <c r="ABH22" s="580"/>
      <c r="ABI22" s="580"/>
      <c r="ABJ22" s="580"/>
      <c r="ABK22" s="580"/>
      <c r="ABL22" s="580"/>
      <c r="ABM22" s="580"/>
      <c r="ABN22" s="580"/>
      <c r="ABO22" s="580"/>
      <c r="ABP22" s="580"/>
      <c r="ABQ22" s="580"/>
      <c r="ABR22" s="580"/>
      <c r="ABS22" s="580"/>
      <c r="ABT22" s="580"/>
      <c r="ABU22" s="580"/>
      <c r="ABV22" s="580"/>
      <c r="ABW22" s="580"/>
      <c r="ABX22" s="580"/>
      <c r="ABY22" s="580"/>
      <c r="ABZ22" s="580"/>
      <c r="ACA22" s="580"/>
      <c r="ACB22" s="580"/>
      <c r="ACC22" s="580"/>
      <c r="ACD22" s="580"/>
      <c r="ACE22" s="580"/>
      <c r="ACF22" s="580"/>
      <c r="ACG22" s="580"/>
      <c r="ACH22" s="580"/>
      <c r="ACI22" s="580"/>
      <c r="ACJ22" s="580"/>
      <c r="ACK22" s="580"/>
      <c r="ACL22" s="580"/>
      <c r="ACM22" s="580"/>
      <c r="ACN22" s="580"/>
      <c r="ACO22" s="580"/>
      <c r="ACP22" s="580"/>
      <c r="ACQ22" s="580"/>
      <c r="ACR22" s="580"/>
      <c r="ACS22" s="580"/>
      <c r="ACT22" s="580"/>
      <c r="ACU22" s="580"/>
      <c r="ACV22" s="580"/>
      <c r="ACW22" s="580"/>
      <c r="ACX22" s="580"/>
      <c r="ACY22" s="580"/>
      <c r="ACZ22" s="580"/>
      <c r="ADA22" s="580"/>
      <c r="ADB22" s="580"/>
      <c r="ADC22" s="580"/>
      <c r="ADD22" s="580"/>
      <c r="ADE22" s="580"/>
      <c r="ADF22" s="580"/>
      <c r="ADG22" s="580"/>
      <c r="ADH22" s="580"/>
      <c r="ADI22" s="580"/>
      <c r="ADJ22" s="580"/>
      <c r="ADK22" s="580"/>
      <c r="ADL22" s="580"/>
      <c r="ADM22" s="580"/>
      <c r="ADN22" s="580"/>
      <c r="ADO22" s="580"/>
      <c r="ADP22" s="580"/>
      <c r="ADQ22" s="580"/>
      <c r="ADR22" s="580"/>
      <c r="ADS22" s="580"/>
      <c r="ADT22" s="580"/>
      <c r="ADU22" s="580"/>
      <c r="ADV22" s="580"/>
      <c r="ADW22" s="580"/>
      <c r="ADX22" s="580"/>
      <c r="ADY22" s="580"/>
      <c r="ADZ22" s="580"/>
      <c r="AEA22" s="580"/>
      <c r="AEB22" s="580"/>
      <c r="AEC22" s="580"/>
      <c r="AED22" s="580"/>
      <c r="AEE22" s="580"/>
      <c r="AEF22" s="580"/>
      <c r="AEG22" s="580"/>
      <c r="AEH22" s="580"/>
      <c r="AEI22" s="580"/>
      <c r="AEJ22" s="580"/>
      <c r="AEK22" s="580"/>
      <c r="AEL22" s="580"/>
      <c r="AEM22" s="580"/>
      <c r="AEN22" s="580"/>
      <c r="AEO22" s="580"/>
      <c r="AEP22" s="580"/>
      <c r="AEQ22" s="580"/>
      <c r="AER22" s="580"/>
      <c r="AES22" s="580"/>
      <c r="AET22" s="580"/>
      <c r="AEU22" s="580"/>
      <c r="AEV22" s="580"/>
      <c r="AEW22" s="580"/>
      <c r="AEX22" s="580"/>
      <c r="AEY22" s="580"/>
      <c r="AEZ22" s="580"/>
      <c r="AFA22" s="580"/>
      <c r="AFB22" s="580"/>
      <c r="AFC22" s="580"/>
      <c r="AFD22" s="580"/>
      <c r="AFE22" s="580"/>
      <c r="AFF22" s="580"/>
      <c r="AFG22" s="580"/>
      <c r="AFH22" s="580"/>
      <c r="AFI22" s="580"/>
      <c r="AFJ22" s="580"/>
      <c r="AFK22" s="580"/>
      <c r="AFL22" s="580"/>
      <c r="AFM22" s="580"/>
      <c r="AFN22" s="580"/>
      <c r="AFO22" s="580"/>
      <c r="AFP22" s="580"/>
      <c r="AFQ22" s="580"/>
      <c r="AFR22" s="580"/>
      <c r="AFS22" s="580"/>
      <c r="AFT22" s="580"/>
      <c r="AFU22" s="580"/>
      <c r="AFV22" s="580"/>
      <c r="AFW22" s="580"/>
      <c r="AFX22" s="580"/>
      <c r="AFY22" s="580"/>
      <c r="AFZ22" s="580"/>
      <c r="AGA22" s="580"/>
      <c r="AGB22" s="580"/>
      <c r="AGC22" s="580"/>
      <c r="AGD22" s="580"/>
      <c r="AGE22" s="580"/>
      <c r="AGF22" s="580"/>
      <c r="AGG22" s="580"/>
      <c r="AGH22" s="580"/>
      <c r="AGI22" s="580"/>
      <c r="AGJ22" s="580"/>
      <c r="AGK22" s="580"/>
      <c r="AGL22" s="580"/>
      <c r="AGM22" s="580"/>
      <c r="AGN22" s="580"/>
      <c r="AGO22" s="580"/>
      <c r="AGP22" s="580"/>
      <c r="AGQ22" s="580"/>
      <c r="AGR22" s="580"/>
      <c r="AGS22" s="580"/>
      <c r="AGT22" s="580"/>
      <c r="AGU22" s="580"/>
      <c r="AGV22" s="580"/>
      <c r="AGW22" s="580"/>
      <c r="AGX22" s="580"/>
      <c r="AGY22" s="580"/>
      <c r="AGZ22" s="580"/>
      <c r="AHA22" s="580"/>
      <c r="AHB22" s="580"/>
      <c r="AHC22" s="580"/>
      <c r="AHD22" s="580"/>
      <c r="AHE22" s="580"/>
      <c r="AHF22" s="580"/>
      <c r="AHG22" s="580"/>
      <c r="AHH22" s="580"/>
      <c r="AHI22" s="580"/>
      <c r="AHJ22" s="580"/>
      <c r="AHK22" s="580"/>
      <c r="AHL22" s="580"/>
      <c r="AHM22" s="580"/>
      <c r="AHN22" s="580"/>
      <c r="AHO22" s="580"/>
      <c r="AHP22" s="580"/>
      <c r="AHQ22" s="580"/>
      <c r="AHR22" s="580"/>
      <c r="AHS22" s="580"/>
      <c r="AHT22" s="580"/>
      <c r="AHU22" s="580"/>
      <c r="AHV22" s="580"/>
      <c r="AHW22" s="580"/>
      <c r="AHX22" s="580"/>
      <c r="AHY22" s="580"/>
      <c r="AHZ22" s="580"/>
      <c r="AIA22" s="580"/>
      <c r="AIB22" s="580"/>
      <c r="AIC22" s="580"/>
      <c r="AID22" s="580"/>
      <c r="AIE22" s="580"/>
      <c r="AIF22" s="580"/>
      <c r="AIG22" s="580"/>
      <c r="AIH22" s="580"/>
      <c r="AII22" s="580"/>
      <c r="AIJ22" s="580"/>
      <c r="AIK22" s="580"/>
      <c r="AIL22" s="580"/>
      <c r="AIM22" s="580"/>
      <c r="AIN22" s="580"/>
      <c r="AIO22" s="580"/>
      <c r="AIP22" s="580"/>
      <c r="AIQ22" s="580"/>
      <c r="AIR22" s="580"/>
      <c r="AIS22" s="580"/>
      <c r="AIT22" s="580"/>
      <c r="AIU22" s="580"/>
      <c r="AIV22" s="580"/>
      <c r="AIW22" s="580"/>
      <c r="AIX22" s="580"/>
      <c r="AIY22" s="580"/>
      <c r="AIZ22" s="580"/>
      <c r="AJA22" s="580"/>
      <c r="AJB22" s="580"/>
      <c r="AJC22" s="580"/>
      <c r="AJD22" s="580"/>
      <c r="AJE22" s="580"/>
      <c r="AJF22" s="580"/>
      <c r="AJG22" s="580"/>
      <c r="AJH22" s="580"/>
      <c r="AJI22" s="580"/>
      <c r="AJJ22" s="580"/>
      <c r="AJK22" s="580"/>
      <c r="AJL22" s="580"/>
      <c r="AJM22" s="580"/>
      <c r="AJN22" s="580"/>
      <c r="AJO22" s="580"/>
      <c r="AJP22" s="580"/>
      <c r="AJQ22" s="580"/>
      <c r="AJR22" s="580"/>
      <c r="AJS22" s="580"/>
      <c r="AJT22" s="580"/>
      <c r="AJU22" s="580"/>
      <c r="AJV22" s="580"/>
      <c r="AJW22" s="580"/>
      <c r="AJX22" s="580"/>
      <c r="AJY22" s="580"/>
      <c r="AJZ22" s="580"/>
      <c r="AKA22" s="580"/>
      <c r="AKB22" s="580"/>
      <c r="AKC22" s="580"/>
      <c r="AKD22" s="580"/>
      <c r="AKE22" s="580"/>
      <c r="AKF22" s="580"/>
      <c r="AKG22" s="580"/>
      <c r="AKH22" s="580"/>
      <c r="AKI22" s="580"/>
      <c r="AKJ22" s="580"/>
      <c r="AKK22" s="580"/>
      <c r="AKL22" s="580"/>
      <c r="AKM22" s="580"/>
      <c r="AKN22" s="580"/>
      <c r="AKO22" s="580"/>
      <c r="AKP22" s="580"/>
      <c r="AKQ22" s="580"/>
      <c r="AKR22" s="580"/>
      <c r="AKS22" s="580"/>
      <c r="AKT22" s="580"/>
      <c r="AKU22" s="580"/>
      <c r="AKV22" s="580"/>
      <c r="AKW22" s="580"/>
      <c r="AKX22" s="580"/>
      <c r="AKY22" s="580"/>
      <c r="AKZ22" s="580"/>
      <c r="ALA22" s="580"/>
      <c r="ALB22" s="580"/>
      <c r="ALC22" s="580"/>
      <c r="ALD22" s="580"/>
      <c r="ALE22" s="580"/>
      <c r="ALF22" s="580"/>
      <c r="ALG22" s="580"/>
      <c r="ALH22" s="580"/>
      <c r="ALI22" s="580"/>
      <c r="ALJ22" s="580"/>
      <c r="ALK22" s="580"/>
      <c r="ALL22" s="580"/>
      <c r="ALM22" s="580"/>
      <c r="ALN22" s="580"/>
      <c r="ALO22" s="580"/>
      <c r="ALP22" s="580"/>
      <c r="ALQ22" s="580"/>
      <c r="ALR22" s="580"/>
      <c r="ALS22" s="580"/>
      <c r="ALT22" s="580"/>
      <c r="ALU22" s="580"/>
      <c r="ALV22" s="580"/>
      <c r="ALW22" s="580"/>
      <c r="ALX22" s="580"/>
      <c r="ALY22" s="580"/>
      <c r="ALZ22" s="580"/>
      <c r="AMA22" s="580"/>
      <c r="AMB22" s="580"/>
      <c r="AMC22" s="580"/>
      <c r="AMD22" s="580"/>
      <c r="AME22" s="580"/>
      <c r="AMF22" s="580"/>
      <c r="AMG22" s="580"/>
      <c r="AMH22" s="580"/>
      <c r="AMI22" s="580"/>
      <c r="AMJ22" s="580"/>
      <c r="AMK22" s="580"/>
      <c r="AML22" s="580"/>
      <c r="AMM22" s="580"/>
      <c r="AMN22" s="580"/>
      <c r="AMO22" s="580"/>
      <c r="AMP22" s="580"/>
      <c r="AMQ22" s="580"/>
      <c r="AMR22" s="580"/>
      <c r="AMS22" s="580"/>
      <c r="AMT22" s="580"/>
      <c r="AMU22" s="580"/>
      <c r="AMV22" s="580"/>
      <c r="AMW22" s="580"/>
      <c r="AMX22" s="580"/>
      <c r="AMY22" s="580"/>
      <c r="AMZ22" s="580"/>
      <c r="ANA22" s="580"/>
      <c r="ANB22" s="580"/>
      <c r="ANC22" s="580"/>
      <c r="AND22" s="580"/>
      <c r="ANE22" s="580"/>
      <c r="ANF22" s="580"/>
      <c r="ANG22" s="580"/>
      <c r="ANH22" s="580"/>
      <c r="ANI22" s="580"/>
      <c r="ANJ22" s="580"/>
      <c r="ANK22" s="580"/>
      <c r="ANL22" s="580"/>
      <c r="ANM22" s="580"/>
      <c r="ANN22" s="580"/>
      <c r="ANO22" s="580"/>
      <c r="ANP22" s="580"/>
      <c r="ANQ22" s="580"/>
      <c r="ANR22" s="580"/>
      <c r="ANS22" s="580"/>
      <c r="ANT22" s="580"/>
      <c r="ANU22" s="580"/>
      <c r="ANV22" s="580"/>
      <c r="ANW22" s="580"/>
      <c r="ANX22" s="580"/>
      <c r="ANY22" s="580"/>
      <c r="ANZ22" s="580"/>
      <c r="AOA22" s="580"/>
      <c r="AOB22" s="580"/>
      <c r="AOC22" s="580"/>
      <c r="AOD22" s="580"/>
      <c r="AOE22" s="580"/>
      <c r="AOF22" s="580"/>
      <c r="AOG22" s="580"/>
      <c r="AOH22" s="580"/>
      <c r="AOI22" s="580"/>
      <c r="AOJ22" s="580"/>
      <c r="AOK22" s="580"/>
      <c r="AOL22" s="580"/>
      <c r="AOM22" s="580"/>
      <c r="AON22" s="580"/>
      <c r="AOO22" s="580"/>
      <c r="AOP22" s="580"/>
      <c r="AOQ22" s="580"/>
      <c r="AOR22" s="580"/>
      <c r="AOS22" s="580"/>
      <c r="AOT22" s="580"/>
      <c r="AOU22" s="580"/>
      <c r="AOV22" s="580"/>
      <c r="AOW22" s="580"/>
      <c r="AOX22" s="580"/>
      <c r="AOY22" s="580"/>
      <c r="AOZ22" s="580"/>
      <c r="APA22" s="580"/>
      <c r="APB22" s="580"/>
      <c r="APC22" s="580"/>
      <c r="APD22" s="580"/>
      <c r="APE22" s="580"/>
      <c r="APF22" s="580"/>
      <c r="APG22" s="580"/>
      <c r="APH22" s="580"/>
      <c r="API22" s="580"/>
      <c r="APJ22" s="580"/>
      <c r="APK22" s="580"/>
      <c r="APL22" s="580"/>
      <c r="APM22" s="580"/>
      <c r="APN22" s="580"/>
      <c r="APO22" s="580"/>
      <c r="APP22" s="580"/>
      <c r="APQ22" s="580"/>
      <c r="APR22" s="580"/>
      <c r="APS22" s="580"/>
      <c r="APT22" s="580"/>
      <c r="APU22" s="580"/>
      <c r="APV22" s="580"/>
      <c r="APW22" s="580"/>
      <c r="APX22" s="580"/>
      <c r="APY22" s="580"/>
      <c r="APZ22" s="580"/>
      <c r="AQA22" s="580"/>
      <c r="AQB22" s="580"/>
      <c r="AQC22" s="580"/>
      <c r="AQD22" s="580"/>
      <c r="AQE22" s="580"/>
      <c r="AQF22" s="580"/>
      <c r="AQG22" s="580"/>
      <c r="AQH22" s="580"/>
      <c r="AQI22" s="580"/>
      <c r="AQJ22" s="580"/>
      <c r="AQK22" s="580"/>
      <c r="AQL22" s="580"/>
      <c r="AQM22" s="580"/>
      <c r="AQN22" s="580"/>
      <c r="AQO22" s="580"/>
      <c r="AQP22" s="580"/>
      <c r="AQQ22" s="580"/>
      <c r="AQR22" s="580"/>
      <c r="AQS22" s="580"/>
      <c r="AQT22" s="580"/>
      <c r="AQU22" s="580"/>
      <c r="AQV22" s="580"/>
      <c r="AQW22" s="580"/>
      <c r="AQX22" s="580"/>
      <c r="AQY22" s="580"/>
      <c r="AQZ22" s="580"/>
      <c r="ARA22" s="580"/>
      <c r="ARB22" s="580"/>
      <c r="ARC22" s="580"/>
      <c r="ARD22" s="580"/>
      <c r="ARE22" s="580"/>
      <c r="ARF22" s="580"/>
      <c r="ARG22" s="580"/>
      <c r="ARH22" s="580"/>
      <c r="ARI22" s="580"/>
      <c r="ARJ22" s="580"/>
      <c r="ARK22" s="580"/>
      <c r="ARL22" s="580"/>
      <c r="ARM22" s="580"/>
      <c r="ARN22" s="580"/>
      <c r="ARO22" s="580"/>
      <c r="ARP22" s="580"/>
      <c r="ARQ22" s="580"/>
      <c r="ARR22" s="580"/>
      <c r="ARS22" s="580"/>
      <c r="ART22" s="580"/>
      <c r="ARU22" s="580"/>
      <c r="ARV22" s="580"/>
      <c r="ARW22" s="580"/>
      <c r="ARX22" s="580"/>
      <c r="ARY22" s="580"/>
      <c r="ARZ22" s="580"/>
      <c r="ASA22" s="580"/>
      <c r="ASB22" s="580"/>
      <c r="ASC22" s="580"/>
      <c r="ASD22" s="580"/>
      <c r="ASE22" s="580"/>
      <c r="ASF22" s="580"/>
      <c r="ASG22" s="580"/>
      <c r="ASH22" s="580"/>
      <c r="ASI22" s="580"/>
      <c r="ASJ22" s="580"/>
      <c r="ASK22" s="580"/>
      <c r="ASL22" s="580"/>
      <c r="ASM22" s="580"/>
      <c r="ASN22" s="580"/>
      <c r="ASO22" s="580"/>
      <c r="ASP22" s="580"/>
      <c r="ASQ22" s="580"/>
      <c r="ASR22" s="580"/>
      <c r="ASS22" s="580"/>
      <c r="AST22" s="580"/>
      <c r="ASU22" s="580"/>
      <c r="ASV22" s="580"/>
      <c r="ASW22" s="580"/>
      <c r="ASX22" s="580"/>
      <c r="ASY22" s="580"/>
      <c r="ASZ22" s="580"/>
      <c r="ATA22" s="580"/>
      <c r="ATB22" s="580"/>
      <c r="ATC22" s="580"/>
      <c r="ATD22" s="580"/>
      <c r="ATE22" s="580"/>
      <c r="ATF22" s="580"/>
      <c r="ATG22" s="580"/>
      <c r="ATH22" s="580"/>
      <c r="ATI22" s="580"/>
      <c r="ATJ22" s="580"/>
      <c r="ATK22" s="580"/>
      <c r="ATL22" s="580"/>
      <c r="ATM22" s="580"/>
      <c r="ATN22" s="580"/>
      <c r="ATO22" s="580"/>
      <c r="ATP22" s="580"/>
      <c r="ATQ22" s="580"/>
      <c r="ATR22" s="580"/>
      <c r="ATS22" s="580"/>
      <c r="ATT22" s="580"/>
      <c r="ATU22" s="580"/>
      <c r="ATV22" s="580"/>
      <c r="ATW22" s="580"/>
      <c r="ATX22" s="580"/>
      <c r="ATY22" s="580"/>
      <c r="ATZ22" s="580"/>
      <c r="AUA22" s="580"/>
      <c r="AUB22" s="580"/>
      <c r="AUC22" s="580"/>
      <c r="AUD22" s="580"/>
      <c r="AUE22" s="580"/>
      <c r="AUF22" s="580"/>
      <c r="AUG22" s="580"/>
      <c r="AUH22" s="580"/>
      <c r="AUI22" s="580"/>
      <c r="AUJ22" s="580"/>
      <c r="AUK22" s="580"/>
      <c r="AUL22" s="580"/>
      <c r="AUM22" s="580"/>
      <c r="AUN22" s="580"/>
      <c r="AUO22" s="580"/>
      <c r="AUP22" s="580"/>
      <c r="AUQ22" s="580"/>
      <c r="AUR22" s="580"/>
      <c r="AUS22" s="580"/>
      <c r="AUT22" s="580"/>
      <c r="AUU22" s="580"/>
      <c r="AUV22" s="580"/>
      <c r="AUW22" s="580"/>
      <c r="AUX22" s="580"/>
      <c r="AUY22" s="580"/>
      <c r="AUZ22" s="580"/>
      <c r="AVA22" s="580"/>
      <c r="AVB22" s="580"/>
      <c r="AVC22" s="580"/>
      <c r="AVD22" s="580"/>
      <c r="AVE22" s="580"/>
      <c r="AVF22" s="580"/>
      <c r="AVG22" s="580"/>
      <c r="AVH22" s="580"/>
      <c r="AVI22" s="580"/>
      <c r="AVJ22" s="580"/>
      <c r="AVK22" s="580"/>
      <c r="AVL22" s="580"/>
      <c r="AVM22" s="580"/>
      <c r="AVN22" s="580"/>
      <c r="AVO22" s="580"/>
      <c r="AVP22" s="580"/>
      <c r="AVQ22" s="580"/>
      <c r="AVR22" s="580"/>
      <c r="AVS22" s="580"/>
      <c r="AVT22" s="580"/>
      <c r="AVU22" s="580"/>
      <c r="AVV22" s="580"/>
      <c r="AVW22" s="580"/>
      <c r="AVX22" s="580"/>
      <c r="AVY22" s="580"/>
      <c r="AVZ22" s="580"/>
      <c r="AWA22" s="580"/>
      <c r="AWB22" s="580"/>
      <c r="AWC22" s="580"/>
      <c r="AWD22" s="580"/>
      <c r="AWE22" s="580"/>
      <c r="AWF22" s="580"/>
      <c r="AWG22" s="580"/>
      <c r="AWH22" s="580"/>
      <c r="AWI22" s="580"/>
      <c r="AWJ22" s="580"/>
      <c r="AWK22" s="580"/>
      <c r="AWL22" s="580"/>
      <c r="AWM22" s="580"/>
      <c r="AWN22" s="580"/>
      <c r="AWO22" s="580"/>
      <c r="AWP22" s="580"/>
      <c r="AWQ22" s="580"/>
      <c r="AWR22" s="580"/>
      <c r="AWS22" s="580"/>
      <c r="AWT22" s="580"/>
      <c r="AWU22" s="580"/>
      <c r="AWV22" s="580"/>
      <c r="AWW22" s="580"/>
      <c r="AWX22" s="580"/>
      <c r="AWY22" s="580"/>
      <c r="AWZ22" s="580"/>
      <c r="AXA22" s="580"/>
      <c r="AXB22" s="580"/>
      <c r="AXC22" s="580"/>
      <c r="AXD22" s="580"/>
      <c r="AXE22" s="580"/>
      <c r="AXF22" s="580"/>
      <c r="AXG22" s="580"/>
      <c r="AXH22" s="580"/>
      <c r="AXI22" s="580"/>
      <c r="AXJ22" s="580"/>
      <c r="AXK22" s="580"/>
      <c r="AXL22" s="580"/>
      <c r="AXM22" s="580"/>
      <c r="AXN22" s="580"/>
      <c r="AXO22" s="580"/>
      <c r="AXP22" s="580"/>
      <c r="AXQ22" s="580"/>
      <c r="AXR22" s="580"/>
      <c r="AXS22" s="580"/>
      <c r="AXT22" s="580"/>
      <c r="AXU22" s="580"/>
      <c r="AXV22" s="580"/>
      <c r="AXW22" s="580"/>
      <c r="AXX22" s="580"/>
      <c r="AXY22" s="580"/>
      <c r="AXZ22" s="580"/>
      <c r="AYA22" s="580"/>
      <c r="AYB22" s="580"/>
      <c r="AYC22" s="580"/>
      <c r="AYD22" s="580"/>
      <c r="AYE22" s="580"/>
      <c r="AYF22" s="580"/>
      <c r="AYG22" s="580"/>
      <c r="AYH22" s="580"/>
      <c r="AYI22" s="580"/>
      <c r="AYJ22" s="580"/>
      <c r="AYK22" s="580"/>
      <c r="AYL22" s="580"/>
      <c r="AYM22" s="580"/>
      <c r="AYN22" s="580"/>
      <c r="AYO22" s="580"/>
      <c r="AYP22" s="580"/>
      <c r="AYQ22" s="580"/>
      <c r="AYR22" s="580"/>
      <c r="AYS22" s="580"/>
      <c r="AYT22" s="580"/>
      <c r="AYU22" s="580"/>
      <c r="AYV22" s="580"/>
      <c r="AYW22" s="580"/>
      <c r="AYX22" s="580"/>
      <c r="AYY22" s="580"/>
      <c r="AYZ22" s="580"/>
      <c r="AZA22" s="580"/>
      <c r="AZB22" s="580"/>
      <c r="AZC22" s="580"/>
      <c r="AZD22" s="580"/>
      <c r="AZE22" s="580"/>
      <c r="AZF22" s="580"/>
      <c r="AZG22" s="580"/>
      <c r="AZH22" s="580"/>
      <c r="AZI22" s="580"/>
      <c r="AZJ22" s="580"/>
      <c r="AZK22" s="580"/>
      <c r="AZL22" s="580"/>
      <c r="AZM22" s="580"/>
      <c r="AZN22" s="580"/>
      <c r="AZO22" s="580"/>
      <c r="AZP22" s="580"/>
      <c r="AZQ22" s="580"/>
      <c r="AZR22" s="580"/>
      <c r="AZS22" s="580"/>
      <c r="AZT22" s="580"/>
      <c r="AZU22" s="580"/>
      <c r="AZV22" s="580"/>
      <c r="AZW22" s="580"/>
      <c r="AZX22" s="580"/>
      <c r="AZY22" s="580"/>
      <c r="AZZ22" s="580"/>
      <c r="BAA22" s="580"/>
      <c r="BAB22" s="580"/>
      <c r="BAC22" s="580"/>
      <c r="BAD22" s="580"/>
      <c r="BAE22" s="580"/>
      <c r="BAF22" s="580"/>
      <c r="BAG22" s="580"/>
      <c r="BAH22" s="580"/>
      <c r="BAI22" s="580"/>
      <c r="BAJ22" s="580"/>
      <c r="BAK22" s="580"/>
      <c r="BAL22" s="580"/>
      <c r="BAM22" s="580"/>
      <c r="BAN22" s="580"/>
      <c r="BAO22" s="580"/>
      <c r="BAP22" s="580"/>
      <c r="BAQ22" s="580"/>
      <c r="BAR22" s="580"/>
      <c r="BAS22" s="580"/>
      <c r="BAT22" s="580"/>
      <c r="BAU22" s="580"/>
      <c r="BAV22" s="580"/>
      <c r="BAW22" s="580"/>
      <c r="BAX22" s="580"/>
      <c r="BAY22" s="580"/>
      <c r="BAZ22" s="580"/>
      <c r="BBA22" s="580"/>
      <c r="BBB22" s="580"/>
      <c r="BBC22" s="580"/>
      <c r="BBD22" s="580"/>
      <c r="BBE22" s="580"/>
      <c r="BBF22" s="580"/>
      <c r="BBG22" s="580"/>
      <c r="BBH22" s="580"/>
      <c r="BBI22" s="580"/>
      <c r="BBJ22" s="580"/>
      <c r="BBK22" s="580"/>
      <c r="BBL22" s="580"/>
      <c r="BBM22" s="580"/>
      <c r="BBN22" s="580"/>
      <c r="BBO22" s="580"/>
      <c r="BBP22" s="580"/>
      <c r="BBQ22" s="580"/>
      <c r="BBR22" s="580"/>
      <c r="BBS22" s="580"/>
      <c r="BBT22" s="580"/>
      <c r="BBU22" s="580"/>
      <c r="BBV22" s="580"/>
      <c r="BBW22" s="580"/>
      <c r="BBX22" s="580"/>
      <c r="BBY22" s="580"/>
      <c r="BBZ22" s="580"/>
      <c r="BCA22" s="580"/>
      <c r="BCB22" s="580"/>
      <c r="BCC22" s="580"/>
      <c r="BCD22" s="580"/>
      <c r="BCE22" s="580"/>
      <c r="BCF22" s="580"/>
      <c r="BCG22" s="580"/>
      <c r="BCH22" s="580"/>
      <c r="BCI22" s="580"/>
      <c r="BCJ22" s="580"/>
      <c r="BCK22" s="580"/>
      <c r="BCL22" s="580"/>
      <c r="BCM22" s="580"/>
      <c r="BCN22" s="580"/>
      <c r="BCO22" s="580"/>
      <c r="BCP22" s="580"/>
      <c r="BCQ22" s="580"/>
      <c r="BCR22" s="580"/>
      <c r="BCS22" s="580"/>
      <c r="BCT22" s="580"/>
      <c r="BCU22" s="580"/>
      <c r="BCV22" s="580"/>
      <c r="BCW22" s="580"/>
      <c r="BCX22" s="580"/>
      <c r="BCY22" s="580"/>
      <c r="BCZ22" s="580"/>
      <c r="BDA22" s="580"/>
      <c r="BDB22" s="580"/>
      <c r="BDC22" s="580"/>
      <c r="BDD22" s="580"/>
      <c r="BDE22" s="580"/>
      <c r="BDF22" s="580"/>
      <c r="BDG22" s="580"/>
      <c r="BDH22" s="580"/>
      <c r="BDI22" s="580"/>
      <c r="BDJ22" s="580"/>
      <c r="BDK22" s="580"/>
      <c r="BDL22" s="580"/>
      <c r="BDM22" s="580"/>
      <c r="BDN22" s="580"/>
      <c r="BDO22" s="580"/>
      <c r="BDP22" s="580"/>
      <c r="BDQ22" s="580"/>
      <c r="BDR22" s="580"/>
      <c r="BDS22" s="580"/>
      <c r="BDT22" s="580"/>
      <c r="BDU22" s="580"/>
      <c r="BDV22" s="580"/>
      <c r="BDW22" s="580"/>
      <c r="BDX22" s="580"/>
      <c r="BDY22" s="580"/>
      <c r="BDZ22" s="580"/>
      <c r="BEA22" s="580"/>
      <c r="BEB22" s="580"/>
      <c r="BEC22" s="580"/>
      <c r="BED22" s="580"/>
      <c r="BEE22" s="580"/>
      <c r="BEF22" s="580"/>
      <c r="BEG22" s="580"/>
      <c r="BEH22" s="580"/>
      <c r="BEI22" s="580"/>
      <c r="BEJ22" s="580"/>
      <c r="BEK22" s="580"/>
      <c r="BEL22" s="580"/>
      <c r="BEM22" s="580"/>
      <c r="BEN22" s="580"/>
      <c r="BEO22" s="580"/>
      <c r="BEP22" s="580"/>
      <c r="BEQ22" s="580"/>
      <c r="BER22" s="580"/>
      <c r="BES22" s="580"/>
      <c r="BET22" s="580"/>
      <c r="BEU22" s="580"/>
      <c r="BEV22" s="580"/>
      <c r="BEW22" s="580"/>
      <c r="BEX22" s="580"/>
      <c r="BEY22" s="580"/>
      <c r="BEZ22" s="580"/>
      <c r="BFA22" s="580"/>
      <c r="BFB22" s="580"/>
      <c r="BFC22" s="580"/>
      <c r="BFD22" s="580"/>
      <c r="BFE22" s="580"/>
      <c r="BFF22" s="580"/>
      <c r="BFG22" s="580"/>
      <c r="BFH22" s="580"/>
      <c r="BFI22" s="580"/>
      <c r="BFJ22" s="580"/>
      <c r="BFK22" s="580"/>
      <c r="BFL22" s="580"/>
      <c r="BFM22" s="580"/>
      <c r="BFN22" s="580"/>
      <c r="BFO22" s="580"/>
      <c r="BFP22" s="580"/>
      <c r="BFQ22" s="580"/>
      <c r="BFR22" s="580"/>
      <c r="BFS22" s="580"/>
      <c r="BFT22" s="580"/>
      <c r="BFU22" s="580"/>
      <c r="BFV22" s="580"/>
      <c r="BFW22" s="580"/>
      <c r="BFX22" s="580"/>
      <c r="BFY22" s="580"/>
      <c r="BFZ22" s="580"/>
      <c r="BGA22" s="580"/>
      <c r="BGB22" s="580"/>
      <c r="BGC22" s="580"/>
      <c r="BGD22" s="580"/>
      <c r="BGE22" s="580"/>
      <c r="BGF22" s="580"/>
      <c r="BGG22" s="580"/>
      <c r="BGH22" s="580"/>
      <c r="BGI22" s="580"/>
      <c r="BGJ22" s="580"/>
      <c r="BGK22" s="580"/>
      <c r="BGL22" s="580"/>
      <c r="BGM22" s="580"/>
      <c r="BGN22" s="580"/>
      <c r="BGO22" s="580"/>
      <c r="BGP22" s="580"/>
      <c r="BGQ22" s="580"/>
      <c r="BGR22" s="580"/>
      <c r="BGS22" s="580"/>
      <c r="BGT22" s="580"/>
      <c r="BGU22" s="580"/>
      <c r="BGV22" s="580"/>
      <c r="BGW22" s="580"/>
      <c r="BGX22" s="580"/>
      <c r="BGY22" s="580"/>
      <c r="BGZ22" s="580"/>
      <c r="BHA22" s="580"/>
      <c r="BHB22" s="580"/>
      <c r="BHC22" s="580"/>
      <c r="BHD22" s="580"/>
      <c r="BHE22" s="580"/>
      <c r="BHF22" s="580"/>
      <c r="BHG22" s="580"/>
      <c r="BHH22" s="580"/>
      <c r="BHI22" s="580"/>
      <c r="BHJ22" s="580"/>
      <c r="BHK22" s="580"/>
      <c r="BHL22" s="580"/>
      <c r="BHM22" s="580"/>
      <c r="BHN22" s="580"/>
      <c r="BHO22" s="580"/>
      <c r="BHP22" s="580"/>
      <c r="BHQ22" s="580"/>
      <c r="BHR22" s="580"/>
      <c r="BHS22" s="580"/>
      <c r="BHT22" s="580"/>
      <c r="BHU22" s="580"/>
      <c r="BHV22" s="580"/>
      <c r="BHW22" s="580"/>
      <c r="BHX22" s="580"/>
      <c r="BHY22" s="580"/>
      <c r="BHZ22" s="580"/>
      <c r="BIA22" s="580"/>
      <c r="BIB22" s="580"/>
      <c r="BIC22" s="580"/>
      <c r="BID22" s="580"/>
      <c r="BIE22" s="580"/>
      <c r="BIF22" s="580"/>
      <c r="BIG22" s="580"/>
      <c r="BIH22" s="580"/>
      <c r="BII22" s="580"/>
      <c r="BIJ22" s="580"/>
      <c r="BIK22" s="580"/>
      <c r="BIL22" s="580"/>
      <c r="BIM22" s="580"/>
      <c r="BIN22" s="580"/>
      <c r="BIO22" s="580"/>
      <c r="BIP22" s="580"/>
      <c r="BIQ22" s="580"/>
      <c r="BIR22" s="580"/>
      <c r="BIS22" s="580"/>
      <c r="BIT22" s="580"/>
      <c r="BIU22" s="580"/>
      <c r="BIV22" s="580"/>
      <c r="BIW22" s="580"/>
      <c r="BIX22" s="580"/>
      <c r="BIY22" s="580"/>
      <c r="BIZ22" s="580"/>
      <c r="BJA22" s="580"/>
      <c r="BJB22" s="580"/>
      <c r="BJC22" s="580"/>
      <c r="BJD22" s="580"/>
      <c r="BJE22" s="580"/>
      <c r="BJF22" s="580"/>
      <c r="BJG22" s="580"/>
      <c r="BJH22" s="580"/>
      <c r="BJI22" s="580"/>
      <c r="BJJ22" s="580"/>
      <c r="BJK22" s="580"/>
      <c r="BJL22" s="580"/>
      <c r="BJM22" s="580"/>
      <c r="BJN22" s="580"/>
      <c r="BJO22" s="580"/>
      <c r="BJP22" s="580"/>
      <c r="BJQ22" s="580"/>
      <c r="BJR22" s="580"/>
      <c r="BJS22" s="580"/>
      <c r="BJT22" s="580"/>
      <c r="BJU22" s="580"/>
      <c r="BJV22" s="580"/>
      <c r="BJW22" s="580"/>
      <c r="BJX22" s="580"/>
      <c r="BJY22" s="580"/>
      <c r="BJZ22" s="580"/>
      <c r="BKA22" s="580"/>
      <c r="BKB22" s="580"/>
      <c r="BKC22" s="580"/>
      <c r="BKD22" s="580"/>
      <c r="BKE22" s="580"/>
      <c r="BKF22" s="580"/>
      <c r="BKG22" s="580"/>
      <c r="BKH22" s="580"/>
      <c r="BKI22" s="580"/>
      <c r="BKJ22" s="580"/>
      <c r="BKK22" s="580"/>
      <c r="BKL22" s="580"/>
      <c r="BKM22" s="580"/>
      <c r="BKN22" s="580"/>
      <c r="BKO22" s="580"/>
      <c r="BKP22" s="580"/>
      <c r="BKQ22" s="580"/>
      <c r="BKR22" s="580"/>
      <c r="BKS22" s="580"/>
      <c r="BKT22" s="580"/>
      <c r="BKU22" s="580"/>
      <c r="BKV22" s="580"/>
      <c r="BKW22" s="580"/>
      <c r="BKX22" s="580"/>
      <c r="BKY22" s="580"/>
      <c r="BKZ22" s="580"/>
      <c r="BLA22" s="580"/>
      <c r="BLB22" s="580"/>
      <c r="BLC22" s="580"/>
      <c r="BLD22" s="580"/>
      <c r="BLE22" s="580"/>
      <c r="BLF22" s="580"/>
      <c r="BLG22" s="580"/>
      <c r="BLH22" s="580"/>
      <c r="BLI22" s="580"/>
      <c r="BLJ22" s="580"/>
      <c r="BLK22" s="580"/>
      <c r="BLL22" s="580"/>
      <c r="BLM22" s="580"/>
      <c r="BLN22" s="580"/>
      <c r="BLO22" s="580"/>
      <c r="BLP22" s="580"/>
      <c r="BLQ22" s="580"/>
      <c r="BLR22" s="580"/>
      <c r="BLS22" s="580"/>
      <c r="BLT22" s="580"/>
      <c r="BLU22" s="580"/>
      <c r="BLV22" s="580"/>
      <c r="BLW22" s="580"/>
      <c r="BLX22" s="580"/>
      <c r="BLY22" s="580"/>
      <c r="BLZ22" s="580"/>
      <c r="BMA22" s="580"/>
      <c r="BMB22" s="580"/>
      <c r="BMC22" s="580"/>
      <c r="BMD22" s="580"/>
      <c r="BME22" s="580"/>
      <c r="BMF22" s="580"/>
      <c r="BMG22" s="580"/>
      <c r="BMH22" s="580"/>
      <c r="BMI22" s="580"/>
      <c r="BMJ22" s="580"/>
      <c r="BMK22" s="580"/>
      <c r="BML22" s="580"/>
      <c r="BMM22" s="580"/>
      <c r="BMN22" s="580"/>
      <c r="BMO22" s="580"/>
      <c r="BMP22" s="580"/>
      <c r="BMQ22" s="580"/>
      <c r="BMR22" s="580"/>
      <c r="BMS22" s="580"/>
      <c r="BMT22" s="580"/>
      <c r="BMU22" s="580"/>
      <c r="BMV22" s="580"/>
      <c r="BMW22" s="580"/>
      <c r="BMX22" s="580"/>
      <c r="BMY22" s="580"/>
      <c r="BMZ22" s="580"/>
      <c r="BNA22" s="580"/>
      <c r="BNB22" s="580"/>
      <c r="BNC22" s="580"/>
      <c r="BND22" s="580"/>
      <c r="BNE22" s="580"/>
      <c r="BNF22" s="580"/>
      <c r="BNG22" s="580"/>
      <c r="BNH22" s="580"/>
      <c r="BNI22" s="580"/>
      <c r="BNJ22" s="580"/>
      <c r="BNK22" s="580"/>
      <c r="BNL22" s="580"/>
      <c r="BNM22" s="580"/>
      <c r="BNN22" s="580"/>
      <c r="BNO22" s="580"/>
      <c r="BNP22" s="580"/>
      <c r="BNQ22" s="580"/>
      <c r="BNR22" s="580"/>
      <c r="BNS22" s="580"/>
      <c r="BNT22" s="580"/>
      <c r="BNU22" s="580"/>
      <c r="BNV22" s="580"/>
      <c r="BNW22" s="580"/>
      <c r="BNX22" s="580"/>
      <c r="BNY22" s="580"/>
      <c r="BNZ22" s="580"/>
      <c r="BOA22" s="580"/>
      <c r="BOB22" s="580"/>
      <c r="BOC22" s="580"/>
      <c r="BOD22" s="580"/>
      <c r="BOE22" s="580"/>
      <c r="BOF22" s="580"/>
      <c r="BOG22" s="580"/>
      <c r="BOH22" s="580"/>
      <c r="BOI22" s="580"/>
      <c r="BOJ22" s="580"/>
      <c r="BOK22" s="580"/>
      <c r="BOL22" s="580"/>
      <c r="BOM22" s="580"/>
      <c r="BON22" s="580"/>
      <c r="BOO22" s="580"/>
      <c r="BOP22" s="580"/>
      <c r="BOQ22" s="580"/>
      <c r="BOR22" s="580"/>
      <c r="BOS22" s="580"/>
      <c r="BOT22" s="580"/>
      <c r="BOU22" s="580"/>
      <c r="BOV22" s="580"/>
      <c r="BOW22" s="580"/>
      <c r="BOX22" s="580"/>
      <c r="BOY22" s="580"/>
      <c r="BOZ22" s="580"/>
      <c r="BPA22" s="580"/>
      <c r="BPB22" s="580"/>
      <c r="BPC22" s="580"/>
      <c r="BPD22" s="580"/>
      <c r="BPE22" s="580"/>
      <c r="BPF22" s="580"/>
      <c r="BPG22" s="580"/>
      <c r="BPH22" s="580"/>
      <c r="BPI22" s="580"/>
      <c r="BPJ22" s="580"/>
      <c r="BPK22" s="580"/>
      <c r="BPL22" s="580"/>
      <c r="BPM22" s="580"/>
      <c r="BPN22" s="580"/>
      <c r="BPO22" s="580"/>
      <c r="BPP22" s="580"/>
      <c r="BPQ22" s="580"/>
      <c r="BPR22" s="580"/>
      <c r="BPS22" s="580"/>
      <c r="BPT22" s="580"/>
      <c r="BPU22" s="580"/>
      <c r="BPV22" s="580"/>
      <c r="BPW22" s="580"/>
      <c r="BPX22" s="580"/>
      <c r="BPY22" s="580"/>
      <c r="BPZ22" s="580"/>
      <c r="BQA22" s="580"/>
      <c r="BQB22" s="580"/>
      <c r="BQC22" s="580"/>
      <c r="BQD22" s="580"/>
      <c r="BQE22" s="580"/>
      <c r="BQF22" s="580"/>
      <c r="BQG22" s="580"/>
      <c r="BQH22" s="580"/>
      <c r="BQI22" s="580"/>
      <c r="BQJ22" s="580"/>
      <c r="BQK22" s="580"/>
      <c r="BQL22" s="580"/>
      <c r="BQM22" s="580"/>
      <c r="BQN22" s="580"/>
      <c r="BQO22" s="580"/>
      <c r="BQP22" s="580"/>
      <c r="BQQ22" s="580"/>
      <c r="BQR22" s="580"/>
      <c r="BQS22" s="580"/>
      <c r="BQT22" s="580"/>
      <c r="BQU22" s="580"/>
      <c r="BQV22" s="580"/>
      <c r="BQW22" s="580"/>
      <c r="BQX22" s="580"/>
      <c r="BQY22" s="580"/>
      <c r="BQZ22" s="580"/>
      <c r="BRA22" s="580"/>
      <c r="BRB22" s="580"/>
      <c r="BRC22" s="580"/>
      <c r="BRD22" s="580"/>
      <c r="BRE22" s="580"/>
      <c r="BRF22" s="580"/>
      <c r="BRG22" s="580"/>
      <c r="BRH22" s="580"/>
      <c r="BRI22" s="580"/>
      <c r="BRJ22" s="580"/>
      <c r="BRK22" s="580"/>
      <c r="BRL22" s="580"/>
      <c r="BRM22" s="580"/>
      <c r="BRN22" s="580"/>
      <c r="BRO22" s="580"/>
      <c r="BRP22" s="580"/>
      <c r="BRQ22" s="580"/>
      <c r="BRR22" s="580"/>
      <c r="BRS22" s="580"/>
      <c r="BRT22" s="580"/>
      <c r="BRU22" s="580"/>
      <c r="BRV22" s="580"/>
      <c r="BRW22" s="580"/>
      <c r="BRX22" s="580"/>
      <c r="BRY22" s="580"/>
      <c r="BRZ22" s="580"/>
      <c r="BSA22" s="580"/>
      <c r="BSB22" s="580"/>
      <c r="BSC22" s="580"/>
      <c r="BSD22" s="580"/>
      <c r="BSE22" s="580"/>
      <c r="BSF22" s="580"/>
      <c r="BSG22" s="580"/>
      <c r="BSH22" s="580"/>
      <c r="BSI22" s="580"/>
      <c r="BSJ22" s="580"/>
      <c r="BSK22" s="580"/>
      <c r="BSL22" s="580"/>
      <c r="BSM22" s="580"/>
      <c r="BSN22" s="580"/>
      <c r="BSO22" s="580"/>
      <c r="BSP22" s="580"/>
      <c r="BSQ22" s="580"/>
      <c r="BSR22" s="580"/>
      <c r="BSS22" s="580"/>
      <c r="BST22" s="580"/>
      <c r="BSU22" s="580"/>
      <c r="BSV22" s="580"/>
      <c r="BSW22" s="580"/>
      <c r="BSX22" s="580"/>
      <c r="BSY22" s="580"/>
      <c r="BSZ22" s="580"/>
      <c r="BTA22" s="580"/>
      <c r="BTB22" s="580"/>
      <c r="BTC22" s="580"/>
      <c r="BTD22" s="580"/>
      <c r="BTE22" s="580"/>
      <c r="BTF22" s="580"/>
      <c r="BTG22" s="580"/>
      <c r="BTH22" s="580"/>
      <c r="BTI22" s="580"/>
      <c r="BTJ22" s="580"/>
      <c r="BTK22" s="580"/>
      <c r="BTL22" s="580"/>
      <c r="BTM22" s="580"/>
      <c r="BTN22" s="580"/>
      <c r="BTO22" s="580"/>
      <c r="BTP22" s="580"/>
      <c r="BTQ22" s="580"/>
      <c r="BTR22" s="580"/>
      <c r="BTS22" s="580"/>
      <c r="BTT22" s="580"/>
      <c r="BTU22" s="580"/>
      <c r="BTV22" s="580"/>
      <c r="BTW22" s="580"/>
      <c r="BTX22" s="580"/>
      <c r="BTY22" s="580"/>
      <c r="BTZ22" s="580"/>
      <c r="BUA22" s="580"/>
      <c r="BUB22" s="580"/>
      <c r="BUC22" s="580"/>
      <c r="BUD22" s="580"/>
      <c r="BUE22" s="580"/>
      <c r="BUF22" s="580"/>
      <c r="BUG22" s="580"/>
      <c r="BUH22" s="580"/>
      <c r="BUI22" s="580"/>
      <c r="BUJ22" s="580"/>
      <c r="BUK22" s="580"/>
      <c r="BUL22" s="580"/>
      <c r="BUM22" s="580"/>
      <c r="BUN22" s="580"/>
      <c r="BUO22" s="580"/>
      <c r="BUP22" s="580"/>
      <c r="BUQ22" s="580"/>
      <c r="BUR22" s="580"/>
      <c r="BUS22" s="580"/>
      <c r="BUT22" s="580"/>
      <c r="BUU22" s="580"/>
      <c r="BUV22" s="580"/>
      <c r="BUW22" s="580"/>
      <c r="BUX22" s="580"/>
      <c r="BUY22" s="580"/>
      <c r="BUZ22" s="580"/>
      <c r="BVA22" s="580"/>
      <c r="BVB22" s="580"/>
      <c r="BVC22" s="580"/>
      <c r="BVD22" s="580"/>
      <c r="BVE22" s="580"/>
      <c r="BVF22" s="580"/>
      <c r="BVG22" s="580"/>
      <c r="BVH22" s="580"/>
      <c r="BVI22" s="580"/>
      <c r="BVJ22" s="580"/>
      <c r="BVK22" s="580"/>
      <c r="BVL22" s="580"/>
      <c r="BVM22" s="580"/>
      <c r="BVN22" s="580"/>
      <c r="BVO22" s="580"/>
      <c r="BVP22" s="580"/>
      <c r="BVQ22" s="580"/>
      <c r="BVR22" s="580"/>
      <c r="BVS22" s="580"/>
      <c r="BVT22" s="580"/>
      <c r="BVU22" s="580"/>
      <c r="BVV22" s="580"/>
      <c r="BVW22" s="580"/>
      <c r="BVX22" s="580"/>
      <c r="BVY22" s="580"/>
      <c r="BVZ22" s="580"/>
      <c r="BWA22" s="580"/>
      <c r="BWB22" s="580"/>
      <c r="BWC22" s="580"/>
      <c r="BWD22" s="580"/>
      <c r="BWE22" s="580"/>
      <c r="BWF22" s="580"/>
      <c r="BWG22" s="580"/>
      <c r="BWH22" s="580"/>
      <c r="BWI22" s="580"/>
      <c r="BWJ22" s="580"/>
      <c r="BWK22" s="580"/>
      <c r="BWL22" s="580"/>
      <c r="BWM22" s="580"/>
      <c r="BWN22" s="580"/>
      <c r="BWO22" s="580"/>
      <c r="BWP22" s="580"/>
      <c r="BWQ22" s="580"/>
      <c r="BWR22" s="580"/>
      <c r="BWS22" s="580"/>
      <c r="BWT22" s="580"/>
      <c r="BWU22" s="580"/>
      <c r="BWV22" s="580"/>
      <c r="BWW22" s="580"/>
      <c r="BWX22" s="580"/>
      <c r="BWY22" s="580"/>
      <c r="BWZ22" s="580"/>
      <c r="BXA22" s="580"/>
      <c r="BXB22" s="580"/>
      <c r="BXC22" s="580"/>
      <c r="BXD22" s="580"/>
      <c r="BXE22" s="580"/>
      <c r="BXF22" s="580"/>
      <c r="BXG22" s="580"/>
      <c r="BXH22" s="580"/>
      <c r="BXI22" s="580"/>
      <c r="BXJ22" s="580"/>
      <c r="BXK22" s="580"/>
      <c r="BXL22" s="580"/>
      <c r="BXM22" s="580"/>
      <c r="BXN22" s="580"/>
      <c r="BXO22" s="580"/>
      <c r="BXP22" s="580"/>
      <c r="BXQ22" s="580"/>
      <c r="BXR22" s="580"/>
      <c r="BXS22" s="580"/>
      <c r="BXT22" s="580"/>
      <c r="BXU22" s="580"/>
      <c r="BXV22" s="580"/>
      <c r="BXW22" s="580"/>
      <c r="BXX22" s="580"/>
      <c r="BXY22" s="580"/>
      <c r="BXZ22" s="580"/>
      <c r="BYA22" s="580"/>
      <c r="BYB22" s="580"/>
      <c r="BYC22" s="580"/>
      <c r="BYD22" s="580"/>
      <c r="BYE22" s="580"/>
      <c r="BYF22" s="580"/>
      <c r="BYG22" s="580"/>
      <c r="BYH22" s="580"/>
      <c r="BYI22" s="580"/>
      <c r="BYJ22" s="580"/>
      <c r="BYK22" s="580"/>
      <c r="BYL22" s="580"/>
      <c r="BYM22" s="580"/>
      <c r="BYN22" s="580"/>
      <c r="BYO22" s="580"/>
      <c r="BYP22" s="580"/>
      <c r="BYQ22" s="580"/>
      <c r="BYR22" s="580"/>
      <c r="BYS22" s="580"/>
      <c r="BYT22" s="580"/>
      <c r="BYU22" s="580"/>
      <c r="BYV22" s="580"/>
      <c r="BYW22" s="580"/>
      <c r="BYX22" s="580"/>
      <c r="BYY22" s="580"/>
      <c r="BYZ22" s="580"/>
      <c r="BZA22" s="580"/>
      <c r="BZB22" s="580"/>
      <c r="BZC22" s="580"/>
      <c r="BZD22" s="580"/>
      <c r="BZE22" s="580"/>
      <c r="BZF22" s="580"/>
      <c r="BZG22" s="580"/>
      <c r="BZH22" s="580"/>
      <c r="BZI22" s="580"/>
      <c r="BZJ22" s="580"/>
      <c r="BZK22" s="580"/>
      <c r="BZL22" s="580"/>
      <c r="BZM22" s="580"/>
      <c r="BZN22" s="580"/>
      <c r="BZO22" s="580"/>
      <c r="BZP22" s="580"/>
      <c r="BZQ22" s="580"/>
      <c r="BZR22" s="580"/>
      <c r="BZS22" s="580"/>
      <c r="BZT22" s="580"/>
      <c r="BZU22" s="580"/>
      <c r="BZV22" s="580"/>
      <c r="BZW22" s="580"/>
      <c r="BZX22" s="580"/>
      <c r="BZY22" s="580"/>
      <c r="BZZ22" s="580"/>
      <c r="CAA22" s="580"/>
      <c r="CAB22" s="580"/>
      <c r="CAC22" s="580"/>
      <c r="CAD22" s="580"/>
      <c r="CAE22" s="580"/>
      <c r="CAF22" s="580"/>
      <c r="CAG22" s="580"/>
      <c r="CAH22" s="580"/>
      <c r="CAI22" s="580"/>
      <c r="CAJ22" s="580"/>
      <c r="CAK22" s="580"/>
      <c r="CAL22" s="580"/>
      <c r="CAM22" s="580"/>
      <c r="CAN22" s="580"/>
      <c r="CAO22" s="580"/>
      <c r="CAP22" s="580"/>
      <c r="CAQ22" s="580"/>
      <c r="CAR22" s="580"/>
      <c r="CAS22" s="580"/>
      <c r="CAT22" s="580"/>
      <c r="CAU22" s="580"/>
      <c r="CAV22" s="580"/>
      <c r="CAW22" s="580"/>
      <c r="CAX22" s="580"/>
      <c r="CAY22" s="580"/>
      <c r="CAZ22" s="580"/>
      <c r="CBA22" s="580"/>
      <c r="CBB22" s="580"/>
      <c r="CBC22" s="580"/>
      <c r="CBD22" s="580"/>
      <c r="CBE22" s="580"/>
      <c r="CBF22" s="580"/>
      <c r="CBG22" s="580"/>
      <c r="CBH22" s="580"/>
      <c r="CBI22" s="580"/>
      <c r="CBJ22" s="580"/>
      <c r="CBK22" s="580"/>
      <c r="CBL22" s="580"/>
      <c r="CBM22" s="580"/>
      <c r="CBN22" s="580"/>
      <c r="CBO22" s="580"/>
      <c r="CBP22" s="580"/>
      <c r="CBQ22" s="580"/>
      <c r="CBR22" s="580"/>
      <c r="CBS22" s="580"/>
      <c r="CBT22" s="580"/>
      <c r="CBU22" s="580"/>
      <c r="CBV22" s="580"/>
      <c r="CBW22" s="580"/>
      <c r="CBX22" s="580"/>
      <c r="CBY22" s="580"/>
      <c r="CBZ22" s="580"/>
      <c r="CCA22" s="580"/>
      <c r="CCB22" s="580"/>
      <c r="CCC22" s="580"/>
      <c r="CCD22" s="580"/>
      <c r="CCE22" s="580"/>
      <c r="CCF22" s="580"/>
      <c r="CCG22" s="580"/>
      <c r="CCH22" s="580"/>
      <c r="CCI22" s="580"/>
      <c r="CCJ22" s="580"/>
      <c r="CCK22" s="580"/>
      <c r="CCL22" s="580"/>
      <c r="CCM22" s="580"/>
      <c r="CCN22" s="580"/>
      <c r="CCO22" s="580"/>
      <c r="CCP22" s="580"/>
      <c r="CCQ22" s="580"/>
      <c r="CCR22" s="580"/>
      <c r="CCS22" s="580"/>
      <c r="CCT22" s="580"/>
      <c r="CCU22" s="580"/>
      <c r="CCV22" s="580"/>
      <c r="CCW22" s="580"/>
      <c r="CCX22" s="580"/>
      <c r="CCY22" s="580"/>
      <c r="CCZ22" s="580"/>
      <c r="CDA22" s="580"/>
      <c r="CDB22" s="580"/>
      <c r="CDC22" s="580"/>
      <c r="CDD22" s="580"/>
      <c r="CDE22" s="580"/>
      <c r="CDF22" s="580"/>
      <c r="CDG22" s="580"/>
      <c r="CDH22" s="580"/>
      <c r="CDI22" s="580"/>
      <c r="CDJ22" s="580"/>
      <c r="CDK22" s="580"/>
      <c r="CDL22" s="580"/>
      <c r="CDM22" s="580"/>
      <c r="CDN22" s="580"/>
      <c r="CDO22" s="580"/>
      <c r="CDP22" s="580"/>
      <c r="CDQ22" s="580"/>
      <c r="CDR22" s="580"/>
      <c r="CDS22" s="580"/>
      <c r="CDT22" s="580"/>
      <c r="CDU22" s="580"/>
      <c r="CDV22" s="580"/>
      <c r="CDW22" s="580"/>
      <c r="CDX22" s="580"/>
      <c r="CDY22" s="580"/>
      <c r="CDZ22" s="580"/>
      <c r="CEA22" s="580"/>
      <c r="CEB22" s="580"/>
      <c r="CEC22" s="580"/>
      <c r="CED22" s="580"/>
      <c r="CEE22" s="580"/>
      <c r="CEF22" s="580"/>
      <c r="CEG22" s="580"/>
      <c r="CEH22" s="580"/>
      <c r="CEI22" s="580"/>
      <c r="CEJ22" s="580"/>
      <c r="CEK22" s="580"/>
      <c r="CEL22" s="580"/>
      <c r="CEM22" s="580"/>
      <c r="CEN22" s="580"/>
      <c r="CEO22" s="580"/>
      <c r="CEP22" s="580"/>
      <c r="CEQ22" s="580"/>
      <c r="CER22" s="580"/>
      <c r="CES22" s="580"/>
      <c r="CET22" s="580"/>
      <c r="CEU22" s="580"/>
      <c r="CEV22" s="580"/>
      <c r="CEW22" s="580"/>
      <c r="CEX22" s="580"/>
      <c r="CEY22" s="580"/>
      <c r="CEZ22" s="580"/>
      <c r="CFA22" s="580"/>
      <c r="CFB22" s="580"/>
      <c r="CFC22" s="580"/>
      <c r="CFD22" s="580"/>
      <c r="CFE22" s="580"/>
      <c r="CFF22" s="580"/>
      <c r="CFG22" s="580"/>
      <c r="CFH22" s="580"/>
      <c r="CFI22" s="580"/>
      <c r="CFJ22" s="580"/>
      <c r="CFK22" s="580"/>
      <c r="CFL22" s="580"/>
      <c r="CFM22" s="580"/>
      <c r="CFN22" s="580"/>
      <c r="CFO22" s="580"/>
      <c r="CFP22" s="580"/>
      <c r="CFQ22" s="580"/>
      <c r="CFR22" s="580"/>
      <c r="CFS22" s="580"/>
      <c r="CFT22" s="580"/>
      <c r="CFU22" s="580"/>
      <c r="CFV22" s="580"/>
      <c r="CFW22" s="580"/>
      <c r="CFX22" s="580"/>
      <c r="CFY22" s="580"/>
      <c r="CFZ22" s="580"/>
      <c r="CGA22" s="580"/>
      <c r="CGB22" s="580"/>
      <c r="CGC22" s="580"/>
      <c r="CGD22" s="580"/>
      <c r="CGE22" s="580"/>
      <c r="CGF22" s="580"/>
      <c r="CGG22" s="580"/>
      <c r="CGH22" s="580"/>
      <c r="CGI22" s="580"/>
      <c r="CGJ22" s="580"/>
      <c r="CGK22" s="580"/>
      <c r="CGL22" s="580"/>
      <c r="CGM22" s="580"/>
      <c r="CGN22" s="580"/>
      <c r="CGO22" s="580"/>
      <c r="CGP22" s="580"/>
      <c r="CGQ22" s="580"/>
      <c r="CGR22" s="580"/>
      <c r="CGS22" s="580"/>
      <c r="CGT22" s="580"/>
      <c r="CGU22" s="580"/>
      <c r="CGV22" s="580"/>
      <c r="CGW22" s="580"/>
      <c r="CGX22" s="580"/>
      <c r="CGY22" s="580"/>
      <c r="CGZ22" s="580"/>
      <c r="CHA22" s="580"/>
      <c r="CHB22" s="580"/>
      <c r="CHC22" s="580"/>
      <c r="CHD22" s="580"/>
      <c r="CHE22" s="580"/>
      <c r="CHF22" s="580"/>
      <c r="CHG22" s="580"/>
      <c r="CHH22" s="580"/>
      <c r="CHI22" s="580"/>
      <c r="CHJ22" s="580"/>
      <c r="CHK22" s="580"/>
      <c r="CHL22" s="580"/>
      <c r="CHM22" s="580"/>
      <c r="CHN22" s="580"/>
      <c r="CHO22" s="580"/>
      <c r="CHP22" s="580"/>
      <c r="CHQ22" s="580"/>
      <c r="CHR22" s="580"/>
      <c r="CHS22" s="580"/>
      <c r="CHT22" s="580"/>
      <c r="CHU22" s="580"/>
      <c r="CHV22" s="580"/>
      <c r="CHW22" s="580"/>
      <c r="CHX22" s="580"/>
      <c r="CHY22" s="580"/>
      <c r="CHZ22" s="580"/>
      <c r="CIA22" s="580"/>
      <c r="CIB22" s="580"/>
      <c r="CIC22" s="580"/>
      <c r="CID22" s="580"/>
      <c r="CIE22" s="580"/>
      <c r="CIF22" s="580"/>
      <c r="CIG22" s="580"/>
      <c r="CIH22" s="580"/>
      <c r="CII22" s="580"/>
      <c r="CIJ22" s="580"/>
      <c r="CIK22" s="580"/>
      <c r="CIL22" s="580"/>
      <c r="CIM22" s="580"/>
      <c r="CIN22" s="580"/>
      <c r="CIO22" s="580"/>
      <c r="CIP22" s="580"/>
      <c r="CIQ22" s="580"/>
      <c r="CIR22" s="580"/>
      <c r="CIS22" s="580"/>
      <c r="CIT22" s="580"/>
      <c r="CIU22" s="580"/>
      <c r="CIV22" s="580"/>
      <c r="CIW22" s="580"/>
      <c r="CIX22" s="580"/>
      <c r="CIY22" s="580"/>
      <c r="CIZ22" s="580"/>
      <c r="CJA22" s="580"/>
      <c r="CJB22" s="580"/>
      <c r="CJC22" s="580"/>
      <c r="CJD22" s="580"/>
      <c r="CJE22" s="580"/>
      <c r="CJF22" s="580"/>
      <c r="CJG22" s="580"/>
      <c r="CJH22" s="580"/>
      <c r="CJI22" s="580"/>
      <c r="CJJ22" s="580"/>
      <c r="CJK22" s="580"/>
      <c r="CJL22" s="580"/>
      <c r="CJM22" s="580"/>
      <c r="CJN22" s="580"/>
      <c r="CJO22" s="580"/>
      <c r="CJP22" s="580"/>
      <c r="CJQ22" s="580"/>
      <c r="CJR22" s="580"/>
      <c r="CJS22" s="580"/>
      <c r="CJT22" s="580"/>
      <c r="CJU22" s="580"/>
      <c r="CJV22" s="580"/>
      <c r="CJW22" s="580"/>
      <c r="CJX22" s="580"/>
      <c r="CJY22" s="580"/>
      <c r="CJZ22" s="580"/>
      <c r="CKA22" s="580"/>
      <c r="CKB22" s="580"/>
      <c r="CKC22" s="580"/>
      <c r="CKD22" s="580"/>
      <c r="CKE22" s="580"/>
      <c r="CKF22" s="580"/>
      <c r="CKG22" s="580"/>
      <c r="CKH22" s="580"/>
      <c r="CKI22" s="580"/>
      <c r="CKJ22" s="580"/>
      <c r="CKK22" s="580"/>
      <c r="CKL22" s="580"/>
      <c r="CKM22" s="580"/>
      <c r="CKN22" s="580"/>
      <c r="CKO22" s="580"/>
      <c r="CKP22" s="580"/>
      <c r="CKQ22" s="580"/>
      <c r="CKR22" s="580"/>
      <c r="CKS22" s="580"/>
      <c r="CKT22" s="580"/>
      <c r="CKU22" s="580"/>
      <c r="CKV22" s="580"/>
      <c r="CKW22" s="580"/>
      <c r="CKX22" s="580"/>
      <c r="CKY22" s="580"/>
      <c r="CKZ22" s="580"/>
      <c r="CLA22" s="580"/>
      <c r="CLB22" s="580"/>
      <c r="CLC22" s="580"/>
      <c r="CLD22" s="580"/>
      <c r="CLE22" s="580"/>
      <c r="CLF22" s="580"/>
      <c r="CLG22" s="580"/>
      <c r="CLH22" s="580"/>
      <c r="CLI22" s="580"/>
      <c r="CLJ22" s="580"/>
      <c r="CLK22" s="580"/>
      <c r="CLL22" s="580"/>
      <c r="CLM22" s="580"/>
      <c r="CLN22" s="580"/>
      <c r="CLO22" s="580"/>
      <c r="CLP22" s="580"/>
      <c r="CLQ22" s="580"/>
      <c r="CLR22" s="580"/>
      <c r="CLS22" s="580"/>
      <c r="CLT22" s="580"/>
      <c r="CLU22" s="580"/>
      <c r="CLV22" s="580"/>
      <c r="CLW22" s="580"/>
      <c r="CLX22" s="580"/>
      <c r="CLY22" s="580"/>
      <c r="CLZ22" s="580"/>
      <c r="CMA22" s="580"/>
      <c r="CMB22" s="580"/>
      <c r="CMC22" s="580"/>
      <c r="CMD22" s="580"/>
      <c r="CME22" s="580"/>
      <c r="CMF22" s="580"/>
      <c r="CMG22" s="580"/>
      <c r="CMH22" s="580"/>
      <c r="CMI22" s="580"/>
      <c r="CMJ22" s="580"/>
      <c r="CMK22" s="580"/>
      <c r="CML22" s="580"/>
      <c r="CMM22" s="580"/>
      <c r="CMN22" s="580"/>
      <c r="CMO22" s="580"/>
      <c r="CMP22" s="580"/>
      <c r="CMQ22" s="580"/>
      <c r="CMR22" s="580"/>
      <c r="CMS22" s="580"/>
      <c r="CMT22" s="580"/>
      <c r="CMU22" s="580"/>
      <c r="CMV22" s="580"/>
      <c r="CMW22" s="580"/>
      <c r="CMX22" s="580"/>
      <c r="CMY22" s="580"/>
      <c r="CMZ22" s="580"/>
      <c r="CNA22" s="580"/>
      <c r="CNB22" s="580"/>
      <c r="CNC22" s="580"/>
      <c r="CND22" s="580"/>
      <c r="CNE22" s="580"/>
      <c r="CNF22" s="580"/>
      <c r="CNG22" s="580"/>
      <c r="CNH22" s="580"/>
      <c r="CNI22" s="580"/>
      <c r="CNJ22" s="580"/>
      <c r="CNK22" s="580"/>
      <c r="CNL22" s="580"/>
      <c r="CNM22" s="580"/>
      <c r="CNN22" s="580"/>
      <c r="CNO22" s="580"/>
      <c r="CNP22" s="580"/>
      <c r="CNQ22" s="580"/>
      <c r="CNR22" s="580"/>
      <c r="CNS22" s="580"/>
      <c r="CNT22" s="580"/>
      <c r="CNU22" s="580"/>
      <c r="CNV22" s="580"/>
      <c r="CNW22" s="580"/>
      <c r="CNX22" s="580"/>
      <c r="CNY22" s="580"/>
      <c r="CNZ22" s="580"/>
      <c r="COA22" s="580"/>
      <c r="COB22" s="580"/>
      <c r="COC22" s="580"/>
      <c r="COD22" s="580"/>
      <c r="COE22" s="580"/>
      <c r="COF22" s="580"/>
      <c r="COG22" s="580"/>
      <c r="COH22" s="580"/>
      <c r="COI22" s="580"/>
      <c r="COJ22" s="580"/>
      <c r="COK22" s="580"/>
      <c r="COL22" s="580"/>
      <c r="COM22" s="580"/>
      <c r="CON22" s="580"/>
      <c r="COO22" s="580"/>
      <c r="COP22" s="580"/>
      <c r="COQ22" s="580"/>
      <c r="COR22" s="580"/>
      <c r="COS22" s="580"/>
      <c r="COT22" s="580"/>
      <c r="COU22" s="580"/>
      <c r="COV22" s="580"/>
      <c r="COW22" s="580"/>
      <c r="COX22" s="580"/>
      <c r="COY22" s="580"/>
      <c r="COZ22" s="580"/>
      <c r="CPA22" s="580"/>
      <c r="CPB22" s="580"/>
      <c r="CPC22" s="580"/>
      <c r="CPD22" s="580"/>
      <c r="CPE22" s="580"/>
      <c r="CPF22" s="580"/>
      <c r="CPG22" s="580"/>
      <c r="CPH22" s="580"/>
      <c r="CPI22" s="580"/>
      <c r="CPJ22" s="580"/>
      <c r="CPK22" s="580"/>
      <c r="CPL22" s="580"/>
      <c r="CPM22" s="580"/>
      <c r="CPN22" s="580"/>
      <c r="CPO22" s="580"/>
      <c r="CPP22" s="580"/>
      <c r="CPQ22" s="580"/>
      <c r="CPR22" s="580"/>
      <c r="CPS22" s="580"/>
      <c r="CPT22" s="580"/>
      <c r="CPU22" s="580"/>
      <c r="CPV22" s="580"/>
      <c r="CPW22" s="580"/>
      <c r="CPX22" s="580"/>
      <c r="CPY22" s="580"/>
      <c r="CPZ22" s="580"/>
      <c r="CQA22" s="580"/>
      <c r="CQB22" s="580"/>
      <c r="CQC22" s="580"/>
      <c r="CQD22" s="580"/>
      <c r="CQE22" s="580"/>
      <c r="CQF22" s="580"/>
      <c r="CQG22" s="580"/>
      <c r="CQH22" s="580"/>
      <c r="CQI22" s="580"/>
      <c r="CQJ22" s="580"/>
      <c r="CQK22" s="580"/>
      <c r="CQL22" s="580"/>
      <c r="CQM22" s="580"/>
      <c r="CQN22" s="580"/>
      <c r="CQO22" s="580"/>
      <c r="CQP22" s="580"/>
      <c r="CQQ22" s="580"/>
      <c r="CQR22" s="580"/>
      <c r="CQS22" s="580"/>
      <c r="CQT22" s="580"/>
      <c r="CQU22" s="580"/>
      <c r="CQV22" s="580"/>
      <c r="CQW22" s="580"/>
      <c r="CQX22" s="580"/>
      <c r="CQY22" s="580"/>
      <c r="CQZ22" s="580"/>
      <c r="CRA22" s="580"/>
      <c r="CRB22" s="580"/>
      <c r="CRC22" s="580"/>
      <c r="CRD22" s="580"/>
      <c r="CRE22" s="580"/>
      <c r="CRF22" s="580"/>
      <c r="CRG22" s="580"/>
      <c r="CRH22" s="580"/>
      <c r="CRI22" s="580"/>
      <c r="CRJ22" s="580"/>
      <c r="CRK22" s="580"/>
      <c r="CRL22" s="580"/>
      <c r="CRM22" s="580"/>
      <c r="CRN22" s="580"/>
      <c r="CRO22" s="580"/>
      <c r="CRP22" s="580"/>
      <c r="CRQ22" s="580"/>
      <c r="CRR22" s="580"/>
      <c r="CRS22" s="580"/>
      <c r="CRT22" s="580"/>
      <c r="CRU22" s="580"/>
      <c r="CRV22" s="580"/>
      <c r="CRW22" s="580"/>
      <c r="CRX22" s="580"/>
      <c r="CRY22" s="580"/>
      <c r="CRZ22" s="580"/>
      <c r="CSA22" s="580"/>
      <c r="CSB22" s="580"/>
      <c r="CSC22" s="580"/>
      <c r="CSD22" s="580"/>
      <c r="CSE22" s="580"/>
      <c r="CSF22" s="580"/>
      <c r="CSG22" s="580"/>
      <c r="CSH22" s="580"/>
      <c r="CSI22" s="580"/>
      <c r="CSJ22" s="580"/>
      <c r="CSK22" s="580"/>
      <c r="CSL22" s="580"/>
      <c r="CSM22" s="580"/>
      <c r="CSN22" s="580"/>
      <c r="CSO22" s="580"/>
      <c r="CSP22" s="580"/>
      <c r="CSQ22" s="580"/>
      <c r="CSR22" s="580"/>
      <c r="CSS22" s="580"/>
      <c r="CST22" s="580"/>
      <c r="CSU22" s="580"/>
      <c r="CSV22" s="580"/>
      <c r="CSW22" s="580"/>
      <c r="CSX22" s="580"/>
      <c r="CSY22" s="580"/>
      <c r="CSZ22" s="580"/>
      <c r="CTA22" s="580"/>
      <c r="CTB22" s="580"/>
      <c r="CTC22" s="580"/>
      <c r="CTD22" s="580"/>
      <c r="CTE22" s="580"/>
      <c r="CTF22" s="580"/>
      <c r="CTG22" s="580"/>
      <c r="CTH22" s="580"/>
      <c r="CTI22" s="580"/>
      <c r="CTJ22" s="580"/>
      <c r="CTK22" s="580"/>
      <c r="CTL22" s="580"/>
      <c r="CTM22" s="580"/>
      <c r="CTN22" s="580"/>
      <c r="CTO22" s="580"/>
      <c r="CTP22" s="580"/>
      <c r="CTQ22" s="580"/>
      <c r="CTR22" s="580"/>
      <c r="CTS22" s="580"/>
      <c r="CTT22" s="580"/>
      <c r="CTU22" s="580"/>
      <c r="CTV22" s="580"/>
      <c r="CTW22" s="580"/>
      <c r="CTX22" s="580"/>
      <c r="CTY22" s="580"/>
      <c r="CTZ22" s="580"/>
      <c r="CUA22" s="580"/>
      <c r="CUB22" s="580"/>
      <c r="CUC22" s="580"/>
      <c r="CUD22" s="580"/>
      <c r="CUE22" s="580"/>
      <c r="CUF22" s="580"/>
      <c r="CUG22" s="580"/>
      <c r="CUH22" s="580"/>
      <c r="CUI22" s="580"/>
      <c r="CUJ22" s="580"/>
      <c r="CUK22" s="580"/>
      <c r="CUL22" s="580"/>
      <c r="CUM22" s="580"/>
      <c r="CUN22" s="580"/>
      <c r="CUO22" s="580"/>
      <c r="CUP22" s="580"/>
      <c r="CUQ22" s="580"/>
      <c r="CUR22" s="580"/>
      <c r="CUS22" s="580"/>
      <c r="CUT22" s="580"/>
      <c r="CUU22" s="580"/>
      <c r="CUV22" s="580"/>
      <c r="CUW22" s="580"/>
      <c r="CUX22" s="580"/>
      <c r="CUY22" s="580"/>
      <c r="CUZ22" s="580"/>
      <c r="CVA22" s="580"/>
      <c r="CVB22" s="580"/>
      <c r="CVC22" s="580"/>
      <c r="CVD22" s="580"/>
      <c r="CVE22" s="580"/>
      <c r="CVF22" s="580"/>
      <c r="CVG22" s="580"/>
      <c r="CVH22" s="580"/>
      <c r="CVI22" s="580"/>
      <c r="CVJ22" s="580"/>
      <c r="CVK22" s="580"/>
      <c r="CVL22" s="580"/>
      <c r="CVM22" s="580"/>
      <c r="CVN22" s="580"/>
      <c r="CVO22" s="580"/>
      <c r="CVP22" s="580"/>
      <c r="CVQ22" s="580"/>
      <c r="CVR22" s="580"/>
      <c r="CVS22" s="580"/>
      <c r="CVT22" s="580"/>
      <c r="CVU22" s="580"/>
      <c r="CVV22" s="580"/>
      <c r="CVW22" s="580"/>
      <c r="CVX22" s="580"/>
      <c r="CVY22" s="580"/>
      <c r="CVZ22" s="580"/>
      <c r="CWA22" s="580"/>
      <c r="CWB22" s="580"/>
      <c r="CWC22" s="580"/>
      <c r="CWD22" s="580"/>
      <c r="CWE22" s="580"/>
      <c r="CWF22" s="580"/>
      <c r="CWG22" s="580"/>
      <c r="CWH22" s="580"/>
      <c r="CWI22" s="580"/>
      <c r="CWJ22" s="580"/>
      <c r="CWK22" s="580"/>
      <c r="CWL22" s="580"/>
      <c r="CWM22" s="580"/>
      <c r="CWN22" s="580"/>
      <c r="CWO22" s="580"/>
      <c r="CWP22" s="580"/>
      <c r="CWQ22" s="580"/>
      <c r="CWR22" s="580"/>
      <c r="CWS22" s="580"/>
      <c r="CWT22" s="580"/>
      <c r="CWU22" s="580"/>
      <c r="CWV22" s="580"/>
      <c r="CWW22" s="580"/>
      <c r="CWX22" s="580"/>
      <c r="CWY22" s="580"/>
      <c r="CWZ22" s="580"/>
      <c r="CXA22" s="580"/>
      <c r="CXB22" s="580"/>
      <c r="CXC22" s="580"/>
      <c r="CXD22" s="580"/>
      <c r="CXE22" s="580"/>
      <c r="CXF22" s="580"/>
      <c r="CXG22" s="580"/>
      <c r="CXH22" s="580"/>
      <c r="CXI22" s="580"/>
      <c r="CXJ22" s="580"/>
      <c r="CXK22" s="580"/>
      <c r="CXL22" s="580"/>
      <c r="CXM22" s="580"/>
      <c r="CXN22" s="580"/>
      <c r="CXO22" s="580"/>
      <c r="CXP22" s="580"/>
      <c r="CXQ22" s="580"/>
      <c r="CXR22" s="580"/>
      <c r="CXS22" s="580"/>
      <c r="CXT22" s="580"/>
      <c r="CXU22" s="580"/>
      <c r="CXV22" s="580"/>
      <c r="CXW22" s="580"/>
      <c r="CXX22" s="580"/>
      <c r="CXY22" s="580"/>
      <c r="CXZ22" s="580"/>
      <c r="CYA22" s="580"/>
      <c r="CYB22" s="580"/>
      <c r="CYC22" s="580"/>
      <c r="CYD22" s="580"/>
      <c r="CYE22" s="580"/>
      <c r="CYF22" s="580"/>
      <c r="CYG22" s="580"/>
      <c r="CYH22" s="580"/>
      <c r="CYI22" s="580"/>
      <c r="CYJ22" s="580"/>
      <c r="CYK22" s="580"/>
      <c r="CYL22" s="580"/>
      <c r="CYM22" s="580"/>
      <c r="CYN22" s="580"/>
      <c r="CYO22" s="580"/>
      <c r="CYP22" s="580"/>
      <c r="CYQ22" s="580"/>
      <c r="CYR22" s="580"/>
      <c r="CYS22" s="580"/>
      <c r="CYT22" s="580"/>
      <c r="CYU22" s="580"/>
      <c r="CYV22" s="580"/>
      <c r="CYW22" s="580"/>
      <c r="CYX22" s="580"/>
      <c r="CYY22" s="580"/>
      <c r="CYZ22" s="580"/>
      <c r="CZA22" s="580"/>
      <c r="CZB22" s="580"/>
      <c r="CZC22" s="580"/>
      <c r="CZD22" s="580"/>
      <c r="CZE22" s="580"/>
      <c r="CZF22" s="580"/>
      <c r="CZG22" s="580"/>
      <c r="CZH22" s="580"/>
      <c r="CZI22" s="580"/>
      <c r="CZJ22" s="580"/>
      <c r="CZK22" s="580"/>
      <c r="CZL22" s="580"/>
      <c r="CZM22" s="580"/>
      <c r="CZN22" s="580"/>
      <c r="CZO22" s="580"/>
      <c r="CZP22" s="580"/>
      <c r="CZQ22" s="580"/>
      <c r="CZR22" s="580"/>
      <c r="CZS22" s="580"/>
      <c r="CZT22" s="580"/>
      <c r="CZU22" s="580"/>
      <c r="CZV22" s="580"/>
      <c r="CZW22" s="580"/>
      <c r="CZX22" s="580"/>
      <c r="CZY22" s="580"/>
      <c r="CZZ22" s="580"/>
      <c r="DAA22" s="580"/>
      <c r="DAB22" s="580"/>
      <c r="DAC22" s="580"/>
      <c r="DAD22" s="580"/>
      <c r="DAE22" s="580"/>
      <c r="DAF22" s="580"/>
      <c r="DAG22" s="580"/>
      <c r="DAH22" s="580"/>
      <c r="DAI22" s="580"/>
      <c r="DAJ22" s="580"/>
      <c r="DAK22" s="580"/>
      <c r="DAL22" s="580"/>
      <c r="DAM22" s="580"/>
      <c r="DAN22" s="580"/>
      <c r="DAO22" s="580"/>
      <c r="DAP22" s="580"/>
      <c r="DAQ22" s="580"/>
      <c r="DAR22" s="580"/>
      <c r="DAS22" s="580"/>
      <c r="DAT22" s="580"/>
      <c r="DAU22" s="580"/>
      <c r="DAV22" s="580"/>
      <c r="DAW22" s="580"/>
      <c r="DAX22" s="580"/>
      <c r="DAY22" s="580"/>
      <c r="DAZ22" s="580"/>
      <c r="DBA22" s="580"/>
      <c r="DBB22" s="580"/>
      <c r="DBC22" s="580"/>
      <c r="DBD22" s="580"/>
      <c r="DBE22" s="580"/>
      <c r="DBF22" s="580"/>
      <c r="DBG22" s="580"/>
      <c r="DBH22" s="580"/>
      <c r="DBI22" s="580"/>
      <c r="DBJ22" s="580"/>
      <c r="DBK22" s="580"/>
      <c r="DBL22" s="580"/>
      <c r="DBM22" s="580"/>
      <c r="DBN22" s="580"/>
      <c r="DBO22" s="580"/>
      <c r="DBP22" s="580"/>
      <c r="DBQ22" s="580"/>
      <c r="DBR22" s="580"/>
      <c r="DBS22" s="580"/>
      <c r="DBT22" s="580"/>
      <c r="DBU22" s="580"/>
      <c r="DBV22" s="580"/>
      <c r="DBW22" s="580"/>
      <c r="DBX22" s="580"/>
      <c r="DBY22" s="580"/>
      <c r="DBZ22" s="580"/>
      <c r="DCA22" s="580"/>
      <c r="DCB22" s="580"/>
      <c r="DCC22" s="580"/>
      <c r="DCD22" s="580"/>
      <c r="DCE22" s="580"/>
      <c r="DCF22" s="580"/>
      <c r="DCG22" s="580"/>
      <c r="DCH22" s="580"/>
      <c r="DCI22" s="580"/>
      <c r="DCJ22" s="580"/>
      <c r="DCK22" s="580"/>
      <c r="DCL22" s="580"/>
      <c r="DCM22" s="580"/>
      <c r="DCN22" s="580"/>
      <c r="DCO22" s="580"/>
      <c r="DCP22" s="580"/>
      <c r="DCQ22" s="580"/>
      <c r="DCR22" s="580"/>
      <c r="DCS22" s="580"/>
      <c r="DCT22" s="580"/>
      <c r="DCU22" s="580"/>
      <c r="DCV22" s="580"/>
      <c r="DCW22" s="580"/>
      <c r="DCX22" s="580"/>
      <c r="DCY22" s="580"/>
      <c r="DCZ22" s="580"/>
      <c r="DDA22" s="580"/>
      <c r="DDB22" s="580"/>
      <c r="DDC22" s="580"/>
      <c r="DDD22" s="580"/>
      <c r="DDE22" s="580"/>
      <c r="DDF22" s="580"/>
      <c r="DDG22" s="580"/>
      <c r="DDH22" s="580"/>
      <c r="DDI22" s="580"/>
      <c r="DDJ22" s="580"/>
      <c r="DDK22" s="580"/>
      <c r="DDL22" s="580"/>
      <c r="DDM22" s="580"/>
      <c r="DDN22" s="580"/>
      <c r="DDO22" s="580"/>
      <c r="DDP22" s="580"/>
      <c r="DDQ22" s="580"/>
      <c r="DDR22" s="580"/>
      <c r="DDS22" s="580"/>
      <c r="DDT22" s="580"/>
      <c r="DDU22" s="580"/>
      <c r="DDV22" s="580"/>
      <c r="DDW22" s="580"/>
      <c r="DDX22" s="580"/>
      <c r="DDY22" s="580"/>
      <c r="DDZ22" s="580"/>
      <c r="DEA22" s="580"/>
      <c r="DEB22" s="580"/>
      <c r="DEC22" s="580"/>
      <c r="DED22" s="580"/>
      <c r="DEE22" s="580"/>
      <c r="DEF22" s="580"/>
      <c r="DEG22" s="580"/>
      <c r="DEH22" s="580"/>
      <c r="DEI22" s="580"/>
      <c r="DEJ22" s="580"/>
      <c r="DEK22" s="580"/>
      <c r="DEL22" s="580"/>
      <c r="DEM22" s="580"/>
      <c r="DEN22" s="580"/>
      <c r="DEO22" s="580"/>
      <c r="DEP22" s="580"/>
      <c r="DEQ22" s="580"/>
      <c r="DER22" s="580"/>
      <c r="DES22" s="580"/>
      <c r="DET22" s="580"/>
      <c r="DEU22" s="580"/>
      <c r="DEV22" s="580"/>
      <c r="DEW22" s="580"/>
      <c r="DEX22" s="580"/>
      <c r="DEY22" s="580"/>
      <c r="DEZ22" s="580"/>
      <c r="DFA22" s="580"/>
      <c r="DFB22" s="580"/>
      <c r="DFC22" s="580"/>
      <c r="DFD22" s="580"/>
      <c r="DFE22" s="580"/>
      <c r="DFF22" s="580"/>
      <c r="DFG22" s="580"/>
      <c r="DFH22" s="580"/>
      <c r="DFI22" s="580"/>
      <c r="DFJ22" s="580"/>
      <c r="DFK22" s="580"/>
      <c r="DFL22" s="580"/>
      <c r="DFM22" s="580"/>
      <c r="DFN22" s="580"/>
      <c r="DFO22" s="580"/>
      <c r="DFP22" s="580"/>
      <c r="DFQ22" s="580"/>
      <c r="DFR22" s="580"/>
      <c r="DFS22" s="580"/>
      <c r="DFT22" s="580"/>
      <c r="DFU22" s="580"/>
      <c r="DFV22" s="580"/>
      <c r="DFW22" s="580"/>
      <c r="DFX22" s="580"/>
      <c r="DFY22" s="580"/>
      <c r="DFZ22" s="580"/>
      <c r="DGA22" s="580"/>
      <c r="DGB22" s="580"/>
      <c r="DGC22" s="580"/>
      <c r="DGD22" s="580"/>
      <c r="DGE22" s="580"/>
      <c r="DGF22" s="580"/>
      <c r="DGG22" s="580"/>
      <c r="DGH22" s="580"/>
      <c r="DGI22" s="580"/>
      <c r="DGJ22" s="580"/>
      <c r="DGK22" s="580"/>
      <c r="DGL22" s="580"/>
      <c r="DGM22" s="580"/>
      <c r="DGN22" s="580"/>
      <c r="DGO22" s="580"/>
      <c r="DGP22" s="580"/>
      <c r="DGQ22" s="580"/>
      <c r="DGR22" s="580"/>
      <c r="DGS22" s="580"/>
      <c r="DGT22" s="580"/>
      <c r="DGU22" s="580"/>
      <c r="DGV22" s="580"/>
      <c r="DGW22" s="580"/>
      <c r="DGX22" s="580"/>
      <c r="DGY22" s="580"/>
      <c r="DGZ22" s="580"/>
      <c r="DHA22" s="580"/>
      <c r="DHB22" s="580"/>
      <c r="DHC22" s="580"/>
      <c r="DHD22" s="580"/>
      <c r="DHE22" s="580"/>
      <c r="DHF22" s="580"/>
      <c r="DHG22" s="580"/>
      <c r="DHH22" s="580"/>
      <c r="DHI22" s="580"/>
      <c r="DHJ22" s="580"/>
      <c r="DHK22" s="580"/>
      <c r="DHL22" s="580"/>
      <c r="DHM22" s="580"/>
      <c r="DHN22" s="580"/>
      <c r="DHO22" s="580"/>
      <c r="DHP22" s="580"/>
      <c r="DHQ22" s="580"/>
      <c r="DHR22" s="580"/>
      <c r="DHS22" s="580"/>
      <c r="DHT22" s="580"/>
      <c r="DHU22" s="580"/>
      <c r="DHV22" s="580"/>
      <c r="DHW22" s="580"/>
      <c r="DHX22" s="580"/>
      <c r="DHY22" s="580"/>
      <c r="DHZ22" s="580"/>
      <c r="DIA22" s="580"/>
      <c r="DIB22" s="580"/>
      <c r="DIC22" s="580"/>
      <c r="DID22" s="580"/>
      <c r="DIE22" s="580"/>
      <c r="DIF22" s="580"/>
      <c r="DIG22" s="580"/>
      <c r="DIH22" s="580"/>
      <c r="DII22" s="580"/>
      <c r="DIJ22" s="580"/>
      <c r="DIK22" s="580"/>
      <c r="DIL22" s="580"/>
      <c r="DIM22" s="580"/>
      <c r="DIN22" s="580"/>
      <c r="DIO22" s="580"/>
      <c r="DIP22" s="580"/>
      <c r="DIQ22" s="580"/>
      <c r="DIR22" s="580"/>
      <c r="DIS22" s="580"/>
      <c r="DIT22" s="580"/>
      <c r="DIU22" s="580"/>
      <c r="DIV22" s="580"/>
      <c r="DIW22" s="580"/>
      <c r="DIX22" s="580"/>
      <c r="DIY22" s="580"/>
      <c r="DIZ22" s="580"/>
      <c r="DJA22" s="580"/>
      <c r="DJB22" s="580"/>
      <c r="DJC22" s="580"/>
      <c r="DJD22" s="580"/>
      <c r="DJE22" s="580"/>
      <c r="DJF22" s="580"/>
      <c r="DJG22" s="580"/>
      <c r="DJH22" s="580"/>
      <c r="DJI22" s="580"/>
      <c r="DJJ22" s="580"/>
      <c r="DJK22" s="580"/>
      <c r="DJL22" s="580"/>
      <c r="DJM22" s="580"/>
      <c r="DJN22" s="580"/>
      <c r="DJO22" s="580"/>
      <c r="DJP22" s="580"/>
      <c r="DJQ22" s="580"/>
      <c r="DJR22" s="580"/>
      <c r="DJS22" s="580"/>
      <c r="DJT22" s="580"/>
      <c r="DJU22" s="580"/>
      <c r="DJV22" s="580"/>
      <c r="DJW22" s="580"/>
      <c r="DJX22" s="580"/>
      <c r="DJY22" s="580"/>
      <c r="DJZ22" s="580"/>
      <c r="DKA22" s="580"/>
      <c r="DKB22" s="580"/>
      <c r="DKC22" s="580"/>
      <c r="DKD22" s="580"/>
      <c r="DKE22" s="580"/>
      <c r="DKF22" s="580"/>
      <c r="DKG22" s="580"/>
      <c r="DKH22" s="580"/>
      <c r="DKI22" s="580"/>
      <c r="DKJ22" s="580"/>
      <c r="DKK22" s="580"/>
      <c r="DKL22" s="580"/>
      <c r="DKM22" s="580"/>
      <c r="DKN22" s="580"/>
      <c r="DKO22" s="580"/>
      <c r="DKP22" s="580"/>
      <c r="DKQ22" s="580"/>
      <c r="DKR22" s="580"/>
      <c r="DKS22" s="580"/>
      <c r="DKT22" s="580"/>
      <c r="DKU22" s="580"/>
      <c r="DKV22" s="580"/>
      <c r="DKW22" s="580"/>
      <c r="DKX22" s="580"/>
      <c r="DKY22" s="580"/>
      <c r="DKZ22" s="580"/>
      <c r="DLA22" s="580"/>
      <c r="DLB22" s="580"/>
      <c r="DLC22" s="580"/>
      <c r="DLD22" s="580"/>
      <c r="DLE22" s="580"/>
      <c r="DLF22" s="580"/>
      <c r="DLG22" s="580"/>
      <c r="DLH22" s="580"/>
      <c r="DLI22" s="580"/>
      <c r="DLJ22" s="580"/>
      <c r="DLK22" s="580"/>
      <c r="DLL22" s="580"/>
      <c r="DLM22" s="580"/>
      <c r="DLN22" s="580"/>
      <c r="DLO22" s="580"/>
      <c r="DLP22" s="580"/>
      <c r="DLQ22" s="580"/>
      <c r="DLR22" s="580"/>
      <c r="DLS22" s="580"/>
      <c r="DLT22" s="580"/>
      <c r="DLU22" s="580"/>
      <c r="DLV22" s="580"/>
      <c r="DLW22" s="580"/>
      <c r="DLX22" s="580"/>
      <c r="DLY22" s="580"/>
      <c r="DLZ22" s="580"/>
      <c r="DMA22" s="580"/>
      <c r="DMB22" s="580"/>
      <c r="DMC22" s="580"/>
      <c r="DMD22" s="580"/>
      <c r="DME22" s="580"/>
      <c r="DMF22" s="580"/>
      <c r="DMG22" s="580"/>
      <c r="DMH22" s="580"/>
      <c r="DMI22" s="580"/>
      <c r="DMJ22" s="580"/>
      <c r="DMK22" s="580"/>
      <c r="DML22" s="580"/>
      <c r="DMM22" s="580"/>
      <c r="DMN22" s="580"/>
      <c r="DMO22" s="580"/>
      <c r="DMP22" s="580"/>
      <c r="DMQ22" s="580"/>
      <c r="DMR22" s="580"/>
      <c r="DMS22" s="580"/>
      <c r="DMT22" s="580"/>
      <c r="DMU22" s="580"/>
      <c r="DMV22" s="580"/>
      <c r="DMW22" s="580"/>
      <c r="DMX22" s="580"/>
      <c r="DMY22" s="580"/>
      <c r="DMZ22" s="580"/>
      <c r="DNA22" s="580"/>
      <c r="DNB22" s="580"/>
      <c r="DNC22" s="580"/>
      <c r="DND22" s="580"/>
      <c r="DNE22" s="580"/>
      <c r="DNF22" s="580"/>
      <c r="DNG22" s="580"/>
      <c r="DNH22" s="580"/>
      <c r="DNI22" s="580"/>
      <c r="DNJ22" s="580"/>
      <c r="DNK22" s="580"/>
      <c r="DNL22" s="580"/>
      <c r="DNM22" s="580"/>
      <c r="DNN22" s="580"/>
      <c r="DNO22" s="580"/>
      <c r="DNP22" s="580"/>
      <c r="DNQ22" s="580"/>
      <c r="DNR22" s="580"/>
      <c r="DNS22" s="580"/>
      <c r="DNT22" s="580"/>
      <c r="DNU22" s="580"/>
      <c r="DNV22" s="580"/>
      <c r="DNW22" s="580"/>
      <c r="DNX22" s="580"/>
      <c r="DNY22" s="580"/>
      <c r="DNZ22" s="580"/>
      <c r="DOA22" s="580"/>
      <c r="DOB22" s="580"/>
      <c r="DOC22" s="580"/>
      <c r="DOD22" s="580"/>
      <c r="DOE22" s="580"/>
      <c r="DOF22" s="580"/>
      <c r="DOG22" s="580"/>
      <c r="DOH22" s="580"/>
      <c r="DOI22" s="580"/>
      <c r="DOJ22" s="580"/>
      <c r="DOK22" s="580"/>
      <c r="DOL22" s="580"/>
      <c r="DOM22" s="580"/>
      <c r="DON22" s="580"/>
      <c r="DOO22" s="580"/>
      <c r="DOP22" s="580"/>
      <c r="DOQ22" s="580"/>
      <c r="DOR22" s="580"/>
      <c r="DOS22" s="580"/>
      <c r="DOT22" s="580"/>
      <c r="DOU22" s="580"/>
      <c r="DOV22" s="580"/>
      <c r="DOW22" s="580"/>
      <c r="DOX22" s="580"/>
      <c r="DOY22" s="580"/>
      <c r="DOZ22" s="580"/>
      <c r="DPA22" s="580"/>
      <c r="DPB22" s="580"/>
      <c r="DPC22" s="580"/>
      <c r="DPD22" s="580"/>
      <c r="DPE22" s="580"/>
      <c r="DPF22" s="580"/>
      <c r="DPG22" s="580"/>
      <c r="DPH22" s="580"/>
      <c r="DPI22" s="580"/>
      <c r="DPJ22" s="580"/>
      <c r="DPK22" s="580"/>
      <c r="DPL22" s="580"/>
      <c r="DPM22" s="580"/>
      <c r="DPN22" s="580"/>
      <c r="DPO22" s="580"/>
      <c r="DPP22" s="580"/>
      <c r="DPQ22" s="580"/>
      <c r="DPR22" s="580"/>
      <c r="DPS22" s="580"/>
      <c r="DPT22" s="580"/>
      <c r="DPU22" s="580"/>
      <c r="DPV22" s="580"/>
      <c r="DPW22" s="580"/>
      <c r="DPX22" s="580"/>
      <c r="DPY22" s="580"/>
      <c r="DPZ22" s="580"/>
      <c r="DQA22" s="580"/>
      <c r="DQB22" s="580"/>
      <c r="DQC22" s="580"/>
      <c r="DQD22" s="580"/>
      <c r="DQE22" s="580"/>
      <c r="DQF22" s="580"/>
      <c r="DQG22" s="580"/>
      <c r="DQH22" s="580"/>
      <c r="DQI22" s="580"/>
      <c r="DQJ22" s="580"/>
      <c r="DQK22" s="580"/>
      <c r="DQL22" s="580"/>
      <c r="DQM22" s="580"/>
      <c r="DQN22" s="580"/>
      <c r="DQO22" s="580"/>
      <c r="DQP22" s="580"/>
      <c r="DQQ22" s="580"/>
      <c r="DQR22" s="580"/>
      <c r="DQS22" s="580"/>
      <c r="DQT22" s="580"/>
      <c r="DQU22" s="580"/>
      <c r="DQV22" s="580"/>
      <c r="DQW22" s="580"/>
      <c r="DQX22" s="580"/>
      <c r="DQY22" s="580"/>
      <c r="DQZ22" s="580"/>
      <c r="DRA22" s="580"/>
      <c r="DRB22" s="580"/>
      <c r="DRC22" s="580"/>
      <c r="DRD22" s="580"/>
      <c r="DRE22" s="580"/>
      <c r="DRF22" s="580"/>
      <c r="DRG22" s="580"/>
      <c r="DRH22" s="580"/>
      <c r="DRI22" s="580"/>
      <c r="DRJ22" s="580"/>
      <c r="DRK22" s="580"/>
      <c r="DRL22" s="580"/>
      <c r="DRM22" s="580"/>
      <c r="DRN22" s="580"/>
      <c r="DRO22" s="580"/>
      <c r="DRP22" s="580"/>
      <c r="DRQ22" s="580"/>
      <c r="DRR22" s="580"/>
      <c r="DRS22" s="580"/>
      <c r="DRT22" s="580"/>
      <c r="DRU22" s="580"/>
      <c r="DRV22" s="580"/>
      <c r="DRW22" s="580"/>
      <c r="DRX22" s="580"/>
      <c r="DRY22" s="580"/>
      <c r="DRZ22" s="580"/>
      <c r="DSA22" s="580"/>
      <c r="DSB22" s="580"/>
      <c r="DSC22" s="580"/>
      <c r="DSD22" s="580"/>
      <c r="DSE22" s="580"/>
      <c r="DSF22" s="580"/>
      <c r="DSG22" s="580"/>
      <c r="DSH22" s="580"/>
      <c r="DSI22" s="580"/>
      <c r="DSJ22" s="580"/>
      <c r="DSK22" s="580"/>
      <c r="DSL22" s="580"/>
      <c r="DSM22" s="580"/>
      <c r="DSN22" s="580"/>
      <c r="DSO22" s="580"/>
      <c r="DSP22" s="580"/>
      <c r="DSQ22" s="580"/>
      <c r="DSR22" s="580"/>
      <c r="DSS22" s="580"/>
      <c r="DST22" s="580"/>
      <c r="DSU22" s="580"/>
      <c r="DSV22" s="580"/>
      <c r="DSW22" s="580"/>
      <c r="DSX22" s="580"/>
      <c r="DSY22" s="580"/>
      <c r="DSZ22" s="580"/>
      <c r="DTA22" s="580"/>
      <c r="DTB22" s="580"/>
      <c r="DTC22" s="580"/>
      <c r="DTD22" s="580"/>
      <c r="DTE22" s="580"/>
      <c r="DTF22" s="580"/>
      <c r="DTG22" s="580"/>
      <c r="DTH22" s="580"/>
      <c r="DTI22" s="580"/>
      <c r="DTJ22" s="580"/>
      <c r="DTK22" s="580"/>
      <c r="DTL22" s="580"/>
      <c r="DTM22" s="580"/>
      <c r="DTN22" s="580"/>
      <c r="DTO22" s="580"/>
      <c r="DTP22" s="580"/>
      <c r="DTQ22" s="580"/>
      <c r="DTR22" s="580"/>
      <c r="DTS22" s="580"/>
      <c r="DTT22" s="580"/>
      <c r="DTU22" s="580"/>
      <c r="DTV22" s="580"/>
      <c r="DTW22" s="580"/>
      <c r="DTX22" s="580"/>
      <c r="DTY22" s="580"/>
      <c r="DTZ22" s="580"/>
      <c r="DUA22" s="580"/>
      <c r="DUB22" s="580"/>
      <c r="DUC22" s="580"/>
      <c r="DUD22" s="580"/>
      <c r="DUE22" s="580"/>
      <c r="DUF22" s="580"/>
      <c r="DUG22" s="580"/>
      <c r="DUH22" s="580"/>
      <c r="DUI22" s="580"/>
      <c r="DUJ22" s="580"/>
      <c r="DUK22" s="580"/>
      <c r="DUL22" s="580"/>
      <c r="DUM22" s="580"/>
      <c r="DUN22" s="580"/>
      <c r="DUO22" s="580"/>
      <c r="DUP22" s="580"/>
      <c r="DUQ22" s="580"/>
      <c r="DUR22" s="580"/>
      <c r="DUS22" s="580"/>
      <c r="DUT22" s="580"/>
      <c r="DUU22" s="580"/>
      <c r="DUV22" s="580"/>
      <c r="DUW22" s="580"/>
      <c r="DUX22" s="580"/>
      <c r="DUY22" s="580"/>
      <c r="DUZ22" s="580"/>
      <c r="DVA22" s="580"/>
      <c r="DVB22" s="580"/>
      <c r="DVC22" s="580"/>
      <c r="DVD22" s="580"/>
      <c r="DVE22" s="580"/>
      <c r="DVF22" s="580"/>
      <c r="DVG22" s="580"/>
      <c r="DVH22" s="580"/>
      <c r="DVI22" s="580"/>
      <c r="DVJ22" s="580"/>
      <c r="DVK22" s="580"/>
      <c r="DVL22" s="580"/>
      <c r="DVM22" s="580"/>
      <c r="DVN22" s="580"/>
      <c r="DVO22" s="580"/>
      <c r="DVP22" s="580"/>
      <c r="DVQ22" s="580"/>
      <c r="DVR22" s="580"/>
      <c r="DVS22" s="580"/>
      <c r="DVT22" s="580"/>
      <c r="DVU22" s="580"/>
      <c r="DVV22" s="580"/>
      <c r="DVW22" s="580"/>
      <c r="DVX22" s="580"/>
      <c r="DVY22" s="580"/>
      <c r="DVZ22" s="580"/>
      <c r="DWA22" s="580"/>
      <c r="DWB22" s="580"/>
      <c r="DWC22" s="580"/>
      <c r="DWD22" s="580"/>
      <c r="DWE22" s="580"/>
      <c r="DWF22" s="580"/>
      <c r="DWG22" s="580"/>
      <c r="DWH22" s="580"/>
      <c r="DWI22" s="580"/>
      <c r="DWJ22" s="580"/>
      <c r="DWK22" s="580"/>
      <c r="DWL22" s="580"/>
      <c r="DWM22" s="580"/>
      <c r="DWN22" s="580"/>
      <c r="DWO22" s="580"/>
      <c r="DWP22" s="580"/>
      <c r="DWQ22" s="580"/>
      <c r="DWR22" s="580"/>
      <c r="DWS22" s="580"/>
      <c r="DWT22" s="580"/>
      <c r="DWU22" s="580"/>
      <c r="DWV22" s="580"/>
      <c r="DWW22" s="580"/>
      <c r="DWX22" s="580"/>
      <c r="DWY22" s="580"/>
      <c r="DWZ22" s="580"/>
      <c r="DXA22" s="580"/>
      <c r="DXB22" s="580"/>
      <c r="DXC22" s="580"/>
      <c r="DXD22" s="580"/>
      <c r="DXE22" s="580"/>
      <c r="DXF22" s="580"/>
      <c r="DXG22" s="580"/>
      <c r="DXH22" s="580"/>
      <c r="DXI22" s="580"/>
      <c r="DXJ22" s="580"/>
      <c r="DXK22" s="580"/>
      <c r="DXL22" s="580"/>
      <c r="DXM22" s="580"/>
      <c r="DXN22" s="580"/>
      <c r="DXO22" s="580"/>
      <c r="DXP22" s="580"/>
      <c r="DXQ22" s="580"/>
      <c r="DXR22" s="580"/>
      <c r="DXS22" s="580"/>
      <c r="DXT22" s="580"/>
      <c r="DXU22" s="580"/>
      <c r="DXV22" s="580"/>
      <c r="DXW22" s="580"/>
      <c r="DXX22" s="580"/>
      <c r="DXY22" s="580"/>
      <c r="DXZ22" s="580"/>
      <c r="DYA22" s="580"/>
      <c r="DYB22" s="580"/>
      <c r="DYC22" s="580"/>
      <c r="DYD22" s="580"/>
      <c r="DYE22" s="580"/>
      <c r="DYF22" s="580"/>
      <c r="DYG22" s="580"/>
      <c r="DYH22" s="580"/>
      <c r="DYI22" s="580"/>
      <c r="DYJ22" s="580"/>
      <c r="DYK22" s="580"/>
      <c r="DYL22" s="580"/>
      <c r="DYM22" s="580"/>
      <c r="DYN22" s="580"/>
      <c r="DYO22" s="580"/>
      <c r="DYP22" s="580"/>
      <c r="DYQ22" s="580"/>
      <c r="DYR22" s="580"/>
      <c r="DYS22" s="580"/>
      <c r="DYT22" s="580"/>
      <c r="DYU22" s="580"/>
      <c r="DYV22" s="580"/>
      <c r="DYW22" s="580"/>
      <c r="DYX22" s="580"/>
      <c r="DYY22" s="580"/>
      <c r="DYZ22" s="580"/>
      <c r="DZA22" s="580"/>
      <c r="DZB22" s="580"/>
      <c r="DZC22" s="580"/>
      <c r="DZD22" s="580"/>
      <c r="DZE22" s="580"/>
      <c r="DZF22" s="580"/>
      <c r="DZG22" s="580"/>
      <c r="DZH22" s="580"/>
      <c r="DZI22" s="580"/>
      <c r="DZJ22" s="580"/>
      <c r="DZK22" s="580"/>
      <c r="DZL22" s="580"/>
      <c r="DZM22" s="580"/>
      <c r="DZN22" s="580"/>
      <c r="DZO22" s="580"/>
      <c r="DZP22" s="580"/>
      <c r="DZQ22" s="580"/>
      <c r="DZR22" s="580"/>
      <c r="DZS22" s="580"/>
      <c r="DZT22" s="580"/>
      <c r="DZU22" s="580"/>
      <c r="DZV22" s="580"/>
      <c r="DZW22" s="580"/>
      <c r="DZX22" s="580"/>
      <c r="DZY22" s="580"/>
      <c r="DZZ22" s="580"/>
      <c r="EAA22" s="580"/>
      <c r="EAB22" s="580"/>
      <c r="EAC22" s="580"/>
      <c r="EAD22" s="580"/>
      <c r="EAE22" s="580"/>
      <c r="EAF22" s="580"/>
      <c r="EAG22" s="580"/>
      <c r="EAH22" s="580"/>
      <c r="EAI22" s="580"/>
      <c r="EAJ22" s="580"/>
      <c r="EAK22" s="580"/>
      <c r="EAL22" s="580"/>
      <c r="EAM22" s="580"/>
      <c r="EAN22" s="580"/>
      <c r="EAO22" s="580"/>
      <c r="EAP22" s="580"/>
      <c r="EAQ22" s="580"/>
      <c r="EAR22" s="580"/>
      <c r="EAS22" s="580"/>
      <c r="EAT22" s="580"/>
      <c r="EAU22" s="580"/>
      <c r="EAV22" s="580"/>
      <c r="EAW22" s="580"/>
      <c r="EAX22" s="580"/>
      <c r="EAY22" s="580"/>
      <c r="EAZ22" s="580"/>
      <c r="EBA22" s="580"/>
      <c r="EBB22" s="580"/>
      <c r="EBC22" s="580"/>
      <c r="EBD22" s="580"/>
      <c r="EBE22" s="580"/>
      <c r="EBF22" s="580"/>
      <c r="EBG22" s="580"/>
      <c r="EBH22" s="580"/>
      <c r="EBI22" s="580"/>
      <c r="EBJ22" s="580"/>
      <c r="EBK22" s="580"/>
      <c r="EBL22" s="580"/>
      <c r="EBM22" s="580"/>
      <c r="EBN22" s="580"/>
      <c r="EBO22" s="580"/>
      <c r="EBP22" s="580"/>
      <c r="EBQ22" s="580"/>
      <c r="EBR22" s="580"/>
      <c r="EBS22" s="580"/>
      <c r="EBT22" s="580"/>
      <c r="EBU22" s="580"/>
      <c r="EBV22" s="580"/>
      <c r="EBW22" s="580"/>
      <c r="EBX22" s="580"/>
      <c r="EBY22" s="580"/>
      <c r="EBZ22" s="580"/>
      <c r="ECA22" s="580"/>
      <c r="ECB22" s="580"/>
      <c r="ECC22" s="580"/>
      <c r="ECD22" s="580"/>
      <c r="ECE22" s="580"/>
      <c r="ECF22" s="580"/>
      <c r="ECG22" s="580"/>
      <c r="ECH22" s="580"/>
      <c r="ECI22" s="580"/>
      <c r="ECJ22" s="580"/>
      <c r="ECK22" s="580"/>
      <c r="ECL22" s="580"/>
      <c r="ECM22" s="580"/>
      <c r="ECN22" s="580"/>
      <c r="ECO22" s="580"/>
      <c r="ECP22" s="580"/>
      <c r="ECQ22" s="580"/>
      <c r="ECR22" s="580"/>
      <c r="ECS22" s="580"/>
      <c r="ECT22" s="580"/>
      <c r="ECU22" s="580"/>
      <c r="ECV22" s="580"/>
      <c r="ECW22" s="580"/>
      <c r="ECX22" s="580"/>
      <c r="ECY22" s="580"/>
      <c r="ECZ22" s="580"/>
      <c r="EDA22" s="580"/>
      <c r="EDB22" s="580"/>
      <c r="EDC22" s="580"/>
      <c r="EDD22" s="580"/>
      <c r="EDE22" s="580"/>
      <c r="EDF22" s="580"/>
      <c r="EDG22" s="580"/>
      <c r="EDH22" s="580"/>
      <c r="EDI22" s="580"/>
      <c r="EDJ22" s="580"/>
      <c r="EDK22" s="580"/>
      <c r="EDL22" s="580"/>
      <c r="EDM22" s="580"/>
      <c r="EDN22" s="580"/>
      <c r="EDO22" s="580"/>
      <c r="EDP22" s="580"/>
      <c r="EDQ22" s="580"/>
      <c r="EDR22" s="580"/>
      <c r="EDS22" s="580"/>
      <c r="EDT22" s="580"/>
      <c r="EDU22" s="580"/>
      <c r="EDV22" s="580"/>
      <c r="EDW22" s="580"/>
      <c r="EDX22" s="580"/>
      <c r="EDY22" s="580"/>
      <c r="EDZ22" s="580"/>
      <c r="EEA22" s="580"/>
      <c r="EEB22" s="580"/>
      <c r="EEC22" s="580"/>
      <c r="EED22" s="580"/>
      <c r="EEE22" s="580"/>
      <c r="EEF22" s="580"/>
      <c r="EEG22" s="580"/>
      <c r="EEH22" s="580"/>
      <c r="EEI22" s="580"/>
      <c r="EEJ22" s="580"/>
      <c r="EEK22" s="580"/>
      <c r="EEL22" s="580"/>
      <c r="EEM22" s="580"/>
      <c r="EEN22" s="580"/>
      <c r="EEO22" s="580"/>
      <c r="EEP22" s="580"/>
      <c r="EEQ22" s="580"/>
      <c r="EER22" s="580"/>
      <c r="EES22" s="580"/>
      <c r="EET22" s="580"/>
      <c r="EEU22" s="580"/>
      <c r="EEV22" s="580"/>
      <c r="EEW22" s="580"/>
      <c r="EEX22" s="580"/>
      <c r="EEY22" s="580"/>
      <c r="EEZ22" s="580"/>
      <c r="EFA22" s="580"/>
      <c r="EFB22" s="580"/>
      <c r="EFC22" s="580"/>
      <c r="EFD22" s="580"/>
      <c r="EFE22" s="580"/>
      <c r="EFF22" s="580"/>
      <c r="EFG22" s="580"/>
      <c r="EFH22" s="580"/>
      <c r="EFI22" s="580"/>
      <c r="EFJ22" s="580"/>
      <c r="EFK22" s="580"/>
      <c r="EFL22" s="580"/>
      <c r="EFM22" s="580"/>
      <c r="EFN22" s="580"/>
      <c r="EFO22" s="580"/>
      <c r="EFP22" s="580"/>
      <c r="EFQ22" s="580"/>
      <c r="EFR22" s="580"/>
      <c r="EFS22" s="580"/>
      <c r="EFT22" s="580"/>
      <c r="EFU22" s="580"/>
      <c r="EFV22" s="580"/>
      <c r="EFW22" s="580"/>
      <c r="EFX22" s="580"/>
      <c r="EFY22" s="580"/>
      <c r="EFZ22" s="580"/>
      <c r="EGA22" s="580"/>
      <c r="EGB22" s="580"/>
      <c r="EGC22" s="580"/>
      <c r="EGD22" s="580"/>
      <c r="EGE22" s="580"/>
      <c r="EGF22" s="580"/>
      <c r="EGG22" s="580"/>
      <c r="EGH22" s="580"/>
      <c r="EGI22" s="580"/>
      <c r="EGJ22" s="580"/>
      <c r="EGK22" s="580"/>
      <c r="EGL22" s="580"/>
      <c r="EGM22" s="580"/>
      <c r="EGN22" s="580"/>
      <c r="EGO22" s="580"/>
      <c r="EGP22" s="580"/>
      <c r="EGQ22" s="580"/>
      <c r="EGR22" s="580"/>
      <c r="EGS22" s="580"/>
      <c r="EGT22" s="580"/>
      <c r="EGU22" s="580"/>
      <c r="EGV22" s="580"/>
      <c r="EGW22" s="580"/>
      <c r="EGX22" s="580"/>
      <c r="EGY22" s="580"/>
      <c r="EGZ22" s="580"/>
      <c r="EHA22" s="580"/>
      <c r="EHB22" s="580"/>
      <c r="EHC22" s="580"/>
      <c r="EHD22" s="580"/>
      <c r="EHE22" s="580"/>
      <c r="EHF22" s="580"/>
      <c r="EHG22" s="580"/>
      <c r="EHH22" s="580"/>
      <c r="EHI22" s="580"/>
      <c r="EHJ22" s="580"/>
      <c r="EHK22" s="580"/>
      <c r="EHL22" s="580"/>
      <c r="EHM22" s="580"/>
      <c r="EHN22" s="580"/>
      <c r="EHO22" s="580"/>
      <c r="EHP22" s="580"/>
      <c r="EHQ22" s="580"/>
      <c r="EHR22" s="580"/>
      <c r="EHS22" s="580"/>
      <c r="EHT22" s="580"/>
      <c r="EHU22" s="580"/>
      <c r="EHV22" s="580"/>
      <c r="EHW22" s="580"/>
      <c r="EHX22" s="580"/>
      <c r="EHY22" s="580"/>
      <c r="EHZ22" s="580"/>
      <c r="EIA22" s="580"/>
      <c r="EIB22" s="580"/>
      <c r="EIC22" s="580"/>
      <c r="EID22" s="580"/>
      <c r="EIE22" s="580"/>
      <c r="EIF22" s="580"/>
      <c r="EIG22" s="580"/>
      <c r="EIH22" s="580"/>
      <c r="EII22" s="580"/>
      <c r="EIJ22" s="580"/>
      <c r="EIK22" s="580"/>
      <c r="EIL22" s="580"/>
      <c r="EIM22" s="580"/>
      <c r="EIN22" s="580"/>
      <c r="EIO22" s="580"/>
      <c r="EIP22" s="580"/>
      <c r="EIQ22" s="580"/>
      <c r="EIR22" s="580"/>
      <c r="EIS22" s="580"/>
      <c r="EIT22" s="580"/>
      <c r="EIU22" s="580"/>
      <c r="EIV22" s="580"/>
      <c r="EIW22" s="580"/>
      <c r="EIX22" s="580"/>
      <c r="EIY22" s="580"/>
      <c r="EIZ22" s="580"/>
      <c r="EJA22" s="580"/>
      <c r="EJB22" s="580"/>
      <c r="EJC22" s="580"/>
      <c r="EJD22" s="580"/>
      <c r="EJE22" s="580"/>
      <c r="EJF22" s="580"/>
      <c r="EJG22" s="580"/>
      <c r="EJH22" s="580"/>
      <c r="EJI22" s="580"/>
      <c r="EJJ22" s="580"/>
      <c r="EJK22" s="580"/>
      <c r="EJL22" s="580"/>
      <c r="EJM22" s="580"/>
      <c r="EJN22" s="580"/>
      <c r="EJO22" s="580"/>
      <c r="EJP22" s="580"/>
      <c r="EJQ22" s="580"/>
      <c r="EJR22" s="580"/>
      <c r="EJS22" s="580"/>
      <c r="EJT22" s="580"/>
      <c r="EJU22" s="580"/>
      <c r="EJV22" s="580"/>
      <c r="EJW22" s="580"/>
      <c r="EJX22" s="580"/>
      <c r="EJY22" s="580"/>
      <c r="EJZ22" s="580"/>
      <c r="EKA22" s="580"/>
      <c r="EKB22" s="580"/>
      <c r="EKC22" s="580"/>
      <c r="EKD22" s="580"/>
      <c r="EKE22" s="580"/>
      <c r="EKF22" s="580"/>
      <c r="EKG22" s="580"/>
      <c r="EKH22" s="580"/>
      <c r="EKI22" s="580"/>
      <c r="EKJ22" s="580"/>
      <c r="EKK22" s="580"/>
      <c r="EKL22" s="580"/>
      <c r="EKM22" s="580"/>
      <c r="EKN22" s="580"/>
      <c r="EKO22" s="580"/>
      <c r="EKP22" s="580"/>
      <c r="EKQ22" s="580"/>
      <c r="EKR22" s="580"/>
      <c r="EKS22" s="580"/>
      <c r="EKT22" s="580"/>
      <c r="EKU22" s="580"/>
      <c r="EKV22" s="580"/>
      <c r="EKW22" s="580"/>
      <c r="EKX22" s="580"/>
      <c r="EKY22" s="580"/>
      <c r="EKZ22" s="580"/>
      <c r="ELA22" s="580"/>
      <c r="ELB22" s="580"/>
      <c r="ELC22" s="580"/>
      <c r="ELD22" s="580"/>
      <c r="ELE22" s="580"/>
      <c r="ELF22" s="580"/>
      <c r="ELG22" s="580"/>
      <c r="ELH22" s="580"/>
      <c r="ELI22" s="580"/>
      <c r="ELJ22" s="580"/>
      <c r="ELK22" s="580"/>
      <c r="ELL22" s="580"/>
      <c r="ELM22" s="580"/>
      <c r="ELN22" s="580"/>
      <c r="ELO22" s="580"/>
      <c r="ELP22" s="580"/>
      <c r="ELQ22" s="580"/>
      <c r="ELR22" s="580"/>
      <c r="ELS22" s="580"/>
      <c r="ELT22" s="580"/>
      <c r="ELU22" s="580"/>
      <c r="ELV22" s="580"/>
      <c r="ELW22" s="580"/>
      <c r="ELX22" s="580"/>
      <c r="ELY22" s="580"/>
      <c r="ELZ22" s="580"/>
      <c r="EMA22" s="580"/>
      <c r="EMB22" s="580"/>
      <c r="EMC22" s="580"/>
      <c r="EMD22" s="580"/>
      <c r="EME22" s="580"/>
      <c r="EMF22" s="580"/>
      <c r="EMG22" s="580"/>
      <c r="EMH22" s="580"/>
      <c r="EMI22" s="580"/>
      <c r="EMJ22" s="580"/>
      <c r="EMK22" s="580"/>
      <c r="EML22" s="580"/>
      <c r="EMM22" s="580"/>
      <c r="EMN22" s="580"/>
      <c r="EMO22" s="580"/>
      <c r="EMP22" s="580"/>
      <c r="EMQ22" s="580"/>
      <c r="EMR22" s="580"/>
      <c r="EMS22" s="580"/>
      <c r="EMT22" s="580"/>
      <c r="EMU22" s="580"/>
      <c r="EMV22" s="580"/>
      <c r="EMW22" s="580"/>
      <c r="EMX22" s="580"/>
      <c r="EMY22" s="580"/>
      <c r="EMZ22" s="580"/>
      <c r="ENA22" s="580"/>
      <c r="ENB22" s="580"/>
      <c r="ENC22" s="580"/>
      <c r="END22" s="580"/>
      <c r="ENE22" s="580"/>
      <c r="ENF22" s="580"/>
      <c r="ENG22" s="580"/>
      <c r="ENH22" s="580"/>
      <c r="ENI22" s="580"/>
      <c r="ENJ22" s="580"/>
      <c r="ENK22" s="580"/>
      <c r="ENL22" s="580"/>
      <c r="ENM22" s="580"/>
      <c r="ENN22" s="580"/>
      <c r="ENO22" s="580"/>
      <c r="ENP22" s="580"/>
      <c r="ENQ22" s="580"/>
      <c r="ENR22" s="580"/>
      <c r="ENS22" s="580"/>
      <c r="ENT22" s="580"/>
      <c r="ENU22" s="580"/>
      <c r="ENV22" s="580"/>
      <c r="ENW22" s="580"/>
      <c r="ENX22" s="580"/>
      <c r="ENY22" s="580"/>
      <c r="ENZ22" s="580"/>
      <c r="EOA22" s="580"/>
      <c r="EOB22" s="580"/>
      <c r="EOC22" s="580"/>
      <c r="EOD22" s="580"/>
      <c r="EOE22" s="580"/>
      <c r="EOF22" s="580"/>
      <c r="EOG22" s="580"/>
      <c r="EOH22" s="580"/>
      <c r="EOI22" s="580"/>
      <c r="EOJ22" s="580"/>
      <c r="EOK22" s="580"/>
      <c r="EOL22" s="580"/>
      <c r="EOM22" s="580"/>
      <c r="EON22" s="580"/>
      <c r="EOO22" s="580"/>
      <c r="EOP22" s="580"/>
      <c r="EOQ22" s="580"/>
      <c r="EOR22" s="580"/>
      <c r="EOS22" s="580"/>
      <c r="EOT22" s="580"/>
      <c r="EOU22" s="580"/>
      <c r="EOV22" s="580"/>
      <c r="EOW22" s="580"/>
      <c r="EOX22" s="580"/>
      <c r="EOY22" s="580"/>
      <c r="EOZ22" s="580"/>
      <c r="EPA22" s="580"/>
      <c r="EPB22" s="580"/>
      <c r="EPC22" s="580"/>
      <c r="EPD22" s="580"/>
      <c r="EPE22" s="580"/>
      <c r="EPF22" s="580"/>
      <c r="EPG22" s="580"/>
      <c r="EPH22" s="580"/>
      <c r="EPI22" s="580"/>
      <c r="EPJ22" s="580"/>
      <c r="EPK22" s="580"/>
      <c r="EPL22" s="580"/>
      <c r="EPM22" s="580"/>
      <c r="EPN22" s="580"/>
      <c r="EPO22" s="580"/>
      <c r="EPP22" s="580"/>
      <c r="EPQ22" s="580"/>
      <c r="EPR22" s="580"/>
      <c r="EPS22" s="580"/>
      <c r="EPT22" s="580"/>
      <c r="EPU22" s="580"/>
      <c r="EPV22" s="580"/>
      <c r="EPW22" s="580"/>
      <c r="EPX22" s="580"/>
      <c r="EPY22" s="580"/>
      <c r="EPZ22" s="580"/>
      <c r="EQA22" s="580"/>
      <c r="EQB22" s="580"/>
      <c r="EQC22" s="580"/>
      <c r="EQD22" s="580"/>
      <c r="EQE22" s="580"/>
      <c r="EQF22" s="580"/>
      <c r="EQG22" s="580"/>
      <c r="EQH22" s="580"/>
      <c r="EQI22" s="580"/>
      <c r="EQJ22" s="580"/>
      <c r="EQK22" s="580"/>
      <c r="EQL22" s="580"/>
      <c r="EQM22" s="580"/>
      <c r="EQN22" s="580"/>
      <c r="EQO22" s="580"/>
      <c r="EQP22" s="580"/>
      <c r="EQQ22" s="580"/>
      <c r="EQR22" s="580"/>
      <c r="EQS22" s="580"/>
      <c r="EQT22" s="580"/>
      <c r="EQU22" s="580"/>
      <c r="EQV22" s="580"/>
      <c r="EQW22" s="580"/>
      <c r="EQX22" s="580"/>
      <c r="EQY22" s="580"/>
      <c r="EQZ22" s="580"/>
      <c r="ERA22" s="580"/>
      <c r="ERB22" s="580"/>
      <c r="ERC22" s="580"/>
      <c r="ERD22" s="580"/>
      <c r="ERE22" s="580"/>
      <c r="ERF22" s="580"/>
      <c r="ERG22" s="580"/>
      <c r="ERH22" s="580"/>
      <c r="ERI22" s="580"/>
      <c r="ERJ22" s="580"/>
      <c r="ERK22" s="580"/>
      <c r="ERL22" s="580"/>
      <c r="ERM22" s="580"/>
      <c r="ERN22" s="580"/>
      <c r="ERO22" s="580"/>
      <c r="ERP22" s="580"/>
      <c r="ERQ22" s="580"/>
      <c r="ERR22" s="580"/>
      <c r="ERS22" s="580"/>
      <c r="ERT22" s="580"/>
      <c r="ERU22" s="580"/>
      <c r="ERV22" s="580"/>
      <c r="ERW22" s="580"/>
      <c r="ERX22" s="580"/>
      <c r="ERY22" s="580"/>
      <c r="ERZ22" s="580"/>
      <c r="ESA22" s="580"/>
      <c r="ESB22" s="580"/>
      <c r="ESC22" s="580"/>
      <c r="ESD22" s="580"/>
      <c r="ESE22" s="580"/>
      <c r="ESF22" s="580"/>
      <c r="ESG22" s="580"/>
      <c r="ESH22" s="580"/>
      <c r="ESI22" s="580"/>
      <c r="ESJ22" s="580"/>
      <c r="ESK22" s="580"/>
      <c r="ESL22" s="580"/>
      <c r="ESM22" s="580"/>
      <c r="ESN22" s="580"/>
      <c r="ESO22" s="580"/>
      <c r="ESP22" s="580"/>
      <c r="ESQ22" s="580"/>
      <c r="ESR22" s="580"/>
      <c r="ESS22" s="580"/>
      <c r="EST22" s="580"/>
      <c r="ESU22" s="580"/>
      <c r="ESV22" s="580"/>
      <c r="ESW22" s="580"/>
      <c r="ESX22" s="580"/>
      <c r="ESY22" s="580"/>
      <c r="ESZ22" s="580"/>
      <c r="ETA22" s="580"/>
      <c r="ETB22" s="580"/>
      <c r="ETC22" s="580"/>
      <c r="ETD22" s="580"/>
      <c r="ETE22" s="580"/>
      <c r="ETF22" s="580"/>
      <c r="ETG22" s="580"/>
      <c r="ETH22" s="580"/>
      <c r="ETI22" s="580"/>
      <c r="ETJ22" s="580"/>
      <c r="ETK22" s="580"/>
      <c r="ETL22" s="580"/>
      <c r="ETM22" s="580"/>
      <c r="ETN22" s="580"/>
      <c r="ETO22" s="580"/>
      <c r="ETP22" s="580"/>
      <c r="ETQ22" s="580"/>
      <c r="ETR22" s="580"/>
      <c r="ETS22" s="580"/>
      <c r="ETT22" s="580"/>
      <c r="ETU22" s="580"/>
      <c r="ETV22" s="580"/>
      <c r="ETW22" s="580"/>
      <c r="ETX22" s="580"/>
      <c r="ETY22" s="580"/>
      <c r="ETZ22" s="580"/>
      <c r="EUA22" s="580"/>
      <c r="EUB22" s="580"/>
      <c r="EUC22" s="580"/>
      <c r="EUD22" s="580"/>
      <c r="EUE22" s="580"/>
      <c r="EUF22" s="580"/>
      <c r="EUG22" s="580"/>
      <c r="EUH22" s="580"/>
      <c r="EUI22" s="580"/>
      <c r="EUJ22" s="580"/>
      <c r="EUK22" s="580"/>
      <c r="EUL22" s="580"/>
      <c r="EUM22" s="580"/>
      <c r="EUN22" s="580"/>
      <c r="EUO22" s="580"/>
      <c r="EUP22" s="580"/>
      <c r="EUQ22" s="580"/>
      <c r="EUR22" s="580"/>
      <c r="EUS22" s="580"/>
      <c r="EUT22" s="580"/>
      <c r="EUU22" s="580"/>
      <c r="EUV22" s="580"/>
      <c r="EUW22" s="580"/>
      <c r="EUX22" s="580"/>
      <c r="EUY22" s="580"/>
      <c r="EUZ22" s="580"/>
      <c r="EVA22" s="580"/>
      <c r="EVB22" s="580"/>
      <c r="EVC22" s="580"/>
      <c r="EVD22" s="580"/>
      <c r="EVE22" s="580"/>
      <c r="EVF22" s="580"/>
      <c r="EVG22" s="580"/>
      <c r="EVH22" s="580"/>
      <c r="EVI22" s="580"/>
      <c r="EVJ22" s="580"/>
      <c r="EVK22" s="580"/>
      <c r="EVL22" s="580"/>
      <c r="EVM22" s="580"/>
      <c r="EVN22" s="580"/>
      <c r="EVO22" s="580"/>
      <c r="EVP22" s="580"/>
      <c r="EVQ22" s="580"/>
      <c r="EVR22" s="580"/>
      <c r="EVS22" s="580"/>
      <c r="EVT22" s="580"/>
      <c r="EVU22" s="580"/>
      <c r="EVV22" s="580"/>
      <c r="EVW22" s="580"/>
      <c r="EVX22" s="580"/>
      <c r="EVY22" s="580"/>
      <c r="EVZ22" s="580"/>
      <c r="EWA22" s="580"/>
      <c r="EWB22" s="580"/>
      <c r="EWC22" s="580"/>
      <c r="EWD22" s="580"/>
      <c r="EWE22" s="580"/>
      <c r="EWF22" s="580"/>
      <c r="EWG22" s="580"/>
      <c r="EWH22" s="580"/>
      <c r="EWI22" s="580"/>
      <c r="EWJ22" s="580"/>
      <c r="EWK22" s="580"/>
      <c r="EWL22" s="580"/>
      <c r="EWM22" s="580"/>
      <c r="EWN22" s="580"/>
      <c r="EWO22" s="580"/>
      <c r="EWP22" s="580"/>
      <c r="EWQ22" s="580"/>
      <c r="EWR22" s="580"/>
      <c r="EWS22" s="580"/>
      <c r="EWT22" s="580"/>
      <c r="EWU22" s="580"/>
      <c r="EWV22" s="580"/>
      <c r="EWW22" s="580"/>
      <c r="EWX22" s="580"/>
      <c r="EWY22" s="580"/>
      <c r="EWZ22" s="580"/>
      <c r="EXA22" s="580"/>
      <c r="EXB22" s="580"/>
      <c r="EXC22" s="580"/>
      <c r="EXD22" s="580"/>
      <c r="EXE22" s="580"/>
      <c r="EXF22" s="580"/>
      <c r="EXG22" s="580"/>
      <c r="EXH22" s="580"/>
      <c r="EXI22" s="580"/>
      <c r="EXJ22" s="580"/>
      <c r="EXK22" s="580"/>
      <c r="EXL22" s="580"/>
      <c r="EXM22" s="580"/>
      <c r="EXN22" s="580"/>
      <c r="EXO22" s="580"/>
      <c r="EXP22" s="580"/>
      <c r="EXQ22" s="580"/>
      <c r="EXR22" s="580"/>
      <c r="EXS22" s="580"/>
      <c r="EXT22" s="580"/>
      <c r="EXU22" s="580"/>
      <c r="EXV22" s="580"/>
      <c r="EXW22" s="580"/>
      <c r="EXX22" s="580"/>
      <c r="EXY22" s="580"/>
      <c r="EXZ22" s="580"/>
      <c r="EYA22" s="580"/>
      <c r="EYB22" s="580"/>
      <c r="EYC22" s="580"/>
      <c r="EYD22" s="580"/>
      <c r="EYE22" s="580"/>
      <c r="EYF22" s="580"/>
      <c r="EYG22" s="580"/>
      <c r="EYH22" s="580"/>
      <c r="EYI22" s="580"/>
      <c r="EYJ22" s="580"/>
      <c r="EYK22" s="580"/>
      <c r="EYL22" s="580"/>
      <c r="EYM22" s="580"/>
      <c r="EYN22" s="580"/>
      <c r="EYO22" s="580"/>
      <c r="EYP22" s="580"/>
      <c r="EYQ22" s="580"/>
      <c r="EYR22" s="580"/>
      <c r="EYS22" s="580"/>
      <c r="EYT22" s="580"/>
      <c r="EYU22" s="580"/>
      <c r="EYV22" s="580"/>
      <c r="EYW22" s="580"/>
      <c r="EYX22" s="580"/>
      <c r="EYY22" s="580"/>
      <c r="EYZ22" s="580"/>
      <c r="EZA22" s="580"/>
      <c r="EZB22" s="580"/>
      <c r="EZC22" s="580"/>
      <c r="EZD22" s="580"/>
      <c r="EZE22" s="580"/>
      <c r="EZF22" s="580"/>
      <c r="EZG22" s="580"/>
      <c r="EZH22" s="580"/>
      <c r="EZI22" s="580"/>
      <c r="EZJ22" s="580"/>
      <c r="EZK22" s="580"/>
      <c r="EZL22" s="580"/>
      <c r="EZM22" s="580"/>
      <c r="EZN22" s="580"/>
      <c r="EZO22" s="580"/>
      <c r="EZP22" s="580"/>
      <c r="EZQ22" s="580"/>
      <c r="EZR22" s="580"/>
      <c r="EZS22" s="580"/>
      <c r="EZT22" s="580"/>
      <c r="EZU22" s="580"/>
      <c r="EZV22" s="580"/>
      <c r="EZW22" s="580"/>
      <c r="EZX22" s="580"/>
      <c r="EZY22" s="580"/>
      <c r="EZZ22" s="580"/>
      <c r="FAA22" s="580"/>
      <c r="FAB22" s="580"/>
      <c r="FAC22" s="580"/>
      <c r="FAD22" s="580"/>
      <c r="FAE22" s="580"/>
      <c r="FAF22" s="580"/>
      <c r="FAG22" s="580"/>
      <c r="FAH22" s="580"/>
      <c r="FAI22" s="580"/>
      <c r="FAJ22" s="580"/>
      <c r="FAK22" s="580"/>
      <c r="FAL22" s="580"/>
      <c r="FAM22" s="580"/>
      <c r="FAN22" s="580"/>
      <c r="FAO22" s="580"/>
      <c r="FAP22" s="580"/>
      <c r="FAQ22" s="580"/>
      <c r="FAR22" s="580"/>
      <c r="FAS22" s="580"/>
      <c r="FAT22" s="580"/>
      <c r="FAU22" s="580"/>
      <c r="FAV22" s="580"/>
      <c r="FAW22" s="580"/>
      <c r="FAX22" s="580"/>
      <c r="FAY22" s="580"/>
      <c r="FAZ22" s="580"/>
      <c r="FBA22" s="580"/>
      <c r="FBB22" s="580"/>
      <c r="FBC22" s="580"/>
      <c r="FBD22" s="580"/>
      <c r="FBE22" s="580"/>
      <c r="FBF22" s="580"/>
      <c r="FBG22" s="580"/>
      <c r="FBH22" s="580"/>
      <c r="FBI22" s="580"/>
      <c r="FBJ22" s="580"/>
      <c r="FBK22" s="580"/>
      <c r="FBL22" s="580"/>
      <c r="FBM22" s="580"/>
      <c r="FBN22" s="580"/>
      <c r="FBO22" s="580"/>
      <c r="FBP22" s="580"/>
      <c r="FBQ22" s="580"/>
      <c r="FBR22" s="580"/>
      <c r="FBS22" s="580"/>
      <c r="FBT22" s="580"/>
      <c r="FBU22" s="580"/>
      <c r="FBV22" s="580"/>
      <c r="FBW22" s="580"/>
      <c r="FBX22" s="580"/>
      <c r="FBY22" s="580"/>
      <c r="FBZ22" s="580"/>
      <c r="FCA22" s="580"/>
      <c r="FCB22" s="580"/>
      <c r="FCC22" s="580"/>
      <c r="FCD22" s="580"/>
      <c r="FCE22" s="580"/>
      <c r="FCF22" s="580"/>
      <c r="FCG22" s="580"/>
      <c r="FCH22" s="580"/>
      <c r="FCI22" s="580"/>
      <c r="FCJ22" s="580"/>
      <c r="FCK22" s="580"/>
      <c r="FCL22" s="580"/>
      <c r="FCM22" s="580"/>
      <c r="FCN22" s="580"/>
      <c r="FCO22" s="580"/>
      <c r="FCP22" s="580"/>
      <c r="FCQ22" s="580"/>
      <c r="FCR22" s="580"/>
      <c r="FCS22" s="580"/>
      <c r="FCT22" s="580"/>
      <c r="FCU22" s="580"/>
      <c r="FCV22" s="580"/>
      <c r="FCW22" s="580"/>
      <c r="FCX22" s="580"/>
      <c r="FCY22" s="580"/>
      <c r="FCZ22" s="580"/>
      <c r="FDA22" s="580"/>
      <c r="FDB22" s="580"/>
      <c r="FDC22" s="580"/>
      <c r="FDD22" s="580"/>
      <c r="FDE22" s="580"/>
      <c r="FDF22" s="580"/>
      <c r="FDG22" s="580"/>
      <c r="FDH22" s="580"/>
      <c r="FDI22" s="580"/>
      <c r="FDJ22" s="580"/>
      <c r="FDK22" s="580"/>
      <c r="FDL22" s="580"/>
      <c r="FDM22" s="580"/>
      <c r="FDN22" s="580"/>
      <c r="FDO22" s="580"/>
      <c r="FDP22" s="580"/>
      <c r="FDQ22" s="580"/>
      <c r="FDR22" s="580"/>
      <c r="FDS22" s="580"/>
      <c r="FDT22" s="580"/>
      <c r="FDU22" s="580"/>
      <c r="FDV22" s="580"/>
      <c r="FDW22" s="580"/>
      <c r="FDX22" s="580"/>
      <c r="FDY22" s="580"/>
      <c r="FDZ22" s="580"/>
      <c r="FEA22" s="580"/>
      <c r="FEB22" s="580"/>
      <c r="FEC22" s="580"/>
      <c r="FED22" s="580"/>
      <c r="FEE22" s="580"/>
      <c r="FEF22" s="580"/>
      <c r="FEG22" s="580"/>
      <c r="FEH22" s="580"/>
      <c r="FEI22" s="580"/>
      <c r="FEJ22" s="580"/>
      <c r="FEK22" s="580"/>
      <c r="FEL22" s="580"/>
      <c r="FEM22" s="580"/>
      <c r="FEN22" s="580"/>
      <c r="FEO22" s="580"/>
      <c r="FEP22" s="580"/>
      <c r="FEQ22" s="580"/>
      <c r="FER22" s="580"/>
      <c r="FES22" s="580"/>
      <c r="FET22" s="580"/>
      <c r="FEU22" s="580"/>
      <c r="FEV22" s="580"/>
      <c r="FEW22" s="580"/>
      <c r="FEX22" s="580"/>
      <c r="FEY22" s="580"/>
      <c r="FEZ22" s="580"/>
      <c r="FFA22" s="580"/>
      <c r="FFB22" s="580"/>
      <c r="FFC22" s="580"/>
      <c r="FFD22" s="580"/>
      <c r="FFE22" s="580"/>
      <c r="FFF22" s="580"/>
      <c r="FFG22" s="580"/>
      <c r="FFH22" s="580"/>
      <c r="FFI22" s="580"/>
      <c r="FFJ22" s="580"/>
      <c r="FFK22" s="580"/>
      <c r="FFL22" s="580"/>
      <c r="FFM22" s="580"/>
      <c r="FFN22" s="580"/>
      <c r="FFO22" s="580"/>
      <c r="FFP22" s="580"/>
      <c r="FFQ22" s="580"/>
      <c r="FFR22" s="580"/>
      <c r="FFS22" s="580"/>
      <c r="FFT22" s="580"/>
      <c r="FFU22" s="580"/>
      <c r="FFV22" s="580"/>
      <c r="FFW22" s="580"/>
      <c r="FFX22" s="580"/>
      <c r="FFY22" s="580"/>
      <c r="FFZ22" s="580"/>
      <c r="FGA22" s="580"/>
      <c r="FGB22" s="580"/>
      <c r="FGC22" s="580"/>
      <c r="FGD22" s="580"/>
      <c r="FGE22" s="580"/>
      <c r="FGF22" s="580"/>
      <c r="FGG22" s="580"/>
      <c r="FGH22" s="580"/>
      <c r="FGI22" s="580"/>
      <c r="FGJ22" s="580"/>
      <c r="FGK22" s="580"/>
      <c r="FGL22" s="580"/>
      <c r="FGM22" s="580"/>
      <c r="FGN22" s="580"/>
      <c r="FGO22" s="580"/>
      <c r="FGP22" s="580"/>
      <c r="FGQ22" s="580"/>
      <c r="FGR22" s="580"/>
      <c r="FGS22" s="580"/>
      <c r="FGT22" s="580"/>
      <c r="FGU22" s="580"/>
      <c r="FGV22" s="580"/>
      <c r="FGW22" s="580"/>
      <c r="FGX22" s="580"/>
      <c r="FGY22" s="580"/>
      <c r="FGZ22" s="580"/>
      <c r="FHA22" s="580"/>
      <c r="FHB22" s="580"/>
      <c r="FHC22" s="580"/>
      <c r="FHD22" s="580"/>
      <c r="FHE22" s="580"/>
      <c r="FHF22" s="580"/>
      <c r="FHG22" s="580"/>
      <c r="FHH22" s="580"/>
      <c r="FHI22" s="580"/>
      <c r="FHJ22" s="580"/>
      <c r="FHK22" s="580"/>
      <c r="FHL22" s="580"/>
      <c r="FHM22" s="580"/>
      <c r="FHN22" s="580"/>
      <c r="FHO22" s="580"/>
      <c r="FHP22" s="580"/>
      <c r="FHQ22" s="580"/>
      <c r="FHR22" s="580"/>
      <c r="FHS22" s="580"/>
      <c r="FHT22" s="580"/>
      <c r="FHU22" s="580"/>
      <c r="FHV22" s="580"/>
      <c r="FHW22" s="580"/>
      <c r="FHX22" s="580"/>
      <c r="FHY22" s="580"/>
      <c r="FHZ22" s="580"/>
      <c r="FIA22" s="580"/>
      <c r="FIB22" s="580"/>
      <c r="FIC22" s="580"/>
      <c r="FID22" s="580"/>
      <c r="FIE22" s="580"/>
      <c r="FIF22" s="580"/>
      <c r="FIG22" s="580"/>
      <c r="FIH22" s="580"/>
      <c r="FII22" s="580"/>
      <c r="FIJ22" s="580"/>
      <c r="FIK22" s="580"/>
      <c r="FIL22" s="580"/>
      <c r="FIM22" s="580"/>
      <c r="FIN22" s="580"/>
      <c r="FIO22" s="580"/>
      <c r="FIP22" s="580"/>
      <c r="FIQ22" s="580"/>
      <c r="FIR22" s="580"/>
      <c r="FIS22" s="580"/>
      <c r="FIT22" s="580"/>
      <c r="FIU22" s="580"/>
      <c r="FIV22" s="580"/>
      <c r="FIW22" s="580"/>
      <c r="FIX22" s="580"/>
      <c r="FIY22" s="580"/>
      <c r="FIZ22" s="580"/>
      <c r="FJA22" s="580"/>
      <c r="FJB22" s="580"/>
      <c r="FJC22" s="580"/>
      <c r="FJD22" s="580"/>
      <c r="FJE22" s="580"/>
      <c r="FJF22" s="580"/>
      <c r="FJG22" s="580"/>
      <c r="FJH22" s="580"/>
      <c r="FJI22" s="580"/>
      <c r="FJJ22" s="580"/>
      <c r="FJK22" s="580"/>
      <c r="FJL22" s="580"/>
      <c r="FJM22" s="580"/>
      <c r="FJN22" s="580"/>
      <c r="FJO22" s="580"/>
      <c r="FJP22" s="580"/>
      <c r="FJQ22" s="580"/>
      <c r="FJR22" s="580"/>
      <c r="FJS22" s="580"/>
      <c r="FJT22" s="580"/>
      <c r="FJU22" s="580"/>
      <c r="FJV22" s="580"/>
      <c r="FJW22" s="580"/>
      <c r="FJX22" s="580"/>
      <c r="FJY22" s="580"/>
      <c r="FJZ22" s="580"/>
      <c r="FKA22" s="580"/>
      <c r="FKB22" s="580"/>
      <c r="FKC22" s="580"/>
      <c r="FKD22" s="580"/>
      <c r="FKE22" s="580"/>
      <c r="FKF22" s="580"/>
      <c r="FKG22" s="580"/>
      <c r="FKH22" s="580"/>
      <c r="FKI22" s="580"/>
      <c r="FKJ22" s="580"/>
      <c r="FKK22" s="580"/>
      <c r="FKL22" s="580"/>
      <c r="FKM22" s="580"/>
      <c r="FKN22" s="580"/>
      <c r="FKO22" s="580"/>
      <c r="FKP22" s="580"/>
      <c r="FKQ22" s="580"/>
      <c r="FKR22" s="580"/>
      <c r="FKS22" s="580"/>
      <c r="FKT22" s="580"/>
      <c r="FKU22" s="580"/>
      <c r="FKV22" s="580"/>
      <c r="FKW22" s="580"/>
      <c r="FKX22" s="580"/>
      <c r="FKY22" s="580"/>
      <c r="FKZ22" s="580"/>
      <c r="FLA22" s="580"/>
      <c r="FLB22" s="580"/>
      <c r="FLC22" s="580"/>
      <c r="FLD22" s="580"/>
      <c r="FLE22" s="580"/>
      <c r="FLF22" s="580"/>
      <c r="FLG22" s="580"/>
      <c r="FLH22" s="580"/>
      <c r="FLI22" s="580"/>
      <c r="FLJ22" s="580"/>
      <c r="FLK22" s="580"/>
      <c r="FLL22" s="580"/>
      <c r="FLM22" s="580"/>
      <c r="FLN22" s="580"/>
      <c r="FLO22" s="580"/>
      <c r="FLP22" s="580"/>
      <c r="FLQ22" s="580"/>
      <c r="FLR22" s="580"/>
      <c r="FLS22" s="580"/>
      <c r="FLT22" s="580"/>
      <c r="FLU22" s="580"/>
      <c r="FLV22" s="580"/>
      <c r="FLW22" s="580"/>
      <c r="FLX22" s="580"/>
      <c r="FLY22" s="580"/>
      <c r="FLZ22" s="580"/>
      <c r="FMA22" s="580"/>
      <c r="FMB22" s="580"/>
      <c r="FMC22" s="580"/>
      <c r="FMD22" s="580"/>
      <c r="FME22" s="580"/>
      <c r="FMF22" s="580"/>
      <c r="FMG22" s="580"/>
      <c r="FMH22" s="580"/>
      <c r="FMI22" s="580"/>
      <c r="FMJ22" s="580"/>
      <c r="FMK22" s="580"/>
      <c r="FML22" s="580"/>
      <c r="FMM22" s="580"/>
      <c r="FMN22" s="580"/>
      <c r="FMO22" s="580"/>
      <c r="FMP22" s="580"/>
      <c r="FMQ22" s="580"/>
      <c r="FMR22" s="580"/>
      <c r="FMS22" s="580"/>
      <c r="FMT22" s="580"/>
      <c r="FMU22" s="580"/>
      <c r="FMV22" s="580"/>
      <c r="FMW22" s="580"/>
      <c r="FMX22" s="580"/>
      <c r="FMY22" s="580"/>
      <c r="FMZ22" s="580"/>
      <c r="FNA22" s="580"/>
      <c r="FNB22" s="580"/>
      <c r="FNC22" s="580"/>
      <c r="FND22" s="580"/>
      <c r="FNE22" s="580"/>
      <c r="FNF22" s="580"/>
      <c r="FNG22" s="580"/>
      <c r="FNH22" s="580"/>
      <c r="FNI22" s="580"/>
      <c r="FNJ22" s="580"/>
      <c r="FNK22" s="580"/>
      <c r="FNL22" s="580"/>
      <c r="FNM22" s="580"/>
      <c r="FNN22" s="580"/>
      <c r="FNO22" s="580"/>
      <c r="FNP22" s="580"/>
      <c r="FNQ22" s="580"/>
      <c r="FNR22" s="580"/>
      <c r="FNS22" s="580"/>
      <c r="FNT22" s="580"/>
      <c r="FNU22" s="580"/>
      <c r="FNV22" s="580"/>
      <c r="FNW22" s="580"/>
      <c r="FNX22" s="580"/>
      <c r="FNY22" s="580"/>
      <c r="FNZ22" s="580"/>
      <c r="FOA22" s="580"/>
      <c r="FOB22" s="580"/>
      <c r="FOC22" s="580"/>
      <c r="FOD22" s="580"/>
      <c r="FOE22" s="580"/>
      <c r="FOF22" s="580"/>
      <c r="FOG22" s="580"/>
      <c r="FOH22" s="580"/>
      <c r="FOI22" s="580"/>
      <c r="FOJ22" s="580"/>
      <c r="FOK22" s="580"/>
      <c r="FOL22" s="580"/>
      <c r="FOM22" s="580"/>
      <c r="FON22" s="580"/>
      <c r="FOO22" s="580"/>
      <c r="FOP22" s="580"/>
      <c r="FOQ22" s="580"/>
      <c r="FOR22" s="580"/>
      <c r="FOS22" s="580"/>
      <c r="FOT22" s="580"/>
      <c r="FOU22" s="580"/>
      <c r="FOV22" s="580"/>
      <c r="FOW22" s="580"/>
      <c r="FOX22" s="580"/>
      <c r="FOY22" s="580"/>
      <c r="FOZ22" s="580"/>
      <c r="FPA22" s="580"/>
      <c r="FPB22" s="580"/>
      <c r="FPC22" s="580"/>
      <c r="FPD22" s="580"/>
      <c r="FPE22" s="580"/>
      <c r="FPF22" s="580"/>
      <c r="FPG22" s="580"/>
      <c r="FPH22" s="580"/>
      <c r="FPI22" s="580"/>
      <c r="FPJ22" s="580"/>
      <c r="FPK22" s="580"/>
      <c r="FPL22" s="580"/>
      <c r="FPM22" s="580"/>
      <c r="FPN22" s="580"/>
      <c r="FPO22" s="580"/>
      <c r="FPP22" s="580"/>
      <c r="FPQ22" s="580"/>
      <c r="FPR22" s="580"/>
      <c r="FPS22" s="580"/>
      <c r="FPT22" s="580"/>
      <c r="FPU22" s="580"/>
      <c r="FPV22" s="580"/>
      <c r="FPW22" s="580"/>
      <c r="FPX22" s="580"/>
      <c r="FPY22" s="580"/>
      <c r="FPZ22" s="580"/>
      <c r="FQA22" s="580"/>
      <c r="FQB22" s="580"/>
      <c r="FQC22" s="580"/>
      <c r="FQD22" s="580"/>
      <c r="FQE22" s="580"/>
      <c r="FQF22" s="580"/>
      <c r="FQG22" s="580"/>
      <c r="FQH22" s="580"/>
      <c r="FQI22" s="580"/>
      <c r="FQJ22" s="580"/>
      <c r="FQK22" s="580"/>
      <c r="FQL22" s="580"/>
      <c r="FQM22" s="580"/>
      <c r="FQN22" s="580"/>
      <c r="FQO22" s="580"/>
      <c r="FQP22" s="580"/>
      <c r="FQQ22" s="580"/>
      <c r="FQR22" s="580"/>
      <c r="FQS22" s="580"/>
      <c r="FQT22" s="580"/>
      <c r="FQU22" s="580"/>
      <c r="FQV22" s="580"/>
      <c r="FQW22" s="580"/>
      <c r="FQX22" s="580"/>
      <c r="FQY22" s="580"/>
      <c r="FQZ22" s="580"/>
      <c r="FRA22" s="580"/>
      <c r="FRB22" s="580"/>
      <c r="FRC22" s="580"/>
      <c r="FRD22" s="580"/>
      <c r="FRE22" s="580"/>
      <c r="FRF22" s="580"/>
      <c r="FRG22" s="580"/>
      <c r="FRH22" s="580"/>
      <c r="FRI22" s="580"/>
      <c r="FRJ22" s="580"/>
      <c r="FRK22" s="580"/>
      <c r="FRL22" s="580"/>
      <c r="FRM22" s="580"/>
      <c r="FRN22" s="580"/>
      <c r="FRO22" s="580"/>
      <c r="FRP22" s="580"/>
      <c r="FRQ22" s="580"/>
      <c r="FRR22" s="580"/>
      <c r="FRS22" s="580"/>
      <c r="FRT22" s="580"/>
      <c r="FRU22" s="580"/>
      <c r="FRV22" s="580"/>
      <c r="FRW22" s="580"/>
      <c r="FRX22" s="580"/>
      <c r="FRY22" s="580"/>
      <c r="FRZ22" s="580"/>
      <c r="FSA22" s="580"/>
      <c r="FSB22" s="580"/>
      <c r="FSC22" s="580"/>
      <c r="FSD22" s="580"/>
      <c r="FSE22" s="580"/>
      <c r="FSF22" s="580"/>
      <c r="FSG22" s="580"/>
      <c r="FSH22" s="580"/>
      <c r="FSI22" s="580"/>
      <c r="FSJ22" s="580"/>
      <c r="FSK22" s="580"/>
      <c r="FSL22" s="580"/>
      <c r="FSM22" s="580"/>
      <c r="FSN22" s="580"/>
      <c r="FSO22" s="580"/>
      <c r="FSP22" s="580"/>
      <c r="FSQ22" s="580"/>
      <c r="FSR22" s="580"/>
      <c r="FSS22" s="580"/>
      <c r="FST22" s="580"/>
      <c r="FSU22" s="580"/>
      <c r="FSV22" s="580"/>
      <c r="FSW22" s="580"/>
      <c r="FSX22" s="580"/>
      <c r="FSY22" s="580"/>
      <c r="FSZ22" s="580"/>
      <c r="FTA22" s="580"/>
      <c r="FTB22" s="580"/>
      <c r="FTC22" s="580"/>
      <c r="FTD22" s="580"/>
      <c r="FTE22" s="580"/>
      <c r="FTF22" s="580"/>
      <c r="FTG22" s="580"/>
      <c r="FTH22" s="580"/>
      <c r="FTI22" s="580"/>
      <c r="FTJ22" s="580"/>
      <c r="FTK22" s="580"/>
      <c r="FTL22" s="580"/>
      <c r="FTM22" s="580"/>
      <c r="FTN22" s="580"/>
      <c r="FTO22" s="580"/>
      <c r="FTP22" s="580"/>
      <c r="FTQ22" s="580"/>
      <c r="FTR22" s="580"/>
      <c r="FTS22" s="580"/>
      <c r="FTT22" s="580"/>
      <c r="FTU22" s="580"/>
      <c r="FTV22" s="580"/>
      <c r="FTW22" s="580"/>
      <c r="FTX22" s="580"/>
      <c r="FTY22" s="580"/>
      <c r="FTZ22" s="580"/>
      <c r="FUA22" s="580"/>
      <c r="FUB22" s="580"/>
      <c r="FUC22" s="580"/>
      <c r="FUD22" s="580"/>
      <c r="FUE22" s="580"/>
      <c r="FUF22" s="580"/>
      <c r="FUG22" s="580"/>
      <c r="FUH22" s="580"/>
      <c r="FUI22" s="580"/>
      <c r="FUJ22" s="580"/>
      <c r="FUK22" s="580"/>
      <c r="FUL22" s="580"/>
      <c r="FUM22" s="580"/>
      <c r="FUN22" s="580"/>
      <c r="FUO22" s="580"/>
      <c r="FUP22" s="580"/>
      <c r="FUQ22" s="580"/>
      <c r="FUR22" s="580"/>
      <c r="FUS22" s="580"/>
      <c r="FUT22" s="580"/>
      <c r="FUU22" s="580"/>
      <c r="FUV22" s="580"/>
      <c r="FUW22" s="580"/>
      <c r="FUX22" s="580"/>
      <c r="FUY22" s="580"/>
      <c r="FUZ22" s="580"/>
      <c r="FVA22" s="580"/>
      <c r="FVB22" s="580"/>
      <c r="FVC22" s="580"/>
      <c r="FVD22" s="580"/>
      <c r="FVE22" s="580"/>
      <c r="FVF22" s="580"/>
      <c r="FVG22" s="580"/>
      <c r="FVH22" s="580"/>
      <c r="FVI22" s="580"/>
      <c r="FVJ22" s="580"/>
      <c r="FVK22" s="580"/>
      <c r="FVL22" s="580"/>
      <c r="FVM22" s="580"/>
      <c r="FVN22" s="580"/>
      <c r="FVO22" s="580"/>
      <c r="FVP22" s="580"/>
      <c r="FVQ22" s="580"/>
      <c r="FVR22" s="580"/>
      <c r="FVS22" s="580"/>
      <c r="FVT22" s="580"/>
      <c r="FVU22" s="580"/>
      <c r="FVV22" s="580"/>
      <c r="FVW22" s="580"/>
      <c r="FVX22" s="580"/>
      <c r="FVY22" s="580"/>
      <c r="FVZ22" s="580"/>
      <c r="FWA22" s="580"/>
      <c r="FWB22" s="580"/>
      <c r="FWC22" s="580"/>
      <c r="FWD22" s="580"/>
      <c r="FWE22" s="580"/>
      <c r="FWF22" s="580"/>
      <c r="FWG22" s="580"/>
      <c r="FWH22" s="580"/>
      <c r="FWI22" s="580"/>
      <c r="FWJ22" s="580"/>
      <c r="FWK22" s="580"/>
      <c r="FWL22" s="580"/>
      <c r="FWM22" s="580"/>
      <c r="FWN22" s="580"/>
      <c r="FWO22" s="580"/>
      <c r="FWP22" s="580"/>
      <c r="FWQ22" s="580"/>
      <c r="FWR22" s="580"/>
      <c r="FWS22" s="580"/>
      <c r="FWT22" s="580"/>
      <c r="FWU22" s="580"/>
      <c r="FWV22" s="580"/>
      <c r="FWW22" s="580"/>
      <c r="FWX22" s="580"/>
      <c r="FWY22" s="580"/>
      <c r="FWZ22" s="580"/>
      <c r="FXA22" s="580"/>
      <c r="FXB22" s="580"/>
      <c r="FXC22" s="580"/>
      <c r="FXD22" s="580"/>
      <c r="FXE22" s="580"/>
      <c r="FXF22" s="580"/>
      <c r="FXG22" s="580"/>
      <c r="FXH22" s="580"/>
      <c r="FXI22" s="580"/>
      <c r="FXJ22" s="580"/>
      <c r="FXK22" s="580"/>
      <c r="FXL22" s="580"/>
      <c r="FXM22" s="580"/>
      <c r="FXN22" s="580"/>
      <c r="FXO22" s="580"/>
      <c r="FXP22" s="580"/>
      <c r="FXQ22" s="580"/>
      <c r="FXR22" s="580"/>
      <c r="FXS22" s="580"/>
      <c r="FXT22" s="580"/>
      <c r="FXU22" s="580"/>
      <c r="FXV22" s="580"/>
      <c r="FXW22" s="580"/>
      <c r="FXX22" s="580"/>
      <c r="FXY22" s="580"/>
      <c r="FXZ22" s="580"/>
      <c r="FYA22" s="580"/>
      <c r="FYB22" s="580"/>
      <c r="FYC22" s="580"/>
      <c r="FYD22" s="580"/>
      <c r="FYE22" s="580"/>
      <c r="FYF22" s="580"/>
      <c r="FYG22" s="580"/>
      <c r="FYH22" s="580"/>
      <c r="FYI22" s="580"/>
      <c r="FYJ22" s="580"/>
      <c r="FYK22" s="580"/>
      <c r="FYL22" s="580"/>
      <c r="FYM22" s="580"/>
      <c r="FYN22" s="580"/>
      <c r="FYO22" s="580"/>
      <c r="FYP22" s="580"/>
      <c r="FYQ22" s="580"/>
      <c r="FYR22" s="580"/>
      <c r="FYS22" s="580"/>
      <c r="FYT22" s="580"/>
      <c r="FYU22" s="580"/>
      <c r="FYV22" s="580"/>
      <c r="FYW22" s="580"/>
      <c r="FYX22" s="580"/>
      <c r="FYY22" s="580"/>
      <c r="FYZ22" s="580"/>
      <c r="FZA22" s="580"/>
      <c r="FZB22" s="580"/>
      <c r="FZC22" s="580"/>
      <c r="FZD22" s="580"/>
      <c r="FZE22" s="580"/>
      <c r="FZF22" s="580"/>
      <c r="FZG22" s="580"/>
      <c r="FZH22" s="580"/>
      <c r="FZI22" s="580"/>
      <c r="FZJ22" s="580"/>
      <c r="FZK22" s="580"/>
      <c r="FZL22" s="580"/>
      <c r="FZM22" s="580"/>
      <c r="FZN22" s="580"/>
      <c r="FZO22" s="580"/>
      <c r="FZP22" s="580"/>
      <c r="FZQ22" s="580"/>
      <c r="FZR22" s="580"/>
      <c r="FZS22" s="580"/>
      <c r="FZT22" s="580"/>
      <c r="FZU22" s="580"/>
      <c r="FZV22" s="580"/>
      <c r="FZW22" s="580"/>
      <c r="FZX22" s="580"/>
      <c r="FZY22" s="580"/>
      <c r="FZZ22" s="580"/>
      <c r="GAA22" s="580"/>
      <c r="GAB22" s="580"/>
      <c r="GAC22" s="580"/>
      <c r="GAD22" s="580"/>
      <c r="GAE22" s="580"/>
      <c r="GAF22" s="580"/>
      <c r="GAG22" s="580"/>
      <c r="GAH22" s="580"/>
      <c r="GAI22" s="580"/>
      <c r="GAJ22" s="580"/>
      <c r="GAK22" s="580"/>
      <c r="GAL22" s="580"/>
      <c r="GAM22" s="580"/>
      <c r="GAN22" s="580"/>
      <c r="GAO22" s="580"/>
      <c r="GAP22" s="580"/>
      <c r="GAQ22" s="580"/>
      <c r="GAR22" s="580"/>
      <c r="GAS22" s="580"/>
      <c r="GAT22" s="580"/>
      <c r="GAU22" s="580"/>
      <c r="GAV22" s="580"/>
      <c r="GAW22" s="580"/>
      <c r="GAX22" s="580"/>
      <c r="GAY22" s="580"/>
      <c r="GAZ22" s="580"/>
      <c r="GBA22" s="580"/>
      <c r="GBB22" s="580"/>
      <c r="GBC22" s="580"/>
      <c r="GBD22" s="580"/>
      <c r="GBE22" s="580"/>
      <c r="GBF22" s="580"/>
      <c r="GBG22" s="580"/>
      <c r="GBH22" s="580"/>
      <c r="GBI22" s="580"/>
      <c r="GBJ22" s="580"/>
      <c r="GBK22" s="580"/>
      <c r="GBL22" s="580"/>
      <c r="GBM22" s="580"/>
      <c r="GBN22" s="580"/>
      <c r="GBO22" s="580"/>
      <c r="GBP22" s="580"/>
      <c r="GBQ22" s="580"/>
      <c r="GBR22" s="580"/>
      <c r="GBS22" s="580"/>
      <c r="GBT22" s="580"/>
      <c r="GBU22" s="580"/>
      <c r="GBV22" s="580"/>
      <c r="GBW22" s="580"/>
      <c r="GBX22" s="580"/>
      <c r="GBY22" s="580"/>
      <c r="GBZ22" s="580"/>
      <c r="GCA22" s="580"/>
      <c r="GCB22" s="580"/>
      <c r="GCC22" s="580"/>
      <c r="GCD22" s="580"/>
      <c r="GCE22" s="580"/>
      <c r="GCF22" s="580"/>
      <c r="GCG22" s="580"/>
      <c r="GCH22" s="580"/>
      <c r="GCI22" s="580"/>
      <c r="GCJ22" s="580"/>
      <c r="GCK22" s="580"/>
      <c r="GCL22" s="580"/>
      <c r="GCM22" s="580"/>
      <c r="GCN22" s="580"/>
      <c r="GCO22" s="580"/>
      <c r="GCP22" s="580"/>
      <c r="GCQ22" s="580"/>
      <c r="GCR22" s="580"/>
      <c r="GCS22" s="580"/>
      <c r="GCT22" s="580"/>
      <c r="GCU22" s="580"/>
      <c r="GCV22" s="580"/>
      <c r="GCW22" s="580"/>
      <c r="GCX22" s="580"/>
      <c r="GCY22" s="580"/>
      <c r="GCZ22" s="580"/>
      <c r="GDA22" s="580"/>
      <c r="GDB22" s="580"/>
      <c r="GDC22" s="580"/>
      <c r="GDD22" s="580"/>
      <c r="GDE22" s="580"/>
      <c r="GDF22" s="580"/>
      <c r="GDG22" s="580"/>
      <c r="GDH22" s="580"/>
      <c r="GDI22" s="580"/>
      <c r="GDJ22" s="580"/>
      <c r="GDK22" s="580"/>
      <c r="GDL22" s="580"/>
      <c r="GDM22" s="580"/>
      <c r="GDN22" s="580"/>
      <c r="GDO22" s="580"/>
      <c r="GDP22" s="580"/>
      <c r="GDQ22" s="580"/>
      <c r="GDR22" s="580"/>
      <c r="GDS22" s="580"/>
      <c r="GDT22" s="580"/>
      <c r="GDU22" s="580"/>
      <c r="GDV22" s="580"/>
      <c r="GDW22" s="580"/>
      <c r="GDX22" s="580"/>
      <c r="GDY22" s="580"/>
      <c r="GDZ22" s="580"/>
      <c r="GEA22" s="580"/>
      <c r="GEB22" s="580"/>
      <c r="GEC22" s="580"/>
      <c r="GED22" s="580"/>
      <c r="GEE22" s="580"/>
      <c r="GEF22" s="580"/>
      <c r="GEG22" s="580"/>
      <c r="GEH22" s="580"/>
      <c r="GEI22" s="580"/>
      <c r="GEJ22" s="580"/>
      <c r="GEK22" s="580"/>
      <c r="GEL22" s="580"/>
      <c r="GEM22" s="580"/>
      <c r="GEN22" s="580"/>
      <c r="GEO22" s="580"/>
      <c r="GEP22" s="580"/>
      <c r="GEQ22" s="580"/>
      <c r="GER22" s="580"/>
      <c r="GES22" s="580"/>
      <c r="GET22" s="580"/>
      <c r="GEU22" s="580"/>
      <c r="GEV22" s="580"/>
      <c r="GEW22" s="580"/>
      <c r="GEX22" s="580"/>
      <c r="GEY22" s="580"/>
      <c r="GEZ22" s="580"/>
      <c r="GFA22" s="580"/>
      <c r="GFB22" s="580"/>
      <c r="GFC22" s="580"/>
      <c r="GFD22" s="580"/>
      <c r="GFE22" s="580"/>
      <c r="GFF22" s="580"/>
      <c r="GFG22" s="580"/>
      <c r="GFH22" s="580"/>
      <c r="GFI22" s="580"/>
      <c r="GFJ22" s="580"/>
      <c r="GFK22" s="580"/>
      <c r="GFL22" s="580"/>
      <c r="GFM22" s="580"/>
      <c r="GFN22" s="580"/>
      <c r="GFO22" s="580"/>
      <c r="GFP22" s="580"/>
      <c r="GFQ22" s="580"/>
      <c r="GFR22" s="580"/>
      <c r="GFS22" s="580"/>
      <c r="GFT22" s="580"/>
      <c r="GFU22" s="580"/>
      <c r="GFV22" s="580"/>
      <c r="GFW22" s="580"/>
      <c r="GFX22" s="580"/>
      <c r="GFY22" s="580"/>
      <c r="GFZ22" s="580"/>
      <c r="GGA22" s="580"/>
      <c r="GGB22" s="580"/>
      <c r="GGC22" s="580"/>
      <c r="GGD22" s="580"/>
      <c r="GGE22" s="580"/>
      <c r="GGF22" s="580"/>
      <c r="GGG22" s="580"/>
      <c r="GGH22" s="580"/>
      <c r="GGI22" s="580"/>
      <c r="GGJ22" s="580"/>
      <c r="GGK22" s="580"/>
      <c r="GGL22" s="580"/>
      <c r="GGM22" s="580"/>
      <c r="GGN22" s="580"/>
      <c r="GGO22" s="580"/>
      <c r="GGP22" s="580"/>
      <c r="GGQ22" s="580"/>
      <c r="GGR22" s="580"/>
      <c r="GGS22" s="580"/>
      <c r="GGT22" s="580"/>
      <c r="GGU22" s="580"/>
      <c r="GGV22" s="580"/>
      <c r="GGW22" s="580"/>
      <c r="GGX22" s="580"/>
      <c r="GGY22" s="580"/>
      <c r="GGZ22" s="580"/>
      <c r="GHA22" s="580"/>
      <c r="GHB22" s="580"/>
      <c r="GHC22" s="580"/>
      <c r="GHD22" s="580"/>
      <c r="GHE22" s="580"/>
      <c r="GHF22" s="580"/>
      <c r="GHG22" s="580"/>
      <c r="GHH22" s="580"/>
      <c r="GHI22" s="580"/>
      <c r="GHJ22" s="580"/>
      <c r="GHK22" s="580"/>
      <c r="GHL22" s="580"/>
      <c r="GHM22" s="580"/>
      <c r="GHN22" s="580"/>
      <c r="GHO22" s="580"/>
      <c r="GHP22" s="580"/>
      <c r="GHQ22" s="580"/>
      <c r="GHR22" s="580"/>
      <c r="GHS22" s="580"/>
      <c r="GHT22" s="580"/>
      <c r="GHU22" s="580"/>
      <c r="GHV22" s="580"/>
      <c r="GHW22" s="580"/>
      <c r="GHX22" s="580"/>
      <c r="GHY22" s="580"/>
      <c r="GHZ22" s="580"/>
      <c r="GIA22" s="580"/>
      <c r="GIB22" s="580"/>
      <c r="GIC22" s="580"/>
      <c r="GID22" s="580"/>
      <c r="GIE22" s="580"/>
      <c r="GIF22" s="580"/>
      <c r="GIG22" s="580"/>
      <c r="GIH22" s="580"/>
      <c r="GII22" s="580"/>
      <c r="GIJ22" s="580"/>
      <c r="GIK22" s="580"/>
      <c r="GIL22" s="580"/>
      <c r="GIM22" s="580"/>
      <c r="GIN22" s="580"/>
      <c r="GIO22" s="580"/>
      <c r="GIP22" s="580"/>
      <c r="GIQ22" s="580"/>
      <c r="GIR22" s="580"/>
      <c r="GIS22" s="580"/>
      <c r="GIT22" s="580"/>
      <c r="GIU22" s="580"/>
      <c r="GIV22" s="580"/>
      <c r="GIW22" s="580"/>
      <c r="GIX22" s="580"/>
      <c r="GIY22" s="580"/>
      <c r="GIZ22" s="580"/>
      <c r="GJA22" s="580"/>
      <c r="GJB22" s="580"/>
      <c r="GJC22" s="580"/>
      <c r="GJD22" s="580"/>
      <c r="GJE22" s="580"/>
      <c r="GJF22" s="580"/>
      <c r="GJG22" s="580"/>
      <c r="GJH22" s="580"/>
      <c r="GJI22" s="580"/>
      <c r="GJJ22" s="580"/>
      <c r="GJK22" s="580"/>
      <c r="GJL22" s="580"/>
      <c r="GJM22" s="580"/>
      <c r="GJN22" s="580"/>
      <c r="GJO22" s="580"/>
      <c r="GJP22" s="580"/>
      <c r="GJQ22" s="580"/>
      <c r="GJR22" s="580"/>
      <c r="GJS22" s="580"/>
      <c r="GJT22" s="580"/>
      <c r="GJU22" s="580"/>
      <c r="GJV22" s="580"/>
      <c r="GJW22" s="580"/>
      <c r="GJX22" s="580"/>
      <c r="GJY22" s="580"/>
      <c r="GJZ22" s="580"/>
      <c r="GKA22" s="580"/>
      <c r="GKB22" s="580"/>
      <c r="GKC22" s="580"/>
      <c r="GKD22" s="580"/>
      <c r="GKE22" s="580"/>
      <c r="GKF22" s="580"/>
      <c r="GKG22" s="580"/>
      <c r="GKH22" s="580"/>
      <c r="GKI22" s="580"/>
      <c r="GKJ22" s="580"/>
      <c r="GKK22" s="580"/>
      <c r="GKL22" s="580"/>
      <c r="GKM22" s="580"/>
      <c r="GKN22" s="580"/>
      <c r="GKO22" s="580"/>
      <c r="GKP22" s="580"/>
      <c r="GKQ22" s="580"/>
      <c r="GKR22" s="580"/>
      <c r="GKS22" s="580"/>
      <c r="GKT22" s="580"/>
      <c r="GKU22" s="580"/>
      <c r="GKV22" s="580"/>
      <c r="GKW22" s="580"/>
      <c r="GKX22" s="580"/>
      <c r="GKY22" s="580"/>
      <c r="GKZ22" s="580"/>
      <c r="GLA22" s="580"/>
      <c r="GLB22" s="580"/>
      <c r="GLC22" s="580"/>
      <c r="GLD22" s="580"/>
      <c r="GLE22" s="580"/>
      <c r="GLF22" s="580"/>
      <c r="GLG22" s="580"/>
      <c r="GLH22" s="580"/>
      <c r="GLI22" s="580"/>
      <c r="GLJ22" s="580"/>
      <c r="GLK22" s="580"/>
      <c r="GLL22" s="580"/>
      <c r="GLM22" s="580"/>
      <c r="GLN22" s="580"/>
      <c r="GLO22" s="580"/>
      <c r="GLP22" s="580"/>
      <c r="GLQ22" s="580"/>
      <c r="GLR22" s="580"/>
      <c r="GLS22" s="580"/>
      <c r="GLT22" s="580"/>
      <c r="GLU22" s="580"/>
      <c r="GLV22" s="580"/>
      <c r="GLW22" s="580"/>
      <c r="GLX22" s="580"/>
      <c r="GLY22" s="580"/>
      <c r="GLZ22" s="580"/>
      <c r="GMA22" s="580"/>
      <c r="GMB22" s="580"/>
      <c r="GMC22" s="580"/>
      <c r="GMD22" s="580"/>
      <c r="GME22" s="580"/>
      <c r="GMF22" s="580"/>
      <c r="GMG22" s="580"/>
      <c r="GMH22" s="580"/>
      <c r="GMI22" s="580"/>
      <c r="GMJ22" s="580"/>
      <c r="GMK22" s="580"/>
      <c r="GML22" s="580"/>
      <c r="GMM22" s="580"/>
      <c r="GMN22" s="580"/>
      <c r="GMO22" s="580"/>
      <c r="GMP22" s="580"/>
      <c r="GMQ22" s="580"/>
      <c r="GMR22" s="580"/>
      <c r="GMS22" s="580"/>
      <c r="GMT22" s="580"/>
      <c r="GMU22" s="580"/>
      <c r="GMV22" s="580"/>
      <c r="GMW22" s="580"/>
      <c r="GMX22" s="580"/>
      <c r="GMY22" s="580"/>
      <c r="GMZ22" s="580"/>
      <c r="GNA22" s="580"/>
      <c r="GNB22" s="580"/>
      <c r="GNC22" s="580"/>
      <c r="GND22" s="580"/>
      <c r="GNE22" s="580"/>
      <c r="GNF22" s="580"/>
      <c r="GNG22" s="580"/>
      <c r="GNH22" s="580"/>
      <c r="GNI22" s="580"/>
      <c r="GNJ22" s="580"/>
      <c r="GNK22" s="580"/>
      <c r="GNL22" s="580"/>
      <c r="GNM22" s="580"/>
      <c r="GNN22" s="580"/>
      <c r="GNO22" s="580"/>
      <c r="GNP22" s="580"/>
      <c r="GNQ22" s="580"/>
      <c r="GNR22" s="580"/>
      <c r="GNS22" s="580"/>
      <c r="GNT22" s="580"/>
      <c r="GNU22" s="580"/>
      <c r="GNV22" s="580"/>
      <c r="GNW22" s="580"/>
      <c r="GNX22" s="580"/>
      <c r="GNY22" s="580"/>
      <c r="GNZ22" s="580"/>
      <c r="GOA22" s="580"/>
      <c r="GOB22" s="580"/>
      <c r="GOC22" s="580"/>
      <c r="GOD22" s="580"/>
      <c r="GOE22" s="580"/>
      <c r="GOF22" s="580"/>
      <c r="GOG22" s="580"/>
      <c r="GOH22" s="580"/>
      <c r="GOI22" s="580"/>
      <c r="GOJ22" s="580"/>
      <c r="GOK22" s="580"/>
      <c r="GOL22" s="580"/>
      <c r="GOM22" s="580"/>
      <c r="GON22" s="580"/>
      <c r="GOO22" s="580"/>
      <c r="GOP22" s="580"/>
      <c r="GOQ22" s="580"/>
      <c r="GOR22" s="580"/>
      <c r="GOS22" s="580"/>
      <c r="GOT22" s="580"/>
      <c r="GOU22" s="580"/>
      <c r="GOV22" s="580"/>
      <c r="GOW22" s="580"/>
      <c r="GOX22" s="580"/>
      <c r="GOY22" s="580"/>
      <c r="GOZ22" s="580"/>
      <c r="GPA22" s="580"/>
      <c r="GPB22" s="580"/>
      <c r="GPC22" s="580"/>
      <c r="GPD22" s="580"/>
      <c r="GPE22" s="580"/>
      <c r="GPF22" s="580"/>
      <c r="GPG22" s="580"/>
      <c r="GPH22" s="580"/>
      <c r="GPI22" s="580"/>
      <c r="GPJ22" s="580"/>
      <c r="GPK22" s="580"/>
      <c r="GPL22" s="580"/>
      <c r="GPM22" s="580"/>
      <c r="GPN22" s="580"/>
      <c r="GPO22" s="580"/>
      <c r="GPP22" s="580"/>
      <c r="GPQ22" s="580"/>
      <c r="GPR22" s="580"/>
      <c r="GPS22" s="580"/>
      <c r="GPT22" s="580"/>
      <c r="GPU22" s="580"/>
      <c r="GPV22" s="580"/>
      <c r="GPW22" s="580"/>
      <c r="GPX22" s="580"/>
      <c r="GPY22" s="580"/>
      <c r="GPZ22" s="580"/>
      <c r="GQA22" s="580"/>
      <c r="GQB22" s="580"/>
      <c r="GQC22" s="580"/>
      <c r="GQD22" s="580"/>
      <c r="GQE22" s="580"/>
      <c r="GQF22" s="580"/>
      <c r="GQG22" s="580"/>
      <c r="GQH22" s="580"/>
      <c r="GQI22" s="580"/>
      <c r="GQJ22" s="580"/>
      <c r="GQK22" s="580"/>
      <c r="GQL22" s="580"/>
      <c r="GQM22" s="580"/>
      <c r="GQN22" s="580"/>
      <c r="GQO22" s="580"/>
      <c r="GQP22" s="580"/>
      <c r="GQQ22" s="580"/>
      <c r="GQR22" s="580"/>
      <c r="GQS22" s="580"/>
      <c r="GQT22" s="580"/>
      <c r="GQU22" s="580"/>
      <c r="GQV22" s="580"/>
      <c r="GQW22" s="580"/>
      <c r="GQX22" s="580"/>
      <c r="GQY22" s="580"/>
      <c r="GQZ22" s="580"/>
      <c r="GRA22" s="580"/>
      <c r="GRB22" s="580"/>
      <c r="GRC22" s="580"/>
      <c r="GRD22" s="580"/>
      <c r="GRE22" s="580"/>
      <c r="GRF22" s="580"/>
      <c r="GRG22" s="580"/>
      <c r="GRH22" s="580"/>
      <c r="GRI22" s="580"/>
      <c r="GRJ22" s="580"/>
      <c r="GRK22" s="580"/>
      <c r="GRL22" s="580"/>
      <c r="GRM22" s="580"/>
      <c r="GRN22" s="580"/>
      <c r="GRO22" s="580"/>
      <c r="GRP22" s="580"/>
      <c r="GRQ22" s="580"/>
      <c r="GRR22" s="580"/>
      <c r="GRS22" s="580"/>
      <c r="GRT22" s="580"/>
      <c r="GRU22" s="580"/>
      <c r="GRV22" s="580"/>
      <c r="GRW22" s="580"/>
      <c r="GRX22" s="580"/>
      <c r="GRY22" s="580"/>
      <c r="GRZ22" s="580"/>
      <c r="GSA22" s="580"/>
      <c r="GSB22" s="580"/>
      <c r="GSC22" s="580"/>
      <c r="GSD22" s="580"/>
      <c r="GSE22" s="580"/>
      <c r="GSF22" s="580"/>
      <c r="GSG22" s="580"/>
      <c r="GSH22" s="580"/>
      <c r="GSI22" s="580"/>
      <c r="GSJ22" s="580"/>
      <c r="GSK22" s="580"/>
      <c r="GSL22" s="580"/>
      <c r="GSM22" s="580"/>
      <c r="GSN22" s="580"/>
      <c r="GSO22" s="580"/>
      <c r="GSP22" s="580"/>
      <c r="GSQ22" s="580"/>
      <c r="GSR22" s="580"/>
      <c r="GSS22" s="580"/>
      <c r="GST22" s="580"/>
      <c r="GSU22" s="580"/>
      <c r="GSV22" s="580"/>
      <c r="GSW22" s="580"/>
      <c r="GSX22" s="580"/>
      <c r="GSY22" s="580"/>
      <c r="GSZ22" s="580"/>
      <c r="GTA22" s="580"/>
      <c r="GTB22" s="580"/>
      <c r="GTC22" s="580"/>
      <c r="GTD22" s="580"/>
      <c r="GTE22" s="580"/>
      <c r="GTF22" s="580"/>
      <c r="GTG22" s="580"/>
      <c r="GTH22" s="580"/>
      <c r="GTI22" s="580"/>
      <c r="GTJ22" s="580"/>
      <c r="GTK22" s="580"/>
      <c r="GTL22" s="580"/>
      <c r="GTM22" s="580"/>
      <c r="GTN22" s="580"/>
      <c r="GTO22" s="580"/>
      <c r="GTP22" s="580"/>
      <c r="GTQ22" s="580"/>
      <c r="GTR22" s="580"/>
      <c r="GTS22" s="580"/>
      <c r="GTT22" s="580"/>
      <c r="GTU22" s="580"/>
      <c r="GTV22" s="580"/>
      <c r="GTW22" s="580"/>
      <c r="GTX22" s="580"/>
      <c r="GTY22" s="580"/>
      <c r="GTZ22" s="580"/>
      <c r="GUA22" s="580"/>
      <c r="GUB22" s="580"/>
      <c r="GUC22" s="580"/>
      <c r="GUD22" s="580"/>
      <c r="GUE22" s="580"/>
      <c r="GUF22" s="580"/>
      <c r="GUG22" s="580"/>
      <c r="GUH22" s="580"/>
      <c r="GUI22" s="580"/>
      <c r="GUJ22" s="580"/>
      <c r="GUK22" s="580"/>
      <c r="GUL22" s="580"/>
      <c r="GUM22" s="580"/>
      <c r="GUN22" s="580"/>
      <c r="GUO22" s="580"/>
      <c r="GUP22" s="580"/>
      <c r="GUQ22" s="580"/>
      <c r="GUR22" s="580"/>
      <c r="GUS22" s="580"/>
      <c r="GUT22" s="580"/>
      <c r="GUU22" s="580"/>
      <c r="GUV22" s="580"/>
      <c r="GUW22" s="580"/>
      <c r="GUX22" s="580"/>
      <c r="GUY22" s="580"/>
      <c r="GUZ22" s="580"/>
      <c r="GVA22" s="580"/>
      <c r="GVB22" s="580"/>
      <c r="GVC22" s="580"/>
      <c r="GVD22" s="580"/>
      <c r="GVE22" s="580"/>
      <c r="GVF22" s="580"/>
      <c r="GVG22" s="580"/>
      <c r="GVH22" s="580"/>
      <c r="GVI22" s="580"/>
      <c r="GVJ22" s="580"/>
      <c r="GVK22" s="580"/>
      <c r="GVL22" s="580"/>
      <c r="GVM22" s="580"/>
      <c r="GVN22" s="580"/>
      <c r="GVO22" s="580"/>
      <c r="GVP22" s="580"/>
      <c r="GVQ22" s="580"/>
      <c r="GVR22" s="580"/>
      <c r="GVS22" s="580"/>
      <c r="GVT22" s="580"/>
      <c r="GVU22" s="580"/>
      <c r="GVV22" s="580"/>
      <c r="GVW22" s="580"/>
      <c r="GVX22" s="580"/>
      <c r="GVY22" s="580"/>
      <c r="GVZ22" s="580"/>
      <c r="GWA22" s="580"/>
      <c r="GWB22" s="580"/>
      <c r="GWC22" s="580"/>
      <c r="GWD22" s="580"/>
      <c r="GWE22" s="580"/>
      <c r="GWF22" s="580"/>
      <c r="GWG22" s="580"/>
      <c r="GWH22" s="580"/>
      <c r="GWI22" s="580"/>
      <c r="GWJ22" s="580"/>
      <c r="GWK22" s="580"/>
      <c r="GWL22" s="580"/>
      <c r="GWM22" s="580"/>
      <c r="GWN22" s="580"/>
      <c r="GWO22" s="580"/>
      <c r="GWP22" s="580"/>
      <c r="GWQ22" s="580"/>
      <c r="GWR22" s="580"/>
      <c r="GWS22" s="580"/>
      <c r="GWT22" s="580"/>
      <c r="GWU22" s="580"/>
      <c r="GWV22" s="580"/>
      <c r="GWW22" s="580"/>
      <c r="GWX22" s="580"/>
      <c r="GWY22" s="580"/>
      <c r="GWZ22" s="580"/>
      <c r="GXA22" s="580"/>
      <c r="GXB22" s="580"/>
      <c r="GXC22" s="580"/>
      <c r="GXD22" s="580"/>
      <c r="GXE22" s="580"/>
      <c r="GXF22" s="580"/>
      <c r="GXG22" s="580"/>
      <c r="GXH22" s="580"/>
      <c r="GXI22" s="580"/>
      <c r="GXJ22" s="580"/>
      <c r="GXK22" s="580"/>
      <c r="GXL22" s="580"/>
      <c r="GXM22" s="580"/>
      <c r="GXN22" s="580"/>
      <c r="GXO22" s="580"/>
      <c r="GXP22" s="580"/>
      <c r="GXQ22" s="580"/>
      <c r="GXR22" s="580"/>
      <c r="GXS22" s="580"/>
      <c r="GXT22" s="580"/>
      <c r="GXU22" s="580"/>
      <c r="GXV22" s="580"/>
      <c r="GXW22" s="580"/>
      <c r="GXX22" s="580"/>
      <c r="GXY22" s="580"/>
      <c r="GXZ22" s="580"/>
      <c r="GYA22" s="580"/>
      <c r="GYB22" s="580"/>
      <c r="GYC22" s="580"/>
      <c r="GYD22" s="580"/>
      <c r="GYE22" s="580"/>
      <c r="GYF22" s="580"/>
      <c r="GYG22" s="580"/>
      <c r="GYH22" s="580"/>
      <c r="GYI22" s="580"/>
      <c r="GYJ22" s="580"/>
      <c r="GYK22" s="580"/>
      <c r="GYL22" s="580"/>
      <c r="GYM22" s="580"/>
      <c r="GYN22" s="580"/>
      <c r="GYO22" s="580"/>
      <c r="GYP22" s="580"/>
      <c r="GYQ22" s="580"/>
      <c r="GYR22" s="580"/>
      <c r="GYS22" s="580"/>
      <c r="GYT22" s="580"/>
      <c r="GYU22" s="580"/>
      <c r="GYV22" s="580"/>
      <c r="GYW22" s="580"/>
      <c r="GYX22" s="580"/>
      <c r="GYY22" s="580"/>
      <c r="GYZ22" s="580"/>
      <c r="GZA22" s="580"/>
      <c r="GZB22" s="580"/>
      <c r="GZC22" s="580"/>
      <c r="GZD22" s="580"/>
      <c r="GZE22" s="580"/>
      <c r="GZF22" s="580"/>
      <c r="GZG22" s="580"/>
      <c r="GZH22" s="580"/>
      <c r="GZI22" s="580"/>
      <c r="GZJ22" s="580"/>
      <c r="GZK22" s="580"/>
      <c r="GZL22" s="580"/>
      <c r="GZM22" s="580"/>
      <c r="GZN22" s="580"/>
      <c r="GZO22" s="580"/>
      <c r="GZP22" s="580"/>
      <c r="GZQ22" s="580"/>
      <c r="GZR22" s="580"/>
      <c r="GZS22" s="580"/>
      <c r="GZT22" s="580"/>
      <c r="GZU22" s="580"/>
      <c r="GZV22" s="580"/>
      <c r="GZW22" s="580"/>
      <c r="GZX22" s="580"/>
      <c r="GZY22" s="580"/>
      <c r="GZZ22" s="580"/>
      <c r="HAA22" s="580"/>
      <c r="HAB22" s="580"/>
      <c r="HAC22" s="580"/>
      <c r="HAD22" s="580"/>
      <c r="HAE22" s="580"/>
      <c r="HAF22" s="580"/>
      <c r="HAG22" s="580"/>
      <c r="HAH22" s="580"/>
      <c r="HAI22" s="580"/>
      <c r="HAJ22" s="580"/>
      <c r="HAK22" s="580"/>
      <c r="HAL22" s="580"/>
      <c r="HAM22" s="580"/>
      <c r="HAN22" s="580"/>
      <c r="HAO22" s="580"/>
      <c r="HAP22" s="580"/>
      <c r="HAQ22" s="580"/>
      <c r="HAR22" s="580"/>
      <c r="HAS22" s="580"/>
      <c r="HAT22" s="580"/>
      <c r="HAU22" s="580"/>
      <c r="HAV22" s="580"/>
      <c r="HAW22" s="580"/>
      <c r="HAX22" s="580"/>
      <c r="HAY22" s="580"/>
      <c r="HAZ22" s="580"/>
      <c r="HBA22" s="580"/>
      <c r="HBB22" s="580"/>
      <c r="HBC22" s="580"/>
      <c r="HBD22" s="580"/>
      <c r="HBE22" s="580"/>
      <c r="HBF22" s="580"/>
      <c r="HBG22" s="580"/>
      <c r="HBH22" s="580"/>
      <c r="HBI22" s="580"/>
      <c r="HBJ22" s="580"/>
      <c r="HBK22" s="580"/>
      <c r="HBL22" s="580"/>
      <c r="HBM22" s="580"/>
      <c r="HBN22" s="580"/>
      <c r="HBO22" s="580"/>
      <c r="HBP22" s="580"/>
      <c r="HBQ22" s="580"/>
      <c r="HBR22" s="580"/>
      <c r="HBS22" s="580"/>
      <c r="HBT22" s="580"/>
      <c r="HBU22" s="580"/>
      <c r="HBV22" s="580"/>
      <c r="HBW22" s="580"/>
      <c r="HBX22" s="580"/>
      <c r="HBY22" s="580"/>
      <c r="HBZ22" s="580"/>
      <c r="HCA22" s="580"/>
      <c r="HCB22" s="580"/>
      <c r="HCC22" s="580"/>
      <c r="HCD22" s="580"/>
      <c r="HCE22" s="580"/>
      <c r="HCF22" s="580"/>
      <c r="HCG22" s="580"/>
      <c r="HCH22" s="580"/>
      <c r="HCI22" s="580"/>
      <c r="HCJ22" s="580"/>
      <c r="HCK22" s="580"/>
      <c r="HCL22" s="580"/>
      <c r="HCM22" s="580"/>
      <c r="HCN22" s="580"/>
      <c r="HCO22" s="580"/>
      <c r="HCP22" s="580"/>
      <c r="HCQ22" s="580"/>
      <c r="HCR22" s="580"/>
      <c r="HCS22" s="580"/>
      <c r="HCT22" s="580"/>
      <c r="HCU22" s="580"/>
      <c r="HCV22" s="580"/>
      <c r="HCW22" s="580"/>
      <c r="HCX22" s="580"/>
      <c r="HCY22" s="580"/>
      <c r="HCZ22" s="580"/>
      <c r="HDA22" s="580"/>
      <c r="HDB22" s="580"/>
      <c r="HDC22" s="580"/>
      <c r="HDD22" s="580"/>
      <c r="HDE22" s="580"/>
      <c r="HDF22" s="580"/>
      <c r="HDG22" s="580"/>
      <c r="HDH22" s="580"/>
      <c r="HDI22" s="580"/>
      <c r="HDJ22" s="580"/>
      <c r="HDK22" s="580"/>
      <c r="HDL22" s="580"/>
      <c r="HDM22" s="580"/>
      <c r="HDN22" s="580"/>
      <c r="HDO22" s="580"/>
      <c r="HDP22" s="580"/>
      <c r="HDQ22" s="580"/>
      <c r="HDR22" s="580"/>
      <c r="HDS22" s="580"/>
      <c r="HDT22" s="580"/>
      <c r="HDU22" s="580"/>
      <c r="HDV22" s="580"/>
      <c r="HDW22" s="580"/>
      <c r="HDX22" s="580"/>
      <c r="HDY22" s="580"/>
      <c r="HDZ22" s="580"/>
      <c r="HEA22" s="580"/>
      <c r="HEB22" s="580"/>
      <c r="HEC22" s="580"/>
      <c r="HED22" s="580"/>
      <c r="HEE22" s="580"/>
      <c r="HEF22" s="580"/>
      <c r="HEG22" s="580"/>
      <c r="HEH22" s="580"/>
      <c r="HEI22" s="580"/>
      <c r="HEJ22" s="580"/>
      <c r="HEK22" s="580"/>
      <c r="HEL22" s="580"/>
      <c r="HEM22" s="580"/>
      <c r="HEN22" s="580"/>
      <c r="HEO22" s="580"/>
      <c r="HEP22" s="580"/>
      <c r="HEQ22" s="580"/>
      <c r="HER22" s="580"/>
      <c r="HES22" s="580"/>
      <c r="HET22" s="580"/>
      <c r="HEU22" s="580"/>
      <c r="HEV22" s="580"/>
      <c r="HEW22" s="580"/>
      <c r="HEX22" s="580"/>
      <c r="HEY22" s="580"/>
      <c r="HEZ22" s="580"/>
      <c r="HFA22" s="580"/>
      <c r="HFB22" s="580"/>
      <c r="HFC22" s="580"/>
      <c r="HFD22" s="580"/>
      <c r="HFE22" s="580"/>
      <c r="HFF22" s="580"/>
      <c r="HFG22" s="580"/>
      <c r="HFH22" s="580"/>
      <c r="HFI22" s="580"/>
      <c r="HFJ22" s="580"/>
      <c r="HFK22" s="580"/>
      <c r="HFL22" s="580"/>
      <c r="HFM22" s="580"/>
      <c r="HFN22" s="580"/>
      <c r="HFO22" s="580"/>
      <c r="HFP22" s="580"/>
      <c r="HFQ22" s="580"/>
      <c r="HFR22" s="580"/>
      <c r="HFS22" s="580"/>
      <c r="HFT22" s="580"/>
      <c r="HFU22" s="580"/>
      <c r="HFV22" s="580"/>
      <c r="HFW22" s="580"/>
      <c r="HFX22" s="580"/>
      <c r="HFY22" s="580"/>
      <c r="HFZ22" s="580"/>
      <c r="HGA22" s="580"/>
      <c r="HGB22" s="580"/>
      <c r="HGC22" s="580"/>
      <c r="HGD22" s="580"/>
      <c r="HGE22" s="580"/>
      <c r="HGF22" s="580"/>
      <c r="HGG22" s="580"/>
      <c r="HGH22" s="580"/>
      <c r="HGI22" s="580"/>
      <c r="HGJ22" s="580"/>
      <c r="HGK22" s="580"/>
      <c r="HGL22" s="580"/>
      <c r="HGM22" s="580"/>
      <c r="HGN22" s="580"/>
      <c r="HGO22" s="580"/>
      <c r="HGP22" s="580"/>
      <c r="HGQ22" s="580"/>
      <c r="HGR22" s="580"/>
      <c r="HGS22" s="580"/>
      <c r="HGT22" s="580"/>
      <c r="HGU22" s="580"/>
      <c r="HGV22" s="580"/>
      <c r="HGW22" s="580"/>
      <c r="HGX22" s="580"/>
      <c r="HGY22" s="580"/>
      <c r="HGZ22" s="580"/>
      <c r="HHA22" s="580"/>
      <c r="HHB22" s="580"/>
      <c r="HHC22" s="580"/>
      <c r="HHD22" s="580"/>
      <c r="HHE22" s="580"/>
      <c r="HHF22" s="580"/>
      <c r="HHG22" s="580"/>
      <c r="HHH22" s="580"/>
      <c r="HHI22" s="580"/>
      <c r="HHJ22" s="580"/>
      <c r="HHK22" s="580"/>
      <c r="HHL22" s="580"/>
      <c r="HHM22" s="580"/>
      <c r="HHN22" s="580"/>
      <c r="HHO22" s="580"/>
      <c r="HHP22" s="580"/>
      <c r="HHQ22" s="580"/>
      <c r="HHR22" s="580"/>
      <c r="HHS22" s="580"/>
      <c r="HHT22" s="580"/>
      <c r="HHU22" s="580"/>
      <c r="HHV22" s="580"/>
      <c r="HHW22" s="580"/>
      <c r="HHX22" s="580"/>
      <c r="HHY22" s="580"/>
      <c r="HHZ22" s="580"/>
      <c r="HIA22" s="580"/>
      <c r="HIB22" s="580"/>
      <c r="HIC22" s="580"/>
      <c r="HID22" s="580"/>
      <c r="HIE22" s="580"/>
      <c r="HIF22" s="580"/>
      <c r="HIG22" s="580"/>
      <c r="HIH22" s="580"/>
      <c r="HII22" s="580"/>
      <c r="HIJ22" s="580"/>
      <c r="HIK22" s="580"/>
      <c r="HIL22" s="580"/>
      <c r="HIM22" s="580"/>
      <c r="HIN22" s="580"/>
      <c r="HIO22" s="580"/>
      <c r="HIP22" s="580"/>
      <c r="HIQ22" s="580"/>
      <c r="HIR22" s="580"/>
      <c r="HIS22" s="580"/>
      <c r="HIT22" s="580"/>
      <c r="HIU22" s="580"/>
      <c r="HIV22" s="580"/>
      <c r="HIW22" s="580"/>
      <c r="HIX22" s="580"/>
      <c r="HIY22" s="580"/>
      <c r="HIZ22" s="580"/>
      <c r="HJA22" s="580"/>
      <c r="HJB22" s="580"/>
      <c r="HJC22" s="580"/>
      <c r="HJD22" s="580"/>
      <c r="HJE22" s="580"/>
      <c r="HJF22" s="580"/>
      <c r="HJG22" s="580"/>
      <c r="HJH22" s="580"/>
      <c r="HJI22" s="580"/>
      <c r="HJJ22" s="580"/>
      <c r="HJK22" s="580"/>
      <c r="HJL22" s="580"/>
      <c r="HJM22" s="580"/>
      <c r="HJN22" s="580"/>
      <c r="HJO22" s="580"/>
      <c r="HJP22" s="580"/>
      <c r="HJQ22" s="580"/>
      <c r="HJR22" s="580"/>
      <c r="HJS22" s="580"/>
      <c r="HJT22" s="580"/>
      <c r="HJU22" s="580"/>
      <c r="HJV22" s="580"/>
      <c r="HJW22" s="580"/>
      <c r="HJX22" s="580"/>
      <c r="HJY22" s="580"/>
      <c r="HJZ22" s="580"/>
      <c r="HKA22" s="580"/>
      <c r="HKB22" s="580"/>
      <c r="HKC22" s="580"/>
      <c r="HKD22" s="580"/>
      <c r="HKE22" s="580"/>
      <c r="HKF22" s="580"/>
      <c r="HKG22" s="580"/>
      <c r="HKH22" s="580"/>
      <c r="HKI22" s="580"/>
      <c r="HKJ22" s="580"/>
      <c r="HKK22" s="580"/>
      <c r="HKL22" s="580"/>
      <c r="HKM22" s="580"/>
      <c r="HKN22" s="580"/>
      <c r="HKO22" s="580"/>
      <c r="HKP22" s="580"/>
      <c r="HKQ22" s="580"/>
      <c r="HKR22" s="580"/>
      <c r="HKS22" s="580"/>
      <c r="HKT22" s="580"/>
      <c r="HKU22" s="580"/>
      <c r="HKV22" s="580"/>
      <c r="HKW22" s="580"/>
      <c r="HKX22" s="580"/>
      <c r="HKY22" s="580"/>
      <c r="HKZ22" s="580"/>
      <c r="HLA22" s="580"/>
      <c r="HLB22" s="580"/>
      <c r="HLC22" s="580"/>
      <c r="HLD22" s="580"/>
      <c r="HLE22" s="580"/>
      <c r="HLF22" s="580"/>
      <c r="HLG22" s="580"/>
      <c r="HLH22" s="580"/>
      <c r="HLI22" s="580"/>
      <c r="HLJ22" s="580"/>
      <c r="HLK22" s="580"/>
      <c r="HLL22" s="580"/>
      <c r="HLM22" s="580"/>
      <c r="HLN22" s="580"/>
      <c r="HLO22" s="580"/>
      <c r="HLP22" s="580"/>
      <c r="HLQ22" s="580"/>
      <c r="HLR22" s="580"/>
      <c r="HLS22" s="580"/>
      <c r="HLT22" s="580"/>
      <c r="HLU22" s="580"/>
      <c r="HLV22" s="580"/>
      <c r="HLW22" s="580"/>
      <c r="HLX22" s="580"/>
      <c r="HLY22" s="580"/>
      <c r="HLZ22" s="580"/>
      <c r="HMA22" s="580"/>
      <c r="HMB22" s="580"/>
      <c r="HMC22" s="580"/>
      <c r="HMD22" s="580"/>
      <c r="HME22" s="580"/>
      <c r="HMF22" s="580"/>
      <c r="HMG22" s="580"/>
      <c r="HMH22" s="580"/>
      <c r="HMI22" s="580"/>
      <c r="HMJ22" s="580"/>
      <c r="HMK22" s="580"/>
      <c r="HML22" s="580"/>
      <c r="HMM22" s="580"/>
      <c r="HMN22" s="580"/>
      <c r="HMO22" s="580"/>
      <c r="HMP22" s="580"/>
      <c r="HMQ22" s="580"/>
      <c r="HMR22" s="580"/>
      <c r="HMS22" s="580"/>
      <c r="HMT22" s="580"/>
      <c r="HMU22" s="580"/>
      <c r="HMV22" s="580"/>
      <c r="HMW22" s="580"/>
      <c r="HMX22" s="580"/>
      <c r="HMY22" s="580"/>
      <c r="HMZ22" s="580"/>
      <c r="HNA22" s="580"/>
      <c r="HNB22" s="580"/>
      <c r="HNC22" s="580"/>
      <c r="HND22" s="580"/>
      <c r="HNE22" s="580"/>
      <c r="HNF22" s="580"/>
      <c r="HNG22" s="580"/>
      <c r="HNH22" s="580"/>
      <c r="HNI22" s="580"/>
      <c r="HNJ22" s="580"/>
      <c r="HNK22" s="580"/>
      <c r="HNL22" s="580"/>
      <c r="HNM22" s="580"/>
      <c r="HNN22" s="580"/>
      <c r="HNO22" s="580"/>
      <c r="HNP22" s="580"/>
      <c r="HNQ22" s="580"/>
      <c r="HNR22" s="580"/>
      <c r="HNS22" s="580"/>
      <c r="HNT22" s="580"/>
      <c r="HNU22" s="580"/>
      <c r="HNV22" s="580"/>
      <c r="HNW22" s="580"/>
      <c r="HNX22" s="580"/>
      <c r="HNY22" s="580"/>
      <c r="HNZ22" s="580"/>
      <c r="HOA22" s="580"/>
      <c r="HOB22" s="580"/>
      <c r="HOC22" s="580"/>
      <c r="HOD22" s="580"/>
      <c r="HOE22" s="580"/>
      <c r="HOF22" s="580"/>
      <c r="HOG22" s="580"/>
      <c r="HOH22" s="580"/>
      <c r="HOI22" s="580"/>
      <c r="HOJ22" s="580"/>
      <c r="HOK22" s="580"/>
      <c r="HOL22" s="580"/>
      <c r="HOM22" s="580"/>
      <c r="HON22" s="580"/>
      <c r="HOO22" s="580"/>
      <c r="HOP22" s="580"/>
      <c r="HOQ22" s="580"/>
      <c r="HOR22" s="580"/>
      <c r="HOS22" s="580"/>
      <c r="HOT22" s="580"/>
      <c r="HOU22" s="580"/>
      <c r="HOV22" s="580"/>
      <c r="HOW22" s="580"/>
      <c r="HOX22" s="580"/>
      <c r="HOY22" s="580"/>
      <c r="HOZ22" s="580"/>
      <c r="HPA22" s="580"/>
      <c r="HPB22" s="580"/>
      <c r="HPC22" s="580"/>
      <c r="HPD22" s="580"/>
      <c r="HPE22" s="580"/>
      <c r="HPF22" s="580"/>
      <c r="HPG22" s="580"/>
      <c r="HPH22" s="580"/>
      <c r="HPI22" s="580"/>
      <c r="HPJ22" s="580"/>
      <c r="HPK22" s="580"/>
      <c r="HPL22" s="580"/>
      <c r="HPM22" s="580"/>
      <c r="HPN22" s="580"/>
      <c r="HPO22" s="580"/>
      <c r="HPP22" s="580"/>
      <c r="HPQ22" s="580"/>
      <c r="HPR22" s="580"/>
      <c r="HPS22" s="580"/>
      <c r="HPT22" s="580"/>
      <c r="HPU22" s="580"/>
      <c r="HPV22" s="580"/>
      <c r="HPW22" s="580"/>
      <c r="HPX22" s="580"/>
      <c r="HPY22" s="580"/>
      <c r="HPZ22" s="580"/>
      <c r="HQA22" s="580"/>
      <c r="HQB22" s="580"/>
      <c r="HQC22" s="580"/>
      <c r="HQD22" s="580"/>
      <c r="HQE22" s="580"/>
      <c r="HQF22" s="580"/>
      <c r="HQG22" s="580"/>
      <c r="HQH22" s="580"/>
      <c r="HQI22" s="580"/>
      <c r="HQJ22" s="580"/>
      <c r="HQK22" s="580"/>
      <c r="HQL22" s="580"/>
      <c r="HQM22" s="580"/>
      <c r="HQN22" s="580"/>
      <c r="HQO22" s="580"/>
      <c r="HQP22" s="580"/>
      <c r="HQQ22" s="580"/>
      <c r="HQR22" s="580"/>
      <c r="HQS22" s="580"/>
      <c r="HQT22" s="580"/>
      <c r="HQU22" s="580"/>
      <c r="HQV22" s="580"/>
      <c r="HQW22" s="580"/>
      <c r="HQX22" s="580"/>
      <c r="HQY22" s="580"/>
      <c r="HQZ22" s="580"/>
      <c r="HRA22" s="580"/>
      <c r="HRB22" s="580"/>
      <c r="HRC22" s="580"/>
      <c r="HRD22" s="580"/>
      <c r="HRE22" s="580"/>
      <c r="HRF22" s="580"/>
      <c r="HRG22" s="580"/>
      <c r="HRH22" s="580"/>
      <c r="HRI22" s="580"/>
      <c r="HRJ22" s="580"/>
      <c r="HRK22" s="580"/>
      <c r="HRL22" s="580"/>
      <c r="HRM22" s="580"/>
      <c r="HRN22" s="580"/>
      <c r="HRO22" s="580"/>
      <c r="HRP22" s="580"/>
      <c r="HRQ22" s="580"/>
      <c r="HRR22" s="580"/>
      <c r="HRS22" s="580"/>
      <c r="HRT22" s="580"/>
      <c r="HRU22" s="580"/>
      <c r="HRV22" s="580"/>
      <c r="HRW22" s="580"/>
      <c r="HRX22" s="580"/>
      <c r="HRY22" s="580"/>
      <c r="HRZ22" s="580"/>
      <c r="HSA22" s="580"/>
      <c r="HSB22" s="580"/>
      <c r="HSC22" s="580"/>
      <c r="HSD22" s="580"/>
      <c r="HSE22" s="580"/>
      <c r="HSF22" s="580"/>
      <c r="HSG22" s="580"/>
      <c r="HSH22" s="580"/>
      <c r="HSI22" s="580"/>
      <c r="HSJ22" s="580"/>
      <c r="HSK22" s="580"/>
      <c r="HSL22" s="580"/>
      <c r="HSM22" s="580"/>
      <c r="HSN22" s="580"/>
      <c r="HSO22" s="580"/>
      <c r="HSP22" s="580"/>
      <c r="HSQ22" s="580"/>
      <c r="HSR22" s="580"/>
      <c r="HSS22" s="580"/>
      <c r="HST22" s="580"/>
      <c r="HSU22" s="580"/>
      <c r="HSV22" s="580"/>
      <c r="HSW22" s="580"/>
      <c r="HSX22" s="580"/>
      <c r="HSY22" s="580"/>
      <c r="HSZ22" s="580"/>
      <c r="HTA22" s="580"/>
      <c r="HTB22" s="580"/>
      <c r="HTC22" s="580"/>
      <c r="HTD22" s="580"/>
      <c r="HTE22" s="580"/>
      <c r="HTF22" s="580"/>
      <c r="HTG22" s="580"/>
      <c r="HTH22" s="580"/>
      <c r="HTI22" s="580"/>
      <c r="HTJ22" s="580"/>
      <c r="HTK22" s="580"/>
      <c r="HTL22" s="580"/>
      <c r="HTM22" s="580"/>
      <c r="HTN22" s="580"/>
      <c r="HTO22" s="580"/>
      <c r="HTP22" s="580"/>
      <c r="HTQ22" s="580"/>
      <c r="HTR22" s="580"/>
      <c r="HTS22" s="580"/>
      <c r="HTT22" s="580"/>
      <c r="HTU22" s="580"/>
      <c r="HTV22" s="580"/>
      <c r="HTW22" s="580"/>
      <c r="HTX22" s="580"/>
      <c r="HTY22" s="580"/>
      <c r="HTZ22" s="580"/>
      <c r="HUA22" s="580"/>
      <c r="HUB22" s="580"/>
      <c r="HUC22" s="580"/>
      <c r="HUD22" s="580"/>
      <c r="HUE22" s="580"/>
      <c r="HUF22" s="580"/>
      <c r="HUG22" s="580"/>
      <c r="HUH22" s="580"/>
      <c r="HUI22" s="580"/>
      <c r="HUJ22" s="580"/>
      <c r="HUK22" s="580"/>
      <c r="HUL22" s="580"/>
      <c r="HUM22" s="580"/>
      <c r="HUN22" s="580"/>
      <c r="HUO22" s="580"/>
      <c r="HUP22" s="580"/>
      <c r="HUQ22" s="580"/>
      <c r="HUR22" s="580"/>
      <c r="HUS22" s="580"/>
      <c r="HUT22" s="580"/>
      <c r="HUU22" s="580"/>
      <c r="HUV22" s="580"/>
      <c r="HUW22" s="580"/>
      <c r="HUX22" s="580"/>
      <c r="HUY22" s="580"/>
      <c r="HUZ22" s="580"/>
      <c r="HVA22" s="580"/>
      <c r="HVB22" s="580"/>
      <c r="HVC22" s="580"/>
      <c r="HVD22" s="580"/>
      <c r="HVE22" s="580"/>
      <c r="HVF22" s="580"/>
      <c r="HVG22" s="580"/>
      <c r="HVH22" s="580"/>
      <c r="HVI22" s="580"/>
      <c r="HVJ22" s="580"/>
      <c r="HVK22" s="580"/>
      <c r="HVL22" s="580"/>
      <c r="HVM22" s="580"/>
      <c r="HVN22" s="580"/>
      <c r="HVO22" s="580"/>
      <c r="HVP22" s="580"/>
      <c r="HVQ22" s="580"/>
      <c r="HVR22" s="580"/>
      <c r="HVS22" s="580"/>
      <c r="HVT22" s="580"/>
      <c r="HVU22" s="580"/>
      <c r="HVV22" s="580"/>
      <c r="HVW22" s="580"/>
      <c r="HVX22" s="580"/>
      <c r="HVY22" s="580"/>
      <c r="HVZ22" s="580"/>
      <c r="HWA22" s="580"/>
      <c r="HWB22" s="580"/>
      <c r="HWC22" s="580"/>
      <c r="HWD22" s="580"/>
      <c r="HWE22" s="580"/>
      <c r="HWF22" s="580"/>
      <c r="HWG22" s="580"/>
      <c r="HWH22" s="580"/>
      <c r="HWI22" s="580"/>
      <c r="HWJ22" s="580"/>
      <c r="HWK22" s="580"/>
      <c r="HWL22" s="580"/>
      <c r="HWM22" s="580"/>
      <c r="HWN22" s="580"/>
      <c r="HWO22" s="580"/>
      <c r="HWP22" s="580"/>
      <c r="HWQ22" s="580"/>
      <c r="HWR22" s="580"/>
      <c r="HWS22" s="580"/>
      <c r="HWT22" s="580"/>
      <c r="HWU22" s="580"/>
      <c r="HWV22" s="580"/>
      <c r="HWW22" s="580"/>
      <c r="HWX22" s="580"/>
      <c r="HWY22" s="580"/>
      <c r="HWZ22" s="580"/>
      <c r="HXA22" s="580"/>
      <c r="HXB22" s="580"/>
      <c r="HXC22" s="580"/>
      <c r="HXD22" s="580"/>
      <c r="HXE22" s="580"/>
      <c r="HXF22" s="580"/>
      <c r="HXG22" s="580"/>
      <c r="HXH22" s="580"/>
      <c r="HXI22" s="580"/>
      <c r="HXJ22" s="580"/>
      <c r="HXK22" s="580"/>
      <c r="HXL22" s="580"/>
      <c r="HXM22" s="580"/>
      <c r="HXN22" s="580"/>
      <c r="HXO22" s="580"/>
      <c r="HXP22" s="580"/>
      <c r="HXQ22" s="580"/>
      <c r="HXR22" s="580"/>
      <c r="HXS22" s="580"/>
      <c r="HXT22" s="580"/>
      <c r="HXU22" s="580"/>
      <c r="HXV22" s="580"/>
      <c r="HXW22" s="580"/>
      <c r="HXX22" s="580"/>
      <c r="HXY22" s="580"/>
      <c r="HXZ22" s="580"/>
      <c r="HYA22" s="580"/>
      <c r="HYB22" s="580"/>
      <c r="HYC22" s="580"/>
      <c r="HYD22" s="580"/>
      <c r="HYE22" s="580"/>
      <c r="HYF22" s="580"/>
      <c r="HYG22" s="580"/>
      <c r="HYH22" s="580"/>
      <c r="HYI22" s="580"/>
      <c r="HYJ22" s="580"/>
      <c r="HYK22" s="580"/>
      <c r="HYL22" s="580"/>
      <c r="HYM22" s="580"/>
      <c r="HYN22" s="580"/>
      <c r="HYO22" s="580"/>
      <c r="HYP22" s="580"/>
      <c r="HYQ22" s="580"/>
      <c r="HYR22" s="580"/>
      <c r="HYS22" s="580"/>
      <c r="HYT22" s="580"/>
      <c r="HYU22" s="580"/>
      <c r="HYV22" s="580"/>
      <c r="HYW22" s="580"/>
      <c r="HYX22" s="580"/>
      <c r="HYY22" s="580"/>
      <c r="HYZ22" s="580"/>
      <c r="HZA22" s="580"/>
      <c r="HZB22" s="580"/>
      <c r="HZC22" s="580"/>
      <c r="HZD22" s="580"/>
      <c r="HZE22" s="580"/>
      <c r="HZF22" s="580"/>
      <c r="HZG22" s="580"/>
      <c r="HZH22" s="580"/>
      <c r="HZI22" s="580"/>
      <c r="HZJ22" s="580"/>
      <c r="HZK22" s="580"/>
      <c r="HZL22" s="580"/>
      <c r="HZM22" s="580"/>
      <c r="HZN22" s="580"/>
      <c r="HZO22" s="580"/>
      <c r="HZP22" s="580"/>
      <c r="HZQ22" s="580"/>
      <c r="HZR22" s="580"/>
      <c r="HZS22" s="580"/>
      <c r="HZT22" s="580"/>
      <c r="HZU22" s="580"/>
      <c r="HZV22" s="580"/>
      <c r="HZW22" s="580"/>
      <c r="HZX22" s="580"/>
      <c r="HZY22" s="580"/>
      <c r="HZZ22" s="580"/>
      <c r="IAA22" s="580"/>
      <c r="IAB22" s="580"/>
      <c r="IAC22" s="580"/>
      <c r="IAD22" s="580"/>
      <c r="IAE22" s="580"/>
      <c r="IAF22" s="580"/>
      <c r="IAG22" s="580"/>
      <c r="IAH22" s="580"/>
      <c r="IAI22" s="580"/>
      <c r="IAJ22" s="580"/>
      <c r="IAK22" s="580"/>
      <c r="IAL22" s="580"/>
      <c r="IAM22" s="580"/>
      <c r="IAN22" s="580"/>
      <c r="IAO22" s="580"/>
      <c r="IAP22" s="580"/>
      <c r="IAQ22" s="580"/>
      <c r="IAR22" s="580"/>
      <c r="IAS22" s="580"/>
      <c r="IAT22" s="580"/>
      <c r="IAU22" s="580"/>
      <c r="IAV22" s="580"/>
      <c r="IAW22" s="580"/>
      <c r="IAX22" s="580"/>
      <c r="IAY22" s="580"/>
      <c r="IAZ22" s="580"/>
      <c r="IBA22" s="580"/>
      <c r="IBB22" s="580"/>
      <c r="IBC22" s="580"/>
      <c r="IBD22" s="580"/>
      <c r="IBE22" s="580"/>
      <c r="IBF22" s="580"/>
      <c r="IBG22" s="580"/>
      <c r="IBH22" s="580"/>
      <c r="IBI22" s="580"/>
      <c r="IBJ22" s="580"/>
      <c r="IBK22" s="580"/>
      <c r="IBL22" s="580"/>
      <c r="IBM22" s="580"/>
      <c r="IBN22" s="580"/>
      <c r="IBO22" s="580"/>
      <c r="IBP22" s="580"/>
      <c r="IBQ22" s="580"/>
      <c r="IBR22" s="580"/>
      <c r="IBS22" s="580"/>
      <c r="IBT22" s="580"/>
      <c r="IBU22" s="580"/>
      <c r="IBV22" s="580"/>
      <c r="IBW22" s="580"/>
      <c r="IBX22" s="580"/>
      <c r="IBY22" s="580"/>
      <c r="IBZ22" s="580"/>
      <c r="ICA22" s="580"/>
      <c r="ICB22" s="580"/>
      <c r="ICC22" s="580"/>
      <c r="ICD22" s="580"/>
      <c r="ICE22" s="580"/>
      <c r="ICF22" s="580"/>
      <c r="ICG22" s="580"/>
      <c r="ICH22" s="580"/>
      <c r="ICI22" s="580"/>
      <c r="ICJ22" s="580"/>
      <c r="ICK22" s="580"/>
      <c r="ICL22" s="580"/>
      <c r="ICM22" s="580"/>
      <c r="ICN22" s="580"/>
      <c r="ICO22" s="580"/>
      <c r="ICP22" s="580"/>
      <c r="ICQ22" s="580"/>
      <c r="ICR22" s="580"/>
      <c r="ICS22" s="580"/>
      <c r="ICT22" s="580"/>
      <c r="ICU22" s="580"/>
      <c r="ICV22" s="580"/>
      <c r="ICW22" s="580"/>
      <c r="ICX22" s="580"/>
      <c r="ICY22" s="580"/>
      <c r="ICZ22" s="580"/>
      <c r="IDA22" s="580"/>
      <c r="IDB22" s="580"/>
      <c r="IDC22" s="580"/>
      <c r="IDD22" s="580"/>
      <c r="IDE22" s="580"/>
      <c r="IDF22" s="580"/>
      <c r="IDG22" s="580"/>
      <c r="IDH22" s="580"/>
      <c r="IDI22" s="580"/>
      <c r="IDJ22" s="580"/>
      <c r="IDK22" s="580"/>
      <c r="IDL22" s="580"/>
      <c r="IDM22" s="580"/>
      <c r="IDN22" s="580"/>
      <c r="IDO22" s="580"/>
      <c r="IDP22" s="580"/>
      <c r="IDQ22" s="580"/>
      <c r="IDR22" s="580"/>
      <c r="IDS22" s="580"/>
      <c r="IDT22" s="580"/>
      <c r="IDU22" s="580"/>
      <c r="IDV22" s="580"/>
      <c r="IDW22" s="580"/>
      <c r="IDX22" s="580"/>
      <c r="IDY22" s="580"/>
      <c r="IDZ22" s="580"/>
      <c r="IEA22" s="580"/>
      <c r="IEB22" s="580"/>
      <c r="IEC22" s="580"/>
      <c r="IED22" s="580"/>
      <c r="IEE22" s="580"/>
      <c r="IEF22" s="580"/>
      <c r="IEG22" s="580"/>
      <c r="IEH22" s="580"/>
      <c r="IEI22" s="580"/>
      <c r="IEJ22" s="580"/>
      <c r="IEK22" s="580"/>
      <c r="IEL22" s="580"/>
      <c r="IEM22" s="580"/>
      <c r="IEN22" s="580"/>
      <c r="IEO22" s="580"/>
      <c r="IEP22" s="580"/>
      <c r="IEQ22" s="580"/>
      <c r="IER22" s="580"/>
      <c r="IES22" s="580"/>
      <c r="IET22" s="580"/>
      <c r="IEU22" s="580"/>
      <c r="IEV22" s="580"/>
      <c r="IEW22" s="580"/>
      <c r="IEX22" s="580"/>
      <c r="IEY22" s="580"/>
      <c r="IEZ22" s="580"/>
      <c r="IFA22" s="580"/>
      <c r="IFB22" s="580"/>
      <c r="IFC22" s="580"/>
      <c r="IFD22" s="580"/>
      <c r="IFE22" s="580"/>
      <c r="IFF22" s="580"/>
      <c r="IFG22" s="580"/>
      <c r="IFH22" s="580"/>
      <c r="IFI22" s="580"/>
      <c r="IFJ22" s="580"/>
      <c r="IFK22" s="580"/>
      <c r="IFL22" s="580"/>
      <c r="IFM22" s="580"/>
      <c r="IFN22" s="580"/>
      <c r="IFO22" s="580"/>
      <c r="IFP22" s="580"/>
      <c r="IFQ22" s="580"/>
      <c r="IFR22" s="580"/>
      <c r="IFS22" s="580"/>
      <c r="IFT22" s="580"/>
      <c r="IFU22" s="580"/>
      <c r="IFV22" s="580"/>
      <c r="IFW22" s="580"/>
      <c r="IFX22" s="580"/>
      <c r="IFY22" s="580"/>
      <c r="IFZ22" s="580"/>
      <c r="IGA22" s="580"/>
      <c r="IGB22" s="580"/>
      <c r="IGC22" s="580"/>
      <c r="IGD22" s="580"/>
      <c r="IGE22" s="580"/>
      <c r="IGF22" s="580"/>
      <c r="IGG22" s="580"/>
      <c r="IGH22" s="580"/>
      <c r="IGI22" s="580"/>
      <c r="IGJ22" s="580"/>
      <c r="IGK22" s="580"/>
      <c r="IGL22" s="580"/>
      <c r="IGM22" s="580"/>
      <c r="IGN22" s="580"/>
      <c r="IGO22" s="580"/>
      <c r="IGP22" s="580"/>
      <c r="IGQ22" s="580"/>
      <c r="IGR22" s="580"/>
      <c r="IGS22" s="580"/>
      <c r="IGT22" s="580"/>
      <c r="IGU22" s="580"/>
      <c r="IGV22" s="580"/>
      <c r="IGW22" s="580"/>
      <c r="IGX22" s="580"/>
      <c r="IGY22" s="580"/>
      <c r="IGZ22" s="580"/>
      <c r="IHA22" s="580"/>
      <c r="IHB22" s="580"/>
      <c r="IHC22" s="580"/>
      <c r="IHD22" s="580"/>
      <c r="IHE22" s="580"/>
      <c r="IHF22" s="580"/>
      <c r="IHG22" s="580"/>
      <c r="IHH22" s="580"/>
      <c r="IHI22" s="580"/>
      <c r="IHJ22" s="580"/>
      <c r="IHK22" s="580"/>
      <c r="IHL22" s="580"/>
      <c r="IHM22" s="580"/>
      <c r="IHN22" s="580"/>
      <c r="IHO22" s="580"/>
      <c r="IHP22" s="580"/>
      <c r="IHQ22" s="580"/>
      <c r="IHR22" s="580"/>
      <c r="IHS22" s="580"/>
      <c r="IHT22" s="580"/>
      <c r="IHU22" s="580"/>
      <c r="IHV22" s="580"/>
      <c r="IHW22" s="580"/>
      <c r="IHX22" s="580"/>
      <c r="IHY22" s="580"/>
      <c r="IHZ22" s="580"/>
      <c r="IIA22" s="580"/>
      <c r="IIB22" s="580"/>
      <c r="IIC22" s="580"/>
      <c r="IID22" s="580"/>
      <c r="IIE22" s="580"/>
      <c r="IIF22" s="580"/>
      <c r="IIG22" s="580"/>
      <c r="IIH22" s="580"/>
      <c r="III22" s="580"/>
      <c r="IIJ22" s="580"/>
      <c r="IIK22" s="580"/>
      <c r="IIL22" s="580"/>
      <c r="IIM22" s="580"/>
      <c r="IIN22" s="580"/>
      <c r="IIO22" s="580"/>
      <c r="IIP22" s="580"/>
      <c r="IIQ22" s="580"/>
      <c r="IIR22" s="580"/>
      <c r="IIS22" s="580"/>
      <c r="IIT22" s="580"/>
      <c r="IIU22" s="580"/>
      <c r="IIV22" s="580"/>
      <c r="IIW22" s="580"/>
      <c r="IIX22" s="580"/>
      <c r="IIY22" s="580"/>
      <c r="IIZ22" s="580"/>
      <c r="IJA22" s="580"/>
      <c r="IJB22" s="580"/>
      <c r="IJC22" s="580"/>
      <c r="IJD22" s="580"/>
      <c r="IJE22" s="580"/>
      <c r="IJF22" s="580"/>
      <c r="IJG22" s="580"/>
      <c r="IJH22" s="580"/>
      <c r="IJI22" s="580"/>
      <c r="IJJ22" s="580"/>
      <c r="IJK22" s="580"/>
      <c r="IJL22" s="580"/>
      <c r="IJM22" s="580"/>
      <c r="IJN22" s="580"/>
      <c r="IJO22" s="580"/>
      <c r="IJP22" s="580"/>
      <c r="IJQ22" s="580"/>
      <c r="IJR22" s="580"/>
      <c r="IJS22" s="580"/>
      <c r="IJT22" s="580"/>
      <c r="IJU22" s="580"/>
      <c r="IJV22" s="580"/>
      <c r="IJW22" s="580"/>
      <c r="IJX22" s="580"/>
      <c r="IJY22" s="580"/>
      <c r="IJZ22" s="580"/>
      <c r="IKA22" s="580"/>
      <c r="IKB22" s="580"/>
      <c r="IKC22" s="580"/>
      <c r="IKD22" s="580"/>
      <c r="IKE22" s="580"/>
      <c r="IKF22" s="580"/>
      <c r="IKG22" s="580"/>
      <c r="IKH22" s="580"/>
      <c r="IKI22" s="580"/>
      <c r="IKJ22" s="580"/>
      <c r="IKK22" s="580"/>
      <c r="IKL22" s="580"/>
      <c r="IKM22" s="580"/>
      <c r="IKN22" s="580"/>
      <c r="IKO22" s="580"/>
      <c r="IKP22" s="580"/>
      <c r="IKQ22" s="580"/>
      <c r="IKR22" s="580"/>
      <c r="IKS22" s="580"/>
      <c r="IKT22" s="580"/>
      <c r="IKU22" s="580"/>
      <c r="IKV22" s="580"/>
      <c r="IKW22" s="580"/>
      <c r="IKX22" s="580"/>
      <c r="IKY22" s="580"/>
      <c r="IKZ22" s="580"/>
      <c r="ILA22" s="580"/>
      <c r="ILB22" s="580"/>
      <c r="ILC22" s="580"/>
      <c r="ILD22" s="580"/>
      <c r="ILE22" s="580"/>
      <c r="ILF22" s="580"/>
      <c r="ILG22" s="580"/>
      <c r="ILH22" s="580"/>
      <c r="ILI22" s="580"/>
      <c r="ILJ22" s="580"/>
      <c r="ILK22" s="580"/>
      <c r="ILL22" s="580"/>
      <c r="ILM22" s="580"/>
      <c r="ILN22" s="580"/>
      <c r="ILO22" s="580"/>
      <c r="ILP22" s="580"/>
      <c r="ILQ22" s="580"/>
      <c r="ILR22" s="580"/>
      <c r="ILS22" s="580"/>
      <c r="ILT22" s="580"/>
      <c r="ILU22" s="580"/>
      <c r="ILV22" s="580"/>
      <c r="ILW22" s="580"/>
      <c r="ILX22" s="580"/>
      <c r="ILY22" s="580"/>
      <c r="ILZ22" s="580"/>
      <c r="IMA22" s="580"/>
      <c r="IMB22" s="580"/>
      <c r="IMC22" s="580"/>
      <c r="IMD22" s="580"/>
      <c r="IME22" s="580"/>
      <c r="IMF22" s="580"/>
      <c r="IMG22" s="580"/>
      <c r="IMH22" s="580"/>
      <c r="IMI22" s="580"/>
      <c r="IMJ22" s="580"/>
      <c r="IMK22" s="580"/>
      <c r="IML22" s="580"/>
      <c r="IMM22" s="580"/>
      <c r="IMN22" s="580"/>
      <c r="IMO22" s="580"/>
      <c r="IMP22" s="580"/>
      <c r="IMQ22" s="580"/>
      <c r="IMR22" s="580"/>
      <c r="IMS22" s="580"/>
      <c r="IMT22" s="580"/>
      <c r="IMU22" s="580"/>
      <c r="IMV22" s="580"/>
      <c r="IMW22" s="580"/>
      <c r="IMX22" s="580"/>
      <c r="IMY22" s="580"/>
      <c r="IMZ22" s="580"/>
      <c r="INA22" s="580"/>
      <c r="INB22" s="580"/>
      <c r="INC22" s="580"/>
      <c r="IND22" s="580"/>
      <c r="INE22" s="580"/>
      <c r="INF22" s="580"/>
      <c r="ING22" s="580"/>
      <c r="INH22" s="580"/>
      <c r="INI22" s="580"/>
      <c r="INJ22" s="580"/>
      <c r="INK22" s="580"/>
      <c r="INL22" s="580"/>
      <c r="INM22" s="580"/>
      <c r="INN22" s="580"/>
      <c r="INO22" s="580"/>
      <c r="INP22" s="580"/>
      <c r="INQ22" s="580"/>
      <c r="INR22" s="580"/>
      <c r="INS22" s="580"/>
      <c r="INT22" s="580"/>
      <c r="INU22" s="580"/>
      <c r="INV22" s="580"/>
      <c r="INW22" s="580"/>
      <c r="INX22" s="580"/>
      <c r="INY22" s="580"/>
      <c r="INZ22" s="580"/>
      <c r="IOA22" s="580"/>
      <c r="IOB22" s="580"/>
      <c r="IOC22" s="580"/>
      <c r="IOD22" s="580"/>
      <c r="IOE22" s="580"/>
      <c r="IOF22" s="580"/>
      <c r="IOG22" s="580"/>
      <c r="IOH22" s="580"/>
      <c r="IOI22" s="580"/>
      <c r="IOJ22" s="580"/>
      <c r="IOK22" s="580"/>
      <c r="IOL22" s="580"/>
      <c r="IOM22" s="580"/>
      <c r="ION22" s="580"/>
      <c r="IOO22" s="580"/>
      <c r="IOP22" s="580"/>
      <c r="IOQ22" s="580"/>
      <c r="IOR22" s="580"/>
      <c r="IOS22" s="580"/>
      <c r="IOT22" s="580"/>
      <c r="IOU22" s="580"/>
      <c r="IOV22" s="580"/>
      <c r="IOW22" s="580"/>
      <c r="IOX22" s="580"/>
      <c r="IOY22" s="580"/>
      <c r="IOZ22" s="580"/>
      <c r="IPA22" s="580"/>
      <c r="IPB22" s="580"/>
      <c r="IPC22" s="580"/>
      <c r="IPD22" s="580"/>
      <c r="IPE22" s="580"/>
      <c r="IPF22" s="580"/>
      <c r="IPG22" s="580"/>
      <c r="IPH22" s="580"/>
      <c r="IPI22" s="580"/>
      <c r="IPJ22" s="580"/>
      <c r="IPK22" s="580"/>
      <c r="IPL22" s="580"/>
      <c r="IPM22" s="580"/>
      <c r="IPN22" s="580"/>
      <c r="IPO22" s="580"/>
      <c r="IPP22" s="580"/>
      <c r="IPQ22" s="580"/>
      <c r="IPR22" s="580"/>
      <c r="IPS22" s="580"/>
      <c r="IPT22" s="580"/>
      <c r="IPU22" s="580"/>
      <c r="IPV22" s="580"/>
      <c r="IPW22" s="580"/>
      <c r="IPX22" s="580"/>
      <c r="IPY22" s="580"/>
      <c r="IPZ22" s="580"/>
      <c r="IQA22" s="580"/>
      <c r="IQB22" s="580"/>
      <c r="IQC22" s="580"/>
      <c r="IQD22" s="580"/>
      <c r="IQE22" s="580"/>
      <c r="IQF22" s="580"/>
      <c r="IQG22" s="580"/>
      <c r="IQH22" s="580"/>
      <c r="IQI22" s="580"/>
      <c r="IQJ22" s="580"/>
      <c r="IQK22" s="580"/>
      <c r="IQL22" s="580"/>
      <c r="IQM22" s="580"/>
      <c r="IQN22" s="580"/>
      <c r="IQO22" s="580"/>
      <c r="IQP22" s="580"/>
      <c r="IQQ22" s="580"/>
      <c r="IQR22" s="580"/>
      <c r="IQS22" s="580"/>
      <c r="IQT22" s="580"/>
      <c r="IQU22" s="580"/>
      <c r="IQV22" s="580"/>
      <c r="IQW22" s="580"/>
      <c r="IQX22" s="580"/>
      <c r="IQY22" s="580"/>
      <c r="IQZ22" s="580"/>
      <c r="IRA22" s="580"/>
      <c r="IRB22" s="580"/>
      <c r="IRC22" s="580"/>
      <c r="IRD22" s="580"/>
      <c r="IRE22" s="580"/>
      <c r="IRF22" s="580"/>
      <c r="IRG22" s="580"/>
      <c r="IRH22" s="580"/>
      <c r="IRI22" s="580"/>
      <c r="IRJ22" s="580"/>
      <c r="IRK22" s="580"/>
      <c r="IRL22" s="580"/>
      <c r="IRM22" s="580"/>
      <c r="IRN22" s="580"/>
      <c r="IRO22" s="580"/>
      <c r="IRP22" s="580"/>
      <c r="IRQ22" s="580"/>
      <c r="IRR22" s="580"/>
      <c r="IRS22" s="580"/>
      <c r="IRT22" s="580"/>
      <c r="IRU22" s="580"/>
      <c r="IRV22" s="580"/>
      <c r="IRW22" s="580"/>
      <c r="IRX22" s="580"/>
      <c r="IRY22" s="580"/>
      <c r="IRZ22" s="580"/>
      <c r="ISA22" s="580"/>
      <c r="ISB22" s="580"/>
      <c r="ISC22" s="580"/>
      <c r="ISD22" s="580"/>
      <c r="ISE22" s="580"/>
      <c r="ISF22" s="580"/>
      <c r="ISG22" s="580"/>
      <c r="ISH22" s="580"/>
      <c r="ISI22" s="580"/>
      <c r="ISJ22" s="580"/>
      <c r="ISK22" s="580"/>
      <c r="ISL22" s="580"/>
      <c r="ISM22" s="580"/>
      <c r="ISN22" s="580"/>
      <c r="ISO22" s="580"/>
      <c r="ISP22" s="580"/>
      <c r="ISQ22" s="580"/>
      <c r="ISR22" s="580"/>
      <c r="ISS22" s="580"/>
      <c r="IST22" s="580"/>
      <c r="ISU22" s="580"/>
      <c r="ISV22" s="580"/>
      <c r="ISW22" s="580"/>
      <c r="ISX22" s="580"/>
      <c r="ISY22" s="580"/>
      <c r="ISZ22" s="580"/>
      <c r="ITA22" s="580"/>
      <c r="ITB22" s="580"/>
      <c r="ITC22" s="580"/>
      <c r="ITD22" s="580"/>
      <c r="ITE22" s="580"/>
      <c r="ITF22" s="580"/>
      <c r="ITG22" s="580"/>
      <c r="ITH22" s="580"/>
      <c r="ITI22" s="580"/>
      <c r="ITJ22" s="580"/>
      <c r="ITK22" s="580"/>
      <c r="ITL22" s="580"/>
      <c r="ITM22" s="580"/>
      <c r="ITN22" s="580"/>
      <c r="ITO22" s="580"/>
      <c r="ITP22" s="580"/>
      <c r="ITQ22" s="580"/>
      <c r="ITR22" s="580"/>
      <c r="ITS22" s="580"/>
      <c r="ITT22" s="580"/>
      <c r="ITU22" s="580"/>
      <c r="ITV22" s="580"/>
      <c r="ITW22" s="580"/>
      <c r="ITX22" s="580"/>
      <c r="ITY22" s="580"/>
      <c r="ITZ22" s="580"/>
      <c r="IUA22" s="580"/>
      <c r="IUB22" s="580"/>
      <c r="IUC22" s="580"/>
      <c r="IUD22" s="580"/>
      <c r="IUE22" s="580"/>
      <c r="IUF22" s="580"/>
      <c r="IUG22" s="580"/>
      <c r="IUH22" s="580"/>
      <c r="IUI22" s="580"/>
      <c r="IUJ22" s="580"/>
      <c r="IUK22" s="580"/>
      <c r="IUL22" s="580"/>
      <c r="IUM22" s="580"/>
      <c r="IUN22" s="580"/>
      <c r="IUO22" s="580"/>
      <c r="IUP22" s="580"/>
      <c r="IUQ22" s="580"/>
      <c r="IUR22" s="580"/>
      <c r="IUS22" s="580"/>
      <c r="IUT22" s="580"/>
      <c r="IUU22" s="580"/>
      <c r="IUV22" s="580"/>
      <c r="IUW22" s="580"/>
      <c r="IUX22" s="580"/>
      <c r="IUY22" s="580"/>
      <c r="IUZ22" s="580"/>
      <c r="IVA22" s="580"/>
      <c r="IVB22" s="580"/>
      <c r="IVC22" s="580"/>
      <c r="IVD22" s="580"/>
      <c r="IVE22" s="580"/>
      <c r="IVF22" s="580"/>
      <c r="IVG22" s="580"/>
      <c r="IVH22" s="580"/>
      <c r="IVI22" s="580"/>
      <c r="IVJ22" s="580"/>
      <c r="IVK22" s="580"/>
      <c r="IVL22" s="580"/>
      <c r="IVM22" s="580"/>
      <c r="IVN22" s="580"/>
      <c r="IVO22" s="580"/>
      <c r="IVP22" s="580"/>
      <c r="IVQ22" s="580"/>
      <c r="IVR22" s="580"/>
      <c r="IVS22" s="580"/>
      <c r="IVT22" s="580"/>
      <c r="IVU22" s="580"/>
      <c r="IVV22" s="580"/>
      <c r="IVW22" s="580"/>
      <c r="IVX22" s="580"/>
      <c r="IVY22" s="580"/>
      <c r="IVZ22" s="580"/>
      <c r="IWA22" s="580"/>
      <c r="IWB22" s="580"/>
      <c r="IWC22" s="580"/>
      <c r="IWD22" s="580"/>
      <c r="IWE22" s="580"/>
      <c r="IWF22" s="580"/>
      <c r="IWG22" s="580"/>
      <c r="IWH22" s="580"/>
      <c r="IWI22" s="580"/>
      <c r="IWJ22" s="580"/>
      <c r="IWK22" s="580"/>
      <c r="IWL22" s="580"/>
      <c r="IWM22" s="580"/>
      <c r="IWN22" s="580"/>
      <c r="IWO22" s="580"/>
      <c r="IWP22" s="580"/>
      <c r="IWQ22" s="580"/>
      <c r="IWR22" s="580"/>
      <c r="IWS22" s="580"/>
      <c r="IWT22" s="580"/>
      <c r="IWU22" s="580"/>
      <c r="IWV22" s="580"/>
      <c r="IWW22" s="580"/>
      <c r="IWX22" s="580"/>
      <c r="IWY22" s="580"/>
      <c r="IWZ22" s="580"/>
      <c r="IXA22" s="580"/>
      <c r="IXB22" s="580"/>
      <c r="IXC22" s="580"/>
      <c r="IXD22" s="580"/>
      <c r="IXE22" s="580"/>
      <c r="IXF22" s="580"/>
      <c r="IXG22" s="580"/>
      <c r="IXH22" s="580"/>
      <c r="IXI22" s="580"/>
      <c r="IXJ22" s="580"/>
      <c r="IXK22" s="580"/>
      <c r="IXL22" s="580"/>
      <c r="IXM22" s="580"/>
      <c r="IXN22" s="580"/>
      <c r="IXO22" s="580"/>
      <c r="IXP22" s="580"/>
      <c r="IXQ22" s="580"/>
      <c r="IXR22" s="580"/>
      <c r="IXS22" s="580"/>
      <c r="IXT22" s="580"/>
      <c r="IXU22" s="580"/>
      <c r="IXV22" s="580"/>
      <c r="IXW22" s="580"/>
      <c r="IXX22" s="580"/>
      <c r="IXY22" s="580"/>
      <c r="IXZ22" s="580"/>
      <c r="IYA22" s="580"/>
      <c r="IYB22" s="580"/>
      <c r="IYC22" s="580"/>
      <c r="IYD22" s="580"/>
      <c r="IYE22" s="580"/>
      <c r="IYF22" s="580"/>
      <c r="IYG22" s="580"/>
      <c r="IYH22" s="580"/>
      <c r="IYI22" s="580"/>
      <c r="IYJ22" s="580"/>
      <c r="IYK22" s="580"/>
      <c r="IYL22" s="580"/>
      <c r="IYM22" s="580"/>
      <c r="IYN22" s="580"/>
      <c r="IYO22" s="580"/>
      <c r="IYP22" s="580"/>
      <c r="IYQ22" s="580"/>
      <c r="IYR22" s="580"/>
      <c r="IYS22" s="580"/>
      <c r="IYT22" s="580"/>
      <c r="IYU22" s="580"/>
      <c r="IYV22" s="580"/>
      <c r="IYW22" s="580"/>
      <c r="IYX22" s="580"/>
      <c r="IYY22" s="580"/>
      <c r="IYZ22" s="580"/>
      <c r="IZA22" s="580"/>
      <c r="IZB22" s="580"/>
      <c r="IZC22" s="580"/>
      <c r="IZD22" s="580"/>
      <c r="IZE22" s="580"/>
      <c r="IZF22" s="580"/>
      <c r="IZG22" s="580"/>
      <c r="IZH22" s="580"/>
      <c r="IZI22" s="580"/>
      <c r="IZJ22" s="580"/>
      <c r="IZK22" s="580"/>
      <c r="IZL22" s="580"/>
      <c r="IZM22" s="580"/>
      <c r="IZN22" s="580"/>
      <c r="IZO22" s="580"/>
      <c r="IZP22" s="580"/>
      <c r="IZQ22" s="580"/>
      <c r="IZR22" s="580"/>
      <c r="IZS22" s="580"/>
      <c r="IZT22" s="580"/>
      <c r="IZU22" s="580"/>
      <c r="IZV22" s="580"/>
      <c r="IZW22" s="580"/>
      <c r="IZX22" s="580"/>
      <c r="IZY22" s="580"/>
      <c r="IZZ22" s="580"/>
      <c r="JAA22" s="580"/>
      <c r="JAB22" s="580"/>
      <c r="JAC22" s="580"/>
      <c r="JAD22" s="580"/>
      <c r="JAE22" s="580"/>
      <c r="JAF22" s="580"/>
      <c r="JAG22" s="580"/>
      <c r="JAH22" s="580"/>
      <c r="JAI22" s="580"/>
      <c r="JAJ22" s="580"/>
      <c r="JAK22" s="580"/>
      <c r="JAL22" s="580"/>
      <c r="JAM22" s="580"/>
      <c r="JAN22" s="580"/>
      <c r="JAO22" s="580"/>
      <c r="JAP22" s="580"/>
      <c r="JAQ22" s="580"/>
      <c r="JAR22" s="580"/>
      <c r="JAS22" s="580"/>
      <c r="JAT22" s="580"/>
      <c r="JAU22" s="580"/>
      <c r="JAV22" s="580"/>
      <c r="JAW22" s="580"/>
      <c r="JAX22" s="580"/>
      <c r="JAY22" s="580"/>
      <c r="JAZ22" s="580"/>
      <c r="JBA22" s="580"/>
      <c r="JBB22" s="580"/>
      <c r="JBC22" s="580"/>
      <c r="JBD22" s="580"/>
      <c r="JBE22" s="580"/>
      <c r="JBF22" s="580"/>
      <c r="JBG22" s="580"/>
      <c r="JBH22" s="580"/>
      <c r="JBI22" s="580"/>
      <c r="JBJ22" s="580"/>
      <c r="JBK22" s="580"/>
      <c r="JBL22" s="580"/>
      <c r="JBM22" s="580"/>
      <c r="JBN22" s="580"/>
      <c r="JBO22" s="580"/>
      <c r="JBP22" s="580"/>
      <c r="JBQ22" s="580"/>
      <c r="JBR22" s="580"/>
      <c r="JBS22" s="580"/>
      <c r="JBT22" s="580"/>
      <c r="JBU22" s="580"/>
      <c r="JBV22" s="580"/>
      <c r="JBW22" s="580"/>
      <c r="JBX22" s="580"/>
      <c r="JBY22" s="580"/>
      <c r="JBZ22" s="580"/>
      <c r="JCA22" s="580"/>
      <c r="JCB22" s="580"/>
      <c r="JCC22" s="580"/>
      <c r="JCD22" s="580"/>
      <c r="JCE22" s="580"/>
      <c r="JCF22" s="580"/>
      <c r="JCG22" s="580"/>
      <c r="JCH22" s="580"/>
      <c r="JCI22" s="580"/>
      <c r="JCJ22" s="580"/>
      <c r="JCK22" s="580"/>
      <c r="JCL22" s="580"/>
      <c r="JCM22" s="580"/>
      <c r="JCN22" s="580"/>
      <c r="JCO22" s="580"/>
      <c r="JCP22" s="580"/>
      <c r="JCQ22" s="580"/>
      <c r="JCR22" s="580"/>
      <c r="JCS22" s="580"/>
      <c r="JCT22" s="580"/>
      <c r="JCU22" s="580"/>
      <c r="JCV22" s="580"/>
      <c r="JCW22" s="580"/>
      <c r="JCX22" s="580"/>
      <c r="JCY22" s="580"/>
      <c r="JCZ22" s="580"/>
      <c r="JDA22" s="580"/>
      <c r="JDB22" s="580"/>
      <c r="JDC22" s="580"/>
      <c r="JDD22" s="580"/>
      <c r="JDE22" s="580"/>
      <c r="JDF22" s="580"/>
      <c r="JDG22" s="580"/>
      <c r="JDH22" s="580"/>
      <c r="JDI22" s="580"/>
      <c r="JDJ22" s="580"/>
      <c r="JDK22" s="580"/>
      <c r="JDL22" s="580"/>
      <c r="JDM22" s="580"/>
      <c r="JDN22" s="580"/>
      <c r="JDO22" s="580"/>
      <c r="JDP22" s="580"/>
      <c r="JDQ22" s="580"/>
      <c r="JDR22" s="580"/>
      <c r="JDS22" s="580"/>
      <c r="JDT22" s="580"/>
      <c r="JDU22" s="580"/>
      <c r="JDV22" s="580"/>
      <c r="JDW22" s="580"/>
      <c r="JDX22" s="580"/>
      <c r="JDY22" s="580"/>
      <c r="JDZ22" s="580"/>
      <c r="JEA22" s="580"/>
      <c r="JEB22" s="580"/>
      <c r="JEC22" s="580"/>
      <c r="JED22" s="580"/>
      <c r="JEE22" s="580"/>
      <c r="JEF22" s="580"/>
      <c r="JEG22" s="580"/>
      <c r="JEH22" s="580"/>
      <c r="JEI22" s="580"/>
      <c r="JEJ22" s="580"/>
      <c r="JEK22" s="580"/>
      <c r="JEL22" s="580"/>
      <c r="JEM22" s="580"/>
      <c r="JEN22" s="580"/>
      <c r="JEO22" s="580"/>
      <c r="JEP22" s="580"/>
      <c r="JEQ22" s="580"/>
      <c r="JER22" s="580"/>
      <c r="JES22" s="580"/>
      <c r="JET22" s="580"/>
      <c r="JEU22" s="580"/>
      <c r="JEV22" s="580"/>
      <c r="JEW22" s="580"/>
      <c r="JEX22" s="580"/>
      <c r="JEY22" s="580"/>
      <c r="JEZ22" s="580"/>
      <c r="JFA22" s="580"/>
      <c r="JFB22" s="580"/>
      <c r="JFC22" s="580"/>
      <c r="JFD22" s="580"/>
      <c r="JFE22" s="580"/>
      <c r="JFF22" s="580"/>
      <c r="JFG22" s="580"/>
      <c r="JFH22" s="580"/>
      <c r="JFI22" s="580"/>
      <c r="JFJ22" s="580"/>
      <c r="JFK22" s="580"/>
      <c r="JFL22" s="580"/>
      <c r="JFM22" s="580"/>
      <c r="JFN22" s="580"/>
      <c r="JFO22" s="580"/>
      <c r="JFP22" s="580"/>
      <c r="JFQ22" s="580"/>
      <c r="JFR22" s="580"/>
      <c r="JFS22" s="580"/>
      <c r="JFT22" s="580"/>
      <c r="JFU22" s="580"/>
      <c r="JFV22" s="580"/>
      <c r="JFW22" s="580"/>
      <c r="JFX22" s="580"/>
      <c r="JFY22" s="580"/>
      <c r="JFZ22" s="580"/>
      <c r="JGA22" s="580"/>
      <c r="JGB22" s="580"/>
      <c r="JGC22" s="580"/>
      <c r="JGD22" s="580"/>
      <c r="JGE22" s="580"/>
      <c r="JGF22" s="580"/>
      <c r="JGG22" s="580"/>
      <c r="JGH22" s="580"/>
      <c r="JGI22" s="580"/>
      <c r="JGJ22" s="580"/>
      <c r="JGK22" s="580"/>
      <c r="JGL22" s="580"/>
      <c r="JGM22" s="580"/>
      <c r="JGN22" s="580"/>
      <c r="JGO22" s="580"/>
      <c r="JGP22" s="580"/>
      <c r="JGQ22" s="580"/>
      <c r="JGR22" s="580"/>
      <c r="JGS22" s="580"/>
      <c r="JGT22" s="580"/>
      <c r="JGU22" s="580"/>
      <c r="JGV22" s="580"/>
      <c r="JGW22" s="580"/>
      <c r="JGX22" s="580"/>
      <c r="JGY22" s="580"/>
      <c r="JGZ22" s="580"/>
      <c r="JHA22" s="580"/>
      <c r="JHB22" s="580"/>
      <c r="JHC22" s="580"/>
      <c r="JHD22" s="580"/>
      <c r="JHE22" s="580"/>
      <c r="JHF22" s="580"/>
      <c r="JHG22" s="580"/>
      <c r="JHH22" s="580"/>
      <c r="JHI22" s="580"/>
      <c r="JHJ22" s="580"/>
      <c r="JHK22" s="580"/>
      <c r="JHL22" s="580"/>
      <c r="JHM22" s="580"/>
      <c r="JHN22" s="580"/>
      <c r="JHO22" s="580"/>
      <c r="JHP22" s="580"/>
      <c r="JHQ22" s="580"/>
      <c r="JHR22" s="580"/>
      <c r="JHS22" s="580"/>
      <c r="JHT22" s="580"/>
      <c r="JHU22" s="580"/>
      <c r="JHV22" s="580"/>
      <c r="JHW22" s="580"/>
      <c r="JHX22" s="580"/>
      <c r="JHY22" s="580"/>
      <c r="JHZ22" s="580"/>
      <c r="JIA22" s="580"/>
      <c r="JIB22" s="580"/>
      <c r="JIC22" s="580"/>
      <c r="JID22" s="580"/>
      <c r="JIE22" s="580"/>
      <c r="JIF22" s="580"/>
      <c r="JIG22" s="580"/>
      <c r="JIH22" s="580"/>
      <c r="JII22" s="580"/>
      <c r="JIJ22" s="580"/>
      <c r="JIK22" s="580"/>
      <c r="JIL22" s="580"/>
      <c r="JIM22" s="580"/>
      <c r="JIN22" s="580"/>
      <c r="JIO22" s="580"/>
      <c r="JIP22" s="580"/>
      <c r="JIQ22" s="580"/>
      <c r="JIR22" s="580"/>
      <c r="JIS22" s="580"/>
      <c r="JIT22" s="580"/>
      <c r="JIU22" s="580"/>
      <c r="JIV22" s="580"/>
      <c r="JIW22" s="580"/>
      <c r="JIX22" s="580"/>
      <c r="JIY22" s="580"/>
      <c r="JIZ22" s="580"/>
      <c r="JJA22" s="580"/>
      <c r="JJB22" s="580"/>
      <c r="JJC22" s="580"/>
      <c r="JJD22" s="580"/>
      <c r="JJE22" s="580"/>
      <c r="JJF22" s="580"/>
      <c r="JJG22" s="580"/>
      <c r="JJH22" s="580"/>
      <c r="JJI22" s="580"/>
      <c r="JJJ22" s="580"/>
      <c r="JJK22" s="580"/>
      <c r="JJL22" s="580"/>
      <c r="JJM22" s="580"/>
      <c r="JJN22" s="580"/>
      <c r="JJO22" s="580"/>
      <c r="JJP22" s="580"/>
      <c r="JJQ22" s="580"/>
      <c r="JJR22" s="580"/>
      <c r="JJS22" s="580"/>
      <c r="JJT22" s="580"/>
      <c r="JJU22" s="580"/>
      <c r="JJV22" s="580"/>
      <c r="JJW22" s="580"/>
      <c r="JJX22" s="580"/>
      <c r="JJY22" s="580"/>
      <c r="JJZ22" s="580"/>
      <c r="JKA22" s="580"/>
      <c r="JKB22" s="580"/>
      <c r="JKC22" s="580"/>
      <c r="JKD22" s="580"/>
      <c r="JKE22" s="580"/>
      <c r="JKF22" s="580"/>
      <c r="JKG22" s="580"/>
      <c r="JKH22" s="580"/>
      <c r="JKI22" s="580"/>
      <c r="JKJ22" s="580"/>
      <c r="JKK22" s="580"/>
      <c r="JKL22" s="580"/>
      <c r="JKM22" s="580"/>
      <c r="JKN22" s="580"/>
      <c r="JKO22" s="580"/>
      <c r="JKP22" s="580"/>
      <c r="JKQ22" s="580"/>
      <c r="JKR22" s="580"/>
      <c r="JKS22" s="580"/>
      <c r="JKT22" s="580"/>
      <c r="JKU22" s="580"/>
      <c r="JKV22" s="580"/>
      <c r="JKW22" s="580"/>
      <c r="JKX22" s="580"/>
      <c r="JKY22" s="580"/>
      <c r="JKZ22" s="580"/>
      <c r="JLA22" s="580"/>
      <c r="JLB22" s="580"/>
      <c r="JLC22" s="580"/>
      <c r="JLD22" s="580"/>
      <c r="JLE22" s="580"/>
      <c r="JLF22" s="580"/>
      <c r="JLG22" s="580"/>
      <c r="JLH22" s="580"/>
      <c r="JLI22" s="580"/>
      <c r="JLJ22" s="580"/>
      <c r="JLK22" s="580"/>
      <c r="JLL22" s="580"/>
      <c r="JLM22" s="580"/>
      <c r="JLN22" s="580"/>
      <c r="JLO22" s="580"/>
      <c r="JLP22" s="580"/>
      <c r="JLQ22" s="580"/>
      <c r="JLR22" s="580"/>
      <c r="JLS22" s="580"/>
      <c r="JLT22" s="580"/>
      <c r="JLU22" s="580"/>
      <c r="JLV22" s="580"/>
      <c r="JLW22" s="580"/>
      <c r="JLX22" s="580"/>
      <c r="JLY22" s="580"/>
      <c r="JLZ22" s="580"/>
      <c r="JMA22" s="580"/>
      <c r="JMB22" s="580"/>
      <c r="JMC22" s="580"/>
      <c r="JMD22" s="580"/>
      <c r="JME22" s="580"/>
      <c r="JMF22" s="580"/>
      <c r="JMG22" s="580"/>
      <c r="JMH22" s="580"/>
      <c r="JMI22" s="580"/>
      <c r="JMJ22" s="580"/>
      <c r="JMK22" s="580"/>
      <c r="JML22" s="580"/>
      <c r="JMM22" s="580"/>
      <c r="JMN22" s="580"/>
      <c r="JMO22" s="580"/>
      <c r="JMP22" s="580"/>
      <c r="JMQ22" s="580"/>
      <c r="JMR22" s="580"/>
      <c r="JMS22" s="580"/>
      <c r="JMT22" s="580"/>
      <c r="JMU22" s="580"/>
      <c r="JMV22" s="580"/>
      <c r="JMW22" s="580"/>
      <c r="JMX22" s="580"/>
      <c r="JMY22" s="580"/>
      <c r="JMZ22" s="580"/>
      <c r="JNA22" s="580"/>
      <c r="JNB22" s="580"/>
      <c r="JNC22" s="580"/>
      <c r="JND22" s="580"/>
      <c r="JNE22" s="580"/>
      <c r="JNF22" s="580"/>
      <c r="JNG22" s="580"/>
      <c r="JNH22" s="580"/>
      <c r="JNI22" s="580"/>
      <c r="JNJ22" s="580"/>
      <c r="JNK22" s="580"/>
      <c r="JNL22" s="580"/>
      <c r="JNM22" s="580"/>
      <c r="JNN22" s="580"/>
      <c r="JNO22" s="580"/>
      <c r="JNP22" s="580"/>
      <c r="JNQ22" s="580"/>
      <c r="JNR22" s="580"/>
      <c r="JNS22" s="580"/>
      <c r="JNT22" s="580"/>
      <c r="JNU22" s="580"/>
      <c r="JNV22" s="580"/>
      <c r="JNW22" s="580"/>
      <c r="JNX22" s="580"/>
      <c r="JNY22" s="580"/>
      <c r="JNZ22" s="580"/>
      <c r="JOA22" s="580"/>
      <c r="JOB22" s="580"/>
      <c r="JOC22" s="580"/>
      <c r="JOD22" s="580"/>
      <c r="JOE22" s="580"/>
      <c r="JOF22" s="580"/>
      <c r="JOG22" s="580"/>
      <c r="JOH22" s="580"/>
      <c r="JOI22" s="580"/>
      <c r="JOJ22" s="580"/>
      <c r="JOK22" s="580"/>
      <c r="JOL22" s="580"/>
      <c r="JOM22" s="580"/>
      <c r="JON22" s="580"/>
      <c r="JOO22" s="580"/>
      <c r="JOP22" s="580"/>
      <c r="JOQ22" s="580"/>
      <c r="JOR22" s="580"/>
      <c r="JOS22" s="580"/>
      <c r="JOT22" s="580"/>
      <c r="JOU22" s="580"/>
      <c r="JOV22" s="580"/>
      <c r="JOW22" s="580"/>
      <c r="JOX22" s="580"/>
      <c r="JOY22" s="580"/>
      <c r="JOZ22" s="580"/>
      <c r="JPA22" s="580"/>
      <c r="JPB22" s="580"/>
      <c r="JPC22" s="580"/>
      <c r="JPD22" s="580"/>
      <c r="JPE22" s="580"/>
      <c r="JPF22" s="580"/>
      <c r="JPG22" s="580"/>
      <c r="JPH22" s="580"/>
      <c r="JPI22" s="580"/>
      <c r="JPJ22" s="580"/>
      <c r="JPK22" s="580"/>
      <c r="JPL22" s="580"/>
      <c r="JPM22" s="580"/>
      <c r="JPN22" s="580"/>
      <c r="JPO22" s="580"/>
      <c r="JPP22" s="580"/>
      <c r="JPQ22" s="580"/>
      <c r="JPR22" s="580"/>
      <c r="JPS22" s="580"/>
      <c r="JPT22" s="580"/>
      <c r="JPU22" s="580"/>
      <c r="JPV22" s="580"/>
      <c r="JPW22" s="580"/>
      <c r="JPX22" s="580"/>
      <c r="JPY22" s="580"/>
      <c r="JPZ22" s="580"/>
      <c r="JQA22" s="580"/>
      <c r="JQB22" s="580"/>
      <c r="JQC22" s="580"/>
      <c r="JQD22" s="580"/>
      <c r="JQE22" s="580"/>
      <c r="JQF22" s="580"/>
      <c r="JQG22" s="580"/>
      <c r="JQH22" s="580"/>
      <c r="JQI22" s="580"/>
      <c r="JQJ22" s="580"/>
      <c r="JQK22" s="580"/>
      <c r="JQL22" s="580"/>
      <c r="JQM22" s="580"/>
      <c r="JQN22" s="580"/>
      <c r="JQO22" s="580"/>
      <c r="JQP22" s="580"/>
      <c r="JQQ22" s="580"/>
      <c r="JQR22" s="580"/>
      <c r="JQS22" s="580"/>
      <c r="JQT22" s="580"/>
      <c r="JQU22" s="580"/>
      <c r="JQV22" s="580"/>
      <c r="JQW22" s="580"/>
      <c r="JQX22" s="580"/>
      <c r="JQY22" s="580"/>
      <c r="JQZ22" s="580"/>
      <c r="JRA22" s="580"/>
      <c r="JRB22" s="580"/>
      <c r="JRC22" s="580"/>
      <c r="JRD22" s="580"/>
      <c r="JRE22" s="580"/>
      <c r="JRF22" s="580"/>
      <c r="JRG22" s="580"/>
      <c r="JRH22" s="580"/>
      <c r="JRI22" s="580"/>
      <c r="JRJ22" s="580"/>
      <c r="JRK22" s="580"/>
      <c r="JRL22" s="580"/>
      <c r="JRM22" s="580"/>
      <c r="JRN22" s="580"/>
      <c r="JRO22" s="580"/>
      <c r="JRP22" s="580"/>
      <c r="JRQ22" s="580"/>
      <c r="JRR22" s="580"/>
      <c r="JRS22" s="580"/>
      <c r="JRT22" s="580"/>
      <c r="JRU22" s="580"/>
      <c r="JRV22" s="580"/>
      <c r="JRW22" s="580"/>
      <c r="JRX22" s="580"/>
      <c r="JRY22" s="580"/>
      <c r="JRZ22" s="580"/>
      <c r="JSA22" s="580"/>
      <c r="JSB22" s="580"/>
      <c r="JSC22" s="580"/>
      <c r="JSD22" s="580"/>
      <c r="JSE22" s="580"/>
      <c r="JSF22" s="580"/>
      <c r="JSG22" s="580"/>
      <c r="JSH22" s="580"/>
      <c r="JSI22" s="580"/>
      <c r="JSJ22" s="580"/>
      <c r="JSK22" s="580"/>
      <c r="JSL22" s="580"/>
      <c r="JSM22" s="580"/>
      <c r="JSN22" s="580"/>
      <c r="JSO22" s="580"/>
      <c r="JSP22" s="580"/>
      <c r="JSQ22" s="580"/>
      <c r="JSR22" s="580"/>
      <c r="JSS22" s="580"/>
      <c r="JST22" s="580"/>
      <c r="JSU22" s="580"/>
      <c r="JSV22" s="580"/>
      <c r="JSW22" s="580"/>
      <c r="JSX22" s="580"/>
      <c r="JSY22" s="580"/>
      <c r="JSZ22" s="580"/>
      <c r="JTA22" s="580"/>
      <c r="JTB22" s="580"/>
      <c r="JTC22" s="580"/>
      <c r="JTD22" s="580"/>
      <c r="JTE22" s="580"/>
      <c r="JTF22" s="580"/>
      <c r="JTG22" s="580"/>
      <c r="JTH22" s="580"/>
      <c r="JTI22" s="580"/>
      <c r="JTJ22" s="580"/>
      <c r="JTK22" s="580"/>
      <c r="JTL22" s="580"/>
      <c r="JTM22" s="580"/>
      <c r="JTN22" s="580"/>
      <c r="JTO22" s="580"/>
      <c r="JTP22" s="580"/>
      <c r="JTQ22" s="580"/>
      <c r="JTR22" s="580"/>
      <c r="JTS22" s="580"/>
      <c r="JTT22" s="580"/>
      <c r="JTU22" s="580"/>
      <c r="JTV22" s="580"/>
      <c r="JTW22" s="580"/>
      <c r="JTX22" s="580"/>
      <c r="JTY22" s="580"/>
      <c r="JTZ22" s="580"/>
      <c r="JUA22" s="580"/>
      <c r="JUB22" s="580"/>
      <c r="JUC22" s="580"/>
      <c r="JUD22" s="580"/>
      <c r="JUE22" s="580"/>
      <c r="JUF22" s="580"/>
      <c r="JUG22" s="580"/>
      <c r="JUH22" s="580"/>
      <c r="JUI22" s="580"/>
      <c r="JUJ22" s="580"/>
      <c r="JUK22" s="580"/>
      <c r="JUL22" s="580"/>
      <c r="JUM22" s="580"/>
      <c r="JUN22" s="580"/>
      <c r="JUO22" s="580"/>
      <c r="JUP22" s="580"/>
      <c r="JUQ22" s="580"/>
      <c r="JUR22" s="580"/>
      <c r="JUS22" s="580"/>
      <c r="JUT22" s="580"/>
      <c r="JUU22" s="580"/>
      <c r="JUV22" s="580"/>
      <c r="JUW22" s="580"/>
      <c r="JUX22" s="580"/>
      <c r="JUY22" s="580"/>
      <c r="JUZ22" s="580"/>
      <c r="JVA22" s="580"/>
      <c r="JVB22" s="580"/>
      <c r="JVC22" s="580"/>
      <c r="JVD22" s="580"/>
      <c r="JVE22" s="580"/>
      <c r="JVF22" s="580"/>
      <c r="JVG22" s="580"/>
      <c r="JVH22" s="580"/>
      <c r="JVI22" s="580"/>
      <c r="JVJ22" s="580"/>
      <c r="JVK22" s="580"/>
      <c r="JVL22" s="580"/>
      <c r="JVM22" s="580"/>
      <c r="JVN22" s="580"/>
      <c r="JVO22" s="580"/>
      <c r="JVP22" s="580"/>
      <c r="JVQ22" s="580"/>
      <c r="JVR22" s="580"/>
      <c r="JVS22" s="580"/>
      <c r="JVT22" s="580"/>
      <c r="JVU22" s="580"/>
      <c r="JVV22" s="580"/>
      <c r="JVW22" s="580"/>
      <c r="JVX22" s="580"/>
      <c r="JVY22" s="580"/>
      <c r="JVZ22" s="580"/>
      <c r="JWA22" s="580"/>
      <c r="JWB22" s="580"/>
      <c r="JWC22" s="580"/>
      <c r="JWD22" s="580"/>
      <c r="JWE22" s="580"/>
      <c r="JWF22" s="580"/>
      <c r="JWG22" s="580"/>
      <c r="JWH22" s="580"/>
      <c r="JWI22" s="580"/>
      <c r="JWJ22" s="580"/>
      <c r="JWK22" s="580"/>
      <c r="JWL22" s="580"/>
      <c r="JWM22" s="580"/>
      <c r="JWN22" s="580"/>
      <c r="JWO22" s="580"/>
      <c r="JWP22" s="580"/>
      <c r="JWQ22" s="580"/>
      <c r="JWR22" s="580"/>
      <c r="JWS22" s="580"/>
      <c r="JWT22" s="580"/>
      <c r="JWU22" s="580"/>
      <c r="JWV22" s="580"/>
      <c r="JWW22" s="580"/>
      <c r="JWX22" s="580"/>
      <c r="JWY22" s="580"/>
      <c r="JWZ22" s="580"/>
      <c r="JXA22" s="580"/>
      <c r="JXB22" s="580"/>
      <c r="JXC22" s="580"/>
      <c r="JXD22" s="580"/>
      <c r="JXE22" s="580"/>
      <c r="JXF22" s="580"/>
      <c r="JXG22" s="580"/>
      <c r="JXH22" s="580"/>
      <c r="JXI22" s="580"/>
      <c r="JXJ22" s="580"/>
      <c r="JXK22" s="580"/>
      <c r="JXL22" s="580"/>
      <c r="JXM22" s="580"/>
      <c r="JXN22" s="580"/>
      <c r="JXO22" s="580"/>
      <c r="JXP22" s="580"/>
      <c r="JXQ22" s="580"/>
      <c r="JXR22" s="580"/>
      <c r="JXS22" s="580"/>
      <c r="JXT22" s="580"/>
      <c r="JXU22" s="580"/>
      <c r="JXV22" s="580"/>
      <c r="JXW22" s="580"/>
      <c r="JXX22" s="580"/>
      <c r="JXY22" s="580"/>
      <c r="JXZ22" s="580"/>
      <c r="JYA22" s="580"/>
      <c r="JYB22" s="580"/>
      <c r="JYC22" s="580"/>
      <c r="JYD22" s="580"/>
      <c r="JYE22" s="580"/>
      <c r="JYF22" s="580"/>
      <c r="JYG22" s="580"/>
      <c r="JYH22" s="580"/>
      <c r="JYI22" s="580"/>
      <c r="JYJ22" s="580"/>
      <c r="JYK22" s="580"/>
      <c r="JYL22" s="580"/>
      <c r="JYM22" s="580"/>
      <c r="JYN22" s="580"/>
      <c r="JYO22" s="580"/>
      <c r="JYP22" s="580"/>
      <c r="JYQ22" s="580"/>
      <c r="JYR22" s="580"/>
      <c r="JYS22" s="580"/>
      <c r="JYT22" s="580"/>
      <c r="JYU22" s="580"/>
      <c r="JYV22" s="580"/>
      <c r="JYW22" s="580"/>
      <c r="JYX22" s="580"/>
      <c r="JYY22" s="580"/>
      <c r="JYZ22" s="580"/>
      <c r="JZA22" s="580"/>
      <c r="JZB22" s="580"/>
      <c r="JZC22" s="580"/>
      <c r="JZD22" s="580"/>
      <c r="JZE22" s="580"/>
      <c r="JZF22" s="580"/>
      <c r="JZG22" s="580"/>
      <c r="JZH22" s="580"/>
      <c r="JZI22" s="580"/>
      <c r="JZJ22" s="580"/>
      <c r="JZK22" s="580"/>
      <c r="JZL22" s="580"/>
      <c r="JZM22" s="580"/>
      <c r="JZN22" s="580"/>
      <c r="JZO22" s="580"/>
      <c r="JZP22" s="580"/>
      <c r="JZQ22" s="580"/>
      <c r="JZR22" s="580"/>
      <c r="JZS22" s="580"/>
      <c r="JZT22" s="580"/>
      <c r="JZU22" s="580"/>
      <c r="JZV22" s="580"/>
      <c r="JZW22" s="580"/>
      <c r="JZX22" s="580"/>
      <c r="JZY22" s="580"/>
      <c r="JZZ22" s="580"/>
      <c r="KAA22" s="580"/>
      <c r="KAB22" s="580"/>
      <c r="KAC22" s="580"/>
      <c r="KAD22" s="580"/>
      <c r="KAE22" s="580"/>
      <c r="KAF22" s="580"/>
      <c r="KAG22" s="580"/>
      <c r="KAH22" s="580"/>
      <c r="KAI22" s="580"/>
      <c r="KAJ22" s="580"/>
      <c r="KAK22" s="580"/>
      <c r="KAL22" s="580"/>
      <c r="KAM22" s="580"/>
      <c r="KAN22" s="580"/>
      <c r="KAO22" s="580"/>
      <c r="KAP22" s="580"/>
      <c r="KAQ22" s="580"/>
      <c r="KAR22" s="580"/>
      <c r="KAS22" s="580"/>
      <c r="KAT22" s="580"/>
      <c r="KAU22" s="580"/>
      <c r="KAV22" s="580"/>
      <c r="KAW22" s="580"/>
      <c r="KAX22" s="580"/>
      <c r="KAY22" s="580"/>
      <c r="KAZ22" s="580"/>
      <c r="KBA22" s="580"/>
      <c r="KBB22" s="580"/>
      <c r="KBC22" s="580"/>
      <c r="KBD22" s="580"/>
      <c r="KBE22" s="580"/>
      <c r="KBF22" s="580"/>
      <c r="KBG22" s="580"/>
      <c r="KBH22" s="580"/>
      <c r="KBI22" s="580"/>
      <c r="KBJ22" s="580"/>
      <c r="KBK22" s="580"/>
      <c r="KBL22" s="580"/>
      <c r="KBM22" s="580"/>
      <c r="KBN22" s="580"/>
      <c r="KBO22" s="580"/>
      <c r="KBP22" s="580"/>
      <c r="KBQ22" s="580"/>
      <c r="KBR22" s="580"/>
      <c r="KBS22" s="580"/>
      <c r="KBT22" s="580"/>
      <c r="KBU22" s="580"/>
      <c r="KBV22" s="580"/>
      <c r="KBW22" s="580"/>
      <c r="KBX22" s="580"/>
      <c r="KBY22" s="580"/>
      <c r="KBZ22" s="580"/>
      <c r="KCA22" s="580"/>
      <c r="KCB22" s="580"/>
      <c r="KCC22" s="580"/>
      <c r="KCD22" s="580"/>
      <c r="KCE22" s="580"/>
      <c r="KCF22" s="580"/>
      <c r="KCG22" s="580"/>
      <c r="KCH22" s="580"/>
      <c r="KCI22" s="580"/>
      <c r="KCJ22" s="580"/>
      <c r="KCK22" s="580"/>
      <c r="KCL22" s="580"/>
      <c r="KCM22" s="580"/>
      <c r="KCN22" s="580"/>
      <c r="KCO22" s="580"/>
      <c r="KCP22" s="580"/>
      <c r="KCQ22" s="580"/>
      <c r="KCR22" s="580"/>
      <c r="KCS22" s="580"/>
      <c r="KCT22" s="580"/>
      <c r="KCU22" s="580"/>
      <c r="KCV22" s="580"/>
      <c r="KCW22" s="580"/>
      <c r="KCX22" s="580"/>
      <c r="KCY22" s="580"/>
      <c r="KCZ22" s="580"/>
      <c r="KDA22" s="580"/>
      <c r="KDB22" s="580"/>
      <c r="KDC22" s="580"/>
      <c r="KDD22" s="580"/>
      <c r="KDE22" s="580"/>
      <c r="KDF22" s="580"/>
      <c r="KDG22" s="580"/>
      <c r="KDH22" s="580"/>
      <c r="KDI22" s="580"/>
      <c r="KDJ22" s="580"/>
      <c r="KDK22" s="580"/>
      <c r="KDL22" s="580"/>
      <c r="KDM22" s="580"/>
      <c r="KDN22" s="580"/>
      <c r="KDO22" s="580"/>
      <c r="KDP22" s="580"/>
      <c r="KDQ22" s="580"/>
      <c r="KDR22" s="580"/>
      <c r="KDS22" s="580"/>
      <c r="KDT22" s="580"/>
      <c r="KDU22" s="580"/>
      <c r="KDV22" s="580"/>
      <c r="KDW22" s="580"/>
      <c r="KDX22" s="580"/>
      <c r="KDY22" s="580"/>
      <c r="KDZ22" s="580"/>
      <c r="KEA22" s="580"/>
      <c r="KEB22" s="580"/>
      <c r="KEC22" s="580"/>
      <c r="KED22" s="580"/>
      <c r="KEE22" s="580"/>
      <c r="KEF22" s="580"/>
      <c r="KEG22" s="580"/>
      <c r="KEH22" s="580"/>
      <c r="KEI22" s="580"/>
      <c r="KEJ22" s="580"/>
      <c r="KEK22" s="580"/>
      <c r="KEL22" s="580"/>
      <c r="KEM22" s="580"/>
      <c r="KEN22" s="580"/>
      <c r="KEO22" s="580"/>
      <c r="KEP22" s="580"/>
      <c r="KEQ22" s="580"/>
      <c r="KER22" s="580"/>
      <c r="KES22" s="580"/>
      <c r="KET22" s="580"/>
      <c r="KEU22" s="580"/>
      <c r="KEV22" s="580"/>
      <c r="KEW22" s="580"/>
      <c r="KEX22" s="580"/>
      <c r="KEY22" s="580"/>
      <c r="KEZ22" s="580"/>
      <c r="KFA22" s="580"/>
      <c r="KFB22" s="580"/>
      <c r="KFC22" s="580"/>
      <c r="KFD22" s="580"/>
      <c r="KFE22" s="580"/>
      <c r="KFF22" s="580"/>
      <c r="KFG22" s="580"/>
      <c r="KFH22" s="580"/>
      <c r="KFI22" s="580"/>
      <c r="KFJ22" s="580"/>
      <c r="KFK22" s="580"/>
      <c r="KFL22" s="580"/>
      <c r="KFM22" s="580"/>
      <c r="KFN22" s="580"/>
      <c r="KFO22" s="580"/>
      <c r="KFP22" s="580"/>
      <c r="KFQ22" s="580"/>
      <c r="KFR22" s="580"/>
      <c r="KFS22" s="580"/>
      <c r="KFT22" s="580"/>
      <c r="KFU22" s="580"/>
      <c r="KFV22" s="580"/>
      <c r="KFW22" s="580"/>
      <c r="KFX22" s="580"/>
      <c r="KFY22" s="580"/>
      <c r="KFZ22" s="580"/>
      <c r="KGA22" s="580"/>
      <c r="KGB22" s="580"/>
      <c r="KGC22" s="580"/>
      <c r="KGD22" s="580"/>
      <c r="KGE22" s="580"/>
      <c r="KGF22" s="580"/>
      <c r="KGG22" s="580"/>
      <c r="KGH22" s="580"/>
      <c r="KGI22" s="580"/>
      <c r="KGJ22" s="580"/>
      <c r="KGK22" s="580"/>
      <c r="KGL22" s="580"/>
      <c r="KGM22" s="580"/>
      <c r="KGN22" s="580"/>
      <c r="KGO22" s="580"/>
      <c r="KGP22" s="580"/>
      <c r="KGQ22" s="580"/>
      <c r="KGR22" s="580"/>
      <c r="KGS22" s="580"/>
      <c r="KGT22" s="580"/>
      <c r="KGU22" s="580"/>
      <c r="KGV22" s="580"/>
      <c r="KGW22" s="580"/>
      <c r="KGX22" s="580"/>
      <c r="KGY22" s="580"/>
      <c r="KGZ22" s="580"/>
      <c r="KHA22" s="580"/>
      <c r="KHB22" s="580"/>
      <c r="KHC22" s="580"/>
      <c r="KHD22" s="580"/>
      <c r="KHE22" s="580"/>
      <c r="KHF22" s="580"/>
      <c r="KHG22" s="580"/>
      <c r="KHH22" s="580"/>
      <c r="KHI22" s="580"/>
      <c r="KHJ22" s="580"/>
      <c r="KHK22" s="580"/>
      <c r="KHL22" s="580"/>
      <c r="KHM22" s="580"/>
      <c r="KHN22" s="580"/>
      <c r="KHO22" s="580"/>
      <c r="KHP22" s="580"/>
      <c r="KHQ22" s="580"/>
      <c r="KHR22" s="580"/>
      <c r="KHS22" s="580"/>
      <c r="KHT22" s="580"/>
      <c r="KHU22" s="580"/>
      <c r="KHV22" s="580"/>
      <c r="KHW22" s="580"/>
      <c r="KHX22" s="580"/>
      <c r="KHY22" s="580"/>
      <c r="KHZ22" s="580"/>
      <c r="KIA22" s="580"/>
      <c r="KIB22" s="580"/>
      <c r="KIC22" s="580"/>
      <c r="KID22" s="580"/>
      <c r="KIE22" s="580"/>
      <c r="KIF22" s="580"/>
      <c r="KIG22" s="580"/>
      <c r="KIH22" s="580"/>
      <c r="KII22" s="580"/>
      <c r="KIJ22" s="580"/>
      <c r="KIK22" s="580"/>
      <c r="KIL22" s="580"/>
      <c r="KIM22" s="580"/>
      <c r="KIN22" s="580"/>
      <c r="KIO22" s="580"/>
      <c r="KIP22" s="580"/>
      <c r="KIQ22" s="580"/>
      <c r="KIR22" s="580"/>
      <c r="KIS22" s="580"/>
      <c r="KIT22" s="580"/>
      <c r="KIU22" s="580"/>
      <c r="KIV22" s="580"/>
      <c r="KIW22" s="580"/>
      <c r="KIX22" s="580"/>
      <c r="KIY22" s="580"/>
      <c r="KIZ22" s="580"/>
      <c r="KJA22" s="580"/>
      <c r="KJB22" s="580"/>
      <c r="KJC22" s="580"/>
      <c r="KJD22" s="580"/>
      <c r="KJE22" s="580"/>
      <c r="KJF22" s="580"/>
      <c r="KJG22" s="580"/>
      <c r="KJH22" s="580"/>
      <c r="KJI22" s="580"/>
      <c r="KJJ22" s="580"/>
      <c r="KJK22" s="580"/>
      <c r="KJL22" s="580"/>
      <c r="KJM22" s="580"/>
      <c r="KJN22" s="580"/>
      <c r="KJO22" s="580"/>
      <c r="KJP22" s="580"/>
      <c r="KJQ22" s="580"/>
      <c r="KJR22" s="580"/>
      <c r="KJS22" s="580"/>
      <c r="KJT22" s="580"/>
      <c r="KJU22" s="580"/>
      <c r="KJV22" s="580"/>
      <c r="KJW22" s="580"/>
      <c r="KJX22" s="580"/>
      <c r="KJY22" s="580"/>
      <c r="KJZ22" s="580"/>
      <c r="KKA22" s="580"/>
      <c r="KKB22" s="580"/>
      <c r="KKC22" s="580"/>
      <c r="KKD22" s="580"/>
      <c r="KKE22" s="580"/>
      <c r="KKF22" s="580"/>
      <c r="KKG22" s="580"/>
      <c r="KKH22" s="580"/>
      <c r="KKI22" s="580"/>
      <c r="KKJ22" s="580"/>
      <c r="KKK22" s="580"/>
      <c r="KKL22" s="580"/>
      <c r="KKM22" s="580"/>
      <c r="KKN22" s="580"/>
      <c r="KKO22" s="580"/>
      <c r="KKP22" s="580"/>
      <c r="KKQ22" s="580"/>
      <c r="KKR22" s="580"/>
      <c r="KKS22" s="580"/>
      <c r="KKT22" s="580"/>
      <c r="KKU22" s="580"/>
      <c r="KKV22" s="580"/>
      <c r="KKW22" s="580"/>
      <c r="KKX22" s="580"/>
      <c r="KKY22" s="580"/>
      <c r="KKZ22" s="580"/>
      <c r="KLA22" s="580"/>
      <c r="KLB22" s="580"/>
      <c r="KLC22" s="580"/>
      <c r="KLD22" s="580"/>
      <c r="KLE22" s="580"/>
      <c r="KLF22" s="580"/>
      <c r="KLG22" s="580"/>
      <c r="KLH22" s="580"/>
      <c r="KLI22" s="580"/>
      <c r="KLJ22" s="580"/>
      <c r="KLK22" s="580"/>
      <c r="KLL22" s="580"/>
      <c r="KLM22" s="580"/>
      <c r="KLN22" s="580"/>
      <c r="KLO22" s="580"/>
      <c r="KLP22" s="580"/>
      <c r="KLQ22" s="580"/>
      <c r="KLR22" s="580"/>
      <c r="KLS22" s="580"/>
      <c r="KLT22" s="580"/>
      <c r="KLU22" s="580"/>
      <c r="KLV22" s="580"/>
      <c r="KLW22" s="580"/>
      <c r="KLX22" s="580"/>
      <c r="KLY22" s="580"/>
      <c r="KLZ22" s="580"/>
      <c r="KMA22" s="580"/>
      <c r="KMB22" s="580"/>
      <c r="KMC22" s="580"/>
      <c r="KMD22" s="580"/>
      <c r="KME22" s="580"/>
      <c r="KMF22" s="580"/>
      <c r="KMG22" s="580"/>
      <c r="KMH22" s="580"/>
      <c r="KMI22" s="580"/>
      <c r="KMJ22" s="580"/>
      <c r="KMK22" s="580"/>
      <c r="KML22" s="580"/>
      <c r="KMM22" s="580"/>
      <c r="KMN22" s="580"/>
      <c r="KMO22" s="580"/>
      <c r="KMP22" s="580"/>
      <c r="KMQ22" s="580"/>
      <c r="KMR22" s="580"/>
      <c r="KMS22" s="580"/>
      <c r="KMT22" s="580"/>
      <c r="KMU22" s="580"/>
      <c r="KMV22" s="580"/>
      <c r="KMW22" s="580"/>
      <c r="KMX22" s="580"/>
      <c r="KMY22" s="580"/>
      <c r="KMZ22" s="580"/>
      <c r="KNA22" s="580"/>
      <c r="KNB22" s="580"/>
      <c r="KNC22" s="580"/>
      <c r="KND22" s="580"/>
      <c r="KNE22" s="580"/>
      <c r="KNF22" s="580"/>
      <c r="KNG22" s="580"/>
      <c r="KNH22" s="580"/>
      <c r="KNI22" s="580"/>
      <c r="KNJ22" s="580"/>
      <c r="KNK22" s="580"/>
      <c r="KNL22" s="580"/>
      <c r="KNM22" s="580"/>
      <c r="KNN22" s="580"/>
      <c r="KNO22" s="580"/>
      <c r="KNP22" s="580"/>
      <c r="KNQ22" s="580"/>
      <c r="KNR22" s="580"/>
      <c r="KNS22" s="580"/>
      <c r="KNT22" s="580"/>
      <c r="KNU22" s="580"/>
      <c r="KNV22" s="580"/>
      <c r="KNW22" s="580"/>
      <c r="KNX22" s="580"/>
      <c r="KNY22" s="580"/>
      <c r="KNZ22" s="580"/>
      <c r="KOA22" s="580"/>
      <c r="KOB22" s="580"/>
      <c r="KOC22" s="580"/>
      <c r="KOD22" s="580"/>
      <c r="KOE22" s="580"/>
      <c r="KOF22" s="580"/>
      <c r="KOG22" s="580"/>
      <c r="KOH22" s="580"/>
      <c r="KOI22" s="580"/>
      <c r="KOJ22" s="580"/>
      <c r="KOK22" s="580"/>
      <c r="KOL22" s="580"/>
      <c r="KOM22" s="580"/>
      <c r="KON22" s="580"/>
      <c r="KOO22" s="580"/>
      <c r="KOP22" s="580"/>
      <c r="KOQ22" s="580"/>
      <c r="KOR22" s="580"/>
      <c r="KOS22" s="580"/>
      <c r="KOT22" s="580"/>
      <c r="KOU22" s="580"/>
      <c r="KOV22" s="580"/>
      <c r="KOW22" s="580"/>
      <c r="KOX22" s="580"/>
      <c r="KOY22" s="580"/>
      <c r="KOZ22" s="580"/>
      <c r="KPA22" s="580"/>
      <c r="KPB22" s="580"/>
      <c r="KPC22" s="580"/>
      <c r="KPD22" s="580"/>
      <c r="KPE22" s="580"/>
      <c r="KPF22" s="580"/>
      <c r="KPG22" s="580"/>
      <c r="KPH22" s="580"/>
      <c r="KPI22" s="580"/>
      <c r="KPJ22" s="580"/>
      <c r="KPK22" s="580"/>
      <c r="KPL22" s="580"/>
      <c r="KPM22" s="580"/>
      <c r="KPN22" s="580"/>
      <c r="KPO22" s="580"/>
      <c r="KPP22" s="580"/>
      <c r="KPQ22" s="580"/>
      <c r="KPR22" s="580"/>
      <c r="KPS22" s="580"/>
      <c r="KPT22" s="580"/>
      <c r="KPU22" s="580"/>
      <c r="KPV22" s="580"/>
      <c r="KPW22" s="580"/>
      <c r="KPX22" s="580"/>
      <c r="KPY22" s="580"/>
      <c r="KPZ22" s="580"/>
      <c r="KQA22" s="580"/>
      <c r="KQB22" s="580"/>
      <c r="KQC22" s="580"/>
      <c r="KQD22" s="580"/>
      <c r="KQE22" s="580"/>
      <c r="KQF22" s="580"/>
      <c r="KQG22" s="580"/>
      <c r="KQH22" s="580"/>
      <c r="KQI22" s="580"/>
      <c r="KQJ22" s="580"/>
      <c r="KQK22" s="580"/>
      <c r="KQL22" s="580"/>
      <c r="KQM22" s="580"/>
      <c r="KQN22" s="580"/>
      <c r="KQO22" s="580"/>
      <c r="KQP22" s="580"/>
      <c r="KQQ22" s="580"/>
      <c r="KQR22" s="580"/>
      <c r="KQS22" s="580"/>
      <c r="KQT22" s="580"/>
      <c r="KQU22" s="580"/>
      <c r="KQV22" s="580"/>
      <c r="KQW22" s="580"/>
      <c r="KQX22" s="580"/>
      <c r="KQY22" s="580"/>
      <c r="KQZ22" s="580"/>
      <c r="KRA22" s="580"/>
      <c r="KRB22" s="580"/>
      <c r="KRC22" s="580"/>
      <c r="KRD22" s="580"/>
      <c r="KRE22" s="580"/>
      <c r="KRF22" s="580"/>
      <c r="KRG22" s="580"/>
      <c r="KRH22" s="580"/>
      <c r="KRI22" s="580"/>
      <c r="KRJ22" s="580"/>
      <c r="KRK22" s="580"/>
      <c r="KRL22" s="580"/>
      <c r="KRM22" s="580"/>
      <c r="KRN22" s="580"/>
      <c r="KRO22" s="580"/>
      <c r="KRP22" s="580"/>
      <c r="KRQ22" s="580"/>
      <c r="KRR22" s="580"/>
      <c r="KRS22" s="580"/>
      <c r="KRT22" s="580"/>
      <c r="KRU22" s="580"/>
      <c r="KRV22" s="580"/>
      <c r="KRW22" s="580"/>
      <c r="KRX22" s="580"/>
      <c r="KRY22" s="580"/>
      <c r="KRZ22" s="580"/>
      <c r="KSA22" s="580"/>
      <c r="KSB22" s="580"/>
      <c r="KSC22" s="580"/>
      <c r="KSD22" s="580"/>
      <c r="KSE22" s="580"/>
      <c r="KSF22" s="580"/>
      <c r="KSG22" s="580"/>
      <c r="KSH22" s="580"/>
      <c r="KSI22" s="580"/>
      <c r="KSJ22" s="580"/>
      <c r="KSK22" s="580"/>
      <c r="KSL22" s="580"/>
      <c r="KSM22" s="580"/>
      <c r="KSN22" s="580"/>
      <c r="KSO22" s="580"/>
      <c r="KSP22" s="580"/>
      <c r="KSQ22" s="580"/>
      <c r="KSR22" s="580"/>
      <c r="KSS22" s="580"/>
      <c r="KST22" s="580"/>
      <c r="KSU22" s="580"/>
      <c r="KSV22" s="580"/>
      <c r="KSW22" s="580"/>
      <c r="KSX22" s="580"/>
      <c r="KSY22" s="580"/>
      <c r="KSZ22" s="580"/>
      <c r="KTA22" s="580"/>
      <c r="KTB22" s="580"/>
      <c r="KTC22" s="580"/>
      <c r="KTD22" s="580"/>
      <c r="KTE22" s="580"/>
      <c r="KTF22" s="580"/>
      <c r="KTG22" s="580"/>
      <c r="KTH22" s="580"/>
      <c r="KTI22" s="580"/>
      <c r="KTJ22" s="580"/>
      <c r="KTK22" s="580"/>
      <c r="KTL22" s="580"/>
      <c r="KTM22" s="580"/>
      <c r="KTN22" s="580"/>
      <c r="KTO22" s="580"/>
      <c r="KTP22" s="580"/>
      <c r="KTQ22" s="580"/>
      <c r="KTR22" s="580"/>
      <c r="KTS22" s="580"/>
      <c r="KTT22" s="580"/>
      <c r="KTU22" s="580"/>
      <c r="KTV22" s="580"/>
      <c r="KTW22" s="580"/>
      <c r="KTX22" s="580"/>
      <c r="KTY22" s="580"/>
      <c r="KTZ22" s="580"/>
      <c r="KUA22" s="580"/>
      <c r="KUB22" s="580"/>
      <c r="KUC22" s="580"/>
      <c r="KUD22" s="580"/>
      <c r="KUE22" s="580"/>
      <c r="KUF22" s="580"/>
      <c r="KUG22" s="580"/>
      <c r="KUH22" s="580"/>
      <c r="KUI22" s="580"/>
      <c r="KUJ22" s="580"/>
      <c r="KUK22" s="580"/>
      <c r="KUL22" s="580"/>
      <c r="KUM22" s="580"/>
      <c r="KUN22" s="580"/>
      <c r="KUO22" s="580"/>
      <c r="KUP22" s="580"/>
      <c r="KUQ22" s="580"/>
      <c r="KUR22" s="580"/>
      <c r="KUS22" s="580"/>
      <c r="KUT22" s="580"/>
      <c r="KUU22" s="580"/>
      <c r="KUV22" s="580"/>
      <c r="KUW22" s="580"/>
      <c r="KUX22" s="580"/>
      <c r="KUY22" s="580"/>
      <c r="KUZ22" s="580"/>
      <c r="KVA22" s="580"/>
      <c r="KVB22" s="580"/>
      <c r="KVC22" s="580"/>
      <c r="KVD22" s="580"/>
      <c r="KVE22" s="580"/>
      <c r="KVF22" s="580"/>
      <c r="KVG22" s="580"/>
      <c r="KVH22" s="580"/>
      <c r="KVI22" s="580"/>
      <c r="KVJ22" s="580"/>
      <c r="KVK22" s="580"/>
      <c r="KVL22" s="580"/>
      <c r="KVM22" s="580"/>
      <c r="KVN22" s="580"/>
      <c r="KVO22" s="580"/>
      <c r="KVP22" s="580"/>
      <c r="KVQ22" s="580"/>
      <c r="KVR22" s="580"/>
      <c r="KVS22" s="580"/>
      <c r="KVT22" s="580"/>
      <c r="KVU22" s="580"/>
      <c r="KVV22" s="580"/>
      <c r="KVW22" s="580"/>
      <c r="KVX22" s="580"/>
      <c r="KVY22" s="580"/>
      <c r="KVZ22" s="580"/>
      <c r="KWA22" s="580"/>
      <c r="KWB22" s="580"/>
      <c r="KWC22" s="580"/>
      <c r="KWD22" s="580"/>
      <c r="KWE22" s="580"/>
      <c r="KWF22" s="580"/>
      <c r="KWG22" s="580"/>
      <c r="KWH22" s="580"/>
      <c r="KWI22" s="580"/>
      <c r="KWJ22" s="580"/>
      <c r="KWK22" s="580"/>
      <c r="KWL22" s="580"/>
      <c r="KWM22" s="580"/>
      <c r="KWN22" s="580"/>
      <c r="KWO22" s="580"/>
      <c r="KWP22" s="580"/>
      <c r="KWQ22" s="580"/>
      <c r="KWR22" s="580"/>
      <c r="KWS22" s="580"/>
      <c r="KWT22" s="580"/>
      <c r="KWU22" s="580"/>
      <c r="KWV22" s="580"/>
      <c r="KWW22" s="580"/>
      <c r="KWX22" s="580"/>
      <c r="KWY22" s="580"/>
      <c r="KWZ22" s="580"/>
      <c r="KXA22" s="580"/>
      <c r="KXB22" s="580"/>
      <c r="KXC22" s="580"/>
      <c r="KXD22" s="580"/>
      <c r="KXE22" s="580"/>
      <c r="KXF22" s="580"/>
      <c r="KXG22" s="580"/>
      <c r="KXH22" s="580"/>
      <c r="KXI22" s="580"/>
      <c r="KXJ22" s="580"/>
      <c r="KXK22" s="580"/>
      <c r="KXL22" s="580"/>
      <c r="KXM22" s="580"/>
      <c r="KXN22" s="580"/>
      <c r="KXO22" s="580"/>
      <c r="KXP22" s="580"/>
      <c r="KXQ22" s="580"/>
      <c r="KXR22" s="580"/>
      <c r="KXS22" s="580"/>
      <c r="KXT22" s="580"/>
      <c r="KXU22" s="580"/>
      <c r="KXV22" s="580"/>
      <c r="KXW22" s="580"/>
      <c r="KXX22" s="580"/>
      <c r="KXY22" s="580"/>
      <c r="KXZ22" s="580"/>
      <c r="KYA22" s="580"/>
      <c r="KYB22" s="580"/>
      <c r="KYC22" s="580"/>
      <c r="KYD22" s="580"/>
      <c r="KYE22" s="580"/>
      <c r="KYF22" s="580"/>
      <c r="KYG22" s="580"/>
      <c r="KYH22" s="580"/>
      <c r="KYI22" s="580"/>
      <c r="KYJ22" s="580"/>
      <c r="KYK22" s="580"/>
      <c r="KYL22" s="580"/>
      <c r="KYM22" s="580"/>
      <c r="KYN22" s="580"/>
      <c r="KYO22" s="580"/>
      <c r="KYP22" s="580"/>
      <c r="KYQ22" s="580"/>
      <c r="KYR22" s="580"/>
      <c r="KYS22" s="580"/>
      <c r="KYT22" s="580"/>
      <c r="KYU22" s="580"/>
      <c r="KYV22" s="580"/>
      <c r="KYW22" s="580"/>
      <c r="KYX22" s="580"/>
      <c r="KYY22" s="580"/>
      <c r="KYZ22" s="580"/>
      <c r="KZA22" s="580"/>
      <c r="KZB22" s="580"/>
      <c r="KZC22" s="580"/>
      <c r="KZD22" s="580"/>
      <c r="KZE22" s="580"/>
      <c r="KZF22" s="580"/>
      <c r="KZG22" s="580"/>
      <c r="KZH22" s="580"/>
      <c r="KZI22" s="580"/>
      <c r="KZJ22" s="580"/>
      <c r="KZK22" s="580"/>
      <c r="KZL22" s="580"/>
      <c r="KZM22" s="580"/>
      <c r="KZN22" s="580"/>
      <c r="KZO22" s="580"/>
      <c r="KZP22" s="580"/>
      <c r="KZQ22" s="580"/>
      <c r="KZR22" s="580"/>
      <c r="KZS22" s="580"/>
      <c r="KZT22" s="580"/>
      <c r="KZU22" s="580"/>
      <c r="KZV22" s="580"/>
      <c r="KZW22" s="580"/>
      <c r="KZX22" s="580"/>
      <c r="KZY22" s="580"/>
      <c r="KZZ22" s="580"/>
      <c r="LAA22" s="580"/>
      <c r="LAB22" s="580"/>
      <c r="LAC22" s="580"/>
      <c r="LAD22" s="580"/>
      <c r="LAE22" s="580"/>
      <c r="LAF22" s="580"/>
      <c r="LAG22" s="580"/>
      <c r="LAH22" s="580"/>
      <c r="LAI22" s="580"/>
      <c r="LAJ22" s="580"/>
      <c r="LAK22" s="580"/>
      <c r="LAL22" s="580"/>
      <c r="LAM22" s="580"/>
      <c r="LAN22" s="580"/>
      <c r="LAO22" s="580"/>
      <c r="LAP22" s="580"/>
      <c r="LAQ22" s="580"/>
      <c r="LAR22" s="580"/>
      <c r="LAS22" s="580"/>
      <c r="LAT22" s="580"/>
      <c r="LAU22" s="580"/>
      <c r="LAV22" s="580"/>
      <c r="LAW22" s="580"/>
      <c r="LAX22" s="580"/>
      <c r="LAY22" s="580"/>
      <c r="LAZ22" s="580"/>
      <c r="LBA22" s="580"/>
      <c r="LBB22" s="580"/>
      <c r="LBC22" s="580"/>
      <c r="LBD22" s="580"/>
      <c r="LBE22" s="580"/>
      <c r="LBF22" s="580"/>
      <c r="LBG22" s="580"/>
      <c r="LBH22" s="580"/>
      <c r="LBI22" s="580"/>
      <c r="LBJ22" s="580"/>
      <c r="LBK22" s="580"/>
      <c r="LBL22" s="580"/>
      <c r="LBM22" s="580"/>
      <c r="LBN22" s="580"/>
      <c r="LBO22" s="580"/>
      <c r="LBP22" s="580"/>
      <c r="LBQ22" s="580"/>
      <c r="LBR22" s="580"/>
      <c r="LBS22" s="580"/>
      <c r="LBT22" s="580"/>
      <c r="LBU22" s="580"/>
      <c r="LBV22" s="580"/>
      <c r="LBW22" s="580"/>
      <c r="LBX22" s="580"/>
      <c r="LBY22" s="580"/>
      <c r="LBZ22" s="580"/>
      <c r="LCA22" s="580"/>
      <c r="LCB22" s="580"/>
      <c r="LCC22" s="580"/>
      <c r="LCD22" s="580"/>
      <c r="LCE22" s="580"/>
      <c r="LCF22" s="580"/>
      <c r="LCG22" s="580"/>
      <c r="LCH22" s="580"/>
      <c r="LCI22" s="580"/>
      <c r="LCJ22" s="580"/>
      <c r="LCK22" s="580"/>
      <c r="LCL22" s="580"/>
      <c r="LCM22" s="580"/>
      <c r="LCN22" s="580"/>
      <c r="LCO22" s="580"/>
      <c r="LCP22" s="580"/>
      <c r="LCQ22" s="580"/>
      <c r="LCR22" s="580"/>
      <c r="LCS22" s="580"/>
      <c r="LCT22" s="580"/>
      <c r="LCU22" s="580"/>
      <c r="LCV22" s="580"/>
      <c r="LCW22" s="580"/>
      <c r="LCX22" s="580"/>
      <c r="LCY22" s="580"/>
      <c r="LCZ22" s="580"/>
      <c r="LDA22" s="580"/>
      <c r="LDB22" s="580"/>
      <c r="LDC22" s="580"/>
      <c r="LDD22" s="580"/>
      <c r="LDE22" s="580"/>
      <c r="LDF22" s="580"/>
      <c r="LDG22" s="580"/>
      <c r="LDH22" s="580"/>
      <c r="LDI22" s="580"/>
      <c r="LDJ22" s="580"/>
      <c r="LDK22" s="580"/>
      <c r="LDL22" s="580"/>
      <c r="LDM22" s="580"/>
      <c r="LDN22" s="580"/>
      <c r="LDO22" s="580"/>
      <c r="LDP22" s="580"/>
      <c r="LDQ22" s="580"/>
      <c r="LDR22" s="580"/>
      <c r="LDS22" s="580"/>
      <c r="LDT22" s="580"/>
      <c r="LDU22" s="580"/>
      <c r="LDV22" s="580"/>
      <c r="LDW22" s="580"/>
      <c r="LDX22" s="580"/>
      <c r="LDY22" s="580"/>
      <c r="LDZ22" s="580"/>
      <c r="LEA22" s="580"/>
      <c r="LEB22" s="580"/>
      <c r="LEC22" s="580"/>
      <c r="LED22" s="580"/>
      <c r="LEE22" s="580"/>
      <c r="LEF22" s="580"/>
      <c r="LEG22" s="580"/>
      <c r="LEH22" s="580"/>
      <c r="LEI22" s="580"/>
      <c r="LEJ22" s="580"/>
      <c r="LEK22" s="580"/>
      <c r="LEL22" s="580"/>
      <c r="LEM22" s="580"/>
      <c r="LEN22" s="580"/>
      <c r="LEO22" s="580"/>
      <c r="LEP22" s="580"/>
      <c r="LEQ22" s="580"/>
      <c r="LER22" s="580"/>
      <c r="LES22" s="580"/>
      <c r="LET22" s="580"/>
      <c r="LEU22" s="580"/>
      <c r="LEV22" s="580"/>
      <c r="LEW22" s="580"/>
      <c r="LEX22" s="580"/>
      <c r="LEY22" s="580"/>
      <c r="LEZ22" s="580"/>
      <c r="LFA22" s="580"/>
      <c r="LFB22" s="580"/>
      <c r="LFC22" s="580"/>
      <c r="LFD22" s="580"/>
      <c r="LFE22" s="580"/>
      <c r="LFF22" s="580"/>
      <c r="LFG22" s="580"/>
      <c r="LFH22" s="580"/>
      <c r="LFI22" s="580"/>
      <c r="LFJ22" s="580"/>
      <c r="LFK22" s="580"/>
      <c r="LFL22" s="580"/>
      <c r="LFM22" s="580"/>
      <c r="LFN22" s="580"/>
      <c r="LFO22" s="580"/>
      <c r="LFP22" s="580"/>
      <c r="LFQ22" s="580"/>
      <c r="LFR22" s="580"/>
      <c r="LFS22" s="580"/>
      <c r="LFT22" s="580"/>
      <c r="LFU22" s="580"/>
      <c r="LFV22" s="580"/>
      <c r="LFW22" s="580"/>
      <c r="LFX22" s="580"/>
      <c r="LFY22" s="580"/>
      <c r="LFZ22" s="580"/>
      <c r="LGA22" s="580"/>
      <c r="LGB22" s="580"/>
      <c r="LGC22" s="580"/>
      <c r="LGD22" s="580"/>
      <c r="LGE22" s="580"/>
      <c r="LGF22" s="580"/>
      <c r="LGG22" s="580"/>
      <c r="LGH22" s="580"/>
      <c r="LGI22" s="580"/>
      <c r="LGJ22" s="580"/>
      <c r="LGK22" s="580"/>
      <c r="LGL22" s="580"/>
      <c r="LGM22" s="580"/>
      <c r="LGN22" s="580"/>
      <c r="LGO22" s="580"/>
      <c r="LGP22" s="580"/>
      <c r="LGQ22" s="580"/>
      <c r="LGR22" s="580"/>
      <c r="LGS22" s="580"/>
      <c r="LGT22" s="580"/>
      <c r="LGU22" s="580"/>
      <c r="LGV22" s="580"/>
      <c r="LGW22" s="580"/>
      <c r="LGX22" s="580"/>
      <c r="LGY22" s="580"/>
      <c r="LGZ22" s="580"/>
      <c r="LHA22" s="580"/>
      <c r="LHB22" s="580"/>
      <c r="LHC22" s="580"/>
      <c r="LHD22" s="580"/>
      <c r="LHE22" s="580"/>
      <c r="LHF22" s="580"/>
      <c r="LHG22" s="580"/>
      <c r="LHH22" s="580"/>
      <c r="LHI22" s="580"/>
      <c r="LHJ22" s="580"/>
      <c r="LHK22" s="580"/>
      <c r="LHL22" s="580"/>
      <c r="LHM22" s="580"/>
      <c r="LHN22" s="580"/>
      <c r="LHO22" s="580"/>
      <c r="LHP22" s="580"/>
      <c r="LHQ22" s="580"/>
      <c r="LHR22" s="580"/>
      <c r="LHS22" s="580"/>
      <c r="LHT22" s="580"/>
      <c r="LHU22" s="580"/>
      <c r="LHV22" s="580"/>
      <c r="LHW22" s="580"/>
      <c r="LHX22" s="580"/>
      <c r="LHY22" s="580"/>
      <c r="LHZ22" s="580"/>
      <c r="LIA22" s="580"/>
      <c r="LIB22" s="580"/>
      <c r="LIC22" s="580"/>
      <c r="LID22" s="580"/>
      <c r="LIE22" s="580"/>
      <c r="LIF22" s="580"/>
      <c r="LIG22" s="580"/>
      <c r="LIH22" s="580"/>
      <c r="LII22" s="580"/>
      <c r="LIJ22" s="580"/>
      <c r="LIK22" s="580"/>
      <c r="LIL22" s="580"/>
      <c r="LIM22" s="580"/>
      <c r="LIN22" s="580"/>
      <c r="LIO22" s="580"/>
      <c r="LIP22" s="580"/>
      <c r="LIQ22" s="580"/>
      <c r="LIR22" s="580"/>
      <c r="LIS22" s="580"/>
      <c r="LIT22" s="580"/>
      <c r="LIU22" s="580"/>
      <c r="LIV22" s="580"/>
      <c r="LIW22" s="580"/>
      <c r="LIX22" s="580"/>
      <c r="LIY22" s="580"/>
      <c r="LIZ22" s="580"/>
      <c r="LJA22" s="580"/>
      <c r="LJB22" s="580"/>
      <c r="LJC22" s="580"/>
      <c r="LJD22" s="580"/>
      <c r="LJE22" s="580"/>
      <c r="LJF22" s="580"/>
      <c r="LJG22" s="580"/>
      <c r="LJH22" s="580"/>
      <c r="LJI22" s="580"/>
      <c r="LJJ22" s="580"/>
      <c r="LJK22" s="580"/>
      <c r="LJL22" s="580"/>
      <c r="LJM22" s="580"/>
      <c r="LJN22" s="580"/>
      <c r="LJO22" s="580"/>
      <c r="LJP22" s="580"/>
      <c r="LJQ22" s="580"/>
      <c r="LJR22" s="580"/>
      <c r="LJS22" s="580"/>
      <c r="LJT22" s="580"/>
      <c r="LJU22" s="580"/>
      <c r="LJV22" s="580"/>
      <c r="LJW22" s="580"/>
      <c r="LJX22" s="580"/>
      <c r="LJY22" s="580"/>
      <c r="LJZ22" s="580"/>
      <c r="LKA22" s="580"/>
      <c r="LKB22" s="580"/>
      <c r="LKC22" s="580"/>
      <c r="LKD22" s="580"/>
      <c r="LKE22" s="580"/>
      <c r="LKF22" s="580"/>
      <c r="LKG22" s="580"/>
      <c r="LKH22" s="580"/>
      <c r="LKI22" s="580"/>
      <c r="LKJ22" s="580"/>
      <c r="LKK22" s="580"/>
      <c r="LKL22" s="580"/>
      <c r="LKM22" s="580"/>
      <c r="LKN22" s="580"/>
      <c r="LKO22" s="580"/>
      <c r="LKP22" s="580"/>
      <c r="LKQ22" s="580"/>
      <c r="LKR22" s="580"/>
      <c r="LKS22" s="580"/>
      <c r="LKT22" s="580"/>
      <c r="LKU22" s="580"/>
      <c r="LKV22" s="580"/>
      <c r="LKW22" s="580"/>
      <c r="LKX22" s="580"/>
      <c r="LKY22" s="580"/>
      <c r="LKZ22" s="580"/>
      <c r="LLA22" s="580"/>
      <c r="LLB22" s="580"/>
      <c r="LLC22" s="580"/>
      <c r="LLD22" s="580"/>
      <c r="LLE22" s="580"/>
      <c r="LLF22" s="580"/>
      <c r="LLG22" s="580"/>
      <c r="LLH22" s="580"/>
      <c r="LLI22" s="580"/>
      <c r="LLJ22" s="580"/>
      <c r="LLK22" s="580"/>
      <c r="LLL22" s="580"/>
      <c r="LLM22" s="580"/>
      <c r="LLN22" s="580"/>
      <c r="LLO22" s="580"/>
      <c r="LLP22" s="580"/>
      <c r="LLQ22" s="580"/>
      <c r="LLR22" s="580"/>
      <c r="LLS22" s="580"/>
      <c r="LLT22" s="580"/>
      <c r="LLU22" s="580"/>
      <c r="LLV22" s="580"/>
      <c r="LLW22" s="580"/>
      <c r="LLX22" s="580"/>
      <c r="LLY22" s="580"/>
      <c r="LLZ22" s="580"/>
      <c r="LMA22" s="580"/>
      <c r="LMB22" s="580"/>
      <c r="LMC22" s="580"/>
      <c r="LMD22" s="580"/>
      <c r="LME22" s="580"/>
      <c r="LMF22" s="580"/>
      <c r="LMG22" s="580"/>
      <c r="LMH22" s="580"/>
      <c r="LMI22" s="580"/>
      <c r="LMJ22" s="580"/>
      <c r="LMK22" s="580"/>
      <c r="LML22" s="580"/>
      <c r="LMM22" s="580"/>
      <c r="LMN22" s="580"/>
      <c r="LMO22" s="580"/>
      <c r="LMP22" s="580"/>
      <c r="LMQ22" s="580"/>
      <c r="LMR22" s="580"/>
      <c r="LMS22" s="580"/>
      <c r="LMT22" s="580"/>
      <c r="LMU22" s="580"/>
      <c r="LMV22" s="580"/>
      <c r="LMW22" s="580"/>
      <c r="LMX22" s="580"/>
      <c r="LMY22" s="580"/>
      <c r="LMZ22" s="580"/>
      <c r="LNA22" s="580"/>
      <c r="LNB22" s="580"/>
      <c r="LNC22" s="580"/>
      <c r="LND22" s="580"/>
      <c r="LNE22" s="580"/>
      <c r="LNF22" s="580"/>
      <c r="LNG22" s="580"/>
      <c r="LNH22" s="580"/>
      <c r="LNI22" s="580"/>
      <c r="LNJ22" s="580"/>
      <c r="LNK22" s="580"/>
      <c r="LNL22" s="580"/>
      <c r="LNM22" s="580"/>
      <c r="LNN22" s="580"/>
      <c r="LNO22" s="580"/>
      <c r="LNP22" s="580"/>
      <c r="LNQ22" s="580"/>
      <c r="LNR22" s="580"/>
      <c r="LNS22" s="580"/>
      <c r="LNT22" s="580"/>
      <c r="LNU22" s="580"/>
      <c r="LNV22" s="580"/>
      <c r="LNW22" s="580"/>
      <c r="LNX22" s="580"/>
      <c r="LNY22" s="580"/>
      <c r="LNZ22" s="580"/>
      <c r="LOA22" s="580"/>
      <c r="LOB22" s="580"/>
      <c r="LOC22" s="580"/>
      <c r="LOD22" s="580"/>
      <c r="LOE22" s="580"/>
      <c r="LOF22" s="580"/>
      <c r="LOG22" s="580"/>
      <c r="LOH22" s="580"/>
      <c r="LOI22" s="580"/>
      <c r="LOJ22" s="580"/>
      <c r="LOK22" s="580"/>
      <c r="LOL22" s="580"/>
      <c r="LOM22" s="580"/>
      <c r="LON22" s="580"/>
      <c r="LOO22" s="580"/>
      <c r="LOP22" s="580"/>
      <c r="LOQ22" s="580"/>
      <c r="LOR22" s="580"/>
      <c r="LOS22" s="580"/>
      <c r="LOT22" s="580"/>
      <c r="LOU22" s="580"/>
      <c r="LOV22" s="580"/>
      <c r="LOW22" s="580"/>
      <c r="LOX22" s="580"/>
      <c r="LOY22" s="580"/>
      <c r="LOZ22" s="580"/>
      <c r="LPA22" s="580"/>
      <c r="LPB22" s="580"/>
      <c r="LPC22" s="580"/>
      <c r="LPD22" s="580"/>
      <c r="LPE22" s="580"/>
      <c r="LPF22" s="580"/>
      <c r="LPG22" s="580"/>
      <c r="LPH22" s="580"/>
      <c r="LPI22" s="580"/>
      <c r="LPJ22" s="580"/>
      <c r="LPK22" s="580"/>
      <c r="LPL22" s="580"/>
      <c r="LPM22" s="580"/>
      <c r="LPN22" s="580"/>
      <c r="LPO22" s="580"/>
      <c r="LPP22" s="580"/>
      <c r="LPQ22" s="580"/>
      <c r="LPR22" s="580"/>
      <c r="LPS22" s="580"/>
      <c r="LPT22" s="580"/>
      <c r="LPU22" s="580"/>
      <c r="LPV22" s="580"/>
      <c r="LPW22" s="580"/>
      <c r="LPX22" s="580"/>
      <c r="LPY22" s="580"/>
      <c r="LPZ22" s="580"/>
      <c r="LQA22" s="580"/>
      <c r="LQB22" s="580"/>
      <c r="LQC22" s="580"/>
      <c r="LQD22" s="580"/>
      <c r="LQE22" s="580"/>
      <c r="LQF22" s="580"/>
      <c r="LQG22" s="580"/>
      <c r="LQH22" s="580"/>
      <c r="LQI22" s="580"/>
      <c r="LQJ22" s="580"/>
      <c r="LQK22" s="580"/>
      <c r="LQL22" s="580"/>
      <c r="LQM22" s="580"/>
      <c r="LQN22" s="580"/>
      <c r="LQO22" s="580"/>
      <c r="LQP22" s="580"/>
      <c r="LQQ22" s="580"/>
      <c r="LQR22" s="580"/>
      <c r="LQS22" s="580"/>
      <c r="LQT22" s="580"/>
      <c r="LQU22" s="580"/>
      <c r="LQV22" s="580"/>
      <c r="LQW22" s="580"/>
      <c r="LQX22" s="580"/>
      <c r="LQY22" s="580"/>
      <c r="LQZ22" s="580"/>
      <c r="LRA22" s="580"/>
      <c r="LRB22" s="580"/>
      <c r="LRC22" s="580"/>
      <c r="LRD22" s="580"/>
      <c r="LRE22" s="580"/>
      <c r="LRF22" s="580"/>
      <c r="LRG22" s="580"/>
      <c r="LRH22" s="580"/>
      <c r="LRI22" s="580"/>
      <c r="LRJ22" s="580"/>
      <c r="LRK22" s="580"/>
      <c r="LRL22" s="580"/>
      <c r="LRM22" s="580"/>
      <c r="LRN22" s="580"/>
      <c r="LRO22" s="580"/>
      <c r="LRP22" s="580"/>
      <c r="LRQ22" s="580"/>
      <c r="LRR22" s="580"/>
      <c r="LRS22" s="580"/>
      <c r="LRT22" s="580"/>
      <c r="LRU22" s="580"/>
      <c r="LRV22" s="580"/>
      <c r="LRW22" s="580"/>
      <c r="LRX22" s="580"/>
      <c r="LRY22" s="580"/>
      <c r="LRZ22" s="580"/>
      <c r="LSA22" s="580"/>
      <c r="LSB22" s="580"/>
      <c r="LSC22" s="580"/>
      <c r="LSD22" s="580"/>
      <c r="LSE22" s="580"/>
      <c r="LSF22" s="580"/>
      <c r="LSG22" s="580"/>
      <c r="LSH22" s="580"/>
      <c r="LSI22" s="580"/>
      <c r="LSJ22" s="580"/>
      <c r="LSK22" s="580"/>
      <c r="LSL22" s="580"/>
      <c r="LSM22" s="580"/>
      <c r="LSN22" s="580"/>
      <c r="LSO22" s="580"/>
      <c r="LSP22" s="580"/>
      <c r="LSQ22" s="580"/>
      <c r="LSR22" s="580"/>
      <c r="LSS22" s="580"/>
      <c r="LST22" s="580"/>
      <c r="LSU22" s="580"/>
      <c r="LSV22" s="580"/>
      <c r="LSW22" s="580"/>
      <c r="LSX22" s="580"/>
      <c r="LSY22" s="580"/>
      <c r="LSZ22" s="580"/>
      <c r="LTA22" s="580"/>
      <c r="LTB22" s="580"/>
      <c r="LTC22" s="580"/>
      <c r="LTD22" s="580"/>
      <c r="LTE22" s="580"/>
      <c r="LTF22" s="580"/>
      <c r="LTG22" s="580"/>
      <c r="LTH22" s="580"/>
      <c r="LTI22" s="580"/>
      <c r="LTJ22" s="580"/>
      <c r="LTK22" s="580"/>
      <c r="LTL22" s="580"/>
      <c r="LTM22" s="580"/>
      <c r="LTN22" s="580"/>
      <c r="LTO22" s="580"/>
      <c r="LTP22" s="580"/>
      <c r="LTQ22" s="580"/>
      <c r="LTR22" s="580"/>
      <c r="LTS22" s="580"/>
      <c r="LTT22" s="580"/>
      <c r="LTU22" s="580"/>
      <c r="LTV22" s="580"/>
      <c r="LTW22" s="580"/>
      <c r="LTX22" s="580"/>
      <c r="LTY22" s="580"/>
      <c r="LTZ22" s="580"/>
      <c r="LUA22" s="580"/>
      <c r="LUB22" s="580"/>
      <c r="LUC22" s="580"/>
      <c r="LUD22" s="580"/>
      <c r="LUE22" s="580"/>
      <c r="LUF22" s="580"/>
      <c r="LUG22" s="580"/>
      <c r="LUH22" s="580"/>
      <c r="LUI22" s="580"/>
      <c r="LUJ22" s="580"/>
      <c r="LUK22" s="580"/>
      <c r="LUL22" s="580"/>
      <c r="LUM22" s="580"/>
      <c r="LUN22" s="580"/>
      <c r="LUO22" s="580"/>
      <c r="LUP22" s="580"/>
      <c r="LUQ22" s="580"/>
      <c r="LUR22" s="580"/>
      <c r="LUS22" s="580"/>
      <c r="LUT22" s="580"/>
      <c r="LUU22" s="580"/>
      <c r="LUV22" s="580"/>
      <c r="LUW22" s="580"/>
      <c r="LUX22" s="580"/>
      <c r="LUY22" s="580"/>
      <c r="LUZ22" s="580"/>
      <c r="LVA22" s="580"/>
      <c r="LVB22" s="580"/>
      <c r="LVC22" s="580"/>
      <c r="LVD22" s="580"/>
      <c r="LVE22" s="580"/>
      <c r="LVF22" s="580"/>
      <c r="LVG22" s="580"/>
      <c r="LVH22" s="580"/>
      <c r="LVI22" s="580"/>
      <c r="LVJ22" s="580"/>
      <c r="LVK22" s="580"/>
      <c r="LVL22" s="580"/>
      <c r="LVM22" s="580"/>
      <c r="LVN22" s="580"/>
      <c r="LVO22" s="580"/>
      <c r="LVP22" s="580"/>
      <c r="LVQ22" s="580"/>
      <c r="LVR22" s="580"/>
      <c r="LVS22" s="580"/>
      <c r="LVT22" s="580"/>
      <c r="LVU22" s="580"/>
      <c r="LVV22" s="580"/>
      <c r="LVW22" s="580"/>
      <c r="LVX22" s="580"/>
      <c r="LVY22" s="580"/>
      <c r="LVZ22" s="580"/>
      <c r="LWA22" s="580"/>
      <c r="LWB22" s="580"/>
      <c r="LWC22" s="580"/>
      <c r="LWD22" s="580"/>
      <c r="LWE22" s="580"/>
      <c r="LWF22" s="580"/>
      <c r="LWG22" s="580"/>
      <c r="LWH22" s="580"/>
      <c r="LWI22" s="580"/>
      <c r="LWJ22" s="580"/>
      <c r="LWK22" s="580"/>
      <c r="LWL22" s="580"/>
      <c r="LWM22" s="580"/>
      <c r="LWN22" s="580"/>
      <c r="LWO22" s="580"/>
      <c r="LWP22" s="580"/>
      <c r="LWQ22" s="580"/>
      <c r="LWR22" s="580"/>
      <c r="LWS22" s="580"/>
      <c r="LWT22" s="580"/>
      <c r="LWU22" s="580"/>
      <c r="LWV22" s="580"/>
      <c r="LWW22" s="580"/>
      <c r="LWX22" s="580"/>
      <c r="LWY22" s="580"/>
      <c r="LWZ22" s="580"/>
      <c r="LXA22" s="580"/>
      <c r="LXB22" s="580"/>
      <c r="LXC22" s="580"/>
      <c r="LXD22" s="580"/>
      <c r="LXE22" s="580"/>
      <c r="LXF22" s="580"/>
      <c r="LXG22" s="580"/>
      <c r="LXH22" s="580"/>
      <c r="LXI22" s="580"/>
      <c r="LXJ22" s="580"/>
      <c r="LXK22" s="580"/>
      <c r="LXL22" s="580"/>
      <c r="LXM22" s="580"/>
      <c r="LXN22" s="580"/>
      <c r="LXO22" s="580"/>
      <c r="LXP22" s="580"/>
      <c r="LXQ22" s="580"/>
      <c r="LXR22" s="580"/>
      <c r="LXS22" s="580"/>
      <c r="LXT22" s="580"/>
      <c r="LXU22" s="580"/>
      <c r="LXV22" s="580"/>
      <c r="LXW22" s="580"/>
      <c r="LXX22" s="580"/>
      <c r="LXY22" s="580"/>
      <c r="LXZ22" s="580"/>
      <c r="LYA22" s="580"/>
      <c r="LYB22" s="580"/>
      <c r="LYC22" s="580"/>
      <c r="LYD22" s="580"/>
      <c r="LYE22" s="580"/>
      <c r="LYF22" s="580"/>
      <c r="LYG22" s="580"/>
      <c r="LYH22" s="580"/>
      <c r="LYI22" s="580"/>
      <c r="LYJ22" s="580"/>
      <c r="LYK22" s="580"/>
      <c r="LYL22" s="580"/>
      <c r="LYM22" s="580"/>
      <c r="LYN22" s="580"/>
      <c r="LYO22" s="580"/>
      <c r="LYP22" s="580"/>
      <c r="LYQ22" s="580"/>
      <c r="LYR22" s="580"/>
      <c r="LYS22" s="580"/>
      <c r="LYT22" s="580"/>
      <c r="LYU22" s="580"/>
      <c r="LYV22" s="580"/>
      <c r="LYW22" s="580"/>
      <c r="LYX22" s="580"/>
      <c r="LYY22" s="580"/>
      <c r="LYZ22" s="580"/>
      <c r="LZA22" s="580"/>
      <c r="LZB22" s="580"/>
      <c r="LZC22" s="580"/>
      <c r="LZD22" s="580"/>
      <c r="LZE22" s="580"/>
      <c r="LZF22" s="580"/>
      <c r="LZG22" s="580"/>
      <c r="LZH22" s="580"/>
      <c r="LZI22" s="580"/>
      <c r="LZJ22" s="580"/>
      <c r="LZK22" s="580"/>
      <c r="LZL22" s="580"/>
      <c r="LZM22" s="580"/>
      <c r="LZN22" s="580"/>
      <c r="LZO22" s="580"/>
      <c r="LZP22" s="580"/>
      <c r="LZQ22" s="580"/>
      <c r="LZR22" s="580"/>
      <c r="LZS22" s="580"/>
      <c r="LZT22" s="580"/>
      <c r="LZU22" s="580"/>
      <c r="LZV22" s="580"/>
      <c r="LZW22" s="580"/>
      <c r="LZX22" s="580"/>
      <c r="LZY22" s="580"/>
      <c r="LZZ22" s="580"/>
      <c r="MAA22" s="580"/>
      <c r="MAB22" s="580"/>
      <c r="MAC22" s="580"/>
      <c r="MAD22" s="580"/>
      <c r="MAE22" s="580"/>
      <c r="MAF22" s="580"/>
      <c r="MAG22" s="580"/>
      <c r="MAH22" s="580"/>
      <c r="MAI22" s="580"/>
      <c r="MAJ22" s="580"/>
      <c r="MAK22" s="580"/>
      <c r="MAL22" s="580"/>
      <c r="MAM22" s="580"/>
      <c r="MAN22" s="580"/>
      <c r="MAO22" s="580"/>
      <c r="MAP22" s="580"/>
      <c r="MAQ22" s="580"/>
      <c r="MAR22" s="580"/>
      <c r="MAS22" s="580"/>
      <c r="MAT22" s="580"/>
      <c r="MAU22" s="580"/>
      <c r="MAV22" s="580"/>
      <c r="MAW22" s="580"/>
      <c r="MAX22" s="580"/>
      <c r="MAY22" s="580"/>
      <c r="MAZ22" s="580"/>
      <c r="MBA22" s="580"/>
      <c r="MBB22" s="580"/>
      <c r="MBC22" s="580"/>
      <c r="MBD22" s="580"/>
      <c r="MBE22" s="580"/>
      <c r="MBF22" s="580"/>
      <c r="MBG22" s="580"/>
      <c r="MBH22" s="580"/>
      <c r="MBI22" s="580"/>
      <c r="MBJ22" s="580"/>
      <c r="MBK22" s="580"/>
      <c r="MBL22" s="580"/>
      <c r="MBM22" s="580"/>
      <c r="MBN22" s="580"/>
      <c r="MBO22" s="580"/>
      <c r="MBP22" s="580"/>
      <c r="MBQ22" s="580"/>
      <c r="MBR22" s="580"/>
      <c r="MBS22" s="580"/>
      <c r="MBT22" s="580"/>
      <c r="MBU22" s="580"/>
      <c r="MBV22" s="580"/>
      <c r="MBW22" s="580"/>
      <c r="MBX22" s="580"/>
      <c r="MBY22" s="580"/>
      <c r="MBZ22" s="580"/>
      <c r="MCA22" s="580"/>
      <c r="MCB22" s="580"/>
      <c r="MCC22" s="580"/>
      <c r="MCD22" s="580"/>
      <c r="MCE22" s="580"/>
      <c r="MCF22" s="580"/>
      <c r="MCG22" s="580"/>
      <c r="MCH22" s="580"/>
      <c r="MCI22" s="580"/>
      <c r="MCJ22" s="580"/>
      <c r="MCK22" s="580"/>
      <c r="MCL22" s="580"/>
      <c r="MCM22" s="580"/>
      <c r="MCN22" s="580"/>
      <c r="MCO22" s="580"/>
      <c r="MCP22" s="580"/>
      <c r="MCQ22" s="580"/>
      <c r="MCR22" s="580"/>
      <c r="MCS22" s="580"/>
      <c r="MCT22" s="580"/>
      <c r="MCU22" s="580"/>
      <c r="MCV22" s="580"/>
      <c r="MCW22" s="580"/>
      <c r="MCX22" s="580"/>
      <c r="MCY22" s="580"/>
      <c r="MCZ22" s="580"/>
      <c r="MDA22" s="580"/>
      <c r="MDB22" s="580"/>
      <c r="MDC22" s="580"/>
      <c r="MDD22" s="580"/>
      <c r="MDE22" s="580"/>
      <c r="MDF22" s="580"/>
      <c r="MDG22" s="580"/>
      <c r="MDH22" s="580"/>
      <c r="MDI22" s="580"/>
      <c r="MDJ22" s="580"/>
      <c r="MDK22" s="580"/>
      <c r="MDL22" s="580"/>
      <c r="MDM22" s="580"/>
      <c r="MDN22" s="580"/>
      <c r="MDO22" s="580"/>
      <c r="MDP22" s="580"/>
      <c r="MDQ22" s="580"/>
      <c r="MDR22" s="580"/>
      <c r="MDS22" s="580"/>
      <c r="MDT22" s="580"/>
      <c r="MDU22" s="580"/>
      <c r="MDV22" s="580"/>
      <c r="MDW22" s="580"/>
      <c r="MDX22" s="580"/>
      <c r="MDY22" s="580"/>
      <c r="MDZ22" s="580"/>
      <c r="MEA22" s="580"/>
      <c r="MEB22" s="580"/>
      <c r="MEC22" s="580"/>
      <c r="MED22" s="580"/>
      <c r="MEE22" s="580"/>
      <c r="MEF22" s="580"/>
      <c r="MEG22" s="580"/>
      <c r="MEH22" s="580"/>
      <c r="MEI22" s="580"/>
      <c r="MEJ22" s="580"/>
      <c r="MEK22" s="580"/>
      <c r="MEL22" s="580"/>
      <c r="MEM22" s="580"/>
      <c r="MEN22" s="580"/>
      <c r="MEO22" s="580"/>
      <c r="MEP22" s="580"/>
      <c r="MEQ22" s="580"/>
      <c r="MER22" s="580"/>
      <c r="MES22" s="580"/>
      <c r="MET22" s="580"/>
      <c r="MEU22" s="580"/>
      <c r="MEV22" s="580"/>
      <c r="MEW22" s="580"/>
      <c r="MEX22" s="580"/>
      <c r="MEY22" s="580"/>
      <c r="MEZ22" s="580"/>
      <c r="MFA22" s="580"/>
      <c r="MFB22" s="580"/>
      <c r="MFC22" s="580"/>
      <c r="MFD22" s="580"/>
      <c r="MFE22" s="580"/>
      <c r="MFF22" s="580"/>
      <c r="MFG22" s="580"/>
      <c r="MFH22" s="580"/>
      <c r="MFI22" s="580"/>
      <c r="MFJ22" s="580"/>
      <c r="MFK22" s="580"/>
      <c r="MFL22" s="580"/>
      <c r="MFM22" s="580"/>
      <c r="MFN22" s="580"/>
      <c r="MFO22" s="580"/>
      <c r="MFP22" s="580"/>
      <c r="MFQ22" s="580"/>
      <c r="MFR22" s="580"/>
      <c r="MFS22" s="580"/>
      <c r="MFT22" s="580"/>
      <c r="MFU22" s="580"/>
      <c r="MFV22" s="580"/>
      <c r="MFW22" s="580"/>
      <c r="MFX22" s="580"/>
      <c r="MFY22" s="580"/>
      <c r="MFZ22" s="580"/>
      <c r="MGA22" s="580"/>
      <c r="MGB22" s="580"/>
      <c r="MGC22" s="580"/>
      <c r="MGD22" s="580"/>
      <c r="MGE22" s="580"/>
      <c r="MGF22" s="580"/>
      <c r="MGG22" s="580"/>
      <c r="MGH22" s="580"/>
      <c r="MGI22" s="580"/>
      <c r="MGJ22" s="580"/>
      <c r="MGK22" s="580"/>
      <c r="MGL22" s="580"/>
      <c r="MGM22" s="580"/>
      <c r="MGN22" s="580"/>
      <c r="MGO22" s="580"/>
      <c r="MGP22" s="580"/>
      <c r="MGQ22" s="580"/>
      <c r="MGR22" s="580"/>
      <c r="MGS22" s="580"/>
      <c r="MGT22" s="580"/>
      <c r="MGU22" s="580"/>
      <c r="MGV22" s="580"/>
      <c r="MGW22" s="580"/>
      <c r="MGX22" s="580"/>
      <c r="MGY22" s="580"/>
      <c r="MGZ22" s="580"/>
      <c r="MHA22" s="580"/>
      <c r="MHB22" s="580"/>
      <c r="MHC22" s="580"/>
      <c r="MHD22" s="580"/>
      <c r="MHE22" s="580"/>
      <c r="MHF22" s="580"/>
      <c r="MHG22" s="580"/>
      <c r="MHH22" s="580"/>
      <c r="MHI22" s="580"/>
      <c r="MHJ22" s="580"/>
      <c r="MHK22" s="580"/>
      <c r="MHL22" s="580"/>
      <c r="MHM22" s="580"/>
      <c r="MHN22" s="580"/>
      <c r="MHO22" s="580"/>
      <c r="MHP22" s="580"/>
      <c r="MHQ22" s="580"/>
      <c r="MHR22" s="580"/>
      <c r="MHS22" s="580"/>
      <c r="MHT22" s="580"/>
      <c r="MHU22" s="580"/>
      <c r="MHV22" s="580"/>
      <c r="MHW22" s="580"/>
      <c r="MHX22" s="580"/>
      <c r="MHY22" s="580"/>
      <c r="MHZ22" s="580"/>
      <c r="MIA22" s="580"/>
      <c r="MIB22" s="580"/>
      <c r="MIC22" s="580"/>
      <c r="MID22" s="580"/>
      <c r="MIE22" s="580"/>
      <c r="MIF22" s="580"/>
      <c r="MIG22" s="580"/>
      <c r="MIH22" s="580"/>
      <c r="MII22" s="580"/>
      <c r="MIJ22" s="580"/>
      <c r="MIK22" s="580"/>
      <c r="MIL22" s="580"/>
      <c r="MIM22" s="580"/>
      <c r="MIN22" s="580"/>
      <c r="MIO22" s="580"/>
      <c r="MIP22" s="580"/>
      <c r="MIQ22" s="580"/>
      <c r="MIR22" s="580"/>
      <c r="MIS22" s="580"/>
      <c r="MIT22" s="580"/>
      <c r="MIU22" s="580"/>
      <c r="MIV22" s="580"/>
      <c r="MIW22" s="580"/>
      <c r="MIX22" s="580"/>
      <c r="MIY22" s="580"/>
      <c r="MIZ22" s="580"/>
      <c r="MJA22" s="580"/>
      <c r="MJB22" s="580"/>
      <c r="MJC22" s="580"/>
      <c r="MJD22" s="580"/>
      <c r="MJE22" s="580"/>
      <c r="MJF22" s="580"/>
      <c r="MJG22" s="580"/>
      <c r="MJH22" s="580"/>
      <c r="MJI22" s="580"/>
      <c r="MJJ22" s="580"/>
      <c r="MJK22" s="580"/>
      <c r="MJL22" s="580"/>
      <c r="MJM22" s="580"/>
      <c r="MJN22" s="580"/>
      <c r="MJO22" s="580"/>
      <c r="MJP22" s="580"/>
      <c r="MJQ22" s="580"/>
      <c r="MJR22" s="580"/>
      <c r="MJS22" s="580"/>
      <c r="MJT22" s="580"/>
      <c r="MJU22" s="580"/>
      <c r="MJV22" s="580"/>
      <c r="MJW22" s="580"/>
      <c r="MJX22" s="580"/>
      <c r="MJY22" s="580"/>
      <c r="MJZ22" s="580"/>
      <c r="MKA22" s="580"/>
      <c r="MKB22" s="580"/>
      <c r="MKC22" s="580"/>
      <c r="MKD22" s="580"/>
      <c r="MKE22" s="580"/>
      <c r="MKF22" s="580"/>
      <c r="MKG22" s="580"/>
      <c r="MKH22" s="580"/>
      <c r="MKI22" s="580"/>
      <c r="MKJ22" s="580"/>
      <c r="MKK22" s="580"/>
      <c r="MKL22" s="580"/>
      <c r="MKM22" s="580"/>
      <c r="MKN22" s="580"/>
      <c r="MKO22" s="580"/>
      <c r="MKP22" s="580"/>
      <c r="MKQ22" s="580"/>
      <c r="MKR22" s="580"/>
      <c r="MKS22" s="580"/>
      <c r="MKT22" s="580"/>
      <c r="MKU22" s="580"/>
      <c r="MKV22" s="580"/>
      <c r="MKW22" s="580"/>
      <c r="MKX22" s="580"/>
      <c r="MKY22" s="580"/>
      <c r="MKZ22" s="580"/>
      <c r="MLA22" s="580"/>
      <c r="MLB22" s="580"/>
      <c r="MLC22" s="580"/>
      <c r="MLD22" s="580"/>
      <c r="MLE22" s="580"/>
      <c r="MLF22" s="580"/>
      <c r="MLG22" s="580"/>
      <c r="MLH22" s="580"/>
      <c r="MLI22" s="580"/>
      <c r="MLJ22" s="580"/>
      <c r="MLK22" s="580"/>
      <c r="MLL22" s="580"/>
      <c r="MLM22" s="580"/>
      <c r="MLN22" s="580"/>
      <c r="MLO22" s="580"/>
      <c r="MLP22" s="580"/>
      <c r="MLQ22" s="580"/>
      <c r="MLR22" s="580"/>
      <c r="MLS22" s="580"/>
      <c r="MLT22" s="580"/>
      <c r="MLU22" s="580"/>
      <c r="MLV22" s="580"/>
      <c r="MLW22" s="580"/>
      <c r="MLX22" s="580"/>
      <c r="MLY22" s="580"/>
      <c r="MLZ22" s="580"/>
      <c r="MMA22" s="580"/>
      <c r="MMB22" s="580"/>
      <c r="MMC22" s="580"/>
      <c r="MMD22" s="580"/>
      <c r="MME22" s="580"/>
      <c r="MMF22" s="580"/>
      <c r="MMG22" s="580"/>
      <c r="MMH22" s="580"/>
      <c r="MMI22" s="580"/>
      <c r="MMJ22" s="580"/>
      <c r="MMK22" s="580"/>
      <c r="MML22" s="580"/>
      <c r="MMM22" s="580"/>
      <c r="MMN22" s="580"/>
      <c r="MMO22" s="580"/>
      <c r="MMP22" s="580"/>
      <c r="MMQ22" s="580"/>
      <c r="MMR22" s="580"/>
      <c r="MMS22" s="580"/>
      <c r="MMT22" s="580"/>
      <c r="MMU22" s="580"/>
      <c r="MMV22" s="580"/>
      <c r="MMW22" s="580"/>
      <c r="MMX22" s="580"/>
      <c r="MMY22" s="580"/>
      <c r="MMZ22" s="580"/>
      <c r="MNA22" s="580"/>
      <c r="MNB22" s="580"/>
      <c r="MNC22" s="580"/>
      <c r="MND22" s="580"/>
      <c r="MNE22" s="580"/>
      <c r="MNF22" s="580"/>
      <c r="MNG22" s="580"/>
      <c r="MNH22" s="580"/>
      <c r="MNI22" s="580"/>
      <c r="MNJ22" s="580"/>
      <c r="MNK22" s="580"/>
      <c r="MNL22" s="580"/>
      <c r="MNM22" s="580"/>
      <c r="MNN22" s="580"/>
      <c r="MNO22" s="580"/>
      <c r="MNP22" s="580"/>
      <c r="MNQ22" s="580"/>
      <c r="MNR22" s="580"/>
      <c r="MNS22" s="580"/>
      <c r="MNT22" s="580"/>
      <c r="MNU22" s="580"/>
      <c r="MNV22" s="580"/>
      <c r="MNW22" s="580"/>
      <c r="MNX22" s="580"/>
      <c r="MNY22" s="580"/>
      <c r="MNZ22" s="580"/>
      <c r="MOA22" s="580"/>
      <c r="MOB22" s="580"/>
      <c r="MOC22" s="580"/>
      <c r="MOD22" s="580"/>
      <c r="MOE22" s="580"/>
      <c r="MOF22" s="580"/>
      <c r="MOG22" s="580"/>
      <c r="MOH22" s="580"/>
      <c r="MOI22" s="580"/>
      <c r="MOJ22" s="580"/>
      <c r="MOK22" s="580"/>
      <c r="MOL22" s="580"/>
      <c r="MOM22" s="580"/>
      <c r="MON22" s="580"/>
      <c r="MOO22" s="580"/>
      <c r="MOP22" s="580"/>
      <c r="MOQ22" s="580"/>
      <c r="MOR22" s="580"/>
      <c r="MOS22" s="580"/>
      <c r="MOT22" s="580"/>
      <c r="MOU22" s="580"/>
      <c r="MOV22" s="580"/>
      <c r="MOW22" s="580"/>
      <c r="MOX22" s="580"/>
      <c r="MOY22" s="580"/>
      <c r="MOZ22" s="580"/>
      <c r="MPA22" s="580"/>
      <c r="MPB22" s="580"/>
      <c r="MPC22" s="580"/>
      <c r="MPD22" s="580"/>
      <c r="MPE22" s="580"/>
      <c r="MPF22" s="580"/>
      <c r="MPG22" s="580"/>
      <c r="MPH22" s="580"/>
      <c r="MPI22" s="580"/>
      <c r="MPJ22" s="580"/>
      <c r="MPK22" s="580"/>
      <c r="MPL22" s="580"/>
      <c r="MPM22" s="580"/>
      <c r="MPN22" s="580"/>
      <c r="MPO22" s="580"/>
      <c r="MPP22" s="580"/>
      <c r="MPQ22" s="580"/>
      <c r="MPR22" s="580"/>
      <c r="MPS22" s="580"/>
      <c r="MPT22" s="580"/>
      <c r="MPU22" s="580"/>
      <c r="MPV22" s="580"/>
      <c r="MPW22" s="580"/>
      <c r="MPX22" s="580"/>
      <c r="MPY22" s="580"/>
      <c r="MPZ22" s="580"/>
      <c r="MQA22" s="580"/>
      <c r="MQB22" s="580"/>
      <c r="MQC22" s="580"/>
      <c r="MQD22" s="580"/>
      <c r="MQE22" s="580"/>
      <c r="MQF22" s="580"/>
      <c r="MQG22" s="580"/>
      <c r="MQH22" s="580"/>
      <c r="MQI22" s="580"/>
      <c r="MQJ22" s="580"/>
      <c r="MQK22" s="580"/>
      <c r="MQL22" s="580"/>
      <c r="MQM22" s="580"/>
      <c r="MQN22" s="580"/>
      <c r="MQO22" s="580"/>
      <c r="MQP22" s="580"/>
      <c r="MQQ22" s="580"/>
      <c r="MQR22" s="580"/>
      <c r="MQS22" s="580"/>
      <c r="MQT22" s="580"/>
      <c r="MQU22" s="580"/>
      <c r="MQV22" s="580"/>
      <c r="MQW22" s="580"/>
      <c r="MQX22" s="580"/>
      <c r="MQY22" s="580"/>
      <c r="MQZ22" s="580"/>
      <c r="MRA22" s="580"/>
      <c r="MRB22" s="580"/>
      <c r="MRC22" s="580"/>
      <c r="MRD22" s="580"/>
      <c r="MRE22" s="580"/>
      <c r="MRF22" s="580"/>
      <c r="MRG22" s="580"/>
      <c r="MRH22" s="580"/>
      <c r="MRI22" s="580"/>
      <c r="MRJ22" s="580"/>
      <c r="MRK22" s="580"/>
      <c r="MRL22" s="580"/>
      <c r="MRM22" s="580"/>
      <c r="MRN22" s="580"/>
      <c r="MRO22" s="580"/>
      <c r="MRP22" s="580"/>
      <c r="MRQ22" s="580"/>
      <c r="MRR22" s="580"/>
      <c r="MRS22" s="580"/>
      <c r="MRT22" s="580"/>
      <c r="MRU22" s="580"/>
      <c r="MRV22" s="580"/>
      <c r="MRW22" s="580"/>
      <c r="MRX22" s="580"/>
      <c r="MRY22" s="580"/>
      <c r="MRZ22" s="580"/>
      <c r="MSA22" s="580"/>
      <c r="MSB22" s="580"/>
      <c r="MSC22" s="580"/>
      <c r="MSD22" s="580"/>
      <c r="MSE22" s="580"/>
      <c r="MSF22" s="580"/>
      <c r="MSG22" s="580"/>
      <c r="MSH22" s="580"/>
      <c r="MSI22" s="580"/>
      <c r="MSJ22" s="580"/>
      <c r="MSK22" s="580"/>
      <c r="MSL22" s="580"/>
      <c r="MSM22" s="580"/>
      <c r="MSN22" s="580"/>
      <c r="MSO22" s="580"/>
      <c r="MSP22" s="580"/>
      <c r="MSQ22" s="580"/>
      <c r="MSR22" s="580"/>
      <c r="MSS22" s="580"/>
      <c r="MST22" s="580"/>
      <c r="MSU22" s="580"/>
      <c r="MSV22" s="580"/>
      <c r="MSW22" s="580"/>
      <c r="MSX22" s="580"/>
      <c r="MSY22" s="580"/>
      <c r="MSZ22" s="580"/>
      <c r="MTA22" s="580"/>
      <c r="MTB22" s="580"/>
      <c r="MTC22" s="580"/>
      <c r="MTD22" s="580"/>
      <c r="MTE22" s="580"/>
      <c r="MTF22" s="580"/>
      <c r="MTG22" s="580"/>
      <c r="MTH22" s="580"/>
      <c r="MTI22" s="580"/>
      <c r="MTJ22" s="580"/>
      <c r="MTK22" s="580"/>
      <c r="MTL22" s="580"/>
      <c r="MTM22" s="580"/>
      <c r="MTN22" s="580"/>
      <c r="MTO22" s="580"/>
      <c r="MTP22" s="580"/>
      <c r="MTQ22" s="580"/>
      <c r="MTR22" s="580"/>
      <c r="MTS22" s="580"/>
      <c r="MTT22" s="580"/>
      <c r="MTU22" s="580"/>
      <c r="MTV22" s="580"/>
      <c r="MTW22" s="580"/>
      <c r="MTX22" s="580"/>
      <c r="MTY22" s="580"/>
      <c r="MTZ22" s="580"/>
      <c r="MUA22" s="580"/>
      <c r="MUB22" s="580"/>
      <c r="MUC22" s="580"/>
      <c r="MUD22" s="580"/>
      <c r="MUE22" s="580"/>
      <c r="MUF22" s="580"/>
      <c r="MUG22" s="580"/>
      <c r="MUH22" s="580"/>
      <c r="MUI22" s="580"/>
      <c r="MUJ22" s="580"/>
      <c r="MUK22" s="580"/>
      <c r="MUL22" s="580"/>
      <c r="MUM22" s="580"/>
      <c r="MUN22" s="580"/>
      <c r="MUO22" s="580"/>
      <c r="MUP22" s="580"/>
      <c r="MUQ22" s="580"/>
      <c r="MUR22" s="580"/>
      <c r="MUS22" s="580"/>
      <c r="MUT22" s="580"/>
      <c r="MUU22" s="580"/>
      <c r="MUV22" s="580"/>
      <c r="MUW22" s="580"/>
      <c r="MUX22" s="580"/>
      <c r="MUY22" s="580"/>
      <c r="MUZ22" s="580"/>
      <c r="MVA22" s="580"/>
      <c r="MVB22" s="580"/>
      <c r="MVC22" s="580"/>
      <c r="MVD22" s="580"/>
      <c r="MVE22" s="580"/>
      <c r="MVF22" s="580"/>
      <c r="MVG22" s="580"/>
      <c r="MVH22" s="580"/>
      <c r="MVI22" s="580"/>
      <c r="MVJ22" s="580"/>
      <c r="MVK22" s="580"/>
      <c r="MVL22" s="580"/>
      <c r="MVM22" s="580"/>
      <c r="MVN22" s="580"/>
      <c r="MVO22" s="580"/>
      <c r="MVP22" s="580"/>
      <c r="MVQ22" s="580"/>
      <c r="MVR22" s="580"/>
      <c r="MVS22" s="580"/>
      <c r="MVT22" s="580"/>
      <c r="MVU22" s="580"/>
      <c r="MVV22" s="580"/>
      <c r="MVW22" s="580"/>
      <c r="MVX22" s="580"/>
      <c r="MVY22" s="580"/>
      <c r="MVZ22" s="580"/>
      <c r="MWA22" s="580"/>
      <c r="MWB22" s="580"/>
      <c r="MWC22" s="580"/>
      <c r="MWD22" s="580"/>
      <c r="MWE22" s="580"/>
      <c r="MWF22" s="580"/>
      <c r="MWG22" s="580"/>
      <c r="MWH22" s="580"/>
      <c r="MWI22" s="580"/>
      <c r="MWJ22" s="580"/>
      <c r="MWK22" s="580"/>
      <c r="MWL22" s="580"/>
      <c r="MWM22" s="580"/>
      <c r="MWN22" s="580"/>
      <c r="MWO22" s="580"/>
      <c r="MWP22" s="580"/>
      <c r="MWQ22" s="580"/>
      <c r="MWR22" s="580"/>
      <c r="MWS22" s="580"/>
      <c r="MWT22" s="580"/>
      <c r="MWU22" s="580"/>
      <c r="MWV22" s="580"/>
      <c r="MWW22" s="580"/>
      <c r="MWX22" s="580"/>
      <c r="MWY22" s="580"/>
      <c r="MWZ22" s="580"/>
      <c r="MXA22" s="580"/>
      <c r="MXB22" s="580"/>
      <c r="MXC22" s="580"/>
      <c r="MXD22" s="580"/>
      <c r="MXE22" s="580"/>
      <c r="MXF22" s="580"/>
      <c r="MXG22" s="580"/>
      <c r="MXH22" s="580"/>
      <c r="MXI22" s="580"/>
      <c r="MXJ22" s="580"/>
      <c r="MXK22" s="580"/>
      <c r="MXL22" s="580"/>
      <c r="MXM22" s="580"/>
      <c r="MXN22" s="580"/>
      <c r="MXO22" s="580"/>
      <c r="MXP22" s="580"/>
      <c r="MXQ22" s="580"/>
      <c r="MXR22" s="580"/>
      <c r="MXS22" s="580"/>
      <c r="MXT22" s="580"/>
      <c r="MXU22" s="580"/>
      <c r="MXV22" s="580"/>
      <c r="MXW22" s="580"/>
      <c r="MXX22" s="580"/>
      <c r="MXY22" s="580"/>
      <c r="MXZ22" s="580"/>
      <c r="MYA22" s="580"/>
      <c r="MYB22" s="580"/>
      <c r="MYC22" s="580"/>
      <c r="MYD22" s="580"/>
      <c r="MYE22" s="580"/>
      <c r="MYF22" s="580"/>
      <c r="MYG22" s="580"/>
      <c r="MYH22" s="580"/>
      <c r="MYI22" s="580"/>
      <c r="MYJ22" s="580"/>
      <c r="MYK22" s="580"/>
      <c r="MYL22" s="580"/>
      <c r="MYM22" s="580"/>
      <c r="MYN22" s="580"/>
      <c r="MYO22" s="580"/>
      <c r="MYP22" s="580"/>
      <c r="MYQ22" s="580"/>
      <c r="MYR22" s="580"/>
      <c r="MYS22" s="580"/>
      <c r="MYT22" s="580"/>
      <c r="MYU22" s="580"/>
      <c r="MYV22" s="580"/>
      <c r="MYW22" s="580"/>
      <c r="MYX22" s="580"/>
      <c r="MYY22" s="580"/>
      <c r="MYZ22" s="580"/>
      <c r="MZA22" s="580"/>
      <c r="MZB22" s="580"/>
      <c r="MZC22" s="580"/>
      <c r="MZD22" s="580"/>
      <c r="MZE22" s="580"/>
      <c r="MZF22" s="580"/>
      <c r="MZG22" s="580"/>
      <c r="MZH22" s="580"/>
      <c r="MZI22" s="580"/>
      <c r="MZJ22" s="580"/>
      <c r="MZK22" s="580"/>
      <c r="MZL22" s="580"/>
      <c r="MZM22" s="580"/>
      <c r="MZN22" s="580"/>
      <c r="MZO22" s="580"/>
      <c r="MZP22" s="580"/>
      <c r="MZQ22" s="580"/>
      <c r="MZR22" s="580"/>
      <c r="MZS22" s="580"/>
      <c r="MZT22" s="580"/>
      <c r="MZU22" s="580"/>
      <c r="MZV22" s="580"/>
      <c r="MZW22" s="580"/>
      <c r="MZX22" s="580"/>
      <c r="MZY22" s="580"/>
      <c r="MZZ22" s="580"/>
      <c r="NAA22" s="580"/>
      <c r="NAB22" s="580"/>
      <c r="NAC22" s="580"/>
      <c r="NAD22" s="580"/>
      <c r="NAE22" s="580"/>
      <c r="NAF22" s="580"/>
      <c r="NAG22" s="580"/>
      <c r="NAH22" s="580"/>
      <c r="NAI22" s="580"/>
      <c r="NAJ22" s="580"/>
      <c r="NAK22" s="580"/>
      <c r="NAL22" s="580"/>
      <c r="NAM22" s="580"/>
      <c r="NAN22" s="580"/>
      <c r="NAO22" s="580"/>
      <c r="NAP22" s="580"/>
      <c r="NAQ22" s="580"/>
      <c r="NAR22" s="580"/>
      <c r="NAS22" s="580"/>
      <c r="NAT22" s="580"/>
      <c r="NAU22" s="580"/>
      <c r="NAV22" s="580"/>
      <c r="NAW22" s="580"/>
      <c r="NAX22" s="580"/>
      <c r="NAY22" s="580"/>
      <c r="NAZ22" s="580"/>
      <c r="NBA22" s="580"/>
      <c r="NBB22" s="580"/>
      <c r="NBC22" s="580"/>
      <c r="NBD22" s="580"/>
      <c r="NBE22" s="580"/>
      <c r="NBF22" s="580"/>
      <c r="NBG22" s="580"/>
      <c r="NBH22" s="580"/>
      <c r="NBI22" s="580"/>
      <c r="NBJ22" s="580"/>
      <c r="NBK22" s="580"/>
      <c r="NBL22" s="580"/>
      <c r="NBM22" s="580"/>
      <c r="NBN22" s="580"/>
      <c r="NBO22" s="580"/>
      <c r="NBP22" s="580"/>
      <c r="NBQ22" s="580"/>
      <c r="NBR22" s="580"/>
      <c r="NBS22" s="580"/>
      <c r="NBT22" s="580"/>
      <c r="NBU22" s="580"/>
      <c r="NBV22" s="580"/>
      <c r="NBW22" s="580"/>
      <c r="NBX22" s="580"/>
      <c r="NBY22" s="580"/>
      <c r="NBZ22" s="580"/>
      <c r="NCA22" s="580"/>
      <c r="NCB22" s="580"/>
      <c r="NCC22" s="580"/>
      <c r="NCD22" s="580"/>
      <c r="NCE22" s="580"/>
      <c r="NCF22" s="580"/>
      <c r="NCG22" s="580"/>
      <c r="NCH22" s="580"/>
      <c r="NCI22" s="580"/>
      <c r="NCJ22" s="580"/>
      <c r="NCK22" s="580"/>
      <c r="NCL22" s="580"/>
      <c r="NCM22" s="580"/>
      <c r="NCN22" s="580"/>
      <c r="NCO22" s="580"/>
      <c r="NCP22" s="580"/>
      <c r="NCQ22" s="580"/>
      <c r="NCR22" s="580"/>
      <c r="NCS22" s="580"/>
      <c r="NCT22" s="580"/>
      <c r="NCU22" s="580"/>
      <c r="NCV22" s="580"/>
      <c r="NCW22" s="580"/>
      <c r="NCX22" s="580"/>
      <c r="NCY22" s="580"/>
      <c r="NCZ22" s="580"/>
      <c r="NDA22" s="580"/>
      <c r="NDB22" s="580"/>
      <c r="NDC22" s="580"/>
      <c r="NDD22" s="580"/>
      <c r="NDE22" s="580"/>
      <c r="NDF22" s="580"/>
      <c r="NDG22" s="580"/>
      <c r="NDH22" s="580"/>
      <c r="NDI22" s="580"/>
      <c r="NDJ22" s="580"/>
      <c r="NDK22" s="580"/>
      <c r="NDL22" s="580"/>
      <c r="NDM22" s="580"/>
      <c r="NDN22" s="580"/>
      <c r="NDO22" s="580"/>
      <c r="NDP22" s="580"/>
      <c r="NDQ22" s="580"/>
      <c r="NDR22" s="580"/>
      <c r="NDS22" s="580"/>
      <c r="NDT22" s="580"/>
      <c r="NDU22" s="580"/>
      <c r="NDV22" s="580"/>
      <c r="NDW22" s="580"/>
      <c r="NDX22" s="580"/>
      <c r="NDY22" s="580"/>
      <c r="NDZ22" s="580"/>
      <c r="NEA22" s="580"/>
      <c r="NEB22" s="580"/>
      <c r="NEC22" s="580"/>
      <c r="NED22" s="580"/>
      <c r="NEE22" s="580"/>
      <c r="NEF22" s="580"/>
      <c r="NEG22" s="580"/>
      <c r="NEH22" s="580"/>
      <c r="NEI22" s="580"/>
      <c r="NEJ22" s="580"/>
      <c r="NEK22" s="580"/>
      <c r="NEL22" s="580"/>
      <c r="NEM22" s="580"/>
      <c r="NEN22" s="580"/>
      <c r="NEO22" s="580"/>
      <c r="NEP22" s="580"/>
      <c r="NEQ22" s="580"/>
      <c r="NER22" s="580"/>
      <c r="NES22" s="580"/>
      <c r="NET22" s="580"/>
      <c r="NEU22" s="580"/>
      <c r="NEV22" s="580"/>
      <c r="NEW22" s="580"/>
      <c r="NEX22" s="580"/>
      <c r="NEY22" s="580"/>
      <c r="NEZ22" s="580"/>
      <c r="NFA22" s="580"/>
      <c r="NFB22" s="580"/>
      <c r="NFC22" s="580"/>
      <c r="NFD22" s="580"/>
      <c r="NFE22" s="580"/>
      <c r="NFF22" s="580"/>
      <c r="NFG22" s="580"/>
      <c r="NFH22" s="580"/>
      <c r="NFI22" s="580"/>
      <c r="NFJ22" s="580"/>
      <c r="NFK22" s="580"/>
      <c r="NFL22" s="580"/>
      <c r="NFM22" s="580"/>
      <c r="NFN22" s="580"/>
      <c r="NFO22" s="580"/>
      <c r="NFP22" s="580"/>
      <c r="NFQ22" s="580"/>
      <c r="NFR22" s="580"/>
      <c r="NFS22" s="580"/>
      <c r="NFT22" s="580"/>
      <c r="NFU22" s="580"/>
      <c r="NFV22" s="580"/>
      <c r="NFW22" s="580"/>
      <c r="NFX22" s="580"/>
      <c r="NFY22" s="580"/>
      <c r="NFZ22" s="580"/>
      <c r="NGA22" s="580"/>
      <c r="NGB22" s="580"/>
      <c r="NGC22" s="580"/>
      <c r="NGD22" s="580"/>
      <c r="NGE22" s="580"/>
      <c r="NGF22" s="580"/>
      <c r="NGG22" s="580"/>
      <c r="NGH22" s="580"/>
      <c r="NGI22" s="580"/>
      <c r="NGJ22" s="580"/>
      <c r="NGK22" s="580"/>
      <c r="NGL22" s="580"/>
      <c r="NGM22" s="580"/>
      <c r="NGN22" s="580"/>
      <c r="NGO22" s="580"/>
      <c r="NGP22" s="580"/>
      <c r="NGQ22" s="580"/>
      <c r="NGR22" s="580"/>
      <c r="NGS22" s="580"/>
      <c r="NGT22" s="580"/>
      <c r="NGU22" s="580"/>
      <c r="NGV22" s="580"/>
      <c r="NGW22" s="580"/>
      <c r="NGX22" s="580"/>
      <c r="NGY22" s="580"/>
      <c r="NGZ22" s="580"/>
      <c r="NHA22" s="580"/>
      <c r="NHB22" s="580"/>
      <c r="NHC22" s="580"/>
      <c r="NHD22" s="580"/>
      <c r="NHE22" s="580"/>
      <c r="NHF22" s="580"/>
      <c r="NHG22" s="580"/>
      <c r="NHH22" s="580"/>
      <c r="NHI22" s="580"/>
      <c r="NHJ22" s="580"/>
      <c r="NHK22" s="580"/>
      <c r="NHL22" s="580"/>
      <c r="NHM22" s="580"/>
      <c r="NHN22" s="580"/>
      <c r="NHO22" s="580"/>
      <c r="NHP22" s="580"/>
      <c r="NHQ22" s="580"/>
      <c r="NHR22" s="580"/>
      <c r="NHS22" s="580"/>
      <c r="NHT22" s="580"/>
      <c r="NHU22" s="580"/>
      <c r="NHV22" s="580"/>
      <c r="NHW22" s="580"/>
      <c r="NHX22" s="580"/>
      <c r="NHY22" s="580"/>
      <c r="NHZ22" s="580"/>
      <c r="NIA22" s="580"/>
      <c r="NIB22" s="580"/>
      <c r="NIC22" s="580"/>
      <c r="NID22" s="580"/>
      <c r="NIE22" s="580"/>
      <c r="NIF22" s="580"/>
      <c r="NIG22" s="580"/>
      <c r="NIH22" s="580"/>
      <c r="NII22" s="580"/>
      <c r="NIJ22" s="580"/>
      <c r="NIK22" s="580"/>
      <c r="NIL22" s="580"/>
      <c r="NIM22" s="580"/>
      <c r="NIN22" s="580"/>
      <c r="NIO22" s="580"/>
      <c r="NIP22" s="580"/>
      <c r="NIQ22" s="580"/>
      <c r="NIR22" s="580"/>
      <c r="NIS22" s="580"/>
      <c r="NIT22" s="580"/>
      <c r="NIU22" s="580"/>
      <c r="NIV22" s="580"/>
      <c r="NIW22" s="580"/>
      <c r="NIX22" s="580"/>
      <c r="NIY22" s="580"/>
      <c r="NIZ22" s="580"/>
      <c r="NJA22" s="580"/>
      <c r="NJB22" s="580"/>
      <c r="NJC22" s="580"/>
      <c r="NJD22" s="580"/>
      <c r="NJE22" s="580"/>
      <c r="NJF22" s="580"/>
      <c r="NJG22" s="580"/>
      <c r="NJH22" s="580"/>
      <c r="NJI22" s="580"/>
      <c r="NJJ22" s="580"/>
      <c r="NJK22" s="580"/>
      <c r="NJL22" s="580"/>
      <c r="NJM22" s="580"/>
      <c r="NJN22" s="580"/>
      <c r="NJO22" s="580"/>
      <c r="NJP22" s="580"/>
      <c r="NJQ22" s="580"/>
      <c r="NJR22" s="580"/>
      <c r="NJS22" s="580"/>
      <c r="NJT22" s="580"/>
      <c r="NJU22" s="580"/>
      <c r="NJV22" s="580"/>
      <c r="NJW22" s="580"/>
      <c r="NJX22" s="580"/>
      <c r="NJY22" s="580"/>
      <c r="NJZ22" s="580"/>
      <c r="NKA22" s="580"/>
      <c r="NKB22" s="580"/>
      <c r="NKC22" s="580"/>
      <c r="NKD22" s="580"/>
      <c r="NKE22" s="580"/>
      <c r="NKF22" s="580"/>
      <c r="NKG22" s="580"/>
      <c r="NKH22" s="580"/>
      <c r="NKI22" s="580"/>
      <c r="NKJ22" s="580"/>
      <c r="NKK22" s="580"/>
      <c r="NKL22" s="580"/>
      <c r="NKM22" s="580"/>
      <c r="NKN22" s="580"/>
      <c r="NKO22" s="580"/>
      <c r="NKP22" s="580"/>
      <c r="NKQ22" s="580"/>
      <c r="NKR22" s="580"/>
      <c r="NKS22" s="580"/>
      <c r="NKT22" s="580"/>
      <c r="NKU22" s="580"/>
      <c r="NKV22" s="580"/>
      <c r="NKW22" s="580"/>
      <c r="NKX22" s="580"/>
      <c r="NKY22" s="580"/>
      <c r="NKZ22" s="580"/>
      <c r="NLA22" s="580"/>
      <c r="NLB22" s="580"/>
      <c r="NLC22" s="580"/>
      <c r="NLD22" s="580"/>
      <c r="NLE22" s="580"/>
      <c r="NLF22" s="580"/>
      <c r="NLG22" s="580"/>
      <c r="NLH22" s="580"/>
      <c r="NLI22" s="580"/>
      <c r="NLJ22" s="580"/>
      <c r="NLK22" s="580"/>
      <c r="NLL22" s="580"/>
      <c r="NLM22" s="580"/>
      <c r="NLN22" s="580"/>
      <c r="NLO22" s="580"/>
      <c r="NLP22" s="580"/>
      <c r="NLQ22" s="580"/>
      <c r="NLR22" s="580"/>
      <c r="NLS22" s="580"/>
      <c r="NLT22" s="580"/>
      <c r="NLU22" s="580"/>
      <c r="NLV22" s="580"/>
      <c r="NLW22" s="580"/>
      <c r="NLX22" s="580"/>
      <c r="NLY22" s="580"/>
      <c r="NLZ22" s="580"/>
      <c r="NMA22" s="580"/>
      <c r="NMB22" s="580"/>
      <c r="NMC22" s="580"/>
      <c r="NMD22" s="580"/>
      <c r="NME22" s="580"/>
      <c r="NMF22" s="580"/>
      <c r="NMG22" s="580"/>
      <c r="NMH22" s="580"/>
      <c r="NMI22" s="580"/>
      <c r="NMJ22" s="580"/>
      <c r="NMK22" s="580"/>
      <c r="NML22" s="580"/>
      <c r="NMM22" s="580"/>
      <c r="NMN22" s="580"/>
      <c r="NMO22" s="580"/>
      <c r="NMP22" s="580"/>
      <c r="NMQ22" s="580"/>
      <c r="NMR22" s="580"/>
      <c r="NMS22" s="580"/>
      <c r="NMT22" s="580"/>
      <c r="NMU22" s="580"/>
      <c r="NMV22" s="580"/>
      <c r="NMW22" s="580"/>
      <c r="NMX22" s="580"/>
      <c r="NMY22" s="580"/>
      <c r="NMZ22" s="580"/>
      <c r="NNA22" s="580"/>
      <c r="NNB22" s="580"/>
      <c r="NNC22" s="580"/>
      <c r="NND22" s="580"/>
      <c r="NNE22" s="580"/>
      <c r="NNF22" s="580"/>
      <c r="NNG22" s="580"/>
      <c r="NNH22" s="580"/>
      <c r="NNI22" s="580"/>
      <c r="NNJ22" s="580"/>
      <c r="NNK22" s="580"/>
      <c r="NNL22" s="580"/>
      <c r="NNM22" s="580"/>
      <c r="NNN22" s="580"/>
      <c r="NNO22" s="580"/>
      <c r="NNP22" s="580"/>
      <c r="NNQ22" s="580"/>
      <c r="NNR22" s="580"/>
      <c r="NNS22" s="580"/>
      <c r="NNT22" s="580"/>
      <c r="NNU22" s="580"/>
      <c r="NNV22" s="580"/>
      <c r="NNW22" s="580"/>
      <c r="NNX22" s="580"/>
      <c r="NNY22" s="580"/>
      <c r="NNZ22" s="580"/>
      <c r="NOA22" s="580"/>
      <c r="NOB22" s="580"/>
      <c r="NOC22" s="580"/>
      <c r="NOD22" s="580"/>
      <c r="NOE22" s="580"/>
      <c r="NOF22" s="580"/>
      <c r="NOG22" s="580"/>
      <c r="NOH22" s="580"/>
      <c r="NOI22" s="580"/>
      <c r="NOJ22" s="580"/>
      <c r="NOK22" s="580"/>
      <c r="NOL22" s="580"/>
      <c r="NOM22" s="580"/>
      <c r="NON22" s="580"/>
      <c r="NOO22" s="580"/>
      <c r="NOP22" s="580"/>
      <c r="NOQ22" s="580"/>
      <c r="NOR22" s="580"/>
      <c r="NOS22" s="580"/>
      <c r="NOT22" s="580"/>
      <c r="NOU22" s="580"/>
      <c r="NOV22" s="580"/>
      <c r="NOW22" s="580"/>
      <c r="NOX22" s="580"/>
      <c r="NOY22" s="580"/>
      <c r="NOZ22" s="580"/>
      <c r="NPA22" s="580"/>
      <c r="NPB22" s="580"/>
      <c r="NPC22" s="580"/>
      <c r="NPD22" s="580"/>
      <c r="NPE22" s="580"/>
      <c r="NPF22" s="580"/>
      <c r="NPG22" s="580"/>
      <c r="NPH22" s="580"/>
      <c r="NPI22" s="580"/>
      <c r="NPJ22" s="580"/>
      <c r="NPK22" s="580"/>
      <c r="NPL22" s="580"/>
      <c r="NPM22" s="580"/>
      <c r="NPN22" s="580"/>
      <c r="NPO22" s="580"/>
      <c r="NPP22" s="580"/>
      <c r="NPQ22" s="580"/>
      <c r="NPR22" s="580"/>
      <c r="NPS22" s="580"/>
      <c r="NPT22" s="580"/>
      <c r="NPU22" s="580"/>
      <c r="NPV22" s="580"/>
      <c r="NPW22" s="580"/>
      <c r="NPX22" s="580"/>
      <c r="NPY22" s="580"/>
      <c r="NPZ22" s="580"/>
      <c r="NQA22" s="580"/>
      <c r="NQB22" s="580"/>
      <c r="NQC22" s="580"/>
      <c r="NQD22" s="580"/>
      <c r="NQE22" s="580"/>
      <c r="NQF22" s="580"/>
      <c r="NQG22" s="580"/>
      <c r="NQH22" s="580"/>
      <c r="NQI22" s="580"/>
      <c r="NQJ22" s="580"/>
      <c r="NQK22" s="580"/>
      <c r="NQL22" s="580"/>
      <c r="NQM22" s="580"/>
      <c r="NQN22" s="580"/>
      <c r="NQO22" s="580"/>
      <c r="NQP22" s="580"/>
      <c r="NQQ22" s="580"/>
      <c r="NQR22" s="580"/>
      <c r="NQS22" s="580"/>
      <c r="NQT22" s="580"/>
      <c r="NQU22" s="580"/>
      <c r="NQV22" s="580"/>
      <c r="NQW22" s="580"/>
      <c r="NQX22" s="580"/>
      <c r="NQY22" s="580"/>
      <c r="NQZ22" s="580"/>
      <c r="NRA22" s="580"/>
      <c r="NRB22" s="580"/>
      <c r="NRC22" s="580"/>
      <c r="NRD22" s="580"/>
      <c r="NRE22" s="580"/>
      <c r="NRF22" s="580"/>
      <c r="NRG22" s="580"/>
      <c r="NRH22" s="580"/>
      <c r="NRI22" s="580"/>
      <c r="NRJ22" s="580"/>
      <c r="NRK22" s="580"/>
      <c r="NRL22" s="580"/>
      <c r="NRM22" s="580"/>
      <c r="NRN22" s="580"/>
      <c r="NRO22" s="580"/>
      <c r="NRP22" s="580"/>
      <c r="NRQ22" s="580"/>
      <c r="NRR22" s="580"/>
      <c r="NRS22" s="580"/>
      <c r="NRT22" s="580"/>
      <c r="NRU22" s="580"/>
      <c r="NRV22" s="580"/>
      <c r="NRW22" s="580"/>
      <c r="NRX22" s="580"/>
      <c r="NRY22" s="580"/>
      <c r="NRZ22" s="580"/>
      <c r="NSA22" s="580"/>
      <c r="NSB22" s="580"/>
      <c r="NSC22" s="580"/>
      <c r="NSD22" s="580"/>
      <c r="NSE22" s="580"/>
      <c r="NSF22" s="580"/>
      <c r="NSG22" s="580"/>
      <c r="NSH22" s="580"/>
      <c r="NSI22" s="580"/>
      <c r="NSJ22" s="580"/>
      <c r="NSK22" s="580"/>
      <c r="NSL22" s="580"/>
      <c r="NSM22" s="580"/>
      <c r="NSN22" s="580"/>
      <c r="NSO22" s="580"/>
      <c r="NSP22" s="580"/>
      <c r="NSQ22" s="580"/>
      <c r="NSR22" s="580"/>
      <c r="NSS22" s="580"/>
      <c r="NST22" s="580"/>
      <c r="NSU22" s="580"/>
      <c r="NSV22" s="580"/>
      <c r="NSW22" s="580"/>
      <c r="NSX22" s="580"/>
      <c r="NSY22" s="580"/>
      <c r="NSZ22" s="580"/>
      <c r="NTA22" s="580"/>
      <c r="NTB22" s="580"/>
      <c r="NTC22" s="580"/>
      <c r="NTD22" s="580"/>
      <c r="NTE22" s="580"/>
      <c r="NTF22" s="580"/>
      <c r="NTG22" s="580"/>
      <c r="NTH22" s="580"/>
      <c r="NTI22" s="580"/>
      <c r="NTJ22" s="580"/>
      <c r="NTK22" s="580"/>
      <c r="NTL22" s="580"/>
      <c r="NTM22" s="580"/>
      <c r="NTN22" s="580"/>
      <c r="NTO22" s="580"/>
      <c r="NTP22" s="580"/>
      <c r="NTQ22" s="580"/>
      <c r="NTR22" s="580"/>
      <c r="NTS22" s="580"/>
      <c r="NTT22" s="580"/>
      <c r="NTU22" s="580"/>
      <c r="NTV22" s="580"/>
      <c r="NTW22" s="580"/>
      <c r="NTX22" s="580"/>
      <c r="NTY22" s="580"/>
      <c r="NTZ22" s="580"/>
      <c r="NUA22" s="580"/>
      <c r="NUB22" s="580"/>
      <c r="NUC22" s="580"/>
      <c r="NUD22" s="580"/>
      <c r="NUE22" s="580"/>
      <c r="NUF22" s="580"/>
      <c r="NUG22" s="580"/>
      <c r="NUH22" s="580"/>
      <c r="NUI22" s="580"/>
      <c r="NUJ22" s="580"/>
      <c r="NUK22" s="580"/>
      <c r="NUL22" s="580"/>
      <c r="NUM22" s="580"/>
      <c r="NUN22" s="580"/>
      <c r="NUO22" s="580"/>
      <c r="NUP22" s="580"/>
      <c r="NUQ22" s="580"/>
      <c r="NUR22" s="580"/>
      <c r="NUS22" s="580"/>
      <c r="NUT22" s="580"/>
      <c r="NUU22" s="580"/>
      <c r="NUV22" s="580"/>
      <c r="NUW22" s="580"/>
      <c r="NUX22" s="580"/>
      <c r="NUY22" s="580"/>
      <c r="NUZ22" s="580"/>
      <c r="NVA22" s="580"/>
      <c r="NVB22" s="580"/>
      <c r="NVC22" s="580"/>
      <c r="NVD22" s="580"/>
      <c r="NVE22" s="580"/>
      <c r="NVF22" s="580"/>
      <c r="NVG22" s="580"/>
      <c r="NVH22" s="580"/>
      <c r="NVI22" s="580"/>
      <c r="NVJ22" s="580"/>
      <c r="NVK22" s="580"/>
      <c r="NVL22" s="580"/>
      <c r="NVM22" s="580"/>
      <c r="NVN22" s="580"/>
      <c r="NVO22" s="580"/>
      <c r="NVP22" s="580"/>
      <c r="NVQ22" s="580"/>
      <c r="NVR22" s="580"/>
      <c r="NVS22" s="580"/>
      <c r="NVT22" s="580"/>
      <c r="NVU22" s="580"/>
      <c r="NVV22" s="580"/>
      <c r="NVW22" s="580"/>
      <c r="NVX22" s="580"/>
      <c r="NVY22" s="580"/>
      <c r="NVZ22" s="580"/>
      <c r="NWA22" s="580"/>
      <c r="NWB22" s="580"/>
      <c r="NWC22" s="580"/>
      <c r="NWD22" s="580"/>
      <c r="NWE22" s="580"/>
      <c r="NWF22" s="580"/>
      <c r="NWG22" s="580"/>
      <c r="NWH22" s="580"/>
      <c r="NWI22" s="580"/>
      <c r="NWJ22" s="580"/>
      <c r="NWK22" s="580"/>
      <c r="NWL22" s="580"/>
      <c r="NWM22" s="580"/>
      <c r="NWN22" s="580"/>
      <c r="NWO22" s="580"/>
      <c r="NWP22" s="580"/>
      <c r="NWQ22" s="580"/>
      <c r="NWR22" s="580"/>
      <c r="NWS22" s="580"/>
      <c r="NWT22" s="580"/>
      <c r="NWU22" s="580"/>
      <c r="NWV22" s="580"/>
      <c r="NWW22" s="580"/>
      <c r="NWX22" s="580"/>
      <c r="NWY22" s="580"/>
      <c r="NWZ22" s="580"/>
      <c r="NXA22" s="580"/>
      <c r="NXB22" s="580"/>
      <c r="NXC22" s="580"/>
      <c r="NXD22" s="580"/>
      <c r="NXE22" s="580"/>
      <c r="NXF22" s="580"/>
      <c r="NXG22" s="580"/>
      <c r="NXH22" s="580"/>
      <c r="NXI22" s="580"/>
      <c r="NXJ22" s="580"/>
      <c r="NXK22" s="580"/>
      <c r="NXL22" s="580"/>
      <c r="NXM22" s="580"/>
      <c r="NXN22" s="580"/>
      <c r="NXO22" s="580"/>
      <c r="NXP22" s="580"/>
      <c r="NXQ22" s="580"/>
      <c r="NXR22" s="580"/>
      <c r="NXS22" s="580"/>
      <c r="NXT22" s="580"/>
      <c r="NXU22" s="580"/>
      <c r="NXV22" s="580"/>
      <c r="NXW22" s="580"/>
      <c r="NXX22" s="580"/>
      <c r="NXY22" s="580"/>
      <c r="NXZ22" s="580"/>
      <c r="NYA22" s="580"/>
      <c r="NYB22" s="580"/>
      <c r="NYC22" s="580"/>
      <c r="NYD22" s="580"/>
      <c r="NYE22" s="580"/>
      <c r="NYF22" s="580"/>
      <c r="NYG22" s="580"/>
      <c r="NYH22" s="580"/>
      <c r="NYI22" s="580"/>
      <c r="NYJ22" s="580"/>
      <c r="NYK22" s="580"/>
      <c r="NYL22" s="580"/>
      <c r="NYM22" s="580"/>
      <c r="NYN22" s="580"/>
      <c r="NYO22" s="580"/>
      <c r="NYP22" s="580"/>
      <c r="NYQ22" s="580"/>
      <c r="NYR22" s="580"/>
      <c r="NYS22" s="580"/>
      <c r="NYT22" s="580"/>
      <c r="NYU22" s="580"/>
      <c r="NYV22" s="580"/>
      <c r="NYW22" s="580"/>
      <c r="NYX22" s="580"/>
      <c r="NYY22" s="580"/>
      <c r="NYZ22" s="580"/>
      <c r="NZA22" s="580"/>
      <c r="NZB22" s="580"/>
      <c r="NZC22" s="580"/>
      <c r="NZD22" s="580"/>
      <c r="NZE22" s="580"/>
      <c r="NZF22" s="580"/>
      <c r="NZG22" s="580"/>
      <c r="NZH22" s="580"/>
      <c r="NZI22" s="580"/>
      <c r="NZJ22" s="580"/>
      <c r="NZK22" s="580"/>
      <c r="NZL22" s="580"/>
      <c r="NZM22" s="580"/>
      <c r="NZN22" s="580"/>
      <c r="NZO22" s="580"/>
      <c r="NZP22" s="580"/>
      <c r="NZQ22" s="580"/>
      <c r="NZR22" s="580"/>
      <c r="NZS22" s="580"/>
      <c r="NZT22" s="580"/>
      <c r="NZU22" s="580"/>
      <c r="NZV22" s="580"/>
      <c r="NZW22" s="580"/>
      <c r="NZX22" s="580"/>
      <c r="NZY22" s="580"/>
      <c r="NZZ22" s="580"/>
      <c r="OAA22" s="580"/>
      <c r="OAB22" s="580"/>
      <c r="OAC22" s="580"/>
      <c r="OAD22" s="580"/>
      <c r="OAE22" s="580"/>
      <c r="OAF22" s="580"/>
      <c r="OAG22" s="580"/>
      <c r="OAH22" s="580"/>
      <c r="OAI22" s="580"/>
      <c r="OAJ22" s="580"/>
      <c r="OAK22" s="580"/>
      <c r="OAL22" s="580"/>
      <c r="OAM22" s="580"/>
      <c r="OAN22" s="580"/>
      <c r="OAO22" s="580"/>
      <c r="OAP22" s="580"/>
      <c r="OAQ22" s="580"/>
      <c r="OAR22" s="580"/>
      <c r="OAS22" s="580"/>
      <c r="OAT22" s="580"/>
      <c r="OAU22" s="580"/>
      <c r="OAV22" s="580"/>
      <c r="OAW22" s="580"/>
      <c r="OAX22" s="580"/>
      <c r="OAY22" s="580"/>
      <c r="OAZ22" s="580"/>
      <c r="OBA22" s="580"/>
      <c r="OBB22" s="580"/>
      <c r="OBC22" s="580"/>
      <c r="OBD22" s="580"/>
      <c r="OBE22" s="580"/>
      <c r="OBF22" s="580"/>
      <c r="OBG22" s="580"/>
      <c r="OBH22" s="580"/>
      <c r="OBI22" s="580"/>
      <c r="OBJ22" s="580"/>
      <c r="OBK22" s="580"/>
      <c r="OBL22" s="580"/>
      <c r="OBM22" s="580"/>
      <c r="OBN22" s="580"/>
      <c r="OBO22" s="580"/>
      <c r="OBP22" s="580"/>
      <c r="OBQ22" s="580"/>
      <c r="OBR22" s="580"/>
      <c r="OBS22" s="580"/>
      <c r="OBT22" s="580"/>
      <c r="OBU22" s="580"/>
      <c r="OBV22" s="580"/>
      <c r="OBW22" s="580"/>
      <c r="OBX22" s="580"/>
      <c r="OBY22" s="580"/>
      <c r="OBZ22" s="580"/>
      <c r="OCA22" s="580"/>
      <c r="OCB22" s="580"/>
      <c r="OCC22" s="580"/>
      <c r="OCD22" s="580"/>
      <c r="OCE22" s="580"/>
      <c r="OCF22" s="580"/>
      <c r="OCG22" s="580"/>
      <c r="OCH22" s="580"/>
      <c r="OCI22" s="580"/>
      <c r="OCJ22" s="580"/>
      <c r="OCK22" s="580"/>
      <c r="OCL22" s="580"/>
      <c r="OCM22" s="580"/>
      <c r="OCN22" s="580"/>
      <c r="OCO22" s="580"/>
      <c r="OCP22" s="580"/>
      <c r="OCQ22" s="580"/>
      <c r="OCR22" s="580"/>
      <c r="OCS22" s="580"/>
      <c r="OCT22" s="580"/>
      <c r="OCU22" s="580"/>
      <c r="OCV22" s="580"/>
      <c r="OCW22" s="580"/>
      <c r="OCX22" s="580"/>
      <c r="OCY22" s="580"/>
      <c r="OCZ22" s="580"/>
      <c r="ODA22" s="580"/>
      <c r="ODB22" s="580"/>
      <c r="ODC22" s="580"/>
      <c r="ODD22" s="580"/>
      <c r="ODE22" s="580"/>
      <c r="ODF22" s="580"/>
      <c r="ODG22" s="580"/>
      <c r="ODH22" s="580"/>
      <c r="ODI22" s="580"/>
      <c r="ODJ22" s="580"/>
      <c r="ODK22" s="580"/>
      <c r="ODL22" s="580"/>
      <c r="ODM22" s="580"/>
      <c r="ODN22" s="580"/>
      <c r="ODO22" s="580"/>
      <c r="ODP22" s="580"/>
      <c r="ODQ22" s="580"/>
      <c r="ODR22" s="580"/>
      <c r="ODS22" s="580"/>
      <c r="ODT22" s="580"/>
      <c r="ODU22" s="580"/>
      <c r="ODV22" s="580"/>
      <c r="ODW22" s="580"/>
      <c r="ODX22" s="580"/>
      <c r="ODY22" s="580"/>
      <c r="ODZ22" s="580"/>
      <c r="OEA22" s="580"/>
      <c r="OEB22" s="580"/>
      <c r="OEC22" s="580"/>
      <c r="OED22" s="580"/>
      <c r="OEE22" s="580"/>
      <c r="OEF22" s="580"/>
      <c r="OEG22" s="580"/>
      <c r="OEH22" s="580"/>
      <c r="OEI22" s="580"/>
      <c r="OEJ22" s="580"/>
      <c r="OEK22" s="580"/>
      <c r="OEL22" s="580"/>
      <c r="OEM22" s="580"/>
      <c r="OEN22" s="580"/>
      <c r="OEO22" s="580"/>
      <c r="OEP22" s="580"/>
      <c r="OEQ22" s="580"/>
      <c r="OER22" s="580"/>
      <c r="OES22" s="580"/>
      <c r="OET22" s="580"/>
      <c r="OEU22" s="580"/>
      <c r="OEV22" s="580"/>
      <c r="OEW22" s="580"/>
      <c r="OEX22" s="580"/>
      <c r="OEY22" s="580"/>
      <c r="OEZ22" s="580"/>
      <c r="OFA22" s="580"/>
      <c r="OFB22" s="580"/>
      <c r="OFC22" s="580"/>
      <c r="OFD22" s="580"/>
      <c r="OFE22" s="580"/>
      <c r="OFF22" s="580"/>
      <c r="OFG22" s="580"/>
      <c r="OFH22" s="580"/>
      <c r="OFI22" s="580"/>
      <c r="OFJ22" s="580"/>
      <c r="OFK22" s="580"/>
      <c r="OFL22" s="580"/>
      <c r="OFM22" s="580"/>
      <c r="OFN22" s="580"/>
      <c r="OFO22" s="580"/>
      <c r="OFP22" s="580"/>
      <c r="OFQ22" s="580"/>
      <c r="OFR22" s="580"/>
      <c r="OFS22" s="580"/>
      <c r="OFT22" s="580"/>
      <c r="OFU22" s="580"/>
      <c r="OFV22" s="580"/>
      <c r="OFW22" s="580"/>
      <c r="OFX22" s="580"/>
      <c r="OFY22" s="580"/>
      <c r="OFZ22" s="580"/>
      <c r="OGA22" s="580"/>
      <c r="OGB22" s="580"/>
      <c r="OGC22" s="580"/>
      <c r="OGD22" s="580"/>
      <c r="OGE22" s="580"/>
      <c r="OGF22" s="580"/>
      <c r="OGG22" s="580"/>
      <c r="OGH22" s="580"/>
      <c r="OGI22" s="580"/>
      <c r="OGJ22" s="580"/>
      <c r="OGK22" s="580"/>
      <c r="OGL22" s="580"/>
      <c r="OGM22" s="580"/>
      <c r="OGN22" s="580"/>
      <c r="OGO22" s="580"/>
      <c r="OGP22" s="580"/>
      <c r="OGQ22" s="580"/>
      <c r="OGR22" s="580"/>
      <c r="OGS22" s="580"/>
      <c r="OGT22" s="580"/>
      <c r="OGU22" s="580"/>
      <c r="OGV22" s="580"/>
      <c r="OGW22" s="580"/>
      <c r="OGX22" s="580"/>
      <c r="OGY22" s="580"/>
      <c r="OGZ22" s="580"/>
      <c r="OHA22" s="580"/>
      <c r="OHB22" s="580"/>
      <c r="OHC22" s="580"/>
      <c r="OHD22" s="580"/>
      <c r="OHE22" s="580"/>
      <c r="OHF22" s="580"/>
      <c r="OHG22" s="580"/>
      <c r="OHH22" s="580"/>
      <c r="OHI22" s="580"/>
      <c r="OHJ22" s="580"/>
      <c r="OHK22" s="580"/>
      <c r="OHL22" s="580"/>
      <c r="OHM22" s="580"/>
      <c r="OHN22" s="580"/>
      <c r="OHO22" s="580"/>
      <c r="OHP22" s="580"/>
      <c r="OHQ22" s="580"/>
      <c r="OHR22" s="580"/>
      <c r="OHS22" s="580"/>
      <c r="OHT22" s="580"/>
      <c r="OHU22" s="580"/>
      <c r="OHV22" s="580"/>
      <c r="OHW22" s="580"/>
      <c r="OHX22" s="580"/>
      <c r="OHY22" s="580"/>
      <c r="OHZ22" s="580"/>
      <c r="OIA22" s="580"/>
      <c r="OIB22" s="580"/>
      <c r="OIC22" s="580"/>
      <c r="OID22" s="580"/>
      <c r="OIE22" s="580"/>
      <c r="OIF22" s="580"/>
      <c r="OIG22" s="580"/>
      <c r="OIH22" s="580"/>
      <c r="OII22" s="580"/>
      <c r="OIJ22" s="580"/>
      <c r="OIK22" s="580"/>
      <c r="OIL22" s="580"/>
      <c r="OIM22" s="580"/>
      <c r="OIN22" s="580"/>
      <c r="OIO22" s="580"/>
      <c r="OIP22" s="580"/>
      <c r="OIQ22" s="580"/>
      <c r="OIR22" s="580"/>
      <c r="OIS22" s="580"/>
      <c r="OIT22" s="580"/>
      <c r="OIU22" s="580"/>
      <c r="OIV22" s="580"/>
      <c r="OIW22" s="580"/>
      <c r="OIX22" s="580"/>
      <c r="OIY22" s="580"/>
      <c r="OIZ22" s="580"/>
      <c r="OJA22" s="580"/>
      <c r="OJB22" s="580"/>
      <c r="OJC22" s="580"/>
      <c r="OJD22" s="580"/>
      <c r="OJE22" s="580"/>
      <c r="OJF22" s="580"/>
      <c r="OJG22" s="580"/>
      <c r="OJH22" s="580"/>
      <c r="OJI22" s="580"/>
      <c r="OJJ22" s="580"/>
      <c r="OJK22" s="580"/>
      <c r="OJL22" s="580"/>
      <c r="OJM22" s="580"/>
      <c r="OJN22" s="580"/>
      <c r="OJO22" s="580"/>
      <c r="OJP22" s="580"/>
      <c r="OJQ22" s="580"/>
      <c r="OJR22" s="580"/>
      <c r="OJS22" s="580"/>
      <c r="OJT22" s="580"/>
      <c r="OJU22" s="580"/>
      <c r="OJV22" s="580"/>
      <c r="OJW22" s="580"/>
      <c r="OJX22" s="580"/>
      <c r="OJY22" s="580"/>
      <c r="OJZ22" s="580"/>
      <c r="OKA22" s="580"/>
      <c r="OKB22" s="580"/>
      <c r="OKC22" s="580"/>
      <c r="OKD22" s="580"/>
      <c r="OKE22" s="580"/>
      <c r="OKF22" s="580"/>
      <c r="OKG22" s="580"/>
      <c r="OKH22" s="580"/>
      <c r="OKI22" s="580"/>
      <c r="OKJ22" s="580"/>
      <c r="OKK22" s="580"/>
      <c r="OKL22" s="580"/>
      <c r="OKM22" s="580"/>
      <c r="OKN22" s="580"/>
      <c r="OKO22" s="580"/>
      <c r="OKP22" s="580"/>
      <c r="OKQ22" s="580"/>
      <c r="OKR22" s="580"/>
      <c r="OKS22" s="580"/>
      <c r="OKT22" s="580"/>
      <c r="OKU22" s="580"/>
      <c r="OKV22" s="580"/>
      <c r="OKW22" s="580"/>
      <c r="OKX22" s="580"/>
      <c r="OKY22" s="580"/>
      <c r="OKZ22" s="580"/>
      <c r="OLA22" s="580"/>
      <c r="OLB22" s="580"/>
      <c r="OLC22" s="580"/>
      <c r="OLD22" s="580"/>
      <c r="OLE22" s="580"/>
      <c r="OLF22" s="580"/>
      <c r="OLG22" s="580"/>
      <c r="OLH22" s="580"/>
      <c r="OLI22" s="580"/>
      <c r="OLJ22" s="580"/>
      <c r="OLK22" s="580"/>
      <c r="OLL22" s="580"/>
      <c r="OLM22" s="580"/>
      <c r="OLN22" s="580"/>
      <c r="OLO22" s="580"/>
      <c r="OLP22" s="580"/>
      <c r="OLQ22" s="580"/>
      <c r="OLR22" s="580"/>
      <c r="OLS22" s="580"/>
      <c r="OLT22" s="580"/>
      <c r="OLU22" s="580"/>
      <c r="OLV22" s="580"/>
      <c r="OLW22" s="580"/>
      <c r="OLX22" s="580"/>
      <c r="OLY22" s="580"/>
      <c r="OLZ22" s="580"/>
      <c r="OMA22" s="580"/>
      <c r="OMB22" s="580"/>
      <c r="OMC22" s="580"/>
      <c r="OMD22" s="580"/>
      <c r="OME22" s="580"/>
      <c r="OMF22" s="580"/>
      <c r="OMG22" s="580"/>
      <c r="OMH22" s="580"/>
      <c r="OMI22" s="580"/>
      <c r="OMJ22" s="580"/>
      <c r="OMK22" s="580"/>
      <c r="OML22" s="580"/>
      <c r="OMM22" s="580"/>
      <c r="OMN22" s="580"/>
      <c r="OMO22" s="580"/>
      <c r="OMP22" s="580"/>
      <c r="OMQ22" s="580"/>
      <c r="OMR22" s="580"/>
      <c r="OMS22" s="580"/>
      <c r="OMT22" s="580"/>
      <c r="OMU22" s="580"/>
      <c r="OMV22" s="580"/>
      <c r="OMW22" s="580"/>
      <c r="OMX22" s="580"/>
      <c r="OMY22" s="580"/>
      <c r="OMZ22" s="580"/>
      <c r="ONA22" s="580"/>
      <c r="ONB22" s="580"/>
      <c r="ONC22" s="580"/>
      <c r="OND22" s="580"/>
      <c r="ONE22" s="580"/>
      <c r="ONF22" s="580"/>
      <c r="ONG22" s="580"/>
      <c r="ONH22" s="580"/>
      <c r="ONI22" s="580"/>
      <c r="ONJ22" s="580"/>
      <c r="ONK22" s="580"/>
      <c r="ONL22" s="580"/>
      <c r="ONM22" s="580"/>
      <c r="ONN22" s="580"/>
      <c r="ONO22" s="580"/>
      <c r="ONP22" s="580"/>
      <c r="ONQ22" s="580"/>
      <c r="ONR22" s="580"/>
      <c r="ONS22" s="580"/>
      <c r="ONT22" s="580"/>
      <c r="ONU22" s="580"/>
      <c r="ONV22" s="580"/>
      <c r="ONW22" s="580"/>
      <c r="ONX22" s="580"/>
      <c r="ONY22" s="580"/>
      <c r="ONZ22" s="580"/>
      <c r="OOA22" s="580"/>
      <c r="OOB22" s="580"/>
      <c r="OOC22" s="580"/>
      <c r="OOD22" s="580"/>
      <c r="OOE22" s="580"/>
      <c r="OOF22" s="580"/>
      <c r="OOG22" s="580"/>
      <c r="OOH22" s="580"/>
      <c r="OOI22" s="580"/>
      <c r="OOJ22" s="580"/>
      <c r="OOK22" s="580"/>
      <c r="OOL22" s="580"/>
      <c r="OOM22" s="580"/>
      <c r="OON22" s="580"/>
      <c r="OOO22" s="580"/>
      <c r="OOP22" s="580"/>
      <c r="OOQ22" s="580"/>
      <c r="OOR22" s="580"/>
      <c r="OOS22" s="580"/>
      <c r="OOT22" s="580"/>
      <c r="OOU22" s="580"/>
      <c r="OOV22" s="580"/>
      <c r="OOW22" s="580"/>
      <c r="OOX22" s="580"/>
      <c r="OOY22" s="580"/>
      <c r="OOZ22" s="580"/>
      <c r="OPA22" s="580"/>
      <c r="OPB22" s="580"/>
      <c r="OPC22" s="580"/>
      <c r="OPD22" s="580"/>
      <c r="OPE22" s="580"/>
      <c r="OPF22" s="580"/>
      <c r="OPG22" s="580"/>
      <c r="OPH22" s="580"/>
      <c r="OPI22" s="580"/>
      <c r="OPJ22" s="580"/>
      <c r="OPK22" s="580"/>
      <c r="OPL22" s="580"/>
      <c r="OPM22" s="580"/>
      <c r="OPN22" s="580"/>
      <c r="OPO22" s="580"/>
      <c r="OPP22" s="580"/>
      <c r="OPQ22" s="580"/>
      <c r="OPR22" s="580"/>
      <c r="OPS22" s="580"/>
      <c r="OPT22" s="580"/>
      <c r="OPU22" s="580"/>
      <c r="OPV22" s="580"/>
      <c r="OPW22" s="580"/>
      <c r="OPX22" s="580"/>
      <c r="OPY22" s="580"/>
      <c r="OPZ22" s="580"/>
      <c r="OQA22" s="580"/>
      <c r="OQB22" s="580"/>
      <c r="OQC22" s="580"/>
      <c r="OQD22" s="580"/>
      <c r="OQE22" s="580"/>
      <c r="OQF22" s="580"/>
      <c r="OQG22" s="580"/>
      <c r="OQH22" s="580"/>
      <c r="OQI22" s="580"/>
      <c r="OQJ22" s="580"/>
      <c r="OQK22" s="580"/>
      <c r="OQL22" s="580"/>
      <c r="OQM22" s="580"/>
      <c r="OQN22" s="580"/>
      <c r="OQO22" s="580"/>
      <c r="OQP22" s="580"/>
      <c r="OQQ22" s="580"/>
      <c r="OQR22" s="580"/>
      <c r="OQS22" s="580"/>
      <c r="OQT22" s="580"/>
      <c r="OQU22" s="580"/>
      <c r="OQV22" s="580"/>
      <c r="OQW22" s="580"/>
      <c r="OQX22" s="580"/>
      <c r="OQY22" s="580"/>
      <c r="OQZ22" s="580"/>
      <c r="ORA22" s="580"/>
      <c r="ORB22" s="580"/>
      <c r="ORC22" s="580"/>
      <c r="ORD22" s="580"/>
      <c r="ORE22" s="580"/>
      <c r="ORF22" s="580"/>
      <c r="ORG22" s="580"/>
      <c r="ORH22" s="580"/>
      <c r="ORI22" s="580"/>
      <c r="ORJ22" s="580"/>
      <c r="ORK22" s="580"/>
      <c r="ORL22" s="580"/>
      <c r="ORM22" s="580"/>
      <c r="ORN22" s="580"/>
      <c r="ORO22" s="580"/>
      <c r="ORP22" s="580"/>
      <c r="ORQ22" s="580"/>
      <c r="ORR22" s="580"/>
      <c r="ORS22" s="580"/>
      <c r="ORT22" s="580"/>
      <c r="ORU22" s="580"/>
      <c r="ORV22" s="580"/>
      <c r="ORW22" s="580"/>
      <c r="ORX22" s="580"/>
      <c r="ORY22" s="580"/>
      <c r="ORZ22" s="580"/>
      <c r="OSA22" s="580"/>
      <c r="OSB22" s="580"/>
      <c r="OSC22" s="580"/>
      <c r="OSD22" s="580"/>
      <c r="OSE22" s="580"/>
      <c r="OSF22" s="580"/>
      <c r="OSG22" s="580"/>
      <c r="OSH22" s="580"/>
      <c r="OSI22" s="580"/>
      <c r="OSJ22" s="580"/>
      <c r="OSK22" s="580"/>
      <c r="OSL22" s="580"/>
      <c r="OSM22" s="580"/>
      <c r="OSN22" s="580"/>
      <c r="OSO22" s="580"/>
      <c r="OSP22" s="580"/>
      <c r="OSQ22" s="580"/>
      <c r="OSR22" s="580"/>
      <c r="OSS22" s="580"/>
      <c r="OST22" s="580"/>
      <c r="OSU22" s="580"/>
      <c r="OSV22" s="580"/>
      <c r="OSW22" s="580"/>
      <c r="OSX22" s="580"/>
      <c r="OSY22" s="580"/>
      <c r="OSZ22" s="580"/>
      <c r="OTA22" s="580"/>
      <c r="OTB22" s="580"/>
      <c r="OTC22" s="580"/>
      <c r="OTD22" s="580"/>
      <c r="OTE22" s="580"/>
      <c r="OTF22" s="580"/>
      <c r="OTG22" s="580"/>
      <c r="OTH22" s="580"/>
      <c r="OTI22" s="580"/>
      <c r="OTJ22" s="580"/>
      <c r="OTK22" s="580"/>
      <c r="OTL22" s="580"/>
      <c r="OTM22" s="580"/>
      <c r="OTN22" s="580"/>
      <c r="OTO22" s="580"/>
      <c r="OTP22" s="580"/>
      <c r="OTQ22" s="580"/>
      <c r="OTR22" s="580"/>
      <c r="OTS22" s="580"/>
      <c r="OTT22" s="580"/>
      <c r="OTU22" s="580"/>
      <c r="OTV22" s="580"/>
      <c r="OTW22" s="580"/>
      <c r="OTX22" s="580"/>
      <c r="OTY22" s="580"/>
      <c r="OTZ22" s="580"/>
      <c r="OUA22" s="580"/>
      <c r="OUB22" s="580"/>
      <c r="OUC22" s="580"/>
      <c r="OUD22" s="580"/>
      <c r="OUE22" s="580"/>
      <c r="OUF22" s="580"/>
      <c r="OUG22" s="580"/>
      <c r="OUH22" s="580"/>
      <c r="OUI22" s="580"/>
      <c r="OUJ22" s="580"/>
      <c r="OUK22" s="580"/>
      <c r="OUL22" s="580"/>
      <c r="OUM22" s="580"/>
      <c r="OUN22" s="580"/>
      <c r="OUO22" s="580"/>
      <c r="OUP22" s="580"/>
      <c r="OUQ22" s="580"/>
      <c r="OUR22" s="580"/>
      <c r="OUS22" s="580"/>
      <c r="OUT22" s="580"/>
      <c r="OUU22" s="580"/>
      <c r="OUV22" s="580"/>
      <c r="OUW22" s="580"/>
      <c r="OUX22" s="580"/>
      <c r="OUY22" s="580"/>
      <c r="OUZ22" s="580"/>
      <c r="OVA22" s="580"/>
      <c r="OVB22" s="580"/>
      <c r="OVC22" s="580"/>
      <c r="OVD22" s="580"/>
      <c r="OVE22" s="580"/>
      <c r="OVF22" s="580"/>
      <c r="OVG22" s="580"/>
      <c r="OVH22" s="580"/>
      <c r="OVI22" s="580"/>
      <c r="OVJ22" s="580"/>
      <c r="OVK22" s="580"/>
      <c r="OVL22" s="580"/>
      <c r="OVM22" s="580"/>
      <c r="OVN22" s="580"/>
      <c r="OVO22" s="580"/>
      <c r="OVP22" s="580"/>
      <c r="OVQ22" s="580"/>
      <c r="OVR22" s="580"/>
      <c r="OVS22" s="580"/>
      <c r="OVT22" s="580"/>
      <c r="OVU22" s="580"/>
      <c r="OVV22" s="580"/>
      <c r="OVW22" s="580"/>
      <c r="OVX22" s="580"/>
      <c r="OVY22" s="580"/>
      <c r="OVZ22" s="580"/>
      <c r="OWA22" s="580"/>
      <c r="OWB22" s="580"/>
      <c r="OWC22" s="580"/>
      <c r="OWD22" s="580"/>
      <c r="OWE22" s="580"/>
      <c r="OWF22" s="580"/>
      <c r="OWG22" s="580"/>
      <c r="OWH22" s="580"/>
      <c r="OWI22" s="580"/>
      <c r="OWJ22" s="580"/>
      <c r="OWK22" s="580"/>
      <c r="OWL22" s="580"/>
      <c r="OWM22" s="580"/>
      <c r="OWN22" s="580"/>
      <c r="OWO22" s="580"/>
      <c r="OWP22" s="580"/>
      <c r="OWQ22" s="580"/>
      <c r="OWR22" s="580"/>
      <c r="OWS22" s="580"/>
      <c r="OWT22" s="580"/>
      <c r="OWU22" s="580"/>
      <c r="OWV22" s="580"/>
      <c r="OWW22" s="580"/>
      <c r="OWX22" s="580"/>
      <c r="OWY22" s="580"/>
      <c r="OWZ22" s="580"/>
      <c r="OXA22" s="580"/>
      <c r="OXB22" s="580"/>
      <c r="OXC22" s="580"/>
      <c r="OXD22" s="580"/>
      <c r="OXE22" s="580"/>
      <c r="OXF22" s="580"/>
      <c r="OXG22" s="580"/>
      <c r="OXH22" s="580"/>
      <c r="OXI22" s="580"/>
      <c r="OXJ22" s="580"/>
      <c r="OXK22" s="580"/>
      <c r="OXL22" s="580"/>
      <c r="OXM22" s="580"/>
      <c r="OXN22" s="580"/>
      <c r="OXO22" s="580"/>
      <c r="OXP22" s="580"/>
      <c r="OXQ22" s="580"/>
      <c r="OXR22" s="580"/>
      <c r="OXS22" s="580"/>
      <c r="OXT22" s="580"/>
      <c r="OXU22" s="580"/>
      <c r="OXV22" s="580"/>
      <c r="OXW22" s="580"/>
      <c r="OXX22" s="580"/>
      <c r="OXY22" s="580"/>
      <c r="OXZ22" s="580"/>
      <c r="OYA22" s="580"/>
      <c r="OYB22" s="580"/>
      <c r="OYC22" s="580"/>
      <c r="OYD22" s="580"/>
      <c r="OYE22" s="580"/>
      <c r="OYF22" s="580"/>
      <c r="OYG22" s="580"/>
      <c r="OYH22" s="580"/>
      <c r="OYI22" s="580"/>
      <c r="OYJ22" s="580"/>
      <c r="OYK22" s="580"/>
      <c r="OYL22" s="580"/>
      <c r="OYM22" s="580"/>
      <c r="OYN22" s="580"/>
      <c r="OYO22" s="580"/>
      <c r="OYP22" s="580"/>
      <c r="OYQ22" s="580"/>
      <c r="OYR22" s="580"/>
      <c r="OYS22" s="580"/>
      <c r="OYT22" s="580"/>
      <c r="OYU22" s="580"/>
      <c r="OYV22" s="580"/>
      <c r="OYW22" s="580"/>
      <c r="OYX22" s="580"/>
      <c r="OYY22" s="580"/>
      <c r="OYZ22" s="580"/>
      <c r="OZA22" s="580"/>
      <c r="OZB22" s="580"/>
      <c r="OZC22" s="580"/>
      <c r="OZD22" s="580"/>
      <c r="OZE22" s="580"/>
      <c r="OZF22" s="580"/>
      <c r="OZG22" s="580"/>
      <c r="OZH22" s="580"/>
      <c r="OZI22" s="580"/>
      <c r="OZJ22" s="580"/>
      <c r="OZK22" s="580"/>
      <c r="OZL22" s="580"/>
      <c r="OZM22" s="580"/>
      <c r="OZN22" s="580"/>
      <c r="OZO22" s="580"/>
      <c r="OZP22" s="580"/>
      <c r="OZQ22" s="580"/>
      <c r="OZR22" s="580"/>
      <c r="OZS22" s="580"/>
      <c r="OZT22" s="580"/>
      <c r="OZU22" s="580"/>
      <c r="OZV22" s="580"/>
      <c r="OZW22" s="580"/>
      <c r="OZX22" s="580"/>
      <c r="OZY22" s="580"/>
      <c r="OZZ22" s="580"/>
      <c r="PAA22" s="580"/>
      <c r="PAB22" s="580"/>
      <c r="PAC22" s="580"/>
      <c r="PAD22" s="580"/>
      <c r="PAE22" s="580"/>
      <c r="PAF22" s="580"/>
      <c r="PAG22" s="580"/>
      <c r="PAH22" s="580"/>
      <c r="PAI22" s="580"/>
      <c r="PAJ22" s="580"/>
      <c r="PAK22" s="580"/>
      <c r="PAL22" s="580"/>
      <c r="XEL22" s="147" t="s">
        <v>1191</v>
      </c>
      <c r="XEM22" s="147" t="s">
        <v>322</v>
      </c>
      <c r="XEO22" s="217" t="s">
        <v>75</v>
      </c>
      <c r="XEP22" s="191" t="s">
        <v>88</v>
      </c>
      <c r="XEQ22" s="191" t="s">
        <v>89</v>
      </c>
      <c r="XER22" s="191" t="s">
        <v>90</v>
      </c>
      <c r="XES22" s="191" t="s">
        <v>91</v>
      </c>
      <c r="XET22" s="191" t="s">
        <v>92</v>
      </c>
      <c r="XEU22" s="191" t="s">
        <v>93</v>
      </c>
      <c r="XEV22" s="191" t="s">
        <v>94</v>
      </c>
      <c r="XEW22" s="191" t="s">
        <v>95</v>
      </c>
      <c r="XEX22" s="191" t="s">
        <v>96</v>
      </c>
      <c r="XEY22" s="191" t="s">
        <v>97</v>
      </c>
      <c r="XEZ22" s="191" t="s">
        <v>98</v>
      </c>
      <c r="XFA22" s="191" t="s">
        <v>99</v>
      </c>
      <c r="XFB22" s="191" t="s">
        <v>100</v>
      </c>
      <c r="XFC22" s="191" t="s">
        <v>101</v>
      </c>
      <c r="XFD22" s="191" t="s">
        <v>102</v>
      </c>
    </row>
    <row r="23" spans="1:10854 16366:16384" ht="12" customHeight="1">
      <c r="A23" s="965" t="s">
        <v>24</v>
      </c>
      <c r="B23" s="967" t="s">
        <v>15</v>
      </c>
      <c r="C23" s="968"/>
      <c r="D23" s="967" t="s">
        <v>1161</v>
      </c>
      <c r="E23" s="968"/>
      <c r="G23" s="694" t="s">
        <v>15</v>
      </c>
      <c r="H23" s="695"/>
      <c r="I23" s="695" t="s">
        <v>1161</v>
      </c>
      <c r="J23" s="696"/>
      <c r="U23" s="197">
        <f t="shared" si="1"/>
        <v>77.5</v>
      </c>
      <c r="V23" s="206">
        <v>75</v>
      </c>
      <c r="W23" s="207">
        <v>80</v>
      </c>
      <c r="X23" s="208">
        <v>77.5</v>
      </c>
      <c r="Y23" s="669">
        <v>0</v>
      </c>
      <c r="Z23" s="584">
        <v>0</v>
      </c>
      <c r="AA23" s="672">
        <v>0</v>
      </c>
      <c r="AB23" s="589">
        <v>0</v>
      </c>
      <c r="AC23" s="676"/>
      <c r="AD23" s="584"/>
      <c r="AE23" s="672"/>
      <c r="AF23" s="589"/>
      <c r="AG23" s="676"/>
      <c r="AH23" s="584"/>
      <c r="AI23" s="672"/>
      <c r="AJ23" s="589"/>
      <c r="AK23" s="676">
        <v>0</v>
      </c>
      <c r="AL23" s="584">
        <v>0</v>
      </c>
      <c r="AM23" s="672">
        <v>0</v>
      </c>
      <c r="AN23" s="589">
        <v>0</v>
      </c>
      <c r="AO23" s="606">
        <v>0</v>
      </c>
      <c r="AP23" s="584">
        <v>0</v>
      </c>
      <c r="AQ23" s="588">
        <v>0</v>
      </c>
      <c r="AR23" s="589">
        <v>0</v>
      </c>
      <c r="AS23" s="594"/>
      <c r="AT23" s="717"/>
      <c r="AU23" s="719"/>
      <c r="AV23" s="594"/>
      <c r="AW23" s="719"/>
      <c r="AX23" s="737"/>
      <c r="AY23" s="722"/>
      <c r="AZ23" s="724"/>
      <c r="BA23" s="724"/>
      <c r="BB23" s="740"/>
      <c r="BC23" s="580"/>
      <c r="BD23" s="735"/>
      <c r="BE23" s="731"/>
      <c r="BF23" s="754"/>
      <c r="BG23" s="755"/>
      <c r="BH23" s="580"/>
      <c r="BI23" s="747"/>
      <c r="BJ23" s="748"/>
      <c r="BK23" s="748"/>
      <c r="BL23" s="749"/>
      <c r="BM23" s="729">
        <v>0</v>
      </c>
      <c r="BN23" s="730">
        <v>92.5</v>
      </c>
      <c r="BO23" s="727">
        <v>2.5</v>
      </c>
      <c r="BP23" s="728">
        <v>0</v>
      </c>
      <c r="BQ23" s="743">
        <v>2.5</v>
      </c>
      <c r="BR23" s="744"/>
      <c r="BS23" s="744"/>
      <c r="BT23" s="745">
        <v>0</v>
      </c>
      <c r="BU23" s="743">
        <v>2.5</v>
      </c>
      <c r="BV23" s="744"/>
      <c r="BW23" s="744"/>
      <c r="BX23" s="745">
        <v>0</v>
      </c>
      <c r="BY23" s="603"/>
      <c r="BZ23" s="596"/>
      <c r="CA23" s="596"/>
      <c r="CB23" s="604"/>
      <c r="CC23" s="594"/>
      <c r="CD23" s="594"/>
      <c r="CE23" s="604"/>
      <c r="CF23" s="598"/>
      <c r="CG23" s="594"/>
      <c r="CH23" s="594"/>
      <c r="CI23" s="597"/>
      <c r="CJ23" s="595"/>
      <c r="CK23" s="594"/>
      <c r="CL23" s="594"/>
      <c r="CM23" s="594"/>
      <c r="CN23" s="594"/>
      <c r="CO23" s="599"/>
      <c r="CP23" s="598"/>
      <c r="CQ23" s="594"/>
      <c r="CR23" s="600"/>
      <c r="CS23" s="605"/>
      <c r="CT23" s="598"/>
      <c r="CU23" s="594"/>
      <c r="CV23" s="599"/>
      <c r="CW23" s="580"/>
      <c r="CX23" s="580"/>
      <c r="CY23" s="580"/>
      <c r="CZ23" s="580"/>
      <c r="DA23" s="580"/>
      <c r="DB23" s="580"/>
      <c r="DC23" s="580"/>
      <c r="DD23" s="580"/>
      <c r="DE23" s="580"/>
      <c r="DF23" s="580"/>
      <c r="DG23" s="580"/>
      <c r="DH23" s="580"/>
      <c r="DI23" s="580"/>
      <c r="DJ23" s="580"/>
      <c r="DK23" s="580"/>
      <c r="DL23" s="580"/>
      <c r="DM23" s="580"/>
      <c r="DN23" s="580"/>
      <c r="DO23" s="580"/>
      <c r="DP23" s="580"/>
      <c r="DQ23" s="580"/>
      <c r="DR23" s="580"/>
      <c r="DS23" s="580"/>
      <c r="DT23" s="580"/>
      <c r="DU23" s="580"/>
      <c r="DV23" s="580"/>
      <c r="DW23" s="580"/>
      <c r="DX23" s="580"/>
      <c r="DY23" s="580"/>
      <c r="DZ23" s="580"/>
      <c r="EA23" s="580"/>
      <c r="EB23" s="580"/>
      <c r="EC23" s="580"/>
      <c r="ED23" s="580"/>
      <c r="EE23" s="580"/>
      <c r="EF23" s="580"/>
      <c r="EG23" s="580"/>
      <c r="EH23" s="580"/>
      <c r="EI23" s="580"/>
      <c r="EJ23" s="580"/>
      <c r="EK23" s="580"/>
      <c r="EL23" s="580"/>
      <c r="EM23" s="580"/>
      <c r="EN23" s="580"/>
      <c r="EO23" s="580"/>
      <c r="EP23" s="580"/>
      <c r="EQ23" s="580"/>
      <c r="ER23" s="580"/>
      <c r="ES23" s="580"/>
      <c r="ET23" s="580"/>
      <c r="EU23" s="580"/>
      <c r="EV23" s="580"/>
      <c r="EW23" s="580"/>
      <c r="EX23" s="580"/>
      <c r="EY23" s="580"/>
      <c r="EZ23" s="580"/>
      <c r="FA23" s="580"/>
      <c r="FB23" s="580"/>
      <c r="FC23" s="580"/>
      <c r="FD23" s="580"/>
      <c r="FE23" s="580"/>
      <c r="FF23" s="580"/>
      <c r="FG23" s="580"/>
      <c r="FH23" s="580"/>
      <c r="FI23" s="580"/>
      <c r="FJ23" s="580"/>
      <c r="FK23" s="580"/>
      <c r="FL23" s="580"/>
      <c r="FM23" s="580"/>
      <c r="FN23" s="580"/>
      <c r="FO23" s="580"/>
      <c r="FP23" s="580"/>
      <c r="FQ23" s="580"/>
      <c r="FR23" s="580"/>
      <c r="FS23" s="580"/>
      <c r="FT23" s="580"/>
      <c r="FU23" s="580"/>
      <c r="FV23" s="580"/>
      <c r="FW23" s="580"/>
      <c r="FX23" s="580"/>
      <c r="FY23" s="580"/>
      <c r="FZ23" s="580"/>
      <c r="GA23" s="580"/>
      <c r="GB23" s="580"/>
      <c r="GC23" s="580"/>
      <c r="GD23" s="580"/>
      <c r="GE23" s="580"/>
      <c r="GF23" s="580"/>
      <c r="GG23" s="580"/>
      <c r="GH23" s="580"/>
      <c r="GI23" s="580"/>
      <c r="GJ23" s="580"/>
      <c r="GK23" s="580"/>
      <c r="GL23" s="580"/>
      <c r="GM23" s="580"/>
      <c r="GN23" s="580"/>
      <c r="GO23" s="580"/>
      <c r="GP23" s="580"/>
      <c r="GQ23" s="580"/>
      <c r="GR23" s="580"/>
      <c r="GS23" s="580"/>
      <c r="GT23" s="580"/>
      <c r="GU23" s="580"/>
      <c r="GV23" s="580"/>
      <c r="GW23" s="580"/>
      <c r="GX23" s="580"/>
      <c r="GY23" s="580"/>
      <c r="GZ23" s="580"/>
      <c r="HA23" s="580"/>
      <c r="HB23" s="580"/>
      <c r="HC23" s="580"/>
      <c r="HD23" s="580"/>
      <c r="HE23" s="580"/>
      <c r="HF23" s="580"/>
      <c r="HG23" s="580"/>
      <c r="HH23" s="580"/>
      <c r="HI23" s="580"/>
      <c r="HJ23" s="580"/>
      <c r="HK23" s="580"/>
      <c r="HL23" s="580"/>
      <c r="HM23" s="580"/>
      <c r="HN23" s="580"/>
      <c r="HO23" s="580"/>
      <c r="HP23" s="580"/>
      <c r="HQ23" s="580"/>
      <c r="HR23" s="580"/>
      <c r="HS23" s="580"/>
      <c r="HT23" s="580"/>
      <c r="HU23" s="580"/>
      <c r="HV23" s="580"/>
      <c r="HW23" s="580"/>
      <c r="HX23" s="580"/>
      <c r="HY23" s="580"/>
      <c r="HZ23" s="580"/>
      <c r="IA23" s="580"/>
      <c r="IB23" s="580"/>
      <c r="IC23" s="580"/>
      <c r="ID23" s="580"/>
      <c r="IE23" s="580"/>
      <c r="IF23" s="580"/>
      <c r="IG23" s="580"/>
      <c r="IH23" s="580"/>
      <c r="II23" s="580"/>
      <c r="IJ23" s="580"/>
      <c r="IK23" s="580"/>
      <c r="IL23" s="580"/>
      <c r="IM23" s="580"/>
      <c r="IN23" s="580"/>
      <c r="IO23" s="580"/>
      <c r="IP23" s="580"/>
      <c r="IQ23" s="580"/>
      <c r="IR23" s="580"/>
      <c r="IS23" s="580"/>
      <c r="IT23" s="580"/>
      <c r="IU23" s="580"/>
      <c r="IV23" s="580"/>
      <c r="IW23" s="580"/>
      <c r="IX23" s="580"/>
      <c r="IY23" s="580"/>
      <c r="IZ23" s="580"/>
      <c r="JA23" s="580"/>
      <c r="JB23" s="580"/>
      <c r="JC23" s="580"/>
      <c r="JD23" s="580"/>
      <c r="JE23" s="580"/>
      <c r="JF23" s="580"/>
      <c r="JG23" s="580"/>
      <c r="JH23" s="580"/>
      <c r="JI23" s="580"/>
      <c r="JJ23" s="580"/>
      <c r="JK23" s="580"/>
      <c r="JL23" s="580"/>
      <c r="JM23" s="580"/>
      <c r="JN23" s="580"/>
      <c r="JO23" s="580"/>
      <c r="JP23" s="580"/>
      <c r="JQ23" s="580"/>
      <c r="JR23" s="580"/>
      <c r="JS23" s="580"/>
      <c r="JT23" s="580"/>
      <c r="JU23" s="580"/>
      <c r="JV23" s="580"/>
      <c r="JW23" s="580"/>
      <c r="JX23" s="580"/>
      <c r="JY23" s="580"/>
      <c r="JZ23" s="580"/>
      <c r="KA23" s="580"/>
      <c r="KB23" s="580"/>
      <c r="KC23" s="580"/>
      <c r="KD23" s="580"/>
      <c r="KE23" s="580"/>
      <c r="KF23" s="580"/>
      <c r="KG23" s="580"/>
      <c r="KH23" s="580"/>
      <c r="KI23" s="580"/>
      <c r="KJ23" s="580"/>
      <c r="KK23" s="580"/>
      <c r="KL23" s="580"/>
      <c r="KM23" s="580"/>
      <c r="KN23" s="580"/>
      <c r="KO23" s="580"/>
      <c r="KP23" s="580"/>
      <c r="KQ23" s="580"/>
      <c r="KR23" s="580"/>
      <c r="KS23" s="580"/>
      <c r="KT23" s="580"/>
      <c r="KU23" s="580"/>
      <c r="KV23" s="580"/>
      <c r="KW23" s="580"/>
      <c r="KX23" s="580"/>
      <c r="KY23" s="580"/>
      <c r="KZ23" s="580"/>
      <c r="LA23" s="580"/>
      <c r="LB23" s="580"/>
      <c r="LC23" s="580"/>
      <c r="LD23" s="580"/>
      <c r="LE23" s="580"/>
      <c r="LF23" s="580"/>
      <c r="LG23" s="580"/>
      <c r="LH23" s="580"/>
      <c r="LI23" s="580"/>
      <c r="LJ23" s="580"/>
      <c r="LK23" s="580"/>
      <c r="LL23" s="580"/>
      <c r="LM23" s="580"/>
      <c r="LN23" s="580"/>
      <c r="LO23" s="580"/>
      <c r="LP23" s="580"/>
      <c r="LQ23" s="580"/>
      <c r="LR23" s="580"/>
      <c r="LS23" s="580"/>
      <c r="LT23" s="580"/>
      <c r="LU23" s="580"/>
      <c r="LV23" s="580"/>
      <c r="LW23" s="580"/>
      <c r="LX23" s="580"/>
      <c r="LY23" s="580"/>
      <c r="LZ23" s="580"/>
      <c r="MA23" s="580"/>
      <c r="MB23" s="580"/>
      <c r="MC23" s="580"/>
      <c r="MD23" s="580"/>
      <c r="ME23" s="580"/>
      <c r="MF23" s="580"/>
      <c r="MG23" s="580"/>
      <c r="MH23" s="580"/>
      <c r="MI23" s="580"/>
      <c r="MJ23" s="580"/>
      <c r="MK23" s="580"/>
      <c r="ML23" s="580"/>
      <c r="MM23" s="580"/>
      <c r="MN23" s="580"/>
      <c r="MO23" s="580"/>
      <c r="MP23" s="580"/>
      <c r="MQ23" s="580"/>
      <c r="MR23" s="580"/>
      <c r="MS23" s="580"/>
      <c r="MT23" s="580"/>
      <c r="MU23" s="580"/>
      <c r="MV23" s="580"/>
      <c r="MW23" s="580"/>
      <c r="MX23" s="580"/>
      <c r="MY23" s="580"/>
      <c r="MZ23" s="580"/>
      <c r="NA23" s="580"/>
      <c r="NB23" s="580"/>
      <c r="NC23" s="580"/>
      <c r="ND23" s="580"/>
      <c r="NE23" s="580"/>
      <c r="NF23" s="580"/>
      <c r="NG23" s="580"/>
      <c r="NH23" s="580"/>
      <c r="NI23" s="580"/>
      <c r="NJ23" s="580"/>
      <c r="NK23" s="580"/>
      <c r="NL23" s="580"/>
      <c r="NM23" s="580"/>
      <c r="NN23" s="580"/>
      <c r="NO23" s="580"/>
      <c r="NP23" s="580"/>
      <c r="NQ23" s="580"/>
      <c r="NR23" s="580"/>
      <c r="NS23" s="580"/>
      <c r="NT23" s="580"/>
      <c r="NU23" s="580"/>
      <c r="NV23" s="580"/>
      <c r="NW23" s="580"/>
      <c r="NX23" s="580"/>
      <c r="NY23" s="580"/>
      <c r="NZ23" s="580"/>
      <c r="OA23" s="580"/>
      <c r="OB23" s="580"/>
      <c r="OC23" s="580"/>
      <c r="OD23" s="580"/>
      <c r="OE23" s="580"/>
      <c r="OF23" s="580"/>
      <c r="OG23" s="580"/>
      <c r="OH23" s="580"/>
      <c r="OI23" s="580"/>
      <c r="OJ23" s="580"/>
      <c r="OK23" s="580"/>
      <c r="OL23" s="580"/>
      <c r="OM23" s="580"/>
      <c r="ON23" s="580"/>
      <c r="OO23" s="580"/>
      <c r="OP23" s="580"/>
      <c r="OQ23" s="580"/>
      <c r="OR23" s="580"/>
      <c r="OS23" s="580"/>
      <c r="OT23" s="580"/>
      <c r="OU23" s="580"/>
      <c r="OV23" s="580"/>
      <c r="OW23" s="580"/>
      <c r="OX23" s="580"/>
      <c r="OY23" s="580"/>
      <c r="OZ23" s="580"/>
      <c r="PA23" s="580"/>
      <c r="PB23" s="580"/>
      <c r="PC23" s="580"/>
      <c r="PD23" s="580"/>
      <c r="PE23" s="580"/>
      <c r="PF23" s="580"/>
      <c r="PG23" s="580"/>
      <c r="PH23" s="580"/>
      <c r="PI23" s="580"/>
      <c r="PJ23" s="580"/>
      <c r="PK23" s="580"/>
      <c r="PL23" s="580"/>
      <c r="PM23" s="580"/>
      <c r="PN23" s="580"/>
      <c r="PO23" s="580"/>
      <c r="PP23" s="580"/>
      <c r="PQ23" s="580"/>
      <c r="PR23" s="580"/>
      <c r="PS23" s="580"/>
      <c r="PT23" s="580"/>
      <c r="PU23" s="580"/>
      <c r="PV23" s="580"/>
      <c r="PW23" s="580"/>
      <c r="PX23" s="580"/>
      <c r="PY23" s="580"/>
      <c r="PZ23" s="580"/>
      <c r="QA23" s="580"/>
      <c r="QB23" s="580"/>
      <c r="QC23" s="580"/>
      <c r="QD23" s="580"/>
      <c r="QE23" s="580"/>
      <c r="QF23" s="580"/>
      <c r="QG23" s="580"/>
      <c r="QH23" s="580"/>
      <c r="QI23" s="580"/>
      <c r="QJ23" s="580"/>
      <c r="QK23" s="580"/>
      <c r="QL23" s="580"/>
      <c r="QM23" s="580"/>
      <c r="QN23" s="580"/>
      <c r="QO23" s="580"/>
      <c r="QP23" s="580"/>
      <c r="QQ23" s="580"/>
      <c r="QR23" s="580"/>
      <c r="QS23" s="580"/>
      <c r="QT23" s="580"/>
      <c r="QU23" s="580"/>
      <c r="QV23" s="580"/>
      <c r="QW23" s="580"/>
      <c r="QX23" s="580"/>
      <c r="QY23" s="580"/>
      <c r="QZ23" s="580"/>
      <c r="RA23" s="580"/>
      <c r="RB23" s="580"/>
      <c r="RC23" s="580"/>
      <c r="RD23" s="580"/>
      <c r="RE23" s="580"/>
      <c r="RF23" s="580"/>
      <c r="RG23" s="580"/>
      <c r="RH23" s="580"/>
      <c r="RI23" s="580"/>
      <c r="RJ23" s="580"/>
      <c r="RK23" s="580"/>
      <c r="RL23" s="580"/>
      <c r="RM23" s="580"/>
      <c r="RN23" s="580"/>
      <c r="RO23" s="580"/>
      <c r="RP23" s="580"/>
      <c r="RQ23" s="580"/>
      <c r="RR23" s="580"/>
      <c r="RS23" s="580"/>
      <c r="RT23" s="580"/>
      <c r="RU23" s="580"/>
      <c r="RV23" s="580"/>
      <c r="RW23" s="580"/>
      <c r="RX23" s="580"/>
      <c r="RY23" s="580"/>
      <c r="RZ23" s="580"/>
      <c r="SA23" s="580"/>
      <c r="SB23" s="580"/>
      <c r="SC23" s="580"/>
      <c r="SD23" s="580"/>
      <c r="SE23" s="580"/>
      <c r="SF23" s="580"/>
      <c r="SG23" s="580"/>
      <c r="SH23" s="580"/>
      <c r="SI23" s="580"/>
      <c r="SJ23" s="580"/>
      <c r="SK23" s="580"/>
      <c r="SL23" s="580"/>
      <c r="SM23" s="580"/>
      <c r="SN23" s="580"/>
      <c r="SO23" s="580"/>
      <c r="SP23" s="580"/>
      <c r="SQ23" s="580"/>
      <c r="SR23" s="580"/>
      <c r="SS23" s="580"/>
      <c r="ST23" s="580"/>
      <c r="SU23" s="580"/>
      <c r="SV23" s="580"/>
      <c r="SW23" s="580"/>
      <c r="SX23" s="580"/>
      <c r="SY23" s="580"/>
      <c r="SZ23" s="580"/>
      <c r="TA23" s="580"/>
      <c r="TB23" s="580"/>
      <c r="TC23" s="580"/>
      <c r="TD23" s="580"/>
      <c r="TE23" s="580"/>
      <c r="TF23" s="580"/>
      <c r="TG23" s="580"/>
      <c r="TH23" s="580"/>
      <c r="TI23" s="580"/>
      <c r="TJ23" s="580"/>
      <c r="TK23" s="580"/>
      <c r="TL23" s="580"/>
      <c r="TM23" s="580"/>
      <c r="TN23" s="580"/>
      <c r="TO23" s="580"/>
      <c r="TP23" s="580"/>
      <c r="TQ23" s="580"/>
      <c r="TR23" s="580"/>
      <c r="TS23" s="580"/>
      <c r="TT23" s="580"/>
      <c r="TU23" s="580"/>
      <c r="TV23" s="580"/>
      <c r="TW23" s="580"/>
      <c r="TX23" s="580"/>
      <c r="TY23" s="580"/>
      <c r="TZ23" s="580"/>
      <c r="UA23" s="580"/>
      <c r="UB23" s="580"/>
      <c r="UC23" s="580"/>
      <c r="UD23" s="580"/>
      <c r="UE23" s="580"/>
      <c r="UF23" s="580"/>
      <c r="UG23" s="580"/>
      <c r="UH23" s="580"/>
      <c r="UI23" s="580"/>
      <c r="UJ23" s="580"/>
      <c r="UK23" s="580"/>
      <c r="UL23" s="580"/>
      <c r="UM23" s="580"/>
      <c r="UN23" s="580"/>
      <c r="UO23" s="580"/>
      <c r="UP23" s="580"/>
      <c r="UQ23" s="580"/>
      <c r="UR23" s="580"/>
      <c r="US23" s="580"/>
      <c r="UT23" s="580"/>
      <c r="UU23" s="580"/>
      <c r="UV23" s="580"/>
      <c r="UW23" s="580"/>
      <c r="UX23" s="580"/>
      <c r="UY23" s="580"/>
      <c r="UZ23" s="580"/>
      <c r="VA23" s="580"/>
      <c r="VB23" s="580"/>
      <c r="VC23" s="580"/>
      <c r="VD23" s="580"/>
      <c r="VE23" s="580"/>
      <c r="VF23" s="580"/>
      <c r="VG23" s="580"/>
      <c r="VH23" s="580"/>
      <c r="VI23" s="580"/>
      <c r="VJ23" s="580"/>
      <c r="VK23" s="580"/>
      <c r="VL23" s="580"/>
      <c r="VM23" s="580"/>
      <c r="VN23" s="580"/>
      <c r="VO23" s="580"/>
      <c r="VP23" s="580"/>
      <c r="VQ23" s="580"/>
      <c r="VR23" s="580"/>
      <c r="VS23" s="580"/>
      <c r="VT23" s="580"/>
      <c r="VU23" s="580"/>
      <c r="VV23" s="580"/>
      <c r="VW23" s="580"/>
      <c r="VX23" s="580"/>
      <c r="VY23" s="580"/>
      <c r="VZ23" s="580"/>
      <c r="WA23" s="580"/>
      <c r="WB23" s="580"/>
      <c r="WC23" s="580"/>
      <c r="WD23" s="580"/>
      <c r="WE23" s="580"/>
      <c r="WF23" s="580"/>
      <c r="WG23" s="580"/>
      <c r="WH23" s="580"/>
      <c r="WI23" s="580"/>
      <c r="WJ23" s="580"/>
      <c r="WK23" s="580"/>
      <c r="WL23" s="580"/>
      <c r="WM23" s="580"/>
      <c r="WN23" s="580"/>
      <c r="WO23" s="580"/>
      <c r="WP23" s="580"/>
      <c r="WQ23" s="580"/>
      <c r="WR23" s="580"/>
      <c r="WS23" s="580"/>
      <c r="WT23" s="580"/>
      <c r="WU23" s="580"/>
      <c r="WV23" s="580"/>
      <c r="WW23" s="580"/>
      <c r="WX23" s="580"/>
      <c r="WY23" s="580"/>
      <c r="WZ23" s="580"/>
      <c r="XA23" s="580"/>
      <c r="XB23" s="580"/>
      <c r="XC23" s="580"/>
      <c r="XD23" s="580"/>
      <c r="XE23" s="580"/>
      <c r="XF23" s="580"/>
      <c r="XG23" s="580"/>
      <c r="XH23" s="580"/>
      <c r="XI23" s="580"/>
      <c r="XJ23" s="580"/>
      <c r="XK23" s="580"/>
      <c r="XL23" s="580"/>
      <c r="XM23" s="580"/>
      <c r="XN23" s="580"/>
      <c r="XO23" s="580"/>
      <c r="XP23" s="580"/>
      <c r="XQ23" s="580"/>
      <c r="XR23" s="580"/>
      <c r="XS23" s="580"/>
      <c r="XT23" s="580"/>
      <c r="XU23" s="580"/>
      <c r="XV23" s="580"/>
      <c r="XW23" s="580"/>
      <c r="XX23" s="580"/>
      <c r="XY23" s="580"/>
      <c r="XZ23" s="580"/>
      <c r="YA23" s="580"/>
      <c r="YB23" s="580"/>
      <c r="YC23" s="580"/>
      <c r="YD23" s="580"/>
      <c r="YE23" s="580"/>
      <c r="YF23" s="580"/>
      <c r="YG23" s="580"/>
      <c r="YH23" s="580"/>
      <c r="YI23" s="580"/>
      <c r="YJ23" s="580"/>
      <c r="YK23" s="580"/>
      <c r="YL23" s="580"/>
      <c r="YM23" s="580"/>
      <c r="YN23" s="580"/>
      <c r="YO23" s="580"/>
      <c r="YP23" s="580"/>
      <c r="YQ23" s="580"/>
      <c r="YR23" s="580"/>
      <c r="YS23" s="580"/>
      <c r="YT23" s="580"/>
      <c r="YU23" s="580"/>
      <c r="YV23" s="580"/>
      <c r="YW23" s="580"/>
      <c r="YX23" s="580"/>
      <c r="YY23" s="580"/>
      <c r="YZ23" s="580"/>
      <c r="ZA23" s="580"/>
      <c r="ZB23" s="580"/>
      <c r="ZC23" s="580"/>
      <c r="ZD23" s="580"/>
      <c r="ZE23" s="580"/>
      <c r="ZF23" s="580"/>
      <c r="ZG23" s="580"/>
      <c r="ZH23" s="580"/>
      <c r="ZI23" s="580"/>
      <c r="ZJ23" s="580"/>
      <c r="ZK23" s="580"/>
      <c r="ZL23" s="580"/>
      <c r="ZM23" s="580"/>
      <c r="ZN23" s="580"/>
      <c r="ZO23" s="580"/>
      <c r="ZP23" s="580"/>
      <c r="ZQ23" s="580"/>
      <c r="ZR23" s="580"/>
      <c r="ZS23" s="580"/>
      <c r="ZT23" s="580"/>
      <c r="ZU23" s="580"/>
      <c r="ZV23" s="580"/>
      <c r="ZW23" s="580"/>
      <c r="ZX23" s="580"/>
      <c r="ZY23" s="580"/>
      <c r="ZZ23" s="580"/>
      <c r="AAA23" s="580"/>
      <c r="AAB23" s="580"/>
      <c r="AAC23" s="580"/>
      <c r="AAD23" s="580"/>
      <c r="AAE23" s="580"/>
      <c r="AAF23" s="580"/>
      <c r="AAG23" s="580"/>
      <c r="AAH23" s="580"/>
      <c r="AAI23" s="580"/>
      <c r="AAJ23" s="580"/>
      <c r="AAK23" s="580"/>
      <c r="AAL23" s="580"/>
      <c r="AAM23" s="580"/>
      <c r="AAN23" s="580"/>
      <c r="AAO23" s="580"/>
      <c r="AAP23" s="580"/>
      <c r="AAQ23" s="580"/>
      <c r="AAR23" s="580"/>
      <c r="AAS23" s="580"/>
      <c r="AAT23" s="580"/>
      <c r="AAU23" s="580"/>
      <c r="AAV23" s="580"/>
      <c r="AAW23" s="580"/>
      <c r="AAX23" s="580"/>
      <c r="AAY23" s="580"/>
      <c r="AAZ23" s="580"/>
      <c r="ABA23" s="580"/>
      <c r="ABB23" s="580"/>
      <c r="ABC23" s="580"/>
      <c r="ABD23" s="580"/>
      <c r="ABE23" s="580"/>
      <c r="ABF23" s="580"/>
      <c r="ABG23" s="580"/>
      <c r="ABH23" s="580"/>
      <c r="ABI23" s="580"/>
      <c r="ABJ23" s="580"/>
      <c r="ABK23" s="580"/>
      <c r="ABL23" s="580"/>
      <c r="ABM23" s="580"/>
      <c r="ABN23" s="580"/>
      <c r="ABO23" s="580"/>
      <c r="ABP23" s="580"/>
      <c r="ABQ23" s="580"/>
      <c r="ABR23" s="580"/>
      <c r="ABS23" s="580"/>
      <c r="ABT23" s="580"/>
      <c r="ABU23" s="580"/>
      <c r="ABV23" s="580"/>
      <c r="ABW23" s="580"/>
      <c r="ABX23" s="580"/>
      <c r="ABY23" s="580"/>
      <c r="ABZ23" s="580"/>
      <c r="ACA23" s="580"/>
      <c r="ACB23" s="580"/>
      <c r="ACC23" s="580"/>
      <c r="ACD23" s="580"/>
      <c r="ACE23" s="580"/>
      <c r="ACF23" s="580"/>
      <c r="ACG23" s="580"/>
      <c r="ACH23" s="580"/>
      <c r="ACI23" s="580"/>
      <c r="ACJ23" s="580"/>
      <c r="ACK23" s="580"/>
      <c r="ACL23" s="580"/>
      <c r="ACM23" s="580"/>
      <c r="ACN23" s="580"/>
      <c r="ACO23" s="580"/>
      <c r="ACP23" s="580"/>
      <c r="ACQ23" s="580"/>
      <c r="ACR23" s="580"/>
      <c r="ACS23" s="580"/>
      <c r="ACT23" s="580"/>
      <c r="ACU23" s="580"/>
      <c r="ACV23" s="580"/>
      <c r="ACW23" s="580"/>
      <c r="ACX23" s="580"/>
      <c r="ACY23" s="580"/>
      <c r="ACZ23" s="580"/>
      <c r="ADA23" s="580"/>
      <c r="ADB23" s="580"/>
      <c r="ADC23" s="580"/>
      <c r="ADD23" s="580"/>
      <c r="ADE23" s="580"/>
      <c r="ADF23" s="580"/>
      <c r="ADG23" s="580"/>
      <c r="ADH23" s="580"/>
      <c r="ADI23" s="580"/>
      <c r="ADJ23" s="580"/>
      <c r="ADK23" s="580"/>
      <c r="ADL23" s="580"/>
      <c r="ADM23" s="580"/>
      <c r="ADN23" s="580"/>
      <c r="ADO23" s="580"/>
      <c r="ADP23" s="580"/>
      <c r="ADQ23" s="580"/>
      <c r="ADR23" s="580"/>
      <c r="ADS23" s="580"/>
      <c r="ADT23" s="580"/>
      <c r="ADU23" s="580"/>
      <c r="ADV23" s="580"/>
      <c r="ADW23" s="580"/>
      <c r="ADX23" s="580"/>
      <c r="ADY23" s="580"/>
      <c r="ADZ23" s="580"/>
      <c r="AEA23" s="580"/>
      <c r="AEB23" s="580"/>
      <c r="AEC23" s="580"/>
      <c r="AED23" s="580"/>
      <c r="AEE23" s="580"/>
      <c r="AEF23" s="580"/>
      <c r="AEG23" s="580"/>
      <c r="AEH23" s="580"/>
      <c r="AEI23" s="580"/>
      <c r="AEJ23" s="580"/>
      <c r="AEK23" s="580"/>
      <c r="AEL23" s="580"/>
      <c r="AEM23" s="580"/>
      <c r="AEN23" s="580"/>
      <c r="AEO23" s="580"/>
      <c r="AEP23" s="580"/>
      <c r="AEQ23" s="580"/>
      <c r="AER23" s="580"/>
      <c r="AES23" s="580"/>
      <c r="AET23" s="580"/>
      <c r="AEU23" s="580"/>
      <c r="AEV23" s="580"/>
      <c r="AEW23" s="580"/>
      <c r="AEX23" s="580"/>
      <c r="AEY23" s="580"/>
      <c r="AEZ23" s="580"/>
      <c r="AFA23" s="580"/>
      <c r="AFB23" s="580"/>
      <c r="AFC23" s="580"/>
      <c r="AFD23" s="580"/>
      <c r="AFE23" s="580"/>
      <c r="AFF23" s="580"/>
      <c r="AFG23" s="580"/>
      <c r="AFH23" s="580"/>
      <c r="AFI23" s="580"/>
      <c r="AFJ23" s="580"/>
      <c r="AFK23" s="580"/>
      <c r="AFL23" s="580"/>
      <c r="AFM23" s="580"/>
      <c r="AFN23" s="580"/>
      <c r="AFO23" s="580"/>
      <c r="AFP23" s="580"/>
      <c r="AFQ23" s="580"/>
      <c r="AFR23" s="580"/>
      <c r="AFS23" s="580"/>
      <c r="AFT23" s="580"/>
      <c r="AFU23" s="580"/>
      <c r="AFV23" s="580"/>
      <c r="AFW23" s="580"/>
      <c r="AFX23" s="580"/>
      <c r="AFY23" s="580"/>
      <c r="AFZ23" s="580"/>
      <c r="AGA23" s="580"/>
      <c r="AGB23" s="580"/>
      <c r="AGC23" s="580"/>
      <c r="AGD23" s="580"/>
      <c r="AGE23" s="580"/>
      <c r="AGF23" s="580"/>
      <c r="AGG23" s="580"/>
      <c r="AGH23" s="580"/>
      <c r="AGI23" s="580"/>
      <c r="AGJ23" s="580"/>
      <c r="AGK23" s="580"/>
      <c r="AGL23" s="580"/>
      <c r="AGM23" s="580"/>
      <c r="AGN23" s="580"/>
      <c r="AGO23" s="580"/>
      <c r="AGP23" s="580"/>
      <c r="AGQ23" s="580"/>
      <c r="AGR23" s="580"/>
      <c r="AGS23" s="580"/>
      <c r="AGT23" s="580"/>
      <c r="AGU23" s="580"/>
      <c r="AGV23" s="580"/>
      <c r="AGW23" s="580"/>
      <c r="AGX23" s="580"/>
      <c r="AGY23" s="580"/>
      <c r="AGZ23" s="580"/>
      <c r="AHA23" s="580"/>
      <c r="AHB23" s="580"/>
      <c r="AHC23" s="580"/>
      <c r="AHD23" s="580"/>
      <c r="AHE23" s="580"/>
      <c r="AHF23" s="580"/>
      <c r="AHG23" s="580"/>
      <c r="AHH23" s="580"/>
      <c r="AHI23" s="580"/>
      <c r="AHJ23" s="580"/>
      <c r="AHK23" s="580"/>
      <c r="AHL23" s="580"/>
      <c r="AHM23" s="580"/>
      <c r="AHN23" s="580"/>
      <c r="AHO23" s="580"/>
      <c r="AHP23" s="580"/>
      <c r="AHQ23" s="580"/>
      <c r="AHR23" s="580"/>
      <c r="AHS23" s="580"/>
      <c r="AHT23" s="580"/>
      <c r="AHU23" s="580"/>
      <c r="AHV23" s="580"/>
      <c r="AHW23" s="580"/>
      <c r="AHX23" s="580"/>
      <c r="AHY23" s="580"/>
      <c r="AHZ23" s="580"/>
      <c r="AIA23" s="580"/>
      <c r="AIB23" s="580"/>
      <c r="AIC23" s="580"/>
      <c r="AID23" s="580"/>
      <c r="AIE23" s="580"/>
      <c r="AIF23" s="580"/>
      <c r="AIG23" s="580"/>
      <c r="AIH23" s="580"/>
      <c r="AII23" s="580"/>
      <c r="AIJ23" s="580"/>
      <c r="AIK23" s="580"/>
      <c r="AIL23" s="580"/>
      <c r="AIM23" s="580"/>
      <c r="AIN23" s="580"/>
      <c r="AIO23" s="580"/>
      <c r="AIP23" s="580"/>
      <c r="AIQ23" s="580"/>
      <c r="AIR23" s="580"/>
      <c r="AIS23" s="580"/>
      <c r="AIT23" s="580"/>
      <c r="AIU23" s="580"/>
      <c r="AIV23" s="580"/>
      <c r="AIW23" s="580"/>
      <c r="AIX23" s="580"/>
      <c r="AIY23" s="580"/>
      <c r="AIZ23" s="580"/>
      <c r="AJA23" s="580"/>
      <c r="AJB23" s="580"/>
      <c r="AJC23" s="580"/>
      <c r="AJD23" s="580"/>
      <c r="AJE23" s="580"/>
      <c r="AJF23" s="580"/>
      <c r="AJG23" s="580"/>
      <c r="AJH23" s="580"/>
      <c r="AJI23" s="580"/>
      <c r="AJJ23" s="580"/>
      <c r="AJK23" s="580"/>
      <c r="AJL23" s="580"/>
      <c r="AJM23" s="580"/>
      <c r="AJN23" s="580"/>
      <c r="AJO23" s="580"/>
      <c r="AJP23" s="580"/>
      <c r="AJQ23" s="580"/>
      <c r="AJR23" s="580"/>
      <c r="AJS23" s="580"/>
      <c r="AJT23" s="580"/>
      <c r="AJU23" s="580"/>
      <c r="AJV23" s="580"/>
      <c r="AJW23" s="580"/>
      <c r="AJX23" s="580"/>
      <c r="AJY23" s="580"/>
      <c r="AJZ23" s="580"/>
      <c r="AKA23" s="580"/>
      <c r="AKB23" s="580"/>
      <c r="AKC23" s="580"/>
      <c r="AKD23" s="580"/>
      <c r="AKE23" s="580"/>
      <c r="AKF23" s="580"/>
      <c r="AKG23" s="580"/>
      <c r="AKH23" s="580"/>
      <c r="AKI23" s="580"/>
      <c r="AKJ23" s="580"/>
      <c r="AKK23" s="580"/>
      <c r="AKL23" s="580"/>
      <c r="AKM23" s="580"/>
      <c r="AKN23" s="580"/>
      <c r="AKO23" s="580"/>
      <c r="AKP23" s="580"/>
      <c r="AKQ23" s="580"/>
      <c r="AKR23" s="580"/>
      <c r="AKS23" s="580"/>
      <c r="AKT23" s="580"/>
      <c r="AKU23" s="580"/>
      <c r="AKV23" s="580"/>
      <c r="AKW23" s="580"/>
      <c r="AKX23" s="580"/>
      <c r="AKY23" s="580"/>
      <c r="AKZ23" s="580"/>
      <c r="ALA23" s="580"/>
      <c r="ALB23" s="580"/>
      <c r="ALC23" s="580"/>
      <c r="ALD23" s="580"/>
      <c r="ALE23" s="580"/>
      <c r="ALF23" s="580"/>
      <c r="ALG23" s="580"/>
      <c r="ALH23" s="580"/>
      <c r="ALI23" s="580"/>
      <c r="ALJ23" s="580"/>
      <c r="ALK23" s="580"/>
      <c r="ALL23" s="580"/>
      <c r="ALM23" s="580"/>
      <c r="ALN23" s="580"/>
      <c r="ALO23" s="580"/>
      <c r="ALP23" s="580"/>
      <c r="ALQ23" s="580"/>
      <c r="ALR23" s="580"/>
      <c r="ALS23" s="580"/>
      <c r="ALT23" s="580"/>
      <c r="ALU23" s="580"/>
      <c r="ALV23" s="580"/>
      <c r="ALW23" s="580"/>
      <c r="ALX23" s="580"/>
      <c r="ALY23" s="580"/>
      <c r="ALZ23" s="580"/>
      <c r="AMA23" s="580"/>
      <c r="AMB23" s="580"/>
      <c r="AMC23" s="580"/>
      <c r="AMD23" s="580"/>
      <c r="AME23" s="580"/>
      <c r="AMF23" s="580"/>
      <c r="AMG23" s="580"/>
      <c r="AMH23" s="580"/>
      <c r="AMI23" s="580"/>
      <c r="AMJ23" s="580"/>
      <c r="AMK23" s="580"/>
      <c r="AML23" s="580"/>
      <c r="AMM23" s="580"/>
      <c r="AMN23" s="580"/>
      <c r="AMO23" s="580"/>
      <c r="AMP23" s="580"/>
      <c r="AMQ23" s="580"/>
      <c r="AMR23" s="580"/>
      <c r="AMS23" s="580"/>
      <c r="AMT23" s="580"/>
      <c r="AMU23" s="580"/>
      <c r="AMV23" s="580"/>
      <c r="AMW23" s="580"/>
      <c r="AMX23" s="580"/>
      <c r="AMY23" s="580"/>
      <c r="AMZ23" s="580"/>
      <c r="ANA23" s="580"/>
      <c r="ANB23" s="580"/>
      <c r="ANC23" s="580"/>
      <c r="AND23" s="580"/>
      <c r="ANE23" s="580"/>
      <c r="ANF23" s="580"/>
      <c r="ANG23" s="580"/>
      <c r="ANH23" s="580"/>
      <c r="ANI23" s="580"/>
      <c r="ANJ23" s="580"/>
      <c r="ANK23" s="580"/>
      <c r="ANL23" s="580"/>
      <c r="ANM23" s="580"/>
      <c r="ANN23" s="580"/>
      <c r="ANO23" s="580"/>
      <c r="ANP23" s="580"/>
      <c r="ANQ23" s="580"/>
      <c r="ANR23" s="580"/>
      <c r="ANS23" s="580"/>
      <c r="ANT23" s="580"/>
      <c r="ANU23" s="580"/>
      <c r="ANV23" s="580"/>
      <c r="ANW23" s="580"/>
      <c r="ANX23" s="580"/>
      <c r="ANY23" s="580"/>
      <c r="ANZ23" s="580"/>
      <c r="AOA23" s="580"/>
      <c r="AOB23" s="580"/>
      <c r="AOC23" s="580"/>
      <c r="AOD23" s="580"/>
      <c r="AOE23" s="580"/>
      <c r="AOF23" s="580"/>
      <c r="AOG23" s="580"/>
      <c r="AOH23" s="580"/>
      <c r="AOI23" s="580"/>
      <c r="AOJ23" s="580"/>
      <c r="AOK23" s="580"/>
      <c r="AOL23" s="580"/>
      <c r="AOM23" s="580"/>
      <c r="AON23" s="580"/>
      <c r="AOO23" s="580"/>
      <c r="AOP23" s="580"/>
      <c r="AOQ23" s="580"/>
      <c r="AOR23" s="580"/>
      <c r="AOS23" s="580"/>
      <c r="AOT23" s="580"/>
      <c r="AOU23" s="580"/>
      <c r="AOV23" s="580"/>
      <c r="AOW23" s="580"/>
      <c r="AOX23" s="580"/>
      <c r="AOY23" s="580"/>
      <c r="AOZ23" s="580"/>
      <c r="APA23" s="580"/>
      <c r="APB23" s="580"/>
      <c r="APC23" s="580"/>
      <c r="APD23" s="580"/>
      <c r="APE23" s="580"/>
      <c r="APF23" s="580"/>
      <c r="APG23" s="580"/>
      <c r="APH23" s="580"/>
      <c r="API23" s="580"/>
      <c r="APJ23" s="580"/>
      <c r="APK23" s="580"/>
      <c r="APL23" s="580"/>
      <c r="APM23" s="580"/>
      <c r="APN23" s="580"/>
      <c r="APO23" s="580"/>
      <c r="APP23" s="580"/>
      <c r="APQ23" s="580"/>
      <c r="APR23" s="580"/>
      <c r="APS23" s="580"/>
      <c r="APT23" s="580"/>
      <c r="APU23" s="580"/>
      <c r="APV23" s="580"/>
      <c r="APW23" s="580"/>
      <c r="APX23" s="580"/>
      <c r="APY23" s="580"/>
      <c r="APZ23" s="580"/>
      <c r="AQA23" s="580"/>
      <c r="AQB23" s="580"/>
      <c r="AQC23" s="580"/>
      <c r="AQD23" s="580"/>
      <c r="AQE23" s="580"/>
      <c r="AQF23" s="580"/>
      <c r="AQG23" s="580"/>
      <c r="AQH23" s="580"/>
      <c r="AQI23" s="580"/>
      <c r="AQJ23" s="580"/>
      <c r="AQK23" s="580"/>
      <c r="AQL23" s="580"/>
      <c r="AQM23" s="580"/>
      <c r="AQN23" s="580"/>
      <c r="AQO23" s="580"/>
      <c r="AQP23" s="580"/>
      <c r="AQQ23" s="580"/>
      <c r="AQR23" s="580"/>
      <c r="AQS23" s="580"/>
      <c r="AQT23" s="580"/>
      <c r="AQU23" s="580"/>
      <c r="AQV23" s="580"/>
      <c r="AQW23" s="580"/>
      <c r="AQX23" s="580"/>
      <c r="AQY23" s="580"/>
      <c r="AQZ23" s="580"/>
      <c r="ARA23" s="580"/>
      <c r="ARB23" s="580"/>
      <c r="ARC23" s="580"/>
      <c r="ARD23" s="580"/>
      <c r="ARE23" s="580"/>
      <c r="ARF23" s="580"/>
      <c r="ARG23" s="580"/>
      <c r="ARH23" s="580"/>
      <c r="ARI23" s="580"/>
      <c r="ARJ23" s="580"/>
      <c r="ARK23" s="580"/>
      <c r="ARL23" s="580"/>
      <c r="ARM23" s="580"/>
      <c r="ARN23" s="580"/>
      <c r="ARO23" s="580"/>
      <c r="ARP23" s="580"/>
      <c r="ARQ23" s="580"/>
      <c r="ARR23" s="580"/>
      <c r="ARS23" s="580"/>
      <c r="ART23" s="580"/>
      <c r="ARU23" s="580"/>
      <c r="ARV23" s="580"/>
      <c r="ARW23" s="580"/>
      <c r="ARX23" s="580"/>
      <c r="ARY23" s="580"/>
      <c r="ARZ23" s="580"/>
      <c r="ASA23" s="580"/>
      <c r="ASB23" s="580"/>
      <c r="ASC23" s="580"/>
      <c r="ASD23" s="580"/>
      <c r="ASE23" s="580"/>
      <c r="ASF23" s="580"/>
      <c r="ASG23" s="580"/>
      <c r="ASH23" s="580"/>
      <c r="ASI23" s="580"/>
      <c r="ASJ23" s="580"/>
      <c r="ASK23" s="580"/>
      <c r="ASL23" s="580"/>
      <c r="ASM23" s="580"/>
      <c r="ASN23" s="580"/>
      <c r="ASO23" s="580"/>
      <c r="ASP23" s="580"/>
      <c r="ASQ23" s="580"/>
      <c r="ASR23" s="580"/>
      <c r="ASS23" s="580"/>
      <c r="AST23" s="580"/>
      <c r="ASU23" s="580"/>
      <c r="ASV23" s="580"/>
      <c r="ASW23" s="580"/>
      <c r="ASX23" s="580"/>
      <c r="ASY23" s="580"/>
      <c r="ASZ23" s="580"/>
      <c r="ATA23" s="580"/>
      <c r="ATB23" s="580"/>
      <c r="ATC23" s="580"/>
      <c r="ATD23" s="580"/>
      <c r="ATE23" s="580"/>
      <c r="ATF23" s="580"/>
      <c r="ATG23" s="580"/>
      <c r="ATH23" s="580"/>
      <c r="ATI23" s="580"/>
      <c r="ATJ23" s="580"/>
      <c r="ATK23" s="580"/>
      <c r="ATL23" s="580"/>
      <c r="ATM23" s="580"/>
      <c r="ATN23" s="580"/>
      <c r="ATO23" s="580"/>
      <c r="ATP23" s="580"/>
      <c r="ATQ23" s="580"/>
      <c r="ATR23" s="580"/>
      <c r="ATS23" s="580"/>
      <c r="ATT23" s="580"/>
      <c r="ATU23" s="580"/>
      <c r="ATV23" s="580"/>
      <c r="ATW23" s="580"/>
      <c r="ATX23" s="580"/>
      <c r="ATY23" s="580"/>
      <c r="ATZ23" s="580"/>
      <c r="AUA23" s="580"/>
      <c r="AUB23" s="580"/>
      <c r="AUC23" s="580"/>
      <c r="AUD23" s="580"/>
      <c r="AUE23" s="580"/>
      <c r="AUF23" s="580"/>
      <c r="AUG23" s="580"/>
      <c r="AUH23" s="580"/>
      <c r="AUI23" s="580"/>
      <c r="AUJ23" s="580"/>
      <c r="AUK23" s="580"/>
      <c r="AUL23" s="580"/>
      <c r="AUM23" s="580"/>
      <c r="AUN23" s="580"/>
      <c r="AUO23" s="580"/>
      <c r="AUP23" s="580"/>
      <c r="AUQ23" s="580"/>
      <c r="AUR23" s="580"/>
      <c r="AUS23" s="580"/>
      <c r="AUT23" s="580"/>
      <c r="AUU23" s="580"/>
      <c r="AUV23" s="580"/>
      <c r="AUW23" s="580"/>
      <c r="AUX23" s="580"/>
      <c r="AUY23" s="580"/>
      <c r="AUZ23" s="580"/>
      <c r="AVA23" s="580"/>
      <c r="AVB23" s="580"/>
      <c r="AVC23" s="580"/>
      <c r="AVD23" s="580"/>
      <c r="AVE23" s="580"/>
      <c r="AVF23" s="580"/>
      <c r="AVG23" s="580"/>
      <c r="AVH23" s="580"/>
      <c r="AVI23" s="580"/>
      <c r="AVJ23" s="580"/>
      <c r="AVK23" s="580"/>
      <c r="AVL23" s="580"/>
      <c r="AVM23" s="580"/>
      <c r="AVN23" s="580"/>
      <c r="AVO23" s="580"/>
      <c r="AVP23" s="580"/>
      <c r="AVQ23" s="580"/>
      <c r="AVR23" s="580"/>
      <c r="AVS23" s="580"/>
      <c r="AVT23" s="580"/>
      <c r="AVU23" s="580"/>
      <c r="AVV23" s="580"/>
      <c r="AVW23" s="580"/>
      <c r="AVX23" s="580"/>
      <c r="AVY23" s="580"/>
      <c r="AVZ23" s="580"/>
      <c r="AWA23" s="580"/>
      <c r="AWB23" s="580"/>
      <c r="AWC23" s="580"/>
      <c r="AWD23" s="580"/>
      <c r="AWE23" s="580"/>
      <c r="AWF23" s="580"/>
      <c r="AWG23" s="580"/>
      <c r="AWH23" s="580"/>
      <c r="AWI23" s="580"/>
      <c r="AWJ23" s="580"/>
      <c r="AWK23" s="580"/>
      <c r="AWL23" s="580"/>
      <c r="AWM23" s="580"/>
      <c r="AWN23" s="580"/>
      <c r="AWO23" s="580"/>
      <c r="AWP23" s="580"/>
      <c r="AWQ23" s="580"/>
      <c r="AWR23" s="580"/>
      <c r="AWS23" s="580"/>
      <c r="AWT23" s="580"/>
      <c r="AWU23" s="580"/>
      <c r="AWV23" s="580"/>
      <c r="AWW23" s="580"/>
      <c r="AWX23" s="580"/>
      <c r="AWY23" s="580"/>
      <c r="AWZ23" s="580"/>
      <c r="AXA23" s="580"/>
      <c r="AXB23" s="580"/>
      <c r="AXC23" s="580"/>
      <c r="AXD23" s="580"/>
      <c r="AXE23" s="580"/>
      <c r="AXF23" s="580"/>
      <c r="AXG23" s="580"/>
      <c r="AXH23" s="580"/>
      <c r="AXI23" s="580"/>
      <c r="AXJ23" s="580"/>
      <c r="AXK23" s="580"/>
      <c r="AXL23" s="580"/>
      <c r="AXM23" s="580"/>
      <c r="AXN23" s="580"/>
      <c r="AXO23" s="580"/>
      <c r="AXP23" s="580"/>
      <c r="AXQ23" s="580"/>
      <c r="AXR23" s="580"/>
      <c r="AXS23" s="580"/>
      <c r="AXT23" s="580"/>
      <c r="AXU23" s="580"/>
      <c r="AXV23" s="580"/>
      <c r="AXW23" s="580"/>
      <c r="AXX23" s="580"/>
      <c r="AXY23" s="580"/>
      <c r="AXZ23" s="580"/>
      <c r="AYA23" s="580"/>
      <c r="AYB23" s="580"/>
      <c r="AYC23" s="580"/>
      <c r="AYD23" s="580"/>
      <c r="AYE23" s="580"/>
      <c r="AYF23" s="580"/>
      <c r="AYG23" s="580"/>
      <c r="AYH23" s="580"/>
      <c r="AYI23" s="580"/>
      <c r="AYJ23" s="580"/>
      <c r="AYK23" s="580"/>
      <c r="AYL23" s="580"/>
      <c r="AYM23" s="580"/>
      <c r="AYN23" s="580"/>
      <c r="AYO23" s="580"/>
      <c r="AYP23" s="580"/>
      <c r="AYQ23" s="580"/>
      <c r="AYR23" s="580"/>
      <c r="AYS23" s="580"/>
      <c r="AYT23" s="580"/>
      <c r="AYU23" s="580"/>
      <c r="AYV23" s="580"/>
      <c r="AYW23" s="580"/>
      <c r="AYX23" s="580"/>
      <c r="AYY23" s="580"/>
      <c r="AYZ23" s="580"/>
      <c r="AZA23" s="580"/>
      <c r="AZB23" s="580"/>
      <c r="AZC23" s="580"/>
      <c r="AZD23" s="580"/>
      <c r="AZE23" s="580"/>
      <c r="AZF23" s="580"/>
      <c r="AZG23" s="580"/>
      <c r="AZH23" s="580"/>
      <c r="AZI23" s="580"/>
      <c r="AZJ23" s="580"/>
      <c r="AZK23" s="580"/>
      <c r="AZL23" s="580"/>
      <c r="AZM23" s="580"/>
      <c r="AZN23" s="580"/>
      <c r="AZO23" s="580"/>
      <c r="AZP23" s="580"/>
      <c r="AZQ23" s="580"/>
      <c r="AZR23" s="580"/>
      <c r="AZS23" s="580"/>
      <c r="AZT23" s="580"/>
      <c r="AZU23" s="580"/>
      <c r="AZV23" s="580"/>
      <c r="AZW23" s="580"/>
      <c r="AZX23" s="580"/>
      <c r="AZY23" s="580"/>
      <c r="AZZ23" s="580"/>
      <c r="BAA23" s="580"/>
      <c r="BAB23" s="580"/>
      <c r="BAC23" s="580"/>
      <c r="BAD23" s="580"/>
      <c r="BAE23" s="580"/>
      <c r="BAF23" s="580"/>
      <c r="BAG23" s="580"/>
      <c r="BAH23" s="580"/>
      <c r="BAI23" s="580"/>
      <c r="BAJ23" s="580"/>
      <c r="BAK23" s="580"/>
      <c r="BAL23" s="580"/>
      <c r="BAM23" s="580"/>
      <c r="BAN23" s="580"/>
      <c r="BAO23" s="580"/>
      <c r="BAP23" s="580"/>
      <c r="BAQ23" s="580"/>
      <c r="BAR23" s="580"/>
      <c r="BAS23" s="580"/>
      <c r="BAT23" s="580"/>
      <c r="BAU23" s="580"/>
      <c r="BAV23" s="580"/>
      <c r="BAW23" s="580"/>
      <c r="BAX23" s="580"/>
      <c r="BAY23" s="580"/>
      <c r="BAZ23" s="580"/>
      <c r="BBA23" s="580"/>
      <c r="BBB23" s="580"/>
      <c r="BBC23" s="580"/>
      <c r="BBD23" s="580"/>
      <c r="BBE23" s="580"/>
      <c r="BBF23" s="580"/>
      <c r="BBG23" s="580"/>
      <c r="BBH23" s="580"/>
      <c r="BBI23" s="580"/>
      <c r="BBJ23" s="580"/>
      <c r="BBK23" s="580"/>
      <c r="BBL23" s="580"/>
      <c r="BBM23" s="580"/>
      <c r="BBN23" s="580"/>
      <c r="BBO23" s="580"/>
      <c r="BBP23" s="580"/>
      <c r="BBQ23" s="580"/>
      <c r="BBR23" s="580"/>
      <c r="BBS23" s="580"/>
      <c r="BBT23" s="580"/>
      <c r="BBU23" s="580"/>
      <c r="BBV23" s="580"/>
      <c r="BBW23" s="580"/>
      <c r="BBX23" s="580"/>
      <c r="BBY23" s="580"/>
      <c r="BBZ23" s="580"/>
      <c r="BCA23" s="580"/>
      <c r="BCB23" s="580"/>
      <c r="BCC23" s="580"/>
      <c r="BCD23" s="580"/>
      <c r="BCE23" s="580"/>
      <c r="BCF23" s="580"/>
      <c r="BCG23" s="580"/>
      <c r="BCH23" s="580"/>
      <c r="BCI23" s="580"/>
      <c r="BCJ23" s="580"/>
      <c r="BCK23" s="580"/>
      <c r="BCL23" s="580"/>
      <c r="BCM23" s="580"/>
      <c r="BCN23" s="580"/>
      <c r="BCO23" s="580"/>
      <c r="BCP23" s="580"/>
      <c r="BCQ23" s="580"/>
      <c r="BCR23" s="580"/>
      <c r="BCS23" s="580"/>
      <c r="BCT23" s="580"/>
      <c r="BCU23" s="580"/>
      <c r="BCV23" s="580"/>
      <c r="BCW23" s="580"/>
      <c r="BCX23" s="580"/>
      <c r="BCY23" s="580"/>
      <c r="BCZ23" s="580"/>
      <c r="BDA23" s="580"/>
      <c r="BDB23" s="580"/>
      <c r="BDC23" s="580"/>
      <c r="BDD23" s="580"/>
      <c r="BDE23" s="580"/>
      <c r="BDF23" s="580"/>
      <c r="BDG23" s="580"/>
      <c r="BDH23" s="580"/>
      <c r="BDI23" s="580"/>
      <c r="BDJ23" s="580"/>
      <c r="BDK23" s="580"/>
      <c r="BDL23" s="580"/>
      <c r="BDM23" s="580"/>
      <c r="BDN23" s="580"/>
      <c r="BDO23" s="580"/>
      <c r="BDP23" s="580"/>
      <c r="BDQ23" s="580"/>
      <c r="BDR23" s="580"/>
      <c r="BDS23" s="580"/>
      <c r="BDT23" s="580"/>
      <c r="BDU23" s="580"/>
      <c r="BDV23" s="580"/>
      <c r="BDW23" s="580"/>
      <c r="BDX23" s="580"/>
      <c r="BDY23" s="580"/>
      <c r="BDZ23" s="580"/>
      <c r="BEA23" s="580"/>
      <c r="BEB23" s="580"/>
      <c r="BEC23" s="580"/>
      <c r="BED23" s="580"/>
      <c r="BEE23" s="580"/>
      <c r="BEF23" s="580"/>
      <c r="BEG23" s="580"/>
      <c r="BEH23" s="580"/>
      <c r="BEI23" s="580"/>
      <c r="BEJ23" s="580"/>
      <c r="BEK23" s="580"/>
      <c r="BEL23" s="580"/>
      <c r="BEM23" s="580"/>
      <c r="BEN23" s="580"/>
      <c r="BEO23" s="580"/>
      <c r="BEP23" s="580"/>
      <c r="BEQ23" s="580"/>
      <c r="BER23" s="580"/>
      <c r="BES23" s="580"/>
      <c r="BET23" s="580"/>
      <c r="BEU23" s="580"/>
      <c r="BEV23" s="580"/>
      <c r="BEW23" s="580"/>
      <c r="BEX23" s="580"/>
      <c r="BEY23" s="580"/>
      <c r="BEZ23" s="580"/>
      <c r="BFA23" s="580"/>
      <c r="BFB23" s="580"/>
      <c r="BFC23" s="580"/>
      <c r="BFD23" s="580"/>
      <c r="BFE23" s="580"/>
      <c r="BFF23" s="580"/>
      <c r="BFG23" s="580"/>
      <c r="BFH23" s="580"/>
      <c r="BFI23" s="580"/>
      <c r="BFJ23" s="580"/>
      <c r="BFK23" s="580"/>
      <c r="BFL23" s="580"/>
      <c r="BFM23" s="580"/>
      <c r="BFN23" s="580"/>
      <c r="BFO23" s="580"/>
      <c r="BFP23" s="580"/>
      <c r="BFQ23" s="580"/>
      <c r="BFR23" s="580"/>
      <c r="BFS23" s="580"/>
      <c r="BFT23" s="580"/>
      <c r="BFU23" s="580"/>
      <c r="BFV23" s="580"/>
      <c r="BFW23" s="580"/>
      <c r="BFX23" s="580"/>
      <c r="BFY23" s="580"/>
      <c r="BFZ23" s="580"/>
      <c r="BGA23" s="580"/>
      <c r="BGB23" s="580"/>
      <c r="BGC23" s="580"/>
      <c r="BGD23" s="580"/>
      <c r="BGE23" s="580"/>
      <c r="BGF23" s="580"/>
      <c r="BGG23" s="580"/>
      <c r="BGH23" s="580"/>
      <c r="BGI23" s="580"/>
      <c r="BGJ23" s="580"/>
      <c r="BGK23" s="580"/>
      <c r="BGL23" s="580"/>
      <c r="BGM23" s="580"/>
      <c r="BGN23" s="580"/>
      <c r="BGO23" s="580"/>
      <c r="BGP23" s="580"/>
      <c r="BGQ23" s="580"/>
      <c r="BGR23" s="580"/>
      <c r="BGS23" s="580"/>
      <c r="BGT23" s="580"/>
      <c r="BGU23" s="580"/>
      <c r="BGV23" s="580"/>
      <c r="BGW23" s="580"/>
      <c r="BGX23" s="580"/>
      <c r="BGY23" s="580"/>
      <c r="BGZ23" s="580"/>
      <c r="BHA23" s="580"/>
      <c r="BHB23" s="580"/>
      <c r="BHC23" s="580"/>
      <c r="BHD23" s="580"/>
      <c r="BHE23" s="580"/>
      <c r="BHF23" s="580"/>
      <c r="BHG23" s="580"/>
      <c r="BHH23" s="580"/>
      <c r="BHI23" s="580"/>
      <c r="BHJ23" s="580"/>
      <c r="BHK23" s="580"/>
      <c r="BHL23" s="580"/>
      <c r="BHM23" s="580"/>
      <c r="BHN23" s="580"/>
      <c r="BHO23" s="580"/>
      <c r="BHP23" s="580"/>
      <c r="BHQ23" s="580"/>
      <c r="BHR23" s="580"/>
      <c r="BHS23" s="580"/>
      <c r="BHT23" s="580"/>
      <c r="BHU23" s="580"/>
      <c r="BHV23" s="580"/>
      <c r="BHW23" s="580"/>
      <c r="BHX23" s="580"/>
      <c r="BHY23" s="580"/>
      <c r="BHZ23" s="580"/>
      <c r="BIA23" s="580"/>
      <c r="BIB23" s="580"/>
      <c r="BIC23" s="580"/>
      <c r="BID23" s="580"/>
      <c r="BIE23" s="580"/>
      <c r="BIF23" s="580"/>
      <c r="BIG23" s="580"/>
      <c r="BIH23" s="580"/>
      <c r="BII23" s="580"/>
      <c r="BIJ23" s="580"/>
      <c r="BIK23" s="580"/>
      <c r="BIL23" s="580"/>
      <c r="BIM23" s="580"/>
      <c r="BIN23" s="580"/>
      <c r="BIO23" s="580"/>
      <c r="BIP23" s="580"/>
      <c r="BIQ23" s="580"/>
      <c r="BIR23" s="580"/>
      <c r="BIS23" s="580"/>
      <c r="BIT23" s="580"/>
      <c r="BIU23" s="580"/>
      <c r="BIV23" s="580"/>
      <c r="BIW23" s="580"/>
      <c r="BIX23" s="580"/>
      <c r="BIY23" s="580"/>
      <c r="BIZ23" s="580"/>
      <c r="BJA23" s="580"/>
      <c r="BJB23" s="580"/>
      <c r="BJC23" s="580"/>
      <c r="BJD23" s="580"/>
      <c r="BJE23" s="580"/>
      <c r="BJF23" s="580"/>
      <c r="BJG23" s="580"/>
      <c r="BJH23" s="580"/>
      <c r="BJI23" s="580"/>
      <c r="BJJ23" s="580"/>
      <c r="BJK23" s="580"/>
      <c r="BJL23" s="580"/>
      <c r="BJM23" s="580"/>
      <c r="BJN23" s="580"/>
      <c r="BJO23" s="580"/>
      <c r="BJP23" s="580"/>
      <c r="BJQ23" s="580"/>
      <c r="BJR23" s="580"/>
      <c r="BJS23" s="580"/>
      <c r="BJT23" s="580"/>
      <c r="BJU23" s="580"/>
      <c r="BJV23" s="580"/>
      <c r="BJW23" s="580"/>
      <c r="BJX23" s="580"/>
      <c r="BJY23" s="580"/>
      <c r="BJZ23" s="580"/>
      <c r="BKA23" s="580"/>
      <c r="BKB23" s="580"/>
      <c r="BKC23" s="580"/>
      <c r="BKD23" s="580"/>
      <c r="BKE23" s="580"/>
      <c r="BKF23" s="580"/>
      <c r="BKG23" s="580"/>
      <c r="BKH23" s="580"/>
      <c r="BKI23" s="580"/>
      <c r="BKJ23" s="580"/>
      <c r="BKK23" s="580"/>
      <c r="BKL23" s="580"/>
      <c r="BKM23" s="580"/>
      <c r="BKN23" s="580"/>
      <c r="BKO23" s="580"/>
      <c r="BKP23" s="580"/>
      <c r="BKQ23" s="580"/>
      <c r="BKR23" s="580"/>
      <c r="BKS23" s="580"/>
      <c r="BKT23" s="580"/>
      <c r="BKU23" s="580"/>
      <c r="BKV23" s="580"/>
      <c r="BKW23" s="580"/>
      <c r="BKX23" s="580"/>
      <c r="BKY23" s="580"/>
      <c r="BKZ23" s="580"/>
      <c r="BLA23" s="580"/>
      <c r="BLB23" s="580"/>
      <c r="BLC23" s="580"/>
      <c r="BLD23" s="580"/>
      <c r="BLE23" s="580"/>
      <c r="BLF23" s="580"/>
      <c r="BLG23" s="580"/>
      <c r="BLH23" s="580"/>
      <c r="BLI23" s="580"/>
      <c r="BLJ23" s="580"/>
      <c r="BLK23" s="580"/>
      <c r="BLL23" s="580"/>
      <c r="BLM23" s="580"/>
      <c r="BLN23" s="580"/>
      <c r="BLO23" s="580"/>
      <c r="BLP23" s="580"/>
      <c r="BLQ23" s="580"/>
      <c r="BLR23" s="580"/>
      <c r="BLS23" s="580"/>
      <c r="BLT23" s="580"/>
      <c r="BLU23" s="580"/>
      <c r="BLV23" s="580"/>
      <c r="BLW23" s="580"/>
      <c r="BLX23" s="580"/>
      <c r="BLY23" s="580"/>
      <c r="BLZ23" s="580"/>
      <c r="BMA23" s="580"/>
      <c r="BMB23" s="580"/>
      <c r="BMC23" s="580"/>
      <c r="BMD23" s="580"/>
      <c r="BME23" s="580"/>
      <c r="BMF23" s="580"/>
      <c r="BMG23" s="580"/>
      <c r="BMH23" s="580"/>
      <c r="BMI23" s="580"/>
      <c r="BMJ23" s="580"/>
      <c r="BMK23" s="580"/>
      <c r="BML23" s="580"/>
      <c r="BMM23" s="580"/>
      <c r="BMN23" s="580"/>
      <c r="BMO23" s="580"/>
      <c r="BMP23" s="580"/>
      <c r="BMQ23" s="580"/>
      <c r="BMR23" s="580"/>
      <c r="BMS23" s="580"/>
      <c r="BMT23" s="580"/>
      <c r="BMU23" s="580"/>
      <c r="BMV23" s="580"/>
      <c r="BMW23" s="580"/>
      <c r="BMX23" s="580"/>
      <c r="BMY23" s="580"/>
      <c r="BMZ23" s="580"/>
      <c r="BNA23" s="580"/>
      <c r="BNB23" s="580"/>
      <c r="BNC23" s="580"/>
      <c r="BND23" s="580"/>
      <c r="BNE23" s="580"/>
      <c r="BNF23" s="580"/>
      <c r="BNG23" s="580"/>
      <c r="BNH23" s="580"/>
      <c r="BNI23" s="580"/>
      <c r="BNJ23" s="580"/>
      <c r="BNK23" s="580"/>
      <c r="BNL23" s="580"/>
      <c r="BNM23" s="580"/>
      <c r="BNN23" s="580"/>
      <c r="BNO23" s="580"/>
      <c r="BNP23" s="580"/>
      <c r="BNQ23" s="580"/>
      <c r="BNR23" s="580"/>
      <c r="BNS23" s="580"/>
      <c r="BNT23" s="580"/>
      <c r="BNU23" s="580"/>
      <c r="BNV23" s="580"/>
      <c r="BNW23" s="580"/>
      <c r="BNX23" s="580"/>
      <c r="BNY23" s="580"/>
      <c r="BNZ23" s="580"/>
      <c r="BOA23" s="580"/>
      <c r="BOB23" s="580"/>
      <c r="BOC23" s="580"/>
      <c r="BOD23" s="580"/>
      <c r="BOE23" s="580"/>
      <c r="BOF23" s="580"/>
      <c r="BOG23" s="580"/>
      <c r="BOH23" s="580"/>
      <c r="BOI23" s="580"/>
      <c r="BOJ23" s="580"/>
      <c r="BOK23" s="580"/>
      <c r="BOL23" s="580"/>
      <c r="BOM23" s="580"/>
      <c r="BON23" s="580"/>
      <c r="BOO23" s="580"/>
      <c r="BOP23" s="580"/>
      <c r="BOQ23" s="580"/>
      <c r="BOR23" s="580"/>
      <c r="BOS23" s="580"/>
      <c r="BOT23" s="580"/>
      <c r="BOU23" s="580"/>
      <c r="BOV23" s="580"/>
      <c r="BOW23" s="580"/>
      <c r="BOX23" s="580"/>
      <c r="BOY23" s="580"/>
      <c r="BOZ23" s="580"/>
      <c r="BPA23" s="580"/>
      <c r="BPB23" s="580"/>
      <c r="BPC23" s="580"/>
      <c r="BPD23" s="580"/>
      <c r="BPE23" s="580"/>
      <c r="BPF23" s="580"/>
      <c r="BPG23" s="580"/>
      <c r="BPH23" s="580"/>
      <c r="BPI23" s="580"/>
      <c r="BPJ23" s="580"/>
      <c r="BPK23" s="580"/>
      <c r="BPL23" s="580"/>
      <c r="BPM23" s="580"/>
      <c r="BPN23" s="580"/>
      <c r="BPO23" s="580"/>
      <c r="BPP23" s="580"/>
      <c r="BPQ23" s="580"/>
      <c r="BPR23" s="580"/>
      <c r="BPS23" s="580"/>
      <c r="BPT23" s="580"/>
      <c r="BPU23" s="580"/>
      <c r="BPV23" s="580"/>
      <c r="BPW23" s="580"/>
      <c r="BPX23" s="580"/>
      <c r="BPY23" s="580"/>
      <c r="BPZ23" s="580"/>
      <c r="BQA23" s="580"/>
      <c r="BQB23" s="580"/>
      <c r="BQC23" s="580"/>
      <c r="BQD23" s="580"/>
      <c r="BQE23" s="580"/>
      <c r="BQF23" s="580"/>
      <c r="BQG23" s="580"/>
      <c r="BQH23" s="580"/>
      <c r="BQI23" s="580"/>
      <c r="BQJ23" s="580"/>
      <c r="BQK23" s="580"/>
      <c r="BQL23" s="580"/>
      <c r="BQM23" s="580"/>
      <c r="BQN23" s="580"/>
      <c r="BQO23" s="580"/>
      <c r="BQP23" s="580"/>
      <c r="BQQ23" s="580"/>
      <c r="BQR23" s="580"/>
      <c r="BQS23" s="580"/>
      <c r="BQT23" s="580"/>
      <c r="BQU23" s="580"/>
      <c r="BQV23" s="580"/>
      <c r="BQW23" s="580"/>
      <c r="BQX23" s="580"/>
      <c r="BQY23" s="580"/>
      <c r="BQZ23" s="580"/>
      <c r="BRA23" s="580"/>
      <c r="BRB23" s="580"/>
      <c r="BRC23" s="580"/>
      <c r="BRD23" s="580"/>
      <c r="BRE23" s="580"/>
      <c r="BRF23" s="580"/>
      <c r="BRG23" s="580"/>
      <c r="BRH23" s="580"/>
      <c r="BRI23" s="580"/>
      <c r="BRJ23" s="580"/>
      <c r="BRK23" s="580"/>
      <c r="BRL23" s="580"/>
      <c r="BRM23" s="580"/>
      <c r="BRN23" s="580"/>
      <c r="BRO23" s="580"/>
      <c r="BRP23" s="580"/>
      <c r="BRQ23" s="580"/>
      <c r="BRR23" s="580"/>
      <c r="BRS23" s="580"/>
      <c r="BRT23" s="580"/>
      <c r="BRU23" s="580"/>
      <c r="BRV23" s="580"/>
      <c r="BRW23" s="580"/>
      <c r="BRX23" s="580"/>
      <c r="BRY23" s="580"/>
      <c r="BRZ23" s="580"/>
      <c r="BSA23" s="580"/>
      <c r="BSB23" s="580"/>
      <c r="BSC23" s="580"/>
      <c r="BSD23" s="580"/>
      <c r="BSE23" s="580"/>
      <c r="BSF23" s="580"/>
      <c r="BSG23" s="580"/>
      <c r="BSH23" s="580"/>
      <c r="BSI23" s="580"/>
      <c r="BSJ23" s="580"/>
      <c r="BSK23" s="580"/>
      <c r="BSL23" s="580"/>
      <c r="BSM23" s="580"/>
      <c r="BSN23" s="580"/>
      <c r="BSO23" s="580"/>
      <c r="BSP23" s="580"/>
      <c r="BSQ23" s="580"/>
      <c r="BSR23" s="580"/>
      <c r="BSS23" s="580"/>
      <c r="BST23" s="580"/>
      <c r="BSU23" s="580"/>
      <c r="BSV23" s="580"/>
      <c r="BSW23" s="580"/>
      <c r="BSX23" s="580"/>
      <c r="BSY23" s="580"/>
      <c r="BSZ23" s="580"/>
      <c r="BTA23" s="580"/>
      <c r="BTB23" s="580"/>
      <c r="BTC23" s="580"/>
      <c r="BTD23" s="580"/>
      <c r="BTE23" s="580"/>
      <c r="BTF23" s="580"/>
      <c r="BTG23" s="580"/>
      <c r="BTH23" s="580"/>
      <c r="BTI23" s="580"/>
      <c r="BTJ23" s="580"/>
      <c r="BTK23" s="580"/>
      <c r="BTL23" s="580"/>
      <c r="BTM23" s="580"/>
      <c r="BTN23" s="580"/>
      <c r="BTO23" s="580"/>
      <c r="BTP23" s="580"/>
      <c r="BTQ23" s="580"/>
      <c r="BTR23" s="580"/>
      <c r="BTS23" s="580"/>
      <c r="BTT23" s="580"/>
      <c r="BTU23" s="580"/>
      <c r="BTV23" s="580"/>
      <c r="BTW23" s="580"/>
      <c r="BTX23" s="580"/>
      <c r="BTY23" s="580"/>
      <c r="BTZ23" s="580"/>
      <c r="BUA23" s="580"/>
      <c r="BUB23" s="580"/>
      <c r="BUC23" s="580"/>
      <c r="BUD23" s="580"/>
      <c r="BUE23" s="580"/>
      <c r="BUF23" s="580"/>
      <c r="BUG23" s="580"/>
      <c r="BUH23" s="580"/>
      <c r="BUI23" s="580"/>
      <c r="BUJ23" s="580"/>
      <c r="BUK23" s="580"/>
      <c r="BUL23" s="580"/>
      <c r="BUM23" s="580"/>
      <c r="BUN23" s="580"/>
      <c r="BUO23" s="580"/>
      <c r="BUP23" s="580"/>
      <c r="BUQ23" s="580"/>
      <c r="BUR23" s="580"/>
      <c r="BUS23" s="580"/>
      <c r="BUT23" s="580"/>
      <c r="BUU23" s="580"/>
      <c r="BUV23" s="580"/>
      <c r="BUW23" s="580"/>
      <c r="BUX23" s="580"/>
      <c r="BUY23" s="580"/>
      <c r="BUZ23" s="580"/>
      <c r="BVA23" s="580"/>
      <c r="BVB23" s="580"/>
      <c r="BVC23" s="580"/>
      <c r="BVD23" s="580"/>
      <c r="BVE23" s="580"/>
      <c r="BVF23" s="580"/>
      <c r="BVG23" s="580"/>
      <c r="BVH23" s="580"/>
      <c r="BVI23" s="580"/>
      <c r="BVJ23" s="580"/>
      <c r="BVK23" s="580"/>
      <c r="BVL23" s="580"/>
      <c r="BVM23" s="580"/>
      <c r="BVN23" s="580"/>
      <c r="BVO23" s="580"/>
      <c r="BVP23" s="580"/>
      <c r="BVQ23" s="580"/>
      <c r="BVR23" s="580"/>
      <c r="BVS23" s="580"/>
      <c r="BVT23" s="580"/>
      <c r="BVU23" s="580"/>
      <c r="BVV23" s="580"/>
      <c r="BVW23" s="580"/>
      <c r="BVX23" s="580"/>
      <c r="BVY23" s="580"/>
      <c r="BVZ23" s="580"/>
      <c r="BWA23" s="580"/>
      <c r="BWB23" s="580"/>
      <c r="BWC23" s="580"/>
      <c r="BWD23" s="580"/>
      <c r="BWE23" s="580"/>
      <c r="BWF23" s="580"/>
      <c r="BWG23" s="580"/>
      <c r="BWH23" s="580"/>
      <c r="BWI23" s="580"/>
      <c r="BWJ23" s="580"/>
      <c r="BWK23" s="580"/>
      <c r="BWL23" s="580"/>
      <c r="BWM23" s="580"/>
      <c r="BWN23" s="580"/>
      <c r="BWO23" s="580"/>
      <c r="BWP23" s="580"/>
      <c r="BWQ23" s="580"/>
      <c r="BWR23" s="580"/>
      <c r="BWS23" s="580"/>
      <c r="BWT23" s="580"/>
      <c r="BWU23" s="580"/>
      <c r="BWV23" s="580"/>
      <c r="BWW23" s="580"/>
      <c r="BWX23" s="580"/>
      <c r="BWY23" s="580"/>
      <c r="BWZ23" s="580"/>
      <c r="BXA23" s="580"/>
      <c r="BXB23" s="580"/>
      <c r="BXC23" s="580"/>
      <c r="BXD23" s="580"/>
      <c r="BXE23" s="580"/>
      <c r="BXF23" s="580"/>
      <c r="BXG23" s="580"/>
      <c r="BXH23" s="580"/>
      <c r="BXI23" s="580"/>
      <c r="BXJ23" s="580"/>
      <c r="BXK23" s="580"/>
      <c r="BXL23" s="580"/>
      <c r="BXM23" s="580"/>
      <c r="BXN23" s="580"/>
      <c r="BXO23" s="580"/>
      <c r="BXP23" s="580"/>
      <c r="BXQ23" s="580"/>
      <c r="BXR23" s="580"/>
      <c r="BXS23" s="580"/>
      <c r="BXT23" s="580"/>
      <c r="BXU23" s="580"/>
      <c r="BXV23" s="580"/>
      <c r="BXW23" s="580"/>
      <c r="BXX23" s="580"/>
      <c r="BXY23" s="580"/>
      <c r="BXZ23" s="580"/>
      <c r="BYA23" s="580"/>
      <c r="BYB23" s="580"/>
      <c r="BYC23" s="580"/>
      <c r="BYD23" s="580"/>
      <c r="BYE23" s="580"/>
      <c r="BYF23" s="580"/>
      <c r="BYG23" s="580"/>
      <c r="BYH23" s="580"/>
      <c r="BYI23" s="580"/>
      <c r="BYJ23" s="580"/>
      <c r="BYK23" s="580"/>
      <c r="BYL23" s="580"/>
      <c r="BYM23" s="580"/>
      <c r="BYN23" s="580"/>
      <c r="BYO23" s="580"/>
      <c r="BYP23" s="580"/>
      <c r="BYQ23" s="580"/>
      <c r="BYR23" s="580"/>
      <c r="BYS23" s="580"/>
      <c r="BYT23" s="580"/>
      <c r="BYU23" s="580"/>
      <c r="BYV23" s="580"/>
      <c r="BYW23" s="580"/>
      <c r="BYX23" s="580"/>
      <c r="BYY23" s="580"/>
      <c r="BYZ23" s="580"/>
      <c r="BZA23" s="580"/>
      <c r="BZB23" s="580"/>
      <c r="BZC23" s="580"/>
      <c r="BZD23" s="580"/>
      <c r="BZE23" s="580"/>
      <c r="BZF23" s="580"/>
      <c r="BZG23" s="580"/>
      <c r="BZH23" s="580"/>
      <c r="BZI23" s="580"/>
      <c r="BZJ23" s="580"/>
      <c r="BZK23" s="580"/>
      <c r="BZL23" s="580"/>
      <c r="BZM23" s="580"/>
      <c r="BZN23" s="580"/>
      <c r="BZO23" s="580"/>
      <c r="BZP23" s="580"/>
      <c r="BZQ23" s="580"/>
      <c r="BZR23" s="580"/>
      <c r="BZS23" s="580"/>
      <c r="BZT23" s="580"/>
      <c r="BZU23" s="580"/>
      <c r="BZV23" s="580"/>
      <c r="BZW23" s="580"/>
      <c r="BZX23" s="580"/>
      <c r="BZY23" s="580"/>
      <c r="BZZ23" s="580"/>
      <c r="CAA23" s="580"/>
      <c r="CAB23" s="580"/>
      <c r="CAC23" s="580"/>
      <c r="CAD23" s="580"/>
      <c r="CAE23" s="580"/>
      <c r="CAF23" s="580"/>
      <c r="CAG23" s="580"/>
      <c r="CAH23" s="580"/>
      <c r="CAI23" s="580"/>
      <c r="CAJ23" s="580"/>
      <c r="CAK23" s="580"/>
      <c r="CAL23" s="580"/>
      <c r="CAM23" s="580"/>
      <c r="CAN23" s="580"/>
      <c r="CAO23" s="580"/>
      <c r="CAP23" s="580"/>
      <c r="CAQ23" s="580"/>
      <c r="CAR23" s="580"/>
      <c r="CAS23" s="580"/>
      <c r="CAT23" s="580"/>
      <c r="CAU23" s="580"/>
      <c r="CAV23" s="580"/>
      <c r="CAW23" s="580"/>
      <c r="CAX23" s="580"/>
      <c r="CAY23" s="580"/>
      <c r="CAZ23" s="580"/>
      <c r="CBA23" s="580"/>
      <c r="CBB23" s="580"/>
      <c r="CBC23" s="580"/>
      <c r="CBD23" s="580"/>
      <c r="CBE23" s="580"/>
      <c r="CBF23" s="580"/>
      <c r="CBG23" s="580"/>
      <c r="CBH23" s="580"/>
      <c r="CBI23" s="580"/>
      <c r="CBJ23" s="580"/>
      <c r="CBK23" s="580"/>
      <c r="CBL23" s="580"/>
      <c r="CBM23" s="580"/>
      <c r="CBN23" s="580"/>
      <c r="CBO23" s="580"/>
      <c r="CBP23" s="580"/>
      <c r="CBQ23" s="580"/>
      <c r="CBR23" s="580"/>
      <c r="CBS23" s="580"/>
      <c r="CBT23" s="580"/>
      <c r="CBU23" s="580"/>
      <c r="CBV23" s="580"/>
      <c r="CBW23" s="580"/>
      <c r="CBX23" s="580"/>
      <c r="CBY23" s="580"/>
      <c r="CBZ23" s="580"/>
      <c r="CCA23" s="580"/>
      <c r="CCB23" s="580"/>
      <c r="CCC23" s="580"/>
      <c r="CCD23" s="580"/>
      <c r="CCE23" s="580"/>
      <c r="CCF23" s="580"/>
      <c r="CCG23" s="580"/>
      <c r="CCH23" s="580"/>
      <c r="CCI23" s="580"/>
      <c r="CCJ23" s="580"/>
      <c r="CCK23" s="580"/>
      <c r="CCL23" s="580"/>
      <c r="CCM23" s="580"/>
      <c r="CCN23" s="580"/>
      <c r="CCO23" s="580"/>
      <c r="CCP23" s="580"/>
      <c r="CCQ23" s="580"/>
      <c r="CCR23" s="580"/>
      <c r="CCS23" s="580"/>
      <c r="CCT23" s="580"/>
      <c r="CCU23" s="580"/>
      <c r="CCV23" s="580"/>
      <c r="CCW23" s="580"/>
      <c r="CCX23" s="580"/>
      <c r="CCY23" s="580"/>
      <c r="CCZ23" s="580"/>
      <c r="CDA23" s="580"/>
      <c r="CDB23" s="580"/>
      <c r="CDC23" s="580"/>
      <c r="CDD23" s="580"/>
      <c r="CDE23" s="580"/>
      <c r="CDF23" s="580"/>
      <c r="CDG23" s="580"/>
      <c r="CDH23" s="580"/>
      <c r="CDI23" s="580"/>
      <c r="CDJ23" s="580"/>
      <c r="CDK23" s="580"/>
      <c r="CDL23" s="580"/>
      <c r="CDM23" s="580"/>
      <c r="CDN23" s="580"/>
      <c r="CDO23" s="580"/>
      <c r="CDP23" s="580"/>
      <c r="CDQ23" s="580"/>
      <c r="CDR23" s="580"/>
      <c r="CDS23" s="580"/>
      <c r="CDT23" s="580"/>
      <c r="CDU23" s="580"/>
      <c r="CDV23" s="580"/>
      <c r="CDW23" s="580"/>
      <c r="CDX23" s="580"/>
      <c r="CDY23" s="580"/>
      <c r="CDZ23" s="580"/>
      <c r="CEA23" s="580"/>
      <c r="CEB23" s="580"/>
      <c r="CEC23" s="580"/>
      <c r="CED23" s="580"/>
      <c r="CEE23" s="580"/>
      <c r="CEF23" s="580"/>
      <c r="CEG23" s="580"/>
      <c r="CEH23" s="580"/>
      <c r="CEI23" s="580"/>
      <c r="CEJ23" s="580"/>
      <c r="CEK23" s="580"/>
      <c r="CEL23" s="580"/>
      <c r="CEM23" s="580"/>
      <c r="CEN23" s="580"/>
      <c r="CEO23" s="580"/>
      <c r="CEP23" s="580"/>
      <c r="CEQ23" s="580"/>
      <c r="CER23" s="580"/>
      <c r="CES23" s="580"/>
      <c r="CET23" s="580"/>
      <c r="CEU23" s="580"/>
      <c r="CEV23" s="580"/>
      <c r="CEW23" s="580"/>
      <c r="CEX23" s="580"/>
      <c r="CEY23" s="580"/>
      <c r="CEZ23" s="580"/>
      <c r="CFA23" s="580"/>
      <c r="CFB23" s="580"/>
      <c r="CFC23" s="580"/>
      <c r="CFD23" s="580"/>
      <c r="CFE23" s="580"/>
      <c r="CFF23" s="580"/>
      <c r="CFG23" s="580"/>
      <c r="CFH23" s="580"/>
      <c r="CFI23" s="580"/>
      <c r="CFJ23" s="580"/>
      <c r="CFK23" s="580"/>
      <c r="CFL23" s="580"/>
      <c r="CFM23" s="580"/>
      <c r="CFN23" s="580"/>
      <c r="CFO23" s="580"/>
      <c r="CFP23" s="580"/>
      <c r="CFQ23" s="580"/>
      <c r="CFR23" s="580"/>
      <c r="CFS23" s="580"/>
      <c r="CFT23" s="580"/>
      <c r="CFU23" s="580"/>
      <c r="CFV23" s="580"/>
      <c r="CFW23" s="580"/>
      <c r="CFX23" s="580"/>
      <c r="CFY23" s="580"/>
      <c r="CFZ23" s="580"/>
      <c r="CGA23" s="580"/>
      <c r="CGB23" s="580"/>
      <c r="CGC23" s="580"/>
      <c r="CGD23" s="580"/>
      <c r="CGE23" s="580"/>
      <c r="CGF23" s="580"/>
      <c r="CGG23" s="580"/>
      <c r="CGH23" s="580"/>
      <c r="CGI23" s="580"/>
      <c r="CGJ23" s="580"/>
      <c r="CGK23" s="580"/>
      <c r="CGL23" s="580"/>
      <c r="CGM23" s="580"/>
      <c r="CGN23" s="580"/>
      <c r="CGO23" s="580"/>
      <c r="CGP23" s="580"/>
      <c r="CGQ23" s="580"/>
      <c r="CGR23" s="580"/>
      <c r="CGS23" s="580"/>
      <c r="CGT23" s="580"/>
      <c r="CGU23" s="580"/>
      <c r="CGV23" s="580"/>
      <c r="CGW23" s="580"/>
      <c r="CGX23" s="580"/>
      <c r="CGY23" s="580"/>
      <c r="CGZ23" s="580"/>
      <c r="CHA23" s="580"/>
      <c r="CHB23" s="580"/>
      <c r="CHC23" s="580"/>
      <c r="CHD23" s="580"/>
      <c r="CHE23" s="580"/>
      <c r="CHF23" s="580"/>
      <c r="CHG23" s="580"/>
      <c r="CHH23" s="580"/>
      <c r="CHI23" s="580"/>
      <c r="CHJ23" s="580"/>
      <c r="CHK23" s="580"/>
      <c r="CHL23" s="580"/>
      <c r="CHM23" s="580"/>
      <c r="CHN23" s="580"/>
      <c r="CHO23" s="580"/>
      <c r="CHP23" s="580"/>
      <c r="CHQ23" s="580"/>
      <c r="CHR23" s="580"/>
      <c r="CHS23" s="580"/>
      <c r="CHT23" s="580"/>
      <c r="CHU23" s="580"/>
      <c r="CHV23" s="580"/>
      <c r="CHW23" s="580"/>
      <c r="CHX23" s="580"/>
      <c r="CHY23" s="580"/>
      <c r="CHZ23" s="580"/>
      <c r="CIA23" s="580"/>
      <c r="CIB23" s="580"/>
      <c r="CIC23" s="580"/>
      <c r="CID23" s="580"/>
      <c r="CIE23" s="580"/>
      <c r="CIF23" s="580"/>
      <c r="CIG23" s="580"/>
      <c r="CIH23" s="580"/>
      <c r="CII23" s="580"/>
      <c r="CIJ23" s="580"/>
      <c r="CIK23" s="580"/>
      <c r="CIL23" s="580"/>
      <c r="CIM23" s="580"/>
      <c r="CIN23" s="580"/>
      <c r="CIO23" s="580"/>
      <c r="CIP23" s="580"/>
      <c r="CIQ23" s="580"/>
      <c r="CIR23" s="580"/>
      <c r="CIS23" s="580"/>
      <c r="CIT23" s="580"/>
      <c r="CIU23" s="580"/>
      <c r="CIV23" s="580"/>
      <c r="CIW23" s="580"/>
      <c r="CIX23" s="580"/>
      <c r="CIY23" s="580"/>
      <c r="CIZ23" s="580"/>
      <c r="CJA23" s="580"/>
      <c r="CJB23" s="580"/>
      <c r="CJC23" s="580"/>
      <c r="CJD23" s="580"/>
      <c r="CJE23" s="580"/>
      <c r="CJF23" s="580"/>
      <c r="CJG23" s="580"/>
      <c r="CJH23" s="580"/>
      <c r="CJI23" s="580"/>
      <c r="CJJ23" s="580"/>
      <c r="CJK23" s="580"/>
      <c r="CJL23" s="580"/>
      <c r="CJM23" s="580"/>
      <c r="CJN23" s="580"/>
      <c r="CJO23" s="580"/>
      <c r="CJP23" s="580"/>
      <c r="CJQ23" s="580"/>
      <c r="CJR23" s="580"/>
      <c r="CJS23" s="580"/>
      <c r="CJT23" s="580"/>
      <c r="CJU23" s="580"/>
      <c r="CJV23" s="580"/>
      <c r="CJW23" s="580"/>
      <c r="CJX23" s="580"/>
      <c r="CJY23" s="580"/>
      <c r="CJZ23" s="580"/>
      <c r="CKA23" s="580"/>
      <c r="CKB23" s="580"/>
      <c r="CKC23" s="580"/>
      <c r="CKD23" s="580"/>
      <c r="CKE23" s="580"/>
      <c r="CKF23" s="580"/>
      <c r="CKG23" s="580"/>
      <c r="CKH23" s="580"/>
      <c r="CKI23" s="580"/>
      <c r="CKJ23" s="580"/>
      <c r="CKK23" s="580"/>
      <c r="CKL23" s="580"/>
      <c r="CKM23" s="580"/>
      <c r="CKN23" s="580"/>
      <c r="CKO23" s="580"/>
      <c r="CKP23" s="580"/>
      <c r="CKQ23" s="580"/>
      <c r="CKR23" s="580"/>
      <c r="CKS23" s="580"/>
      <c r="CKT23" s="580"/>
      <c r="CKU23" s="580"/>
      <c r="CKV23" s="580"/>
      <c r="CKW23" s="580"/>
      <c r="CKX23" s="580"/>
      <c r="CKY23" s="580"/>
      <c r="CKZ23" s="580"/>
      <c r="CLA23" s="580"/>
      <c r="CLB23" s="580"/>
      <c r="CLC23" s="580"/>
      <c r="CLD23" s="580"/>
      <c r="CLE23" s="580"/>
      <c r="CLF23" s="580"/>
      <c r="CLG23" s="580"/>
      <c r="CLH23" s="580"/>
      <c r="CLI23" s="580"/>
      <c r="CLJ23" s="580"/>
      <c r="CLK23" s="580"/>
      <c r="CLL23" s="580"/>
      <c r="CLM23" s="580"/>
      <c r="CLN23" s="580"/>
      <c r="CLO23" s="580"/>
      <c r="CLP23" s="580"/>
      <c r="CLQ23" s="580"/>
      <c r="CLR23" s="580"/>
      <c r="CLS23" s="580"/>
      <c r="CLT23" s="580"/>
      <c r="CLU23" s="580"/>
      <c r="CLV23" s="580"/>
      <c r="CLW23" s="580"/>
      <c r="CLX23" s="580"/>
      <c r="CLY23" s="580"/>
      <c r="CLZ23" s="580"/>
      <c r="CMA23" s="580"/>
      <c r="CMB23" s="580"/>
      <c r="CMC23" s="580"/>
      <c r="CMD23" s="580"/>
      <c r="CME23" s="580"/>
      <c r="CMF23" s="580"/>
      <c r="CMG23" s="580"/>
      <c r="CMH23" s="580"/>
      <c r="CMI23" s="580"/>
      <c r="CMJ23" s="580"/>
      <c r="CMK23" s="580"/>
      <c r="CML23" s="580"/>
      <c r="CMM23" s="580"/>
      <c r="CMN23" s="580"/>
      <c r="CMO23" s="580"/>
      <c r="CMP23" s="580"/>
      <c r="CMQ23" s="580"/>
      <c r="CMR23" s="580"/>
      <c r="CMS23" s="580"/>
      <c r="CMT23" s="580"/>
      <c r="CMU23" s="580"/>
      <c r="CMV23" s="580"/>
      <c r="CMW23" s="580"/>
      <c r="CMX23" s="580"/>
      <c r="CMY23" s="580"/>
      <c r="CMZ23" s="580"/>
      <c r="CNA23" s="580"/>
      <c r="CNB23" s="580"/>
      <c r="CNC23" s="580"/>
      <c r="CND23" s="580"/>
      <c r="CNE23" s="580"/>
      <c r="CNF23" s="580"/>
      <c r="CNG23" s="580"/>
      <c r="CNH23" s="580"/>
      <c r="CNI23" s="580"/>
      <c r="CNJ23" s="580"/>
      <c r="CNK23" s="580"/>
      <c r="CNL23" s="580"/>
      <c r="CNM23" s="580"/>
      <c r="CNN23" s="580"/>
      <c r="CNO23" s="580"/>
      <c r="CNP23" s="580"/>
      <c r="CNQ23" s="580"/>
      <c r="CNR23" s="580"/>
      <c r="CNS23" s="580"/>
      <c r="CNT23" s="580"/>
      <c r="CNU23" s="580"/>
      <c r="CNV23" s="580"/>
      <c r="CNW23" s="580"/>
      <c r="CNX23" s="580"/>
      <c r="CNY23" s="580"/>
      <c r="CNZ23" s="580"/>
      <c r="COA23" s="580"/>
      <c r="COB23" s="580"/>
      <c r="COC23" s="580"/>
      <c r="COD23" s="580"/>
      <c r="COE23" s="580"/>
      <c r="COF23" s="580"/>
      <c r="COG23" s="580"/>
      <c r="COH23" s="580"/>
      <c r="COI23" s="580"/>
      <c r="COJ23" s="580"/>
      <c r="COK23" s="580"/>
      <c r="COL23" s="580"/>
      <c r="COM23" s="580"/>
      <c r="CON23" s="580"/>
      <c r="COO23" s="580"/>
      <c r="COP23" s="580"/>
      <c r="COQ23" s="580"/>
      <c r="COR23" s="580"/>
      <c r="COS23" s="580"/>
      <c r="COT23" s="580"/>
      <c r="COU23" s="580"/>
      <c r="COV23" s="580"/>
      <c r="COW23" s="580"/>
      <c r="COX23" s="580"/>
      <c r="COY23" s="580"/>
      <c r="COZ23" s="580"/>
      <c r="CPA23" s="580"/>
      <c r="CPB23" s="580"/>
      <c r="CPC23" s="580"/>
      <c r="CPD23" s="580"/>
      <c r="CPE23" s="580"/>
      <c r="CPF23" s="580"/>
      <c r="CPG23" s="580"/>
      <c r="CPH23" s="580"/>
      <c r="CPI23" s="580"/>
      <c r="CPJ23" s="580"/>
      <c r="CPK23" s="580"/>
      <c r="CPL23" s="580"/>
      <c r="CPM23" s="580"/>
      <c r="CPN23" s="580"/>
      <c r="CPO23" s="580"/>
      <c r="CPP23" s="580"/>
      <c r="CPQ23" s="580"/>
      <c r="CPR23" s="580"/>
      <c r="CPS23" s="580"/>
      <c r="CPT23" s="580"/>
      <c r="CPU23" s="580"/>
      <c r="CPV23" s="580"/>
      <c r="CPW23" s="580"/>
      <c r="CPX23" s="580"/>
      <c r="CPY23" s="580"/>
      <c r="CPZ23" s="580"/>
      <c r="CQA23" s="580"/>
      <c r="CQB23" s="580"/>
      <c r="CQC23" s="580"/>
      <c r="CQD23" s="580"/>
      <c r="CQE23" s="580"/>
      <c r="CQF23" s="580"/>
      <c r="CQG23" s="580"/>
      <c r="CQH23" s="580"/>
      <c r="CQI23" s="580"/>
      <c r="CQJ23" s="580"/>
      <c r="CQK23" s="580"/>
      <c r="CQL23" s="580"/>
      <c r="CQM23" s="580"/>
      <c r="CQN23" s="580"/>
      <c r="CQO23" s="580"/>
      <c r="CQP23" s="580"/>
      <c r="CQQ23" s="580"/>
      <c r="CQR23" s="580"/>
      <c r="CQS23" s="580"/>
      <c r="CQT23" s="580"/>
      <c r="CQU23" s="580"/>
      <c r="CQV23" s="580"/>
      <c r="CQW23" s="580"/>
      <c r="CQX23" s="580"/>
      <c r="CQY23" s="580"/>
      <c r="CQZ23" s="580"/>
      <c r="CRA23" s="580"/>
      <c r="CRB23" s="580"/>
      <c r="CRC23" s="580"/>
      <c r="CRD23" s="580"/>
      <c r="CRE23" s="580"/>
      <c r="CRF23" s="580"/>
      <c r="CRG23" s="580"/>
      <c r="CRH23" s="580"/>
      <c r="CRI23" s="580"/>
      <c r="CRJ23" s="580"/>
      <c r="CRK23" s="580"/>
      <c r="CRL23" s="580"/>
      <c r="CRM23" s="580"/>
      <c r="CRN23" s="580"/>
      <c r="CRO23" s="580"/>
      <c r="CRP23" s="580"/>
      <c r="CRQ23" s="580"/>
      <c r="CRR23" s="580"/>
      <c r="CRS23" s="580"/>
      <c r="CRT23" s="580"/>
      <c r="CRU23" s="580"/>
      <c r="CRV23" s="580"/>
      <c r="CRW23" s="580"/>
      <c r="CRX23" s="580"/>
      <c r="CRY23" s="580"/>
      <c r="CRZ23" s="580"/>
      <c r="CSA23" s="580"/>
      <c r="CSB23" s="580"/>
      <c r="CSC23" s="580"/>
      <c r="CSD23" s="580"/>
      <c r="CSE23" s="580"/>
      <c r="CSF23" s="580"/>
      <c r="CSG23" s="580"/>
      <c r="CSH23" s="580"/>
      <c r="CSI23" s="580"/>
      <c r="CSJ23" s="580"/>
      <c r="CSK23" s="580"/>
      <c r="CSL23" s="580"/>
      <c r="CSM23" s="580"/>
      <c r="CSN23" s="580"/>
      <c r="CSO23" s="580"/>
      <c r="CSP23" s="580"/>
      <c r="CSQ23" s="580"/>
      <c r="CSR23" s="580"/>
      <c r="CSS23" s="580"/>
      <c r="CST23" s="580"/>
      <c r="CSU23" s="580"/>
      <c r="CSV23" s="580"/>
      <c r="CSW23" s="580"/>
      <c r="CSX23" s="580"/>
      <c r="CSY23" s="580"/>
      <c r="CSZ23" s="580"/>
      <c r="CTA23" s="580"/>
      <c r="CTB23" s="580"/>
      <c r="CTC23" s="580"/>
      <c r="CTD23" s="580"/>
      <c r="CTE23" s="580"/>
      <c r="CTF23" s="580"/>
      <c r="CTG23" s="580"/>
      <c r="CTH23" s="580"/>
      <c r="CTI23" s="580"/>
      <c r="CTJ23" s="580"/>
      <c r="CTK23" s="580"/>
      <c r="CTL23" s="580"/>
      <c r="CTM23" s="580"/>
      <c r="CTN23" s="580"/>
      <c r="CTO23" s="580"/>
      <c r="CTP23" s="580"/>
      <c r="CTQ23" s="580"/>
      <c r="CTR23" s="580"/>
      <c r="CTS23" s="580"/>
      <c r="CTT23" s="580"/>
      <c r="CTU23" s="580"/>
      <c r="CTV23" s="580"/>
      <c r="CTW23" s="580"/>
      <c r="CTX23" s="580"/>
      <c r="CTY23" s="580"/>
      <c r="CTZ23" s="580"/>
      <c r="CUA23" s="580"/>
      <c r="CUB23" s="580"/>
      <c r="CUC23" s="580"/>
      <c r="CUD23" s="580"/>
      <c r="CUE23" s="580"/>
      <c r="CUF23" s="580"/>
      <c r="CUG23" s="580"/>
      <c r="CUH23" s="580"/>
      <c r="CUI23" s="580"/>
      <c r="CUJ23" s="580"/>
      <c r="CUK23" s="580"/>
      <c r="CUL23" s="580"/>
      <c r="CUM23" s="580"/>
      <c r="CUN23" s="580"/>
      <c r="CUO23" s="580"/>
      <c r="CUP23" s="580"/>
      <c r="CUQ23" s="580"/>
      <c r="CUR23" s="580"/>
      <c r="CUS23" s="580"/>
      <c r="CUT23" s="580"/>
      <c r="CUU23" s="580"/>
      <c r="CUV23" s="580"/>
      <c r="CUW23" s="580"/>
      <c r="CUX23" s="580"/>
      <c r="CUY23" s="580"/>
      <c r="CUZ23" s="580"/>
      <c r="CVA23" s="580"/>
      <c r="CVB23" s="580"/>
      <c r="CVC23" s="580"/>
      <c r="CVD23" s="580"/>
      <c r="CVE23" s="580"/>
      <c r="CVF23" s="580"/>
      <c r="CVG23" s="580"/>
      <c r="CVH23" s="580"/>
      <c r="CVI23" s="580"/>
      <c r="CVJ23" s="580"/>
      <c r="CVK23" s="580"/>
      <c r="CVL23" s="580"/>
      <c r="CVM23" s="580"/>
      <c r="CVN23" s="580"/>
      <c r="CVO23" s="580"/>
      <c r="CVP23" s="580"/>
      <c r="CVQ23" s="580"/>
      <c r="CVR23" s="580"/>
      <c r="CVS23" s="580"/>
      <c r="CVT23" s="580"/>
      <c r="CVU23" s="580"/>
      <c r="CVV23" s="580"/>
      <c r="CVW23" s="580"/>
      <c r="CVX23" s="580"/>
      <c r="CVY23" s="580"/>
      <c r="CVZ23" s="580"/>
      <c r="CWA23" s="580"/>
      <c r="CWB23" s="580"/>
      <c r="CWC23" s="580"/>
      <c r="CWD23" s="580"/>
      <c r="CWE23" s="580"/>
      <c r="CWF23" s="580"/>
      <c r="CWG23" s="580"/>
      <c r="CWH23" s="580"/>
      <c r="CWI23" s="580"/>
      <c r="CWJ23" s="580"/>
      <c r="CWK23" s="580"/>
      <c r="CWL23" s="580"/>
      <c r="CWM23" s="580"/>
      <c r="CWN23" s="580"/>
      <c r="CWO23" s="580"/>
      <c r="CWP23" s="580"/>
      <c r="CWQ23" s="580"/>
      <c r="CWR23" s="580"/>
      <c r="CWS23" s="580"/>
      <c r="CWT23" s="580"/>
      <c r="CWU23" s="580"/>
      <c r="CWV23" s="580"/>
      <c r="CWW23" s="580"/>
      <c r="CWX23" s="580"/>
      <c r="CWY23" s="580"/>
      <c r="CWZ23" s="580"/>
      <c r="CXA23" s="580"/>
      <c r="CXB23" s="580"/>
      <c r="CXC23" s="580"/>
      <c r="CXD23" s="580"/>
      <c r="CXE23" s="580"/>
      <c r="CXF23" s="580"/>
      <c r="CXG23" s="580"/>
      <c r="CXH23" s="580"/>
      <c r="CXI23" s="580"/>
      <c r="CXJ23" s="580"/>
      <c r="CXK23" s="580"/>
      <c r="CXL23" s="580"/>
      <c r="CXM23" s="580"/>
      <c r="CXN23" s="580"/>
      <c r="CXO23" s="580"/>
      <c r="CXP23" s="580"/>
      <c r="CXQ23" s="580"/>
      <c r="CXR23" s="580"/>
      <c r="CXS23" s="580"/>
      <c r="CXT23" s="580"/>
      <c r="CXU23" s="580"/>
      <c r="CXV23" s="580"/>
      <c r="CXW23" s="580"/>
      <c r="CXX23" s="580"/>
      <c r="CXY23" s="580"/>
      <c r="CXZ23" s="580"/>
      <c r="CYA23" s="580"/>
      <c r="CYB23" s="580"/>
      <c r="CYC23" s="580"/>
      <c r="CYD23" s="580"/>
      <c r="CYE23" s="580"/>
      <c r="CYF23" s="580"/>
      <c r="CYG23" s="580"/>
      <c r="CYH23" s="580"/>
      <c r="CYI23" s="580"/>
      <c r="CYJ23" s="580"/>
      <c r="CYK23" s="580"/>
      <c r="CYL23" s="580"/>
      <c r="CYM23" s="580"/>
      <c r="CYN23" s="580"/>
      <c r="CYO23" s="580"/>
      <c r="CYP23" s="580"/>
      <c r="CYQ23" s="580"/>
      <c r="CYR23" s="580"/>
      <c r="CYS23" s="580"/>
      <c r="CYT23" s="580"/>
      <c r="CYU23" s="580"/>
      <c r="CYV23" s="580"/>
      <c r="CYW23" s="580"/>
      <c r="CYX23" s="580"/>
      <c r="CYY23" s="580"/>
      <c r="CYZ23" s="580"/>
      <c r="CZA23" s="580"/>
      <c r="CZB23" s="580"/>
      <c r="CZC23" s="580"/>
      <c r="CZD23" s="580"/>
      <c r="CZE23" s="580"/>
      <c r="CZF23" s="580"/>
      <c r="CZG23" s="580"/>
      <c r="CZH23" s="580"/>
      <c r="CZI23" s="580"/>
      <c r="CZJ23" s="580"/>
      <c r="CZK23" s="580"/>
      <c r="CZL23" s="580"/>
      <c r="CZM23" s="580"/>
      <c r="CZN23" s="580"/>
      <c r="CZO23" s="580"/>
      <c r="CZP23" s="580"/>
      <c r="CZQ23" s="580"/>
      <c r="CZR23" s="580"/>
      <c r="CZS23" s="580"/>
      <c r="CZT23" s="580"/>
      <c r="CZU23" s="580"/>
      <c r="CZV23" s="580"/>
      <c r="CZW23" s="580"/>
      <c r="CZX23" s="580"/>
      <c r="CZY23" s="580"/>
      <c r="CZZ23" s="580"/>
      <c r="DAA23" s="580"/>
      <c r="DAB23" s="580"/>
      <c r="DAC23" s="580"/>
      <c r="DAD23" s="580"/>
      <c r="DAE23" s="580"/>
      <c r="DAF23" s="580"/>
      <c r="DAG23" s="580"/>
      <c r="DAH23" s="580"/>
      <c r="DAI23" s="580"/>
      <c r="DAJ23" s="580"/>
      <c r="DAK23" s="580"/>
      <c r="DAL23" s="580"/>
      <c r="DAM23" s="580"/>
      <c r="DAN23" s="580"/>
      <c r="DAO23" s="580"/>
      <c r="DAP23" s="580"/>
      <c r="DAQ23" s="580"/>
      <c r="DAR23" s="580"/>
      <c r="DAS23" s="580"/>
      <c r="DAT23" s="580"/>
      <c r="DAU23" s="580"/>
      <c r="DAV23" s="580"/>
      <c r="DAW23" s="580"/>
      <c r="DAX23" s="580"/>
      <c r="DAY23" s="580"/>
      <c r="DAZ23" s="580"/>
      <c r="DBA23" s="580"/>
      <c r="DBB23" s="580"/>
      <c r="DBC23" s="580"/>
      <c r="DBD23" s="580"/>
      <c r="DBE23" s="580"/>
      <c r="DBF23" s="580"/>
      <c r="DBG23" s="580"/>
      <c r="DBH23" s="580"/>
      <c r="DBI23" s="580"/>
      <c r="DBJ23" s="580"/>
      <c r="DBK23" s="580"/>
      <c r="DBL23" s="580"/>
      <c r="DBM23" s="580"/>
      <c r="DBN23" s="580"/>
      <c r="DBO23" s="580"/>
      <c r="DBP23" s="580"/>
      <c r="DBQ23" s="580"/>
      <c r="DBR23" s="580"/>
      <c r="DBS23" s="580"/>
      <c r="DBT23" s="580"/>
      <c r="DBU23" s="580"/>
      <c r="DBV23" s="580"/>
      <c r="DBW23" s="580"/>
      <c r="DBX23" s="580"/>
      <c r="DBY23" s="580"/>
      <c r="DBZ23" s="580"/>
      <c r="DCA23" s="580"/>
      <c r="DCB23" s="580"/>
      <c r="DCC23" s="580"/>
      <c r="DCD23" s="580"/>
      <c r="DCE23" s="580"/>
      <c r="DCF23" s="580"/>
      <c r="DCG23" s="580"/>
      <c r="DCH23" s="580"/>
      <c r="DCI23" s="580"/>
      <c r="DCJ23" s="580"/>
      <c r="DCK23" s="580"/>
      <c r="DCL23" s="580"/>
      <c r="DCM23" s="580"/>
      <c r="DCN23" s="580"/>
      <c r="DCO23" s="580"/>
      <c r="DCP23" s="580"/>
      <c r="DCQ23" s="580"/>
      <c r="DCR23" s="580"/>
      <c r="DCS23" s="580"/>
      <c r="DCT23" s="580"/>
      <c r="DCU23" s="580"/>
      <c r="DCV23" s="580"/>
      <c r="DCW23" s="580"/>
      <c r="DCX23" s="580"/>
      <c r="DCY23" s="580"/>
      <c r="DCZ23" s="580"/>
      <c r="DDA23" s="580"/>
      <c r="DDB23" s="580"/>
      <c r="DDC23" s="580"/>
      <c r="DDD23" s="580"/>
      <c r="DDE23" s="580"/>
      <c r="DDF23" s="580"/>
      <c r="DDG23" s="580"/>
      <c r="DDH23" s="580"/>
      <c r="DDI23" s="580"/>
      <c r="DDJ23" s="580"/>
      <c r="DDK23" s="580"/>
      <c r="DDL23" s="580"/>
      <c r="DDM23" s="580"/>
      <c r="DDN23" s="580"/>
      <c r="DDO23" s="580"/>
      <c r="DDP23" s="580"/>
      <c r="DDQ23" s="580"/>
      <c r="DDR23" s="580"/>
      <c r="DDS23" s="580"/>
      <c r="DDT23" s="580"/>
      <c r="DDU23" s="580"/>
      <c r="DDV23" s="580"/>
      <c r="DDW23" s="580"/>
      <c r="DDX23" s="580"/>
      <c r="DDY23" s="580"/>
      <c r="DDZ23" s="580"/>
      <c r="DEA23" s="580"/>
      <c r="DEB23" s="580"/>
      <c r="DEC23" s="580"/>
      <c r="DED23" s="580"/>
      <c r="DEE23" s="580"/>
      <c r="DEF23" s="580"/>
      <c r="DEG23" s="580"/>
      <c r="DEH23" s="580"/>
      <c r="DEI23" s="580"/>
      <c r="DEJ23" s="580"/>
      <c r="DEK23" s="580"/>
      <c r="DEL23" s="580"/>
      <c r="DEM23" s="580"/>
      <c r="DEN23" s="580"/>
      <c r="DEO23" s="580"/>
      <c r="DEP23" s="580"/>
      <c r="DEQ23" s="580"/>
      <c r="DER23" s="580"/>
      <c r="DES23" s="580"/>
      <c r="DET23" s="580"/>
      <c r="DEU23" s="580"/>
      <c r="DEV23" s="580"/>
      <c r="DEW23" s="580"/>
      <c r="DEX23" s="580"/>
      <c r="DEY23" s="580"/>
      <c r="DEZ23" s="580"/>
      <c r="DFA23" s="580"/>
      <c r="DFB23" s="580"/>
      <c r="DFC23" s="580"/>
      <c r="DFD23" s="580"/>
      <c r="DFE23" s="580"/>
      <c r="DFF23" s="580"/>
      <c r="DFG23" s="580"/>
      <c r="DFH23" s="580"/>
      <c r="DFI23" s="580"/>
      <c r="DFJ23" s="580"/>
      <c r="DFK23" s="580"/>
      <c r="DFL23" s="580"/>
      <c r="DFM23" s="580"/>
      <c r="DFN23" s="580"/>
      <c r="DFO23" s="580"/>
      <c r="DFP23" s="580"/>
      <c r="DFQ23" s="580"/>
      <c r="DFR23" s="580"/>
      <c r="DFS23" s="580"/>
      <c r="DFT23" s="580"/>
      <c r="DFU23" s="580"/>
      <c r="DFV23" s="580"/>
      <c r="DFW23" s="580"/>
      <c r="DFX23" s="580"/>
      <c r="DFY23" s="580"/>
      <c r="DFZ23" s="580"/>
      <c r="DGA23" s="580"/>
      <c r="DGB23" s="580"/>
      <c r="DGC23" s="580"/>
      <c r="DGD23" s="580"/>
      <c r="DGE23" s="580"/>
      <c r="DGF23" s="580"/>
      <c r="DGG23" s="580"/>
      <c r="DGH23" s="580"/>
      <c r="DGI23" s="580"/>
      <c r="DGJ23" s="580"/>
      <c r="DGK23" s="580"/>
      <c r="DGL23" s="580"/>
      <c r="DGM23" s="580"/>
      <c r="DGN23" s="580"/>
      <c r="DGO23" s="580"/>
      <c r="DGP23" s="580"/>
      <c r="DGQ23" s="580"/>
      <c r="DGR23" s="580"/>
      <c r="DGS23" s="580"/>
      <c r="DGT23" s="580"/>
      <c r="DGU23" s="580"/>
      <c r="DGV23" s="580"/>
      <c r="DGW23" s="580"/>
      <c r="DGX23" s="580"/>
      <c r="DGY23" s="580"/>
      <c r="DGZ23" s="580"/>
      <c r="DHA23" s="580"/>
      <c r="DHB23" s="580"/>
      <c r="DHC23" s="580"/>
      <c r="DHD23" s="580"/>
      <c r="DHE23" s="580"/>
      <c r="DHF23" s="580"/>
      <c r="DHG23" s="580"/>
      <c r="DHH23" s="580"/>
      <c r="DHI23" s="580"/>
      <c r="DHJ23" s="580"/>
      <c r="DHK23" s="580"/>
      <c r="DHL23" s="580"/>
      <c r="DHM23" s="580"/>
      <c r="DHN23" s="580"/>
      <c r="DHO23" s="580"/>
      <c r="DHP23" s="580"/>
      <c r="DHQ23" s="580"/>
      <c r="DHR23" s="580"/>
      <c r="DHS23" s="580"/>
      <c r="DHT23" s="580"/>
      <c r="DHU23" s="580"/>
      <c r="DHV23" s="580"/>
      <c r="DHW23" s="580"/>
      <c r="DHX23" s="580"/>
      <c r="DHY23" s="580"/>
      <c r="DHZ23" s="580"/>
      <c r="DIA23" s="580"/>
      <c r="DIB23" s="580"/>
      <c r="DIC23" s="580"/>
      <c r="DID23" s="580"/>
      <c r="DIE23" s="580"/>
      <c r="DIF23" s="580"/>
      <c r="DIG23" s="580"/>
      <c r="DIH23" s="580"/>
      <c r="DII23" s="580"/>
      <c r="DIJ23" s="580"/>
      <c r="DIK23" s="580"/>
      <c r="DIL23" s="580"/>
      <c r="DIM23" s="580"/>
      <c r="DIN23" s="580"/>
      <c r="DIO23" s="580"/>
      <c r="DIP23" s="580"/>
      <c r="DIQ23" s="580"/>
      <c r="DIR23" s="580"/>
      <c r="DIS23" s="580"/>
      <c r="DIT23" s="580"/>
      <c r="DIU23" s="580"/>
      <c r="DIV23" s="580"/>
      <c r="DIW23" s="580"/>
      <c r="DIX23" s="580"/>
      <c r="DIY23" s="580"/>
      <c r="DIZ23" s="580"/>
      <c r="DJA23" s="580"/>
      <c r="DJB23" s="580"/>
      <c r="DJC23" s="580"/>
      <c r="DJD23" s="580"/>
      <c r="DJE23" s="580"/>
      <c r="DJF23" s="580"/>
      <c r="DJG23" s="580"/>
      <c r="DJH23" s="580"/>
      <c r="DJI23" s="580"/>
      <c r="DJJ23" s="580"/>
      <c r="DJK23" s="580"/>
      <c r="DJL23" s="580"/>
      <c r="DJM23" s="580"/>
      <c r="DJN23" s="580"/>
      <c r="DJO23" s="580"/>
      <c r="DJP23" s="580"/>
      <c r="DJQ23" s="580"/>
      <c r="DJR23" s="580"/>
      <c r="DJS23" s="580"/>
      <c r="DJT23" s="580"/>
      <c r="DJU23" s="580"/>
      <c r="DJV23" s="580"/>
      <c r="DJW23" s="580"/>
      <c r="DJX23" s="580"/>
      <c r="DJY23" s="580"/>
      <c r="DJZ23" s="580"/>
      <c r="DKA23" s="580"/>
      <c r="DKB23" s="580"/>
      <c r="DKC23" s="580"/>
      <c r="DKD23" s="580"/>
      <c r="DKE23" s="580"/>
      <c r="DKF23" s="580"/>
      <c r="DKG23" s="580"/>
      <c r="DKH23" s="580"/>
      <c r="DKI23" s="580"/>
      <c r="DKJ23" s="580"/>
      <c r="DKK23" s="580"/>
      <c r="DKL23" s="580"/>
      <c r="DKM23" s="580"/>
      <c r="DKN23" s="580"/>
      <c r="DKO23" s="580"/>
      <c r="DKP23" s="580"/>
      <c r="DKQ23" s="580"/>
      <c r="DKR23" s="580"/>
      <c r="DKS23" s="580"/>
      <c r="DKT23" s="580"/>
      <c r="DKU23" s="580"/>
      <c r="DKV23" s="580"/>
      <c r="DKW23" s="580"/>
      <c r="DKX23" s="580"/>
      <c r="DKY23" s="580"/>
      <c r="DKZ23" s="580"/>
      <c r="DLA23" s="580"/>
      <c r="DLB23" s="580"/>
      <c r="DLC23" s="580"/>
      <c r="DLD23" s="580"/>
      <c r="DLE23" s="580"/>
      <c r="DLF23" s="580"/>
      <c r="DLG23" s="580"/>
      <c r="DLH23" s="580"/>
      <c r="DLI23" s="580"/>
      <c r="DLJ23" s="580"/>
      <c r="DLK23" s="580"/>
      <c r="DLL23" s="580"/>
      <c r="DLM23" s="580"/>
      <c r="DLN23" s="580"/>
      <c r="DLO23" s="580"/>
      <c r="DLP23" s="580"/>
      <c r="DLQ23" s="580"/>
      <c r="DLR23" s="580"/>
      <c r="DLS23" s="580"/>
      <c r="DLT23" s="580"/>
      <c r="DLU23" s="580"/>
      <c r="DLV23" s="580"/>
      <c r="DLW23" s="580"/>
      <c r="DLX23" s="580"/>
      <c r="DLY23" s="580"/>
      <c r="DLZ23" s="580"/>
      <c r="DMA23" s="580"/>
      <c r="DMB23" s="580"/>
      <c r="DMC23" s="580"/>
      <c r="DMD23" s="580"/>
      <c r="DME23" s="580"/>
      <c r="DMF23" s="580"/>
      <c r="DMG23" s="580"/>
      <c r="DMH23" s="580"/>
      <c r="DMI23" s="580"/>
      <c r="DMJ23" s="580"/>
      <c r="DMK23" s="580"/>
      <c r="DML23" s="580"/>
      <c r="DMM23" s="580"/>
      <c r="DMN23" s="580"/>
      <c r="DMO23" s="580"/>
      <c r="DMP23" s="580"/>
      <c r="DMQ23" s="580"/>
      <c r="DMR23" s="580"/>
      <c r="DMS23" s="580"/>
      <c r="DMT23" s="580"/>
      <c r="DMU23" s="580"/>
      <c r="DMV23" s="580"/>
      <c r="DMW23" s="580"/>
      <c r="DMX23" s="580"/>
      <c r="DMY23" s="580"/>
      <c r="DMZ23" s="580"/>
      <c r="DNA23" s="580"/>
      <c r="DNB23" s="580"/>
      <c r="DNC23" s="580"/>
      <c r="DND23" s="580"/>
      <c r="DNE23" s="580"/>
      <c r="DNF23" s="580"/>
      <c r="DNG23" s="580"/>
      <c r="DNH23" s="580"/>
      <c r="DNI23" s="580"/>
      <c r="DNJ23" s="580"/>
      <c r="DNK23" s="580"/>
      <c r="DNL23" s="580"/>
      <c r="DNM23" s="580"/>
      <c r="DNN23" s="580"/>
      <c r="DNO23" s="580"/>
      <c r="DNP23" s="580"/>
      <c r="DNQ23" s="580"/>
      <c r="DNR23" s="580"/>
      <c r="DNS23" s="580"/>
      <c r="DNT23" s="580"/>
      <c r="DNU23" s="580"/>
      <c r="DNV23" s="580"/>
      <c r="DNW23" s="580"/>
      <c r="DNX23" s="580"/>
      <c r="DNY23" s="580"/>
      <c r="DNZ23" s="580"/>
      <c r="DOA23" s="580"/>
      <c r="DOB23" s="580"/>
      <c r="DOC23" s="580"/>
      <c r="DOD23" s="580"/>
      <c r="DOE23" s="580"/>
      <c r="DOF23" s="580"/>
      <c r="DOG23" s="580"/>
      <c r="DOH23" s="580"/>
      <c r="DOI23" s="580"/>
      <c r="DOJ23" s="580"/>
      <c r="DOK23" s="580"/>
      <c r="DOL23" s="580"/>
      <c r="DOM23" s="580"/>
      <c r="DON23" s="580"/>
      <c r="DOO23" s="580"/>
      <c r="DOP23" s="580"/>
      <c r="DOQ23" s="580"/>
      <c r="DOR23" s="580"/>
      <c r="DOS23" s="580"/>
      <c r="DOT23" s="580"/>
      <c r="DOU23" s="580"/>
      <c r="DOV23" s="580"/>
      <c r="DOW23" s="580"/>
      <c r="DOX23" s="580"/>
      <c r="DOY23" s="580"/>
      <c r="DOZ23" s="580"/>
      <c r="DPA23" s="580"/>
      <c r="DPB23" s="580"/>
      <c r="DPC23" s="580"/>
      <c r="DPD23" s="580"/>
      <c r="DPE23" s="580"/>
      <c r="DPF23" s="580"/>
      <c r="DPG23" s="580"/>
      <c r="DPH23" s="580"/>
      <c r="DPI23" s="580"/>
      <c r="DPJ23" s="580"/>
      <c r="DPK23" s="580"/>
      <c r="DPL23" s="580"/>
      <c r="DPM23" s="580"/>
      <c r="DPN23" s="580"/>
      <c r="DPO23" s="580"/>
      <c r="DPP23" s="580"/>
      <c r="DPQ23" s="580"/>
      <c r="DPR23" s="580"/>
      <c r="DPS23" s="580"/>
      <c r="DPT23" s="580"/>
      <c r="DPU23" s="580"/>
      <c r="DPV23" s="580"/>
      <c r="DPW23" s="580"/>
      <c r="DPX23" s="580"/>
      <c r="DPY23" s="580"/>
      <c r="DPZ23" s="580"/>
      <c r="DQA23" s="580"/>
      <c r="DQB23" s="580"/>
      <c r="DQC23" s="580"/>
      <c r="DQD23" s="580"/>
      <c r="DQE23" s="580"/>
      <c r="DQF23" s="580"/>
      <c r="DQG23" s="580"/>
      <c r="DQH23" s="580"/>
      <c r="DQI23" s="580"/>
      <c r="DQJ23" s="580"/>
      <c r="DQK23" s="580"/>
      <c r="DQL23" s="580"/>
      <c r="DQM23" s="580"/>
      <c r="DQN23" s="580"/>
      <c r="DQO23" s="580"/>
      <c r="DQP23" s="580"/>
      <c r="DQQ23" s="580"/>
      <c r="DQR23" s="580"/>
      <c r="DQS23" s="580"/>
      <c r="DQT23" s="580"/>
      <c r="DQU23" s="580"/>
      <c r="DQV23" s="580"/>
      <c r="DQW23" s="580"/>
      <c r="DQX23" s="580"/>
      <c r="DQY23" s="580"/>
      <c r="DQZ23" s="580"/>
      <c r="DRA23" s="580"/>
      <c r="DRB23" s="580"/>
      <c r="DRC23" s="580"/>
      <c r="DRD23" s="580"/>
      <c r="DRE23" s="580"/>
      <c r="DRF23" s="580"/>
      <c r="DRG23" s="580"/>
      <c r="DRH23" s="580"/>
      <c r="DRI23" s="580"/>
      <c r="DRJ23" s="580"/>
      <c r="DRK23" s="580"/>
      <c r="DRL23" s="580"/>
      <c r="DRM23" s="580"/>
      <c r="DRN23" s="580"/>
      <c r="DRO23" s="580"/>
      <c r="DRP23" s="580"/>
      <c r="DRQ23" s="580"/>
      <c r="DRR23" s="580"/>
      <c r="DRS23" s="580"/>
      <c r="DRT23" s="580"/>
      <c r="DRU23" s="580"/>
      <c r="DRV23" s="580"/>
      <c r="DRW23" s="580"/>
      <c r="DRX23" s="580"/>
      <c r="DRY23" s="580"/>
      <c r="DRZ23" s="580"/>
      <c r="DSA23" s="580"/>
      <c r="DSB23" s="580"/>
      <c r="DSC23" s="580"/>
      <c r="DSD23" s="580"/>
      <c r="DSE23" s="580"/>
      <c r="DSF23" s="580"/>
      <c r="DSG23" s="580"/>
      <c r="DSH23" s="580"/>
      <c r="DSI23" s="580"/>
      <c r="DSJ23" s="580"/>
      <c r="DSK23" s="580"/>
      <c r="DSL23" s="580"/>
      <c r="DSM23" s="580"/>
      <c r="DSN23" s="580"/>
      <c r="DSO23" s="580"/>
      <c r="DSP23" s="580"/>
      <c r="DSQ23" s="580"/>
      <c r="DSR23" s="580"/>
      <c r="DSS23" s="580"/>
      <c r="DST23" s="580"/>
      <c r="DSU23" s="580"/>
      <c r="DSV23" s="580"/>
      <c r="DSW23" s="580"/>
      <c r="DSX23" s="580"/>
      <c r="DSY23" s="580"/>
      <c r="DSZ23" s="580"/>
      <c r="DTA23" s="580"/>
      <c r="DTB23" s="580"/>
      <c r="DTC23" s="580"/>
      <c r="DTD23" s="580"/>
      <c r="DTE23" s="580"/>
      <c r="DTF23" s="580"/>
      <c r="DTG23" s="580"/>
      <c r="DTH23" s="580"/>
      <c r="DTI23" s="580"/>
      <c r="DTJ23" s="580"/>
      <c r="DTK23" s="580"/>
      <c r="DTL23" s="580"/>
      <c r="DTM23" s="580"/>
      <c r="DTN23" s="580"/>
      <c r="DTO23" s="580"/>
      <c r="DTP23" s="580"/>
      <c r="DTQ23" s="580"/>
      <c r="DTR23" s="580"/>
      <c r="DTS23" s="580"/>
      <c r="DTT23" s="580"/>
      <c r="DTU23" s="580"/>
      <c r="DTV23" s="580"/>
      <c r="DTW23" s="580"/>
      <c r="DTX23" s="580"/>
      <c r="DTY23" s="580"/>
      <c r="DTZ23" s="580"/>
      <c r="DUA23" s="580"/>
      <c r="DUB23" s="580"/>
      <c r="DUC23" s="580"/>
      <c r="DUD23" s="580"/>
      <c r="DUE23" s="580"/>
      <c r="DUF23" s="580"/>
      <c r="DUG23" s="580"/>
      <c r="DUH23" s="580"/>
      <c r="DUI23" s="580"/>
      <c r="DUJ23" s="580"/>
      <c r="DUK23" s="580"/>
      <c r="DUL23" s="580"/>
      <c r="DUM23" s="580"/>
      <c r="DUN23" s="580"/>
      <c r="DUO23" s="580"/>
      <c r="DUP23" s="580"/>
      <c r="DUQ23" s="580"/>
      <c r="DUR23" s="580"/>
      <c r="DUS23" s="580"/>
      <c r="DUT23" s="580"/>
      <c r="DUU23" s="580"/>
      <c r="DUV23" s="580"/>
      <c r="DUW23" s="580"/>
      <c r="DUX23" s="580"/>
      <c r="DUY23" s="580"/>
      <c r="DUZ23" s="580"/>
      <c r="DVA23" s="580"/>
      <c r="DVB23" s="580"/>
      <c r="DVC23" s="580"/>
      <c r="DVD23" s="580"/>
      <c r="DVE23" s="580"/>
      <c r="DVF23" s="580"/>
      <c r="DVG23" s="580"/>
      <c r="DVH23" s="580"/>
      <c r="DVI23" s="580"/>
      <c r="DVJ23" s="580"/>
      <c r="DVK23" s="580"/>
      <c r="DVL23" s="580"/>
      <c r="DVM23" s="580"/>
      <c r="DVN23" s="580"/>
      <c r="DVO23" s="580"/>
      <c r="DVP23" s="580"/>
      <c r="DVQ23" s="580"/>
      <c r="DVR23" s="580"/>
      <c r="DVS23" s="580"/>
      <c r="DVT23" s="580"/>
      <c r="DVU23" s="580"/>
      <c r="DVV23" s="580"/>
      <c r="DVW23" s="580"/>
      <c r="DVX23" s="580"/>
      <c r="DVY23" s="580"/>
      <c r="DVZ23" s="580"/>
      <c r="DWA23" s="580"/>
      <c r="DWB23" s="580"/>
      <c r="DWC23" s="580"/>
      <c r="DWD23" s="580"/>
      <c r="DWE23" s="580"/>
      <c r="DWF23" s="580"/>
      <c r="DWG23" s="580"/>
      <c r="DWH23" s="580"/>
      <c r="DWI23" s="580"/>
      <c r="DWJ23" s="580"/>
      <c r="DWK23" s="580"/>
      <c r="DWL23" s="580"/>
      <c r="DWM23" s="580"/>
      <c r="DWN23" s="580"/>
      <c r="DWO23" s="580"/>
      <c r="DWP23" s="580"/>
      <c r="DWQ23" s="580"/>
      <c r="DWR23" s="580"/>
      <c r="DWS23" s="580"/>
      <c r="DWT23" s="580"/>
      <c r="DWU23" s="580"/>
      <c r="DWV23" s="580"/>
      <c r="DWW23" s="580"/>
      <c r="DWX23" s="580"/>
      <c r="DWY23" s="580"/>
      <c r="DWZ23" s="580"/>
      <c r="DXA23" s="580"/>
      <c r="DXB23" s="580"/>
      <c r="DXC23" s="580"/>
      <c r="DXD23" s="580"/>
      <c r="DXE23" s="580"/>
      <c r="DXF23" s="580"/>
      <c r="DXG23" s="580"/>
      <c r="DXH23" s="580"/>
      <c r="DXI23" s="580"/>
      <c r="DXJ23" s="580"/>
      <c r="DXK23" s="580"/>
      <c r="DXL23" s="580"/>
      <c r="DXM23" s="580"/>
      <c r="DXN23" s="580"/>
      <c r="DXO23" s="580"/>
      <c r="DXP23" s="580"/>
      <c r="DXQ23" s="580"/>
      <c r="DXR23" s="580"/>
      <c r="DXS23" s="580"/>
      <c r="DXT23" s="580"/>
      <c r="DXU23" s="580"/>
      <c r="DXV23" s="580"/>
      <c r="DXW23" s="580"/>
      <c r="DXX23" s="580"/>
      <c r="DXY23" s="580"/>
      <c r="DXZ23" s="580"/>
      <c r="DYA23" s="580"/>
      <c r="DYB23" s="580"/>
      <c r="DYC23" s="580"/>
      <c r="DYD23" s="580"/>
      <c r="DYE23" s="580"/>
      <c r="DYF23" s="580"/>
      <c r="DYG23" s="580"/>
      <c r="DYH23" s="580"/>
      <c r="DYI23" s="580"/>
      <c r="DYJ23" s="580"/>
      <c r="DYK23" s="580"/>
      <c r="DYL23" s="580"/>
      <c r="DYM23" s="580"/>
      <c r="DYN23" s="580"/>
      <c r="DYO23" s="580"/>
      <c r="DYP23" s="580"/>
      <c r="DYQ23" s="580"/>
      <c r="DYR23" s="580"/>
      <c r="DYS23" s="580"/>
      <c r="DYT23" s="580"/>
      <c r="DYU23" s="580"/>
      <c r="DYV23" s="580"/>
      <c r="DYW23" s="580"/>
      <c r="DYX23" s="580"/>
      <c r="DYY23" s="580"/>
      <c r="DYZ23" s="580"/>
      <c r="DZA23" s="580"/>
      <c r="DZB23" s="580"/>
      <c r="DZC23" s="580"/>
      <c r="DZD23" s="580"/>
      <c r="DZE23" s="580"/>
      <c r="DZF23" s="580"/>
      <c r="DZG23" s="580"/>
      <c r="DZH23" s="580"/>
      <c r="DZI23" s="580"/>
      <c r="DZJ23" s="580"/>
      <c r="DZK23" s="580"/>
      <c r="DZL23" s="580"/>
      <c r="DZM23" s="580"/>
      <c r="DZN23" s="580"/>
      <c r="DZO23" s="580"/>
      <c r="DZP23" s="580"/>
      <c r="DZQ23" s="580"/>
      <c r="DZR23" s="580"/>
      <c r="DZS23" s="580"/>
      <c r="DZT23" s="580"/>
      <c r="DZU23" s="580"/>
      <c r="DZV23" s="580"/>
      <c r="DZW23" s="580"/>
      <c r="DZX23" s="580"/>
      <c r="DZY23" s="580"/>
      <c r="DZZ23" s="580"/>
      <c r="EAA23" s="580"/>
      <c r="EAB23" s="580"/>
      <c r="EAC23" s="580"/>
      <c r="EAD23" s="580"/>
      <c r="EAE23" s="580"/>
      <c r="EAF23" s="580"/>
      <c r="EAG23" s="580"/>
      <c r="EAH23" s="580"/>
      <c r="EAI23" s="580"/>
      <c r="EAJ23" s="580"/>
      <c r="EAK23" s="580"/>
      <c r="EAL23" s="580"/>
      <c r="EAM23" s="580"/>
      <c r="EAN23" s="580"/>
      <c r="EAO23" s="580"/>
      <c r="EAP23" s="580"/>
      <c r="EAQ23" s="580"/>
      <c r="EAR23" s="580"/>
      <c r="EAS23" s="580"/>
      <c r="EAT23" s="580"/>
      <c r="EAU23" s="580"/>
      <c r="EAV23" s="580"/>
      <c r="EAW23" s="580"/>
      <c r="EAX23" s="580"/>
      <c r="EAY23" s="580"/>
      <c r="EAZ23" s="580"/>
      <c r="EBA23" s="580"/>
      <c r="EBB23" s="580"/>
      <c r="EBC23" s="580"/>
      <c r="EBD23" s="580"/>
      <c r="EBE23" s="580"/>
      <c r="EBF23" s="580"/>
      <c r="EBG23" s="580"/>
      <c r="EBH23" s="580"/>
      <c r="EBI23" s="580"/>
      <c r="EBJ23" s="580"/>
      <c r="EBK23" s="580"/>
      <c r="EBL23" s="580"/>
      <c r="EBM23" s="580"/>
      <c r="EBN23" s="580"/>
      <c r="EBO23" s="580"/>
      <c r="EBP23" s="580"/>
      <c r="EBQ23" s="580"/>
      <c r="EBR23" s="580"/>
      <c r="EBS23" s="580"/>
      <c r="EBT23" s="580"/>
      <c r="EBU23" s="580"/>
      <c r="EBV23" s="580"/>
      <c r="EBW23" s="580"/>
      <c r="EBX23" s="580"/>
      <c r="EBY23" s="580"/>
      <c r="EBZ23" s="580"/>
      <c r="ECA23" s="580"/>
      <c r="ECB23" s="580"/>
      <c r="ECC23" s="580"/>
      <c r="ECD23" s="580"/>
      <c r="ECE23" s="580"/>
      <c r="ECF23" s="580"/>
      <c r="ECG23" s="580"/>
      <c r="ECH23" s="580"/>
      <c r="ECI23" s="580"/>
      <c r="ECJ23" s="580"/>
      <c r="ECK23" s="580"/>
      <c r="ECL23" s="580"/>
      <c r="ECM23" s="580"/>
      <c r="ECN23" s="580"/>
      <c r="ECO23" s="580"/>
      <c r="ECP23" s="580"/>
      <c r="ECQ23" s="580"/>
      <c r="ECR23" s="580"/>
      <c r="ECS23" s="580"/>
      <c r="ECT23" s="580"/>
      <c r="ECU23" s="580"/>
      <c r="ECV23" s="580"/>
      <c r="ECW23" s="580"/>
      <c r="ECX23" s="580"/>
      <c r="ECY23" s="580"/>
      <c r="ECZ23" s="580"/>
      <c r="EDA23" s="580"/>
      <c r="EDB23" s="580"/>
      <c r="EDC23" s="580"/>
      <c r="EDD23" s="580"/>
      <c r="EDE23" s="580"/>
      <c r="EDF23" s="580"/>
      <c r="EDG23" s="580"/>
      <c r="EDH23" s="580"/>
      <c r="EDI23" s="580"/>
      <c r="EDJ23" s="580"/>
      <c r="EDK23" s="580"/>
      <c r="EDL23" s="580"/>
      <c r="EDM23" s="580"/>
      <c r="EDN23" s="580"/>
      <c r="EDO23" s="580"/>
      <c r="EDP23" s="580"/>
      <c r="EDQ23" s="580"/>
      <c r="EDR23" s="580"/>
      <c r="EDS23" s="580"/>
      <c r="EDT23" s="580"/>
      <c r="EDU23" s="580"/>
      <c r="EDV23" s="580"/>
      <c r="EDW23" s="580"/>
      <c r="EDX23" s="580"/>
      <c r="EDY23" s="580"/>
      <c r="EDZ23" s="580"/>
      <c r="EEA23" s="580"/>
      <c r="EEB23" s="580"/>
      <c r="EEC23" s="580"/>
      <c r="EED23" s="580"/>
      <c r="EEE23" s="580"/>
      <c r="EEF23" s="580"/>
      <c r="EEG23" s="580"/>
      <c r="EEH23" s="580"/>
      <c r="EEI23" s="580"/>
      <c r="EEJ23" s="580"/>
      <c r="EEK23" s="580"/>
      <c r="EEL23" s="580"/>
      <c r="EEM23" s="580"/>
      <c r="EEN23" s="580"/>
      <c r="EEO23" s="580"/>
      <c r="EEP23" s="580"/>
      <c r="EEQ23" s="580"/>
      <c r="EER23" s="580"/>
      <c r="EES23" s="580"/>
      <c r="EET23" s="580"/>
      <c r="EEU23" s="580"/>
      <c r="EEV23" s="580"/>
      <c r="EEW23" s="580"/>
      <c r="EEX23" s="580"/>
      <c r="EEY23" s="580"/>
      <c r="EEZ23" s="580"/>
      <c r="EFA23" s="580"/>
      <c r="EFB23" s="580"/>
      <c r="EFC23" s="580"/>
      <c r="EFD23" s="580"/>
      <c r="EFE23" s="580"/>
      <c r="EFF23" s="580"/>
      <c r="EFG23" s="580"/>
      <c r="EFH23" s="580"/>
      <c r="EFI23" s="580"/>
      <c r="EFJ23" s="580"/>
      <c r="EFK23" s="580"/>
      <c r="EFL23" s="580"/>
      <c r="EFM23" s="580"/>
      <c r="EFN23" s="580"/>
      <c r="EFO23" s="580"/>
      <c r="EFP23" s="580"/>
      <c r="EFQ23" s="580"/>
      <c r="EFR23" s="580"/>
      <c r="EFS23" s="580"/>
      <c r="EFT23" s="580"/>
      <c r="EFU23" s="580"/>
      <c r="EFV23" s="580"/>
      <c r="EFW23" s="580"/>
      <c r="EFX23" s="580"/>
      <c r="EFY23" s="580"/>
      <c r="EFZ23" s="580"/>
      <c r="EGA23" s="580"/>
      <c r="EGB23" s="580"/>
      <c r="EGC23" s="580"/>
      <c r="EGD23" s="580"/>
      <c r="EGE23" s="580"/>
      <c r="EGF23" s="580"/>
      <c r="EGG23" s="580"/>
      <c r="EGH23" s="580"/>
      <c r="EGI23" s="580"/>
      <c r="EGJ23" s="580"/>
      <c r="EGK23" s="580"/>
      <c r="EGL23" s="580"/>
      <c r="EGM23" s="580"/>
      <c r="EGN23" s="580"/>
      <c r="EGO23" s="580"/>
      <c r="EGP23" s="580"/>
      <c r="EGQ23" s="580"/>
      <c r="EGR23" s="580"/>
      <c r="EGS23" s="580"/>
      <c r="EGT23" s="580"/>
      <c r="EGU23" s="580"/>
      <c r="EGV23" s="580"/>
      <c r="EGW23" s="580"/>
      <c r="EGX23" s="580"/>
      <c r="EGY23" s="580"/>
      <c r="EGZ23" s="580"/>
      <c r="EHA23" s="580"/>
      <c r="EHB23" s="580"/>
      <c r="EHC23" s="580"/>
      <c r="EHD23" s="580"/>
      <c r="EHE23" s="580"/>
      <c r="EHF23" s="580"/>
      <c r="EHG23" s="580"/>
      <c r="EHH23" s="580"/>
      <c r="EHI23" s="580"/>
      <c r="EHJ23" s="580"/>
      <c r="EHK23" s="580"/>
      <c r="EHL23" s="580"/>
      <c r="EHM23" s="580"/>
      <c r="EHN23" s="580"/>
      <c r="EHO23" s="580"/>
      <c r="EHP23" s="580"/>
      <c r="EHQ23" s="580"/>
      <c r="EHR23" s="580"/>
      <c r="EHS23" s="580"/>
      <c r="EHT23" s="580"/>
      <c r="EHU23" s="580"/>
      <c r="EHV23" s="580"/>
      <c r="EHW23" s="580"/>
      <c r="EHX23" s="580"/>
      <c r="EHY23" s="580"/>
      <c r="EHZ23" s="580"/>
      <c r="EIA23" s="580"/>
      <c r="EIB23" s="580"/>
      <c r="EIC23" s="580"/>
      <c r="EID23" s="580"/>
      <c r="EIE23" s="580"/>
      <c r="EIF23" s="580"/>
      <c r="EIG23" s="580"/>
      <c r="EIH23" s="580"/>
      <c r="EII23" s="580"/>
      <c r="EIJ23" s="580"/>
      <c r="EIK23" s="580"/>
      <c r="EIL23" s="580"/>
      <c r="EIM23" s="580"/>
      <c r="EIN23" s="580"/>
      <c r="EIO23" s="580"/>
      <c r="EIP23" s="580"/>
      <c r="EIQ23" s="580"/>
      <c r="EIR23" s="580"/>
      <c r="EIS23" s="580"/>
      <c r="EIT23" s="580"/>
      <c r="EIU23" s="580"/>
      <c r="EIV23" s="580"/>
      <c r="EIW23" s="580"/>
      <c r="EIX23" s="580"/>
      <c r="EIY23" s="580"/>
      <c r="EIZ23" s="580"/>
      <c r="EJA23" s="580"/>
      <c r="EJB23" s="580"/>
      <c r="EJC23" s="580"/>
      <c r="EJD23" s="580"/>
      <c r="EJE23" s="580"/>
      <c r="EJF23" s="580"/>
      <c r="EJG23" s="580"/>
      <c r="EJH23" s="580"/>
      <c r="EJI23" s="580"/>
      <c r="EJJ23" s="580"/>
      <c r="EJK23" s="580"/>
      <c r="EJL23" s="580"/>
      <c r="EJM23" s="580"/>
      <c r="EJN23" s="580"/>
      <c r="EJO23" s="580"/>
      <c r="EJP23" s="580"/>
      <c r="EJQ23" s="580"/>
      <c r="EJR23" s="580"/>
      <c r="EJS23" s="580"/>
      <c r="EJT23" s="580"/>
      <c r="EJU23" s="580"/>
      <c r="EJV23" s="580"/>
      <c r="EJW23" s="580"/>
      <c r="EJX23" s="580"/>
      <c r="EJY23" s="580"/>
      <c r="EJZ23" s="580"/>
      <c r="EKA23" s="580"/>
      <c r="EKB23" s="580"/>
      <c r="EKC23" s="580"/>
      <c r="EKD23" s="580"/>
      <c r="EKE23" s="580"/>
      <c r="EKF23" s="580"/>
      <c r="EKG23" s="580"/>
      <c r="EKH23" s="580"/>
      <c r="EKI23" s="580"/>
      <c r="EKJ23" s="580"/>
      <c r="EKK23" s="580"/>
      <c r="EKL23" s="580"/>
      <c r="EKM23" s="580"/>
      <c r="EKN23" s="580"/>
      <c r="EKO23" s="580"/>
      <c r="EKP23" s="580"/>
      <c r="EKQ23" s="580"/>
      <c r="EKR23" s="580"/>
      <c r="EKS23" s="580"/>
      <c r="EKT23" s="580"/>
      <c r="EKU23" s="580"/>
      <c r="EKV23" s="580"/>
      <c r="EKW23" s="580"/>
      <c r="EKX23" s="580"/>
      <c r="EKY23" s="580"/>
      <c r="EKZ23" s="580"/>
      <c r="ELA23" s="580"/>
      <c r="ELB23" s="580"/>
      <c r="ELC23" s="580"/>
      <c r="ELD23" s="580"/>
      <c r="ELE23" s="580"/>
      <c r="ELF23" s="580"/>
      <c r="ELG23" s="580"/>
      <c r="ELH23" s="580"/>
      <c r="ELI23" s="580"/>
      <c r="ELJ23" s="580"/>
      <c r="ELK23" s="580"/>
      <c r="ELL23" s="580"/>
      <c r="ELM23" s="580"/>
      <c r="ELN23" s="580"/>
      <c r="ELO23" s="580"/>
      <c r="ELP23" s="580"/>
      <c r="ELQ23" s="580"/>
      <c r="ELR23" s="580"/>
      <c r="ELS23" s="580"/>
      <c r="ELT23" s="580"/>
      <c r="ELU23" s="580"/>
      <c r="ELV23" s="580"/>
      <c r="ELW23" s="580"/>
      <c r="ELX23" s="580"/>
      <c r="ELY23" s="580"/>
      <c r="ELZ23" s="580"/>
      <c r="EMA23" s="580"/>
      <c r="EMB23" s="580"/>
      <c r="EMC23" s="580"/>
      <c r="EMD23" s="580"/>
      <c r="EME23" s="580"/>
      <c r="EMF23" s="580"/>
      <c r="EMG23" s="580"/>
      <c r="EMH23" s="580"/>
      <c r="EMI23" s="580"/>
      <c r="EMJ23" s="580"/>
      <c r="EMK23" s="580"/>
      <c r="EML23" s="580"/>
      <c r="EMM23" s="580"/>
      <c r="EMN23" s="580"/>
      <c r="EMO23" s="580"/>
      <c r="EMP23" s="580"/>
      <c r="EMQ23" s="580"/>
      <c r="EMR23" s="580"/>
      <c r="EMS23" s="580"/>
      <c r="EMT23" s="580"/>
      <c r="EMU23" s="580"/>
      <c r="EMV23" s="580"/>
      <c r="EMW23" s="580"/>
      <c r="EMX23" s="580"/>
      <c r="EMY23" s="580"/>
      <c r="EMZ23" s="580"/>
      <c r="ENA23" s="580"/>
      <c r="ENB23" s="580"/>
      <c r="ENC23" s="580"/>
      <c r="END23" s="580"/>
      <c r="ENE23" s="580"/>
      <c r="ENF23" s="580"/>
      <c r="ENG23" s="580"/>
      <c r="ENH23" s="580"/>
      <c r="ENI23" s="580"/>
      <c r="ENJ23" s="580"/>
      <c r="ENK23" s="580"/>
      <c r="ENL23" s="580"/>
      <c r="ENM23" s="580"/>
      <c r="ENN23" s="580"/>
      <c r="ENO23" s="580"/>
      <c r="ENP23" s="580"/>
      <c r="ENQ23" s="580"/>
      <c r="ENR23" s="580"/>
      <c r="ENS23" s="580"/>
      <c r="ENT23" s="580"/>
      <c r="ENU23" s="580"/>
      <c r="ENV23" s="580"/>
      <c r="ENW23" s="580"/>
      <c r="ENX23" s="580"/>
      <c r="ENY23" s="580"/>
      <c r="ENZ23" s="580"/>
      <c r="EOA23" s="580"/>
      <c r="EOB23" s="580"/>
      <c r="EOC23" s="580"/>
      <c r="EOD23" s="580"/>
      <c r="EOE23" s="580"/>
      <c r="EOF23" s="580"/>
      <c r="EOG23" s="580"/>
      <c r="EOH23" s="580"/>
      <c r="EOI23" s="580"/>
      <c r="EOJ23" s="580"/>
      <c r="EOK23" s="580"/>
      <c r="EOL23" s="580"/>
      <c r="EOM23" s="580"/>
      <c r="EON23" s="580"/>
      <c r="EOO23" s="580"/>
      <c r="EOP23" s="580"/>
      <c r="EOQ23" s="580"/>
      <c r="EOR23" s="580"/>
      <c r="EOS23" s="580"/>
      <c r="EOT23" s="580"/>
      <c r="EOU23" s="580"/>
      <c r="EOV23" s="580"/>
      <c r="EOW23" s="580"/>
      <c r="EOX23" s="580"/>
      <c r="EOY23" s="580"/>
      <c r="EOZ23" s="580"/>
      <c r="EPA23" s="580"/>
      <c r="EPB23" s="580"/>
      <c r="EPC23" s="580"/>
      <c r="EPD23" s="580"/>
      <c r="EPE23" s="580"/>
      <c r="EPF23" s="580"/>
      <c r="EPG23" s="580"/>
      <c r="EPH23" s="580"/>
      <c r="EPI23" s="580"/>
      <c r="EPJ23" s="580"/>
      <c r="EPK23" s="580"/>
      <c r="EPL23" s="580"/>
      <c r="EPM23" s="580"/>
      <c r="EPN23" s="580"/>
      <c r="EPO23" s="580"/>
      <c r="EPP23" s="580"/>
      <c r="EPQ23" s="580"/>
      <c r="EPR23" s="580"/>
      <c r="EPS23" s="580"/>
      <c r="EPT23" s="580"/>
      <c r="EPU23" s="580"/>
      <c r="EPV23" s="580"/>
      <c r="EPW23" s="580"/>
      <c r="EPX23" s="580"/>
      <c r="EPY23" s="580"/>
      <c r="EPZ23" s="580"/>
      <c r="EQA23" s="580"/>
      <c r="EQB23" s="580"/>
      <c r="EQC23" s="580"/>
      <c r="EQD23" s="580"/>
      <c r="EQE23" s="580"/>
      <c r="EQF23" s="580"/>
      <c r="EQG23" s="580"/>
      <c r="EQH23" s="580"/>
      <c r="EQI23" s="580"/>
      <c r="EQJ23" s="580"/>
      <c r="EQK23" s="580"/>
      <c r="EQL23" s="580"/>
      <c r="EQM23" s="580"/>
      <c r="EQN23" s="580"/>
      <c r="EQO23" s="580"/>
      <c r="EQP23" s="580"/>
      <c r="EQQ23" s="580"/>
      <c r="EQR23" s="580"/>
      <c r="EQS23" s="580"/>
      <c r="EQT23" s="580"/>
      <c r="EQU23" s="580"/>
      <c r="EQV23" s="580"/>
      <c r="EQW23" s="580"/>
      <c r="EQX23" s="580"/>
      <c r="EQY23" s="580"/>
      <c r="EQZ23" s="580"/>
      <c r="ERA23" s="580"/>
      <c r="ERB23" s="580"/>
      <c r="ERC23" s="580"/>
      <c r="ERD23" s="580"/>
      <c r="ERE23" s="580"/>
      <c r="ERF23" s="580"/>
      <c r="ERG23" s="580"/>
      <c r="ERH23" s="580"/>
      <c r="ERI23" s="580"/>
      <c r="ERJ23" s="580"/>
      <c r="ERK23" s="580"/>
      <c r="ERL23" s="580"/>
      <c r="ERM23" s="580"/>
      <c r="ERN23" s="580"/>
      <c r="ERO23" s="580"/>
      <c r="ERP23" s="580"/>
      <c r="ERQ23" s="580"/>
      <c r="ERR23" s="580"/>
      <c r="ERS23" s="580"/>
      <c r="ERT23" s="580"/>
      <c r="ERU23" s="580"/>
      <c r="ERV23" s="580"/>
      <c r="ERW23" s="580"/>
      <c r="ERX23" s="580"/>
      <c r="ERY23" s="580"/>
      <c r="ERZ23" s="580"/>
      <c r="ESA23" s="580"/>
      <c r="ESB23" s="580"/>
      <c r="ESC23" s="580"/>
      <c r="ESD23" s="580"/>
      <c r="ESE23" s="580"/>
      <c r="ESF23" s="580"/>
      <c r="ESG23" s="580"/>
      <c r="ESH23" s="580"/>
      <c r="ESI23" s="580"/>
      <c r="ESJ23" s="580"/>
      <c r="ESK23" s="580"/>
      <c r="ESL23" s="580"/>
      <c r="ESM23" s="580"/>
      <c r="ESN23" s="580"/>
      <c r="ESO23" s="580"/>
      <c r="ESP23" s="580"/>
      <c r="ESQ23" s="580"/>
      <c r="ESR23" s="580"/>
      <c r="ESS23" s="580"/>
      <c r="EST23" s="580"/>
      <c r="ESU23" s="580"/>
      <c r="ESV23" s="580"/>
      <c r="ESW23" s="580"/>
      <c r="ESX23" s="580"/>
      <c r="ESY23" s="580"/>
      <c r="ESZ23" s="580"/>
      <c r="ETA23" s="580"/>
      <c r="ETB23" s="580"/>
      <c r="ETC23" s="580"/>
      <c r="ETD23" s="580"/>
      <c r="ETE23" s="580"/>
      <c r="ETF23" s="580"/>
      <c r="ETG23" s="580"/>
      <c r="ETH23" s="580"/>
      <c r="ETI23" s="580"/>
      <c r="ETJ23" s="580"/>
      <c r="ETK23" s="580"/>
      <c r="ETL23" s="580"/>
      <c r="ETM23" s="580"/>
      <c r="ETN23" s="580"/>
      <c r="ETO23" s="580"/>
      <c r="ETP23" s="580"/>
      <c r="ETQ23" s="580"/>
      <c r="ETR23" s="580"/>
      <c r="ETS23" s="580"/>
      <c r="ETT23" s="580"/>
      <c r="ETU23" s="580"/>
      <c r="ETV23" s="580"/>
      <c r="ETW23" s="580"/>
      <c r="ETX23" s="580"/>
      <c r="ETY23" s="580"/>
      <c r="ETZ23" s="580"/>
      <c r="EUA23" s="580"/>
      <c r="EUB23" s="580"/>
      <c r="EUC23" s="580"/>
      <c r="EUD23" s="580"/>
      <c r="EUE23" s="580"/>
      <c r="EUF23" s="580"/>
      <c r="EUG23" s="580"/>
      <c r="EUH23" s="580"/>
      <c r="EUI23" s="580"/>
      <c r="EUJ23" s="580"/>
      <c r="EUK23" s="580"/>
      <c r="EUL23" s="580"/>
      <c r="EUM23" s="580"/>
      <c r="EUN23" s="580"/>
      <c r="EUO23" s="580"/>
      <c r="EUP23" s="580"/>
      <c r="EUQ23" s="580"/>
      <c r="EUR23" s="580"/>
      <c r="EUS23" s="580"/>
      <c r="EUT23" s="580"/>
      <c r="EUU23" s="580"/>
      <c r="EUV23" s="580"/>
      <c r="EUW23" s="580"/>
      <c r="EUX23" s="580"/>
      <c r="EUY23" s="580"/>
      <c r="EUZ23" s="580"/>
      <c r="EVA23" s="580"/>
      <c r="EVB23" s="580"/>
      <c r="EVC23" s="580"/>
      <c r="EVD23" s="580"/>
      <c r="EVE23" s="580"/>
      <c r="EVF23" s="580"/>
      <c r="EVG23" s="580"/>
      <c r="EVH23" s="580"/>
      <c r="EVI23" s="580"/>
      <c r="EVJ23" s="580"/>
      <c r="EVK23" s="580"/>
      <c r="EVL23" s="580"/>
      <c r="EVM23" s="580"/>
      <c r="EVN23" s="580"/>
      <c r="EVO23" s="580"/>
      <c r="EVP23" s="580"/>
      <c r="EVQ23" s="580"/>
      <c r="EVR23" s="580"/>
      <c r="EVS23" s="580"/>
      <c r="EVT23" s="580"/>
      <c r="EVU23" s="580"/>
      <c r="EVV23" s="580"/>
      <c r="EVW23" s="580"/>
      <c r="EVX23" s="580"/>
      <c r="EVY23" s="580"/>
      <c r="EVZ23" s="580"/>
      <c r="EWA23" s="580"/>
      <c r="EWB23" s="580"/>
      <c r="EWC23" s="580"/>
      <c r="EWD23" s="580"/>
      <c r="EWE23" s="580"/>
      <c r="EWF23" s="580"/>
      <c r="EWG23" s="580"/>
      <c r="EWH23" s="580"/>
      <c r="EWI23" s="580"/>
      <c r="EWJ23" s="580"/>
      <c r="EWK23" s="580"/>
      <c r="EWL23" s="580"/>
      <c r="EWM23" s="580"/>
      <c r="EWN23" s="580"/>
      <c r="EWO23" s="580"/>
      <c r="EWP23" s="580"/>
      <c r="EWQ23" s="580"/>
      <c r="EWR23" s="580"/>
      <c r="EWS23" s="580"/>
      <c r="EWT23" s="580"/>
      <c r="EWU23" s="580"/>
      <c r="EWV23" s="580"/>
      <c r="EWW23" s="580"/>
      <c r="EWX23" s="580"/>
      <c r="EWY23" s="580"/>
      <c r="EWZ23" s="580"/>
      <c r="EXA23" s="580"/>
      <c r="EXB23" s="580"/>
      <c r="EXC23" s="580"/>
      <c r="EXD23" s="580"/>
      <c r="EXE23" s="580"/>
      <c r="EXF23" s="580"/>
      <c r="EXG23" s="580"/>
      <c r="EXH23" s="580"/>
      <c r="EXI23" s="580"/>
      <c r="EXJ23" s="580"/>
      <c r="EXK23" s="580"/>
      <c r="EXL23" s="580"/>
      <c r="EXM23" s="580"/>
      <c r="EXN23" s="580"/>
      <c r="EXO23" s="580"/>
      <c r="EXP23" s="580"/>
      <c r="EXQ23" s="580"/>
      <c r="EXR23" s="580"/>
      <c r="EXS23" s="580"/>
      <c r="EXT23" s="580"/>
      <c r="EXU23" s="580"/>
      <c r="EXV23" s="580"/>
      <c r="EXW23" s="580"/>
      <c r="EXX23" s="580"/>
      <c r="EXY23" s="580"/>
      <c r="EXZ23" s="580"/>
      <c r="EYA23" s="580"/>
      <c r="EYB23" s="580"/>
      <c r="EYC23" s="580"/>
      <c r="EYD23" s="580"/>
      <c r="EYE23" s="580"/>
      <c r="EYF23" s="580"/>
      <c r="EYG23" s="580"/>
      <c r="EYH23" s="580"/>
      <c r="EYI23" s="580"/>
      <c r="EYJ23" s="580"/>
      <c r="EYK23" s="580"/>
      <c r="EYL23" s="580"/>
      <c r="EYM23" s="580"/>
      <c r="EYN23" s="580"/>
      <c r="EYO23" s="580"/>
      <c r="EYP23" s="580"/>
      <c r="EYQ23" s="580"/>
      <c r="EYR23" s="580"/>
      <c r="EYS23" s="580"/>
      <c r="EYT23" s="580"/>
      <c r="EYU23" s="580"/>
      <c r="EYV23" s="580"/>
      <c r="EYW23" s="580"/>
      <c r="EYX23" s="580"/>
      <c r="EYY23" s="580"/>
      <c r="EYZ23" s="580"/>
      <c r="EZA23" s="580"/>
      <c r="EZB23" s="580"/>
      <c r="EZC23" s="580"/>
      <c r="EZD23" s="580"/>
      <c r="EZE23" s="580"/>
      <c r="EZF23" s="580"/>
      <c r="EZG23" s="580"/>
      <c r="EZH23" s="580"/>
      <c r="EZI23" s="580"/>
      <c r="EZJ23" s="580"/>
      <c r="EZK23" s="580"/>
      <c r="EZL23" s="580"/>
      <c r="EZM23" s="580"/>
      <c r="EZN23" s="580"/>
      <c r="EZO23" s="580"/>
      <c r="EZP23" s="580"/>
      <c r="EZQ23" s="580"/>
      <c r="EZR23" s="580"/>
      <c r="EZS23" s="580"/>
      <c r="EZT23" s="580"/>
      <c r="EZU23" s="580"/>
      <c r="EZV23" s="580"/>
      <c r="EZW23" s="580"/>
      <c r="EZX23" s="580"/>
      <c r="EZY23" s="580"/>
      <c r="EZZ23" s="580"/>
      <c r="FAA23" s="580"/>
      <c r="FAB23" s="580"/>
      <c r="FAC23" s="580"/>
      <c r="FAD23" s="580"/>
      <c r="FAE23" s="580"/>
      <c r="FAF23" s="580"/>
      <c r="FAG23" s="580"/>
      <c r="FAH23" s="580"/>
      <c r="FAI23" s="580"/>
      <c r="FAJ23" s="580"/>
      <c r="FAK23" s="580"/>
      <c r="FAL23" s="580"/>
      <c r="FAM23" s="580"/>
      <c r="FAN23" s="580"/>
      <c r="FAO23" s="580"/>
      <c r="FAP23" s="580"/>
      <c r="FAQ23" s="580"/>
      <c r="FAR23" s="580"/>
      <c r="FAS23" s="580"/>
      <c r="FAT23" s="580"/>
      <c r="FAU23" s="580"/>
      <c r="FAV23" s="580"/>
      <c r="FAW23" s="580"/>
      <c r="FAX23" s="580"/>
      <c r="FAY23" s="580"/>
      <c r="FAZ23" s="580"/>
      <c r="FBA23" s="580"/>
      <c r="FBB23" s="580"/>
      <c r="FBC23" s="580"/>
      <c r="FBD23" s="580"/>
      <c r="FBE23" s="580"/>
      <c r="FBF23" s="580"/>
      <c r="FBG23" s="580"/>
      <c r="FBH23" s="580"/>
      <c r="FBI23" s="580"/>
      <c r="FBJ23" s="580"/>
      <c r="FBK23" s="580"/>
      <c r="FBL23" s="580"/>
      <c r="FBM23" s="580"/>
      <c r="FBN23" s="580"/>
      <c r="FBO23" s="580"/>
      <c r="FBP23" s="580"/>
      <c r="FBQ23" s="580"/>
      <c r="FBR23" s="580"/>
      <c r="FBS23" s="580"/>
      <c r="FBT23" s="580"/>
      <c r="FBU23" s="580"/>
      <c r="FBV23" s="580"/>
      <c r="FBW23" s="580"/>
      <c r="FBX23" s="580"/>
      <c r="FBY23" s="580"/>
      <c r="FBZ23" s="580"/>
      <c r="FCA23" s="580"/>
      <c r="FCB23" s="580"/>
      <c r="FCC23" s="580"/>
      <c r="FCD23" s="580"/>
      <c r="FCE23" s="580"/>
      <c r="FCF23" s="580"/>
      <c r="FCG23" s="580"/>
      <c r="FCH23" s="580"/>
      <c r="FCI23" s="580"/>
      <c r="FCJ23" s="580"/>
      <c r="FCK23" s="580"/>
      <c r="FCL23" s="580"/>
      <c r="FCM23" s="580"/>
      <c r="FCN23" s="580"/>
      <c r="FCO23" s="580"/>
      <c r="FCP23" s="580"/>
      <c r="FCQ23" s="580"/>
      <c r="FCR23" s="580"/>
      <c r="FCS23" s="580"/>
      <c r="FCT23" s="580"/>
      <c r="FCU23" s="580"/>
      <c r="FCV23" s="580"/>
      <c r="FCW23" s="580"/>
      <c r="FCX23" s="580"/>
      <c r="FCY23" s="580"/>
      <c r="FCZ23" s="580"/>
      <c r="FDA23" s="580"/>
      <c r="FDB23" s="580"/>
      <c r="FDC23" s="580"/>
      <c r="FDD23" s="580"/>
      <c r="FDE23" s="580"/>
      <c r="FDF23" s="580"/>
      <c r="FDG23" s="580"/>
      <c r="FDH23" s="580"/>
      <c r="FDI23" s="580"/>
      <c r="FDJ23" s="580"/>
      <c r="FDK23" s="580"/>
      <c r="FDL23" s="580"/>
      <c r="FDM23" s="580"/>
      <c r="FDN23" s="580"/>
      <c r="FDO23" s="580"/>
      <c r="FDP23" s="580"/>
      <c r="FDQ23" s="580"/>
      <c r="FDR23" s="580"/>
      <c r="FDS23" s="580"/>
      <c r="FDT23" s="580"/>
      <c r="FDU23" s="580"/>
      <c r="FDV23" s="580"/>
      <c r="FDW23" s="580"/>
      <c r="FDX23" s="580"/>
      <c r="FDY23" s="580"/>
      <c r="FDZ23" s="580"/>
      <c r="FEA23" s="580"/>
      <c r="FEB23" s="580"/>
      <c r="FEC23" s="580"/>
      <c r="FED23" s="580"/>
      <c r="FEE23" s="580"/>
      <c r="FEF23" s="580"/>
      <c r="FEG23" s="580"/>
      <c r="FEH23" s="580"/>
      <c r="FEI23" s="580"/>
      <c r="FEJ23" s="580"/>
      <c r="FEK23" s="580"/>
      <c r="FEL23" s="580"/>
      <c r="FEM23" s="580"/>
      <c r="FEN23" s="580"/>
      <c r="FEO23" s="580"/>
      <c r="FEP23" s="580"/>
      <c r="FEQ23" s="580"/>
      <c r="FER23" s="580"/>
      <c r="FES23" s="580"/>
      <c r="FET23" s="580"/>
      <c r="FEU23" s="580"/>
      <c r="FEV23" s="580"/>
      <c r="FEW23" s="580"/>
      <c r="FEX23" s="580"/>
      <c r="FEY23" s="580"/>
      <c r="FEZ23" s="580"/>
      <c r="FFA23" s="580"/>
      <c r="FFB23" s="580"/>
      <c r="FFC23" s="580"/>
      <c r="FFD23" s="580"/>
      <c r="FFE23" s="580"/>
      <c r="FFF23" s="580"/>
      <c r="FFG23" s="580"/>
      <c r="FFH23" s="580"/>
      <c r="FFI23" s="580"/>
      <c r="FFJ23" s="580"/>
      <c r="FFK23" s="580"/>
      <c r="FFL23" s="580"/>
      <c r="FFM23" s="580"/>
      <c r="FFN23" s="580"/>
      <c r="FFO23" s="580"/>
      <c r="FFP23" s="580"/>
      <c r="FFQ23" s="580"/>
      <c r="FFR23" s="580"/>
      <c r="FFS23" s="580"/>
      <c r="FFT23" s="580"/>
      <c r="FFU23" s="580"/>
      <c r="FFV23" s="580"/>
      <c r="FFW23" s="580"/>
      <c r="FFX23" s="580"/>
      <c r="FFY23" s="580"/>
      <c r="FFZ23" s="580"/>
      <c r="FGA23" s="580"/>
      <c r="FGB23" s="580"/>
      <c r="FGC23" s="580"/>
      <c r="FGD23" s="580"/>
      <c r="FGE23" s="580"/>
      <c r="FGF23" s="580"/>
      <c r="FGG23" s="580"/>
      <c r="FGH23" s="580"/>
      <c r="FGI23" s="580"/>
      <c r="FGJ23" s="580"/>
      <c r="FGK23" s="580"/>
      <c r="FGL23" s="580"/>
      <c r="FGM23" s="580"/>
      <c r="FGN23" s="580"/>
      <c r="FGO23" s="580"/>
      <c r="FGP23" s="580"/>
      <c r="FGQ23" s="580"/>
      <c r="FGR23" s="580"/>
      <c r="FGS23" s="580"/>
      <c r="FGT23" s="580"/>
      <c r="FGU23" s="580"/>
      <c r="FGV23" s="580"/>
      <c r="FGW23" s="580"/>
      <c r="FGX23" s="580"/>
      <c r="FGY23" s="580"/>
      <c r="FGZ23" s="580"/>
      <c r="FHA23" s="580"/>
      <c r="FHB23" s="580"/>
      <c r="FHC23" s="580"/>
      <c r="FHD23" s="580"/>
      <c r="FHE23" s="580"/>
      <c r="FHF23" s="580"/>
      <c r="FHG23" s="580"/>
      <c r="FHH23" s="580"/>
      <c r="FHI23" s="580"/>
      <c r="FHJ23" s="580"/>
      <c r="FHK23" s="580"/>
      <c r="FHL23" s="580"/>
      <c r="FHM23" s="580"/>
      <c r="FHN23" s="580"/>
      <c r="FHO23" s="580"/>
      <c r="FHP23" s="580"/>
      <c r="FHQ23" s="580"/>
      <c r="FHR23" s="580"/>
      <c r="FHS23" s="580"/>
      <c r="FHT23" s="580"/>
      <c r="FHU23" s="580"/>
      <c r="FHV23" s="580"/>
      <c r="FHW23" s="580"/>
      <c r="FHX23" s="580"/>
      <c r="FHY23" s="580"/>
      <c r="FHZ23" s="580"/>
      <c r="FIA23" s="580"/>
      <c r="FIB23" s="580"/>
      <c r="FIC23" s="580"/>
      <c r="FID23" s="580"/>
      <c r="FIE23" s="580"/>
      <c r="FIF23" s="580"/>
      <c r="FIG23" s="580"/>
      <c r="FIH23" s="580"/>
      <c r="FII23" s="580"/>
      <c r="FIJ23" s="580"/>
      <c r="FIK23" s="580"/>
      <c r="FIL23" s="580"/>
      <c r="FIM23" s="580"/>
      <c r="FIN23" s="580"/>
      <c r="FIO23" s="580"/>
      <c r="FIP23" s="580"/>
      <c r="FIQ23" s="580"/>
      <c r="FIR23" s="580"/>
      <c r="FIS23" s="580"/>
      <c r="FIT23" s="580"/>
      <c r="FIU23" s="580"/>
      <c r="FIV23" s="580"/>
      <c r="FIW23" s="580"/>
      <c r="FIX23" s="580"/>
      <c r="FIY23" s="580"/>
      <c r="FIZ23" s="580"/>
      <c r="FJA23" s="580"/>
      <c r="FJB23" s="580"/>
      <c r="FJC23" s="580"/>
      <c r="FJD23" s="580"/>
      <c r="FJE23" s="580"/>
      <c r="FJF23" s="580"/>
      <c r="FJG23" s="580"/>
      <c r="FJH23" s="580"/>
      <c r="FJI23" s="580"/>
      <c r="FJJ23" s="580"/>
      <c r="FJK23" s="580"/>
      <c r="FJL23" s="580"/>
      <c r="FJM23" s="580"/>
      <c r="FJN23" s="580"/>
      <c r="FJO23" s="580"/>
      <c r="FJP23" s="580"/>
      <c r="FJQ23" s="580"/>
      <c r="FJR23" s="580"/>
      <c r="FJS23" s="580"/>
      <c r="FJT23" s="580"/>
      <c r="FJU23" s="580"/>
      <c r="FJV23" s="580"/>
      <c r="FJW23" s="580"/>
      <c r="FJX23" s="580"/>
      <c r="FJY23" s="580"/>
      <c r="FJZ23" s="580"/>
      <c r="FKA23" s="580"/>
      <c r="FKB23" s="580"/>
      <c r="FKC23" s="580"/>
      <c r="FKD23" s="580"/>
      <c r="FKE23" s="580"/>
      <c r="FKF23" s="580"/>
      <c r="FKG23" s="580"/>
      <c r="FKH23" s="580"/>
      <c r="FKI23" s="580"/>
      <c r="FKJ23" s="580"/>
      <c r="FKK23" s="580"/>
      <c r="FKL23" s="580"/>
      <c r="FKM23" s="580"/>
      <c r="FKN23" s="580"/>
      <c r="FKO23" s="580"/>
      <c r="FKP23" s="580"/>
      <c r="FKQ23" s="580"/>
      <c r="FKR23" s="580"/>
      <c r="FKS23" s="580"/>
      <c r="FKT23" s="580"/>
      <c r="FKU23" s="580"/>
      <c r="FKV23" s="580"/>
      <c r="FKW23" s="580"/>
      <c r="FKX23" s="580"/>
      <c r="FKY23" s="580"/>
      <c r="FKZ23" s="580"/>
      <c r="FLA23" s="580"/>
      <c r="FLB23" s="580"/>
      <c r="FLC23" s="580"/>
      <c r="FLD23" s="580"/>
      <c r="FLE23" s="580"/>
      <c r="FLF23" s="580"/>
      <c r="FLG23" s="580"/>
      <c r="FLH23" s="580"/>
      <c r="FLI23" s="580"/>
      <c r="FLJ23" s="580"/>
      <c r="FLK23" s="580"/>
      <c r="FLL23" s="580"/>
      <c r="FLM23" s="580"/>
      <c r="FLN23" s="580"/>
      <c r="FLO23" s="580"/>
      <c r="FLP23" s="580"/>
      <c r="FLQ23" s="580"/>
      <c r="FLR23" s="580"/>
      <c r="FLS23" s="580"/>
      <c r="FLT23" s="580"/>
      <c r="FLU23" s="580"/>
      <c r="FLV23" s="580"/>
      <c r="FLW23" s="580"/>
      <c r="FLX23" s="580"/>
      <c r="FLY23" s="580"/>
      <c r="FLZ23" s="580"/>
      <c r="FMA23" s="580"/>
      <c r="FMB23" s="580"/>
      <c r="FMC23" s="580"/>
      <c r="FMD23" s="580"/>
      <c r="FME23" s="580"/>
      <c r="FMF23" s="580"/>
      <c r="FMG23" s="580"/>
      <c r="FMH23" s="580"/>
      <c r="FMI23" s="580"/>
      <c r="FMJ23" s="580"/>
      <c r="FMK23" s="580"/>
      <c r="FML23" s="580"/>
      <c r="FMM23" s="580"/>
      <c r="FMN23" s="580"/>
      <c r="FMO23" s="580"/>
      <c r="FMP23" s="580"/>
      <c r="FMQ23" s="580"/>
      <c r="FMR23" s="580"/>
      <c r="FMS23" s="580"/>
      <c r="FMT23" s="580"/>
      <c r="FMU23" s="580"/>
      <c r="FMV23" s="580"/>
      <c r="FMW23" s="580"/>
      <c r="FMX23" s="580"/>
      <c r="FMY23" s="580"/>
      <c r="FMZ23" s="580"/>
      <c r="FNA23" s="580"/>
      <c r="FNB23" s="580"/>
      <c r="FNC23" s="580"/>
      <c r="FND23" s="580"/>
      <c r="FNE23" s="580"/>
      <c r="FNF23" s="580"/>
      <c r="FNG23" s="580"/>
      <c r="FNH23" s="580"/>
      <c r="FNI23" s="580"/>
      <c r="FNJ23" s="580"/>
      <c r="FNK23" s="580"/>
      <c r="FNL23" s="580"/>
      <c r="FNM23" s="580"/>
      <c r="FNN23" s="580"/>
      <c r="FNO23" s="580"/>
      <c r="FNP23" s="580"/>
      <c r="FNQ23" s="580"/>
      <c r="FNR23" s="580"/>
      <c r="FNS23" s="580"/>
      <c r="FNT23" s="580"/>
      <c r="FNU23" s="580"/>
      <c r="FNV23" s="580"/>
      <c r="FNW23" s="580"/>
      <c r="FNX23" s="580"/>
      <c r="FNY23" s="580"/>
      <c r="FNZ23" s="580"/>
      <c r="FOA23" s="580"/>
      <c r="FOB23" s="580"/>
      <c r="FOC23" s="580"/>
      <c r="FOD23" s="580"/>
      <c r="FOE23" s="580"/>
      <c r="FOF23" s="580"/>
      <c r="FOG23" s="580"/>
      <c r="FOH23" s="580"/>
      <c r="FOI23" s="580"/>
      <c r="FOJ23" s="580"/>
      <c r="FOK23" s="580"/>
      <c r="FOL23" s="580"/>
      <c r="FOM23" s="580"/>
      <c r="FON23" s="580"/>
      <c r="FOO23" s="580"/>
      <c r="FOP23" s="580"/>
      <c r="FOQ23" s="580"/>
      <c r="FOR23" s="580"/>
      <c r="FOS23" s="580"/>
      <c r="FOT23" s="580"/>
      <c r="FOU23" s="580"/>
      <c r="FOV23" s="580"/>
      <c r="FOW23" s="580"/>
      <c r="FOX23" s="580"/>
      <c r="FOY23" s="580"/>
      <c r="FOZ23" s="580"/>
      <c r="FPA23" s="580"/>
      <c r="FPB23" s="580"/>
      <c r="FPC23" s="580"/>
      <c r="FPD23" s="580"/>
      <c r="FPE23" s="580"/>
      <c r="FPF23" s="580"/>
      <c r="FPG23" s="580"/>
      <c r="FPH23" s="580"/>
      <c r="FPI23" s="580"/>
      <c r="FPJ23" s="580"/>
      <c r="FPK23" s="580"/>
      <c r="FPL23" s="580"/>
      <c r="FPM23" s="580"/>
      <c r="FPN23" s="580"/>
      <c r="FPO23" s="580"/>
      <c r="FPP23" s="580"/>
      <c r="FPQ23" s="580"/>
      <c r="FPR23" s="580"/>
      <c r="FPS23" s="580"/>
      <c r="FPT23" s="580"/>
      <c r="FPU23" s="580"/>
      <c r="FPV23" s="580"/>
      <c r="FPW23" s="580"/>
      <c r="FPX23" s="580"/>
      <c r="FPY23" s="580"/>
      <c r="FPZ23" s="580"/>
      <c r="FQA23" s="580"/>
      <c r="FQB23" s="580"/>
      <c r="FQC23" s="580"/>
      <c r="FQD23" s="580"/>
      <c r="FQE23" s="580"/>
      <c r="FQF23" s="580"/>
      <c r="FQG23" s="580"/>
      <c r="FQH23" s="580"/>
      <c r="FQI23" s="580"/>
      <c r="FQJ23" s="580"/>
      <c r="FQK23" s="580"/>
      <c r="FQL23" s="580"/>
      <c r="FQM23" s="580"/>
      <c r="FQN23" s="580"/>
      <c r="FQO23" s="580"/>
      <c r="FQP23" s="580"/>
      <c r="FQQ23" s="580"/>
      <c r="FQR23" s="580"/>
      <c r="FQS23" s="580"/>
      <c r="FQT23" s="580"/>
      <c r="FQU23" s="580"/>
      <c r="FQV23" s="580"/>
      <c r="FQW23" s="580"/>
      <c r="FQX23" s="580"/>
      <c r="FQY23" s="580"/>
      <c r="FQZ23" s="580"/>
      <c r="FRA23" s="580"/>
      <c r="FRB23" s="580"/>
      <c r="FRC23" s="580"/>
      <c r="FRD23" s="580"/>
      <c r="FRE23" s="580"/>
      <c r="FRF23" s="580"/>
      <c r="FRG23" s="580"/>
      <c r="FRH23" s="580"/>
      <c r="FRI23" s="580"/>
      <c r="FRJ23" s="580"/>
      <c r="FRK23" s="580"/>
      <c r="FRL23" s="580"/>
      <c r="FRM23" s="580"/>
      <c r="FRN23" s="580"/>
      <c r="FRO23" s="580"/>
      <c r="FRP23" s="580"/>
      <c r="FRQ23" s="580"/>
      <c r="FRR23" s="580"/>
      <c r="FRS23" s="580"/>
      <c r="FRT23" s="580"/>
      <c r="FRU23" s="580"/>
      <c r="FRV23" s="580"/>
      <c r="FRW23" s="580"/>
      <c r="FRX23" s="580"/>
      <c r="FRY23" s="580"/>
      <c r="FRZ23" s="580"/>
      <c r="FSA23" s="580"/>
      <c r="FSB23" s="580"/>
      <c r="FSC23" s="580"/>
      <c r="FSD23" s="580"/>
      <c r="FSE23" s="580"/>
      <c r="FSF23" s="580"/>
      <c r="FSG23" s="580"/>
      <c r="FSH23" s="580"/>
      <c r="FSI23" s="580"/>
      <c r="FSJ23" s="580"/>
      <c r="FSK23" s="580"/>
      <c r="FSL23" s="580"/>
      <c r="FSM23" s="580"/>
      <c r="FSN23" s="580"/>
      <c r="FSO23" s="580"/>
      <c r="FSP23" s="580"/>
      <c r="FSQ23" s="580"/>
      <c r="FSR23" s="580"/>
      <c r="FSS23" s="580"/>
      <c r="FST23" s="580"/>
      <c r="FSU23" s="580"/>
      <c r="FSV23" s="580"/>
      <c r="FSW23" s="580"/>
      <c r="FSX23" s="580"/>
      <c r="FSY23" s="580"/>
      <c r="FSZ23" s="580"/>
      <c r="FTA23" s="580"/>
      <c r="FTB23" s="580"/>
      <c r="FTC23" s="580"/>
      <c r="FTD23" s="580"/>
      <c r="FTE23" s="580"/>
      <c r="FTF23" s="580"/>
      <c r="FTG23" s="580"/>
      <c r="FTH23" s="580"/>
      <c r="FTI23" s="580"/>
      <c r="FTJ23" s="580"/>
      <c r="FTK23" s="580"/>
      <c r="FTL23" s="580"/>
      <c r="FTM23" s="580"/>
      <c r="FTN23" s="580"/>
      <c r="FTO23" s="580"/>
      <c r="FTP23" s="580"/>
      <c r="FTQ23" s="580"/>
      <c r="FTR23" s="580"/>
      <c r="FTS23" s="580"/>
      <c r="FTT23" s="580"/>
      <c r="FTU23" s="580"/>
      <c r="FTV23" s="580"/>
      <c r="FTW23" s="580"/>
      <c r="FTX23" s="580"/>
      <c r="FTY23" s="580"/>
      <c r="FTZ23" s="580"/>
      <c r="FUA23" s="580"/>
      <c r="FUB23" s="580"/>
      <c r="FUC23" s="580"/>
      <c r="FUD23" s="580"/>
      <c r="FUE23" s="580"/>
      <c r="FUF23" s="580"/>
      <c r="FUG23" s="580"/>
      <c r="FUH23" s="580"/>
      <c r="FUI23" s="580"/>
      <c r="FUJ23" s="580"/>
      <c r="FUK23" s="580"/>
      <c r="FUL23" s="580"/>
      <c r="FUM23" s="580"/>
      <c r="FUN23" s="580"/>
      <c r="FUO23" s="580"/>
      <c r="FUP23" s="580"/>
      <c r="FUQ23" s="580"/>
      <c r="FUR23" s="580"/>
      <c r="FUS23" s="580"/>
      <c r="FUT23" s="580"/>
      <c r="FUU23" s="580"/>
      <c r="FUV23" s="580"/>
      <c r="FUW23" s="580"/>
      <c r="FUX23" s="580"/>
      <c r="FUY23" s="580"/>
      <c r="FUZ23" s="580"/>
      <c r="FVA23" s="580"/>
      <c r="FVB23" s="580"/>
      <c r="FVC23" s="580"/>
      <c r="FVD23" s="580"/>
      <c r="FVE23" s="580"/>
      <c r="FVF23" s="580"/>
      <c r="FVG23" s="580"/>
      <c r="FVH23" s="580"/>
      <c r="FVI23" s="580"/>
      <c r="FVJ23" s="580"/>
      <c r="FVK23" s="580"/>
      <c r="FVL23" s="580"/>
      <c r="FVM23" s="580"/>
      <c r="FVN23" s="580"/>
      <c r="FVO23" s="580"/>
      <c r="FVP23" s="580"/>
      <c r="FVQ23" s="580"/>
      <c r="FVR23" s="580"/>
      <c r="FVS23" s="580"/>
      <c r="FVT23" s="580"/>
      <c r="FVU23" s="580"/>
      <c r="FVV23" s="580"/>
      <c r="FVW23" s="580"/>
      <c r="FVX23" s="580"/>
      <c r="FVY23" s="580"/>
      <c r="FVZ23" s="580"/>
      <c r="FWA23" s="580"/>
      <c r="FWB23" s="580"/>
      <c r="FWC23" s="580"/>
      <c r="FWD23" s="580"/>
      <c r="FWE23" s="580"/>
      <c r="FWF23" s="580"/>
      <c r="FWG23" s="580"/>
      <c r="FWH23" s="580"/>
      <c r="FWI23" s="580"/>
      <c r="FWJ23" s="580"/>
      <c r="FWK23" s="580"/>
      <c r="FWL23" s="580"/>
      <c r="FWM23" s="580"/>
      <c r="FWN23" s="580"/>
      <c r="FWO23" s="580"/>
      <c r="FWP23" s="580"/>
      <c r="FWQ23" s="580"/>
      <c r="FWR23" s="580"/>
      <c r="FWS23" s="580"/>
      <c r="FWT23" s="580"/>
      <c r="FWU23" s="580"/>
      <c r="FWV23" s="580"/>
      <c r="FWW23" s="580"/>
      <c r="FWX23" s="580"/>
      <c r="FWY23" s="580"/>
      <c r="FWZ23" s="580"/>
      <c r="FXA23" s="580"/>
      <c r="FXB23" s="580"/>
      <c r="FXC23" s="580"/>
      <c r="FXD23" s="580"/>
      <c r="FXE23" s="580"/>
      <c r="FXF23" s="580"/>
      <c r="FXG23" s="580"/>
      <c r="FXH23" s="580"/>
      <c r="FXI23" s="580"/>
      <c r="FXJ23" s="580"/>
      <c r="FXK23" s="580"/>
      <c r="FXL23" s="580"/>
      <c r="FXM23" s="580"/>
      <c r="FXN23" s="580"/>
      <c r="FXO23" s="580"/>
      <c r="FXP23" s="580"/>
      <c r="FXQ23" s="580"/>
      <c r="FXR23" s="580"/>
      <c r="FXS23" s="580"/>
      <c r="FXT23" s="580"/>
      <c r="FXU23" s="580"/>
      <c r="FXV23" s="580"/>
      <c r="FXW23" s="580"/>
      <c r="FXX23" s="580"/>
      <c r="FXY23" s="580"/>
      <c r="FXZ23" s="580"/>
      <c r="FYA23" s="580"/>
      <c r="FYB23" s="580"/>
      <c r="FYC23" s="580"/>
      <c r="FYD23" s="580"/>
      <c r="FYE23" s="580"/>
      <c r="FYF23" s="580"/>
      <c r="FYG23" s="580"/>
      <c r="FYH23" s="580"/>
      <c r="FYI23" s="580"/>
      <c r="FYJ23" s="580"/>
      <c r="FYK23" s="580"/>
      <c r="FYL23" s="580"/>
      <c r="FYM23" s="580"/>
      <c r="FYN23" s="580"/>
      <c r="FYO23" s="580"/>
      <c r="FYP23" s="580"/>
      <c r="FYQ23" s="580"/>
      <c r="FYR23" s="580"/>
      <c r="FYS23" s="580"/>
      <c r="FYT23" s="580"/>
      <c r="FYU23" s="580"/>
      <c r="FYV23" s="580"/>
      <c r="FYW23" s="580"/>
      <c r="FYX23" s="580"/>
      <c r="FYY23" s="580"/>
      <c r="FYZ23" s="580"/>
      <c r="FZA23" s="580"/>
      <c r="FZB23" s="580"/>
      <c r="FZC23" s="580"/>
      <c r="FZD23" s="580"/>
      <c r="FZE23" s="580"/>
      <c r="FZF23" s="580"/>
      <c r="FZG23" s="580"/>
      <c r="FZH23" s="580"/>
      <c r="FZI23" s="580"/>
      <c r="FZJ23" s="580"/>
      <c r="FZK23" s="580"/>
      <c r="FZL23" s="580"/>
      <c r="FZM23" s="580"/>
      <c r="FZN23" s="580"/>
      <c r="FZO23" s="580"/>
      <c r="FZP23" s="580"/>
      <c r="FZQ23" s="580"/>
      <c r="FZR23" s="580"/>
      <c r="FZS23" s="580"/>
      <c r="FZT23" s="580"/>
      <c r="FZU23" s="580"/>
      <c r="FZV23" s="580"/>
      <c r="FZW23" s="580"/>
      <c r="FZX23" s="580"/>
      <c r="FZY23" s="580"/>
      <c r="FZZ23" s="580"/>
      <c r="GAA23" s="580"/>
      <c r="GAB23" s="580"/>
      <c r="GAC23" s="580"/>
      <c r="GAD23" s="580"/>
      <c r="GAE23" s="580"/>
      <c r="GAF23" s="580"/>
      <c r="GAG23" s="580"/>
      <c r="GAH23" s="580"/>
      <c r="GAI23" s="580"/>
      <c r="GAJ23" s="580"/>
      <c r="GAK23" s="580"/>
      <c r="GAL23" s="580"/>
      <c r="GAM23" s="580"/>
      <c r="GAN23" s="580"/>
      <c r="GAO23" s="580"/>
      <c r="GAP23" s="580"/>
      <c r="GAQ23" s="580"/>
      <c r="GAR23" s="580"/>
      <c r="GAS23" s="580"/>
      <c r="GAT23" s="580"/>
      <c r="GAU23" s="580"/>
      <c r="GAV23" s="580"/>
      <c r="GAW23" s="580"/>
      <c r="GAX23" s="580"/>
      <c r="GAY23" s="580"/>
      <c r="GAZ23" s="580"/>
      <c r="GBA23" s="580"/>
      <c r="GBB23" s="580"/>
      <c r="GBC23" s="580"/>
      <c r="GBD23" s="580"/>
      <c r="GBE23" s="580"/>
      <c r="GBF23" s="580"/>
      <c r="GBG23" s="580"/>
      <c r="GBH23" s="580"/>
      <c r="GBI23" s="580"/>
      <c r="GBJ23" s="580"/>
      <c r="GBK23" s="580"/>
      <c r="GBL23" s="580"/>
      <c r="GBM23" s="580"/>
      <c r="GBN23" s="580"/>
      <c r="GBO23" s="580"/>
      <c r="GBP23" s="580"/>
      <c r="GBQ23" s="580"/>
      <c r="GBR23" s="580"/>
      <c r="GBS23" s="580"/>
      <c r="GBT23" s="580"/>
      <c r="GBU23" s="580"/>
      <c r="GBV23" s="580"/>
      <c r="GBW23" s="580"/>
      <c r="GBX23" s="580"/>
      <c r="GBY23" s="580"/>
      <c r="GBZ23" s="580"/>
      <c r="GCA23" s="580"/>
      <c r="GCB23" s="580"/>
      <c r="GCC23" s="580"/>
      <c r="GCD23" s="580"/>
      <c r="GCE23" s="580"/>
      <c r="GCF23" s="580"/>
      <c r="GCG23" s="580"/>
      <c r="GCH23" s="580"/>
      <c r="GCI23" s="580"/>
      <c r="GCJ23" s="580"/>
      <c r="GCK23" s="580"/>
      <c r="GCL23" s="580"/>
      <c r="GCM23" s="580"/>
      <c r="GCN23" s="580"/>
      <c r="GCO23" s="580"/>
      <c r="GCP23" s="580"/>
      <c r="GCQ23" s="580"/>
      <c r="GCR23" s="580"/>
      <c r="GCS23" s="580"/>
      <c r="GCT23" s="580"/>
      <c r="GCU23" s="580"/>
      <c r="GCV23" s="580"/>
      <c r="GCW23" s="580"/>
      <c r="GCX23" s="580"/>
      <c r="GCY23" s="580"/>
      <c r="GCZ23" s="580"/>
      <c r="GDA23" s="580"/>
      <c r="GDB23" s="580"/>
      <c r="GDC23" s="580"/>
      <c r="GDD23" s="580"/>
      <c r="GDE23" s="580"/>
      <c r="GDF23" s="580"/>
      <c r="GDG23" s="580"/>
      <c r="GDH23" s="580"/>
      <c r="GDI23" s="580"/>
      <c r="GDJ23" s="580"/>
      <c r="GDK23" s="580"/>
      <c r="GDL23" s="580"/>
      <c r="GDM23" s="580"/>
      <c r="GDN23" s="580"/>
      <c r="GDO23" s="580"/>
      <c r="GDP23" s="580"/>
      <c r="GDQ23" s="580"/>
      <c r="GDR23" s="580"/>
      <c r="GDS23" s="580"/>
      <c r="GDT23" s="580"/>
      <c r="GDU23" s="580"/>
      <c r="GDV23" s="580"/>
      <c r="GDW23" s="580"/>
      <c r="GDX23" s="580"/>
      <c r="GDY23" s="580"/>
      <c r="GDZ23" s="580"/>
      <c r="GEA23" s="580"/>
      <c r="GEB23" s="580"/>
      <c r="GEC23" s="580"/>
      <c r="GED23" s="580"/>
      <c r="GEE23" s="580"/>
      <c r="GEF23" s="580"/>
      <c r="GEG23" s="580"/>
      <c r="GEH23" s="580"/>
      <c r="GEI23" s="580"/>
      <c r="GEJ23" s="580"/>
      <c r="GEK23" s="580"/>
      <c r="GEL23" s="580"/>
      <c r="GEM23" s="580"/>
      <c r="GEN23" s="580"/>
      <c r="GEO23" s="580"/>
      <c r="GEP23" s="580"/>
      <c r="GEQ23" s="580"/>
      <c r="GER23" s="580"/>
      <c r="GES23" s="580"/>
      <c r="GET23" s="580"/>
      <c r="GEU23" s="580"/>
      <c r="GEV23" s="580"/>
      <c r="GEW23" s="580"/>
      <c r="GEX23" s="580"/>
      <c r="GEY23" s="580"/>
      <c r="GEZ23" s="580"/>
      <c r="GFA23" s="580"/>
      <c r="GFB23" s="580"/>
      <c r="GFC23" s="580"/>
      <c r="GFD23" s="580"/>
      <c r="GFE23" s="580"/>
      <c r="GFF23" s="580"/>
      <c r="GFG23" s="580"/>
      <c r="GFH23" s="580"/>
      <c r="GFI23" s="580"/>
      <c r="GFJ23" s="580"/>
      <c r="GFK23" s="580"/>
      <c r="GFL23" s="580"/>
      <c r="GFM23" s="580"/>
      <c r="GFN23" s="580"/>
      <c r="GFO23" s="580"/>
      <c r="GFP23" s="580"/>
      <c r="GFQ23" s="580"/>
      <c r="GFR23" s="580"/>
      <c r="GFS23" s="580"/>
      <c r="GFT23" s="580"/>
      <c r="GFU23" s="580"/>
      <c r="GFV23" s="580"/>
      <c r="GFW23" s="580"/>
      <c r="GFX23" s="580"/>
      <c r="GFY23" s="580"/>
      <c r="GFZ23" s="580"/>
      <c r="GGA23" s="580"/>
      <c r="GGB23" s="580"/>
      <c r="GGC23" s="580"/>
      <c r="GGD23" s="580"/>
      <c r="GGE23" s="580"/>
      <c r="GGF23" s="580"/>
      <c r="GGG23" s="580"/>
      <c r="GGH23" s="580"/>
      <c r="GGI23" s="580"/>
      <c r="GGJ23" s="580"/>
      <c r="GGK23" s="580"/>
      <c r="GGL23" s="580"/>
      <c r="GGM23" s="580"/>
      <c r="GGN23" s="580"/>
      <c r="GGO23" s="580"/>
      <c r="GGP23" s="580"/>
      <c r="GGQ23" s="580"/>
      <c r="GGR23" s="580"/>
      <c r="GGS23" s="580"/>
      <c r="GGT23" s="580"/>
      <c r="GGU23" s="580"/>
      <c r="GGV23" s="580"/>
      <c r="GGW23" s="580"/>
      <c r="GGX23" s="580"/>
      <c r="GGY23" s="580"/>
      <c r="GGZ23" s="580"/>
      <c r="GHA23" s="580"/>
      <c r="GHB23" s="580"/>
      <c r="GHC23" s="580"/>
      <c r="GHD23" s="580"/>
      <c r="GHE23" s="580"/>
      <c r="GHF23" s="580"/>
      <c r="GHG23" s="580"/>
      <c r="GHH23" s="580"/>
      <c r="GHI23" s="580"/>
      <c r="GHJ23" s="580"/>
      <c r="GHK23" s="580"/>
      <c r="GHL23" s="580"/>
      <c r="GHM23" s="580"/>
      <c r="GHN23" s="580"/>
      <c r="GHO23" s="580"/>
      <c r="GHP23" s="580"/>
      <c r="GHQ23" s="580"/>
      <c r="GHR23" s="580"/>
      <c r="GHS23" s="580"/>
      <c r="GHT23" s="580"/>
      <c r="GHU23" s="580"/>
      <c r="GHV23" s="580"/>
      <c r="GHW23" s="580"/>
      <c r="GHX23" s="580"/>
      <c r="GHY23" s="580"/>
      <c r="GHZ23" s="580"/>
      <c r="GIA23" s="580"/>
      <c r="GIB23" s="580"/>
      <c r="GIC23" s="580"/>
      <c r="GID23" s="580"/>
      <c r="GIE23" s="580"/>
      <c r="GIF23" s="580"/>
      <c r="GIG23" s="580"/>
      <c r="GIH23" s="580"/>
      <c r="GII23" s="580"/>
      <c r="GIJ23" s="580"/>
      <c r="GIK23" s="580"/>
      <c r="GIL23" s="580"/>
      <c r="GIM23" s="580"/>
      <c r="GIN23" s="580"/>
      <c r="GIO23" s="580"/>
      <c r="GIP23" s="580"/>
      <c r="GIQ23" s="580"/>
      <c r="GIR23" s="580"/>
      <c r="GIS23" s="580"/>
      <c r="GIT23" s="580"/>
      <c r="GIU23" s="580"/>
      <c r="GIV23" s="580"/>
      <c r="GIW23" s="580"/>
      <c r="GIX23" s="580"/>
      <c r="GIY23" s="580"/>
      <c r="GIZ23" s="580"/>
      <c r="GJA23" s="580"/>
      <c r="GJB23" s="580"/>
      <c r="GJC23" s="580"/>
      <c r="GJD23" s="580"/>
      <c r="GJE23" s="580"/>
      <c r="GJF23" s="580"/>
      <c r="GJG23" s="580"/>
      <c r="GJH23" s="580"/>
      <c r="GJI23" s="580"/>
      <c r="GJJ23" s="580"/>
      <c r="GJK23" s="580"/>
      <c r="GJL23" s="580"/>
      <c r="GJM23" s="580"/>
      <c r="GJN23" s="580"/>
      <c r="GJO23" s="580"/>
      <c r="GJP23" s="580"/>
      <c r="GJQ23" s="580"/>
      <c r="GJR23" s="580"/>
      <c r="GJS23" s="580"/>
      <c r="GJT23" s="580"/>
      <c r="GJU23" s="580"/>
      <c r="GJV23" s="580"/>
      <c r="GJW23" s="580"/>
      <c r="GJX23" s="580"/>
      <c r="GJY23" s="580"/>
      <c r="GJZ23" s="580"/>
      <c r="GKA23" s="580"/>
      <c r="GKB23" s="580"/>
      <c r="GKC23" s="580"/>
      <c r="GKD23" s="580"/>
      <c r="GKE23" s="580"/>
      <c r="GKF23" s="580"/>
      <c r="GKG23" s="580"/>
      <c r="GKH23" s="580"/>
      <c r="GKI23" s="580"/>
      <c r="GKJ23" s="580"/>
      <c r="GKK23" s="580"/>
      <c r="GKL23" s="580"/>
      <c r="GKM23" s="580"/>
      <c r="GKN23" s="580"/>
      <c r="GKO23" s="580"/>
      <c r="GKP23" s="580"/>
      <c r="GKQ23" s="580"/>
      <c r="GKR23" s="580"/>
      <c r="GKS23" s="580"/>
      <c r="GKT23" s="580"/>
      <c r="GKU23" s="580"/>
      <c r="GKV23" s="580"/>
      <c r="GKW23" s="580"/>
      <c r="GKX23" s="580"/>
      <c r="GKY23" s="580"/>
      <c r="GKZ23" s="580"/>
      <c r="GLA23" s="580"/>
      <c r="GLB23" s="580"/>
      <c r="GLC23" s="580"/>
      <c r="GLD23" s="580"/>
      <c r="GLE23" s="580"/>
      <c r="GLF23" s="580"/>
      <c r="GLG23" s="580"/>
      <c r="GLH23" s="580"/>
      <c r="GLI23" s="580"/>
      <c r="GLJ23" s="580"/>
      <c r="GLK23" s="580"/>
      <c r="GLL23" s="580"/>
      <c r="GLM23" s="580"/>
      <c r="GLN23" s="580"/>
      <c r="GLO23" s="580"/>
      <c r="GLP23" s="580"/>
      <c r="GLQ23" s="580"/>
      <c r="GLR23" s="580"/>
      <c r="GLS23" s="580"/>
      <c r="GLT23" s="580"/>
      <c r="GLU23" s="580"/>
      <c r="GLV23" s="580"/>
      <c r="GLW23" s="580"/>
      <c r="GLX23" s="580"/>
      <c r="GLY23" s="580"/>
      <c r="GLZ23" s="580"/>
      <c r="GMA23" s="580"/>
      <c r="GMB23" s="580"/>
      <c r="GMC23" s="580"/>
      <c r="GMD23" s="580"/>
      <c r="GME23" s="580"/>
      <c r="GMF23" s="580"/>
      <c r="GMG23" s="580"/>
      <c r="GMH23" s="580"/>
      <c r="GMI23" s="580"/>
      <c r="GMJ23" s="580"/>
      <c r="GMK23" s="580"/>
      <c r="GML23" s="580"/>
      <c r="GMM23" s="580"/>
      <c r="GMN23" s="580"/>
      <c r="GMO23" s="580"/>
      <c r="GMP23" s="580"/>
      <c r="GMQ23" s="580"/>
      <c r="GMR23" s="580"/>
      <c r="GMS23" s="580"/>
      <c r="GMT23" s="580"/>
      <c r="GMU23" s="580"/>
      <c r="GMV23" s="580"/>
      <c r="GMW23" s="580"/>
      <c r="GMX23" s="580"/>
      <c r="GMY23" s="580"/>
      <c r="GMZ23" s="580"/>
      <c r="GNA23" s="580"/>
      <c r="GNB23" s="580"/>
      <c r="GNC23" s="580"/>
      <c r="GND23" s="580"/>
      <c r="GNE23" s="580"/>
      <c r="GNF23" s="580"/>
      <c r="GNG23" s="580"/>
      <c r="GNH23" s="580"/>
      <c r="GNI23" s="580"/>
      <c r="GNJ23" s="580"/>
      <c r="GNK23" s="580"/>
      <c r="GNL23" s="580"/>
      <c r="GNM23" s="580"/>
      <c r="GNN23" s="580"/>
      <c r="GNO23" s="580"/>
      <c r="GNP23" s="580"/>
      <c r="GNQ23" s="580"/>
      <c r="GNR23" s="580"/>
      <c r="GNS23" s="580"/>
      <c r="GNT23" s="580"/>
      <c r="GNU23" s="580"/>
      <c r="GNV23" s="580"/>
      <c r="GNW23" s="580"/>
      <c r="GNX23" s="580"/>
      <c r="GNY23" s="580"/>
      <c r="GNZ23" s="580"/>
      <c r="GOA23" s="580"/>
      <c r="GOB23" s="580"/>
      <c r="GOC23" s="580"/>
      <c r="GOD23" s="580"/>
      <c r="GOE23" s="580"/>
      <c r="GOF23" s="580"/>
      <c r="GOG23" s="580"/>
      <c r="GOH23" s="580"/>
      <c r="GOI23" s="580"/>
      <c r="GOJ23" s="580"/>
      <c r="GOK23" s="580"/>
      <c r="GOL23" s="580"/>
      <c r="GOM23" s="580"/>
      <c r="GON23" s="580"/>
      <c r="GOO23" s="580"/>
      <c r="GOP23" s="580"/>
      <c r="GOQ23" s="580"/>
      <c r="GOR23" s="580"/>
      <c r="GOS23" s="580"/>
      <c r="GOT23" s="580"/>
      <c r="GOU23" s="580"/>
      <c r="GOV23" s="580"/>
      <c r="GOW23" s="580"/>
      <c r="GOX23" s="580"/>
      <c r="GOY23" s="580"/>
      <c r="GOZ23" s="580"/>
      <c r="GPA23" s="580"/>
      <c r="GPB23" s="580"/>
      <c r="GPC23" s="580"/>
      <c r="GPD23" s="580"/>
      <c r="GPE23" s="580"/>
      <c r="GPF23" s="580"/>
      <c r="GPG23" s="580"/>
      <c r="GPH23" s="580"/>
      <c r="GPI23" s="580"/>
      <c r="GPJ23" s="580"/>
      <c r="GPK23" s="580"/>
      <c r="GPL23" s="580"/>
      <c r="GPM23" s="580"/>
      <c r="GPN23" s="580"/>
      <c r="GPO23" s="580"/>
      <c r="GPP23" s="580"/>
      <c r="GPQ23" s="580"/>
      <c r="GPR23" s="580"/>
      <c r="GPS23" s="580"/>
      <c r="GPT23" s="580"/>
      <c r="GPU23" s="580"/>
      <c r="GPV23" s="580"/>
      <c r="GPW23" s="580"/>
      <c r="GPX23" s="580"/>
      <c r="GPY23" s="580"/>
      <c r="GPZ23" s="580"/>
      <c r="GQA23" s="580"/>
      <c r="GQB23" s="580"/>
      <c r="GQC23" s="580"/>
      <c r="GQD23" s="580"/>
      <c r="GQE23" s="580"/>
      <c r="GQF23" s="580"/>
      <c r="GQG23" s="580"/>
      <c r="GQH23" s="580"/>
      <c r="GQI23" s="580"/>
      <c r="GQJ23" s="580"/>
      <c r="GQK23" s="580"/>
      <c r="GQL23" s="580"/>
      <c r="GQM23" s="580"/>
      <c r="GQN23" s="580"/>
      <c r="GQO23" s="580"/>
      <c r="GQP23" s="580"/>
      <c r="GQQ23" s="580"/>
      <c r="GQR23" s="580"/>
      <c r="GQS23" s="580"/>
      <c r="GQT23" s="580"/>
      <c r="GQU23" s="580"/>
      <c r="GQV23" s="580"/>
      <c r="GQW23" s="580"/>
      <c r="GQX23" s="580"/>
      <c r="GQY23" s="580"/>
      <c r="GQZ23" s="580"/>
      <c r="GRA23" s="580"/>
      <c r="GRB23" s="580"/>
      <c r="GRC23" s="580"/>
      <c r="GRD23" s="580"/>
      <c r="GRE23" s="580"/>
      <c r="GRF23" s="580"/>
      <c r="GRG23" s="580"/>
      <c r="GRH23" s="580"/>
      <c r="GRI23" s="580"/>
      <c r="GRJ23" s="580"/>
      <c r="GRK23" s="580"/>
      <c r="GRL23" s="580"/>
      <c r="GRM23" s="580"/>
      <c r="GRN23" s="580"/>
      <c r="GRO23" s="580"/>
      <c r="GRP23" s="580"/>
      <c r="GRQ23" s="580"/>
      <c r="GRR23" s="580"/>
      <c r="GRS23" s="580"/>
      <c r="GRT23" s="580"/>
      <c r="GRU23" s="580"/>
      <c r="GRV23" s="580"/>
      <c r="GRW23" s="580"/>
      <c r="GRX23" s="580"/>
      <c r="GRY23" s="580"/>
      <c r="GRZ23" s="580"/>
      <c r="GSA23" s="580"/>
      <c r="GSB23" s="580"/>
      <c r="GSC23" s="580"/>
      <c r="GSD23" s="580"/>
      <c r="GSE23" s="580"/>
      <c r="GSF23" s="580"/>
      <c r="GSG23" s="580"/>
      <c r="GSH23" s="580"/>
      <c r="GSI23" s="580"/>
      <c r="GSJ23" s="580"/>
      <c r="GSK23" s="580"/>
      <c r="GSL23" s="580"/>
      <c r="GSM23" s="580"/>
      <c r="GSN23" s="580"/>
      <c r="GSO23" s="580"/>
      <c r="GSP23" s="580"/>
      <c r="GSQ23" s="580"/>
      <c r="GSR23" s="580"/>
      <c r="GSS23" s="580"/>
      <c r="GST23" s="580"/>
      <c r="GSU23" s="580"/>
      <c r="GSV23" s="580"/>
      <c r="GSW23" s="580"/>
      <c r="GSX23" s="580"/>
      <c r="GSY23" s="580"/>
      <c r="GSZ23" s="580"/>
      <c r="GTA23" s="580"/>
      <c r="GTB23" s="580"/>
      <c r="GTC23" s="580"/>
      <c r="GTD23" s="580"/>
      <c r="GTE23" s="580"/>
      <c r="GTF23" s="580"/>
      <c r="GTG23" s="580"/>
      <c r="GTH23" s="580"/>
      <c r="GTI23" s="580"/>
      <c r="GTJ23" s="580"/>
      <c r="GTK23" s="580"/>
      <c r="GTL23" s="580"/>
      <c r="GTM23" s="580"/>
      <c r="GTN23" s="580"/>
      <c r="GTO23" s="580"/>
      <c r="GTP23" s="580"/>
      <c r="GTQ23" s="580"/>
      <c r="GTR23" s="580"/>
      <c r="GTS23" s="580"/>
      <c r="GTT23" s="580"/>
      <c r="GTU23" s="580"/>
      <c r="GTV23" s="580"/>
      <c r="GTW23" s="580"/>
      <c r="GTX23" s="580"/>
      <c r="GTY23" s="580"/>
      <c r="GTZ23" s="580"/>
      <c r="GUA23" s="580"/>
      <c r="GUB23" s="580"/>
      <c r="GUC23" s="580"/>
      <c r="GUD23" s="580"/>
      <c r="GUE23" s="580"/>
      <c r="GUF23" s="580"/>
      <c r="GUG23" s="580"/>
      <c r="GUH23" s="580"/>
      <c r="GUI23" s="580"/>
      <c r="GUJ23" s="580"/>
      <c r="GUK23" s="580"/>
      <c r="GUL23" s="580"/>
      <c r="GUM23" s="580"/>
      <c r="GUN23" s="580"/>
      <c r="GUO23" s="580"/>
      <c r="GUP23" s="580"/>
      <c r="GUQ23" s="580"/>
      <c r="GUR23" s="580"/>
      <c r="GUS23" s="580"/>
      <c r="GUT23" s="580"/>
      <c r="GUU23" s="580"/>
      <c r="GUV23" s="580"/>
      <c r="GUW23" s="580"/>
      <c r="GUX23" s="580"/>
      <c r="GUY23" s="580"/>
      <c r="GUZ23" s="580"/>
      <c r="GVA23" s="580"/>
      <c r="GVB23" s="580"/>
      <c r="GVC23" s="580"/>
      <c r="GVD23" s="580"/>
      <c r="GVE23" s="580"/>
      <c r="GVF23" s="580"/>
      <c r="GVG23" s="580"/>
      <c r="GVH23" s="580"/>
      <c r="GVI23" s="580"/>
      <c r="GVJ23" s="580"/>
      <c r="GVK23" s="580"/>
      <c r="GVL23" s="580"/>
      <c r="GVM23" s="580"/>
      <c r="GVN23" s="580"/>
      <c r="GVO23" s="580"/>
      <c r="GVP23" s="580"/>
      <c r="GVQ23" s="580"/>
      <c r="GVR23" s="580"/>
      <c r="GVS23" s="580"/>
      <c r="GVT23" s="580"/>
      <c r="GVU23" s="580"/>
      <c r="GVV23" s="580"/>
      <c r="GVW23" s="580"/>
      <c r="GVX23" s="580"/>
      <c r="GVY23" s="580"/>
      <c r="GVZ23" s="580"/>
      <c r="GWA23" s="580"/>
      <c r="GWB23" s="580"/>
      <c r="GWC23" s="580"/>
      <c r="GWD23" s="580"/>
      <c r="GWE23" s="580"/>
      <c r="GWF23" s="580"/>
      <c r="GWG23" s="580"/>
      <c r="GWH23" s="580"/>
      <c r="GWI23" s="580"/>
      <c r="GWJ23" s="580"/>
      <c r="GWK23" s="580"/>
      <c r="GWL23" s="580"/>
      <c r="GWM23" s="580"/>
      <c r="GWN23" s="580"/>
      <c r="GWO23" s="580"/>
      <c r="GWP23" s="580"/>
      <c r="GWQ23" s="580"/>
      <c r="GWR23" s="580"/>
      <c r="GWS23" s="580"/>
      <c r="GWT23" s="580"/>
      <c r="GWU23" s="580"/>
      <c r="GWV23" s="580"/>
      <c r="GWW23" s="580"/>
      <c r="GWX23" s="580"/>
      <c r="GWY23" s="580"/>
      <c r="GWZ23" s="580"/>
      <c r="GXA23" s="580"/>
      <c r="GXB23" s="580"/>
      <c r="GXC23" s="580"/>
      <c r="GXD23" s="580"/>
      <c r="GXE23" s="580"/>
      <c r="GXF23" s="580"/>
      <c r="GXG23" s="580"/>
      <c r="GXH23" s="580"/>
      <c r="GXI23" s="580"/>
      <c r="GXJ23" s="580"/>
      <c r="GXK23" s="580"/>
      <c r="GXL23" s="580"/>
      <c r="GXM23" s="580"/>
      <c r="GXN23" s="580"/>
      <c r="GXO23" s="580"/>
      <c r="GXP23" s="580"/>
      <c r="GXQ23" s="580"/>
      <c r="GXR23" s="580"/>
      <c r="GXS23" s="580"/>
      <c r="GXT23" s="580"/>
      <c r="GXU23" s="580"/>
      <c r="GXV23" s="580"/>
      <c r="GXW23" s="580"/>
      <c r="GXX23" s="580"/>
      <c r="GXY23" s="580"/>
      <c r="GXZ23" s="580"/>
      <c r="GYA23" s="580"/>
      <c r="GYB23" s="580"/>
      <c r="GYC23" s="580"/>
      <c r="GYD23" s="580"/>
      <c r="GYE23" s="580"/>
      <c r="GYF23" s="580"/>
      <c r="GYG23" s="580"/>
      <c r="GYH23" s="580"/>
      <c r="GYI23" s="580"/>
      <c r="GYJ23" s="580"/>
      <c r="GYK23" s="580"/>
      <c r="GYL23" s="580"/>
      <c r="GYM23" s="580"/>
      <c r="GYN23" s="580"/>
      <c r="GYO23" s="580"/>
      <c r="GYP23" s="580"/>
      <c r="GYQ23" s="580"/>
      <c r="GYR23" s="580"/>
      <c r="GYS23" s="580"/>
      <c r="GYT23" s="580"/>
      <c r="GYU23" s="580"/>
      <c r="GYV23" s="580"/>
      <c r="GYW23" s="580"/>
      <c r="GYX23" s="580"/>
      <c r="GYY23" s="580"/>
      <c r="GYZ23" s="580"/>
      <c r="GZA23" s="580"/>
      <c r="GZB23" s="580"/>
      <c r="GZC23" s="580"/>
      <c r="GZD23" s="580"/>
      <c r="GZE23" s="580"/>
      <c r="GZF23" s="580"/>
      <c r="GZG23" s="580"/>
      <c r="GZH23" s="580"/>
      <c r="GZI23" s="580"/>
      <c r="GZJ23" s="580"/>
      <c r="GZK23" s="580"/>
      <c r="GZL23" s="580"/>
      <c r="GZM23" s="580"/>
      <c r="GZN23" s="580"/>
      <c r="GZO23" s="580"/>
      <c r="GZP23" s="580"/>
      <c r="GZQ23" s="580"/>
      <c r="GZR23" s="580"/>
      <c r="GZS23" s="580"/>
      <c r="GZT23" s="580"/>
      <c r="GZU23" s="580"/>
      <c r="GZV23" s="580"/>
      <c r="GZW23" s="580"/>
      <c r="GZX23" s="580"/>
      <c r="GZY23" s="580"/>
      <c r="GZZ23" s="580"/>
      <c r="HAA23" s="580"/>
      <c r="HAB23" s="580"/>
      <c r="HAC23" s="580"/>
      <c r="HAD23" s="580"/>
      <c r="HAE23" s="580"/>
      <c r="HAF23" s="580"/>
      <c r="HAG23" s="580"/>
      <c r="HAH23" s="580"/>
      <c r="HAI23" s="580"/>
      <c r="HAJ23" s="580"/>
      <c r="HAK23" s="580"/>
      <c r="HAL23" s="580"/>
      <c r="HAM23" s="580"/>
      <c r="HAN23" s="580"/>
      <c r="HAO23" s="580"/>
      <c r="HAP23" s="580"/>
      <c r="HAQ23" s="580"/>
      <c r="HAR23" s="580"/>
      <c r="HAS23" s="580"/>
      <c r="HAT23" s="580"/>
      <c r="HAU23" s="580"/>
      <c r="HAV23" s="580"/>
      <c r="HAW23" s="580"/>
      <c r="HAX23" s="580"/>
      <c r="HAY23" s="580"/>
      <c r="HAZ23" s="580"/>
      <c r="HBA23" s="580"/>
      <c r="HBB23" s="580"/>
      <c r="HBC23" s="580"/>
      <c r="HBD23" s="580"/>
      <c r="HBE23" s="580"/>
      <c r="HBF23" s="580"/>
      <c r="HBG23" s="580"/>
      <c r="HBH23" s="580"/>
      <c r="HBI23" s="580"/>
      <c r="HBJ23" s="580"/>
      <c r="HBK23" s="580"/>
      <c r="HBL23" s="580"/>
      <c r="HBM23" s="580"/>
      <c r="HBN23" s="580"/>
      <c r="HBO23" s="580"/>
      <c r="HBP23" s="580"/>
      <c r="HBQ23" s="580"/>
      <c r="HBR23" s="580"/>
      <c r="HBS23" s="580"/>
      <c r="HBT23" s="580"/>
      <c r="HBU23" s="580"/>
      <c r="HBV23" s="580"/>
      <c r="HBW23" s="580"/>
      <c r="HBX23" s="580"/>
      <c r="HBY23" s="580"/>
      <c r="HBZ23" s="580"/>
      <c r="HCA23" s="580"/>
      <c r="HCB23" s="580"/>
      <c r="HCC23" s="580"/>
      <c r="HCD23" s="580"/>
      <c r="HCE23" s="580"/>
      <c r="HCF23" s="580"/>
      <c r="HCG23" s="580"/>
      <c r="HCH23" s="580"/>
      <c r="HCI23" s="580"/>
      <c r="HCJ23" s="580"/>
      <c r="HCK23" s="580"/>
      <c r="HCL23" s="580"/>
      <c r="HCM23" s="580"/>
      <c r="HCN23" s="580"/>
      <c r="HCO23" s="580"/>
      <c r="HCP23" s="580"/>
      <c r="HCQ23" s="580"/>
      <c r="HCR23" s="580"/>
      <c r="HCS23" s="580"/>
      <c r="HCT23" s="580"/>
      <c r="HCU23" s="580"/>
      <c r="HCV23" s="580"/>
      <c r="HCW23" s="580"/>
      <c r="HCX23" s="580"/>
      <c r="HCY23" s="580"/>
      <c r="HCZ23" s="580"/>
      <c r="HDA23" s="580"/>
      <c r="HDB23" s="580"/>
      <c r="HDC23" s="580"/>
      <c r="HDD23" s="580"/>
      <c r="HDE23" s="580"/>
      <c r="HDF23" s="580"/>
      <c r="HDG23" s="580"/>
      <c r="HDH23" s="580"/>
      <c r="HDI23" s="580"/>
      <c r="HDJ23" s="580"/>
      <c r="HDK23" s="580"/>
      <c r="HDL23" s="580"/>
      <c r="HDM23" s="580"/>
      <c r="HDN23" s="580"/>
      <c r="HDO23" s="580"/>
      <c r="HDP23" s="580"/>
      <c r="HDQ23" s="580"/>
      <c r="HDR23" s="580"/>
      <c r="HDS23" s="580"/>
      <c r="HDT23" s="580"/>
      <c r="HDU23" s="580"/>
      <c r="HDV23" s="580"/>
      <c r="HDW23" s="580"/>
      <c r="HDX23" s="580"/>
      <c r="HDY23" s="580"/>
      <c r="HDZ23" s="580"/>
      <c r="HEA23" s="580"/>
      <c r="HEB23" s="580"/>
      <c r="HEC23" s="580"/>
      <c r="HED23" s="580"/>
      <c r="HEE23" s="580"/>
      <c r="HEF23" s="580"/>
      <c r="HEG23" s="580"/>
      <c r="HEH23" s="580"/>
      <c r="HEI23" s="580"/>
      <c r="HEJ23" s="580"/>
      <c r="HEK23" s="580"/>
      <c r="HEL23" s="580"/>
      <c r="HEM23" s="580"/>
      <c r="HEN23" s="580"/>
      <c r="HEO23" s="580"/>
      <c r="HEP23" s="580"/>
      <c r="HEQ23" s="580"/>
      <c r="HER23" s="580"/>
      <c r="HES23" s="580"/>
      <c r="HET23" s="580"/>
      <c r="HEU23" s="580"/>
      <c r="HEV23" s="580"/>
      <c r="HEW23" s="580"/>
      <c r="HEX23" s="580"/>
      <c r="HEY23" s="580"/>
      <c r="HEZ23" s="580"/>
      <c r="HFA23" s="580"/>
      <c r="HFB23" s="580"/>
      <c r="HFC23" s="580"/>
      <c r="HFD23" s="580"/>
      <c r="HFE23" s="580"/>
      <c r="HFF23" s="580"/>
      <c r="HFG23" s="580"/>
      <c r="HFH23" s="580"/>
      <c r="HFI23" s="580"/>
      <c r="HFJ23" s="580"/>
      <c r="HFK23" s="580"/>
      <c r="HFL23" s="580"/>
      <c r="HFM23" s="580"/>
      <c r="HFN23" s="580"/>
      <c r="HFO23" s="580"/>
      <c r="HFP23" s="580"/>
      <c r="HFQ23" s="580"/>
      <c r="HFR23" s="580"/>
      <c r="HFS23" s="580"/>
      <c r="HFT23" s="580"/>
      <c r="HFU23" s="580"/>
      <c r="HFV23" s="580"/>
      <c r="HFW23" s="580"/>
      <c r="HFX23" s="580"/>
      <c r="HFY23" s="580"/>
      <c r="HFZ23" s="580"/>
      <c r="HGA23" s="580"/>
      <c r="HGB23" s="580"/>
      <c r="HGC23" s="580"/>
      <c r="HGD23" s="580"/>
      <c r="HGE23" s="580"/>
      <c r="HGF23" s="580"/>
      <c r="HGG23" s="580"/>
      <c r="HGH23" s="580"/>
      <c r="HGI23" s="580"/>
      <c r="HGJ23" s="580"/>
      <c r="HGK23" s="580"/>
      <c r="HGL23" s="580"/>
      <c r="HGM23" s="580"/>
      <c r="HGN23" s="580"/>
      <c r="HGO23" s="580"/>
      <c r="HGP23" s="580"/>
      <c r="HGQ23" s="580"/>
      <c r="HGR23" s="580"/>
      <c r="HGS23" s="580"/>
      <c r="HGT23" s="580"/>
      <c r="HGU23" s="580"/>
      <c r="HGV23" s="580"/>
      <c r="HGW23" s="580"/>
      <c r="HGX23" s="580"/>
      <c r="HGY23" s="580"/>
      <c r="HGZ23" s="580"/>
      <c r="HHA23" s="580"/>
      <c r="HHB23" s="580"/>
      <c r="HHC23" s="580"/>
      <c r="HHD23" s="580"/>
      <c r="HHE23" s="580"/>
      <c r="HHF23" s="580"/>
      <c r="HHG23" s="580"/>
      <c r="HHH23" s="580"/>
      <c r="HHI23" s="580"/>
      <c r="HHJ23" s="580"/>
      <c r="HHK23" s="580"/>
      <c r="HHL23" s="580"/>
      <c r="HHM23" s="580"/>
      <c r="HHN23" s="580"/>
      <c r="HHO23" s="580"/>
      <c r="HHP23" s="580"/>
      <c r="HHQ23" s="580"/>
      <c r="HHR23" s="580"/>
      <c r="HHS23" s="580"/>
      <c r="HHT23" s="580"/>
      <c r="HHU23" s="580"/>
      <c r="HHV23" s="580"/>
      <c r="HHW23" s="580"/>
      <c r="HHX23" s="580"/>
      <c r="HHY23" s="580"/>
      <c r="HHZ23" s="580"/>
      <c r="HIA23" s="580"/>
      <c r="HIB23" s="580"/>
      <c r="HIC23" s="580"/>
      <c r="HID23" s="580"/>
      <c r="HIE23" s="580"/>
      <c r="HIF23" s="580"/>
      <c r="HIG23" s="580"/>
      <c r="HIH23" s="580"/>
      <c r="HII23" s="580"/>
      <c r="HIJ23" s="580"/>
      <c r="HIK23" s="580"/>
      <c r="HIL23" s="580"/>
      <c r="HIM23" s="580"/>
      <c r="HIN23" s="580"/>
      <c r="HIO23" s="580"/>
      <c r="HIP23" s="580"/>
      <c r="HIQ23" s="580"/>
      <c r="HIR23" s="580"/>
      <c r="HIS23" s="580"/>
      <c r="HIT23" s="580"/>
      <c r="HIU23" s="580"/>
      <c r="HIV23" s="580"/>
      <c r="HIW23" s="580"/>
      <c r="HIX23" s="580"/>
      <c r="HIY23" s="580"/>
      <c r="HIZ23" s="580"/>
      <c r="HJA23" s="580"/>
      <c r="HJB23" s="580"/>
      <c r="HJC23" s="580"/>
      <c r="HJD23" s="580"/>
      <c r="HJE23" s="580"/>
      <c r="HJF23" s="580"/>
      <c r="HJG23" s="580"/>
      <c r="HJH23" s="580"/>
      <c r="HJI23" s="580"/>
      <c r="HJJ23" s="580"/>
      <c r="HJK23" s="580"/>
      <c r="HJL23" s="580"/>
      <c r="HJM23" s="580"/>
      <c r="HJN23" s="580"/>
      <c r="HJO23" s="580"/>
      <c r="HJP23" s="580"/>
      <c r="HJQ23" s="580"/>
      <c r="HJR23" s="580"/>
      <c r="HJS23" s="580"/>
      <c r="HJT23" s="580"/>
      <c r="HJU23" s="580"/>
      <c r="HJV23" s="580"/>
      <c r="HJW23" s="580"/>
      <c r="HJX23" s="580"/>
      <c r="HJY23" s="580"/>
      <c r="HJZ23" s="580"/>
      <c r="HKA23" s="580"/>
      <c r="HKB23" s="580"/>
      <c r="HKC23" s="580"/>
      <c r="HKD23" s="580"/>
      <c r="HKE23" s="580"/>
      <c r="HKF23" s="580"/>
      <c r="HKG23" s="580"/>
      <c r="HKH23" s="580"/>
      <c r="HKI23" s="580"/>
      <c r="HKJ23" s="580"/>
      <c r="HKK23" s="580"/>
      <c r="HKL23" s="580"/>
      <c r="HKM23" s="580"/>
      <c r="HKN23" s="580"/>
      <c r="HKO23" s="580"/>
      <c r="HKP23" s="580"/>
      <c r="HKQ23" s="580"/>
      <c r="HKR23" s="580"/>
      <c r="HKS23" s="580"/>
      <c r="HKT23" s="580"/>
      <c r="HKU23" s="580"/>
      <c r="HKV23" s="580"/>
      <c r="HKW23" s="580"/>
      <c r="HKX23" s="580"/>
      <c r="HKY23" s="580"/>
      <c r="HKZ23" s="580"/>
      <c r="HLA23" s="580"/>
      <c r="HLB23" s="580"/>
      <c r="HLC23" s="580"/>
      <c r="HLD23" s="580"/>
      <c r="HLE23" s="580"/>
      <c r="HLF23" s="580"/>
      <c r="HLG23" s="580"/>
      <c r="HLH23" s="580"/>
      <c r="HLI23" s="580"/>
      <c r="HLJ23" s="580"/>
      <c r="HLK23" s="580"/>
      <c r="HLL23" s="580"/>
      <c r="HLM23" s="580"/>
      <c r="HLN23" s="580"/>
      <c r="HLO23" s="580"/>
      <c r="HLP23" s="580"/>
      <c r="HLQ23" s="580"/>
      <c r="HLR23" s="580"/>
      <c r="HLS23" s="580"/>
      <c r="HLT23" s="580"/>
      <c r="HLU23" s="580"/>
      <c r="HLV23" s="580"/>
      <c r="HLW23" s="580"/>
      <c r="HLX23" s="580"/>
      <c r="HLY23" s="580"/>
      <c r="HLZ23" s="580"/>
      <c r="HMA23" s="580"/>
      <c r="HMB23" s="580"/>
      <c r="HMC23" s="580"/>
      <c r="HMD23" s="580"/>
      <c r="HME23" s="580"/>
      <c r="HMF23" s="580"/>
      <c r="HMG23" s="580"/>
      <c r="HMH23" s="580"/>
      <c r="HMI23" s="580"/>
      <c r="HMJ23" s="580"/>
      <c r="HMK23" s="580"/>
      <c r="HML23" s="580"/>
      <c r="HMM23" s="580"/>
      <c r="HMN23" s="580"/>
      <c r="HMO23" s="580"/>
      <c r="HMP23" s="580"/>
      <c r="HMQ23" s="580"/>
      <c r="HMR23" s="580"/>
      <c r="HMS23" s="580"/>
      <c r="HMT23" s="580"/>
      <c r="HMU23" s="580"/>
      <c r="HMV23" s="580"/>
      <c r="HMW23" s="580"/>
      <c r="HMX23" s="580"/>
      <c r="HMY23" s="580"/>
      <c r="HMZ23" s="580"/>
      <c r="HNA23" s="580"/>
      <c r="HNB23" s="580"/>
      <c r="HNC23" s="580"/>
      <c r="HND23" s="580"/>
      <c r="HNE23" s="580"/>
      <c r="HNF23" s="580"/>
      <c r="HNG23" s="580"/>
      <c r="HNH23" s="580"/>
      <c r="HNI23" s="580"/>
      <c r="HNJ23" s="580"/>
      <c r="HNK23" s="580"/>
      <c r="HNL23" s="580"/>
      <c r="HNM23" s="580"/>
      <c r="HNN23" s="580"/>
      <c r="HNO23" s="580"/>
      <c r="HNP23" s="580"/>
      <c r="HNQ23" s="580"/>
      <c r="HNR23" s="580"/>
      <c r="HNS23" s="580"/>
      <c r="HNT23" s="580"/>
      <c r="HNU23" s="580"/>
      <c r="HNV23" s="580"/>
      <c r="HNW23" s="580"/>
      <c r="HNX23" s="580"/>
      <c r="HNY23" s="580"/>
      <c r="HNZ23" s="580"/>
      <c r="HOA23" s="580"/>
      <c r="HOB23" s="580"/>
      <c r="HOC23" s="580"/>
      <c r="HOD23" s="580"/>
      <c r="HOE23" s="580"/>
      <c r="HOF23" s="580"/>
      <c r="HOG23" s="580"/>
      <c r="HOH23" s="580"/>
      <c r="HOI23" s="580"/>
      <c r="HOJ23" s="580"/>
      <c r="HOK23" s="580"/>
      <c r="HOL23" s="580"/>
      <c r="HOM23" s="580"/>
      <c r="HON23" s="580"/>
      <c r="HOO23" s="580"/>
      <c r="HOP23" s="580"/>
      <c r="HOQ23" s="580"/>
      <c r="HOR23" s="580"/>
      <c r="HOS23" s="580"/>
      <c r="HOT23" s="580"/>
      <c r="HOU23" s="580"/>
      <c r="HOV23" s="580"/>
      <c r="HOW23" s="580"/>
      <c r="HOX23" s="580"/>
      <c r="HOY23" s="580"/>
      <c r="HOZ23" s="580"/>
      <c r="HPA23" s="580"/>
      <c r="HPB23" s="580"/>
      <c r="HPC23" s="580"/>
      <c r="HPD23" s="580"/>
      <c r="HPE23" s="580"/>
      <c r="HPF23" s="580"/>
      <c r="HPG23" s="580"/>
      <c r="HPH23" s="580"/>
      <c r="HPI23" s="580"/>
      <c r="HPJ23" s="580"/>
      <c r="HPK23" s="580"/>
      <c r="HPL23" s="580"/>
      <c r="HPM23" s="580"/>
      <c r="HPN23" s="580"/>
      <c r="HPO23" s="580"/>
      <c r="HPP23" s="580"/>
      <c r="HPQ23" s="580"/>
      <c r="HPR23" s="580"/>
      <c r="HPS23" s="580"/>
      <c r="HPT23" s="580"/>
      <c r="HPU23" s="580"/>
      <c r="HPV23" s="580"/>
      <c r="HPW23" s="580"/>
      <c r="HPX23" s="580"/>
      <c r="HPY23" s="580"/>
      <c r="HPZ23" s="580"/>
      <c r="HQA23" s="580"/>
      <c r="HQB23" s="580"/>
      <c r="HQC23" s="580"/>
      <c r="HQD23" s="580"/>
      <c r="HQE23" s="580"/>
      <c r="HQF23" s="580"/>
      <c r="HQG23" s="580"/>
      <c r="HQH23" s="580"/>
      <c r="HQI23" s="580"/>
      <c r="HQJ23" s="580"/>
      <c r="HQK23" s="580"/>
      <c r="HQL23" s="580"/>
      <c r="HQM23" s="580"/>
      <c r="HQN23" s="580"/>
      <c r="HQO23" s="580"/>
      <c r="HQP23" s="580"/>
      <c r="HQQ23" s="580"/>
      <c r="HQR23" s="580"/>
      <c r="HQS23" s="580"/>
      <c r="HQT23" s="580"/>
      <c r="HQU23" s="580"/>
      <c r="HQV23" s="580"/>
      <c r="HQW23" s="580"/>
      <c r="HQX23" s="580"/>
      <c r="HQY23" s="580"/>
      <c r="HQZ23" s="580"/>
      <c r="HRA23" s="580"/>
      <c r="HRB23" s="580"/>
      <c r="HRC23" s="580"/>
      <c r="HRD23" s="580"/>
      <c r="HRE23" s="580"/>
      <c r="HRF23" s="580"/>
      <c r="HRG23" s="580"/>
      <c r="HRH23" s="580"/>
      <c r="HRI23" s="580"/>
      <c r="HRJ23" s="580"/>
      <c r="HRK23" s="580"/>
      <c r="HRL23" s="580"/>
      <c r="HRM23" s="580"/>
      <c r="HRN23" s="580"/>
      <c r="HRO23" s="580"/>
      <c r="HRP23" s="580"/>
      <c r="HRQ23" s="580"/>
      <c r="HRR23" s="580"/>
      <c r="HRS23" s="580"/>
      <c r="HRT23" s="580"/>
      <c r="HRU23" s="580"/>
      <c r="HRV23" s="580"/>
      <c r="HRW23" s="580"/>
      <c r="HRX23" s="580"/>
      <c r="HRY23" s="580"/>
      <c r="HRZ23" s="580"/>
      <c r="HSA23" s="580"/>
      <c r="HSB23" s="580"/>
      <c r="HSC23" s="580"/>
      <c r="HSD23" s="580"/>
      <c r="HSE23" s="580"/>
      <c r="HSF23" s="580"/>
      <c r="HSG23" s="580"/>
      <c r="HSH23" s="580"/>
      <c r="HSI23" s="580"/>
      <c r="HSJ23" s="580"/>
      <c r="HSK23" s="580"/>
      <c r="HSL23" s="580"/>
      <c r="HSM23" s="580"/>
      <c r="HSN23" s="580"/>
      <c r="HSO23" s="580"/>
      <c r="HSP23" s="580"/>
      <c r="HSQ23" s="580"/>
      <c r="HSR23" s="580"/>
      <c r="HSS23" s="580"/>
      <c r="HST23" s="580"/>
      <c r="HSU23" s="580"/>
      <c r="HSV23" s="580"/>
      <c r="HSW23" s="580"/>
      <c r="HSX23" s="580"/>
      <c r="HSY23" s="580"/>
      <c r="HSZ23" s="580"/>
      <c r="HTA23" s="580"/>
      <c r="HTB23" s="580"/>
      <c r="HTC23" s="580"/>
      <c r="HTD23" s="580"/>
      <c r="HTE23" s="580"/>
      <c r="HTF23" s="580"/>
      <c r="HTG23" s="580"/>
      <c r="HTH23" s="580"/>
      <c r="HTI23" s="580"/>
      <c r="HTJ23" s="580"/>
      <c r="HTK23" s="580"/>
      <c r="HTL23" s="580"/>
      <c r="HTM23" s="580"/>
      <c r="HTN23" s="580"/>
      <c r="HTO23" s="580"/>
      <c r="HTP23" s="580"/>
      <c r="HTQ23" s="580"/>
      <c r="HTR23" s="580"/>
      <c r="HTS23" s="580"/>
      <c r="HTT23" s="580"/>
      <c r="HTU23" s="580"/>
      <c r="HTV23" s="580"/>
      <c r="HTW23" s="580"/>
      <c r="HTX23" s="580"/>
      <c r="HTY23" s="580"/>
      <c r="HTZ23" s="580"/>
      <c r="HUA23" s="580"/>
      <c r="HUB23" s="580"/>
      <c r="HUC23" s="580"/>
      <c r="HUD23" s="580"/>
      <c r="HUE23" s="580"/>
      <c r="HUF23" s="580"/>
      <c r="HUG23" s="580"/>
      <c r="HUH23" s="580"/>
      <c r="HUI23" s="580"/>
      <c r="HUJ23" s="580"/>
      <c r="HUK23" s="580"/>
      <c r="HUL23" s="580"/>
      <c r="HUM23" s="580"/>
      <c r="HUN23" s="580"/>
      <c r="HUO23" s="580"/>
      <c r="HUP23" s="580"/>
      <c r="HUQ23" s="580"/>
      <c r="HUR23" s="580"/>
      <c r="HUS23" s="580"/>
      <c r="HUT23" s="580"/>
      <c r="HUU23" s="580"/>
      <c r="HUV23" s="580"/>
      <c r="HUW23" s="580"/>
      <c r="HUX23" s="580"/>
      <c r="HUY23" s="580"/>
      <c r="HUZ23" s="580"/>
      <c r="HVA23" s="580"/>
      <c r="HVB23" s="580"/>
      <c r="HVC23" s="580"/>
      <c r="HVD23" s="580"/>
      <c r="HVE23" s="580"/>
      <c r="HVF23" s="580"/>
      <c r="HVG23" s="580"/>
      <c r="HVH23" s="580"/>
      <c r="HVI23" s="580"/>
      <c r="HVJ23" s="580"/>
      <c r="HVK23" s="580"/>
      <c r="HVL23" s="580"/>
      <c r="HVM23" s="580"/>
      <c r="HVN23" s="580"/>
      <c r="HVO23" s="580"/>
      <c r="HVP23" s="580"/>
      <c r="HVQ23" s="580"/>
      <c r="HVR23" s="580"/>
      <c r="HVS23" s="580"/>
      <c r="HVT23" s="580"/>
      <c r="HVU23" s="580"/>
      <c r="HVV23" s="580"/>
      <c r="HVW23" s="580"/>
      <c r="HVX23" s="580"/>
      <c r="HVY23" s="580"/>
      <c r="HVZ23" s="580"/>
      <c r="HWA23" s="580"/>
      <c r="HWB23" s="580"/>
      <c r="HWC23" s="580"/>
      <c r="HWD23" s="580"/>
      <c r="HWE23" s="580"/>
      <c r="HWF23" s="580"/>
      <c r="HWG23" s="580"/>
      <c r="HWH23" s="580"/>
      <c r="HWI23" s="580"/>
      <c r="HWJ23" s="580"/>
      <c r="HWK23" s="580"/>
      <c r="HWL23" s="580"/>
      <c r="HWM23" s="580"/>
      <c r="HWN23" s="580"/>
      <c r="HWO23" s="580"/>
      <c r="HWP23" s="580"/>
      <c r="HWQ23" s="580"/>
      <c r="HWR23" s="580"/>
      <c r="HWS23" s="580"/>
      <c r="HWT23" s="580"/>
      <c r="HWU23" s="580"/>
      <c r="HWV23" s="580"/>
      <c r="HWW23" s="580"/>
      <c r="HWX23" s="580"/>
      <c r="HWY23" s="580"/>
      <c r="HWZ23" s="580"/>
      <c r="HXA23" s="580"/>
      <c r="HXB23" s="580"/>
      <c r="HXC23" s="580"/>
      <c r="HXD23" s="580"/>
      <c r="HXE23" s="580"/>
      <c r="HXF23" s="580"/>
      <c r="HXG23" s="580"/>
      <c r="HXH23" s="580"/>
      <c r="HXI23" s="580"/>
      <c r="HXJ23" s="580"/>
      <c r="HXK23" s="580"/>
      <c r="HXL23" s="580"/>
      <c r="HXM23" s="580"/>
      <c r="HXN23" s="580"/>
      <c r="HXO23" s="580"/>
      <c r="HXP23" s="580"/>
      <c r="HXQ23" s="580"/>
      <c r="HXR23" s="580"/>
      <c r="HXS23" s="580"/>
      <c r="HXT23" s="580"/>
      <c r="HXU23" s="580"/>
      <c r="HXV23" s="580"/>
      <c r="HXW23" s="580"/>
      <c r="HXX23" s="580"/>
      <c r="HXY23" s="580"/>
      <c r="HXZ23" s="580"/>
      <c r="HYA23" s="580"/>
      <c r="HYB23" s="580"/>
      <c r="HYC23" s="580"/>
      <c r="HYD23" s="580"/>
      <c r="HYE23" s="580"/>
      <c r="HYF23" s="580"/>
      <c r="HYG23" s="580"/>
      <c r="HYH23" s="580"/>
      <c r="HYI23" s="580"/>
      <c r="HYJ23" s="580"/>
      <c r="HYK23" s="580"/>
      <c r="HYL23" s="580"/>
      <c r="HYM23" s="580"/>
      <c r="HYN23" s="580"/>
      <c r="HYO23" s="580"/>
      <c r="HYP23" s="580"/>
      <c r="HYQ23" s="580"/>
      <c r="HYR23" s="580"/>
      <c r="HYS23" s="580"/>
      <c r="HYT23" s="580"/>
      <c r="HYU23" s="580"/>
      <c r="HYV23" s="580"/>
      <c r="HYW23" s="580"/>
      <c r="HYX23" s="580"/>
      <c r="HYY23" s="580"/>
      <c r="HYZ23" s="580"/>
      <c r="HZA23" s="580"/>
      <c r="HZB23" s="580"/>
      <c r="HZC23" s="580"/>
      <c r="HZD23" s="580"/>
      <c r="HZE23" s="580"/>
      <c r="HZF23" s="580"/>
      <c r="HZG23" s="580"/>
      <c r="HZH23" s="580"/>
      <c r="HZI23" s="580"/>
      <c r="HZJ23" s="580"/>
      <c r="HZK23" s="580"/>
      <c r="HZL23" s="580"/>
      <c r="HZM23" s="580"/>
      <c r="HZN23" s="580"/>
      <c r="HZO23" s="580"/>
      <c r="HZP23" s="580"/>
      <c r="HZQ23" s="580"/>
      <c r="HZR23" s="580"/>
      <c r="HZS23" s="580"/>
      <c r="HZT23" s="580"/>
      <c r="HZU23" s="580"/>
      <c r="HZV23" s="580"/>
      <c r="HZW23" s="580"/>
      <c r="HZX23" s="580"/>
      <c r="HZY23" s="580"/>
      <c r="HZZ23" s="580"/>
      <c r="IAA23" s="580"/>
      <c r="IAB23" s="580"/>
      <c r="IAC23" s="580"/>
      <c r="IAD23" s="580"/>
      <c r="IAE23" s="580"/>
      <c r="IAF23" s="580"/>
      <c r="IAG23" s="580"/>
      <c r="IAH23" s="580"/>
      <c r="IAI23" s="580"/>
      <c r="IAJ23" s="580"/>
      <c r="IAK23" s="580"/>
      <c r="IAL23" s="580"/>
      <c r="IAM23" s="580"/>
      <c r="IAN23" s="580"/>
      <c r="IAO23" s="580"/>
      <c r="IAP23" s="580"/>
      <c r="IAQ23" s="580"/>
      <c r="IAR23" s="580"/>
      <c r="IAS23" s="580"/>
      <c r="IAT23" s="580"/>
      <c r="IAU23" s="580"/>
      <c r="IAV23" s="580"/>
      <c r="IAW23" s="580"/>
      <c r="IAX23" s="580"/>
      <c r="IAY23" s="580"/>
      <c r="IAZ23" s="580"/>
      <c r="IBA23" s="580"/>
      <c r="IBB23" s="580"/>
      <c r="IBC23" s="580"/>
      <c r="IBD23" s="580"/>
      <c r="IBE23" s="580"/>
      <c r="IBF23" s="580"/>
      <c r="IBG23" s="580"/>
      <c r="IBH23" s="580"/>
      <c r="IBI23" s="580"/>
      <c r="IBJ23" s="580"/>
      <c r="IBK23" s="580"/>
      <c r="IBL23" s="580"/>
      <c r="IBM23" s="580"/>
      <c r="IBN23" s="580"/>
      <c r="IBO23" s="580"/>
      <c r="IBP23" s="580"/>
      <c r="IBQ23" s="580"/>
      <c r="IBR23" s="580"/>
      <c r="IBS23" s="580"/>
      <c r="IBT23" s="580"/>
      <c r="IBU23" s="580"/>
      <c r="IBV23" s="580"/>
      <c r="IBW23" s="580"/>
      <c r="IBX23" s="580"/>
      <c r="IBY23" s="580"/>
      <c r="IBZ23" s="580"/>
      <c r="ICA23" s="580"/>
      <c r="ICB23" s="580"/>
      <c r="ICC23" s="580"/>
      <c r="ICD23" s="580"/>
      <c r="ICE23" s="580"/>
      <c r="ICF23" s="580"/>
      <c r="ICG23" s="580"/>
      <c r="ICH23" s="580"/>
      <c r="ICI23" s="580"/>
      <c r="ICJ23" s="580"/>
      <c r="ICK23" s="580"/>
      <c r="ICL23" s="580"/>
      <c r="ICM23" s="580"/>
      <c r="ICN23" s="580"/>
      <c r="ICO23" s="580"/>
      <c r="ICP23" s="580"/>
      <c r="ICQ23" s="580"/>
      <c r="ICR23" s="580"/>
      <c r="ICS23" s="580"/>
      <c r="ICT23" s="580"/>
      <c r="ICU23" s="580"/>
      <c r="ICV23" s="580"/>
      <c r="ICW23" s="580"/>
      <c r="ICX23" s="580"/>
      <c r="ICY23" s="580"/>
      <c r="ICZ23" s="580"/>
      <c r="IDA23" s="580"/>
      <c r="IDB23" s="580"/>
      <c r="IDC23" s="580"/>
      <c r="IDD23" s="580"/>
      <c r="IDE23" s="580"/>
      <c r="IDF23" s="580"/>
      <c r="IDG23" s="580"/>
      <c r="IDH23" s="580"/>
      <c r="IDI23" s="580"/>
      <c r="IDJ23" s="580"/>
      <c r="IDK23" s="580"/>
      <c r="IDL23" s="580"/>
      <c r="IDM23" s="580"/>
      <c r="IDN23" s="580"/>
      <c r="IDO23" s="580"/>
      <c r="IDP23" s="580"/>
      <c r="IDQ23" s="580"/>
      <c r="IDR23" s="580"/>
      <c r="IDS23" s="580"/>
      <c r="IDT23" s="580"/>
      <c r="IDU23" s="580"/>
      <c r="IDV23" s="580"/>
      <c r="IDW23" s="580"/>
      <c r="IDX23" s="580"/>
      <c r="IDY23" s="580"/>
      <c r="IDZ23" s="580"/>
      <c r="IEA23" s="580"/>
      <c r="IEB23" s="580"/>
      <c r="IEC23" s="580"/>
      <c r="IED23" s="580"/>
      <c r="IEE23" s="580"/>
      <c r="IEF23" s="580"/>
      <c r="IEG23" s="580"/>
      <c r="IEH23" s="580"/>
      <c r="IEI23" s="580"/>
      <c r="IEJ23" s="580"/>
      <c r="IEK23" s="580"/>
      <c r="IEL23" s="580"/>
      <c r="IEM23" s="580"/>
      <c r="IEN23" s="580"/>
      <c r="IEO23" s="580"/>
      <c r="IEP23" s="580"/>
      <c r="IEQ23" s="580"/>
      <c r="IER23" s="580"/>
      <c r="IES23" s="580"/>
      <c r="IET23" s="580"/>
      <c r="IEU23" s="580"/>
      <c r="IEV23" s="580"/>
      <c r="IEW23" s="580"/>
      <c r="IEX23" s="580"/>
      <c r="IEY23" s="580"/>
      <c r="IEZ23" s="580"/>
      <c r="IFA23" s="580"/>
      <c r="IFB23" s="580"/>
      <c r="IFC23" s="580"/>
      <c r="IFD23" s="580"/>
      <c r="IFE23" s="580"/>
      <c r="IFF23" s="580"/>
      <c r="IFG23" s="580"/>
      <c r="IFH23" s="580"/>
      <c r="IFI23" s="580"/>
      <c r="IFJ23" s="580"/>
      <c r="IFK23" s="580"/>
      <c r="IFL23" s="580"/>
      <c r="IFM23" s="580"/>
      <c r="IFN23" s="580"/>
      <c r="IFO23" s="580"/>
      <c r="IFP23" s="580"/>
      <c r="IFQ23" s="580"/>
      <c r="IFR23" s="580"/>
      <c r="IFS23" s="580"/>
      <c r="IFT23" s="580"/>
      <c r="IFU23" s="580"/>
      <c r="IFV23" s="580"/>
      <c r="IFW23" s="580"/>
      <c r="IFX23" s="580"/>
      <c r="IFY23" s="580"/>
      <c r="IFZ23" s="580"/>
      <c r="IGA23" s="580"/>
      <c r="IGB23" s="580"/>
      <c r="IGC23" s="580"/>
      <c r="IGD23" s="580"/>
      <c r="IGE23" s="580"/>
      <c r="IGF23" s="580"/>
      <c r="IGG23" s="580"/>
      <c r="IGH23" s="580"/>
      <c r="IGI23" s="580"/>
      <c r="IGJ23" s="580"/>
      <c r="IGK23" s="580"/>
      <c r="IGL23" s="580"/>
      <c r="IGM23" s="580"/>
      <c r="IGN23" s="580"/>
      <c r="IGO23" s="580"/>
      <c r="IGP23" s="580"/>
      <c r="IGQ23" s="580"/>
      <c r="IGR23" s="580"/>
      <c r="IGS23" s="580"/>
      <c r="IGT23" s="580"/>
      <c r="IGU23" s="580"/>
      <c r="IGV23" s="580"/>
      <c r="IGW23" s="580"/>
      <c r="IGX23" s="580"/>
      <c r="IGY23" s="580"/>
      <c r="IGZ23" s="580"/>
      <c r="IHA23" s="580"/>
      <c r="IHB23" s="580"/>
      <c r="IHC23" s="580"/>
      <c r="IHD23" s="580"/>
      <c r="IHE23" s="580"/>
      <c r="IHF23" s="580"/>
      <c r="IHG23" s="580"/>
      <c r="IHH23" s="580"/>
      <c r="IHI23" s="580"/>
      <c r="IHJ23" s="580"/>
      <c r="IHK23" s="580"/>
      <c r="IHL23" s="580"/>
      <c r="IHM23" s="580"/>
      <c r="IHN23" s="580"/>
      <c r="IHO23" s="580"/>
      <c r="IHP23" s="580"/>
      <c r="IHQ23" s="580"/>
      <c r="IHR23" s="580"/>
      <c r="IHS23" s="580"/>
      <c r="IHT23" s="580"/>
      <c r="IHU23" s="580"/>
      <c r="IHV23" s="580"/>
      <c r="IHW23" s="580"/>
      <c r="IHX23" s="580"/>
      <c r="IHY23" s="580"/>
      <c r="IHZ23" s="580"/>
      <c r="IIA23" s="580"/>
      <c r="IIB23" s="580"/>
      <c r="IIC23" s="580"/>
      <c r="IID23" s="580"/>
      <c r="IIE23" s="580"/>
      <c r="IIF23" s="580"/>
      <c r="IIG23" s="580"/>
      <c r="IIH23" s="580"/>
      <c r="III23" s="580"/>
      <c r="IIJ23" s="580"/>
      <c r="IIK23" s="580"/>
      <c r="IIL23" s="580"/>
      <c r="IIM23" s="580"/>
      <c r="IIN23" s="580"/>
      <c r="IIO23" s="580"/>
      <c r="IIP23" s="580"/>
      <c r="IIQ23" s="580"/>
      <c r="IIR23" s="580"/>
      <c r="IIS23" s="580"/>
      <c r="IIT23" s="580"/>
      <c r="IIU23" s="580"/>
      <c r="IIV23" s="580"/>
      <c r="IIW23" s="580"/>
      <c r="IIX23" s="580"/>
      <c r="IIY23" s="580"/>
      <c r="IIZ23" s="580"/>
      <c r="IJA23" s="580"/>
      <c r="IJB23" s="580"/>
      <c r="IJC23" s="580"/>
      <c r="IJD23" s="580"/>
      <c r="IJE23" s="580"/>
      <c r="IJF23" s="580"/>
      <c r="IJG23" s="580"/>
      <c r="IJH23" s="580"/>
      <c r="IJI23" s="580"/>
      <c r="IJJ23" s="580"/>
      <c r="IJK23" s="580"/>
      <c r="IJL23" s="580"/>
      <c r="IJM23" s="580"/>
      <c r="IJN23" s="580"/>
      <c r="IJO23" s="580"/>
      <c r="IJP23" s="580"/>
      <c r="IJQ23" s="580"/>
      <c r="IJR23" s="580"/>
      <c r="IJS23" s="580"/>
      <c r="IJT23" s="580"/>
      <c r="IJU23" s="580"/>
      <c r="IJV23" s="580"/>
      <c r="IJW23" s="580"/>
      <c r="IJX23" s="580"/>
      <c r="IJY23" s="580"/>
      <c r="IJZ23" s="580"/>
      <c r="IKA23" s="580"/>
      <c r="IKB23" s="580"/>
      <c r="IKC23" s="580"/>
      <c r="IKD23" s="580"/>
      <c r="IKE23" s="580"/>
      <c r="IKF23" s="580"/>
      <c r="IKG23" s="580"/>
      <c r="IKH23" s="580"/>
      <c r="IKI23" s="580"/>
      <c r="IKJ23" s="580"/>
      <c r="IKK23" s="580"/>
      <c r="IKL23" s="580"/>
      <c r="IKM23" s="580"/>
      <c r="IKN23" s="580"/>
      <c r="IKO23" s="580"/>
      <c r="IKP23" s="580"/>
      <c r="IKQ23" s="580"/>
      <c r="IKR23" s="580"/>
      <c r="IKS23" s="580"/>
      <c r="IKT23" s="580"/>
      <c r="IKU23" s="580"/>
      <c r="IKV23" s="580"/>
      <c r="IKW23" s="580"/>
      <c r="IKX23" s="580"/>
      <c r="IKY23" s="580"/>
      <c r="IKZ23" s="580"/>
      <c r="ILA23" s="580"/>
      <c r="ILB23" s="580"/>
      <c r="ILC23" s="580"/>
      <c r="ILD23" s="580"/>
      <c r="ILE23" s="580"/>
      <c r="ILF23" s="580"/>
      <c r="ILG23" s="580"/>
      <c r="ILH23" s="580"/>
      <c r="ILI23" s="580"/>
      <c r="ILJ23" s="580"/>
      <c r="ILK23" s="580"/>
      <c r="ILL23" s="580"/>
      <c r="ILM23" s="580"/>
      <c r="ILN23" s="580"/>
      <c r="ILO23" s="580"/>
      <c r="ILP23" s="580"/>
      <c r="ILQ23" s="580"/>
      <c r="ILR23" s="580"/>
      <c r="ILS23" s="580"/>
      <c r="ILT23" s="580"/>
      <c r="ILU23" s="580"/>
      <c r="ILV23" s="580"/>
      <c r="ILW23" s="580"/>
      <c r="ILX23" s="580"/>
      <c r="ILY23" s="580"/>
      <c r="ILZ23" s="580"/>
      <c r="IMA23" s="580"/>
      <c r="IMB23" s="580"/>
      <c r="IMC23" s="580"/>
      <c r="IMD23" s="580"/>
      <c r="IME23" s="580"/>
      <c r="IMF23" s="580"/>
      <c r="IMG23" s="580"/>
      <c r="IMH23" s="580"/>
      <c r="IMI23" s="580"/>
      <c r="IMJ23" s="580"/>
      <c r="IMK23" s="580"/>
      <c r="IML23" s="580"/>
      <c r="IMM23" s="580"/>
      <c r="IMN23" s="580"/>
      <c r="IMO23" s="580"/>
      <c r="IMP23" s="580"/>
      <c r="IMQ23" s="580"/>
      <c r="IMR23" s="580"/>
      <c r="IMS23" s="580"/>
      <c r="IMT23" s="580"/>
      <c r="IMU23" s="580"/>
      <c r="IMV23" s="580"/>
      <c r="IMW23" s="580"/>
      <c r="IMX23" s="580"/>
      <c r="IMY23" s="580"/>
      <c r="IMZ23" s="580"/>
      <c r="INA23" s="580"/>
      <c r="INB23" s="580"/>
      <c r="INC23" s="580"/>
      <c r="IND23" s="580"/>
      <c r="INE23" s="580"/>
      <c r="INF23" s="580"/>
      <c r="ING23" s="580"/>
      <c r="INH23" s="580"/>
      <c r="INI23" s="580"/>
      <c r="INJ23" s="580"/>
      <c r="INK23" s="580"/>
      <c r="INL23" s="580"/>
      <c r="INM23" s="580"/>
      <c r="INN23" s="580"/>
      <c r="INO23" s="580"/>
      <c r="INP23" s="580"/>
      <c r="INQ23" s="580"/>
      <c r="INR23" s="580"/>
      <c r="INS23" s="580"/>
      <c r="INT23" s="580"/>
      <c r="INU23" s="580"/>
      <c r="INV23" s="580"/>
      <c r="INW23" s="580"/>
      <c r="INX23" s="580"/>
      <c r="INY23" s="580"/>
      <c r="INZ23" s="580"/>
      <c r="IOA23" s="580"/>
      <c r="IOB23" s="580"/>
      <c r="IOC23" s="580"/>
      <c r="IOD23" s="580"/>
      <c r="IOE23" s="580"/>
      <c r="IOF23" s="580"/>
      <c r="IOG23" s="580"/>
      <c r="IOH23" s="580"/>
      <c r="IOI23" s="580"/>
      <c r="IOJ23" s="580"/>
      <c r="IOK23" s="580"/>
      <c r="IOL23" s="580"/>
      <c r="IOM23" s="580"/>
      <c r="ION23" s="580"/>
      <c r="IOO23" s="580"/>
      <c r="IOP23" s="580"/>
      <c r="IOQ23" s="580"/>
      <c r="IOR23" s="580"/>
      <c r="IOS23" s="580"/>
      <c r="IOT23" s="580"/>
      <c r="IOU23" s="580"/>
      <c r="IOV23" s="580"/>
      <c r="IOW23" s="580"/>
      <c r="IOX23" s="580"/>
      <c r="IOY23" s="580"/>
      <c r="IOZ23" s="580"/>
      <c r="IPA23" s="580"/>
      <c r="IPB23" s="580"/>
      <c r="IPC23" s="580"/>
      <c r="IPD23" s="580"/>
      <c r="IPE23" s="580"/>
      <c r="IPF23" s="580"/>
      <c r="IPG23" s="580"/>
      <c r="IPH23" s="580"/>
      <c r="IPI23" s="580"/>
      <c r="IPJ23" s="580"/>
      <c r="IPK23" s="580"/>
      <c r="IPL23" s="580"/>
      <c r="IPM23" s="580"/>
      <c r="IPN23" s="580"/>
      <c r="IPO23" s="580"/>
      <c r="IPP23" s="580"/>
      <c r="IPQ23" s="580"/>
      <c r="IPR23" s="580"/>
      <c r="IPS23" s="580"/>
      <c r="IPT23" s="580"/>
      <c r="IPU23" s="580"/>
      <c r="IPV23" s="580"/>
      <c r="IPW23" s="580"/>
      <c r="IPX23" s="580"/>
      <c r="IPY23" s="580"/>
      <c r="IPZ23" s="580"/>
      <c r="IQA23" s="580"/>
      <c r="IQB23" s="580"/>
      <c r="IQC23" s="580"/>
      <c r="IQD23" s="580"/>
      <c r="IQE23" s="580"/>
      <c r="IQF23" s="580"/>
      <c r="IQG23" s="580"/>
      <c r="IQH23" s="580"/>
      <c r="IQI23" s="580"/>
      <c r="IQJ23" s="580"/>
      <c r="IQK23" s="580"/>
      <c r="IQL23" s="580"/>
      <c r="IQM23" s="580"/>
      <c r="IQN23" s="580"/>
      <c r="IQO23" s="580"/>
      <c r="IQP23" s="580"/>
      <c r="IQQ23" s="580"/>
      <c r="IQR23" s="580"/>
      <c r="IQS23" s="580"/>
      <c r="IQT23" s="580"/>
      <c r="IQU23" s="580"/>
      <c r="IQV23" s="580"/>
      <c r="IQW23" s="580"/>
      <c r="IQX23" s="580"/>
      <c r="IQY23" s="580"/>
      <c r="IQZ23" s="580"/>
      <c r="IRA23" s="580"/>
      <c r="IRB23" s="580"/>
      <c r="IRC23" s="580"/>
      <c r="IRD23" s="580"/>
      <c r="IRE23" s="580"/>
      <c r="IRF23" s="580"/>
      <c r="IRG23" s="580"/>
      <c r="IRH23" s="580"/>
      <c r="IRI23" s="580"/>
      <c r="IRJ23" s="580"/>
      <c r="IRK23" s="580"/>
      <c r="IRL23" s="580"/>
      <c r="IRM23" s="580"/>
      <c r="IRN23" s="580"/>
      <c r="IRO23" s="580"/>
      <c r="IRP23" s="580"/>
      <c r="IRQ23" s="580"/>
      <c r="IRR23" s="580"/>
      <c r="IRS23" s="580"/>
      <c r="IRT23" s="580"/>
      <c r="IRU23" s="580"/>
      <c r="IRV23" s="580"/>
      <c r="IRW23" s="580"/>
      <c r="IRX23" s="580"/>
      <c r="IRY23" s="580"/>
      <c r="IRZ23" s="580"/>
      <c r="ISA23" s="580"/>
      <c r="ISB23" s="580"/>
      <c r="ISC23" s="580"/>
      <c r="ISD23" s="580"/>
      <c r="ISE23" s="580"/>
      <c r="ISF23" s="580"/>
      <c r="ISG23" s="580"/>
      <c r="ISH23" s="580"/>
      <c r="ISI23" s="580"/>
      <c r="ISJ23" s="580"/>
      <c r="ISK23" s="580"/>
      <c r="ISL23" s="580"/>
      <c r="ISM23" s="580"/>
      <c r="ISN23" s="580"/>
      <c r="ISO23" s="580"/>
      <c r="ISP23" s="580"/>
      <c r="ISQ23" s="580"/>
      <c r="ISR23" s="580"/>
      <c r="ISS23" s="580"/>
      <c r="IST23" s="580"/>
      <c r="ISU23" s="580"/>
      <c r="ISV23" s="580"/>
      <c r="ISW23" s="580"/>
      <c r="ISX23" s="580"/>
      <c r="ISY23" s="580"/>
      <c r="ISZ23" s="580"/>
      <c r="ITA23" s="580"/>
      <c r="ITB23" s="580"/>
      <c r="ITC23" s="580"/>
      <c r="ITD23" s="580"/>
      <c r="ITE23" s="580"/>
      <c r="ITF23" s="580"/>
      <c r="ITG23" s="580"/>
      <c r="ITH23" s="580"/>
      <c r="ITI23" s="580"/>
      <c r="ITJ23" s="580"/>
      <c r="ITK23" s="580"/>
      <c r="ITL23" s="580"/>
      <c r="ITM23" s="580"/>
      <c r="ITN23" s="580"/>
      <c r="ITO23" s="580"/>
      <c r="ITP23" s="580"/>
      <c r="ITQ23" s="580"/>
      <c r="ITR23" s="580"/>
      <c r="ITS23" s="580"/>
      <c r="ITT23" s="580"/>
      <c r="ITU23" s="580"/>
      <c r="ITV23" s="580"/>
      <c r="ITW23" s="580"/>
      <c r="ITX23" s="580"/>
      <c r="ITY23" s="580"/>
      <c r="ITZ23" s="580"/>
      <c r="IUA23" s="580"/>
      <c r="IUB23" s="580"/>
      <c r="IUC23" s="580"/>
      <c r="IUD23" s="580"/>
      <c r="IUE23" s="580"/>
      <c r="IUF23" s="580"/>
      <c r="IUG23" s="580"/>
      <c r="IUH23" s="580"/>
      <c r="IUI23" s="580"/>
      <c r="IUJ23" s="580"/>
      <c r="IUK23" s="580"/>
      <c r="IUL23" s="580"/>
      <c r="IUM23" s="580"/>
      <c r="IUN23" s="580"/>
      <c r="IUO23" s="580"/>
      <c r="IUP23" s="580"/>
      <c r="IUQ23" s="580"/>
      <c r="IUR23" s="580"/>
      <c r="IUS23" s="580"/>
      <c r="IUT23" s="580"/>
      <c r="IUU23" s="580"/>
      <c r="IUV23" s="580"/>
      <c r="IUW23" s="580"/>
      <c r="IUX23" s="580"/>
      <c r="IUY23" s="580"/>
      <c r="IUZ23" s="580"/>
      <c r="IVA23" s="580"/>
      <c r="IVB23" s="580"/>
      <c r="IVC23" s="580"/>
      <c r="IVD23" s="580"/>
      <c r="IVE23" s="580"/>
      <c r="IVF23" s="580"/>
      <c r="IVG23" s="580"/>
      <c r="IVH23" s="580"/>
      <c r="IVI23" s="580"/>
      <c r="IVJ23" s="580"/>
      <c r="IVK23" s="580"/>
      <c r="IVL23" s="580"/>
      <c r="IVM23" s="580"/>
      <c r="IVN23" s="580"/>
      <c r="IVO23" s="580"/>
      <c r="IVP23" s="580"/>
      <c r="IVQ23" s="580"/>
      <c r="IVR23" s="580"/>
      <c r="IVS23" s="580"/>
      <c r="IVT23" s="580"/>
      <c r="IVU23" s="580"/>
      <c r="IVV23" s="580"/>
      <c r="IVW23" s="580"/>
      <c r="IVX23" s="580"/>
      <c r="IVY23" s="580"/>
      <c r="IVZ23" s="580"/>
      <c r="IWA23" s="580"/>
      <c r="IWB23" s="580"/>
      <c r="IWC23" s="580"/>
      <c r="IWD23" s="580"/>
      <c r="IWE23" s="580"/>
      <c r="IWF23" s="580"/>
      <c r="IWG23" s="580"/>
      <c r="IWH23" s="580"/>
      <c r="IWI23" s="580"/>
      <c r="IWJ23" s="580"/>
      <c r="IWK23" s="580"/>
      <c r="IWL23" s="580"/>
      <c r="IWM23" s="580"/>
      <c r="IWN23" s="580"/>
      <c r="IWO23" s="580"/>
      <c r="IWP23" s="580"/>
      <c r="IWQ23" s="580"/>
      <c r="IWR23" s="580"/>
      <c r="IWS23" s="580"/>
      <c r="IWT23" s="580"/>
      <c r="IWU23" s="580"/>
      <c r="IWV23" s="580"/>
      <c r="IWW23" s="580"/>
      <c r="IWX23" s="580"/>
      <c r="IWY23" s="580"/>
      <c r="IWZ23" s="580"/>
      <c r="IXA23" s="580"/>
      <c r="IXB23" s="580"/>
      <c r="IXC23" s="580"/>
      <c r="IXD23" s="580"/>
      <c r="IXE23" s="580"/>
      <c r="IXF23" s="580"/>
      <c r="IXG23" s="580"/>
      <c r="IXH23" s="580"/>
      <c r="IXI23" s="580"/>
      <c r="IXJ23" s="580"/>
      <c r="IXK23" s="580"/>
      <c r="IXL23" s="580"/>
      <c r="IXM23" s="580"/>
      <c r="IXN23" s="580"/>
      <c r="IXO23" s="580"/>
      <c r="IXP23" s="580"/>
      <c r="IXQ23" s="580"/>
      <c r="IXR23" s="580"/>
      <c r="IXS23" s="580"/>
      <c r="IXT23" s="580"/>
      <c r="IXU23" s="580"/>
      <c r="IXV23" s="580"/>
      <c r="IXW23" s="580"/>
      <c r="IXX23" s="580"/>
      <c r="IXY23" s="580"/>
      <c r="IXZ23" s="580"/>
      <c r="IYA23" s="580"/>
      <c r="IYB23" s="580"/>
      <c r="IYC23" s="580"/>
      <c r="IYD23" s="580"/>
      <c r="IYE23" s="580"/>
      <c r="IYF23" s="580"/>
      <c r="IYG23" s="580"/>
      <c r="IYH23" s="580"/>
      <c r="IYI23" s="580"/>
      <c r="IYJ23" s="580"/>
      <c r="IYK23" s="580"/>
      <c r="IYL23" s="580"/>
      <c r="IYM23" s="580"/>
      <c r="IYN23" s="580"/>
      <c r="IYO23" s="580"/>
      <c r="IYP23" s="580"/>
      <c r="IYQ23" s="580"/>
      <c r="IYR23" s="580"/>
      <c r="IYS23" s="580"/>
      <c r="IYT23" s="580"/>
      <c r="IYU23" s="580"/>
      <c r="IYV23" s="580"/>
      <c r="IYW23" s="580"/>
      <c r="IYX23" s="580"/>
      <c r="IYY23" s="580"/>
      <c r="IYZ23" s="580"/>
      <c r="IZA23" s="580"/>
      <c r="IZB23" s="580"/>
      <c r="IZC23" s="580"/>
      <c r="IZD23" s="580"/>
      <c r="IZE23" s="580"/>
      <c r="IZF23" s="580"/>
      <c r="IZG23" s="580"/>
      <c r="IZH23" s="580"/>
      <c r="IZI23" s="580"/>
      <c r="IZJ23" s="580"/>
      <c r="IZK23" s="580"/>
      <c r="IZL23" s="580"/>
      <c r="IZM23" s="580"/>
      <c r="IZN23" s="580"/>
      <c r="IZO23" s="580"/>
      <c r="IZP23" s="580"/>
      <c r="IZQ23" s="580"/>
      <c r="IZR23" s="580"/>
      <c r="IZS23" s="580"/>
      <c r="IZT23" s="580"/>
      <c r="IZU23" s="580"/>
      <c r="IZV23" s="580"/>
      <c r="IZW23" s="580"/>
      <c r="IZX23" s="580"/>
      <c r="IZY23" s="580"/>
      <c r="IZZ23" s="580"/>
      <c r="JAA23" s="580"/>
      <c r="JAB23" s="580"/>
      <c r="JAC23" s="580"/>
      <c r="JAD23" s="580"/>
      <c r="JAE23" s="580"/>
      <c r="JAF23" s="580"/>
      <c r="JAG23" s="580"/>
      <c r="JAH23" s="580"/>
      <c r="JAI23" s="580"/>
      <c r="JAJ23" s="580"/>
      <c r="JAK23" s="580"/>
      <c r="JAL23" s="580"/>
      <c r="JAM23" s="580"/>
      <c r="JAN23" s="580"/>
      <c r="JAO23" s="580"/>
      <c r="JAP23" s="580"/>
      <c r="JAQ23" s="580"/>
      <c r="JAR23" s="580"/>
      <c r="JAS23" s="580"/>
      <c r="JAT23" s="580"/>
      <c r="JAU23" s="580"/>
      <c r="JAV23" s="580"/>
      <c r="JAW23" s="580"/>
      <c r="JAX23" s="580"/>
      <c r="JAY23" s="580"/>
      <c r="JAZ23" s="580"/>
      <c r="JBA23" s="580"/>
      <c r="JBB23" s="580"/>
      <c r="JBC23" s="580"/>
      <c r="JBD23" s="580"/>
      <c r="JBE23" s="580"/>
      <c r="JBF23" s="580"/>
      <c r="JBG23" s="580"/>
      <c r="JBH23" s="580"/>
      <c r="JBI23" s="580"/>
      <c r="JBJ23" s="580"/>
      <c r="JBK23" s="580"/>
      <c r="JBL23" s="580"/>
      <c r="JBM23" s="580"/>
      <c r="JBN23" s="580"/>
      <c r="JBO23" s="580"/>
      <c r="JBP23" s="580"/>
      <c r="JBQ23" s="580"/>
      <c r="JBR23" s="580"/>
      <c r="JBS23" s="580"/>
      <c r="JBT23" s="580"/>
      <c r="JBU23" s="580"/>
      <c r="JBV23" s="580"/>
      <c r="JBW23" s="580"/>
      <c r="JBX23" s="580"/>
      <c r="JBY23" s="580"/>
      <c r="JBZ23" s="580"/>
      <c r="JCA23" s="580"/>
      <c r="JCB23" s="580"/>
      <c r="JCC23" s="580"/>
      <c r="JCD23" s="580"/>
      <c r="JCE23" s="580"/>
      <c r="JCF23" s="580"/>
      <c r="JCG23" s="580"/>
      <c r="JCH23" s="580"/>
      <c r="JCI23" s="580"/>
      <c r="JCJ23" s="580"/>
      <c r="JCK23" s="580"/>
      <c r="JCL23" s="580"/>
      <c r="JCM23" s="580"/>
      <c r="JCN23" s="580"/>
      <c r="JCO23" s="580"/>
      <c r="JCP23" s="580"/>
      <c r="JCQ23" s="580"/>
      <c r="JCR23" s="580"/>
      <c r="JCS23" s="580"/>
      <c r="JCT23" s="580"/>
      <c r="JCU23" s="580"/>
      <c r="JCV23" s="580"/>
      <c r="JCW23" s="580"/>
      <c r="JCX23" s="580"/>
      <c r="JCY23" s="580"/>
      <c r="JCZ23" s="580"/>
      <c r="JDA23" s="580"/>
      <c r="JDB23" s="580"/>
      <c r="JDC23" s="580"/>
      <c r="JDD23" s="580"/>
      <c r="JDE23" s="580"/>
      <c r="JDF23" s="580"/>
      <c r="JDG23" s="580"/>
      <c r="JDH23" s="580"/>
      <c r="JDI23" s="580"/>
      <c r="JDJ23" s="580"/>
      <c r="JDK23" s="580"/>
      <c r="JDL23" s="580"/>
      <c r="JDM23" s="580"/>
      <c r="JDN23" s="580"/>
      <c r="JDO23" s="580"/>
      <c r="JDP23" s="580"/>
      <c r="JDQ23" s="580"/>
      <c r="JDR23" s="580"/>
      <c r="JDS23" s="580"/>
      <c r="JDT23" s="580"/>
      <c r="JDU23" s="580"/>
      <c r="JDV23" s="580"/>
      <c r="JDW23" s="580"/>
      <c r="JDX23" s="580"/>
      <c r="JDY23" s="580"/>
      <c r="JDZ23" s="580"/>
      <c r="JEA23" s="580"/>
      <c r="JEB23" s="580"/>
      <c r="JEC23" s="580"/>
      <c r="JED23" s="580"/>
      <c r="JEE23" s="580"/>
      <c r="JEF23" s="580"/>
      <c r="JEG23" s="580"/>
      <c r="JEH23" s="580"/>
      <c r="JEI23" s="580"/>
      <c r="JEJ23" s="580"/>
      <c r="JEK23" s="580"/>
      <c r="JEL23" s="580"/>
      <c r="JEM23" s="580"/>
      <c r="JEN23" s="580"/>
      <c r="JEO23" s="580"/>
      <c r="JEP23" s="580"/>
      <c r="JEQ23" s="580"/>
      <c r="JER23" s="580"/>
      <c r="JES23" s="580"/>
      <c r="JET23" s="580"/>
      <c r="JEU23" s="580"/>
      <c r="JEV23" s="580"/>
      <c r="JEW23" s="580"/>
      <c r="JEX23" s="580"/>
      <c r="JEY23" s="580"/>
      <c r="JEZ23" s="580"/>
      <c r="JFA23" s="580"/>
      <c r="JFB23" s="580"/>
      <c r="JFC23" s="580"/>
      <c r="JFD23" s="580"/>
      <c r="JFE23" s="580"/>
      <c r="JFF23" s="580"/>
      <c r="JFG23" s="580"/>
      <c r="JFH23" s="580"/>
      <c r="JFI23" s="580"/>
      <c r="JFJ23" s="580"/>
      <c r="JFK23" s="580"/>
      <c r="JFL23" s="580"/>
      <c r="JFM23" s="580"/>
      <c r="JFN23" s="580"/>
      <c r="JFO23" s="580"/>
      <c r="JFP23" s="580"/>
      <c r="JFQ23" s="580"/>
      <c r="JFR23" s="580"/>
      <c r="JFS23" s="580"/>
      <c r="JFT23" s="580"/>
      <c r="JFU23" s="580"/>
      <c r="JFV23" s="580"/>
      <c r="JFW23" s="580"/>
      <c r="JFX23" s="580"/>
      <c r="JFY23" s="580"/>
      <c r="JFZ23" s="580"/>
      <c r="JGA23" s="580"/>
      <c r="JGB23" s="580"/>
      <c r="JGC23" s="580"/>
      <c r="JGD23" s="580"/>
      <c r="JGE23" s="580"/>
      <c r="JGF23" s="580"/>
      <c r="JGG23" s="580"/>
      <c r="JGH23" s="580"/>
      <c r="JGI23" s="580"/>
      <c r="JGJ23" s="580"/>
      <c r="JGK23" s="580"/>
      <c r="JGL23" s="580"/>
      <c r="JGM23" s="580"/>
      <c r="JGN23" s="580"/>
      <c r="JGO23" s="580"/>
      <c r="JGP23" s="580"/>
      <c r="JGQ23" s="580"/>
      <c r="JGR23" s="580"/>
      <c r="JGS23" s="580"/>
      <c r="JGT23" s="580"/>
      <c r="JGU23" s="580"/>
      <c r="JGV23" s="580"/>
      <c r="JGW23" s="580"/>
      <c r="JGX23" s="580"/>
      <c r="JGY23" s="580"/>
      <c r="JGZ23" s="580"/>
      <c r="JHA23" s="580"/>
      <c r="JHB23" s="580"/>
      <c r="JHC23" s="580"/>
      <c r="JHD23" s="580"/>
      <c r="JHE23" s="580"/>
      <c r="JHF23" s="580"/>
      <c r="JHG23" s="580"/>
      <c r="JHH23" s="580"/>
      <c r="JHI23" s="580"/>
      <c r="JHJ23" s="580"/>
      <c r="JHK23" s="580"/>
      <c r="JHL23" s="580"/>
      <c r="JHM23" s="580"/>
      <c r="JHN23" s="580"/>
      <c r="JHO23" s="580"/>
      <c r="JHP23" s="580"/>
      <c r="JHQ23" s="580"/>
      <c r="JHR23" s="580"/>
      <c r="JHS23" s="580"/>
      <c r="JHT23" s="580"/>
      <c r="JHU23" s="580"/>
      <c r="JHV23" s="580"/>
      <c r="JHW23" s="580"/>
      <c r="JHX23" s="580"/>
      <c r="JHY23" s="580"/>
      <c r="JHZ23" s="580"/>
      <c r="JIA23" s="580"/>
      <c r="JIB23" s="580"/>
      <c r="JIC23" s="580"/>
      <c r="JID23" s="580"/>
      <c r="JIE23" s="580"/>
      <c r="JIF23" s="580"/>
      <c r="JIG23" s="580"/>
      <c r="JIH23" s="580"/>
      <c r="JII23" s="580"/>
      <c r="JIJ23" s="580"/>
      <c r="JIK23" s="580"/>
      <c r="JIL23" s="580"/>
      <c r="JIM23" s="580"/>
      <c r="JIN23" s="580"/>
      <c r="JIO23" s="580"/>
      <c r="JIP23" s="580"/>
      <c r="JIQ23" s="580"/>
      <c r="JIR23" s="580"/>
      <c r="JIS23" s="580"/>
      <c r="JIT23" s="580"/>
      <c r="JIU23" s="580"/>
      <c r="JIV23" s="580"/>
      <c r="JIW23" s="580"/>
      <c r="JIX23" s="580"/>
      <c r="JIY23" s="580"/>
      <c r="JIZ23" s="580"/>
      <c r="JJA23" s="580"/>
      <c r="JJB23" s="580"/>
      <c r="JJC23" s="580"/>
      <c r="JJD23" s="580"/>
      <c r="JJE23" s="580"/>
      <c r="JJF23" s="580"/>
      <c r="JJG23" s="580"/>
      <c r="JJH23" s="580"/>
      <c r="JJI23" s="580"/>
      <c r="JJJ23" s="580"/>
      <c r="JJK23" s="580"/>
      <c r="JJL23" s="580"/>
      <c r="JJM23" s="580"/>
      <c r="JJN23" s="580"/>
      <c r="JJO23" s="580"/>
      <c r="JJP23" s="580"/>
      <c r="JJQ23" s="580"/>
      <c r="JJR23" s="580"/>
      <c r="JJS23" s="580"/>
      <c r="JJT23" s="580"/>
      <c r="JJU23" s="580"/>
      <c r="JJV23" s="580"/>
      <c r="JJW23" s="580"/>
      <c r="JJX23" s="580"/>
      <c r="JJY23" s="580"/>
      <c r="JJZ23" s="580"/>
      <c r="JKA23" s="580"/>
      <c r="JKB23" s="580"/>
      <c r="JKC23" s="580"/>
      <c r="JKD23" s="580"/>
      <c r="JKE23" s="580"/>
      <c r="JKF23" s="580"/>
      <c r="JKG23" s="580"/>
      <c r="JKH23" s="580"/>
      <c r="JKI23" s="580"/>
      <c r="JKJ23" s="580"/>
      <c r="JKK23" s="580"/>
      <c r="JKL23" s="580"/>
      <c r="JKM23" s="580"/>
      <c r="JKN23" s="580"/>
      <c r="JKO23" s="580"/>
      <c r="JKP23" s="580"/>
      <c r="JKQ23" s="580"/>
      <c r="JKR23" s="580"/>
      <c r="JKS23" s="580"/>
      <c r="JKT23" s="580"/>
      <c r="JKU23" s="580"/>
      <c r="JKV23" s="580"/>
      <c r="JKW23" s="580"/>
      <c r="JKX23" s="580"/>
      <c r="JKY23" s="580"/>
      <c r="JKZ23" s="580"/>
      <c r="JLA23" s="580"/>
      <c r="JLB23" s="580"/>
      <c r="JLC23" s="580"/>
      <c r="JLD23" s="580"/>
      <c r="JLE23" s="580"/>
      <c r="JLF23" s="580"/>
      <c r="JLG23" s="580"/>
      <c r="JLH23" s="580"/>
      <c r="JLI23" s="580"/>
      <c r="JLJ23" s="580"/>
      <c r="JLK23" s="580"/>
      <c r="JLL23" s="580"/>
      <c r="JLM23" s="580"/>
      <c r="JLN23" s="580"/>
      <c r="JLO23" s="580"/>
      <c r="JLP23" s="580"/>
      <c r="JLQ23" s="580"/>
      <c r="JLR23" s="580"/>
      <c r="JLS23" s="580"/>
      <c r="JLT23" s="580"/>
      <c r="JLU23" s="580"/>
      <c r="JLV23" s="580"/>
      <c r="JLW23" s="580"/>
      <c r="JLX23" s="580"/>
      <c r="JLY23" s="580"/>
      <c r="JLZ23" s="580"/>
      <c r="JMA23" s="580"/>
      <c r="JMB23" s="580"/>
      <c r="JMC23" s="580"/>
      <c r="JMD23" s="580"/>
      <c r="JME23" s="580"/>
      <c r="JMF23" s="580"/>
      <c r="JMG23" s="580"/>
      <c r="JMH23" s="580"/>
      <c r="JMI23" s="580"/>
      <c r="JMJ23" s="580"/>
      <c r="JMK23" s="580"/>
      <c r="JML23" s="580"/>
      <c r="JMM23" s="580"/>
      <c r="JMN23" s="580"/>
      <c r="JMO23" s="580"/>
      <c r="JMP23" s="580"/>
      <c r="JMQ23" s="580"/>
      <c r="JMR23" s="580"/>
      <c r="JMS23" s="580"/>
      <c r="JMT23" s="580"/>
      <c r="JMU23" s="580"/>
      <c r="JMV23" s="580"/>
      <c r="JMW23" s="580"/>
      <c r="JMX23" s="580"/>
      <c r="JMY23" s="580"/>
      <c r="JMZ23" s="580"/>
      <c r="JNA23" s="580"/>
      <c r="JNB23" s="580"/>
      <c r="JNC23" s="580"/>
      <c r="JND23" s="580"/>
      <c r="JNE23" s="580"/>
      <c r="JNF23" s="580"/>
      <c r="JNG23" s="580"/>
      <c r="JNH23" s="580"/>
      <c r="JNI23" s="580"/>
      <c r="JNJ23" s="580"/>
      <c r="JNK23" s="580"/>
      <c r="JNL23" s="580"/>
      <c r="JNM23" s="580"/>
      <c r="JNN23" s="580"/>
      <c r="JNO23" s="580"/>
      <c r="JNP23" s="580"/>
      <c r="JNQ23" s="580"/>
      <c r="JNR23" s="580"/>
      <c r="JNS23" s="580"/>
      <c r="JNT23" s="580"/>
      <c r="JNU23" s="580"/>
      <c r="JNV23" s="580"/>
      <c r="JNW23" s="580"/>
      <c r="JNX23" s="580"/>
      <c r="JNY23" s="580"/>
      <c r="JNZ23" s="580"/>
      <c r="JOA23" s="580"/>
      <c r="JOB23" s="580"/>
      <c r="JOC23" s="580"/>
      <c r="JOD23" s="580"/>
      <c r="JOE23" s="580"/>
      <c r="JOF23" s="580"/>
      <c r="JOG23" s="580"/>
      <c r="JOH23" s="580"/>
      <c r="JOI23" s="580"/>
      <c r="JOJ23" s="580"/>
      <c r="JOK23" s="580"/>
      <c r="JOL23" s="580"/>
      <c r="JOM23" s="580"/>
      <c r="JON23" s="580"/>
      <c r="JOO23" s="580"/>
      <c r="JOP23" s="580"/>
      <c r="JOQ23" s="580"/>
      <c r="JOR23" s="580"/>
      <c r="JOS23" s="580"/>
      <c r="JOT23" s="580"/>
      <c r="JOU23" s="580"/>
      <c r="JOV23" s="580"/>
      <c r="JOW23" s="580"/>
      <c r="JOX23" s="580"/>
      <c r="JOY23" s="580"/>
      <c r="JOZ23" s="580"/>
      <c r="JPA23" s="580"/>
      <c r="JPB23" s="580"/>
      <c r="JPC23" s="580"/>
      <c r="JPD23" s="580"/>
      <c r="JPE23" s="580"/>
      <c r="JPF23" s="580"/>
      <c r="JPG23" s="580"/>
      <c r="JPH23" s="580"/>
      <c r="JPI23" s="580"/>
      <c r="JPJ23" s="580"/>
      <c r="JPK23" s="580"/>
      <c r="JPL23" s="580"/>
      <c r="JPM23" s="580"/>
      <c r="JPN23" s="580"/>
      <c r="JPO23" s="580"/>
      <c r="JPP23" s="580"/>
      <c r="JPQ23" s="580"/>
      <c r="JPR23" s="580"/>
      <c r="JPS23" s="580"/>
      <c r="JPT23" s="580"/>
      <c r="JPU23" s="580"/>
      <c r="JPV23" s="580"/>
      <c r="JPW23" s="580"/>
      <c r="JPX23" s="580"/>
      <c r="JPY23" s="580"/>
      <c r="JPZ23" s="580"/>
      <c r="JQA23" s="580"/>
      <c r="JQB23" s="580"/>
      <c r="JQC23" s="580"/>
      <c r="JQD23" s="580"/>
      <c r="JQE23" s="580"/>
      <c r="JQF23" s="580"/>
      <c r="JQG23" s="580"/>
      <c r="JQH23" s="580"/>
      <c r="JQI23" s="580"/>
      <c r="JQJ23" s="580"/>
      <c r="JQK23" s="580"/>
      <c r="JQL23" s="580"/>
      <c r="JQM23" s="580"/>
      <c r="JQN23" s="580"/>
      <c r="JQO23" s="580"/>
      <c r="JQP23" s="580"/>
      <c r="JQQ23" s="580"/>
      <c r="JQR23" s="580"/>
      <c r="JQS23" s="580"/>
      <c r="JQT23" s="580"/>
      <c r="JQU23" s="580"/>
      <c r="JQV23" s="580"/>
      <c r="JQW23" s="580"/>
      <c r="JQX23" s="580"/>
      <c r="JQY23" s="580"/>
      <c r="JQZ23" s="580"/>
      <c r="JRA23" s="580"/>
      <c r="JRB23" s="580"/>
      <c r="JRC23" s="580"/>
      <c r="JRD23" s="580"/>
      <c r="JRE23" s="580"/>
      <c r="JRF23" s="580"/>
      <c r="JRG23" s="580"/>
      <c r="JRH23" s="580"/>
      <c r="JRI23" s="580"/>
      <c r="JRJ23" s="580"/>
      <c r="JRK23" s="580"/>
      <c r="JRL23" s="580"/>
      <c r="JRM23" s="580"/>
      <c r="JRN23" s="580"/>
      <c r="JRO23" s="580"/>
      <c r="JRP23" s="580"/>
      <c r="JRQ23" s="580"/>
      <c r="JRR23" s="580"/>
      <c r="JRS23" s="580"/>
      <c r="JRT23" s="580"/>
      <c r="JRU23" s="580"/>
      <c r="JRV23" s="580"/>
      <c r="JRW23" s="580"/>
      <c r="JRX23" s="580"/>
      <c r="JRY23" s="580"/>
      <c r="JRZ23" s="580"/>
      <c r="JSA23" s="580"/>
      <c r="JSB23" s="580"/>
      <c r="JSC23" s="580"/>
      <c r="JSD23" s="580"/>
      <c r="JSE23" s="580"/>
      <c r="JSF23" s="580"/>
      <c r="JSG23" s="580"/>
      <c r="JSH23" s="580"/>
      <c r="JSI23" s="580"/>
      <c r="JSJ23" s="580"/>
      <c r="JSK23" s="580"/>
      <c r="JSL23" s="580"/>
      <c r="JSM23" s="580"/>
      <c r="JSN23" s="580"/>
      <c r="JSO23" s="580"/>
      <c r="JSP23" s="580"/>
      <c r="JSQ23" s="580"/>
      <c r="JSR23" s="580"/>
      <c r="JSS23" s="580"/>
      <c r="JST23" s="580"/>
      <c r="JSU23" s="580"/>
      <c r="JSV23" s="580"/>
      <c r="JSW23" s="580"/>
      <c r="JSX23" s="580"/>
      <c r="JSY23" s="580"/>
      <c r="JSZ23" s="580"/>
      <c r="JTA23" s="580"/>
      <c r="JTB23" s="580"/>
      <c r="JTC23" s="580"/>
      <c r="JTD23" s="580"/>
      <c r="JTE23" s="580"/>
      <c r="JTF23" s="580"/>
      <c r="JTG23" s="580"/>
      <c r="JTH23" s="580"/>
      <c r="JTI23" s="580"/>
      <c r="JTJ23" s="580"/>
      <c r="JTK23" s="580"/>
      <c r="JTL23" s="580"/>
      <c r="JTM23" s="580"/>
      <c r="JTN23" s="580"/>
      <c r="JTO23" s="580"/>
      <c r="JTP23" s="580"/>
      <c r="JTQ23" s="580"/>
      <c r="JTR23" s="580"/>
      <c r="JTS23" s="580"/>
      <c r="JTT23" s="580"/>
      <c r="JTU23" s="580"/>
      <c r="JTV23" s="580"/>
      <c r="JTW23" s="580"/>
      <c r="JTX23" s="580"/>
      <c r="JTY23" s="580"/>
      <c r="JTZ23" s="580"/>
      <c r="JUA23" s="580"/>
      <c r="JUB23" s="580"/>
      <c r="JUC23" s="580"/>
      <c r="JUD23" s="580"/>
      <c r="JUE23" s="580"/>
      <c r="JUF23" s="580"/>
      <c r="JUG23" s="580"/>
      <c r="JUH23" s="580"/>
      <c r="JUI23" s="580"/>
      <c r="JUJ23" s="580"/>
      <c r="JUK23" s="580"/>
      <c r="JUL23" s="580"/>
      <c r="JUM23" s="580"/>
      <c r="JUN23" s="580"/>
      <c r="JUO23" s="580"/>
      <c r="JUP23" s="580"/>
      <c r="JUQ23" s="580"/>
      <c r="JUR23" s="580"/>
      <c r="JUS23" s="580"/>
      <c r="JUT23" s="580"/>
      <c r="JUU23" s="580"/>
      <c r="JUV23" s="580"/>
      <c r="JUW23" s="580"/>
      <c r="JUX23" s="580"/>
      <c r="JUY23" s="580"/>
      <c r="JUZ23" s="580"/>
      <c r="JVA23" s="580"/>
      <c r="JVB23" s="580"/>
      <c r="JVC23" s="580"/>
      <c r="JVD23" s="580"/>
      <c r="JVE23" s="580"/>
      <c r="JVF23" s="580"/>
      <c r="JVG23" s="580"/>
      <c r="JVH23" s="580"/>
      <c r="JVI23" s="580"/>
      <c r="JVJ23" s="580"/>
      <c r="JVK23" s="580"/>
      <c r="JVL23" s="580"/>
      <c r="JVM23" s="580"/>
      <c r="JVN23" s="580"/>
      <c r="JVO23" s="580"/>
      <c r="JVP23" s="580"/>
      <c r="JVQ23" s="580"/>
      <c r="JVR23" s="580"/>
      <c r="JVS23" s="580"/>
      <c r="JVT23" s="580"/>
      <c r="JVU23" s="580"/>
      <c r="JVV23" s="580"/>
      <c r="JVW23" s="580"/>
      <c r="JVX23" s="580"/>
      <c r="JVY23" s="580"/>
      <c r="JVZ23" s="580"/>
      <c r="JWA23" s="580"/>
      <c r="JWB23" s="580"/>
      <c r="JWC23" s="580"/>
      <c r="JWD23" s="580"/>
      <c r="JWE23" s="580"/>
      <c r="JWF23" s="580"/>
      <c r="JWG23" s="580"/>
      <c r="JWH23" s="580"/>
      <c r="JWI23" s="580"/>
      <c r="JWJ23" s="580"/>
      <c r="JWK23" s="580"/>
      <c r="JWL23" s="580"/>
      <c r="JWM23" s="580"/>
      <c r="JWN23" s="580"/>
      <c r="JWO23" s="580"/>
      <c r="JWP23" s="580"/>
      <c r="JWQ23" s="580"/>
      <c r="JWR23" s="580"/>
      <c r="JWS23" s="580"/>
      <c r="JWT23" s="580"/>
      <c r="JWU23" s="580"/>
      <c r="JWV23" s="580"/>
      <c r="JWW23" s="580"/>
      <c r="JWX23" s="580"/>
      <c r="JWY23" s="580"/>
      <c r="JWZ23" s="580"/>
      <c r="JXA23" s="580"/>
      <c r="JXB23" s="580"/>
      <c r="JXC23" s="580"/>
      <c r="JXD23" s="580"/>
      <c r="JXE23" s="580"/>
      <c r="JXF23" s="580"/>
      <c r="JXG23" s="580"/>
      <c r="JXH23" s="580"/>
      <c r="JXI23" s="580"/>
      <c r="JXJ23" s="580"/>
      <c r="JXK23" s="580"/>
      <c r="JXL23" s="580"/>
      <c r="JXM23" s="580"/>
      <c r="JXN23" s="580"/>
      <c r="JXO23" s="580"/>
      <c r="JXP23" s="580"/>
      <c r="JXQ23" s="580"/>
      <c r="JXR23" s="580"/>
      <c r="JXS23" s="580"/>
      <c r="JXT23" s="580"/>
      <c r="JXU23" s="580"/>
      <c r="JXV23" s="580"/>
      <c r="JXW23" s="580"/>
      <c r="JXX23" s="580"/>
      <c r="JXY23" s="580"/>
      <c r="JXZ23" s="580"/>
      <c r="JYA23" s="580"/>
      <c r="JYB23" s="580"/>
      <c r="JYC23" s="580"/>
      <c r="JYD23" s="580"/>
      <c r="JYE23" s="580"/>
      <c r="JYF23" s="580"/>
      <c r="JYG23" s="580"/>
      <c r="JYH23" s="580"/>
      <c r="JYI23" s="580"/>
      <c r="JYJ23" s="580"/>
      <c r="JYK23" s="580"/>
      <c r="JYL23" s="580"/>
      <c r="JYM23" s="580"/>
      <c r="JYN23" s="580"/>
      <c r="JYO23" s="580"/>
      <c r="JYP23" s="580"/>
      <c r="JYQ23" s="580"/>
      <c r="JYR23" s="580"/>
      <c r="JYS23" s="580"/>
      <c r="JYT23" s="580"/>
      <c r="JYU23" s="580"/>
      <c r="JYV23" s="580"/>
      <c r="JYW23" s="580"/>
      <c r="JYX23" s="580"/>
      <c r="JYY23" s="580"/>
      <c r="JYZ23" s="580"/>
      <c r="JZA23" s="580"/>
      <c r="JZB23" s="580"/>
      <c r="JZC23" s="580"/>
      <c r="JZD23" s="580"/>
      <c r="JZE23" s="580"/>
      <c r="JZF23" s="580"/>
      <c r="JZG23" s="580"/>
      <c r="JZH23" s="580"/>
      <c r="JZI23" s="580"/>
      <c r="JZJ23" s="580"/>
      <c r="JZK23" s="580"/>
      <c r="JZL23" s="580"/>
      <c r="JZM23" s="580"/>
      <c r="JZN23" s="580"/>
      <c r="JZO23" s="580"/>
      <c r="JZP23" s="580"/>
      <c r="JZQ23" s="580"/>
      <c r="JZR23" s="580"/>
      <c r="JZS23" s="580"/>
      <c r="JZT23" s="580"/>
      <c r="JZU23" s="580"/>
      <c r="JZV23" s="580"/>
      <c r="JZW23" s="580"/>
      <c r="JZX23" s="580"/>
      <c r="JZY23" s="580"/>
      <c r="JZZ23" s="580"/>
      <c r="KAA23" s="580"/>
      <c r="KAB23" s="580"/>
      <c r="KAC23" s="580"/>
      <c r="KAD23" s="580"/>
      <c r="KAE23" s="580"/>
      <c r="KAF23" s="580"/>
      <c r="KAG23" s="580"/>
      <c r="KAH23" s="580"/>
      <c r="KAI23" s="580"/>
      <c r="KAJ23" s="580"/>
      <c r="KAK23" s="580"/>
      <c r="KAL23" s="580"/>
      <c r="KAM23" s="580"/>
      <c r="KAN23" s="580"/>
      <c r="KAO23" s="580"/>
      <c r="KAP23" s="580"/>
      <c r="KAQ23" s="580"/>
      <c r="KAR23" s="580"/>
      <c r="KAS23" s="580"/>
      <c r="KAT23" s="580"/>
      <c r="KAU23" s="580"/>
      <c r="KAV23" s="580"/>
      <c r="KAW23" s="580"/>
      <c r="KAX23" s="580"/>
      <c r="KAY23" s="580"/>
      <c r="KAZ23" s="580"/>
      <c r="KBA23" s="580"/>
      <c r="KBB23" s="580"/>
      <c r="KBC23" s="580"/>
      <c r="KBD23" s="580"/>
      <c r="KBE23" s="580"/>
      <c r="KBF23" s="580"/>
      <c r="KBG23" s="580"/>
      <c r="KBH23" s="580"/>
      <c r="KBI23" s="580"/>
      <c r="KBJ23" s="580"/>
      <c r="KBK23" s="580"/>
      <c r="KBL23" s="580"/>
      <c r="KBM23" s="580"/>
      <c r="KBN23" s="580"/>
      <c r="KBO23" s="580"/>
      <c r="KBP23" s="580"/>
      <c r="KBQ23" s="580"/>
      <c r="KBR23" s="580"/>
      <c r="KBS23" s="580"/>
      <c r="KBT23" s="580"/>
      <c r="KBU23" s="580"/>
      <c r="KBV23" s="580"/>
      <c r="KBW23" s="580"/>
      <c r="KBX23" s="580"/>
      <c r="KBY23" s="580"/>
      <c r="KBZ23" s="580"/>
      <c r="KCA23" s="580"/>
      <c r="KCB23" s="580"/>
      <c r="KCC23" s="580"/>
      <c r="KCD23" s="580"/>
      <c r="KCE23" s="580"/>
      <c r="KCF23" s="580"/>
      <c r="KCG23" s="580"/>
      <c r="KCH23" s="580"/>
      <c r="KCI23" s="580"/>
      <c r="KCJ23" s="580"/>
      <c r="KCK23" s="580"/>
      <c r="KCL23" s="580"/>
      <c r="KCM23" s="580"/>
      <c r="KCN23" s="580"/>
      <c r="KCO23" s="580"/>
      <c r="KCP23" s="580"/>
      <c r="KCQ23" s="580"/>
      <c r="KCR23" s="580"/>
      <c r="KCS23" s="580"/>
      <c r="KCT23" s="580"/>
      <c r="KCU23" s="580"/>
      <c r="KCV23" s="580"/>
      <c r="KCW23" s="580"/>
      <c r="KCX23" s="580"/>
      <c r="KCY23" s="580"/>
      <c r="KCZ23" s="580"/>
      <c r="KDA23" s="580"/>
      <c r="KDB23" s="580"/>
      <c r="KDC23" s="580"/>
      <c r="KDD23" s="580"/>
      <c r="KDE23" s="580"/>
      <c r="KDF23" s="580"/>
      <c r="KDG23" s="580"/>
      <c r="KDH23" s="580"/>
      <c r="KDI23" s="580"/>
      <c r="KDJ23" s="580"/>
      <c r="KDK23" s="580"/>
      <c r="KDL23" s="580"/>
      <c r="KDM23" s="580"/>
      <c r="KDN23" s="580"/>
      <c r="KDO23" s="580"/>
      <c r="KDP23" s="580"/>
      <c r="KDQ23" s="580"/>
      <c r="KDR23" s="580"/>
      <c r="KDS23" s="580"/>
      <c r="KDT23" s="580"/>
      <c r="KDU23" s="580"/>
      <c r="KDV23" s="580"/>
      <c r="KDW23" s="580"/>
      <c r="KDX23" s="580"/>
      <c r="KDY23" s="580"/>
      <c r="KDZ23" s="580"/>
      <c r="KEA23" s="580"/>
      <c r="KEB23" s="580"/>
      <c r="KEC23" s="580"/>
      <c r="KED23" s="580"/>
      <c r="KEE23" s="580"/>
      <c r="KEF23" s="580"/>
      <c r="KEG23" s="580"/>
      <c r="KEH23" s="580"/>
      <c r="KEI23" s="580"/>
      <c r="KEJ23" s="580"/>
      <c r="KEK23" s="580"/>
      <c r="KEL23" s="580"/>
      <c r="KEM23" s="580"/>
      <c r="KEN23" s="580"/>
      <c r="KEO23" s="580"/>
      <c r="KEP23" s="580"/>
      <c r="KEQ23" s="580"/>
      <c r="KER23" s="580"/>
      <c r="KES23" s="580"/>
      <c r="KET23" s="580"/>
      <c r="KEU23" s="580"/>
      <c r="KEV23" s="580"/>
      <c r="KEW23" s="580"/>
      <c r="KEX23" s="580"/>
      <c r="KEY23" s="580"/>
      <c r="KEZ23" s="580"/>
      <c r="KFA23" s="580"/>
      <c r="KFB23" s="580"/>
      <c r="KFC23" s="580"/>
      <c r="KFD23" s="580"/>
      <c r="KFE23" s="580"/>
      <c r="KFF23" s="580"/>
      <c r="KFG23" s="580"/>
      <c r="KFH23" s="580"/>
      <c r="KFI23" s="580"/>
      <c r="KFJ23" s="580"/>
      <c r="KFK23" s="580"/>
      <c r="KFL23" s="580"/>
      <c r="KFM23" s="580"/>
      <c r="KFN23" s="580"/>
      <c r="KFO23" s="580"/>
      <c r="KFP23" s="580"/>
      <c r="KFQ23" s="580"/>
      <c r="KFR23" s="580"/>
      <c r="KFS23" s="580"/>
      <c r="KFT23" s="580"/>
      <c r="KFU23" s="580"/>
      <c r="KFV23" s="580"/>
      <c r="KFW23" s="580"/>
      <c r="KFX23" s="580"/>
      <c r="KFY23" s="580"/>
      <c r="KFZ23" s="580"/>
      <c r="KGA23" s="580"/>
      <c r="KGB23" s="580"/>
      <c r="KGC23" s="580"/>
      <c r="KGD23" s="580"/>
      <c r="KGE23" s="580"/>
      <c r="KGF23" s="580"/>
      <c r="KGG23" s="580"/>
      <c r="KGH23" s="580"/>
      <c r="KGI23" s="580"/>
      <c r="KGJ23" s="580"/>
      <c r="KGK23" s="580"/>
      <c r="KGL23" s="580"/>
      <c r="KGM23" s="580"/>
      <c r="KGN23" s="580"/>
      <c r="KGO23" s="580"/>
      <c r="KGP23" s="580"/>
      <c r="KGQ23" s="580"/>
      <c r="KGR23" s="580"/>
      <c r="KGS23" s="580"/>
      <c r="KGT23" s="580"/>
      <c r="KGU23" s="580"/>
      <c r="KGV23" s="580"/>
      <c r="KGW23" s="580"/>
      <c r="KGX23" s="580"/>
      <c r="KGY23" s="580"/>
      <c r="KGZ23" s="580"/>
      <c r="KHA23" s="580"/>
      <c r="KHB23" s="580"/>
      <c r="KHC23" s="580"/>
      <c r="KHD23" s="580"/>
      <c r="KHE23" s="580"/>
      <c r="KHF23" s="580"/>
      <c r="KHG23" s="580"/>
      <c r="KHH23" s="580"/>
      <c r="KHI23" s="580"/>
      <c r="KHJ23" s="580"/>
      <c r="KHK23" s="580"/>
      <c r="KHL23" s="580"/>
      <c r="KHM23" s="580"/>
      <c r="KHN23" s="580"/>
      <c r="KHO23" s="580"/>
      <c r="KHP23" s="580"/>
      <c r="KHQ23" s="580"/>
      <c r="KHR23" s="580"/>
      <c r="KHS23" s="580"/>
      <c r="KHT23" s="580"/>
      <c r="KHU23" s="580"/>
      <c r="KHV23" s="580"/>
      <c r="KHW23" s="580"/>
      <c r="KHX23" s="580"/>
      <c r="KHY23" s="580"/>
      <c r="KHZ23" s="580"/>
      <c r="KIA23" s="580"/>
      <c r="KIB23" s="580"/>
      <c r="KIC23" s="580"/>
      <c r="KID23" s="580"/>
      <c r="KIE23" s="580"/>
      <c r="KIF23" s="580"/>
      <c r="KIG23" s="580"/>
      <c r="KIH23" s="580"/>
      <c r="KII23" s="580"/>
      <c r="KIJ23" s="580"/>
      <c r="KIK23" s="580"/>
      <c r="KIL23" s="580"/>
      <c r="KIM23" s="580"/>
      <c r="KIN23" s="580"/>
      <c r="KIO23" s="580"/>
      <c r="KIP23" s="580"/>
      <c r="KIQ23" s="580"/>
      <c r="KIR23" s="580"/>
      <c r="KIS23" s="580"/>
      <c r="KIT23" s="580"/>
      <c r="KIU23" s="580"/>
      <c r="KIV23" s="580"/>
      <c r="KIW23" s="580"/>
      <c r="KIX23" s="580"/>
      <c r="KIY23" s="580"/>
      <c r="KIZ23" s="580"/>
      <c r="KJA23" s="580"/>
      <c r="KJB23" s="580"/>
      <c r="KJC23" s="580"/>
      <c r="KJD23" s="580"/>
      <c r="KJE23" s="580"/>
      <c r="KJF23" s="580"/>
      <c r="KJG23" s="580"/>
      <c r="KJH23" s="580"/>
      <c r="KJI23" s="580"/>
      <c r="KJJ23" s="580"/>
      <c r="KJK23" s="580"/>
      <c r="KJL23" s="580"/>
      <c r="KJM23" s="580"/>
      <c r="KJN23" s="580"/>
      <c r="KJO23" s="580"/>
      <c r="KJP23" s="580"/>
      <c r="KJQ23" s="580"/>
      <c r="KJR23" s="580"/>
      <c r="KJS23" s="580"/>
      <c r="KJT23" s="580"/>
      <c r="KJU23" s="580"/>
      <c r="KJV23" s="580"/>
      <c r="KJW23" s="580"/>
      <c r="KJX23" s="580"/>
      <c r="KJY23" s="580"/>
      <c r="KJZ23" s="580"/>
      <c r="KKA23" s="580"/>
      <c r="KKB23" s="580"/>
      <c r="KKC23" s="580"/>
      <c r="KKD23" s="580"/>
      <c r="KKE23" s="580"/>
      <c r="KKF23" s="580"/>
      <c r="KKG23" s="580"/>
      <c r="KKH23" s="580"/>
      <c r="KKI23" s="580"/>
      <c r="KKJ23" s="580"/>
      <c r="KKK23" s="580"/>
      <c r="KKL23" s="580"/>
      <c r="KKM23" s="580"/>
      <c r="KKN23" s="580"/>
      <c r="KKO23" s="580"/>
      <c r="KKP23" s="580"/>
      <c r="KKQ23" s="580"/>
      <c r="KKR23" s="580"/>
      <c r="KKS23" s="580"/>
      <c r="KKT23" s="580"/>
      <c r="KKU23" s="580"/>
      <c r="KKV23" s="580"/>
      <c r="KKW23" s="580"/>
      <c r="KKX23" s="580"/>
      <c r="KKY23" s="580"/>
      <c r="KKZ23" s="580"/>
      <c r="KLA23" s="580"/>
      <c r="KLB23" s="580"/>
      <c r="KLC23" s="580"/>
      <c r="KLD23" s="580"/>
      <c r="KLE23" s="580"/>
      <c r="KLF23" s="580"/>
      <c r="KLG23" s="580"/>
      <c r="KLH23" s="580"/>
      <c r="KLI23" s="580"/>
      <c r="KLJ23" s="580"/>
      <c r="KLK23" s="580"/>
      <c r="KLL23" s="580"/>
      <c r="KLM23" s="580"/>
      <c r="KLN23" s="580"/>
      <c r="KLO23" s="580"/>
      <c r="KLP23" s="580"/>
      <c r="KLQ23" s="580"/>
      <c r="KLR23" s="580"/>
      <c r="KLS23" s="580"/>
      <c r="KLT23" s="580"/>
      <c r="KLU23" s="580"/>
      <c r="KLV23" s="580"/>
      <c r="KLW23" s="580"/>
      <c r="KLX23" s="580"/>
      <c r="KLY23" s="580"/>
      <c r="KLZ23" s="580"/>
      <c r="KMA23" s="580"/>
      <c r="KMB23" s="580"/>
      <c r="KMC23" s="580"/>
      <c r="KMD23" s="580"/>
      <c r="KME23" s="580"/>
      <c r="KMF23" s="580"/>
      <c r="KMG23" s="580"/>
      <c r="KMH23" s="580"/>
      <c r="KMI23" s="580"/>
      <c r="KMJ23" s="580"/>
      <c r="KMK23" s="580"/>
      <c r="KML23" s="580"/>
      <c r="KMM23" s="580"/>
      <c r="KMN23" s="580"/>
      <c r="KMO23" s="580"/>
      <c r="KMP23" s="580"/>
      <c r="KMQ23" s="580"/>
      <c r="KMR23" s="580"/>
      <c r="KMS23" s="580"/>
      <c r="KMT23" s="580"/>
      <c r="KMU23" s="580"/>
      <c r="KMV23" s="580"/>
      <c r="KMW23" s="580"/>
      <c r="KMX23" s="580"/>
      <c r="KMY23" s="580"/>
      <c r="KMZ23" s="580"/>
      <c r="KNA23" s="580"/>
      <c r="KNB23" s="580"/>
      <c r="KNC23" s="580"/>
      <c r="KND23" s="580"/>
      <c r="KNE23" s="580"/>
      <c r="KNF23" s="580"/>
      <c r="KNG23" s="580"/>
      <c r="KNH23" s="580"/>
      <c r="KNI23" s="580"/>
      <c r="KNJ23" s="580"/>
      <c r="KNK23" s="580"/>
      <c r="KNL23" s="580"/>
      <c r="KNM23" s="580"/>
      <c r="KNN23" s="580"/>
      <c r="KNO23" s="580"/>
      <c r="KNP23" s="580"/>
      <c r="KNQ23" s="580"/>
      <c r="KNR23" s="580"/>
      <c r="KNS23" s="580"/>
      <c r="KNT23" s="580"/>
      <c r="KNU23" s="580"/>
      <c r="KNV23" s="580"/>
      <c r="KNW23" s="580"/>
      <c r="KNX23" s="580"/>
      <c r="KNY23" s="580"/>
      <c r="KNZ23" s="580"/>
      <c r="KOA23" s="580"/>
      <c r="KOB23" s="580"/>
      <c r="KOC23" s="580"/>
      <c r="KOD23" s="580"/>
      <c r="KOE23" s="580"/>
      <c r="KOF23" s="580"/>
      <c r="KOG23" s="580"/>
      <c r="KOH23" s="580"/>
      <c r="KOI23" s="580"/>
      <c r="KOJ23" s="580"/>
      <c r="KOK23" s="580"/>
      <c r="KOL23" s="580"/>
      <c r="KOM23" s="580"/>
      <c r="KON23" s="580"/>
      <c r="KOO23" s="580"/>
      <c r="KOP23" s="580"/>
      <c r="KOQ23" s="580"/>
      <c r="KOR23" s="580"/>
      <c r="KOS23" s="580"/>
      <c r="KOT23" s="580"/>
      <c r="KOU23" s="580"/>
      <c r="KOV23" s="580"/>
      <c r="KOW23" s="580"/>
      <c r="KOX23" s="580"/>
      <c r="KOY23" s="580"/>
      <c r="KOZ23" s="580"/>
      <c r="KPA23" s="580"/>
      <c r="KPB23" s="580"/>
      <c r="KPC23" s="580"/>
      <c r="KPD23" s="580"/>
      <c r="KPE23" s="580"/>
      <c r="KPF23" s="580"/>
      <c r="KPG23" s="580"/>
      <c r="KPH23" s="580"/>
      <c r="KPI23" s="580"/>
      <c r="KPJ23" s="580"/>
      <c r="KPK23" s="580"/>
      <c r="KPL23" s="580"/>
      <c r="KPM23" s="580"/>
      <c r="KPN23" s="580"/>
      <c r="KPO23" s="580"/>
      <c r="KPP23" s="580"/>
      <c r="KPQ23" s="580"/>
      <c r="KPR23" s="580"/>
      <c r="KPS23" s="580"/>
      <c r="KPT23" s="580"/>
      <c r="KPU23" s="580"/>
      <c r="KPV23" s="580"/>
      <c r="KPW23" s="580"/>
      <c r="KPX23" s="580"/>
      <c r="KPY23" s="580"/>
      <c r="KPZ23" s="580"/>
      <c r="KQA23" s="580"/>
      <c r="KQB23" s="580"/>
      <c r="KQC23" s="580"/>
      <c r="KQD23" s="580"/>
      <c r="KQE23" s="580"/>
      <c r="KQF23" s="580"/>
      <c r="KQG23" s="580"/>
      <c r="KQH23" s="580"/>
      <c r="KQI23" s="580"/>
      <c r="KQJ23" s="580"/>
      <c r="KQK23" s="580"/>
      <c r="KQL23" s="580"/>
      <c r="KQM23" s="580"/>
      <c r="KQN23" s="580"/>
      <c r="KQO23" s="580"/>
      <c r="KQP23" s="580"/>
      <c r="KQQ23" s="580"/>
      <c r="KQR23" s="580"/>
      <c r="KQS23" s="580"/>
      <c r="KQT23" s="580"/>
      <c r="KQU23" s="580"/>
      <c r="KQV23" s="580"/>
      <c r="KQW23" s="580"/>
      <c r="KQX23" s="580"/>
      <c r="KQY23" s="580"/>
      <c r="KQZ23" s="580"/>
      <c r="KRA23" s="580"/>
      <c r="KRB23" s="580"/>
      <c r="KRC23" s="580"/>
      <c r="KRD23" s="580"/>
      <c r="KRE23" s="580"/>
      <c r="KRF23" s="580"/>
      <c r="KRG23" s="580"/>
      <c r="KRH23" s="580"/>
      <c r="KRI23" s="580"/>
      <c r="KRJ23" s="580"/>
      <c r="KRK23" s="580"/>
      <c r="KRL23" s="580"/>
      <c r="KRM23" s="580"/>
      <c r="KRN23" s="580"/>
      <c r="KRO23" s="580"/>
      <c r="KRP23" s="580"/>
      <c r="KRQ23" s="580"/>
      <c r="KRR23" s="580"/>
      <c r="KRS23" s="580"/>
      <c r="KRT23" s="580"/>
      <c r="KRU23" s="580"/>
      <c r="KRV23" s="580"/>
      <c r="KRW23" s="580"/>
      <c r="KRX23" s="580"/>
      <c r="KRY23" s="580"/>
      <c r="KRZ23" s="580"/>
      <c r="KSA23" s="580"/>
      <c r="KSB23" s="580"/>
      <c r="KSC23" s="580"/>
      <c r="KSD23" s="580"/>
      <c r="KSE23" s="580"/>
      <c r="KSF23" s="580"/>
      <c r="KSG23" s="580"/>
      <c r="KSH23" s="580"/>
      <c r="KSI23" s="580"/>
      <c r="KSJ23" s="580"/>
      <c r="KSK23" s="580"/>
      <c r="KSL23" s="580"/>
      <c r="KSM23" s="580"/>
      <c r="KSN23" s="580"/>
      <c r="KSO23" s="580"/>
      <c r="KSP23" s="580"/>
      <c r="KSQ23" s="580"/>
      <c r="KSR23" s="580"/>
      <c r="KSS23" s="580"/>
      <c r="KST23" s="580"/>
      <c r="KSU23" s="580"/>
      <c r="KSV23" s="580"/>
      <c r="KSW23" s="580"/>
      <c r="KSX23" s="580"/>
      <c r="KSY23" s="580"/>
      <c r="KSZ23" s="580"/>
      <c r="KTA23" s="580"/>
      <c r="KTB23" s="580"/>
      <c r="KTC23" s="580"/>
      <c r="KTD23" s="580"/>
      <c r="KTE23" s="580"/>
      <c r="KTF23" s="580"/>
      <c r="KTG23" s="580"/>
      <c r="KTH23" s="580"/>
      <c r="KTI23" s="580"/>
      <c r="KTJ23" s="580"/>
      <c r="KTK23" s="580"/>
      <c r="KTL23" s="580"/>
      <c r="KTM23" s="580"/>
      <c r="KTN23" s="580"/>
      <c r="KTO23" s="580"/>
      <c r="KTP23" s="580"/>
      <c r="KTQ23" s="580"/>
      <c r="KTR23" s="580"/>
      <c r="KTS23" s="580"/>
      <c r="KTT23" s="580"/>
      <c r="KTU23" s="580"/>
      <c r="KTV23" s="580"/>
      <c r="KTW23" s="580"/>
      <c r="KTX23" s="580"/>
      <c r="KTY23" s="580"/>
      <c r="KTZ23" s="580"/>
      <c r="KUA23" s="580"/>
      <c r="KUB23" s="580"/>
      <c r="KUC23" s="580"/>
      <c r="KUD23" s="580"/>
      <c r="KUE23" s="580"/>
      <c r="KUF23" s="580"/>
      <c r="KUG23" s="580"/>
      <c r="KUH23" s="580"/>
      <c r="KUI23" s="580"/>
      <c r="KUJ23" s="580"/>
      <c r="KUK23" s="580"/>
      <c r="KUL23" s="580"/>
      <c r="KUM23" s="580"/>
      <c r="KUN23" s="580"/>
      <c r="KUO23" s="580"/>
      <c r="KUP23" s="580"/>
      <c r="KUQ23" s="580"/>
      <c r="KUR23" s="580"/>
      <c r="KUS23" s="580"/>
      <c r="KUT23" s="580"/>
      <c r="KUU23" s="580"/>
      <c r="KUV23" s="580"/>
      <c r="KUW23" s="580"/>
      <c r="KUX23" s="580"/>
      <c r="KUY23" s="580"/>
      <c r="KUZ23" s="580"/>
      <c r="KVA23" s="580"/>
      <c r="KVB23" s="580"/>
      <c r="KVC23" s="580"/>
      <c r="KVD23" s="580"/>
      <c r="KVE23" s="580"/>
      <c r="KVF23" s="580"/>
      <c r="KVG23" s="580"/>
      <c r="KVH23" s="580"/>
      <c r="KVI23" s="580"/>
      <c r="KVJ23" s="580"/>
      <c r="KVK23" s="580"/>
      <c r="KVL23" s="580"/>
      <c r="KVM23" s="580"/>
      <c r="KVN23" s="580"/>
      <c r="KVO23" s="580"/>
      <c r="KVP23" s="580"/>
      <c r="KVQ23" s="580"/>
      <c r="KVR23" s="580"/>
      <c r="KVS23" s="580"/>
      <c r="KVT23" s="580"/>
      <c r="KVU23" s="580"/>
      <c r="KVV23" s="580"/>
      <c r="KVW23" s="580"/>
      <c r="KVX23" s="580"/>
      <c r="KVY23" s="580"/>
      <c r="KVZ23" s="580"/>
      <c r="KWA23" s="580"/>
      <c r="KWB23" s="580"/>
      <c r="KWC23" s="580"/>
      <c r="KWD23" s="580"/>
      <c r="KWE23" s="580"/>
      <c r="KWF23" s="580"/>
      <c r="KWG23" s="580"/>
      <c r="KWH23" s="580"/>
      <c r="KWI23" s="580"/>
      <c r="KWJ23" s="580"/>
      <c r="KWK23" s="580"/>
      <c r="KWL23" s="580"/>
      <c r="KWM23" s="580"/>
      <c r="KWN23" s="580"/>
      <c r="KWO23" s="580"/>
      <c r="KWP23" s="580"/>
      <c r="KWQ23" s="580"/>
      <c r="KWR23" s="580"/>
      <c r="KWS23" s="580"/>
      <c r="KWT23" s="580"/>
      <c r="KWU23" s="580"/>
      <c r="KWV23" s="580"/>
      <c r="KWW23" s="580"/>
      <c r="KWX23" s="580"/>
      <c r="KWY23" s="580"/>
      <c r="KWZ23" s="580"/>
      <c r="KXA23" s="580"/>
      <c r="KXB23" s="580"/>
      <c r="KXC23" s="580"/>
      <c r="KXD23" s="580"/>
      <c r="KXE23" s="580"/>
      <c r="KXF23" s="580"/>
      <c r="KXG23" s="580"/>
      <c r="KXH23" s="580"/>
      <c r="KXI23" s="580"/>
      <c r="KXJ23" s="580"/>
      <c r="KXK23" s="580"/>
      <c r="KXL23" s="580"/>
      <c r="KXM23" s="580"/>
      <c r="KXN23" s="580"/>
      <c r="KXO23" s="580"/>
      <c r="KXP23" s="580"/>
      <c r="KXQ23" s="580"/>
      <c r="KXR23" s="580"/>
      <c r="KXS23" s="580"/>
      <c r="KXT23" s="580"/>
      <c r="KXU23" s="580"/>
      <c r="KXV23" s="580"/>
      <c r="KXW23" s="580"/>
      <c r="KXX23" s="580"/>
      <c r="KXY23" s="580"/>
      <c r="KXZ23" s="580"/>
      <c r="KYA23" s="580"/>
      <c r="KYB23" s="580"/>
      <c r="KYC23" s="580"/>
      <c r="KYD23" s="580"/>
      <c r="KYE23" s="580"/>
      <c r="KYF23" s="580"/>
      <c r="KYG23" s="580"/>
      <c r="KYH23" s="580"/>
      <c r="KYI23" s="580"/>
      <c r="KYJ23" s="580"/>
      <c r="KYK23" s="580"/>
      <c r="KYL23" s="580"/>
      <c r="KYM23" s="580"/>
      <c r="KYN23" s="580"/>
      <c r="KYO23" s="580"/>
      <c r="KYP23" s="580"/>
      <c r="KYQ23" s="580"/>
      <c r="KYR23" s="580"/>
      <c r="KYS23" s="580"/>
      <c r="KYT23" s="580"/>
      <c r="KYU23" s="580"/>
      <c r="KYV23" s="580"/>
      <c r="KYW23" s="580"/>
      <c r="KYX23" s="580"/>
      <c r="KYY23" s="580"/>
      <c r="KYZ23" s="580"/>
      <c r="KZA23" s="580"/>
      <c r="KZB23" s="580"/>
      <c r="KZC23" s="580"/>
      <c r="KZD23" s="580"/>
      <c r="KZE23" s="580"/>
      <c r="KZF23" s="580"/>
      <c r="KZG23" s="580"/>
      <c r="KZH23" s="580"/>
      <c r="KZI23" s="580"/>
      <c r="KZJ23" s="580"/>
      <c r="KZK23" s="580"/>
      <c r="KZL23" s="580"/>
      <c r="KZM23" s="580"/>
      <c r="KZN23" s="580"/>
      <c r="KZO23" s="580"/>
      <c r="KZP23" s="580"/>
      <c r="KZQ23" s="580"/>
      <c r="KZR23" s="580"/>
      <c r="KZS23" s="580"/>
      <c r="KZT23" s="580"/>
      <c r="KZU23" s="580"/>
      <c r="KZV23" s="580"/>
      <c r="KZW23" s="580"/>
      <c r="KZX23" s="580"/>
      <c r="KZY23" s="580"/>
      <c r="KZZ23" s="580"/>
      <c r="LAA23" s="580"/>
      <c r="LAB23" s="580"/>
      <c r="LAC23" s="580"/>
      <c r="LAD23" s="580"/>
      <c r="LAE23" s="580"/>
      <c r="LAF23" s="580"/>
      <c r="LAG23" s="580"/>
      <c r="LAH23" s="580"/>
      <c r="LAI23" s="580"/>
      <c r="LAJ23" s="580"/>
      <c r="LAK23" s="580"/>
      <c r="LAL23" s="580"/>
      <c r="LAM23" s="580"/>
      <c r="LAN23" s="580"/>
      <c r="LAO23" s="580"/>
      <c r="LAP23" s="580"/>
      <c r="LAQ23" s="580"/>
      <c r="LAR23" s="580"/>
      <c r="LAS23" s="580"/>
      <c r="LAT23" s="580"/>
      <c r="LAU23" s="580"/>
      <c r="LAV23" s="580"/>
      <c r="LAW23" s="580"/>
      <c r="LAX23" s="580"/>
      <c r="LAY23" s="580"/>
      <c r="LAZ23" s="580"/>
      <c r="LBA23" s="580"/>
      <c r="LBB23" s="580"/>
      <c r="LBC23" s="580"/>
      <c r="LBD23" s="580"/>
      <c r="LBE23" s="580"/>
      <c r="LBF23" s="580"/>
      <c r="LBG23" s="580"/>
      <c r="LBH23" s="580"/>
      <c r="LBI23" s="580"/>
      <c r="LBJ23" s="580"/>
      <c r="LBK23" s="580"/>
      <c r="LBL23" s="580"/>
      <c r="LBM23" s="580"/>
      <c r="LBN23" s="580"/>
      <c r="LBO23" s="580"/>
      <c r="LBP23" s="580"/>
      <c r="LBQ23" s="580"/>
      <c r="LBR23" s="580"/>
      <c r="LBS23" s="580"/>
      <c r="LBT23" s="580"/>
      <c r="LBU23" s="580"/>
      <c r="LBV23" s="580"/>
      <c r="LBW23" s="580"/>
      <c r="LBX23" s="580"/>
      <c r="LBY23" s="580"/>
      <c r="LBZ23" s="580"/>
      <c r="LCA23" s="580"/>
      <c r="LCB23" s="580"/>
      <c r="LCC23" s="580"/>
      <c r="LCD23" s="580"/>
      <c r="LCE23" s="580"/>
      <c r="LCF23" s="580"/>
      <c r="LCG23" s="580"/>
      <c r="LCH23" s="580"/>
      <c r="LCI23" s="580"/>
      <c r="LCJ23" s="580"/>
      <c r="LCK23" s="580"/>
      <c r="LCL23" s="580"/>
      <c r="LCM23" s="580"/>
      <c r="LCN23" s="580"/>
      <c r="LCO23" s="580"/>
      <c r="LCP23" s="580"/>
      <c r="LCQ23" s="580"/>
      <c r="LCR23" s="580"/>
      <c r="LCS23" s="580"/>
      <c r="LCT23" s="580"/>
      <c r="LCU23" s="580"/>
      <c r="LCV23" s="580"/>
      <c r="LCW23" s="580"/>
      <c r="LCX23" s="580"/>
      <c r="LCY23" s="580"/>
      <c r="LCZ23" s="580"/>
      <c r="LDA23" s="580"/>
      <c r="LDB23" s="580"/>
      <c r="LDC23" s="580"/>
      <c r="LDD23" s="580"/>
      <c r="LDE23" s="580"/>
      <c r="LDF23" s="580"/>
      <c r="LDG23" s="580"/>
      <c r="LDH23" s="580"/>
      <c r="LDI23" s="580"/>
      <c r="LDJ23" s="580"/>
      <c r="LDK23" s="580"/>
      <c r="LDL23" s="580"/>
      <c r="LDM23" s="580"/>
      <c r="LDN23" s="580"/>
      <c r="LDO23" s="580"/>
      <c r="LDP23" s="580"/>
      <c r="LDQ23" s="580"/>
      <c r="LDR23" s="580"/>
      <c r="LDS23" s="580"/>
      <c r="LDT23" s="580"/>
      <c r="LDU23" s="580"/>
      <c r="LDV23" s="580"/>
      <c r="LDW23" s="580"/>
      <c r="LDX23" s="580"/>
      <c r="LDY23" s="580"/>
      <c r="LDZ23" s="580"/>
      <c r="LEA23" s="580"/>
      <c r="LEB23" s="580"/>
      <c r="LEC23" s="580"/>
      <c r="LED23" s="580"/>
      <c r="LEE23" s="580"/>
      <c r="LEF23" s="580"/>
      <c r="LEG23" s="580"/>
      <c r="LEH23" s="580"/>
      <c r="LEI23" s="580"/>
      <c r="LEJ23" s="580"/>
      <c r="LEK23" s="580"/>
      <c r="LEL23" s="580"/>
      <c r="LEM23" s="580"/>
      <c r="LEN23" s="580"/>
      <c r="LEO23" s="580"/>
      <c r="LEP23" s="580"/>
      <c r="LEQ23" s="580"/>
      <c r="LER23" s="580"/>
      <c r="LES23" s="580"/>
      <c r="LET23" s="580"/>
      <c r="LEU23" s="580"/>
      <c r="LEV23" s="580"/>
      <c r="LEW23" s="580"/>
      <c r="LEX23" s="580"/>
      <c r="LEY23" s="580"/>
      <c r="LEZ23" s="580"/>
      <c r="LFA23" s="580"/>
      <c r="LFB23" s="580"/>
      <c r="LFC23" s="580"/>
      <c r="LFD23" s="580"/>
      <c r="LFE23" s="580"/>
      <c r="LFF23" s="580"/>
      <c r="LFG23" s="580"/>
      <c r="LFH23" s="580"/>
      <c r="LFI23" s="580"/>
      <c r="LFJ23" s="580"/>
      <c r="LFK23" s="580"/>
      <c r="LFL23" s="580"/>
      <c r="LFM23" s="580"/>
      <c r="LFN23" s="580"/>
      <c r="LFO23" s="580"/>
      <c r="LFP23" s="580"/>
      <c r="LFQ23" s="580"/>
      <c r="LFR23" s="580"/>
      <c r="LFS23" s="580"/>
      <c r="LFT23" s="580"/>
      <c r="LFU23" s="580"/>
      <c r="LFV23" s="580"/>
      <c r="LFW23" s="580"/>
      <c r="LFX23" s="580"/>
      <c r="LFY23" s="580"/>
      <c r="LFZ23" s="580"/>
      <c r="LGA23" s="580"/>
      <c r="LGB23" s="580"/>
      <c r="LGC23" s="580"/>
      <c r="LGD23" s="580"/>
      <c r="LGE23" s="580"/>
      <c r="LGF23" s="580"/>
      <c r="LGG23" s="580"/>
      <c r="LGH23" s="580"/>
      <c r="LGI23" s="580"/>
      <c r="LGJ23" s="580"/>
      <c r="LGK23" s="580"/>
      <c r="LGL23" s="580"/>
      <c r="LGM23" s="580"/>
      <c r="LGN23" s="580"/>
      <c r="LGO23" s="580"/>
      <c r="LGP23" s="580"/>
      <c r="LGQ23" s="580"/>
      <c r="LGR23" s="580"/>
      <c r="LGS23" s="580"/>
      <c r="LGT23" s="580"/>
      <c r="LGU23" s="580"/>
      <c r="LGV23" s="580"/>
      <c r="LGW23" s="580"/>
      <c r="LGX23" s="580"/>
      <c r="LGY23" s="580"/>
      <c r="LGZ23" s="580"/>
      <c r="LHA23" s="580"/>
      <c r="LHB23" s="580"/>
      <c r="LHC23" s="580"/>
      <c r="LHD23" s="580"/>
      <c r="LHE23" s="580"/>
      <c r="LHF23" s="580"/>
      <c r="LHG23" s="580"/>
      <c r="LHH23" s="580"/>
      <c r="LHI23" s="580"/>
      <c r="LHJ23" s="580"/>
      <c r="LHK23" s="580"/>
      <c r="LHL23" s="580"/>
      <c r="LHM23" s="580"/>
      <c r="LHN23" s="580"/>
      <c r="LHO23" s="580"/>
      <c r="LHP23" s="580"/>
      <c r="LHQ23" s="580"/>
      <c r="LHR23" s="580"/>
      <c r="LHS23" s="580"/>
      <c r="LHT23" s="580"/>
      <c r="LHU23" s="580"/>
      <c r="LHV23" s="580"/>
      <c r="LHW23" s="580"/>
      <c r="LHX23" s="580"/>
      <c r="LHY23" s="580"/>
      <c r="LHZ23" s="580"/>
      <c r="LIA23" s="580"/>
      <c r="LIB23" s="580"/>
      <c r="LIC23" s="580"/>
      <c r="LID23" s="580"/>
      <c r="LIE23" s="580"/>
      <c r="LIF23" s="580"/>
      <c r="LIG23" s="580"/>
      <c r="LIH23" s="580"/>
      <c r="LII23" s="580"/>
      <c r="LIJ23" s="580"/>
      <c r="LIK23" s="580"/>
      <c r="LIL23" s="580"/>
      <c r="LIM23" s="580"/>
      <c r="LIN23" s="580"/>
      <c r="LIO23" s="580"/>
      <c r="LIP23" s="580"/>
      <c r="LIQ23" s="580"/>
      <c r="LIR23" s="580"/>
      <c r="LIS23" s="580"/>
      <c r="LIT23" s="580"/>
      <c r="LIU23" s="580"/>
      <c r="LIV23" s="580"/>
      <c r="LIW23" s="580"/>
      <c r="LIX23" s="580"/>
      <c r="LIY23" s="580"/>
      <c r="LIZ23" s="580"/>
      <c r="LJA23" s="580"/>
      <c r="LJB23" s="580"/>
      <c r="LJC23" s="580"/>
      <c r="LJD23" s="580"/>
      <c r="LJE23" s="580"/>
      <c r="LJF23" s="580"/>
      <c r="LJG23" s="580"/>
      <c r="LJH23" s="580"/>
      <c r="LJI23" s="580"/>
      <c r="LJJ23" s="580"/>
      <c r="LJK23" s="580"/>
      <c r="LJL23" s="580"/>
      <c r="LJM23" s="580"/>
      <c r="LJN23" s="580"/>
      <c r="LJO23" s="580"/>
      <c r="LJP23" s="580"/>
      <c r="LJQ23" s="580"/>
      <c r="LJR23" s="580"/>
      <c r="LJS23" s="580"/>
      <c r="LJT23" s="580"/>
      <c r="LJU23" s="580"/>
      <c r="LJV23" s="580"/>
      <c r="LJW23" s="580"/>
      <c r="LJX23" s="580"/>
      <c r="LJY23" s="580"/>
      <c r="LJZ23" s="580"/>
      <c r="LKA23" s="580"/>
      <c r="LKB23" s="580"/>
      <c r="LKC23" s="580"/>
      <c r="LKD23" s="580"/>
      <c r="LKE23" s="580"/>
      <c r="LKF23" s="580"/>
      <c r="LKG23" s="580"/>
      <c r="LKH23" s="580"/>
      <c r="LKI23" s="580"/>
      <c r="LKJ23" s="580"/>
      <c r="LKK23" s="580"/>
      <c r="LKL23" s="580"/>
      <c r="LKM23" s="580"/>
      <c r="LKN23" s="580"/>
      <c r="LKO23" s="580"/>
      <c r="LKP23" s="580"/>
      <c r="LKQ23" s="580"/>
      <c r="LKR23" s="580"/>
      <c r="LKS23" s="580"/>
      <c r="LKT23" s="580"/>
      <c r="LKU23" s="580"/>
      <c r="LKV23" s="580"/>
      <c r="LKW23" s="580"/>
      <c r="LKX23" s="580"/>
      <c r="LKY23" s="580"/>
      <c r="LKZ23" s="580"/>
      <c r="LLA23" s="580"/>
      <c r="LLB23" s="580"/>
      <c r="LLC23" s="580"/>
      <c r="LLD23" s="580"/>
      <c r="LLE23" s="580"/>
      <c r="LLF23" s="580"/>
      <c r="LLG23" s="580"/>
      <c r="LLH23" s="580"/>
      <c r="LLI23" s="580"/>
      <c r="LLJ23" s="580"/>
      <c r="LLK23" s="580"/>
      <c r="LLL23" s="580"/>
      <c r="LLM23" s="580"/>
      <c r="LLN23" s="580"/>
      <c r="LLO23" s="580"/>
      <c r="LLP23" s="580"/>
      <c r="LLQ23" s="580"/>
      <c r="LLR23" s="580"/>
      <c r="LLS23" s="580"/>
      <c r="LLT23" s="580"/>
      <c r="LLU23" s="580"/>
      <c r="LLV23" s="580"/>
      <c r="LLW23" s="580"/>
      <c r="LLX23" s="580"/>
      <c r="LLY23" s="580"/>
      <c r="LLZ23" s="580"/>
      <c r="LMA23" s="580"/>
      <c r="LMB23" s="580"/>
      <c r="LMC23" s="580"/>
      <c r="LMD23" s="580"/>
      <c r="LME23" s="580"/>
      <c r="LMF23" s="580"/>
      <c r="LMG23" s="580"/>
      <c r="LMH23" s="580"/>
      <c r="LMI23" s="580"/>
      <c r="LMJ23" s="580"/>
      <c r="LMK23" s="580"/>
      <c r="LML23" s="580"/>
      <c r="LMM23" s="580"/>
      <c r="LMN23" s="580"/>
      <c r="LMO23" s="580"/>
      <c r="LMP23" s="580"/>
      <c r="LMQ23" s="580"/>
      <c r="LMR23" s="580"/>
      <c r="LMS23" s="580"/>
      <c r="LMT23" s="580"/>
      <c r="LMU23" s="580"/>
      <c r="LMV23" s="580"/>
      <c r="LMW23" s="580"/>
      <c r="LMX23" s="580"/>
      <c r="LMY23" s="580"/>
      <c r="LMZ23" s="580"/>
      <c r="LNA23" s="580"/>
      <c r="LNB23" s="580"/>
      <c r="LNC23" s="580"/>
      <c r="LND23" s="580"/>
      <c r="LNE23" s="580"/>
      <c r="LNF23" s="580"/>
      <c r="LNG23" s="580"/>
      <c r="LNH23" s="580"/>
      <c r="LNI23" s="580"/>
      <c r="LNJ23" s="580"/>
      <c r="LNK23" s="580"/>
      <c r="LNL23" s="580"/>
      <c r="LNM23" s="580"/>
      <c r="LNN23" s="580"/>
      <c r="LNO23" s="580"/>
      <c r="LNP23" s="580"/>
      <c r="LNQ23" s="580"/>
      <c r="LNR23" s="580"/>
      <c r="LNS23" s="580"/>
      <c r="LNT23" s="580"/>
      <c r="LNU23" s="580"/>
      <c r="LNV23" s="580"/>
      <c r="LNW23" s="580"/>
      <c r="LNX23" s="580"/>
      <c r="LNY23" s="580"/>
      <c r="LNZ23" s="580"/>
      <c r="LOA23" s="580"/>
      <c r="LOB23" s="580"/>
      <c r="LOC23" s="580"/>
      <c r="LOD23" s="580"/>
      <c r="LOE23" s="580"/>
      <c r="LOF23" s="580"/>
      <c r="LOG23" s="580"/>
      <c r="LOH23" s="580"/>
      <c r="LOI23" s="580"/>
      <c r="LOJ23" s="580"/>
      <c r="LOK23" s="580"/>
      <c r="LOL23" s="580"/>
      <c r="LOM23" s="580"/>
      <c r="LON23" s="580"/>
      <c r="LOO23" s="580"/>
      <c r="LOP23" s="580"/>
      <c r="LOQ23" s="580"/>
      <c r="LOR23" s="580"/>
      <c r="LOS23" s="580"/>
      <c r="LOT23" s="580"/>
      <c r="LOU23" s="580"/>
      <c r="LOV23" s="580"/>
      <c r="LOW23" s="580"/>
      <c r="LOX23" s="580"/>
      <c r="LOY23" s="580"/>
      <c r="LOZ23" s="580"/>
      <c r="LPA23" s="580"/>
      <c r="LPB23" s="580"/>
      <c r="LPC23" s="580"/>
      <c r="LPD23" s="580"/>
      <c r="LPE23" s="580"/>
      <c r="LPF23" s="580"/>
      <c r="LPG23" s="580"/>
      <c r="LPH23" s="580"/>
      <c r="LPI23" s="580"/>
      <c r="LPJ23" s="580"/>
      <c r="LPK23" s="580"/>
      <c r="LPL23" s="580"/>
      <c r="LPM23" s="580"/>
      <c r="LPN23" s="580"/>
      <c r="LPO23" s="580"/>
      <c r="LPP23" s="580"/>
      <c r="LPQ23" s="580"/>
      <c r="LPR23" s="580"/>
      <c r="LPS23" s="580"/>
      <c r="LPT23" s="580"/>
      <c r="LPU23" s="580"/>
      <c r="LPV23" s="580"/>
      <c r="LPW23" s="580"/>
      <c r="LPX23" s="580"/>
      <c r="LPY23" s="580"/>
      <c r="LPZ23" s="580"/>
      <c r="LQA23" s="580"/>
      <c r="LQB23" s="580"/>
      <c r="LQC23" s="580"/>
      <c r="LQD23" s="580"/>
      <c r="LQE23" s="580"/>
      <c r="LQF23" s="580"/>
      <c r="LQG23" s="580"/>
      <c r="LQH23" s="580"/>
      <c r="LQI23" s="580"/>
      <c r="LQJ23" s="580"/>
      <c r="LQK23" s="580"/>
      <c r="LQL23" s="580"/>
      <c r="LQM23" s="580"/>
      <c r="LQN23" s="580"/>
      <c r="LQO23" s="580"/>
      <c r="LQP23" s="580"/>
      <c r="LQQ23" s="580"/>
      <c r="LQR23" s="580"/>
      <c r="LQS23" s="580"/>
      <c r="LQT23" s="580"/>
      <c r="LQU23" s="580"/>
      <c r="LQV23" s="580"/>
      <c r="LQW23" s="580"/>
      <c r="LQX23" s="580"/>
      <c r="LQY23" s="580"/>
      <c r="LQZ23" s="580"/>
      <c r="LRA23" s="580"/>
      <c r="LRB23" s="580"/>
      <c r="LRC23" s="580"/>
      <c r="LRD23" s="580"/>
      <c r="LRE23" s="580"/>
      <c r="LRF23" s="580"/>
      <c r="LRG23" s="580"/>
      <c r="LRH23" s="580"/>
      <c r="LRI23" s="580"/>
      <c r="LRJ23" s="580"/>
      <c r="LRK23" s="580"/>
      <c r="LRL23" s="580"/>
      <c r="LRM23" s="580"/>
      <c r="LRN23" s="580"/>
      <c r="LRO23" s="580"/>
      <c r="LRP23" s="580"/>
      <c r="LRQ23" s="580"/>
      <c r="LRR23" s="580"/>
      <c r="LRS23" s="580"/>
      <c r="LRT23" s="580"/>
      <c r="LRU23" s="580"/>
      <c r="LRV23" s="580"/>
      <c r="LRW23" s="580"/>
      <c r="LRX23" s="580"/>
      <c r="LRY23" s="580"/>
      <c r="LRZ23" s="580"/>
      <c r="LSA23" s="580"/>
      <c r="LSB23" s="580"/>
      <c r="LSC23" s="580"/>
      <c r="LSD23" s="580"/>
      <c r="LSE23" s="580"/>
      <c r="LSF23" s="580"/>
      <c r="LSG23" s="580"/>
      <c r="LSH23" s="580"/>
      <c r="LSI23" s="580"/>
      <c r="LSJ23" s="580"/>
      <c r="LSK23" s="580"/>
      <c r="LSL23" s="580"/>
      <c r="LSM23" s="580"/>
      <c r="LSN23" s="580"/>
      <c r="LSO23" s="580"/>
      <c r="LSP23" s="580"/>
      <c r="LSQ23" s="580"/>
      <c r="LSR23" s="580"/>
      <c r="LSS23" s="580"/>
      <c r="LST23" s="580"/>
      <c r="LSU23" s="580"/>
      <c r="LSV23" s="580"/>
      <c r="LSW23" s="580"/>
      <c r="LSX23" s="580"/>
      <c r="LSY23" s="580"/>
      <c r="LSZ23" s="580"/>
      <c r="LTA23" s="580"/>
      <c r="LTB23" s="580"/>
      <c r="LTC23" s="580"/>
      <c r="LTD23" s="580"/>
      <c r="LTE23" s="580"/>
      <c r="LTF23" s="580"/>
      <c r="LTG23" s="580"/>
      <c r="LTH23" s="580"/>
      <c r="LTI23" s="580"/>
      <c r="LTJ23" s="580"/>
      <c r="LTK23" s="580"/>
      <c r="LTL23" s="580"/>
      <c r="LTM23" s="580"/>
      <c r="LTN23" s="580"/>
      <c r="LTO23" s="580"/>
      <c r="LTP23" s="580"/>
      <c r="LTQ23" s="580"/>
      <c r="LTR23" s="580"/>
      <c r="LTS23" s="580"/>
      <c r="LTT23" s="580"/>
      <c r="LTU23" s="580"/>
      <c r="LTV23" s="580"/>
      <c r="LTW23" s="580"/>
      <c r="LTX23" s="580"/>
      <c r="LTY23" s="580"/>
      <c r="LTZ23" s="580"/>
      <c r="LUA23" s="580"/>
      <c r="LUB23" s="580"/>
      <c r="LUC23" s="580"/>
      <c r="LUD23" s="580"/>
      <c r="LUE23" s="580"/>
      <c r="LUF23" s="580"/>
      <c r="LUG23" s="580"/>
      <c r="LUH23" s="580"/>
      <c r="LUI23" s="580"/>
      <c r="LUJ23" s="580"/>
      <c r="LUK23" s="580"/>
      <c r="LUL23" s="580"/>
      <c r="LUM23" s="580"/>
      <c r="LUN23" s="580"/>
      <c r="LUO23" s="580"/>
      <c r="LUP23" s="580"/>
      <c r="LUQ23" s="580"/>
      <c r="LUR23" s="580"/>
      <c r="LUS23" s="580"/>
      <c r="LUT23" s="580"/>
      <c r="LUU23" s="580"/>
      <c r="LUV23" s="580"/>
      <c r="LUW23" s="580"/>
      <c r="LUX23" s="580"/>
      <c r="LUY23" s="580"/>
      <c r="LUZ23" s="580"/>
      <c r="LVA23" s="580"/>
      <c r="LVB23" s="580"/>
      <c r="LVC23" s="580"/>
      <c r="LVD23" s="580"/>
      <c r="LVE23" s="580"/>
      <c r="LVF23" s="580"/>
      <c r="LVG23" s="580"/>
      <c r="LVH23" s="580"/>
      <c r="LVI23" s="580"/>
      <c r="LVJ23" s="580"/>
      <c r="LVK23" s="580"/>
      <c r="LVL23" s="580"/>
      <c r="LVM23" s="580"/>
      <c r="LVN23" s="580"/>
      <c r="LVO23" s="580"/>
      <c r="LVP23" s="580"/>
      <c r="LVQ23" s="580"/>
      <c r="LVR23" s="580"/>
      <c r="LVS23" s="580"/>
      <c r="LVT23" s="580"/>
      <c r="LVU23" s="580"/>
      <c r="LVV23" s="580"/>
      <c r="LVW23" s="580"/>
      <c r="LVX23" s="580"/>
      <c r="LVY23" s="580"/>
      <c r="LVZ23" s="580"/>
      <c r="LWA23" s="580"/>
      <c r="LWB23" s="580"/>
      <c r="LWC23" s="580"/>
      <c r="LWD23" s="580"/>
      <c r="LWE23" s="580"/>
      <c r="LWF23" s="580"/>
      <c r="LWG23" s="580"/>
      <c r="LWH23" s="580"/>
      <c r="LWI23" s="580"/>
      <c r="LWJ23" s="580"/>
      <c r="LWK23" s="580"/>
      <c r="LWL23" s="580"/>
      <c r="LWM23" s="580"/>
      <c r="LWN23" s="580"/>
      <c r="LWO23" s="580"/>
      <c r="LWP23" s="580"/>
      <c r="LWQ23" s="580"/>
      <c r="LWR23" s="580"/>
      <c r="LWS23" s="580"/>
      <c r="LWT23" s="580"/>
      <c r="LWU23" s="580"/>
      <c r="LWV23" s="580"/>
      <c r="LWW23" s="580"/>
      <c r="LWX23" s="580"/>
      <c r="LWY23" s="580"/>
      <c r="LWZ23" s="580"/>
      <c r="LXA23" s="580"/>
      <c r="LXB23" s="580"/>
      <c r="LXC23" s="580"/>
      <c r="LXD23" s="580"/>
      <c r="LXE23" s="580"/>
      <c r="LXF23" s="580"/>
      <c r="LXG23" s="580"/>
      <c r="LXH23" s="580"/>
      <c r="LXI23" s="580"/>
      <c r="LXJ23" s="580"/>
      <c r="LXK23" s="580"/>
      <c r="LXL23" s="580"/>
      <c r="LXM23" s="580"/>
      <c r="LXN23" s="580"/>
      <c r="LXO23" s="580"/>
      <c r="LXP23" s="580"/>
      <c r="LXQ23" s="580"/>
      <c r="LXR23" s="580"/>
      <c r="LXS23" s="580"/>
      <c r="LXT23" s="580"/>
      <c r="LXU23" s="580"/>
      <c r="LXV23" s="580"/>
      <c r="LXW23" s="580"/>
      <c r="LXX23" s="580"/>
      <c r="LXY23" s="580"/>
      <c r="LXZ23" s="580"/>
      <c r="LYA23" s="580"/>
      <c r="LYB23" s="580"/>
      <c r="LYC23" s="580"/>
      <c r="LYD23" s="580"/>
      <c r="LYE23" s="580"/>
      <c r="LYF23" s="580"/>
      <c r="LYG23" s="580"/>
      <c r="LYH23" s="580"/>
      <c r="LYI23" s="580"/>
      <c r="LYJ23" s="580"/>
      <c r="LYK23" s="580"/>
      <c r="LYL23" s="580"/>
      <c r="LYM23" s="580"/>
      <c r="LYN23" s="580"/>
      <c r="LYO23" s="580"/>
      <c r="LYP23" s="580"/>
      <c r="LYQ23" s="580"/>
      <c r="LYR23" s="580"/>
      <c r="LYS23" s="580"/>
      <c r="LYT23" s="580"/>
      <c r="LYU23" s="580"/>
      <c r="LYV23" s="580"/>
      <c r="LYW23" s="580"/>
      <c r="LYX23" s="580"/>
      <c r="LYY23" s="580"/>
      <c r="LYZ23" s="580"/>
      <c r="LZA23" s="580"/>
      <c r="LZB23" s="580"/>
      <c r="LZC23" s="580"/>
      <c r="LZD23" s="580"/>
      <c r="LZE23" s="580"/>
      <c r="LZF23" s="580"/>
      <c r="LZG23" s="580"/>
      <c r="LZH23" s="580"/>
      <c r="LZI23" s="580"/>
      <c r="LZJ23" s="580"/>
      <c r="LZK23" s="580"/>
      <c r="LZL23" s="580"/>
      <c r="LZM23" s="580"/>
      <c r="LZN23" s="580"/>
      <c r="LZO23" s="580"/>
      <c r="LZP23" s="580"/>
      <c r="LZQ23" s="580"/>
      <c r="LZR23" s="580"/>
      <c r="LZS23" s="580"/>
      <c r="LZT23" s="580"/>
      <c r="LZU23" s="580"/>
      <c r="LZV23" s="580"/>
      <c r="LZW23" s="580"/>
      <c r="LZX23" s="580"/>
      <c r="LZY23" s="580"/>
      <c r="LZZ23" s="580"/>
      <c r="MAA23" s="580"/>
      <c r="MAB23" s="580"/>
      <c r="MAC23" s="580"/>
      <c r="MAD23" s="580"/>
      <c r="MAE23" s="580"/>
      <c r="MAF23" s="580"/>
      <c r="MAG23" s="580"/>
      <c r="MAH23" s="580"/>
      <c r="MAI23" s="580"/>
      <c r="MAJ23" s="580"/>
      <c r="MAK23" s="580"/>
      <c r="MAL23" s="580"/>
      <c r="MAM23" s="580"/>
      <c r="MAN23" s="580"/>
      <c r="MAO23" s="580"/>
      <c r="MAP23" s="580"/>
      <c r="MAQ23" s="580"/>
      <c r="MAR23" s="580"/>
      <c r="MAS23" s="580"/>
      <c r="MAT23" s="580"/>
      <c r="MAU23" s="580"/>
      <c r="MAV23" s="580"/>
      <c r="MAW23" s="580"/>
      <c r="MAX23" s="580"/>
      <c r="MAY23" s="580"/>
      <c r="MAZ23" s="580"/>
      <c r="MBA23" s="580"/>
      <c r="MBB23" s="580"/>
      <c r="MBC23" s="580"/>
      <c r="MBD23" s="580"/>
      <c r="MBE23" s="580"/>
      <c r="MBF23" s="580"/>
      <c r="MBG23" s="580"/>
      <c r="MBH23" s="580"/>
      <c r="MBI23" s="580"/>
      <c r="MBJ23" s="580"/>
      <c r="MBK23" s="580"/>
      <c r="MBL23" s="580"/>
      <c r="MBM23" s="580"/>
      <c r="MBN23" s="580"/>
      <c r="MBO23" s="580"/>
      <c r="MBP23" s="580"/>
      <c r="MBQ23" s="580"/>
      <c r="MBR23" s="580"/>
      <c r="MBS23" s="580"/>
      <c r="MBT23" s="580"/>
      <c r="MBU23" s="580"/>
      <c r="MBV23" s="580"/>
      <c r="MBW23" s="580"/>
      <c r="MBX23" s="580"/>
      <c r="MBY23" s="580"/>
      <c r="MBZ23" s="580"/>
      <c r="MCA23" s="580"/>
      <c r="MCB23" s="580"/>
      <c r="MCC23" s="580"/>
      <c r="MCD23" s="580"/>
      <c r="MCE23" s="580"/>
      <c r="MCF23" s="580"/>
      <c r="MCG23" s="580"/>
      <c r="MCH23" s="580"/>
      <c r="MCI23" s="580"/>
      <c r="MCJ23" s="580"/>
      <c r="MCK23" s="580"/>
      <c r="MCL23" s="580"/>
      <c r="MCM23" s="580"/>
      <c r="MCN23" s="580"/>
      <c r="MCO23" s="580"/>
      <c r="MCP23" s="580"/>
      <c r="MCQ23" s="580"/>
      <c r="MCR23" s="580"/>
      <c r="MCS23" s="580"/>
      <c r="MCT23" s="580"/>
      <c r="MCU23" s="580"/>
      <c r="MCV23" s="580"/>
      <c r="MCW23" s="580"/>
      <c r="MCX23" s="580"/>
      <c r="MCY23" s="580"/>
      <c r="MCZ23" s="580"/>
      <c r="MDA23" s="580"/>
      <c r="MDB23" s="580"/>
      <c r="MDC23" s="580"/>
      <c r="MDD23" s="580"/>
      <c r="MDE23" s="580"/>
      <c r="MDF23" s="580"/>
      <c r="MDG23" s="580"/>
      <c r="MDH23" s="580"/>
      <c r="MDI23" s="580"/>
      <c r="MDJ23" s="580"/>
      <c r="MDK23" s="580"/>
      <c r="MDL23" s="580"/>
      <c r="MDM23" s="580"/>
      <c r="MDN23" s="580"/>
      <c r="MDO23" s="580"/>
      <c r="MDP23" s="580"/>
      <c r="MDQ23" s="580"/>
      <c r="MDR23" s="580"/>
      <c r="MDS23" s="580"/>
      <c r="MDT23" s="580"/>
      <c r="MDU23" s="580"/>
      <c r="MDV23" s="580"/>
      <c r="MDW23" s="580"/>
      <c r="MDX23" s="580"/>
      <c r="MDY23" s="580"/>
      <c r="MDZ23" s="580"/>
      <c r="MEA23" s="580"/>
      <c r="MEB23" s="580"/>
      <c r="MEC23" s="580"/>
      <c r="MED23" s="580"/>
      <c r="MEE23" s="580"/>
      <c r="MEF23" s="580"/>
      <c r="MEG23" s="580"/>
      <c r="MEH23" s="580"/>
      <c r="MEI23" s="580"/>
      <c r="MEJ23" s="580"/>
      <c r="MEK23" s="580"/>
      <c r="MEL23" s="580"/>
      <c r="MEM23" s="580"/>
      <c r="MEN23" s="580"/>
      <c r="MEO23" s="580"/>
      <c r="MEP23" s="580"/>
      <c r="MEQ23" s="580"/>
      <c r="MER23" s="580"/>
      <c r="MES23" s="580"/>
      <c r="MET23" s="580"/>
      <c r="MEU23" s="580"/>
      <c r="MEV23" s="580"/>
      <c r="MEW23" s="580"/>
      <c r="MEX23" s="580"/>
      <c r="MEY23" s="580"/>
      <c r="MEZ23" s="580"/>
      <c r="MFA23" s="580"/>
      <c r="MFB23" s="580"/>
      <c r="MFC23" s="580"/>
      <c r="MFD23" s="580"/>
      <c r="MFE23" s="580"/>
      <c r="MFF23" s="580"/>
      <c r="MFG23" s="580"/>
      <c r="MFH23" s="580"/>
      <c r="MFI23" s="580"/>
      <c r="MFJ23" s="580"/>
      <c r="MFK23" s="580"/>
      <c r="MFL23" s="580"/>
      <c r="MFM23" s="580"/>
      <c r="MFN23" s="580"/>
      <c r="MFO23" s="580"/>
      <c r="MFP23" s="580"/>
      <c r="MFQ23" s="580"/>
      <c r="MFR23" s="580"/>
      <c r="MFS23" s="580"/>
      <c r="MFT23" s="580"/>
      <c r="MFU23" s="580"/>
      <c r="MFV23" s="580"/>
      <c r="MFW23" s="580"/>
      <c r="MFX23" s="580"/>
      <c r="MFY23" s="580"/>
      <c r="MFZ23" s="580"/>
      <c r="MGA23" s="580"/>
      <c r="MGB23" s="580"/>
      <c r="MGC23" s="580"/>
      <c r="MGD23" s="580"/>
      <c r="MGE23" s="580"/>
      <c r="MGF23" s="580"/>
      <c r="MGG23" s="580"/>
      <c r="MGH23" s="580"/>
      <c r="MGI23" s="580"/>
      <c r="MGJ23" s="580"/>
      <c r="MGK23" s="580"/>
      <c r="MGL23" s="580"/>
      <c r="MGM23" s="580"/>
      <c r="MGN23" s="580"/>
      <c r="MGO23" s="580"/>
      <c r="MGP23" s="580"/>
      <c r="MGQ23" s="580"/>
      <c r="MGR23" s="580"/>
      <c r="MGS23" s="580"/>
      <c r="MGT23" s="580"/>
      <c r="MGU23" s="580"/>
      <c r="MGV23" s="580"/>
      <c r="MGW23" s="580"/>
      <c r="MGX23" s="580"/>
      <c r="MGY23" s="580"/>
      <c r="MGZ23" s="580"/>
      <c r="MHA23" s="580"/>
      <c r="MHB23" s="580"/>
      <c r="MHC23" s="580"/>
      <c r="MHD23" s="580"/>
      <c r="MHE23" s="580"/>
      <c r="MHF23" s="580"/>
      <c r="MHG23" s="580"/>
      <c r="MHH23" s="580"/>
      <c r="MHI23" s="580"/>
      <c r="MHJ23" s="580"/>
      <c r="MHK23" s="580"/>
      <c r="MHL23" s="580"/>
      <c r="MHM23" s="580"/>
      <c r="MHN23" s="580"/>
      <c r="MHO23" s="580"/>
      <c r="MHP23" s="580"/>
      <c r="MHQ23" s="580"/>
      <c r="MHR23" s="580"/>
      <c r="MHS23" s="580"/>
      <c r="MHT23" s="580"/>
      <c r="MHU23" s="580"/>
      <c r="MHV23" s="580"/>
      <c r="MHW23" s="580"/>
      <c r="MHX23" s="580"/>
      <c r="MHY23" s="580"/>
      <c r="MHZ23" s="580"/>
      <c r="MIA23" s="580"/>
      <c r="MIB23" s="580"/>
      <c r="MIC23" s="580"/>
      <c r="MID23" s="580"/>
      <c r="MIE23" s="580"/>
      <c r="MIF23" s="580"/>
      <c r="MIG23" s="580"/>
      <c r="MIH23" s="580"/>
      <c r="MII23" s="580"/>
      <c r="MIJ23" s="580"/>
      <c r="MIK23" s="580"/>
      <c r="MIL23" s="580"/>
      <c r="MIM23" s="580"/>
      <c r="MIN23" s="580"/>
      <c r="MIO23" s="580"/>
      <c r="MIP23" s="580"/>
      <c r="MIQ23" s="580"/>
      <c r="MIR23" s="580"/>
      <c r="MIS23" s="580"/>
      <c r="MIT23" s="580"/>
      <c r="MIU23" s="580"/>
      <c r="MIV23" s="580"/>
      <c r="MIW23" s="580"/>
      <c r="MIX23" s="580"/>
      <c r="MIY23" s="580"/>
      <c r="MIZ23" s="580"/>
      <c r="MJA23" s="580"/>
      <c r="MJB23" s="580"/>
      <c r="MJC23" s="580"/>
      <c r="MJD23" s="580"/>
      <c r="MJE23" s="580"/>
      <c r="MJF23" s="580"/>
      <c r="MJG23" s="580"/>
      <c r="MJH23" s="580"/>
      <c r="MJI23" s="580"/>
      <c r="MJJ23" s="580"/>
      <c r="MJK23" s="580"/>
      <c r="MJL23" s="580"/>
      <c r="MJM23" s="580"/>
      <c r="MJN23" s="580"/>
      <c r="MJO23" s="580"/>
      <c r="MJP23" s="580"/>
      <c r="MJQ23" s="580"/>
      <c r="MJR23" s="580"/>
      <c r="MJS23" s="580"/>
      <c r="MJT23" s="580"/>
      <c r="MJU23" s="580"/>
      <c r="MJV23" s="580"/>
      <c r="MJW23" s="580"/>
      <c r="MJX23" s="580"/>
      <c r="MJY23" s="580"/>
      <c r="MJZ23" s="580"/>
      <c r="MKA23" s="580"/>
      <c r="MKB23" s="580"/>
      <c r="MKC23" s="580"/>
      <c r="MKD23" s="580"/>
      <c r="MKE23" s="580"/>
      <c r="MKF23" s="580"/>
      <c r="MKG23" s="580"/>
      <c r="MKH23" s="580"/>
      <c r="MKI23" s="580"/>
      <c r="MKJ23" s="580"/>
      <c r="MKK23" s="580"/>
      <c r="MKL23" s="580"/>
      <c r="MKM23" s="580"/>
      <c r="MKN23" s="580"/>
      <c r="MKO23" s="580"/>
      <c r="MKP23" s="580"/>
      <c r="MKQ23" s="580"/>
      <c r="MKR23" s="580"/>
      <c r="MKS23" s="580"/>
      <c r="MKT23" s="580"/>
      <c r="MKU23" s="580"/>
      <c r="MKV23" s="580"/>
      <c r="MKW23" s="580"/>
      <c r="MKX23" s="580"/>
      <c r="MKY23" s="580"/>
      <c r="MKZ23" s="580"/>
      <c r="MLA23" s="580"/>
      <c r="MLB23" s="580"/>
      <c r="MLC23" s="580"/>
      <c r="MLD23" s="580"/>
      <c r="MLE23" s="580"/>
      <c r="MLF23" s="580"/>
      <c r="MLG23" s="580"/>
      <c r="MLH23" s="580"/>
      <c r="MLI23" s="580"/>
      <c r="MLJ23" s="580"/>
      <c r="MLK23" s="580"/>
      <c r="MLL23" s="580"/>
      <c r="MLM23" s="580"/>
      <c r="MLN23" s="580"/>
      <c r="MLO23" s="580"/>
      <c r="MLP23" s="580"/>
      <c r="MLQ23" s="580"/>
      <c r="MLR23" s="580"/>
      <c r="MLS23" s="580"/>
      <c r="MLT23" s="580"/>
      <c r="MLU23" s="580"/>
      <c r="MLV23" s="580"/>
      <c r="MLW23" s="580"/>
      <c r="MLX23" s="580"/>
      <c r="MLY23" s="580"/>
      <c r="MLZ23" s="580"/>
      <c r="MMA23" s="580"/>
      <c r="MMB23" s="580"/>
      <c r="MMC23" s="580"/>
      <c r="MMD23" s="580"/>
      <c r="MME23" s="580"/>
      <c r="MMF23" s="580"/>
      <c r="MMG23" s="580"/>
      <c r="MMH23" s="580"/>
      <c r="MMI23" s="580"/>
      <c r="MMJ23" s="580"/>
      <c r="MMK23" s="580"/>
      <c r="MML23" s="580"/>
      <c r="MMM23" s="580"/>
      <c r="MMN23" s="580"/>
      <c r="MMO23" s="580"/>
      <c r="MMP23" s="580"/>
      <c r="MMQ23" s="580"/>
      <c r="MMR23" s="580"/>
      <c r="MMS23" s="580"/>
      <c r="MMT23" s="580"/>
      <c r="MMU23" s="580"/>
      <c r="MMV23" s="580"/>
      <c r="MMW23" s="580"/>
      <c r="MMX23" s="580"/>
      <c r="MMY23" s="580"/>
      <c r="MMZ23" s="580"/>
      <c r="MNA23" s="580"/>
      <c r="MNB23" s="580"/>
      <c r="MNC23" s="580"/>
      <c r="MND23" s="580"/>
      <c r="MNE23" s="580"/>
      <c r="MNF23" s="580"/>
      <c r="MNG23" s="580"/>
      <c r="MNH23" s="580"/>
      <c r="MNI23" s="580"/>
      <c r="MNJ23" s="580"/>
      <c r="MNK23" s="580"/>
      <c r="MNL23" s="580"/>
      <c r="MNM23" s="580"/>
      <c r="MNN23" s="580"/>
      <c r="MNO23" s="580"/>
      <c r="MNP23" s="580"/>
      <c r="MNQ23" s="580"/>
      <c r="MNR23" s="580"/>
      <c r="MNS23" s="580"/>
      <c r="MNT23" s="580"/>
      <c r="MNU23" s="580"/>
      <c r="MNV23" s="580"/>
      <c r="MNW23" s="580"/>
      <c r="MNX23" s="580"/>
      <c r="MNY23" s="580"/>
      <c r="MNZ23" s="580"/>
      <c r="MOA23" s="580"/>
      <c r="MOB23" s="580"/>
      <c r="MOC23" s="580"/>
      <c r="MOD23" s="580"/>
      <c r="MOE23" s="580"/>
      <c r="MOF23" s="580"/>
      <c r="MOG23" s="580"/>
      <c r="MOH23" s="580"/>
      <c r="MOI23" s="580"/>
      <c r="MOJ23" s="580"/>
      <c r="MOK23" s="580"/>
      <c r="MOL23" s="580"/>
      <c r="MOM23" s="580"/>
      <c r="MON23" s="580"/>
      <c r="MOO23" s="580"/>
      <c r="MOP23" s="580"/>
      <c r="MOQ23" s="580"/>
      <c r="MOR23" s="580"/>
      <c r="MOS23" s="580"/>
      <c r="MOT23" s="580"/>
      <c r="MOU23" s="580"/>
      <c r="MOV23" s="580"/>
      <c r="MOW23" s="580"/>
      <c r="MOX23" s="580"/>
      <c r="MOY23" s="580"/>
      <c r="MOZ23" s="580"/>
      <c r="MPA23" s="580"/>
      <c r="MPB23" s="580"/>
      <c r="MPC23" s="580"/>
      <c r="MPD23" s="580"/>
      <c r="MPE23" s="580"/>
      <c r="MPF23" s="580"/>
      <c r="MPG23" s="580"/>
      <c r="MPH23" s="580"/>
      <c r="MPI23" s="580"/>
      <c r="MPJ23" s="580"/>
      <c r="MPK23" s="580"/>
      <c r="MPL23" s="580"/>
      <c r="MPM23" s="580"/>
      <c r="MPN23" s="580"/>
      <c r="MPO23" s="580"/>
      <c r="MPP23" s="580"/>
      <c r="MPQ23" s="580"/>
      <c r="MPR23" s="580"/>
      <c r="MPS23" s="580"/>
      <c r="MPT23" s="580"/>
      <c r="MPU23" s="580"/>
      <c r="MPV23" s="580"/>
      <c r="MPW23" s="580"/>
      <c r="MPX23" s="580"/>
      <c r="MPY23" s="580"/>
      <c r="MPZ23" s="580"/>
      <c r="MQA23" s="580"/>
      <c r="MQB23" s="580"/>
      <c r="MQC23" s="580"/>
      <c r="MQD23" s="580"/>
      <c r="MQE23" s="580"/>
      <c r="MQF23" s="580"/>
      <c r="MQG23" s="580"/>
      <c r="MQH23" s="580"/>
      <c r="MQI23" s="580"/>
      <c r="MQJ23" s="580"/>
      <c r="MQK23" s="580"/>
      <c r="MQL23" s="580"/>
      <c r="MQM23" s="580"/>
      <c r="MQN23" s="580"/>
      <c r="MQO23" s="580"/>
      <c r="MQP23" s="580"/>
      <c r="MQQ23" s="580"/>
      <c r="MQR23" s="580"/>
      <c r="MQS23" s="580"/>
      <c r="MQT23" s="580"/>
      <c r="MQU23" s="580"/>
      <c r="MQV23" s="580"/>
      <c r="MQW23" s="580"/>
      <c r="MQX23" s="580"/>
      <c r="MQY23" s="580"/>
      <c r="MQZ23" s="580"/>
      <c r="MRA23" s="580"/>
      <c r="MRB23" s="580"/>
      <c r="MRC23" s="580"/>
      <c r="MRD23" s="580"/>
      <c r="MRE23" s="580"/>
      <c r="MRF23" s="580"/>
      <c r="MRG23" s="580"/>
      <c r="MRH23" s="580"/>
      <c r="MRI23" s="580"/>
      <c r="MRJ23" s="580"/>
      <c r="MRK23" s="580"/>
      <c r="MRL23" s="580"/>
      <c r="MRM23" s="580"/>
      <c r="MRN23" s="580"/>
      <c r="MRO23" s="580"/>
      <c r="MRP23" s="580"/>
      <c r="MRQ23" s="580"/>
      <c r="MRR23" s="580"/>
      <c r="MRS23" s="580"/>
      <c r="MRT23" s="580"/>
      <c r="MRU23" s="580"/>
      <c r="MRV23" s="580"/>
      <c r="MRW23" s="580"/>
      <c r="MRX23" s="580"/>
      <c r="MRY23" s="580"/>
      <c r="MRZ23" s="580"/>
      <c r="MSA23" s="580"/>
      <c r="MSB23" s="580"/>
      <c r="MSC23" s="580"/>
      <c r="MSD23" s="580"/>
      <c r="MSE23" s="580"/>
      <c r="MSF23" s="580"/>
      <c r="MSG23" s="580"/>
      <c r="MSH23" s="580"/>
      <c r="MSI23" s="580"/>
      <c r="MSJ23" s="580"/>
      <c r="MSK23" s="580"/>
      <c r="MSL23" s="580"/>
      <c r="MSM23" s="580"/>
      <c r="MSN23" s="580"/>
      <c r="MSO23" s="580"/>
      <c r="MSP23" s="580"/>
      <c r="MSQ23" s="580"/>
      <c r="MSR23" s="580"/>
      <c r="MSS23" s="580"/>
      <c r="MST23" s="580"/>
      <c r="MSU23" s="580"/>
      <c r="MSV23" s="580"/>
      <c r="MSW23" s="580"/>
      <c r="MSX23" s="580"/>
      <c r="MSY23" s="580"/>
      <c r="MSZ23" s="580"/>
      <c r="MTA23" s="580"/>
      <c r="MTB23" s="580"/>
      <c r="MTC23" s="580"/>
      <c r="MTD23" s="580"/>
      <c r="MTE23" s="580"/>
      <c r="MTF23" s="580"/>
      <c r="MTG23" s="580"/>
      <c r="MTH23" s="580"/>
      <c r="MTI23" s="580"/>
      <c r="MTJ23" s="580"/>
      <c r="MTK23" s="580"/>
      <c r="MTL23" s="580"/>
      <c r="MTM23" s="580"/>
      <c r="MTN23" s="580"/>
      <c r="MTO23" s="580"/>
      <c r="MTP23" s="580"/>
      <c r="MTQ23" s="580"/>
      <c r="MTR23" s="580"/>
      <c r="MTS23" s="580"/>
      <c r="MTT23" s="580"/>
      <c r="MTU23" s="580"/>
      <c r="MTV23" s="580"/>
      <c r="MTW23" s="580"/>
      <c r="MTX23" s="580"/>
      <c r="MTY23" s="580"/>
      <c r="MTZ23" s="580"/>
      <c r="MUA23" s="580"/>
      <c r="MUB23" s="580"/>
      <c r="MUC23" s="580"/>
      <c r="MUD23" s="580"/>
      <c r="MUE23" s="580"/>
      <c r="MUF23" s="580"/>
      <c r="MUG23" s="580"/>
      <c r="MUH23" s="580"/>
      <c r="MUI23" s="580"/>
      <c r="MUJ23" s="580"/>
      <c r="MUK23" s="580"/>
      <c r="MUL23" s="580"/>
      <c r="MUM23" s="580"/>
      <c r="MUN23" s="580"/>
      <c r="MUO23" s="580"/>
      <c r="MUP23" s="580"/>
      <c r="MUQ23" s="580"/>
      <c r="MUR23" s="580"/>
      <c r="MUS23" s="580"/>
      <c r="MUT23" s="580"/>
      <c r="MUU23" s="580"/>
      <c r="MUV23" s="580"/>
      <c r="MUW23" s="580"/>
      <c r="MUX23" s="580"/>
      <c r="MUY23" s="580"/>
      <c r="MUZ23" s="580"/>
      <c r="MVA23" s="580"/>
      <c r="MVB23" s="580"/>
      <c r="MVC23" s="580"/>
      <c r="MVD23" s="580"/>
      <c r="MVE23" s="580"/>
      <c r="MVF23" s="580"/>
      <c r="MVG23" s="580"/>
      <c r="MVH23" s="580"/>
      <c r="MVI23" s="580"/>
      <c r="MVJ23" s="580"/>
      <c r="MVK23" s="580"/>
      <c r="MVL23" s="580"/>
      <c r="MVM23" s="580"/>
      <c r="MVN23" s="580"/>
      <c r="MVO23" s="580"/>
      <c r="MVP23" s="580"/>
      <c r="MVQ23" s="580"/>
      <c r="MVR23" s="580"/>
      <c r="MVS23" s="580"/>
      <c r="MVT23" s="580"/>
      <c r="MVU23" s="580"/>
      <c r="MVV23" s="580"/>
      <c r="MVW23" s="580"/>
      <c r="MVX23" s="580"/>
      <c r="MVY23" s="580"/>
      <c r="MVZ23" s="580"/>
      <c r="MWA23" s="580"/>
      <c r="MWB23" s="580"/>
      <c r="MWC23" s="580"/>
      <c r="MWD23" s="580"/>
      <c r="MWE23" s="580"/>
      <c r="MWF23" s="580"/>
      <c r="MWG23" s="580"/>
      <c r="MWH23" s="580"/>
      <c r="MWI23" s="580"/>
      <c r="MWJ23" s="580"/>
      <c r="MWK23" s="580"/>
      <c r="MWL23" s="580"/>
      <c r="MWM23" s="580"/>
      <c r="MWN23" s="580"/>
      <c r="MWO23" s="580"/>
      <c r="MWP23" s="580"/>
      <c r="MWQ23" s="580"/>
      <c r="MWR23" s="580"/>
      <c r="MWS23" s="580"/>
      <c r="MWT23" s="580"/>
      <c r="MWU23" s="580"/>
      <c r="MWV23" s="580"/>
      <c r="MWW23" s="580"/>
      <c r="MWX23" s="580"/>
      <c r="MWY23" s="580"/>
      <c r="MWZ23" s="580"/>
      <c r="MXA23" s="580"/>
      <c r="MXB23" s="580"/>
      <c r="MXC23" s="580"/>
      <c r="MXD23" s="580"/>
      <c r="MXE23" s="580"/>
      <c r="MXF23" s="580"/>
      <c r="MXG23" s="580"/>
      <c r="MXH23" s="580"/>
      <c r="MXI23" s="580"/>
      <c r="MXJ23" s="580"/>
      <c r="MXK23" s="580"/>
      <c r="MXL23" s="580"/>
      <c r="MXM23" s="580"/>
      <c r="MXN23" s="580"/>
      <c r="MXO23" s="580"/>
      <c r="MXP23" s="580"/>
      <c r="MXQ23" s="580"/>
      <c r="MXR23" s="580"/>
      <c r="MXS23" s="580"/>
      <c r="MXT23" s="580"/>
      <c r="MXU23" s="580"/>
      <c r="MXV23" s="580"/>
      <c r="MXW23" s="580"/>
      <c r="MXX23" s="580"/>
      <c r="MXY23" s="580"/>
      <c r="MXZ23" s="580"/>
      <c r="MYA23" s="580"/>
      <c r="MYB23" s="580"/>
      <c r="MYC23" s="580"/>
      <c r="MYD23" s="580"/>
      <c r="MYE23" s="580"/>
      <c r="MYF23" s="580"/>
      <c r="MYG23" s="580"/>
      <c r="MYH23" s="580"/>
      <c r="MYI23" s="580"/>
      <c r="MYJ23" s="580"/>
      <c r="MYK23" s="580"/>
      <c r="MYL23" s="580"/>
      <c r="MYM23" s="580"/>
      <c r="MYN23" s="580"/>
      <c r="MYO23" s="580"/>
      <c r="MYP23" s="580"/>
      <c r="MYQ23" s="580"/>
      <c r="MYR23" s="580"/>
      <c r="MYS23" s="580"/>
      <c r="MYT23" s="580"/>
      <c r="MYU23" s="580"/>
      <c r="MYV23" s="580"/>
      <c r="MYW23" s="580"/>
      <c r="MYX23" s="580"/>
      <c r="MYY23" s="580"/>
      <c r="MYZ23" s="580"/>
      <c r="MZA23" s="580"/>
      <c r="MZB23" s="580"/>
      <c r="MZC23" s="580"/>
      <c r="MZD23" s="580"/>
      <c r="MZE23" s="580"/>
      <c r="MZF23" s="580"/>
      <c r="MZG23" s="580"/>
      <c r="MZH23" s="580"/>
      <c r="MZI23" s="580"/>
      <c r="MZJ23" s="580"/>
      <c r="MZK23" s="580"/>
      <c r="MZL23" s="580"/>
      <c r="MZM23" s="580"/>
      <c r="MZN23" s="580"/>
      <c r="MZO23" s="580"/>
      <c r="MZP23" s="580"/>
      <c r="MZQ23" s="580"/>
      <c r="MZR23" s="580"/>
      <c r="MZS23" s="580"/>
      <c r="MZT23" s="580"/>
      <c r="MZU23" s="580"/>
      <c r="MZV23" s="580"/>
      <c r="MZW23" s="580"/>
      <c r="MZX23" s="580"/>
      <c r="MZY23" s="580"/>
      <c r="MZZ23" s="580"/>
      <c r="NAA23" s="580"/>
      <c r="NAB23" s="580"/>
      <c r="NAC23" s="580"/>
      <c r="NAD23" s="580"/>
      <c r="NAE23" s="580"/>
      <c r="NAF23" s="580"/>
      <c r="NAG23" s="580"/>
      <c r="NAH23" s="580"/>
      <c r="NAI23" s="580"/>
      <c r="NAJ23" s="580"/>
      <c r="NAK23" s="580"/>
      <c r="NAL23" s="580"/>
      <c r="NAM23" s="580"/>
      <c r="NAN23" s="580"/>
      <c r="NAO23" s="580"/>
      <c r="NAP23" s="580"/>
      <c r="NAQ23" s="580"/>
      <c r="NAR23" s="580"/>
      <c r="NAS23" s="580"/>
      <c r="NAT23" s="580"/>
      <c r="NAU23" s="580"/>
      <c r="NAV23" s="580"/>
      <c r="NAW23" s="580"/>
      <c r="NAX23" s="580"/>
      <c r="NAY23" s="580"/>
      <c r="NAZ23" s="580"/>
      <c r="NBA23" s="580"/>
      <c r="NBB23" s="580"/>
      <c r="NBC23" s="580"/>
      <c r="NBD23" s="580"/>
      <c r="NBE23" s="580"/>
      <c r="NBF23" s="580"/>
      <c r="NBG23" s="580"/>
      <c r="NBH23" s="580"/>
      <c r="NBI23" s="580"/>
      <c r="NBJ23" s="580"/>
      <c r="NBK23" s="580"/>
      <c r="NBL23" s="580"/>
      <c r="NBM23" s="580"/>
      <c r="NBN23" s="580"/>
      <c r="NBO23" s="580"/>
      <c r="NBP23" s="580"/>
      <c r="NBQ23" s="580"/>
      <c r="NBR23" s="580"/>
      <c r="NBS23" s="580"/>
      <c r="NBT23" s="580"/>
      <c r="NBU23" s="580"/>
      <c r="NBV23" s="580"/>
      <c r="NBW23" s="580"/>
      <c r="NBX23" s="580"/>
      <c r="NBY23" s="580"/>
      <c r="NBZ23" s="580"/>
      <c r="NCA23" s="580"/>
      <c r="NCB23" s="580"/>
      <c r="NCC23" s="580"/>
      <c r="NCD23" s="580"/>
      <c r="NCE23" s="580"/>
      <c r="NCF23" s="580"/>
      <c r="NCG23" s="580"/>
      <c r="NCH23" s="580"/>
      <c r="NCI23" s="580"/>
      <c r="NCJ23" s="580"/>
      <c r="NCK23" s="580"/>
      <c r="NCL23" s="580"/>
      <c r="NCM23" s="580"/>
      <c r="NCN23" s="580"/>
      <c r="NCO23" s="580"/>
      <c r="NCP23" s="580"/>
      <c r="NCQ23" s="580"/>
      <c r="NCR23" s="580"/>
      <c r="NCS23" s="580"/>
      <c r="NCT23" s="580"/>
      <c r="NCU23" s="580"/>
      <c r="NCV23" s="580"/>
      <c r="NCW23" s="580"/>
      <c r="NCX23" s="580"/>
      <c r="NCY23" s="580"/>
      <c r="NCZ23" s="580"/>
      <c r="NDA23" s="580"/>
      <c r="NDB23" s="580"/>
      <c r="NDC23" s="580"/>
      <c r="NDD23" s="580"/>
      <c r="NDE23" s="580"/>
      <c r="NDF23" s="580"/>
      <c r="NDG23" s="580"/>
      <c r="NDH23" s="580"/>
      <c r="NDI23" s="580"/>
      <c r="NDJ23" s="580"/>
      <c r="NDK23" s="580"/>
      <c r="NDL23" s="580"/>
      <c r="NDM23" s="580"/>
      <c r="NDN23" s="580"/>
      <c r="NDO23" s="580"/>
      <c r="NDP23" s="580"/>
      <c r="NDQ23" s="580"/>
      <c r="NDR23" s="580"/>
      <c r="NDS23" s="580"/>
      <c r="NDT23" s="580"/>
      <c r="NDU23" s="580"/>
      <c r="NDV23" s="580"/>
      <c r="NDW23" s="580"/>
      <c r="NDX23" s="580"/>
      <c r="NDY23" s="580"/>
      <c r="NDZ23" s="580"/>
      <c r="NEA23" s="580"/>
      <c r="NEB23" s="580"/>
      <c r="NEC23" s="580"/>
      <c r="NED23" s="580"/>
      <c r="NEE23" s="580"/>
      <c r="NEF23" s="580"/>
      <c r="NEG23" s="580"/>
      <c r="NEH23" s="580"/>
      <c r="NEI23" s="580"/>
      <c r="NEJ23" s="580"/>
      <c r="NEK23" s="580"/>
      <c r="NEL23" s="580"/>
      <c r="NEM23" s="580"/>
      <c r="NEN23" s="580"/>
      <c r="NEO23" s="580"/>
      <c r="NEP23" s="580"/>
      <c r="NEQ23" s="580"/>
      <c r="NER23" s="580"/>
      <c r="NES23" s="580"/>
      <c r="NET23" s="580"/>
      <c r="NEU23" s="580"/>
      <c r="NEV23" s="580"/>
      <c r="NEW23" s="580"/>
      <c r="NEX23" s="580"/>
      <c r="NEY23" s="580"/>
      <c r="NEZ23" s="580"/>
      <c r="NFA23" s="580"/>
      <c r="NFB23" s="580"/>
      <c r="NFC23" s="580"/>
      <c r="NFD23" s="580"/>
      <c r="NFE23" s="580"/>
      <c r="NFF23" s="580"/>
      <c r="NFG23" s="580"/>
      <c r="NFH23" s="580"/>
      <c r="NFI23" s="580"/>
      <c r="NFJ23" s="580"/>
      <c r="NFK23" s="580"/>
      <c r="NFL23" s="580"/>
      <c r="NFM23" s="580"/>
      <c r="NFN23" s="580"/>
      <c r="NFO23" s="580"/>
      <c r="NFP23" s="580"/>
      <c r="NFQ23" s="580"/>
      <c r="NFR23" s="580"/>
      <c r="NFS23" s="580"/>
      <c r="NFT23" s="580"/>
      <c r="NFU23" s="580"/>
      <c r="NFV23" s="580"/>
      <c r="NFW23" s="580"/>
      <c r="NFX23" s="580"/>
      <c r="NFY23" s="580"/>
      <c r="NFZ23" s="580"/>
      <c r="NGA23" s="580"/>
      <c r="NGB23" s="580"/>
      <c r="NGC23" s="580"/>
      <c r="NGD23" s="580"/>
      <c r="NGE23" s="580"/>
      <c r="NGF23" s="580"/>
      <c r="NGG23" s="580"/>
      <c r="NGH23" s="580"/>
      <c r="NGI23" s="580"/>
      <c r="NGJ23" s="580"/>
      <c r="NGK23" s="580"/>
      <c r="NGL23" s="580"/>
      <c r="NGM23" s="580"/>
      <c r="NGN23" s="580"/>
      <c r="NGO23" s="580"/>
      <c r="NGP23" s="580"/>
      <c r="NGQ23" s="580"/>
      <c r="NGR23" s="580"/>
      <c r="NGS23" s="580"/>
      <c r="NGT23" s="580"/>
      <c r="NGU23" s="580"/>
      <c r="NGV23" s="580"/>
      <c r="NGW23" s="580"/>
      <c r="NGX23" s="580"/>
      <c r="NGY23" s="580"/>
      <c r="NGZ23" s="580"/>
      <c r="NHA23" s="580"/>
      <c r="NHB23" s="580"/>
      <c r="NHC23" s="580"/>
      <c r="NHD23" s="580"/>
      <c r="NHE23" s="580"/>
      <c r="NHF23" s="580"/>
      <c r="NHG23" s="580"/>
      <c r="NHH23" s="580"/>
      <c r="NHI23" s="580"/>
      <c r="NHJ23" s="580"/>
      <c r="NHK23" s="580"/>
      <c r="NHL23" s="580"/>
      <c r="NHM23" s="580"/>
      <c r="NHN23" s="580"/>
      <c r="NHO23" s="580"/>
      <c r="NHP23" s="580"/>
      <c r="NHQ23" s="580"/>
      <c r="NHR23" s="580"/>
      <c r="NHS23" s="580"/>
      <c r="NHT23" s="580"/>
      <c r="NHU23" s="580"/>
      <c r="NHV23" s="580"/>
      <c r="NHW23" s="580"/>
      <c r="NHX23" s="580"/>
      <c r="NHY23" s="580"/>
      <c r="NHZ23" s="580"/>
      <c r="NIA23" s="580"/>
      <c r="NIB23" s="580"/>
      <c r="NIC23" s="580"/>
      <c r="NID23" s="580"/>
      <c r="NIE23" s="580"/>
      <c r="NIF23" s="580"/>
      <c r="NIG23" s="580"/>
      <c r="NIH23" s="580"/>
      <c r="NII23" s="580"/>
      <c r="NIJ23" s="580"/>
      <c r="NIK23" s="580"/>
      <c r="NIL23" s="580"/>
      <c r="NIM23" s="580"/>
      <c r="NIN23" s="580"/>
      <c r="NIO23" s="580"/>
      <c r="NIP23" s="580"/>
      <c r="NIQ23" s="580"/>
      <c r="NIR23" s="580"/>
      <c r="NIS23" s="580"/>
      <c r="NIT23" s="580"/>
      <c r="NIU23" s="580"/>
      <c r="NIV23" s="580"/>
      <c r="NIW23" s="580"/>
      <c r="NIX23" s="580"/>
      <c r="NIY23" s="580"/>
      <c r="NIZ23" s="580"/>
      <c r="NJA23" s="580"/>
      <c r="NJB23" s="580"/>
      <c r="NJC23" s="580"/>
      <c r="NJD23" s="580"/>
      <c r="NJE23" s="580"/>
      <c r="NJF23" s="580"/>
      <c r="NJG23" s="580"/>
      <c r="NJH23" s="580"/>
      <c r="NJI23" s="580"/>
      <c r="NJJ23" s="580"/>
      <c r="NJK23" s="580"/>
      <c r="NJL23" s="580"/>
      <c r="NJM23" s="580"/>
      <c r="NJN23" s="580"/>
      <c r="NJO23" s="580"/>
      <c r="NJP23" s="580"/>
      <c r="NJQ23" s="580"/>
      <c r="NJR23" s="580"/>
      <c r="NJS23" s="580"/>
      <c r="NJT23" s="580"/>
      <c r="NJU23" s="580"/>
      <c r="NJV23" s="580"/>
      <c r="NJW23" s="580"/>
      <c r="NJX23" s="580"/>
      <c r="NJY23" s="580"/>
      <c r="NJZ23" s="580"/>
      <c r="NKA23" s="580"/>
      <c r="NKB23" s="580"/>
      <c r="NKC23" s="580"/>
      <c r="NKD23" s="580"/>
      <c r="NKE23" s="580"/>
      <c r="NKF23" s="580"/>
      <c r="NKG23" s="580"/>
      <c r="NKH23" s="580"/>
      <c r="NKI23" s="580"/>
      <c r="NKJ23" s="580"/>
      <c r="NKK23" s="580"/>
      <c r="NKL23" s="580"/>
      <c r="NKM23" s="580"/>
      <c r="NKN23" s="580"/>
      <c r="NKO23" s="580"/>
      <c r="NKP23" s="580"/>
      <c r="NKQ23" s="580"/>
      <c r="NKR23" s="580"/>
      <c r="NKS23" s="580"/>
      <c r="NKT23" s="580"/>
      <c r="NKU23" s="580"/>
      <c r="NKV23" s="580"/>
      <c r="NKW23" s="580"/>
      <c r="NKX23" s="580"/>
      <c r="NKY23" s="580"/>
      <c r="NKZ23" s="580"/>
      <c r="NLA23" s="580"/>
      <c r="NLB23" s="580"/>
      <c r="NLC23" s="580"/>
      <c r="NLD23" s="580"/>
      <c r="NLE23" s="580"/>
      <c r="NLF23" s="580"/>
      <c r="NLG23" s="580"/>
      <c r="NLH23" s="580"/>
      <c r="NLI23" s="580"/>
      <c r="NLJ23" s="580"/>
      <c r="NLK23" s="580"/>
      <c r="NLL23" s="580"/>
      <c r="NLM23" s="580"/>
      <c r="NLN23" s="580"/>
      <c r="NLO23" s="580"/>
      <c r="NLP23" s="580"/>
      <c r="NLQ23" s="580"/>
      <c r="NLR23" s="580"/>
      <c r="NLS23" s="580"/>
      <c r="NLT23" s="580"/>
      <c r="NLU23" s="580"/>
      <c r="NLV23" s="580"/>
      <c r="NLW23" s="580"/>
      <c r="NLX23" s="580"/>
      <c r="NLY23" s="580"/>
      <c r="NLZ23" s="580"/>
      <c r="NMA23" s="580"/>
      <c r="NMB23" s="580"/>
      <c r="NMC23" s="580"/>
      <c r="NMD23" s="580"/>
      <c r="NME23" s="580"/>
      <c r="NMF23" s="580"/>
      <c r="NMG23" s="580"/>
      <c r="NMH23" s="580"/>
      <c r="NMI23" s="580"/>
      <c r="NMJ23" s="580"/>
      <c r="NMK23" s="580"/>
      <c r="NML23" s="580"/>
      <c r="NMM23" s="580"/>
      <c r="NMN23" s="580"/>
      <c r="NMO23" s="580"/>
      <c r="NMP23" s="580"/>
      <c r="NMQ23" s="580"/>
      <c r="NMR23" s="580"/>
      <c r="NMS23" s="580"/>
      <c r="NMT23" s="580"/>
      <c r="NMU23" s="580"/>
      <c r="NMV23" s="580"/>
      <c r="NMW23" s="580"/>
      <c r="NMX23" s="580"/>
      <c r="NMY23" s="580"/>
      <c r="NMZ23" s="580"/>
      <c r="NNA23" s="580"/>
      <c r="NNB23" s="580"/>
      <c r="NNC23" s="580"/>
      <c r="NND23" s="580"/>
      <c r="NNE23" s="580"/>
      <c r="NNF23" s="580"/>
      <c r="NNG23" s="580"/>
      <c r="NNH23" s="580"/>
      <c r="NNI23" s="580"/>
      <c r="NNJ23" s="580"/>
      <c r="NNK23" s="580"/>
      <c r="NNL23" s="580"/>
      <c r="NNM23" s="580"/>
      <c r="NNN23" s="580"/>
      <c r="NNO23" s="580"/>
      <c r="NNP23" s="580"/>
      <c r="NNQ23" s="580"/>
      <c r="NNR23" s="580"/>
      <c r="NNS23" s="580"/>
      <c r="NNT23" s="580"/>
      <c r="NNU23" s="580"/>
      <c r="NNV23" s="580"/>
      <c r="NNW23" s="580"/>
      <c r="NNX23" s="580"/>
      <c r="NNY23" s="580"/>
      <c r="NNZ23" s="580"/>
      <c r="NOA23" s="580"/>
      <c r="NOB23" s="580"/>
      <c r="NOC23" s="580"/>
      <c r="NOD23" s="580"/>
      <c r="NOE23" s="580"/>
      <c r="NOF23" s="580"/>
      <c r="NOG23" s="580"/>
      <c r="NOH23" s="580"/>
      <c r="NOI23" s="580"/>
      <c r="NOJ23" s="580"/>
      <c r="NOK23" s="580"/>
      <c r="NOL23" s="580"/>
      <c r="NOM23" s="580"/>
      <c r="NON23" s="580"/>
      <c r="NOO23" s="580"/>
      <c r="NOP23" s="580"/>
      <c r="NOQ23" s="580"/>
      <c r="NOR23" s="580"/>
      <c r="NOS23" s="580"/>
      <c r="NOT23" s="580"/>
      <c r="NOU23" s="580"/>
      <c r="NOV23" s="580"/>
      <c r="NOW23" s="580"/>
      <c r="NOX23" s="580"/>
      <c r="NOY23" s="580"/>
      <c r="NOZ23" s="580"/>
      <c r="NPA23" s="580"/>
      <c r="NPB23" s="580"/>
      <c r="NPC23" s="580"/>
      <c r="NPD23" s="580"/>
      <c r="NPE23" s="580"/>
      <c r="NPF23" s="580"/>
      <c r="NPG23" s="580"/>
      <c r="NPH23" s="580"/>
      <c r="NPI23" s="580"/>
      <c r="NPJ23" s="580"/>
      <c r="NPK23" s="580"/>
      <c r="NPL23" s="580"/>
      <c r="NPM23" s="580"/>
      <c r="NPN23" s="580"/>
      <c r="NPO23" s="580"/>
      <c r="NPP23" s="580"/>
      <c r="NPQ23" s="580"/>
      <c r="NPR23" s="580"/>
      <c r="NPS23" s="580"/>
      <c r="NPT23" s="580"/>
      <c r="NPU23" s="580"/>
      <c r="NPV23" s="580"/>
      <c r="NPW23" s="580"/>
      <c r="NPX23" s="580"/>
      <c r="NPY23" s="580"/>
      <c r="NPZ23" s="580"/>
      <c r="NQA23" s="580"/>
      <c r="NQB23" s="580"/>
      <c r="NQC23" s="580"/>
      <c r="NQD23" s="580"/>
      <c r="NQE23" s="580"/>
      <c r="NQF23" s="580"/>
      <c r="NQG23" s="580"/>
      <c r="NQH23" s="580"/>
      <c r="NQI23" s="580"/>
      <c r="NQJ23" s="580"/>
      <c r="NQK23" s="580"/>
      <c r="NQL23" s="580"/>
      <c r="NQM23" s="580"/>
      <c r="NQN23" s="580"/>
      <c r="NQO23" s="580"/>
      <c r="NQP23" s="580"/>
      <c r="NQQ23" s="580"/>
      <c r="NQR23" s="580"/>
      <c r="NQS23" s="580"/>
      <c r="NQT23" s="580"/>
      <c r="NQU23" s="580"/>
      <c r="NQV23" s="580"/>
      <c r="NQW23" s="580"/>
      <c r="NQX23" s="580"/>
      <c r="NQY23" s="580"/>
      <c r="NQZ23" s="580"/>
      <c r="NRA23" s="580"/>
      <c r="NRB23" s="580"/>
      <c r="NRC23" s="580"/>
      <c r="NRD23" s="580"/>
      <c r="NRE23" s="580"/>
      <c r="NRF23" s="580"/>
      <c r="NRG23" s="580"/>
      <c r="NRH23" s="580"/>
      <c r="NRI23" s="580"/>
      <c r="NRJ23" s="580"/>
      <c r="NRK23" s="580"/>
      <c r="NRL23" s="580"/>
      <c r="NRM23" s="580"/>
      <c r="NRN23" s="580"/>
      <c r="NRO23" s="580"/>
      <c r="NRP23" s="580"/>
      <c r="NRQ23" s="580"/>
      <c r="NRR23" s="580"/>
      <c r="NRS23" s="580"/>
      <c r="NRT23" s="580"/>
      <c r="NRU23" s="580"/>
      <c r="NRV23" s="580"/>
      <c r="NRW23" s="580"/>
      <c r="NRX23" s="580"/>
      <c r="NRY23" s="580"/>
      <c r="NRZ23" s="580"/>
      <c r="NSA23" s="580"/>
      <c r="NSB23" s="580"/>
      <c r="NSC23" s="580"/>
      <c r="NSD23" s="580"/>
      <c r="NSE23" s="580"/>
      <c r="NSF23" s="580"/>
      <c r="NSG23" s="580"/>
      <c r="NSH23" s="580"/>
      <c r="NSI23" s="580"/>
      <c r="NSJ23" s="580"/>
      <c r="NSK23" s="580"/>
      <c r="NSL23" s="580"/>
      <c r="NSM23" s="580"/>
      <c r="NSN23" s="580"/>
      <c r="NSO23" s="580"/>
      <c r="NSP23" s="580"/>
      <c r="NSQ23" s="580"/>
      <c r="NSR23" s="580"/>
      <c r="NSS23" s="580"/>
      <c r="NST23" s="580"/>
      <c r="NSU23" s="580"/>
      <c r="NSV23" s="580"/>
      <c r="NSW23" s="580"/>
      <c r="NSX23" s="580"/>
      <c r="NSY23" s="580"/>
      <c r="NSZ23" s="580"/>
      <c r="NTA23" s="580"/>
      <c r="NTB23" s="580"/>
      <c r="NTC23" s="580"/>
      <c r="NTD23" s="580"/>
      <c r="NTE23" s="580"/>
      <c r="NTF23" s="580"/>
      <c r="NTG23" s="580"/>
      <c r="NTH23" s="580"/>
      <c r="NTI23" s="580"/>
      <c r="NTJ23" s="580"/>
      <c r="NTK23" s="580"/>
      <c r="NTL23" s="580"/>
      <c r="NTM23" s="580"/>
      <c r="NTN23" s="580"/>
      <c r="NTO23" s="580"/>
      <c r="NTP23" s="580"/>
      <c r="NTQ23" s="580"/>
      <c r="NTR23" s="580"/>
      <c r="NTS23" s="580"/>
      <c r="NTT23" s="580"/>
      <c r="NTU23" s="580"/>
      <c r="NTV23" s="580"/>
      <c r="NTW23" s="580"/>
      <c r="NTX23" s="580"/>
      <c r="NTY23" s="580"/>
      <c r="NTZ23" s="580"/>
      <c r="NUA23" s="580"/>
      <c r="NUB23" s="580"/>
      <c r="NUC23" s="580"/>
      <c r="NUD23" s="580"/>
      <c r="NUE23" s="580"/>
      <c r="NUF23" s="580"/>
      <c r="NUG23" s="580"/>
      <c r="NUH23" s="580"/>
      <c r="NUI23" s="580"/>
      <c r="NUJ23" s="580"/>
      <c r="NUK23" s="580"/>
      <c r="NUL23" s="580"/>
      <c r="NUM23" s="580"/>
      <c r="NUN23" s="580"/>
      <c r="NUO23" s="580"/>
      <c r="NUP23" s="580"/>
      <c r="NUQ23" s="580"/>
      <c r="NUR23" s="580"/>
      <c r="NUS23" s="580"/>
      <c r="NUT23" s="580"/>
      <c r="NUU23" s="580"/>
      <c r="NUV23" s="580"/>
      <c r="NUW23" s="580"/>
      <c r="NUX23" s="580"/>
      <c r="NUY23" s="580"/>
      <c r="NUZ23" s="580"/>
      <c r="NVA23" s="580"/>
      <c r="NVB23" s="580"/>
      <c r="NVC23" s="580"/>
      <c r="NVD23" s="580"/>
      <c r="NVE23" s="580"/>
      <c r="NVF23" s="580"/>
      <c r="NVG23" s="580"/>
      <c r="NVH23" s="580"/>
      <c r="NVI23" s="580"/>
      <c r="NVJ23" s="580"/>
      <c r="NVK23" s="580"/>
      <c r="NVL23" s="580"/>
      <c r="NVM23" s="580"/>
      <c r="NVN23" s="580"/>
      <c r="NVO23" s="580"/>
      <c r="NVP23" s="580"/>
      <c r="NVQ23" s="580"/>
      <c r="NVR23" s="580"/>
      <c r="NVS23" s="580"/>
      <c r="NVT23" s="580"/>
      <c r="NVU23" s="580"/>
      <c r="NVV23" s="580"/>
      <c r="NVW23" s="580"/>
      <c r="NVX23" s="580"/>
      <c r="NVY23" s="580"/>
      <c r="NVZ23" s="580"/>
      <c r="NWA23" s="580"/>
      <c r="NWB23" s="580"/>
      <c r="NWC23" s="580"/>
      <c r="NWD23" s="580"/>
      <c r="NWE23" s="580"/>
      <c r="NWF23" s="580"/>
      <c r="NWG23" s="580"/>
      <c r="NWH23" s="580"/>
      <c r="NWI23" s="580"/>
      <c r="NWJ23" s="580"/>
      <c r="NWK23" s="580"/>
      <c r="NWL23" s="580"/>
      <c r="NWM23" s="580"/>
      <c r="NWN23" s="580"/>
      <c r="NWO23" s="580"/>
      <c r="NWP23" s="580"/>
      <c r="NWQ23" s="580"/>
      <c r="NWR23" s="580"/>
      <c r="NWS23" s="580"/>
      <c r="NWT23" s="580"/>
      <c r="NWU23" s="580"/>
      <c r="NWV23" s="580"/>
      <c r="NWW23" s="580"/>
      <c r="NWX23" s="580"/>
      <c r="NWY23" s="580"/>
      <c r="NWZ23" s="580"/>
      <c r="NXA23" s="580"/>
      <c r="NXB23" s="580"/>
      <c r="NXC23" s="580"/>
      <c r="NXD23" s="580"/>
      <c r="NXE23" s="580"/>
      <c r="NXF23" s="580"/>
      <c r="NXG23" s="580"/>
      <c r="NXH23" s="580"/>
      <c r="NXI23" s="580"/>
      <c r="NXJ23" s="580"/>
      <c r="NXK23" s="580"/>
      <c r="NXL23" s="580"/>
      <c r="NXM23" s="580"/>
      <c r="NXN23" s="580"/>
      <c r="NXO23" s="580"/>
      <c r="NXP23" s="580"/>
      <c r="NXQ23" s="580"/>
      <c r="NXR23" s="580"/>
      <c r="NXS23" s="580"/>
      <c r="NXT23" s="580"/>
      <c r="NXU23" s="580"/>
      <c r="NXV23" s="580"/>
      <c r="NXW23" s="580"/>
      <c r="NXX23" s="580"/>
      <c r="NXY23" s="580"/>
      <c r="NXZ23" s="580"/>
      <c r="NYA23" s="580"/>
      <c r="NYB23" s="580"/>
      <c r="NYC23" s="580"/>
      <c r="NYD23" s="580"/>
      <c r="NYE23" s="580"/>
      <c r="NYF23" s="580"/>
      <c r="NYG23" s="580"/>
      <c r="NYH23" s="580"/>
      <c r="NYI23" s="580"/>
      <c r="NYJ23" s="580"/>
      <c r="NYK23" s="580"/>
      <c r="NYL23" s="580"/>
      <c r="NYM23" s="580"/>
      <c r="NYN23" s="580"/>
      <c r="NYO23" s="580"/>
      <c r="NYP23" s="580"/>
      <c r="NYQ23" s="580"/>
      <c r="NYR23" s="580"/>
      <c r="NYS23" s="580"/>
      <c r="NYT23" s="580"/>
      <c r="NYU23" s="580"/>
      <c r="NYV23" s="580"/>
      <c r="NYW23" s="580"/>
      <c r="NYX23" s="580"/>
      <c r="NYY23" s="580"/>
      <c r="NYZ23" s="580"/>
      <c r="NZA23" s="580"/>
      <c r="NZB23" s="580"/>
      <c r="NZC23" s="580"/>
      <c r="NZD23" s="580"/>
      <c r="NZE23" s="580"/>
      <c r="NZF23" s="580"/>
      <c r="NZG23" s="580"/>
      <c r="NZH23" s="580"/>
      <c r="NZI23" s="580"/>
      <c r="NZJ23" s="580"/>
      <c r="NZK23" s="580"/>
      <c r="NZL23" s="580"/>
      <c r="NZM23" s="580"/>
      <c r="NZN23" s="580"/>
      <c r="NZO23" s="580"/>
      <c r="NZP23" s="580"/>
      <c r="NZQ23" s="580"/>
      <c r="NZR23" s="580"/>
      <c r="NZS23" s="580"/>
      <c r="NZT23" s="580"/>
      <c r="NZU23" s="580"/>
      <c r="NZV23" s="580"/>
      <c r="NZW23" s="580"/>
      <c r="NZX23" s="580"/>
      <c r="NZY23" s="580"/>
      <c r="NZZ23" s="580"/>
      <c r="OAA23" s="580"/>
      <c r="OAB23" s="580"/>
      <c r="OAC23" s="580"/>
      <c r="OAD23" s="580"/>
      <c r="OAE23" s="580"/>
      <c r="OAF23" s="580"/>
      <c r="OAG23" s="580"/>
      <c r="OAH23" s="580"/>
      <c r="OAI23" s="580"/>
      <c r="OAJ23" s="580"/>
      <c r="OAK23" s="580"/>
      <c r="OAL23" s="580"/>
      <c r="OAM23" s="580"/>
      <c r="OAN23" s="580"/>
      <c r="OAO23" s="580"/>
      <c r="OAP23" s="580"/>
      <c r="OAQ23" s="580"/>
      <c r="OAR23" s="580"/>
      <c r="OAS23" s="580"/>
      <c r="OAT23" s="580"/>
      <c r="OAU23" s="580"/>
      <c r="OAV23" s="580"/>
      <c r="OAW23" s="580"/>
      <c r="OAX23" s="580"/>
      <c r="OAY23" s="580"/>
      <c r="OAZ23" s="580"/>
      <c r="OBA23" s="580"/>
      <c r="OBB23" s="580"/>
      <c r="OBC23" s="580"/>
      <c r="OBD23" s="580"/>
      <c r="OBE23" s="580"/>
      <c r="OBF23" s="580"/>
      <c r="OBG23" s="580"/>
      <c r="OBH23" s="580"/>
      <c r="OBI23" s="580"/>
      <c r="OBJ23" s="580"/>
      <c r="OBK23" s="580"/>
      <c r="OBL23" s="580"/>
      <c r="OBM23" s="580"/>
      <c r="OBN23" s="580"/>
      <c r="OBO23" s="580"/>
      <c r="OBP23" s="580"/>
      <c r="OBQ23" s="580"/>
      <c r="OBR23" s="580"/>
      <c r="OBS23" s="580"/>
      <c r="OBT23" s="580"/>
      <c r="OBU23" s="580"/>
      <c r="OBV23" s="580"/>
      <c r="OBW23" s="580"/>
      <c r="OBX23" s="580"/>
      <c r="OBY23" s="580"/>
      <c r="OBZ23" s="580"/>
      <c r="OCA23" s="580"/>
      <c r="OCB23" s="580"/>
      <c r="OCC23" s="580"/>
      <c r="OCD23" s="580"/>
      <c r="OCE23" s="580"/>
      <c r="OCF23" s="580"/>
      <c r="OCG23" s="580"/>
      <c r="OCH23" s="580"/>
      <c r="OCI23" s="580"/>
      <c r="OCJ23" s="580"/>
      <c r="OCK23" s="580"/>
      <c r="OCL23" s="580"/>
      <c r="OCM23" s="580"/>
      <c r="OCN23" s="580"/>
      <c r="OCO23" s="580"/>
      <c r="OCP23" s="580"/>
      <c r="OCQ23" s="580"/>
      <c r="OCR23" s="580"/>
      <c r="OCS23" s="580"/>
      <c r="OCT23" s="580"/>
      <c r="OCU23" s="580"/>
      <c r="OCV23" s="580"/>
      <c r="OCW23" s="580"/>
      <c r="OCX23" s="580"/>
      <c r="OCY23" s="580"/>
      <c r="OCZ23" s="580"/>
      <c r="ODA23" s="580"/>
      <c r="ODB23" s="580"/>
      <c r="ODC23" s="580"/>
      <c r="ODD23" s="580"/>
      <c r="ODE23" s="580"/>
      <c r="ODF23" s="580"/>
      <c r="ODG23" s="580"/>
      <c r="ODH23" s="580"/>
      <c r="ODI23" s="580"/>
      <c r="ODJ23" s="580"/>
      <c r="ODK23" s="580"/>
      <c r="ODL23" s="580"/>
      <c r="ODM23" s="580"/>
      <c r="ODN23" s="580"/>
      <c r="ODO23" s="580"/>
      <c r="ODP23" s="580"/>
      <c r="ODQ23" s="580"/>
      <c r="ODR23" s="580"/>
      <c r="ODS23" s="580"/>
      <c r="ODT23" s="580"/>
      <c r="ODU23" s="580"/>
      <c r="ODV23" s="580"/>
      <c r="ODW23" s="580"/>
      <c r="ODX23" s="580"/>
      <c r="ODY23" s="580"/>
      <c r="ODZ23" s="580"/>
      <c r="OEA23" s="580"/>
      <c r="OEB23" s="580"/>
      <c r="OEC23" s="580"/>
      <c r="OED23" s="580"/>
      <c r="OEE23" s="580"/>
      <c r="OEF23" s="580"/>
      <c r="OEG23" s="580"/>
      <c r="OEH23" s="580"/>
      <c r="OEI23" s="580"/>
      <c r="OEJ23" s="580"/>
      <c r="OEK23" s="580"/>
      <c r="OEL23" s="580"/>
      <c r="OEM23" s="580"/>
      <c r="OEN23" s="580"/>
      <c r="OEO23" s="580"/>
      <c r="OEP23" s="580"/>
      <c r="OEQ23" s="580"/>
      <c r="OER23" s="580"/>
      <c r="OES23" s="580"/>
      <c r="OET23" s="580"/>
      <c r="OEU23" s="580"/>
      <c r="OEV23" s="580"/>
      <c r="OEW23" s="580"/>
      <c r="OEX23" s="580"/>
      <c r="OEY23" s="580"/>
      <c r="OEZ23" s="580"/>
      <c r="OFA23" s="580"/>
      <c r="OFB23" s="580"/>
      <c r="OFC23" s="580"/>
      <c r="OFD23" s="580"/>
      <c r="OFE23" s="580"/>
      <c r="OFF23" s="580"/>
      <c r="OFG23" s="580"/>
      <c r="OFH23" s="580"/>
      <c r="OFI23" s="580"/>
      <c r="OFJ23" s="580"/>
      <c r="OFK23" s="580"/>
      <c r="OFL23" s="580"/>
      <c r="OFM23" s="580"/>
      <c r="OFN23" s="580"/>
      <c r="OFO23" s="580"/>
      <c r="OFP23" s="580"/>
      <c r="OFQ23" s="580"/>
      <c r="OFR23" s="580"/>
      <c r="OFS23" s="580"/>
      <c r="OFT23" s="580"/>
      <c r="OFU23" s="580"/>
      <c r="OFV23" s="580"/>
      <c r="OFW23" s="580"/>
      <c r="OFX23" s="580"/>
      <c r="OFY23" s="580"/>
      <c r="OFZ23" s="580"/>
      <c r="OGA23" s="580"/>
      <c r="OGB23" s="580"/>
      <c r="OGC23" s="580"/>
      <c r="OGD23" s="580"/>
      <c r="OGE23" s="580"/>
      <c r="OGF23" s="580"/>
      <c r="OGG23" s="580"/>
      <c r="OGH23" s="580"/>
      <c r="OGI23" s="580"/>
      <c r="OGJ23" s="580"/>
      <c r="OGK23" s="580"/>
      <c r="OGL23" s="580"/>
      <c r="OGM23" s="580"/>
      <c r="OGN23" s="580"/>
      <c r="OGO23" s="580"/>
      <c r="OGP23" s="580"/>
      <c r="OGQ23" s="580"/>
      <c r="OGR23" s="580"/>
      <c r="OGS23" s="580"/>
      <c r="OGT23" s="580"/>
      <c r="OGU23" s="580"/>
      <c r="OGV23" s="580"/>
      <c r="OGW23" s="580"/>
      <c r="OGX23" s="580"/>
      <c r="OGY23" s="580"/>
      <c r="OGZ23" s="580"/>
      <c r="OHA23" s="580"/>
      <c r="OHB23" s="580"/>
      <c r="OHC23" s="580"/>
      <c r="OHD23" s="580"/>
      <c r="OHE23" s="580"/>
      <c r="OHF23" s="580"/>
      <c r="OHG23" s="580"/>
      <c r="OHH23" s="580"/>
      <c r="OHI23" s="580"/>
      <c r="OHJ23" s="580"/>
      <c r="OHK23" s="580"/>
      <c r="OHL23" s="580"/>
      <c r="OHM23" s="580"/>
      <c r="OHN23" s="580"/>
      <c r="OHO23" s="580"/>
      <c r="OHP23" s="580"/>
      <c r="OHQ23" s="580"/>
      <c r="OHR23" s="580"/>
      <c r="OHS23" s="580"/>
      <c r="OHT23" s="580"/>
      <c r="OHU23" s="580"/>
      <c r="OHV23" s="580"/>
      <c r="OHW23" s="580"/>
      <c r="OHX23" s="580"/>
      <c r="OHY23" s="580"/>
      <c r="OHZ23" s="580"/>
      <c r="OIA23" s="580"/>
      <c r="OIB23" s="580"/>
      <c r="OIC23" s="580"/>
      <c r="OID23" s="580"/>
      <c r="OIE23" s="580"/>
      <c r="OIF23" s="580"/>
      <c r="OIG23" s="580"/>
      <c r="OIH23" s="580"/>
      <c r="OII23" s="580"/>
      <c r="OIJ23" s="580"/>
      <c r="OIK23" s="580"/>
      <c r="OIL23" s="580"/>
      <c r="OIM23" s="580"/>
      <c r="OIN23" s="580"/>
      <c r="OIO23" s="580"/>
      <c r="OIP23" s="580"/>
      <c r="OIQ23" s="580"/>
      <c r="OIR23" s="580"/>
      <c r="OIS23" s="580"/>
      <c r="OIT23" s="580"/>
      <c r="OIU23" s="580"/>
      <c r="OIV23" s="580"/>
      <c r="OIW23" s="580"/>
      <c r="OIX23" s="580"/>
      <c r="OIY23" s="580"/>
      <c r="OIZ23" s="580"/>
      <c r="OJA23" s="580"/>
      <c r="OJB23" s="580"/>
      <c r="OJC23" s="580"/>
      <c r="OJD23" s="580"/>
      <c r="OJE23" s="580"/>
      <c r="OJF23" s="580"/>
      <c r="OJG23" s="580"/>
      <c r="OJH23" s="580"/>
      <c r="OJI23" s="580"/>
      <c r="OJJ23" s="580"/>
      <c r="OJK23" s="580"/>
      <c r="OJL23" s="580"/>
      <c r="OJM23" s="580"/>
      <c r="OJN23" s="580"/>
      <c r="OJO23" s="580"/>
      <c r="OJP23" s="580"/>
      <c r="OJQ23" s="580"/>
      <c r="OJR23" s="580"/>
      <c r="OJS23" s="580"/>
      <c r="OJT23" s="580"/>
      <c r="OJU23" s="580"/>
      <c r="OJV23" s="580"/>
      <c r="OJW23" s="580"/>
      <c r="OJX23" s="580"/>
      <c r="OJY23" s="580"/>
      <c r="OJZ23" s="580"/>
      <c r="OKA23" s="580"/>
      <c r="OKB23" s="580"/>
      <c r="OKC23" s="580"/>
      <c r="OKD23" s="580"/>
      <c r="OKE23" s="580"/>
      <c r="OKF23" s="580"/>
      <c r="OKG23" s="580"/>
      <c r="OKH23" s="580"/>
      <c r="OKI23" s="580"/>
      <c r="OKJ23" s="580"/>
      <c r="OKK23" s="580"/>
      <c r="OKL23" s="580"/>
      <c r="OKM23" s="580"/>
      <c r="OKN23" s="580"/>
      <c r="OKO23" s="580"/>
      <c r="OKP23" s="580"/>
      <c r="OKQ23" s="580"/>
      <c r="OKR23" s="580"/>
      <c r="OKS23" s="580"/>
      <c r="OKT23" s="580"/>
      <c r="OKU23" s="580"/>
      <c r="OKV23" s="580"/>
      <c r="OKW23" s="580"/>
      <c r="OKX23" s="580"/>
      <c r="OKY23" s="580"/>
      <c r="OKZ23" s="580"/>
      <c r="OLA23" s="580"/>
      <c r="OLB23" s="580"/>
      <c r="OLC23" s="580"/>
      <c r="OLD23" s="580"/>
      <c r="OLE23" s="580"/>
      <c r="OLF23" s="580"/>
      <c r="OLG23" s="580"/>
      <c r="OLH23" s="580"/>
      <c r="OLI23" s="580"/>
      <c r="OLJ23" s="580"/>
      <c r="OLK23" s="580"/>
      <c r="OLL23" s="580"/>
      <c r="OLM23" s="580"/>
      <c r="OLN23" s="580"/>
      <c r="OLO23" s="580"/>
      <c r="OLP23" s="580"/>
      <c r="OLQ23" s="580"/>
      <c r="OLR23" s="580"/>
      <c r="OLS23" s="580"/>
      <c r="OLT23" s="580"/>
      <c r="OLU23" s="580"/>
      <c r="OLV23" s="580"/>
      <c r="OLW23" s="580"/>
      <c r="OLX23" s="580"/>
      <c r="OLY23" s="580"/>
      <c r="OLZ23" s="580"/>
      <c r="OMA23" s="580"/>
      <c r="OMB23" s="580"/>
      <c r="OMC23" s="580"/>
      <c r="OMD23" s="580"/>
      <c r="OME23" s="580"/>
      <c r="OMF23" s="580"/>
      <c r="OMG23" s="580"/>
      <c r="OMH23" s="580"/>
      <c r="OMI23" s="580"/>
      <c r="OMJ23" s="580"/>
      <c r="OMK23" s="580"/>
      <c r="OML23" s="580"/>
      <c r="OMM23" s="580"/>
      <c r="OMN23" s="580"/>
      <c r="OMO23" s="580"/>
      <c r="OMP23" s="580"/>
      <c r="OMQ23" s="580"/>
      <c r="OMR23" s="580"/>
      <c r="OMS23" s="580"/>
      <c r="OMT23" s="580"/>
      <c r="OMU23" s="580"/>
      <c r="OMV23" s="580"/>
      <c r="OMW23" s="580"/>
      <c r="OMX23" s="580"/>
      <c r="OMY23" s="580"/>
      <c r="OMZ23" s="580"/>
      <c r="ONA23" s="580"/>
      <c r="ONB23" s="580"/>
      <c r="ONC23" s="580"/>
      <c r="OND23" s="580"/>
      <c r="ONE23" s="580"/>
      <c r="ONF23" s="580"/>
      <c r="ONG23" s="580"/>
      <c r="ONH23" s="580"/>
      <c r="ONI23" s="580"/>
      <c r="ONJ23" s="580"/>
      <c r="ONK23" s="580"/>
      <c r="ONL23" s="580"/>
      <c r="ONM23" s="580"/>
      <c r="ONN23" s="580"/>
      <c r="ONO23" s="580"/>
      <c r="ONP23" s="580"/>
      <c r="ONQ23" s="580"/>
      <c r="ONR23" s="580"/>
      <c r="ONS23" s="580"/>
      <c r="ONT23" s="580"/>
      <c r="ONU23" s="580"/>
      <c r="ONV23" s="580"/>
      <c r="ONW23" s="580"/>
      <c r="ONX23" s="580"/>
      <c r="ONY23" s="580"/>
      <c r="ONZ23" s="580"/>
      <c r="OOA23" s="580"/>
      <c r="OOB23" s="580"/>
      <c r="OOC23" s="580"/>
      <c r="OOD23" s="580"/>
      <c r="OOE23" s="580"/>
      <c r="OOF23" s="580"/>
      <c r="OOG23" s="580"/>
      <c r="OOH23" s="580"/>
      <c r="OOI23" s="580"/>
      <c r="OOJ23" s="580"/>
      <c r="OOK23" s="580"/>
      <c r="OOL23" s="580"/>
      <c r="OOM23" s="580"/>
      <c r="OON23" s="580"/>
      <c r="OOO23" s="580"/>
      <c r="OOP23" s="580"/>
      <c r="OOQ23" s="580"/>
      <c r="OOR23" s="580"/>
      <c r="OOS23" s="580"/>
      <c r="OOT23" s="580"/>
      <c r="OOU23" s="580"/>
      <c r="OOV23" s="580"/>
      <c r="OOW23" s="580"/>
      <c r="OOX23" s="580"/>
      <c r="OOY23" s="580"/>
      <c r="OOZ23" s="580"/>
      <c r="OPA23" s="580"/>
      <c r="OPB23" s="580"/>
      <c r="OPC23" s="580"/>
      <c r="OPD23" s="580"/>
      <c r="OPE23" s="580"/>
      <c r="OPF23" s="580"/>
      <c r="OPG23" s="580"/>
      <c r="OPH23" s="580"/>
      <c r="OPI23" s="580"/>
      <c r="OPJ23" s="580"/>
      <c r="OPK23" s="580"/>
      <c r="OPL23" s="580"/>
      <c r="OPM23" s="580"/>
      <c r="OPN23" s="580"/>
      <c r="OPO23" s="580"/>
      <c r="OPP23" s="580"/>
      <c r="OPQ23" s="580"/>
      <c r="OPR23" s="580"/>
      <c r="OPS23" s="580"/>
      <c r="OPT23" s="580"/>
      <c r="OPU23" s="580"/>
      <c r="OPV23" s="580"/>
      <c r="OPW23" s="580"/>
      <c r="OPX23" s="580"/>
      <c r="OPY23" s="580"/>
      <c r="OPZ23" s="580"/>
      <c r="OQA23" s="580"/>
      <c r="OQB23" s="580"/>
      <c r="OQC23" s="580"/>
      <c r="OQD23" s="580"/>
      <c r="OQE23" s="580"/>
      <c r="OQF23" s="580"/>
      <c r="OQG23" s="580"/>
      <c r="OQH23" s="580"/>
      <c r="OQI23" s="580"/>
      <c r="OQJ23" s="580"/>
      <c r="OQK23" s="580"/>
      <c r="OQL23" s="580"/>
      <c r="OQM23" s="580"/>
      <c r="OQN23" s="580"/>
      <c r="OQO23" s="580"/>
      <c r="OQP23" s="580"/>
      <c r="OQQ23" s="580"/>
      <c r="OQR23" s="580"/>
      <c r="OQS23" s="580"/>
      <c r="OQT23" s="580"/>
      <c r="OQU23" s="580"/>
      <c r="OQV23" s="580"/>
      <c r="OQW23" s="580"/>
      <c r="OQX23" s="580"/>
      <c r="OQY23" s="580"/>
      <c r="OQZ23" s="580"/>
      <c r="ORA23" s="580"/>
      <c r="ORB23" s="580"/>
      <c r="ORC23" s="580"/>
      <c r="ORD23" s="580"/>
      <c r="ORE23" s="580"/>
      <c r="ORF23" s="580"/>
      <c r="ORG23" s="580"/>
      <c r="ORH23" s="580"/>
      <c r="ORI23" s="580"/>
      <c r="ORJ23" s="580"/>
      <c r="ORK23" s="580"/>
      <c r="ORL23" s="580"/>
      <c r="ORM23" s="580"/>
      <c r="ORN23" s="580"/>
      <c r="ORO23" s="580"/>
      <c r="ORP23" s="580"/>
      <c r="ORQ23" s="580"/>
      <c r="ORR23" s="580"/>
      <c r="ORS23" s="580"/>
      <c r="ORT23" s="580"/>
      <c r="ORU23" s="580"/>
      <c r="ORV23" s="580"/>
      <c r="ORW23" s="580"/>
      <c r="ORX23" s="580"/>
      <c r="ORY23" s="580"/>
      <c r="ORZ23" s="580"/>
      <c r="OSA23" s="580"/>
      <c r="OSB23" s="580"/>
      <c r="OSC23" s="580"/>
      <c r="OSD23" s="580"/>
      <c r="OSE23" s="580"/>
      <c r="OSF23" s="580"/>
      <c r="OSG23" s="580"/>
      <c r="OSH23" s="580"/>
      <c r="OSI23" s="580"/>
      <c r="OSJ23" s="580"/>
      <c r="OSK23" s="580"/>
      <c r="OSL23" s="580"/>
      <c r="OSM23" s="580"/>
      <c r="OSN23" s="580"/>
      <c r="OSO23" s="580"/>
      <c r="OSP23" s="580"/>
      <c r="OSQ23" s="580"/>
      <c r="OSR23" s="580"/>
      <c r="OSS23" s="580"/>
      <c r="OST23" s="580"/>
      <c r="OSU23" s="580"/>
      <c r="OSV23" s="580"/>
      <c r="OSW23" s="580"/>
      <c r="OSX23" s="580"/>
      <c r="OSY23" s="580"/>
      <c r="OSZ23" s="580"/>
      <c r="OTA23" s="580"/>
      <c r="OTB23" s="580"/>
      <c r="OTC23" s="580"/>
      <c r="OTD23" s="580"/>
      <c r="OTE23" s="580"/>
      <c r="OTF23" s="580"/>
      <c r="OTG23" s="580"/>
      <c r="OTH23" s="580"/>
      <c r="OTI23" s="580"/>
      <c r="OTJ23" s="580"/>
      <c r="OTK23" s="580"/>
      <c r="OTL23" s="580"/>
      <c r="OTM23" s="580"/>
      <c r="OTN23" s="580"/>
      <c r="OTO23" s="580"/>
      <c r="OTP23" s="580"/>
      <c r="OTQ23" s="580"/>
      <c r="OTR23" s="580"/>
      <c r="OTS23" s="580"/>
      <c r="OTT23" s="580"/>
      <c r="OTU23" s="580"/>
      <c r="OTV23" s="580"/>
      <c r="OTW23" s="580"/>
      <c r="OTX23" s="580"/>
      <c r="OTY23" s="580"/>
      <c r="OTZ23" s="580"/>
      <c r="OUA23" s="580"/>
      <c r="OUB23" s="580"/>
      <c r="OUC23" s="580"/>
      <c r="OUD23" s="580"/>
      <c r="OUE23" s="580"/>
      <c r="OUF23" s="580"/>
      <c r="OUG23" s="580"/>
      <c r="OUH23" s="580"/>
      <c r="OUI23" s="580"/>
      <c r="OUJ23" s="580"/>
      <c r="OUK23" s="580"/>
      <c r="OUL23" s="580"/>
      <c r="OUM23" s="580"/>
      <c r="OUN23" s="580"/>
      <c r="OUO23" s="580"/>
      <c r="OUP23" s="580"/>
      <c r="OUQ23" s="580"/>
      <c r="OUR23" s="580"/>
      <c r="OUS23" s="580"/>
      <c r="OUT23" s="580"/>
      <c r="OUU23" s="580"/>
      <c r="OUV23" s="580"/>
      <c r="OUW23" s="580"/>
      <c r="OUX23" s="580"/>
      <c r="OUY23" s="580"/>
      <c r="OUZ23" s="580"/>
      <c r="OVA23" s="580"/>
      <c r="OVB23" s="580"/>
      <c r="OVC23" s="580"/>
      <c r="OVD23" s="580"/>
      <c r="OVE23" s="580"/>
      <c r="OVF23" s="580"/>
      <c r="OVG23" s="580"/>
      <c r="OVH23" s="580"/>
      <c r="OVI23" s="580"/>
      <c r="OVJ23" s="580"/>
      <c r="OVK23" s="580"/>
      <c r="OVL23" s="580"/>
      <c r="OVM23" s="580"/>
      <c r="OVN23" s="580"/>
      <c r="OVO23" s="580"/>
      <c r="OVP23" s="580"/>
      <c r="OVQ23" s="580"/>
      <c r="OVR23" s="580"/>
      <c r="OVS23" s="580"/>
      <c r="OVT23" s="580"/>
      <c r="OVU23" s="580"/>
      <c r="OVV23" s="580"/>
      <c r="OVW23" s="580"/>
      <c r="OVX23" s="580"/>
      <c r="OVY23" s="580"/>
      <c r="OVZ23" s="580"/>
      <c r="OWA23" s="580"/>
      <c r="OWB23" s="580"/>
      <c r="OWC23" s="580"/>
      <c r="OWD23" s="580"/>
      <c r="OWE23" s="580"/>
      <c r="OWF23" s="580"/>
      <c r="OWG23" s="580"/>
      <c r="OWH23" s="580"/>
      <c r="OWI23" s="580"/>
      <c r="OWJ23" s="580"/>
      <c r="OWK23" s="580"/>
      <c r="OWL23" s="580"/>
      <c r="OWM23" s="580"/>
      <c r="OWN23" s="580"/>
      <c r="OWO23" s="580"/>
      <c r="OWP23" s="580"/>
      <c r="OWQ23" s="580"/>
      <c r="OWR23" s="580"/>
      <c r="OWS23" s="580"/>
      <c r="OWT23" s="580"/>
      <c r="OWU23" s="580"/>
      <c r="OWV23" s="580"/>
      <c r="OWW23" s="580"/>
      <c r="OWX23" s="580"/>
      <c r="OWY23" s="580"/>
      <c r="OWZ23" s="580"/>
      <c r="OXA23" s="580"/>
      <c r="OXB23" s="580"/>
      <c r="OXC23" s="580"/>
      <c r="OXD23" s="580"/>
      <c r="OXE23" s="580"/>
      <c r="OXF23" s="580"/>
      <c r="OXG23" s="580"/>
      <c r="OXH23" s="580"/>
      <c r="OXI23" s="580"/>
      <c r="OXJ23" s="580"/>
      <c r="OXK23" s="580"/>
      <c r="OXL23" s="580"/>
      <c r="OXM23" s="580"/>
      <c r="OXN23" s="580"/>
      <c r="OXO23" s="580"/>
      <c r="OXP23" s="580"/>
      <c r="OXQ23" s="580"/>
      <c r="OXR23" s="580"/>
      <c r="OXS23" s="580"/>
      <c r="OXT23" s="580"/>
      <c r="OXU23" s="580"/>
      <c r="OXV23" s="580"/>
      <c r="OXW23" s="580"/>
      <c r="OXX23" s="580"/>
      <c r="OXY23" s="580"/>
      <c r="OXZ23" s="580"/>
      <c r="OYA23" s="580"/>
      <c r="OYB23" s="580"/>
      <c r="OYC23" s="580"/>
      <c r="OYD23" s="580"/>
      <c r="OYE23" s="580"/>
      <c r="OYF23" s="580"/>
      <c r="OYG23" s="580"/>
      <c r="OYH23" s="580"/>
      <c r="OYI23" s="580"/>
      <c r="OYJ23" s="580"/>
      <c r="OYK23" s="580"/>
      <c r="OYL23" s="580"/>
      <c r="OYM23" s="580"/>
      <c r="OYN23" s="580"/>
      <c r="OYO23" s="580"/>
      <c r="OYP23" s="580"/>
      <c r="OYQ23" s="580"/>
      <c r="OYR23" s="580"/>
      <c r="OYS23" s="580"/>
      <c r="OYT23" s="580"/>
      <c r="OYU23" s="580"/>
      <c r="OYV23" s="580"/>
      <c r="OYW23" s="580"/>
      <c r="OYX23" s="580"/>
      <c r="OYY23" s="580"/>
      <c r="OYZ23" s="580"/>
      <c r="OZA23" s="580"/>
      <c r="OZB23" s="580"/>
      <c r="OZC23" s="580"/>
      <c r="OZD23" s="580"/>
      <c r="OZE23" s="580"/>
      <c r="OZF23" s="580"/>
      <c r="OZG23" s="580"/>
      <c r="OZH23" s="580"/>
      <c r="OZI23" s="580"/>
      <c r="OZJ23" s="580"/>
      <c r="OZK23" s="580"/>
      <c r="OZL23" s="580"/>
      <c r="OZM23" s="580"/>
      <c r="OZN23" s="580"/>
      <c r="OZO23" s="580"/>
      <c r="OZP23" s="580"/>
      <c r="OZQ23" s="580"/>
      <c r="OZR23" s="580"/>
      <c r="OZS23" s="580"/>
      <c r="OZT23" s="580"/>
      <c r="OZU23" s="580"/>
      <c r="OZV23" s="580"/>
      <c r="OZW23" s="580"/>
      <c r="OZX23" s="580"/>
      <c r="OZY23" s="580"/>
      <c r="OZZ23" s="580"/>
      <c r="PAA23" s="580"/>
      <c r="PAB23" s="580"/>
      <c r="PAC23" s="580"/>
      <c r="PAD23" s="580"/>
      <c r="PAE23" s="580"/>
      <c r="PAF23" s="580"/>
      <c r="PAG23" s="580"/>
      <c r="PAH23" s="580"/>
      <c r="PAI23" s="580"/>
      <c r="PAJ23" s="580"/>
      <c r="PAK23" s="580"/>
      <c r="PAL23" s="580"/>
      <c r="XEL23" s="147" t="s">
        <v>1192</v>
      </c>
      <c r="XEM23" s="147" t="s">
        <v>644</v>
      </c>
      <c r="XEO23" s="217" t="s">
        <v>76</v>
      </c>
      <c r="XEP23" s="191" t="s">
        <v>103</v>
      </c>
      <c r="XEQ23" s="191" t="s">
        <v>104</v>
      </c>
      <c r="XER23" s="191" t="s">
        <v>105</v>
      </c>
      <c r="XES23" s="191" t="s">
        <v>106</v>
      </c>
      <c r="XET23" s="191" t="s">
        <v>107</v>
      </c>
      <c r="XEU23" s="191" t="s">
        <v>108</v>
      </c>
      <c r="XEV23" s="191" t="s">
        <v>109</v>
      </c>
      <c r="XEW23" s="191" t="s">
        <v>110</v>
      </c>
      <c r="XEX23" s="191" t="s">
        <v>111</v>
      </c>
      <c r="XEY23" s="191" t="s">
        <v>112</v>
      </c>
      <c r="XEZ23" s="191" t="s">
        <v>113</v>
      </c>
      <c r="XFA23" s="191" t="s">
        <v>114</v>
      </c>
      <c r="XFB23" s="191" t="s">
        <v>115</v>
      </c>
      <c r="XFC23" s="191" t="s">
        <v>116</v>
      </c>
      <c r="XFD23" s="191" t="s">
        <v>117</v>
      </c>
    </row>
    <row r="24" spans="1:10854 16366:16384" ht="12" customHeight="1" thickBot="1">
      <c r="A24" s="966"/>
      <c r="B24" s="218" t="s">
        <v>1499</v>
      </c>
      <c r="C24" s="218" t="s">
        <v>1500</v>
      </c>
      <c r="D24" s="218" t="s">
        <v>1499</v>
      </c>
      <c r="E24" s="218" t="s">
        <v>1500</v>
      </c>
      <c r="G24" s="697">
        <v>363.26531616468731</v>
      </c>
      <c r="H24" s="698">
        <v>0.04</v>
      </c>
      <c r="I24" s="699">
        <v>225.17465418781131</v>
      </c>
      <c r="J24" s="700">
        <f>0.01</f>
        <v>0.01</v>
      </c>
      <c r="U24" s="197">
        <f t="shared" si="1"/>
        <v>82.5</v>
      </c>
      <c r="V24" s="219">
        <v>80</v>
      </c>
      <c r="W24" s="220">
        <v>85</v>
      </c>
      <c r="X24" s="208">
        <v>82.5</v>
      </c>
      <c r="Y24" s="669">
        <v>0</v>
      </c>
      <c r="Z24" s="584">
        <v>0</v>
      </c>
      <c r="AA24" s="672">
        <v>0</v>
      </c>
      <c r="AB24" s="589">
        <v>0</v>
      </c>
      <c r="AC24" s="676"/>
      <c r="AD24" s="584"/>
      <c r="AE24" s="672"/>
      <c r="AF24" s="589"/>
      <c r="AG24" s="676"/>
      <c r="AH24" s="584"/>
      <c r="AI24" s="672"/>
      <c r="AJ24" s="589"/>
      <c r="AK24" s="676">
        <v>0</v>
      </c>
      <c r="AL24" s="584">
        <v>0</v>
      </c>
      <c r="AM24" s="672">
        <v>0</v>
      </c>
      <c r="AN24" s="589">
        <v>0</v>
      </c>
      <c r="AO24" s="606">
        <v>0</v>
      </c>
      <c r="AP24" s="584">
        <v>0</v>
      </c>
      <c r="AQ24" s="588">
        <v>0</v>
      </c>
      <c r="AR24" s="589">
        <v>0</v>
      </c>
      <c r="AS24" s="580"/>
      <c r="AT24" s="717"/>
      <c r="AU24" s="719"/>
      <c r="AV24" s="594"/>
      <c r="AW24" s="719"/>
      <c r="AX24" s="737"/>
      <c r="AY24" s="722"/>
      <c r="AZ24" s="724"/>
      <c r="BA24" s="724"/>
      <c r="BB24" s="740"/>
      <c r="BC24" s="580"/>
      <c r="BD24" s="735"/>
      <c r="BE24" s="731"/>
      <c r="BF24" s="754"/>
      <c r="BG24" s="755"/>
      <c r="BH24" s="580"/>
      <c r="BI24" s="747"/>
      <c r="BJ24" s="748"/>
      <c r="BK24" s="748"/>
      <c r="BL24" s="749"/>
      <c r="BM24" s="729">
        <v>1</v>
      </c>
      <c r="BN24" s="730">
        <v>97.5</v>
      </c>
      <c r="BO24" s="727">
        <v>0</v>
      </c>
      <c r="BP24" s="728">
        <v>2.5</v>
      </c>
      <c r="BQ24" s="743">
        <v>2.5</v>
      </c>
      <c r="BR24" s="744"/>
      <c r="BS24" s="744"/>
      <c r="BT24" s="745">
        <v>0</v>
      </c>
      <c r="BU24" s="743">
        <v>0</v>
      </c>
      <c r="BV24" s="744"/>
      <c r="BW24" s="744"/>
      <c r="BX24" s="745">
        <v>0</v>
      </c>
      <c r="BY24" s="603"/>
      <c r="BZ24" s="596"/>
      <c r="CA24" s="596"/>
      <c r="CB24" s="604"/>
      <c r="CC24" s="594"/>
      <c r="CD24" s="594"/>
      <c r="CE24" s="604"/>
      <c r="CF24" s="598"/>
      <c r="CG24" s="594"/>
      <c r="CH24" s="594"/>
      <c r="CI24" s="597"/>
      <c r="CJ24" s="595"/>
      <c r="CK24" s="594"/>
      <c r="CL24" s="594"/>
      <c r="CM24" s="594"/>
      <c r="CN24" s="594"/>
      <c r="CO24" s="599"/>
      <c r="CP24" s="598"/>
      <c r="CQ24" s="594"/>
      <c r="CR24" s="600"/>
      <c r="CS24" s="605"/>
      <c r="CT24" s="598"/>
      <c r="CU24" s="594"/>
      <c r="CV24" s="599"/>
      <c r="CW24" s="580"/>
      <c r="CX24" s="580"/>
      <c r="CY24" s="580"/>
      <c r="CZ24" s="580"/>
      <c r="DA24" s="580"/>
      <c r="DB24" s="580"/>
      <c r="DC24" s="580"/>
      <c r="DD24" s="580"/>
      <c r="DE24" s="580"/>
      <c r="DF24" s="580"/>
      <c r="DG24" s="580"/>
      <c r="DH24" s="580"/>
      <c r="DI24" s="580"/>
      <c r="DJ24" s="580"/>
      <c r="DK24" s="580"/>
      <c r="DL24" s="580"/>
      <c r="DM24" s="580"/>
      <c r="DN24" s="580"/>
      <c r="DO24" s="580"/>
      <c r="DP24" s="580"/>
      <c r="DQ24" s="580"/>
      <c r="DR24" s="580"/>
      <c r="DS24" s="580"/>
      <c r="DT24" s="580"/>
      <c r="DU24" s="580"/>
      <c r="DV24" s="580"/>
      <c r="DW24" s="580"/>
      <c r="DX24" s="580"/>
      <c r="DY24" s="580"/>
      <c r="DZ24" s="580"/>
      <c r="EA24" s="580"/>
      <c r="EB24" s="580"/>
      <c r="EC24" s="580"/>
      <c r="ED24" s="580"/>
      <c r="EE24" s="580"/>
      <c r="EF24" s="580"/>
      <c r="EG24" s="580"/>
      <c r="EH24" s="580"/>
      <c r="EI24" s="580"/>
      <c r="EJ24" s="580"/>
      <c r="EK24" s="580"/>
      <c r="EL24" s="580"/>
      <c r="EM24" s="580"/>
      <c r="EN24" s="580"/>
      <c r="EO24" s="580"/>
      <c r="EP24" s="580"/>
      <c r="EQ24" s="580"/>
      <c r="ER24" s="580"/>
      <c r="ES24" s="580"/>
      <c r="ET24" s="580"/>
      <c r="EU24" s="580"/>
      <c r="EV24" s="580"/>
      <c r="EW24" s="580"/>
      <c r="EX24" s="580"/>
      <c r="EY24" s="580"/>
      <c r="EZ24" s="580"/>
      <c r="FA24" s="580"/>
      <c r="FB24" s="580"/>
      <c r="FC24" s="580"/>
      <c r="FD24" s="580"/>
      <c r="FE24" s="580"/>
      <c r="FF24" s="580"/>
      <c r="FG24" s="580"/>
      <c r="FH24" s="580"/>
      <c r="FI24" s="580"/>
      <c r="FJ24" s="580"/>
      <c r="FK24" s="580"/>
      <c r="FL24" s="580"/>
      <c r="FM24" s="580"/>
      <c r="FN24" s="580"/>
      <c r="FO24" s="580"/>
      <c r="FP24" s="580"/>
      <c r="FQ24" s="580"/>
      <c r="FR24" s="580"/>
      <c r="FS24" s="580"/>
      <c r="FT24" s="580"/>
      <c r="FU24" s="580"/>
      <c r="FV24" s="580"/>
      <c r="FW24" s="580"/>
      <c r="FX24" s="580"/>
      <c r="FY24" s="580"/>
      <c r="FZ24" s="580"/>
      <c r="GA24" s="580"/>
      <c r="GB24" s="580"/>
      <c r="GC24" s="580"/>
      <c r="GD24" s="580"/>
      <c r="GE24" s="580"/>
      <c r="GF24" s="580"/>
      <c r="GG24" s="580"/>
      <c r="GH24" s="580"/>
      <c r="GI24" s="580"/>
      <c r="GJ24" s="580"/>
      <c r="GK24" s="580"/>
      <c r="GL24" s="580"/>
      <c r="GM24" s="580"/>
      <c r="GN24" s="580"/>
      <c r="GO24" s="580"/>
      <c r="GP24" s="580"/>
      <c r="GQ24" s="580"/>
      <c r="GR24" s="580"/>
      <c r="GS24" s="580"/>
      <c r="GT24" s="580"/>
      <c r="GU24" s="580"/>
      <c r="GV24" s="580"/>
      <c r="GW24" s="580"/>
      <c r="GX24" s="580"/>
      <c r="GY24" s="580"/>
      <c r="GZ24" s="580"/>
      <c r="HA24" s="580"/>
      <c r="HB24" s="580"/>
      <c r="HC24" s="580"/>
      <c r="HD24" s="580"/>
      <c r="HE24" s="580"/>
      <c r="HF24" s="580"/>
      <c r="HG24" s="580"/>
      <c r="HH24" s="580"/>
      <c r="HI24" s="580"/>
      <c r="HJ24" s="580"/>
      <c r="HK24" s="580"/>
      <c r="HL24" s="580"/>
      <c r="HM24" s="580"/>
      <c r="HN24" s="580"/>
      <c r="HO24" s="580"/>
      <c r="HP24" s="580"/>
      <c r="HQ24" s="580"/>
      <c r="HR24" s="580"/>
      <c r="HS24" s="580"/>
      <c r="HT24" s="580"/>
      <c r="HU24" s="580"/>
      <c r="HV24" s="580"/>
      <c r="HW24" s="580"/>
      <c r="HX24" s="580"/>
      <c r="HY24" s="580"/>
      <c r="HZ24" s="580"/>
      <c r="IA24" s="580"/>
      <c r="IB24" s="580"/>
      <c r="IC24" s="580"/>
      <c r="ID24" s="580"/>
      <c r="IE24" s="580"/>
      <c r="IF24" s="580"/>
      <c r="IG24" s="580"/>
      <c r="IH24" s="580"/>
      <c r="II24" s="580"/>
      <c r="IJ24" s="580"/>
      <c r="IK24" s="580"/>
      <c r="IL24" s="580"/>
      <c r="IM24" s="580"/>
      <c r="IN24" s="580"/>
      <c r="IO24" s="580"/>
      <c r="IP24" s="580"/>
      <c r="IQ24" s="580"/>
      <c r="IR24" s="580"/>
      <c r="IS24" s="580"/>
      <c r="IT24" s="580"/>
      <c r="IU24" s="580"/>
      <c r="IV24" s="580"/>
      <c r="IW24" s="580"/>
      <c r="IX24" s="580"/>
      <c r="IY24" s="580"/>
      <c r="IZ24" s="580"/>
      <c r="JA24" s="580"/>
      <c r="JB24" s="580"/>
      <c r="JC24" s="580"/>
      <c r="JD24" s="580"/>
      <c r="JE24" s="580"/>
      <c r="JF24" s="580"/>
      <c r="JG24" s="580"/>
      <c r="JH24" s="580"/>
      <c r="JI24" s="580"/>
      <c r="JJ24" s="580"/>
      <c r="JK24" s="580"/>
      <c r="JL24" s="580"/>
      <c r="JM24" s="580"/>
      <c r="JN24" s="580"/>
      <c r="JO24" s="580"/>
      <c r="JP24" s="580"/>
      <c r="JQ24" s="580"/>
      <c r="JR24" s="580"/>
      <c r="JS24" s="580"/>
      <c r="JT24" s="580"/>
      <c r="JU24" s="580"/>
      <c r="JV24" s="580"/>
      <c r="JW24" s="580"/>
      <c r="JX24" s="580"/>
      <c r="JY24" s="580"/>
      <c r="JZ24" s="580"/>
      <c r="KA24" s="580"/>
      <c r="KB24" s="580"/>
      <c r="KC24" s="580"/>
      <c r="KD24" s="580"/>
      <c r="KE24" s="580"/>
      <c r="KF24" s="580"/>
      <c r="KG24" s="580"/>
      <c r="KH24" s="580"/>
      <c r="KI24" s="580"/>
      <c r="KJ24" s="580"/>
      <c r="KK24" s="580"/>
      <c r="KL24" s="580"/>
      <c r="KM24" s="580"/>
      <c r="KN24" s="580"/>
      <c r="KO24" s="580"/>
      <c r="KP24" s="580"/>
      <c r="KQ24" s="580"/>
      <c r="KR24" s="580"/>
      <c r="KS24" s="580"/>
      <c r="KT24" s="580"/>
      <c r="KU24" s="580"/>
      <c r="KV24" s="580"/>
      <c r="KW24" s="580"/>
      <c r="KX24" s="580"/>
      <c r="KY24" s="580"/>
      <c r="KZ24" s="580"/>
      <c r="LA24" s="580"/>
      <c r="LB24" s="580"/>
      <c r="LC24" s="580"/>
      <c r="LD24" s="580"/>
      <c r="LE24" s="580"/>
      <c r="LF24" s="580"/>
      <c r="LG24" s="580"/>
      <c r="LH24" s="580"/>
      <c r="LI24" s="580"/>
      <c r="LJ24" s="580"/>
      <c r="LK24" s="580"/>
      <c r="LL24" s="580"/>
      <c r="LM24" s="580"/>
      <c r="LN24" s="580"/>
      <c r="LO24" s="580"/>
      <c r="LP24" s="580"/>
      <c r="LQ24" s="580"/>
      <c r="LR24" s="580"/>
      <c r="LS24" s="580"/>
      <c r="LT24" s="580"/>
      <c r="LU24" s="580"/>
      <c r="LV24" s="580"/>
      <c r="LW24" s="580"/>
      <c r="LX24" s="580"/>
      <c r="LY24" s="580"/>
      <c r="LZ24" s="580"/>
      <c r="MA24" s="580"/>
      <c r="MB24" s="580"/>
      <c r="MC24" s="580"/>
      <c r="MD24" s="580"/>
      <c r="ME24" s="580"/>
      <c r="MF24" s="580"/>
      <c r="MG24" s="580"/>
      <c r="MH24" s="580"/>
      <c r="MI24" s="580"/>
      <c r="MJ24" s="580"/>
      <c r="MK24" s="580"/>
      <c r="ML24" s="580"/>
      <c r="MM24" s="580"/>
      <c r="MN24" s="580"/>
      <c r="MO24" s="580"/>
      <c r="MP24" s="580"/>
      <c r="MQ24" s="580"/>
      <c r="MR24" s="580"/>
      <c r="MS24" s="580"/>
      <c r="MT24" s="580"/>
      <c r="MU24" s="580"/>
      <c r="MV24" s="580"/>
      <c r="MW24" s="580"/>
      <c r="MX24" s="580"/>
      <c r="MY24" s="580"/>
      <c r="MZ24" s="580"/>
      <c r="NA24" s="580"/>
      <c r="NB24" s="580"/>
      <c r="NC24" s="580"/>
      <c r="ND24" s="580"/>
      <c r="NE24" s="580"/>
      <c r="NF24" s="580"/>
      <c r="NG24" s="580"/>
      <c r="NH24" s="580"/>
      <c r="NI24" s="580"/>
      <c r="NJ24" s="580"/>
      <c r="NK24" s="580"/>
      <c r="NL24" s="580"/>
      <c r="NM24" s="580"/>
      <c r="NN24" s="580"/>
      <c r="NO24" s="580"/>
      <c r="NP24" s="580"/>
      <c r="NQ24" s="580"/>
      <c r="NR24" s="580"/>
      <c r="NS24" s="580"/>
      <c r="NT24" s="580"/>
      <c r="NU24" s="580"/>
      <c r="NV24" s="580"/>
      <c r="NW24" s="580"/>
      <c r="NX24" s="580"/>
      <c r="NY24" s="580"/>
      <c r="NZ24" s="580"/>
      <c r="OA24" s="580"/>
      <c r="OB24" s="580"/>
      <c r="OC24" s="580"/>
      <c r="OD24" s="580"/>
      <c r="OE24" s="580"/>
      <c r="OF24" s="580"/>
      <c r="OG24" s="580"/>
      <c r="OH24" s="580"/>
      <c r="OI24" s="580"/>
      <c r="OJ24" s="580"/>
      <c r="OK24" s="580"/>
      <c r="OL24" s="580"/>
      <c r="OM24" s="580"/>
      <c r="ON24" s="580"/>
      <c r="OO24" s="580"/>
      <c r="OP24" s="580"/>
      <c r="OQ24" s="580"/>
      <c r="OR24" s="580"/>
      <c r="OS24" s="580"/>
      <c r="OT24" s="580"/>
      <c r="OU24" s="580"/>
      <c r="OV24" s="580"/>
      <c r="OW24" s="580"/>
      <c r="OX24" s="580"/>
      <c r="OY24" s="580"/>
      <c r="OZ24" s="580"/>
      <c r="PA24" s="580"/>
      <c r="PB24" s="580"/>
      <c r="PC24" s="580"/>
      <c r="PD24" s="580"/>
      <c r="PE24" s="580"/>
      <c r="PF24" s="580"/>
      <c r="PG24" s="580"/>
      <c r="PH24" s="580"/>
      <c r="PI24" s="580"/>
      <c r="PJ24" s="580"/>
      <c r="PK24" s="580"/>
      <c r="PL24" s="580"/>
      <c r="PM24" s="580"/>
      <c r="PN24" s="580"/>
      <c r="PO24" s="580"/>
      <c r="PP24" s="580"/>
      <c r="PQ24" s="580"/>
      <c r="PR24" s="580"/>
      <c r="PS24" s="580"/>
      <c r="PT24" s="580"/>
      <c r="PU24" s="580"/>
      <c r="PV24" s="580"/>
      <c r="PW24" s="580"/>
      <c r="PX24" s="580"/>
      <c r="PY24" s="580"/>
      <c r="PZ24" s="580"/>
      <c r="QA24" s="580"/>
      <c r="QB24" s="580"/>
      <c r="QC24" s="580"/>
      <c r="QD24" s="580"/>
      <c r="QE24" s="580"/>
      <c r="QF24" s="580"/>
      <c r="QG24" s="580"/>
      <c r="QH24" s="580"/>
      <c r="QI24" s="580"/>
      <c r="QJ24" s="580"/>
      <c r="QK24" s="580"/>
      <c r="QL24" s="580"/>
      <c r="QM24" s="580"/>
      <c r="QN24" s="580"/>
      <c r="QO24" s="580"/>
      <c r="QP24" s="580"/>
      <c r="QQ24" s="580"/>
      <c r="QR24" s="580"/>
      <c r="QS24" s="580"/>
      <c r="QT24" s="580"/>
      <c r="QU24" s="580"/>
      <c r="QV24" s="580"/>
      <c r="QW24" s="580"/>
      <c r="QX24" s="580"/>
      <c r="QY24" s="580"/>
      <c r="QZ24" s="580"/>
      <c r="RA24" s="580"/>
      <c r="RB24" s="580"/>
      <c r="RC24" s="580"/>
      <c r="RD24" s="580"/>
      <c r="RE24" s="580"/>
      <c r="RF24" s="580"/>
      <c r="RG24" s="580"/>
      <c r="RH24" s="580"/>
      <c r="RI24" s="580"/>
      <c r="RJ24" s="580"/>
      <c r="RK24" s="580"/>
      <c r="RL24" s="580"/>
      <c r="RM24" s="580"/>
      <c r="RN24" s="580"/>
      <c r="RO24" s="580"/>
      <c r="RP24" s="580"/>
      <c r="RQ24" s="580"/>
      <c r="RR24" s="580"/>
      <c r="RS24" s="580"/>
      <c r="RT24" s="580"/>
      <c r="RU24" s="580"/>
      <c r="RV24" s="580"/>
      <c r="RW24" s="580"/>
      <c r="RX24" s="580"/>
      <c r="RY24" s="580"/>
      <c r="RZ24" s="580"/>
      <c r="SA24" s="580"/>
      <c r="SB24" s="580"/>
      <c r="SC24" s="580"/>
      <c r="SD24" s="580"/>
      <c r="SE24" s="580"/>
      <c r="SF24" s="580"/>
      <c r="SG24" s="580"/>
      <c r="SH24" s="580"/>
      <c r="SI24" s="580"/>
      <c r="SJ24" s="580"/>
      <c r="SK24" s="580"/>
      <c r="SL24" s="580"/>
      <c r="SM24" s="580"/>
      <c r="SN24" s="580"/>
      <c r="SO24" s="580"/>
      <c r="SP24" s="580"/>
      <c r="SQ24" s="580"/>
      <c r="SR24" s="580"/>
      <c r="SS24" s="580"/>
      <c r="ST24" s="580"/>
      <c r="SU24" s="580"/>
      <c r="SV24" s="580"/>
      <c r="SW24" s="580"/>
      <c r="SX24" s="580"/>
      <c r="SY24" s="580"/>
      <c r="SZ24" s="580"/>
      <c r="TA24" s="580"/>
      <c r="TB24" s="580"/>
      <c r="TC24" s="580"/>
      <c r="TD24" s="580"/>
      <c r="TE24" s="580"/>
      <c r="TF24" s="580"/>
      <c r="TG24" s="580"/>
      <c r="TH24" s="580"/>
      <c r="TI24" s="580"/>
      <c r="TJ24" s="580"/>
      <c r="TK24" s="580"/>
      <c r="TL24" s="580"/>
      <c r="TM24" s="580"/>
      <c r="TN24" s="580"/>
      <c r="TO24" s="580"/>
      <c r="TP24" s="580"/>
      <c r="TQ24" s="580"/>
      <c r="TR24" s="580"/>
      <c r="TS24" s="580"/>
      <c r="TT24" s="580"/>
      <c r="TU24" s="580"/>
      <c r="TV24" s="580"/>
      <c r="TW24" s="580"/>
      <c r="TX24" s="580"/>
      <c r="TY24" s="580"/>
      <c r="TZ24" s="580"/>
      <c r="UA24" s="580"/>
      <c r="UB24" s="580"/>
      <c r="UC24" s="580"/>
      <c r="UD24" s="580"/>
      <c r="UE24" s="580"/>
      <c r="UF24" s="580"/>
      <c r="UG24" s="580"/>
      <c r="UH24" s="580"/>
      <c r="UI24" s="580"/>
      <c r="UJ24" s="580"/>
      <c r="UK24" s="580"/>
      <c r="UL24" s="580"/>
      <c r="UM24" s="580"/>
      <c r="UN24" s="580"/>
      <c r="UO24" s="580"/>
      <c r="UP24" s="580"/>
      <c r="UQ24" s="580"/>
      <c r="UR24" s="580"/>
      <c r="US24" s="580"/>
      <c r="UT24" s="580"/>
      <c r="UU24" s="580"/>
      <c r="UV24" s="580"/>
      <c r="UW24" s="580"/>
      <c r="UX24" s="580"/>
      <c r="UY24" s="580"/>
      <c r="UZ24" s="580"/>
      <c r="VA24" s="580"/>
      <c r="VB24" s="580"/>
      <c r="VC24" s="580"/>
      <c r="VD24" s="580"/>
      <c r="VE24" s="580"/>
      <c r="VF24" s="580"/>
      <c r="VG24" s="580"/>
      <c r="VH24" s="580"/>
      <c r="VI24" s="580"/>
      <c r="VJ24" s="580"/>
      <c r="VK24" s="580"/>
      <c r="VL24" s="580"/>
      <c r="VM24" s="580"/>
      <c r="VN24" s="580"/>
      <c r="VO24" s="580"/>
      <c r="VP24" s="580"/>
      <c r="VQ24" s="580"/>
      <c r="VR24" s="580"/>
      <c r="VS24" s="580"/>
      <c r="VT24" s="580"/>
      <c r="VU24" s="580"/>
      <c r="VV24" s="580"/>
      <c r="VW24" s="580"/>
      <c r="VX24" s="580"/>
      <c r="VY24" s="580"/>
      <c r="VZ24" s="580"/>
      <c r="WA24" s="580"/>
      <c r="WB24" s="580"/>
      <c r="WC24" s="580"/>
      <c r="WD24" s="580"/>
      <c r="WE24" s="580"/>
      <c r="WF24" s="580"/>
      <c r="WG24" s="580"/>
      <c r="WH24" s="580"/>
      <c r="WI24" s="580"/>
      <c r="WJ24" s="580"/>
      <c r="WK24" s="580"/>
      <c r="WL24" s="580"/>
      <c r="WM24" s="580"/>
      <c r="WN24" s="580"/>
      <c r="WO24" s="580"/>
      <c r="WP24" s="580"/>
      <c r="WQ24" s="580"/>
      <c r="WR24" s="580"/>
      <c r="WS24" s="580"/>
      <c r="WT24" s="580"/>
      <c r="WU24" s="580"/>
      <c r="WV24" s="580"/>
      <c r="WW24" s="580"/>
      <c r="WX24" s="580"/>
      <c r="WY24" s="580"/>
      <c r="WZ24" s="580"/>
      <c r="XA24" s="580"/>
      <c r="XB24" s="580"/>
      <c r="XC24" s="580"/>
      <c r="XD24" s="580"/>
      <c r="XE24" s="580"/>
      <c r="XF24" s="580"/>
      <c r="XG24" s="580"/>
      <c r="XH24" s="580"/>
      <c r="XI24" s="580"/>
      <c r="XJ24" s="580"/>
      <c r="XK24" s="580"/>
      <c r="XL24" s="580"/>
      <c r="XM24" s="580"/>
      <c r="XN24" s="580"/>
      <c r="XO24" s="580"/>
      <c r="XP24" s="580"/>
      <c r="XQ24" s="580"/>
      <c r="XR24" s="580"/>
      <c r="XS24" s="580"/>
      <c r="XT24" s="580"/>
      <c r="XU24" s="580"/>
      <c r="XV24" s="580"/>
      <c r="XW24" s="580"/>
      <c r="XX24" s="580"/>
      <c r="XY24" s="580"/>
      <c r="XZ24" s="580"/>
      <c r="YA24" s="580"/>
      <c r="YB24" s="580"/>
      <c r="YC24" s="580"/>
      <c r="YD24" s="580"/>
      <c r="YE24" s="580"/>
      <c r="YF24" s="580"/>
      <c r="YG24" s="580"/>
      <c r="YH24" s="580"/>
      <c r="YI24" s="580"/>
      <c r="YJ24" s="580"/>
      <c r="YK24" s="580"/>
      <c r="YL24" s="580"/>
      <c r="YM24" s="580"/>
      <c r="YN24" s="580"/>
      <c r="YO24" s="580"/>
      <c r="YP24" s="580"/>
      <c r="YQ24" s="580"/>
      <c r="YR24" s="580"/>
      <c r="YS24" s="580"/>
      <c r="YT24" s="580"/>
      <c r="YU24" s="580"/>
      <c r="YV24" s="580"/>
      <c r="YW24" s="580"/>
      <c r="YX24" s="580"/>
      <c r="YY24" s="580"/>
      <c r="YZ24" s="580"/>
      <c r="ZA24" s="580"/>
      <c r="ZB24" s="580"/>
      <c r="ZC24" s="580"/>
      <c r="ZD24" s="580"/>
      <c r="ZE24" s="580"/>
      <c r="ZF24" s="580"/>
      <c r="ZG24" s="580"/>
      <c r="ZH24" s="580"/>
      <c r="ZI24" s="580"/>
      <c r="ZJ24" s="580"/>
      <c r="ZK24" s="580"/>
      <c r="ZL24" s="580"/>
      <c r="ZM24" s="580"/>
      <c r="ZN24" s="580"/>
      <c r="ZO24" s="580"/>
      <c r="ZP24" s="580"/>
      <c r="ZQ24" s="580"/>
      <c r="ZR24" s="580"/>
      <c r="ZS24" s="580"/>
      <c r="ZT24" s="580"/>
      <c r="ZU24" s="580"/>
      <c r="ZV24" s="580"/>
      <c r="ZW24" s="580"/>
      <c r="ZX24" s="580"/>
      <c r="ZY24" s="580"/>
      <c r="ZZ24" s="580"/>
      <c r="AAA24" s="580"/>
      <c r="AAB24" s="580"/>
      <c r="AAC24" s="580"/>
      <c r="AAD24" s="580"/>
      <c r="AAE24" s="580"/>
      <c r="AAF24" s="580"/>
      <c r="AAG24" s="580"/>
      <c r="AAH24" s="580"/>
      <c r="AAI24" s="580"/>
      <c r="AAJ24" s="580"/>
      <c r="AAK24" s="580"/>
      <c r="AAL24" s="580"/>
      <c r="AAM24" s="580"/>
      <c r="AAN24" s="580"/>
      <c r="AAO24" s="580"/>
      <c r="AAP24" s="580"/>
      <c r="AAQ24" s="580"/>
      <c r="AAR24" s="580"/>
      <c r="AAS24" s="580"/>
      <c r="AAT24" s="580"/>
      <c r="AAU24" s="580"/>
      <c r="AAV24" s="580"/>
      <c r="AAW24" s="580"/>
      <c r="AAX24" s="580"/>
      <c r="AAY24" s="580"/>
      <c r="AAZ24" s="580"/>
      <c r="ABA24" s="580"/>
      <c r="ABB24" s="580"/>
      <c r="ABC24" s="580"/>
      <c r="ABD24" s="580"/>
      <c r="ABE24" s="580"/>
      <c r="ABF24" s="580"/>
      <c r="ABG24" s="580"/>
      <c r="ABH24" s="580"/>
      <c r="ABI24" s="580"/>
      <c r="ABJ24" s="580"/>
      <c r="ABK24" s="580"/>
      <c r="ABL24" s="580"/>
      <c r="ABM24" s="580"/>
      <c r="ABN24" s="580"/>
      <c r="ABO24" s="580"/>
      <c r="ABP24" s="580"/>
      <c r="ABQ24" s="580"/>
      <c r="ABR24" s="580"/>
      <c r="ABS24" s="580"/>
      <c r="ABT24" s="580"/>
      <c r="ABU24" s="580"/>
      <c r="ABV24" s="580"/>
      <c r="ABW24" s="580"/>
      <c r="ABX24" s="580"/>
      <c r="ABY24" s="580"/>
      <c r="ABZ24" s="580"/>
      <c r="ACA24" s="580"/>
      <c r="ACB24" s="580"/>
      <c r="ACC24" s="580"/>
      <c r="ACD24" s="580"/>
      <c r="ACE24" s="580"/>
      <c r="ACF24" s="580"/>
      <c r="ACG24" s="580"/>
      <c r="ACH24" s="580"/>
      <c r="ACI24" s="580"/>
      <c r="ACJ24" s="580"/>
      <c r="ACK24" s="580"/>
      <c r="ACL24" s="580"/>
      <c r="ACM24" s="580"/>
      <c r="ACN24" s="580"/>
      <c r="ACO24" s="580"/>
      <c r="ACP24" s="580"/>
      <c r="ACQ24" s="580"/>
      <c r="ACR24" s="580"/>
      <c r="ACS24" s="580"/>
      <c r="ACT24" s="580"/>
      <c r="ACU24" s="580"/>
      <c r="ACV24" s="580"/>
      <c r="ACW24" s="580"/>
      <c r="ACX24" s="580"/>
      <c r="ACY24" s="580"/>
      <c r="ACZ24" s="580"/>
      <c r="ADA24" s="580"/>
      <c r="ADB24" s="580"/>
      <c r="ADC24" s="580"/>
      <c r="ADD24" s="580"/>
      <c r="ADE24" s="580"/>
      <c r="ADF24" s="580"/>
      <c r="ADG24" s="580"/>
      <c r="ADH24" s="580"/>
      <c r="ADI24" s="580"/>
      <c r="ADJ24" s="580"/>
      <c r="ADK24" s="580"/>
      <c r="ADL24" s="580"/>
      <c r="ADM24" s="580"/>
      <c r="ADN24" s="580"/>
      <c r="ADO24" s="580"/>
      <c r="ADP24" s="580"/>
      <c r="ADQ24" s="580"/>
      <c r="ADR24" s="580"/>
      <c r="ADS24" s="580"/>
      <c r="ADT24" s="580"/>
      <c r="ADU24" s="580"/>
      <c r="ADV24" s="580"/>
      <c r="ADW24" s="580"/>
      <c r="ADX24" s="580"/>
      <c r="ADY24" s="580"/>
      <c r="ADZ24" s="580"/>
      <c r="AEA24" s="580"/>
      <c r="AEB24" s="580"/>
      <c r="AEC24" s="580"/>
      <c r="AED24" s="580"/>
      <c r="AEE24" s="580"/>
      <c r="AEF24" s="580"/>
      <c r="AEG24" s="580"/>
      <c r="AEH24" s="580"/>
      <c r="AEI24" s="580"/>
      <c r="AEJ24" s="580"/>
      <c r="AEK24" s="580"/>
      <c r="AEL24" s="580"/>
      <c r="AEM24" s="580"/>
      <c r="AEN24" s="580"/>
      <c r="AEO24" s="580"/>
      <c r="AEP24" s="580"/>
      <c r="AEQ24" s="580"/>
      <c r="AER24" s="580"/>
      <c r="AES24" s="580"/>
      <c r="AET24" s="580"/>
      <c r="AEU24" s="580"/>
      <c r="AEV24" s="580"/>
      <c r="AEW24" s="580"/>
      <c r="AEX24" s="580"/>
      <c r="AEY24" s="580"/>
      <c r="AEZ24" s="580"/>
      <c r="AFA24" s="580"/>
      <c r="AFB24" s="580"/>
      <c r="AFC24" s="580"/>
      <c r="AFD24" s="580"/>
      <c r="AFE24" s="580"/>
      <c r="AFF24" s="580"/>
      <c r="AFG24" s="580"/>
      <c r="AFH24" s="580"/>
      <c r="AFI24" s="580"/>
      <c r="AFJ24" s="580"/>
      <c r="AFK24" s="580"/>
      <c r="AFL24" s="580"/>
      <c r="AFM24" s="580"/>
      <c r="AFN24" s="580"/>
      <c r="AFO24" s="580"/>
      <c r="AFP24" s="580"/>
      <c r="AFQ24" s="580"/>
      <c r="AFR24" s="580"/>
      <c r="AFS24" s="580"/>
      <c r="AFT24" s="580"/>
      <c r="AFU24" s="580"/>
      <c r="AFV24" s="580"/>
      <c r="AFW24" s="580"/>
      <c r="AFX24" s="580"/>
      <c r="AFY24" s="580"/>
      <c r="AFZ24" s="580"/>
      <c r="AGA24" s="580"/>
      <c r="AGB24" s="580"/>
      <c r="AGC24" s="580"/>
      <c r="AGD24" s="580"/>
      <c r="AGE24" s="580"/>
      <c r="AGF24" s="580"/>
      <c r="AGG24" s="580"/>
      <c r="AGH24" s="580"/>
      <c r="AGI24" s="580"/>
      <c r="AGJ24" s="580"/>
      <c r="AGK24" s="580"/>
      <c r="AGL24" s="580"/>
      <c r="AGM24" s="580"/>
      <c r="AGN24" s="580"/>
      <c r="AGO24" s="580"/>
      <c r="AGP24" s="580"/>
      <c r="AGQ24" s="580"/>
      <c r="AGR24" s="580"/>
      <c r="AGS24" s="580"/>
      <c r="AGT24" s="580"/>
      <c r="AGU24" s="580"/>
      <c r="AGV24" s="580"/>
      <c r="AGW24" s="580"/>
      <c r="AGX24" s="580"/>
      <c r="AGY24" s="580"/>
      <c r="AGZ24" s="580"/>
      <c r="AHA24" s="580"/>
      <c r="AHB24" s="580"/>
      <c r="AHC24" s="580"/>
      <c r="AHD24" s="580"/>
      <c r="AHE24" s="580"/>
      <c r="AHF24" s="580"/>
      <c r="AHG24" s="580"/>
      <c r="AHH24" s="580"/>
      <c r="AHI24" s="580"/>
      <c r="AHJ24" s="580"/>
      <c r="AHK24" s="580"/>
      <c r="AHL24" s="580"/>
      <c r="AHM24" s="580"/>
      <c r="AHN24" s="580"/>
      <c r="AHO24" s="580"/>
      <c r="AHP24" s="580"/>
      <c r="AHQ24" s="580"/>
      <c r="AHR24" s="580"/>
      <c r="AHS24" s="580"/>
      <c r="AHT24" s="580"/>
      <c r="AHU24" s="580"/>
      <c r="AHV24" s="580"/>
      <c r="AHW24" s="580"/>
      <c r="AHX24" s="580"/>
      <c r="AHY24" s="580"/>
      <c r="AHZ24" s="580"/>
      <c r="AIA24" s="580"/>
      <c r="AIB24" s="580"/>
      <c r="AIC24" s="580"/>
      <c r="AID24" s="580"/>
      <c r="AIE24" s="580"/>
      <c r="AIF24" s="580"/>
      <c r="AIG24" s="580"/>
      <c r="AIH24" s="580"/>
      <c r="AII24" s="580"/>
      <c r="AIJ24" s="580"/>
      <c r="AIK24" s="580"/>
      <c r="AIL24" s="580"/>
      <c r="AIM24" s="580"/>
      <c r="AIN24" s="580"/>
      <c r="AIO24" s="580"/>
      <c r="AIP24" s="580"/>
      <c r="AIQ24" s="580"/>
      <c r="AIR24" s="580"/>
      <c r="AIS24" s="580"/>
      <c r="AIT24" s="580"/>
      <c r="AIU24" s="580"/>
      <c r="AIV24" s="580"/>
      <c r="AIW24" s="580"/>
      <c r="AIX24" s="580"/>
      <c r="AIY24" s="580"/>
      <c r="AIZ24" s="580"/>
      <c r="AJA24" s="580"/>
      <c r="AJB24" s="580"/>
      <c r="AJC24" s="580"/>
      <c r="AJD24" s="580"/>
      <c r="AJE24" s="580"/>
      <c r="AJF24" s="580"/>
      <c r="AJG24" s="580"/>
      <c r="AJH24" s="580"/>
      <c r="AJI24" s="580"/>
      <c r="AJJ24" s="580"/>
      <c r="AJK24" s="580"/>
      <c r="AJL24" s="580"/>
      <c r="AJM24" s="580"/>
      <c r="AJN24" s="580"/>
      <c r="AJO24" s="580"/>
      <c r="AJP24" s="580"/>
      <c r="AJQ24" s="580"/>
      <c r="AJR24" s="580"/>
      <c r="AJS24" s="580"/>
      <c r="AJT24" s="580"/>
      <c r="AJU24" s="580"/>
      <c r="AJV24" s="580"/>
      <c r="AJW24" s="580"/>
      <c r="AJX24" s="580"/>
      <c r="AJY24" s="580"/>
      <c r="AJZ24" s="580"/>
      <c r="AKA24" s="580"/>
      <c r="AKB24" s="580"/>
      <c r="AKC24" s="580"/>
      <c r="AKD24" s="580"/>
      <c r="AKE24" s="580"/>
      <c r="AKF24" s="580"/>
      <c r="AKG24" s="580"/>
      <c r="AKH24" s="580"/>
      <c r="AKI24" s="580"/>
      <c r="AKJ24" s="580"/>
      <c r="AKK24" s="580"/>
      <c r="AKL24" s="580"/>
      <c r="AKM24" s="580"/>
      <c r="AKN24" s="580"/>
      <c r="AKO24" s="580"/>
      <c r="AKP24" s="580"/>
      <c r="AKQ24" s="580"/>
      <c r="AKR24" s="580"/>
      <c r="AKS24" s="580"/>
      <c r="AKT24" s="580"/>
      <c r="AKU24" s="580"/>
      <c r="AKV24" s="580"/>
      <c r="AKW24" s="580"/>
      <c r="AKX24" s="580"/>
      <c r="AKY24" s="580"/>
      <c r="AKZ24" s="580"/>
      <c r="ALA24" s="580"/>
      <c r="ALB24" s="580"/>
      <c r="ALC24" s="580"/>
      <c r="ALD24" s="580"/>
      <c r="ALE24" s="580"/>
      <c r="ALF24" s="580"/>
      <c r="ALG24" s="580"/>
      <c r="ALH24" s="580"/>
      <c r="ALI24" s="580"/>
      <c r="ALJ24" s="580"/>
      <c r="ALK24" s="580"/>
      <c r="ALL24" s="580"/>
      <c r="ALM24" s="580"/>
      <c r="ALN24" s="580"/>
      <c r="ALO24" s="580"/>
      <c r="ALP24" s="580"/>
      <c r="ALQ24" s="580"/>
      <c r="ALR24" s="580"/>
      <c r="ALS24" s="580"/>
      <c r="ALT24" s="580"/>
      <c r="ALU24" s="580"/>
      <c r="ALV24" s="580"/>
      <c r="ALW24" s="580"/>
      <c r="ALX24" s="580"/>
      <c r="ALY24" s="580"/>
      <c r="ALZ24" s="580"/>
      <c r="AMA24" s="580"/>
      <c r="AMB24" s="580"/>
      <c r="AMC24" s="580"/>
      <c r="AMD24" s="580"/>
      <c r="AME24" s="580"/>
      <c r="AMF24" s="580"/>
      <c r="AMG24" s="580"/>
      <c r="AMH24" s="580"/>
      <c r="AMI24" s="580"/>
      <c r="AMJ24" s="580"/>
      <c r="AMK24" s="580"/>
      <c r="AML24" s="580"/>
      <c r="AMM24" s="580"/>
      <c r="AMN24" s="580"/>
      <c r="AMO24" s="580"/>
      <c r="AMP24" s="580"/>
      <c r="AMQ24" s="580"/>
      <c r="AMR24" s="580"/>
      <c r="AMS24" s="580"/>
      <c r="AMT24" s="580"/>
      <c r="AMU24" s="580"/>
      <c r="AMV24" s="580"/>
      <c r="AMW24" s="580"/>
      <c r="AMX24" s="580"/>
      <c r="AMY24" s="580"/>
      <c r="AMZ24" s="580"/>
      <c r="ANA24" s="580"/>
      <c r="ANB24" s="580"/>
      <c r="ANC24" s="580"/>
      <c r="AND24" s="580"/>
      <c r="ANE24" s="580"/>
      <c r="ANF24" s="580"/>
      <c r="ANG24" s="580"/>
      <c r="ANH24" s="580"/>
      <c r="ANI24" s="580"/>
      <c r="ANJ24" s="580"/>
      <c r="ANK24" s="580"/>
      <c r="ANL24" s="580"/>
      <c r="ANM24" s="580"/>
      <c r="ANN24" s="580"/>
      <c r="ANO24" s="580"/>
      <c r="ANP24" s="580"/>
      <c r="ANQ24" s="580"/>
      <c r="ANR24" s="580"/>
      <c r="ANS24" s="580"/>
      <c r="ANT24" s="580"/>
      <c r="ANU24" s="580"/>
      <c r="ANV24" s="580"/>
      <c r="ANW24" s="580"/>
      <c r="ANX24" s="580"/>
      <c r="ANY24" s="580"/>
      <c r="ANZ24" s="580"/>
      <c r="AOA24" s="580"/>
      <c r="AOB24" s="580"/>
      <c r="AOC24" s="580"/>
      <c r="AOD24" s="580"/>
      <c r="AOE24" s="580"/>
      <c r="AOF24" s="580"/>
      <c r="AOG24" s="580"/>
      <c r="AOH24" s="580"/>
      <c r="AOI24" s="580"/>
      <c r="AOJ24" s="580"/>
      <c r="AOK24" s="580"/>
      <c r="AOL24" s="580"/>
      <c r="AOM24" s="580"/>
      <c r="AON24" s="580"/>
      <c r="AOO24" s="580"/>
      <c r="AOP24" s="580"/>
      <c r="AOQ24" s="580"/>
      <c r="AOR24" s="580"/>
      <c r="AOS24" s="580"/>
      <c r="AOT24" s="580"/>
      <c r="AOU24" s="580"/>
      <c r="AOV24" s="580"/>
      <c r="AOW24" s="580"/>
      <c r="AOX24" s="580"/>
      <c r="AOY24" s="580"/>
      <c r="AOZ24" s="580"/>
      <c r="APA24" s="580"/>
      <c r="APB24" s="580"/>
      <c r="APC24" s="580"/>
      <c r="APD24" s="580"/>
      <c r="APE24" s="580"/>
      <c r="APF24" s="580"/>
      <c r="APG24" s="580"/>
      <c r="APH24" s="580"/>
      <c r="API24" s="580"/>
      <c r="APJ24" s="580"/>
      <c r="APK24" s="580"/>
      <c r="APL24" s="580"/>
      <c r="APM24" s="580"/>
      <c r="APN24" s="580"/>
      <c r="APO24" s="580"/>
      <c r="APP24" s="580"/>
      <c r="APQ24" s="580"/>
      <c r="APR24" s="580"/>
      <c r="APS24" s="580"/>
      <c r="APT24" s="580"/>
      <c r="APU24" s="580"/>
      <c r="APV24" s="580"/>
      <c r="APW24" s="580"/>
      <c r="APX24" s="580"/>
      <c r="APY24" s="580"/>
      <c r="APZ24" s="580"/>
      <c r="AQA24" s="580"/>
      <c r="AQB24" s="580"/>
      <c r="AQC24" s="580"/>
      <c r="AQD24" s="580"/>
      <c r="AQE24" s="580"/>
      <c r="AQF24" s="580"/>
      <c r="AQG24" s="580"/>
      <c r="AQH24" s="580"/>
      <c r="AQI24" s="580"/>
      <c r="AQJ24" s="580"/>
      <c r="AQK24" s="580"/>
      <c r="AQL24" s="580"/>
      <c r="AQM24" s="580"/>
      <c r="AQN24" s="580"/>
      <c r="AQO24" s="580"/>
      <c r="AQP24" s="580"/>
      <c r="AQQ24" s="580"/>
      <c r="AQR24" s="580"/>
      <c r="AQS24" s="580"/>
      <c r="AQT24" s="580"/>
      <c r="AQU24" s="580"/>
      <c r="AQV24" s="580"/>
      <c r="AQW24" s="580"/>
      <c r="AQX24" s="580"/>
      <c r="AQY24" s="580"/>
      <c r="AQZ24" s="580"/>
      <c r="ARA24" s="580"/>
      <c r="ARB24" s="580"/>
      <c r="ARC24" s="580"/>
      <c r="ARD24" s="580"/>
      <c r="ARE24" s="580"/>
      <c r="ARF24" s="580"/>
      <c r="ARG24" s="580"/>
      <c r="ARH24" s="580"/>
      <c r="ARI24" s="580"/>
      <c r="ARJ24" s="580"/>
      <c r="ARK24" s="580"/>
      <c r="ARL24" s="580"/>
      <c r="ARM24" s="580"/>
      <c r="ARN24" s="580"/>
      <c r="ARO24" s="580"/>
      <c r="ARP24" s="580"/>
      <c r="ARQ24" s="580"/>
      <c r="ARR24" s="580"/>
      <c r="ARS24" s="580"/>
      <c r="ART24" s="580"/>
      <c r="ARU24" s="580"/>
      <c r="ARV24" s="580"/>
      <c r="ARW24" s="580"/>
      <c r="ARX24" s="580"/>
      <c r="ARY24" s="580"/>
      <c r="ARZ24" s="580"/>
      <c r="ASA24" s="580"/>
      <c r="ASB24" s="580"/>
      <c r="ASC24" s="580"/>
      <c r="ASD24" s="580"/>
      <c r="ASE24" s="580"/>
      <c r="ASF24" s="580"/>
      <c r="ASG24" s="580"/>
      <c r="ASH24" s="580"/>
      <c r="ASI24" s="580"/>
      <c r="ASJ24" s="580"/>
      <c r="ASK24" s="580"/>
      <c r="ASL24" s="580"/>
      <c r="ASM24" s="580"/>
      <c r="ASN24" s="580"/>
      <c r="ASO24" s="580"/>
      <c r="ASP24" s="580"/>
      <c r="ASQ24" s="580"/>
      <c r="ASR24" s="580"/>
      <c r="ASS24" s="580"/>
      <c r="AST24" s="580"/>
      <c r="ASU24" s="580"/>
      <c r="ASV24" s="580"/>
      <c r="ASW24" s="580"/>
      <c r="ASX24" s="580"/>
      <c r="ASY24" s="580"/>
      <c r="ASZ24" s="580"/>
      <c r="ATA24" s="580"/>
      <c r="ATB24" s="580"/>
      <c r="ATC24" s="580"/>
      <c r="ATD24" s="580"/>
      <c r="ATE24" s="580"/>
      <c r="ATF24" s="580"/>
      <c r="ATG24" s="580"/>
      <c r="ATH24" s="580"/>
      <c r="ATI24" s="580"/>
      <c r="ATJ24" s="580"/>
      <c r="ATK24" s="580"/>
      <c r="ATL24" s="580"/>
      <c r="ATM24" s="580"/>
      <c r="ATN24" s="580"/>
      <c r="ATO24" s="580"/>
      <c r="ATP24" s="580"/>
      <c r="ATQ24" s="580"/>
      <c r="ATR24" s="580"/>
      <c r="ATS24" s="580"/>
      <c r="ATT24" s="580"/>
      <c r="ATU24" s="580"/>
      <c r="ATV24" s="580"/>
      <c r="ATW24" s="580"/>
      <c r="ATX24" s="580"/>
      <c r="ATY24" s="580"/>
      <c r="ATZ24" s="580"/>
      <c r="AUA24" s="580"/>
      <c r="AUB24" s="580"/>
      <c r="AUC24" s="580"/>
      <c r="AUD24" s="580"/>
      <c r="AUE24" s="580"/>
      <c r="AUF24" s="580"/>
      <c r="AUG24" s="580"/>
      <c r="AUH24" s="580"/>
      <c r="AUI24" s="580"/>
      <c r="AUJ24" s="580"/>
      <c r="AUK24" s="580"/>
      <c r="AUL24" s="580"/>
      <c r="AUM24" s="580"/>
      <c r="AUN24" s="580"/>
      <c r="AUO24" s="580"/>
      <c r="AUP24" s="580"/>
      <c r="AUQ24" s="580"/>
      <c r="AUR24" s="580"/>
      <c r="AUS24" s="580"/>
      <c r="AUT24" s="580"/>
      <c r="AUU24" s="580"/>
      <c r="AUV24" s="580"/>
      <c r="AUW24" s="580"/>
      <c r="AUX24" s="580"/>
      <c r="AUY24" s="580"/>
      <c r="AUZ24" s="580"/>
      <c r="AVA24" s="580"/>
      <c r="AVB24" s="580"/>
      <c r="AVC24" s="580"/>
      <c r="AVD24" s="580"/>
      <c r="AVE24" s="580"/>
      <c r="AVF24" s="580"/>
      <c r="AVG24" s="580"/>
      <c r="AVH24" s="580"/>
      <c r="AVI24" s="580"/>
      <c r="AVJ24" s="580"/>
      <c r="AVK24" s="580"/>
      <c r="AVL24" s="580"/>
      <c r="AVM24" s="580"/>
      <c r="AVN24" s="580"/>
      <c r="AVO24" s="580"/>
      <c r="AVP24" s="580"/>
      <c r="AVQ24" s="580"/>
      <c r="AVR24" s="580"/>
      <c r="AVS24" s="580"/>
      <c r="AVT24" s="580"/>
      <c r="AVU24" s="580"/>
      <c r="AVV24" s="580"/>
      <c r="AVW24" s="580"/>
      <c r="AVX24" s="580"/>
      <c r="AVY24" s="580"/>
      <c r="AVZ24" s="580"/>
      <c r="AWA24" s="580"/>
      <c r="AWB24" s="580"/>
      <c r="AWC24" s="580"/>
      <c r="AWD24" s="580"/>
      <c r="AWE24" s="580"/>
      <c r="AWF24" s="580"/>
      <c r="AWG24" s="580"/>
      <c r="AWH24" s="580"/>
      <c r="AWI24" s="580"/>
      <c r="AWJ24" s="580"/>
      <c r="AWK24" s="580"/>
      <c r="AWL24" s="580"/>
      <c r="AWM24" s="580"/>
      <c r="AWN24" s="580"/>
      <c r="AWO24" s="580"/>
      <c r="AWP24" s="580"/>
      <c r="AWQ24" s="580"/>
      <c r="AWR24" s="580"/>
      <c r="AWS24" s="580"/>
      <c r="AWT24" s="580"/>
      <c r="AWU24" s="580"/>
      <c r="AWV24" s="580"/>
      <c r="AWW24" s="580"/>
      <c r="AWX24" s="580"/>
      <c r="AWY24" s="580"/>
      <c r="AWZ24" s="580"/>
      <c r="AXA24" s="580"/>
      <c r="AXB24" s="580"/>
      <c r="AXC24" s="580"/>
      <c r="AXD24" s="580"/>
      <c r="AXE24" s="580"/>
      <c r="AXF24" s="580"/>
      <c r="AXG24" s="580"/>
      <c r="AXH24" s="580"/>
      <c r="AXI24" s="580"/>
      <c r="AXJ24" s="580"/>
      <c r="AXK24" s="580"/>
      <c r="AXL24" s="580"/>
      <c r="AXM24" s="580"/>
      <c r="AXN24" s="580"/>
      <c r="AXO24" s="580"/>
      <c r="AXP24" s="580"/>
      <c r="AXQ24" s="580"/>
      <c r="AXR24" s="580"/>
      <c r="AXS24" s="580"/>
      <c r="AXT24" s="580"/>
      <c r="AXU24" s="580"/>
      <c r="AXV24" s="580"/>
      <c r="AXW24" s="580"/>
      <c r="AXX24" s="580"/>
      <c r="AXY24" s="580"/>
      <c r="AXZ24" s="580"/>
      <c r="AYA24" s="580"/>
      <c r="AYB24" s="580"/>
      <c r="AYC24" s="580"/>
      <c r="AYD24" s="580"/>
      <c r="AYE24" s="580"/>
      <c r="AYF24" s="580"/>
      <c r="AYG24" s="580"/>
      <c r="AYH24" s="580"/>
      <c r="AYI24" s="580"/>
      <c r="AYJ24" s="580"/>
      <c r="AYK24" s="580"/>
      <c r="AYL24" s="580"/>
      <c r="AYM24" s="580"/>
      <c r="AYN24" s="580"/>
      <c r="AYO24" s="580"/>
      <c r="AYP24" s="580"/>
      <c r="AYQ24" s="580"/>
      <c r="AYR24" s="580"/>
      <c r="AYS24" s="580"/>
      <c r="AYT24" s="580"/>
      <c r="AYU24" s="580"/>
      <c r="AYV24" s="580"/>
      <c r="AYW24" s="580"/>
      <c r="AYX24" s="580"/>
      <c r="AYY24" s="580"/>
      <c r="AYZ24" s="580"/>
      <c r="AZA24" s="580"/>
      <c r="AZB24" s="580"/>
      <c r="AZC24" s="580"/>
      <c r="AZD24" s="580"/>
      <c r="AZE24" s="580"/>
      <c r="AZF24" s="580"/>
      <c r="AZG24" s="580"/>
      <c r="AZH24" s="580"/>
      <c r="AZI24" s="580"/>
      <c r="AZJ24" s="580"/>
      <c r="AZK24" s="580"/>
      <c r="AZL24" s="580"/>
      <c r="AZM24" s="580"/>
      <c r="AZN24" s="580"/>
      <c r="AZO24" s="580"/>
      <c r="AZP24" s="580"/>
      <c r="AZQ24" s="580"/>
      <c r="AZR24" s="580"/>
      <c r="AZS24" s="580"/>
      <c r="AZT24" s="580"/>
      <c r="AZU24" s="580"/>
      <c r="AZV24" s="580"/>
      <c r="AZW24" s="580"/>
      <c r="AZX24" s="580"/>
      <c r="AZY24" s="580"/>
      <c r="AZZ24" s="580"/>
      <c r="BAA24" s="580"/>
      <c r="BAB24" s="580"/>
      <c r="BAC24" s="580"/>
      <c r="BAD24" s="580"/>
      <c r="BAE24" s="580"/>
      <c r="BAF24" s="580"/>
      <c r="BAG24" s="580"/>
      <c r="BAH24" s="580"/>
      <c r="BAI24" s="580"/>
      <c r="BAJ24" s="580"/>
      <c r="BAK24" s="580"/>
      <c r="BAL24" s="580"/>
      <c r="BAM24" s="580"/>
      <c r="BAN24" s="580"/>
      <c r="BAO24" s="580"/>
      <c r="BAP24" s="580"/>
      <c r="BAQ24" s="580"/>
      <c r="BAR24" s="580"/>
      <c r="BAS24" s="580"/>
      <c r="BAT24" s="580"/>
      <c r="BAU24" s="580"/>
      <c r="BAV24" s="580"/>
      <c r="BAW24" s="580"/>
      <c r="BAX24" s="580"/>
      <c r="BAY24" s="580"/>
      <c r="BAZ24" s="580"/>
      <c r="BBA24" s="580"/>
      <c r="BBB24" s="580"/>
      <c r="BBC24" s="580"/>
      <c r="BBD24" s="580"/>
      <c r="BBE24" s="580"/>
      <c r="BBF24" s="580"/>
      <c r="BBG24" s="580"/>
      <c r="BBH24" s="580"/>
      <c r="BBI24" s="580"/>
      <c r="BBJ24" s="580"/>
      <c r="BBK24" s="580"/>
      <c r="BBL24" s="580"/>
      <c r="BBM24" s="580"/>
      <c r="BBN24" s="580"/>
      <c r="BBO24" s="580"/>
      <c r="BBP24" s="580"/>
      <c r="BBQ24" s="580"/>
      <c r="BBR24" s="580"/>
      <c r="BBS24" s="580"/>
      <c r="BBT24" s="580"/>
      <c r="BBU24" s="580"/>
      <c r="BBV24" s="580"/>
      <c r="BBW24" s="580"/>
      <c r="BBX24" s="580"/>
      <c r="BBY24" s="580"/>
      <c r="BBZ24" s="580"/>
      <c r="BCA24" s="580"/>
      <c r="BCB24" s="580"/>
      <c r="BCC24" s="580"/>
      <c r="BCD24" s="580"/>
      <c r="BCE24" s="580"/>
      <c r="BCF24" s="580"/>
      <c r="BCG24" s="580"/>
      <c r="BCH24" s="580"/>
      <c r="BCI24" s="580"/>
      <c r="BCJ24" s="580"/>
      <c r="BCK24" s="580"/>
      <c r="BCL24" s="580"/>
      <c r="BCM24" s="580"/>
      <c r="BCN24" s="580"/>
      <c r="BCO24" s="580"/>
      <c r="BCP24" s="580"/>
      <c r="BCQ24" s="580"/>
      <c r="BCR24" s="580"/>
      <c r="BCS24" s="580"/>
      <c r="BCT24" s="580"/>
      <c r="BCU24" s="580"/>
      <c r="BCV24" s="580"/>
      <c r="BCW24" s="580"/>
      <c r="BCX24" s="580"/>
      <c r="BCY24" s="580"/>
      <c r="BCZ24" s="580"/>
      <c r="BDA24" s="580"/>
      <c r="BDB24" s="580"/>
      <c r="BDC24" s="580"/>
      <c r="BDD24" s="580"/>
      <c r="BDE24" s="580"/>
      <c r="BDF24" s="580"/>
      <c r="BDG24" s="580"/>
      <c r="BDH24" s="580"/>
      <c r="BDI24" s="580"/>
      <c r="BDJ24" s="580"/>
      <c r="BDK24" s="580"/>
      <c r="BDL24" s="580"/>
      <c r="BDM24" s="580"/>
      <c r="BDN24" s="580"/>
      <c r="BDO24" s="580"/>
      <c r="BDP24" s="580"/>
      <c r="BDQ24" s="580"/>
      <c r="BDR24" s="580"/>
      <c r="BDS24" s="580"/>
      <c r="BDT24" s="580"/>
      <c r="BDU24" s="580"/>
      <c r="BDV24" s="580"/>
      <c r="BDW24" s="580"/>
      <c r="BDX24" s="580"/>
      <c r="BDY24" s="580"/>
      <c r="BDZ24" s="580"/>
      <c r="BEA24" s="580"/>
      <c r="BEB24" s="580"/>
      <c r="BEC24" s="580"/>
      <c r="BED24" s="580"/>
      <c r="BEE24" s="580"/>
      <c r="BEF24" s="580"/>
      <c r="BEG24" s="580"/>
      <c r="BEH24" s="580"/>
      <c r="BEI24" s="580"/>
      <c r="BEJ24" s="580"/>
      <c r="BEK24" s="580"/>
      <c r="BEL24" s="580"/>
      <c r="BEM24" s="580"/>
      <c r="BEN24" s="580"/>
      <c r="BEO24" s="580"/>
      <c r="BEP24" s="580"/>
      <c r="BEQ24" s="580"/>
      <c r="BER24" s="580"/>
      <c r="BES24" s="580"/>
      <c r="BET24" s="580"/>
      <c r="BEU24" s="580"/>
      <c r="BEV24" s="580"/>
      <c r="BEW24" s="580"/>
      <c r="BEX24" s="580"/>
      <c r="BEY24" s="580"/>
      <c r="BEZ24" s="580"/>
      <c r="BFA24" s="580"/>
      <c r="BFB24" s="580"/>
      <c r="BFC24" s="580"/>
      <c r="BFD24" s="580"/>
      <c r="BFE24" s="580"/>
      <c r="BFF24" s="580"/>
      <c r="BFG24" s="580"/>
      <c r="BFH24" s="580"/>
      <c r="BFI24" s="580"/>
      <c r="BFJ24" s="580"/>
      <c r="BFK24" s="580"/>
      <c r="BFL24" s="580"/>
      <c r="BFM24" s="580"/>
      <c r="BFN24" s="580"/>
      <c r="BFO24" s="580"/>
      <c r="BFP24" s="580"/>
      <c r="BFQ24" s="580"/>
      <c r="BFR24" s="580"/>
      <c r="BFS24" s="580"/>
      <c r="BFT24" s="580"/>
      <c r="BFU24" s="580"/>
      <c r="BFV24" s="580"/>
      <c r="BFW24" s="580"/>
      <c r="BFX24" s="580"/>
      <c r="BFY24" s="580"/>
      <c r="BFZ24" s="580"/>
      <c r="BGA24" s="580"/>
      <c r="BGB24" s="580"/>
      <c r="BGC24" s="580"/>
      <c r="BGD24" s="580"/>
      <c r="BGE24" s="580"/>
      <c r="BGF24" s="580"/>
      <c r="BGG24" s="580"/>
      <c r="BGH24" s="580"/>
      <c r="BGI24" s="580"/>
      <c r="BGJ24" s="580"/>
      <c r="BGK24" s="580"/>
      <c r="BGL24" s="580"/>
      <c r="BGM24" s="580"/>
      <c r="BGN24" s="580"/>
      <c r="BGO24" s="580"/>
      <c r="BGP24" s="580"/>
      <c r="BGQ24" s="580"/>
      <c r="BGR24" s="580"/>
      <c r="BGS24" s="580"/>
      <c r="BGT24" s="580"/>
      <c r="BGU24" s="580"/>
      <c r="BGV24" s="580"/>
      <c r="BGW24" s="580"/>
      <c r="BGX24" s="580"/>
      <c r="BGY24" s="580"/>
      <c r="BGZ24" s="580"/>
      <c r="BHA24" s="580"/>
      <c r="BHB24" s="580"/>
      <c r="BHC24" s="580"/>
      <c r="BHD24" s="580"/>
      <c r="BHE24" s="580"/>
      <c r="BHF24" s="580"/>
      <c r="BHG24" s="580"/>
      <c r="BHH24" s="580"/>
      <c r="BHI24" s="580"/>
      <c r="BHJ24" s="580"/>
      <c r="BHK24" s="580"/>
      <c r="BHL24" s="580"/>
      <c r="BHM24" s="580"/>
      <c r="BHN24" s="580"/>
      <c r="BHO24" s="580"/>
      <c r="BHP24" s="580"/>
      <c r="BHQ24" s="580"/>
      <c r="BHR24" s="580"/>
      <c r="BHS24" s="580"/>
      <c r="BHT24" s="580"/>
      <c r="BHU24" s="580"/>
      <c r="BHV24" s="580"/>
      <c r="BHW24" s="580"/>
      <c r="BHX24" s="580"/>
      <c r="BHY24" s="580"/>
      <c r="BHZ24" s="580"/>
      <c r="BIA24" s="580"/>
      <c r="BIB24" s="580"/>
      <c r="BIC24" s="580"/>
      <c r="BID24" s="580"/>
      <c r="BIE24" s="580"/>
      <c r="BIF24" s="580"/>
      <c r="BIG24" s="580"/>
      <c r="BIH24" s="580"/>
      <c r="BII24" s="580"/>
      <c r="BIJ24" s="580"/>
      <c r="BIK24" s="580"/>
      <c r="BIL24" s="580"/>
      <c r="BIM24" s="580"/>
      <c r="BIN24" s="580"/>
      <c r="BIO24" s="580"/>
      <c r="BIP24" s="580"/>
      <c r="BIQ24" s="580"/>
      <c r="BIR24" s="580"/>
      <c r="BIS24" s="580"/>
      <c r="BIT24" s="580"/>
      <c r="BIU24" s="580"/>
      <c r="BIV24" s="580"/>
      <c r="BIW24" s="580"/>
      <c r="BIX24" s="580"/>
      <c r="BIY24" s="580"/>
      <c r="BIZ24" s="580"/>
      <c r="BJA24" s="580"/>
      <c r="BJB24" s="580"/>
      <c r="BJC24" s="580"/>
      <c r="BJD24" s="580"/>
      <c r="BJE24" s="580"/>
      <c r="BJF24" s="580"/>
      <c r="BJG24" s="580"/>
      <c r="BJH24" s="580"/>
      <c r="BJI24" s="580"/>
      <c r="BJJ24" s="580"/>
      <c r="BJK24" s="580"/>
      <c r="BJL24" s="580"/>
      <c r="BJM24" s="580"/>
      <c r="BJN24" s="580"/>
      <c r="BJO24" s="580"/>
      <c r="BJP24" s="580"/>
      <c r="BJQ24" s="580"/>
      <c r="BJR24" s="580"/>
      <c r="BJS24" s="580"/>
      <c r="BJT24" s="580"/>
      <c r="BJU24" s="580"/>
      <c r="BJV24" s="580"/>
      <c r="BJW24" s="580"/>
      <c r="BJX24" s="580"/>
      <c r="BJY24" s="580"/>
      <c r="BJZ24" s="580"/>
      <c r="BKA24" s="580"/>
      <c r="BKB24" s="580"/>
      <c r="BKC24" s="580"/>
      <c r="BKD24" s="580"/>
      <c r="BKE24" s="580"/>
      <c r="BKF24" s="580"/>
      <c r="BKG24" s="580"/>
      <c r="BKH24" s="580"/>
      <c r="BKI24" s="580"/>
      <c r="BKJ24" s="580"/>
      <c r="BKK24" s="580"/>
      <c r="BKL24" s="580"/>
      <c r="BKM24" s="580"/>
      <c r="BKN24" s="580"/>
      <c r="BKO24" s="580"/>
      <c r="BKP24" s="580"/>
      <c r="BKQ24" s="580"/>
      <c r="BKR24" s="580"/>
      <c r="BKS24" s="580"/>
      <c r="BKT24" s="580"/>
      <c r="BKU24" s="580"/>
      <c r="BKV24" s="580"/>
      <c r="BKW24" s="580"/>
      <c r="BKX24" s="580"/>
      <c r="BKY24" s="580"/>
      <c r="BKZ24" s="580"/>
      <c r="BLA24" s="580"/>
      <c r="BLB24" s="580"/>
      <c r="BLC24" s="580"/>
      <c r="BLD24" s="580"/>
      <c r="BLE24" s="580"/>
      <c r="BLF24" s="580"/>
      <c r="BLG24" s="580"/>
      <c r="BLH24" s="580"/>
      <c r="BLI24" s="580"/>
      <c r="BLJ24" s="580"/>
      <c r="BLK24" s="580"/>
      <c r="BLL24" s="580"/>
      <c r="BLM24" s="580"/>
      <c r="BLN24" s="580"/>
      <c r="BLO24" s="580"/>
      <c r="BLP24" s="580"/>
      <c r="BLQ24" s="580"/>
      <c r="BLR24" s="580"/>
      <c r="BLS24" s="580"/>
      <c r="BLT24" s="580"/>
      <c r="BLU24" s="580"/>
      <c r="BLV24" s="580"/>
      <c r="BLW24" s="580"/>
      <c r="BLX24" s="580"/>
      <c r="BLY24" s="580"/>
      <c r="BLZ24" s="580"/>
      <c r="BMA24" s="580"/>
      <c r="BMB24" s="580"/>
      <c r="BMC24" s="580"/>
      <c r="BMD24" s="580"/>
      <c r="BME24" s="580"/>
      <c r="BMF24" s="580"/>
      <c r="BMG24" s="580"/>
      <c r="BMH24" s="580"/>
      <c r="BMI24" s="580"/>
      <c r="BMJ24" s="580"/>
      <c r="BMK24" s="580"/>
      <c r="BML24" s="580"/>
      <c r="BMM24" s="580"/>
      <c r="BMN24" s="580"/>
      <c r="BMO24" s="580"/>
      <c r="BMP24" s="580"/>
      <c r="BMQ24" s="580"/>
      <c r="BMR24" s="580"/>
      <c r="BMS24" s="580"/>
      <c r="BMT24" s="580"/>
      <c r="BMU24" s="580"/>
      <c r="BMV24" s="580"/>
      <c r="BMW24" s="580"/>
      <c r="BMX24" s="580"/>
      <c r="BMY24" s="580"/>
      <c r="BMZ24" s="580"/>
      <c r="BNA24" s="580"/>
      <c r="BNB24" s="580"/>
      <c r="BNC24" s="580"/>
      <c r="BND24" s="580"/>
      <c r="BNE24" s="580"/>
      <c r="BNF24" s="580"/>
      <c r="BNG24" s="580"/>
      <c r="BNH24" s="580"/>
      <c r="BNI24" s="580"/>
      <c r="BNJ24" s="580"/>
      <c r="BNK24" s="580"/>
      <c r="BNL24" s="580"/>
      <c r="BNM24" s="580"/>
      <c r="BNN24" s="580"/>
      <c r="BNO24" s="580"/>
      <c r="BNP24" s="580"/>
      <c r="BNQ24" s="580"/>
      <c r="BNR24" s="580"/>
      <c r="BNS24" s="580"/>
      <c r="BNT24" s="580"/>
      <c r="BNU24" s="580"/>
      <c r="BNV24" s="580"/>
      <c r="BNW24" s="580"/>
      <c r="BNX24" s="580"/>
      <c r="BNY24" s="580"/>
      <c r="BNZ24" s="580"/>
      <c r="BOA24" s="580"/>
      <c r="BOB24" s="580"/>
      <c r="BOC24" s="580"/>
      <c r="BOD24" s="580"/>
      <c r="BOE24" s="580"/>
      <c r="BOF24" s="580"/>
      <c r="BOG24" s="580"/>
      <c r="BOH24" s="580"/>
      <c r="BOI24" s="580"/>
      <c r="BOJ24" s="580"/>
      <c r="BOK24" s="580"/>
      <c r="BOL24" s="580"/>
      <c r="BOM24" s="580"/>
      <c r="BON24" s="580"/>
      <c r="BOO24" s="580"/>
      <c r="BOP24" s="580"/>
      <c r="BOQ24" s="580"/>
      <c r="BOR24" s="580"/>
      <c r="BOS24" s="580"/>
      <c r="BOT24" s="580"/>
      <c r="BOU24" s="580"/>
      <c r="BOV24" s="580"/>
      <c r="BOW24" s="580"/>
      <c r="BOX24" s="580"/>
      <c r="BOY24" s="580"/>
      <c r="BOZ24" s="580"/>
      <c r="BPA24" s="580"/>
      <c r="BPB24" s="580"/>
      <c r="BPC24" s="580"/>
      <c r="BPD24" s="580"/>
      <c r="BPE24" s="580"/>
      <c r="BPF24" s="580"/>
      <c r="BPG24" s="580"/>
      <c r="BPH24" s="580"/>
      <c r="BPI24" s="580"/>
      <c r="BPJ24" s="580"/>
      <c r="BPK24" s="580"/>
      <c r="BPL24" s="580"/>
      <c r="BPM24" s="580"/>
      <c r="BPN24" s="580"/>
      <c r="BPO24" s="580"/>
      <c r="BPP24" s="580"/>
      <c r="BPQ24" s="580"/>
      <c r="BPR24" s="580"/>
      <c r="BPS24" s="580"/>
      <c r="BPT24" s="580"/>
      <c r="BPU24" s="580"/>
      <c r="BPV24" s="580"/>
      <c r="BPW24" s="580"/>
      <c r="BPX24" s="580"/>
      <c r="BPY24" s="580"/>
      <c r="BPZ24" s="580"/>
      <c r="BQA24" s="580"/>
      <c r="BQB24" s="580"/>
      <c r="BQC24" s="580"/>
      <c r="BQD24" s="580"/>
      <c r="BQE24" s="580"/>
      <c r="BQF24" s="580"/>
      <c r="BQG24" s="580"/>
      <c r="BQH24" s="580"/>
      <c r="BQI24" s="580"/>
      <c r="BQJ24" s="580"/>
      <c r="BQK24" s="580"/>
      <c r="BQL24" s="580"/>
      <c r="BQM24" s="580"/>
      <c r="BQN24" s="580"/>
      <c r="BQO24" s="580"/>
      <c r="BQP24" s="580"/>
      <c r="BQQ24" s="580"/>
      <c r="BQR24" s="580"/>
      <c r="BQS24" s="580"/>
      <c r="BQT24" s="580"/>
      <c r="BQU24" s="580"/>
      <c r="BQV24" s="580"/>
      <c r="BQW24" s="580"/>
      <c r="BQX24" s="580"/>
      <c r="BQY24" s="580"/>
      <c r="BQZ24" s="580"/>
      <c r="BRA24" s="580"/>
      <c r="BRB24" s="580"/>
      <c r="BRC24" s="580"/>
      <c r="BRD24" s="580"/>
      <c r="BRE24" s="580"/>
      <c r="BRF24" s="580"/>
      <c r="BRG24" s="580"/>
      <c r="BRH24" s="580"/>
      <c r="BRI24" s="580"/>
      <c r="BRJ24" s="580"/>
      <c r="BRK24" s="580"/>
      <c r="BRL24" s="580"/>
      <c r="BRM24" s="580"/>
      <c r="BRN24" s="580"/>
      <c r="BRO24" s="580"/>
      <c r="BRP24" s="580"/>
      <c r="BRQ24" s="580"/>
      <c r="BRR24" s="580"/>
      <c r="BRS24" s="580"/>
      <c r="BRT24" s="580"/>
      <c r="BRU24" s="580"/>
      <c r="BRV24" s="580"/>
      <c r="BRW24" s="580"/>
      <c r="BRX24" s="580"/>
      <c r="BRY24" s="580"/>
      <c r="BRZ24" s="580"/>
      <c r="BSA24" s="580"/>
      <c r="BSB24" s="580"/>
      <c r="BSC24" s="580"/>
      <c r="BSD24" s="580"/>
      <c r="BSE24" s="580"/>
      <c r="BSF24" s="580"/>
      <c r="BSG24" s="580"/>
      <c r="BSH24" s="580"/>
      <c r="BSI24" s="580"/>
      <c r="BSJ24" s="580"/>
      <c r="BSK24" s="580"/>
      <c r="BSL24" s="580"/>
      <c r="BSM24" s="580"/>
      <c r="BSN24" s="580"/>
      <c r="BSO24" s="580"/>
      <c r="BSP24" s="580"/>
      <c r="BSQ24" s="580"/>
      <c r="BSR24" s="580"/>
      <c r="BSS24" s="580"/>
      <c r="BST24" s="580"/>
      <c r="BSU24" s="580"/>
      <c r="BSV24" s="580"/>
      <c r="BSW24" s="580"/>
      <c r="BSX24" s="580"/>
      <c r="BSY24" s="580"/>
      <c r="BSZ24" s="580"/>
      <c r="BTA24" s="580"/>
      <c r="BTB24" s="580"/>
      <c r="BTC24" s="580"/>
      <c r="BTD24" s="580"/>
      <c r="BTE24" s="580"/>
      <c r="BTF24" s="580"/>
      <c r="BTG24" s="580"/>
      <c r="BTH24" s="580"/>
      <c r="BTI24" s="580"/>
      <c r="BTJ24" s="580"/>
      <c r="BTK24" s="580"/>
      <c r="BTL24" s="580"/>
      <c r="BTM24" s="580"/>
      <c r="BTN24" s="580"/>
      <c r="BTO24" s="580"/>
      <c r="BTP24" s="580"/>
      <c r="BTQ24" s="580"/>
      <c r="BTR24" s="580"/>
      <c r="BTS24" s="580"/>
      <c r="BTT24" s="580"/>
      <c r="BTU24" s="580"/>
      <c r="BTV24" s="580"/>
      <c r="BTW24" s="580"/>
      <c r="BTX24" s="580"/>
      <c r="BTY24" s="580"/>
      <c r="BTZ24" s="580"/>
      <c r="BUA24" s="580"/>
      <c r="BUB24" s="580"/>
      <c r="BUC24" s="580"/>
      <c r="BUD24" s="580"/>
      <c r="BUE24" s="580"/>
      <c r="BUF24" s="580"/>
      <c r="BUG24" s="580"/>
      <c r="BUH24" s="580"/>
      <c r="BUI24" s="580"/>
      <c r="BUJ24" s="580"/>
      <c r="BUK24" s="580"/>
      <c r="BUL24" s="580"/>
      <c r="BUM24" s="580"/>
      <c r="BUN24" s="580"/>
      <c r="BUO24" s="580"/>
      <c r="BUP24" s="580"/>
      <c r="BUQ24" s="580"/>
      <c r="BUR24" s="580"/>
      <c r="BUS24" s="580"/>
      <c r="BUT24" s="580"/>
      <c r="BUU24" s="580"/>
      <c r="BUV24" s="580"/>
      <c r="BUW24" s="580"/>
      <c r="BUX24" s="580"/>
      <c r="BUY24" s="580"/>
      <c r="BUZ24" s="580"/>
      <c r="BVA24" s="580"/>
      <c r="BVB24" s="580"/>
      <c r="BVC24" s="580"/>
      <c r="BVD24" s="580"/>
      <c r="BVE24" s="580"/>
      <c r="BVF24" s="580"/>
      <c r="BVG24" s="580"/>
      <c r="BVH24" s="580"/>
      <c r="BVI24" s="580"/>
      <c r="BVJ24" s="580"/>
      <c r="BVK24" s="580"/>
      <c r="BVL24" s="580"/>
      <c r="BVM24" s="580"/>
      <c r="BVN24" s="580"/>
      <c r="BVO24" s="580"/>
      <c r="BVP24" s="580"/>
      <c r="BVQ24" s="580"/>
      <c r="BVR24" s="580"/>
      <c r="BVS24" s="580"/>
      <c r="BVT24" s="580"/>
      <c r="BVU24" s="580"/>
      <c r="BVV24" s="580"/>
      <c r="BVW24" s="580"/>
      <c r="BVX24" s="580"/>
      <c r="BVY24" s="580"/>
      <c r="BVZ24" s="580"/>
      <c r="BWA24" s="580"/>
      <c r="BWB24" s="580"/>
      <c r="BWC24" s="580"/>
      <c r="BWD24" s="580"/>
      <c r="BWE24" s="580"/>
      <c r="BWF24" s="580"/>
      <c r="BWG24" s="580"/>
      <c r="BWH24" s="580"/>
      <c r="BWI24" s="580"/>
      <c r="BWJ24" s="580"/>
      <c r="BWK24" s="580"/>
      <c r="BWL24" s="580"/>
      <c r="BWM24" s="580"/>
      <c r="BWN24" s="580"/>
      <c r="BWO24" s="580"/>
      <c r="BWP24" s="580"/>
      <c r="BWQ24" s="580"/>
      <c r="BWR24" s="580"/>
      <c r="BWS24" s="580"/>
      <c r="BWT24" s="580"/>
      <c r="BWU24" s="580"/>
      <c r="BWV24" s="580"/>
      <c r="BWW24" s="580"/>
      <c r="BWX24" s="580"/>
      <c r="BWY24" s="580"/>
      <c r="BWZ24" s="580"/>
      <c r="BXA24" s="580"/>
      <c r="BXB24" s="580"/>
      <c r="BXC24" s="580"/>
      <c r="BXD24" s="580"/>
      <c r="BXE24" s="580"/>
      <c r="BXF24" s="580"/>
      <c r="BXG24" s="580"/>
      <c r="BXH24" s="580"/>
      <c r="BXI24" s="580"/>
      <c r="BXJ24" s="580"/>
      <c r="BXK24" s="580"/>
      <c r="BXL24" s="580"/>
      <c r="BXM24" s="580"/>
      <c r="BXN24" s="580"/>
      <c r="BXO24" s="580"/>
      <c r="BXP24" s="580"/>
      <c r="BXQ24" s="580"/>
      <c r="BXR24" s="580"/>
      <c r="BXS24" s="580"/>
      <c r="BXT24" s="580"/>
      <c r="BXU24" s="580"/>
      <c r="BXV24" s="580"/>
      <c r="BXW24" s="580"/>
      <c r="BXX24" s="580"/>
      <c r="BXY24" s="580"/>
      <c r="BXZ24" s="580"/>
      <c r="BYA24" s="580"/>
      <c r="BYB24" s="580"/>
      <c r="BYC24" s="580"/>
      <c r="BYD24" s="580"/>
      <c r="BYE24" s="580"/>
      <c r="BYF24" s="580"/>
      <c r="BYG24" s="580"/>
      <c r="BYH24" s="580"/>
      <c r="BYI24" s="580"/>
      <c r="BYJ24" s="580"/>
      <c r="BYK24" s="580"/>
      <c r="BYL24" s="580"/>
      <c r="BYM24" s="580"/>
      <c r="BYN24" s="580"/>
      <c r="BYO24" s="580"/>
      <c r="BYP24" s="580"/>
      <c r="BYQ24" s="580"/>
      <c r="BYR24" s="580"/>
      <c r="BYS24" s="580"/>
      <c r="BYT24" s="580"/>
      <c r="BYU24" s="580"/>
      <c r="BYV24" s="580"/>
      <c r="BYW24" s="580"/>
      <c r="BYX24" s="580"/>
      <c r="BYY24" s="580"/>
      <c r="BYZ24" s="580"/>
      <c r="BZA24" s="580"/>
      <c r="BZB24" s="580"/>
      <c r="BZC24" s="580"/>
      <c r="BZD24" s="580"/>
      <c r="BZE24" s="580"/>
      <c r="BZF24" s="580"/>
      <c r="BZG24" s="580"/>
      <c r="BZH24" s="580"/>
      <c r="BZI24" s="580"/>
      <c r="BZJ24" s="580"/>
      <c r="BZK24" s="580"/>
      <c r="BZL24" s="580"/>
      <c r="BZM24" s="580"/>
      <c r="BZN24" s="580"/>
      <c r="BZO24" s="580"/>
      <c r="BZP24" s="580"/>
      <c r="BZQ24" s="580"/>
      <c r="BZR24" s="580"/>
      <c r="BZS24" s="580"/>
      <c r="BZT24" s="580"/>
      <c r="BZU24" s="580"/>
      <c r="BZV24" s="580"/>
      <c r="BZW24" s="580"/>
      <c r="BZX24" s="580"/>
      <c r="BZY24" s="580"/>
      <c r="BZZ24" s="580"/>
      <c r="CAA24" s="580"/>
      <c r="CAB24" s="580"/>
      <c r="CAC24" s="580"/>
      <c r="CAD24" s="580"/>
      <c r="CAE24" s="580"/>
      <c r="CAF24" s="580"/>
      <c r="CAG24" s="580"/>
      <c r="CAH24" s="580"/>
      <c r="CAI24" s="580"/>
      <c r="CAJ24" s="580"/>
      <c r="CAK24" s="580"/>
      <c r="CAL24" s="580"/>
      <c r="CAM24" s="580"/>
      <c r="CAN24" s="580"/>
      <c r="CAO24" s="580"/>
      <c r="CAP24" s="580"/>
      <c r="CAQ24" s="580"/>
      <c r="CAR24" s="580"/>
      <c r="CAS24" s="580"/>
      <c r="CAT24" s="580"/>
      <c r="CAU24" s="580"/>
      <c r="CAV24" s="580"/>
      <c r="CAW24" s="580"/>
      <c r="CAX24" s="580"/>
      <c r="CAY24" s="580"/>
      <c r="CAZ24" s="580"/>
      <c r="CBA24" s="580"/>
      <c r="CBB24" s="580"/>
      <c r="CBC24" s="580"/>
      <c r="CBD24" s="580"/>
      <c r="CBE24" s="580"/>
      <c r="CBF24" s="580"/>
      <c r="CBG24" s="580"/>
      <c r="CBH24" s="580"/>
      <c r="CBI24" s="580"/>
      <c r="CBJ24" s="580"/>
      <c r="CBK24" s="580"/>
      <c r="CBL24" s="580"/>
      <c r="CBM24" s="580"/>
      <c r="CBN24" s="580"/>
      <c r="CBO24" s="580"/>
      <c r="CBP24" s="580"/>
      <c r="CBQ24" s="580"/>
      <c r="CBR24" s="580"/>
      <c r="CBS24" s="580"/>
      <c r="CBT24" s="580"/>
      <c r="CBU24" s="580"/>
      <c r="CBV24" s="580"/>
      <c r="CBW24" s="580"/>
      <c r="CBX24" s="580"/>
      <c r="CBY24" s="580"/>
      <c r="CBZ24" s="580"/>
      <c r="CCA24" s="580"/>
      <c r="CCB24" s="580"/>
      <c r="CCC24" s="580"/>
      <c r="CCD24" s="580"/>
      <c r="CCE24" s="580"/>
      <c r="CCF24" s="580"/>
      <c r="CCG24" s="580"/>
      <c r="CCH24" s="580"/>
      <c r="CCI24" s="580"/>
      <c r="CCJ24" s="580"/>
      <c r="CCK24" s="580"/>
      <c r="CCL24" s="580"/>
      <c r="CCM24" s="580"/>
      <c r="CCN24" s="580"/>
      <c r="CCO24" s="580"/>
      <c r="CCP24" s="580"/>
      <c r="CCQ24" s="580"/>
      <c r="CCR24" s="580"/>
      <c r="CCS24" s="580"/>
      <c r="CCT24" s="580"/>
      <c r="CCU24" s="580"/>
      <c r="CCV24" s="580"/>
      <c r="CCW24" s="580"/>
      <c r="CCX24" s="580"/>
      <c r="CCY24" s="580"/>
      <c r="CCZ24" s="580"/>
      <c r="CDA24" s="580"/>
      <c r="CDB24" s="580"/>
      <c r="CDC24" s="580"/>
      <c r="CDD24" s="580"/>
      <c r="CDE24" s="580"/>
      <c r="CDF24" s="580"/>
      <c r="CDG24" s="580"/>
      <c r="CDH24" s="580"/>
      <c r="CDI24" s="580"/>
      <c r="CDJ24" s="580"/>
      <c r="CDK24" s="580"/>
      <c r="CDL24" s="580"/>
      <c r="CDM24" s="580"/>
      <c r="CDN24" s="580"/>
      <c r="CDO24" s="580"/>
      <c r="CDP24" s="580"/>
      <c r="CDQ24" s="580"/>
      <c r="CDR24" s="580"/>
      <c r="CDS24" s="580"/>
      <c r="CDT24" s="580"/>
      <c r="CDU24" s="580"/>
      <c r="CDV24" s="580"/>
      <c r="CDW24" s="580"/>
      <c r="CDX24" s="580"/>
      <c r="CDY24" s="580"/>
      <c r="CDZ24" s="580"/>
      <c r="CEA24" s="580"/>
      <c r="CEB24" s="580"/>
      <c r="CEC24" s="580"/>
      <c r="CED24" s="580"/>
      <c r="CEE24" s="580"/>
      <c r="CEF24" s="580"/>
      <c r="CEG24" s="580"/>
      <c r="CEH24" s="580"/>
      <c r="CEI24" s="580"/>
      <c r="CEJ24" s="580"/>
      <c r="CEK24" s="580"/>
      <c r="CEL24" s="580"/>
      <c r="CEM24" s="580"/>
      <c r="CEN24" s="580"/>
      <c r="CEO24" s="580"/>
      <c r="CEP24" s="580"/>
      <c r="CEQ24" s="580"/>
      <c r="CER24" s="580"/>
      <c r="CES24" s="580"/>
      <c r="CET24" s="580"/>
      <c r="CEU24" s="580"/>
      <c r="CEV24" s="580"/>
      <c r="CEW24" s="580"/>
      <c r="CEX24" s="580"/>
      <c r="CEY24" s="580"/>
      <c r="CEZ24" s="580"/>
      <c r="CFA24" s="580"/>
      <c r="CFB24" s="580"/>
      <c r="CFC24" s="580"/>
      <c r="CFD24" s="580"/>
      <c r="CFE24" s="580"/>
      <c r="CFF24" s="580"/>
      <c r="CFG24" s="580"/>
      <c r="CFH24" s="580"/>
      <c r="CFI24" s="580"/>
      <c r="CFJ24" s="580"/>
      <c r="CFK24" s="580"/>
      <c r="CFL24" s="580"/>
      <c r="CFM24" s="580"/>
      <c r="CFN24" s="580"/>
      <c r="CFO24" s="580"/>
      <c r="CFP24" s="580"/>
      <c r="CFQ24" s="580"/>
      <c r="CFR24" s="580"/>
      <c r="CFS24" s="580"/>
      <c r="CFT24" s="580"/>
      <c r="CFU24" s="580"/>
      <c r="CFV24" s="580"/>
      <c r="CFW24" s="580"/>
      <c r="CFX24" s="580"/>
      <c r="CFY24" s="580"/>
      <c r="CFZ24" s="580"/>
      <c r="CGA24" s="580"/>
      <c r="CGB24" s="580"/>
      <c r="CGC24" s="580"/>
      <c r="CGD24" s="580"/>
      <c r="CGE24" s="580"/>
      <c r="CGF24" s="580"/>
      <c r="CGG24" s="580"/>
      <c r="CGH24" s="580"/>
      <c r="CGI24" s="580"/>
      <c r="CGJ24" s="580"/>
      <c r="CGK24" s="580"/>
      <c r="CGL24" s="580"/>
      <c r="CGM24" s="580"/>
      <c r="CGN24" s="580"/>
      <c r="CGO24" s="580"/>
      <c r="CGP24" s="580"/>
      <c r="CGQ24" s="580"/>
      <c r="CGR24" s="580"/>
      <c r="CGS24" s="580"/>
      <c r="CGT24" s="580"/>
      <c r="CGU24" s="580"/>
      <c r="CGV24" s="580"/>
      <c r="CGW24" s="580"/>
      <c r="CGX24" s="580"/>
      <c r="CGY24" s="580"/>
      <c r="CGZ24" s="580"/>
      <c r="CHA24" s="580"/>
      <c r="CHB24" s="580"/>
      <c r="CHC24" s="580"/>
      <c r="CHD24" s="580"/>
      <c r="CHE24" s="580"/>
      <c r="CHF24" s="580"/>
      <c r="CHG24" s="580"/>
      <c r="CHH24" s="580"/>
      <c r="CHI24" s="580"/>
      <c r="CHJ24" s="580"/>
      <c r="CHK24" s="580"/>
      <c r="CHL24" s="580"/>
      <c r="CHM24" s="580"/>
      <c r="CHN24" s="580"/>
      <c r="CHO24" s="580"/>
      <c r="CHP24" s="580"/>
      <c r="CHQ24" s="580"/>
      <c r="CHR24" s="580"/>
      <c r="CHS24" s="580"/>
      <c r="CHT24" s="580"/>
      <c r="CHU24" s="580"/>
      <c r="CHV24" s="580"/>
      <c r="CHW24" s="580"/>
      <c r="CHX24" s="580"/>
      <c r="CHY24" s="580"/>
      <c r="CHZ24" s="580"/>
      <c r="CIA24" s="580"/>
      <c r="CIB24" s="580"/>
      <c r="CIC24" s="580"/>
      <c r="CID24" s="580"/>
      <c r="CIE24" s="580"/>
      <c r="CIF24" s="580"/>
      <c r="CIG24" s="580"/>
      <c r="CIH24" s="580"/>
      <c r="CII24" s="580"/>
      <c r="CIJ24" s="580"/>
      <c r="CIK24" s="580"/>
      <c r="CIL24" s="580"/>
      <c r="CIM24" s="580"/>
      <c r="CIN24" s="580"/>
      <c r="CIO24" s="580"/>
      <c r="CIP24" s="580"/>
      <c r="CIQ24" s="580"/>
      <c r="CIR24" s="580"/>
      <c r="CIS24" s="580"/>
      <c r="CIT24" s="580"/>
      <c r="CIU24" s="580"/>
      <c r="CIV24" s="580"/>
      <c r="CIW24" s="580"/>
      <c r="CIX24" s="580"/>
      <c r="CIY24" s="580"/>
      <c r="CIZ24" s="580"/>
      <c r="CJA24" s="580"/>
      <c r="CJB24" s="580"/>
      <c r="CJC24" s="580"/>
      <c r="CJD24" s="580"/>
      <c r="CJE24" s="580"/>
      <c r="CJF24" s="580"/>
      <c r="CJG24" s="580"/>
      <c r="CJH24" s="580"/>
      <c r="CJI24" s="580"/>
      <c r="CJJ24" s="580"/>
      <c r="CJK24" s="580"/>
      <c r="CJL24" s="580"/>
      <c r="CJM24" s="580"/>
      <c r="CJN24" s="580"/>
      <c r="CJO24" s="580"/>
      <c r="CJP24" s="580"/>
      <c r="CJQ24" s="580"/>
      <c r="CJR24" s="580"/>
      <c r="CJS24" s="580"/>
      <c r="CJT24" s="580"/>
      <c r="CJU24" s="580"/>
      <c r="CJV24" s="580"/>
      <c r="CJW24" s="580"/>
      <c r="CJX24" s="580"/>
      <c r="CJY24" s="580"/>
      <c r="CJZ24" s="580"/>
      <c r="CKA24" s="580"/>
      <c r="CKB24" s="580"/>
      <c r="CKC24" s="580"/>
      <c r="CKD24" s="580"/>
      <c r="CKE24" s="580"/>
      <c r="CKF24" s="580"/>
      <c r="CKG24" s="580"/>
      <c r="CKH24" s="580"/>
      <c r="CKI24" s="580"/>
      <c r="CKJ24" s="580"/>
      <c r="CKK24" s="580"/>
      <c r="CKL24" s="580"/>
      <c r="CKM24" s="580"/>
      <c r="CKN24" s="580"/>
      <c r="CKO24" s="580"/>
      <c r="CKP24" s="580"/>
      <c r="CKQ24" s="580"/>
      <c r="CKR24" s="580"/>
      <c r="CKS24" s="580"/>
      <c r="CKT24" s="580"/>
      <c r="CKU24" s="580"/>
      <c r="CKV24" s="580"/>
      <c r="CKW24" s="580"/>
      <c r="CKX24" s="580"/>
      <c r="CKY24" s="580"/>
      <c r="CKZ24" s="580"/>
      <c r="CLA24" s="580"/>
      <c r="CLB24" s="580"/>
      <c r="CLC24" s="580"/>
      <c r="CLD24" s="580"/>
      <c r="CLE24" s="580"/>
      <c r="CLF24" s="580"/>
      <c r="CLG24" s="580"/>
      <c r="CLH24" s="580"/>
      <c r="CLI24" s="580"/>
      <c r="CLJ24" s="580"/>
      <c r="CLK24" s="580"/>
      <c r="CLL24" s="580"/>
      <c r="CLM24" s="580"/>
      <c r="CLN24" s="580"/>
      <c r="CLO24" s="580"/>
      <c r="CLP24" s="580"/>
      <c r="CLQ24" s="580"/>
      <c r="CLR24" s="580"/>
      <c r="CLS24" s="580"/>
      <c r="CLT24" s="580"/>
      <c r="CLU24" s="580"/>
      <c r="CLV24" s="580"/>
      <c r="CLW24" s="580"/>
      <c r="CLX24" s="580"/>
      <c r="CLY24" s="580"/>
      <c r="CLZ24" s="580"/>
      <c r="CMA24" s="580"/>
      <c r="CMB24" s="580"/>
      <c r="CMC24" s="580"/>
      <c r="CMD24" s="580"/>
      <c r="CME24" s="580"/>
      <c r="CMF24" s="580"/>
      <c r="CMG24" s="580"/>
      <c r="CMH24" s="580"/>
      <c r="CMI24" s="580"/>
      <c r="CMJ24" s="580"/>
      <c r="CMK24" s="580"/>
      <c r="CML24" s="580"/>
      <c r="CMM24" s="580"/>
      <c r="CMN24" s="580"/>
      <c r="CMO24" s="580"/>
      <c r="CMP24" s="580"/>
      <c r="CMQ24" s="580"/>
      <c r="CMR24" s="580"/>
      <c r="CMS24" s="580"/>
      <c r="CMT24" s="580"/>
      <c r="CMU24" s="580"/>
      <c r="CMV24" s="580"/>
      <c r="CMW24" s="580"/>
      <c r="CMX24" s="580"/>
      <c r="CMY24" s="580"/>
      <c r="CMZ24" s="580"/>
      <c r="CNA24" s="580"/>
      <c r="CNB24" s="580"/>
      <c r="CNC24" s="580"/>
      <c r="CND24" s="580"/>
      <c r="CNE24" s="580"/>
      <c r="CNF24" s="580"/>
      <c r="CNG24" s="580"/>
      <c r="CNH24" s="580"/>
      <c r="CNI24" s="580"/>
      <c r="CNJ24" s="580"/>
      <c r="CNK24" s="580"/>
      <c r="CNL24" s="580"/>
      <c r="CNM24" s="580"/>
      <c r="CNN24" s="580"/>
      <c r="CNO24" s="580"/>
      <c r="CNP24" s="580"/>
      <c r="CNQ24" s="580"/>
      <c r="CNR24" s="580"/>
      <c r="CNS24" s="580"/>
      <c r="CNT24" s="580"/>
      <c r="CNU24" s="580"/>
      <c r="CNV24" s="580"/>
      <c r="CNW24" s="580"/>
      <c r="CNX24" s="580"/>
      <c r="CNY24" s="580"/>
      <c r="CNZ24" s="580"/>
      <c r="COA24" s="580"/>
      <c r="COB24" s="580"/>
      <c r="COC24" s="580"/>
      <c r="COD24" s="580"/>
      <c r="COE24" s="580"/>
      <c r="COF24" s="580"/>
      <c r="COG24" s="580"/>
      <c r="COH24" s="580"/>
      <c r="COI24" s="580"/>
      <c r="COJ24" s="580"/>
      <c r="COK24" s="580"/>
      <c r="COL24" s="580"/>
      <c r="COM24" s="580"/>
      <c r="CON24" s="580"/>
      <c r="COO24" s="580"/>
      <c r="COP24" s="580"/>
      <c r="COQ24" s="580"/>
      <c r="COR24" s="580"/>
      <c r="COS24" s="580"/>
      <c r="COT24" s="580"/>
      <c r="COU24" s="580"/>
      <c r="COV24" s="580"/>
      <c r="COW24" s="580"/>
      <c r="COX24" s="580"/>
      <c r="COY24" s="580"/>
      <c r="COZ24" s="580"/>
      <c r="CPA24" s="580"/>
      <c r="CPB24" s="580"/>
      <c r="CPC24" s="580"/>
      <c r="CPD24" s="580"/>
      <c r="CPE24" s="580"/>
      <c r="CPF24" s="580"/>
      <c r="CPG24" s="580"/>
      <c r="CPH24" s="580"/>
      <c r="CPI24" s="580"/>
      <c r="CPJ24" s="580"/>
      <c r="CPK24" s="580"/>
      <c r="CPL24" s="580"/>
      <c r="CPM24" s="580"/>
      <c r="CPN24" s="580"/>
      <c r="CPO24" s="580"/>
      <c r="CPP24" s="580"/>
      <c r="CPQ24" s="580"/>
      <c r="CPR24" s="580"/>
      <c r="CPS24" s="580"/>
      <c r="CPT24" s="580"/>
      <c r="CPU24" s="580"/>
      <c r="CPV24" s="580"/>
      <c r="CPW24" s="580"/>
      <c r="CPX24" s="580"/>
      <c r="CPY24" s="580"/>
      <c r="CPZ24" s="580"/>
      <c r="CQA24" s="580"/>
      <c r="CQB24" s="580"/>
      <c r="CQC24" s="580"/>
      <c r="CQD24" s="580"/>
      <c r="CQE24" s="580"/>
      <c r="CQF24" s="580"/>
      <c r="CQG24" s="580"/>
      <c r="CQH24" s="580"/>
      <c r="CQI24" s="580"/>
      <c r="CQJ24" s="580"/>
      <c r="CQK24" s="580"/>
      <c r="CQL24" s="580"/>
      <c r="CQM24" s="580"/>
      <c r="CQN24" s="580"/>
      <c r="CQO24" s="580"/>
      <c r="CQP24" s="580"/>
      <c r="CQQ24" s="580"/>
      <c r="CQR24" s="580"/>
      <c r="CQS24" s="580"/>
      <c r="CQT24" s="580"/>
      <c r="CQU24" s="580"/>
      <c r="CQV24" s="580"/>
      <c r="CQW24" s="580"/>
      <c r="CQX24" s="580"/>
      <c r="CQY24" s="580"/>
      <c r="CQZ24" s="580"/>
      <c r="CRA24" s="580"/>
      <c r="CRB24" s="580"/>
      <c r="CRC24" s="580"/>
      <c r="CRD24" s="580"/>
      <c r="CRE24" s="580"/>
      <c r="CRF24" s="580"/>
      <c r="CRG24" s="580"/>
      <c r="CRH24" s="580"/>
      <c r="CRI24" s="580"/>
      <c r="CRJ24" s="580"/>
      <c r="CRK24" s="580"/>
      <c r="CRL24" s="580"/>
      <c r="CRM24" s="580"/>
      <c r="CRN24" s="580"/>
      <c r="CRO24" s="580"/>
      <c r="CRP24" s="580"/>
      <c r="CRQ24" s="580"/>
      <c r="CRR24" s="580"/>
      <c r="CRS24" s="580"/>
      <c r="CRT24" s="580"/>
      <c r="CRU24" s="580"/>
      <c r="CRV24" s="580"/>
      <c r="CRW24" s="580"/>
      <c r="CRX24" s="580"/>
      <c r="CRY24" s="580"/>
      <c r="CRZ24" s="580"/>
      <c r="CSA24" s="580"/>
      <c r="CSB24" s="580"/>
      <c r="CSC24" s="580"/>
      <c r="CSD24" s="580"/>
      <c r="CSE24" s="580"/>
      <c r="CSF24" s="580"/>
      <c r="CSG24" s="580"/>
      <c r="CSH24" s="580"/>
      <c r="CSI24" s="580"/>
      <c r="CSJ24" s="580"/>
      <c r="CSK24" s="580"/>
      <c r="CSL24" s="580"/>
      <c r="CSM24" s="580"/>
      <c r="CSN24" s="580"/>
      <c r="CSO24" s="580"/>
      <c r="CSP24" s="580"/>
      <c r="CSQ24" s="580"/>
      <c r="CSR24" s="580"/>
      <c r="CSS24" s="580"/>
      <c r="CST24" s="580"/>
      <c r="CSU24" s="580"/>
      <c r="CSV24" s="580"/>
      <c r="CSW24" s="580"/>
      <c r="CSX24" s="580"/>
      <c r="CSY24" s="580"/>
      <c r="CSZ24" s="580"/>
      <c r="CTA24" s="580"/>
      <c r="CTB24" s="580"/>
      <c r="CTC24" s="580"/>
      <c r="CTD24" s="580"/>
      <c r="CTE24" s="580"/>
      <c r="CTF24" s="580"/>
      <c r="CTG24" s="580"/>
      <c r="CTH24" s="580"/>
      <c r="CTI24" s="580"/>
      <c r="CTJ24" s="580"/>
      <c r="CTK24" s="580"/>
      <c r="CTL24" s="580"/>
      <c r="CTM24" s="580"/>
      <c r="CTN24" s="580"/>
      <c r="CTO24" s="580"/>
      <c r="CTP24" s="580"/>
      <c r="CTQ24" s="580"/>
      <c r="CTR24" s="580"/>
      <c r="CTS24" s="580"/>
      <c r="CTT24" s="580"/>
      <c r="CTU24" s="580"/>
      <c r="CTV24" s="580"/>
      <c r="CTW24" s="580"/>
      <c r="CTX24" s="580"/>
      <c r="CTY24" s="580"/>
      <c r="CTZ24" s="580"/>
      <c r="CUA24" s="580"/>
      <c r="CUB24" s="580"/>
      <c r="CUC24" s="580"/>
      <c r="CUD24" s="580"/>
      <c r="CUE24" s="580"/>
      <c r="CUF24" s="580"/>
      <c r="CUG24" s="580"/>
      <c r="CUH24" s="580"/>
      <c r="CUI24" s="580"/>
      <c r="CUJ24" s="580"/>
      <c r="CUK24" s="580"/>
      <c r="CUL24" s="580"/>
      <c r="CUM24" s="580"/>
      <c r="CUN24" s="580"/>
      <c r="CUO24" s="580"/>
      <c r="CUP24" s="580"/>
      <c r="CUQ24" s="580"/>
      <c r="CUR24" s="580"/>
      <c r="CUS24" s="580"/>
      <c r="CUT24" s="580"/>
      <c r="CUU24" s="580"/>
      <c r="CUV24" s="580"/>
      <c r="CUW24" s="580"/>
      <c r="CUX24" s="580"/>
      <c r="CUY24" s="580"/>
      <c r="CUZ24" s="580"/>
      <c r="CVA24" s="580"/>
      <c r="CVB24" s="580"/>
      <c r="CVC24" s="580"/>
      <c r="CVD24" s="580"/>
      <c r="CVE24" s="580"/>
      <c r="CVF24" s="580"/>
      <c r="CVG24" s="580"/>
      <c r="CVH24" s="580"/>
      <c r="CVI24" s="580"/>
      <c r="CVJ24" s="580"/>
      <c r="CVK24" s="580"/>
      <c r="CVL24" s="580"/>
      <c r="CVM24" s="580"/>
      <c r="CVN24" s="580"/>
      <c r="CVO24" s="580"/>
      <c r="CVP24" s="580"/>
      <c r="CVQ24" s="580"/>
      <c r="CVR24" s="580"/>
      <c r="CVS24" s="580"/>
      <c r="CVT24" s="580"/>
      <c r="CVU24" s="580"/>
      <c r="CVV24" s="580"/>
      <c r="CVW24" s="580"/>
      <c r="CVX24" s="580"/>
      <c r="CVY24" s="580"/>
      <c r="CVZ24" s="580"/>
      <c r="CWA24" s="580"/>
      <c r="CWB24" s="580"/>
      <c r="CWC24" s="580"/>
      <c r="CWD24" s="580"/>
      <c r="CWE24" s="580"/>
      <c r="CWF24" s="580"/>
      <c r="CWG24" s="580"/>
      <c r="CWH24" s="580"/>
      <c r="CWI24" s="580"/>
      <c r="CWJ24" s="580"/>
      <c r="CWK24" s="580"/>
      <c r="CWL24" s="580"/>
      <c r="CWM24" s="580"/>
      <c r="CWN24" s="580"/>
      <c r="CWO24" s="580"/>
      <c r="CWP24" s="580"/>
      <c r="CWQ24" s="580"/>
      <c r="CWR24" s="580"/>
      <c r="CWS24" s="580"/>
      <c r="CWT24" s="580"/>
      <c r="CWU24" s="580"/>
      <c r="CWV24" s="580"/>
      <c r="CWW24" s="580"/>
      <c r="CWX24" s="580"/>
      <c r="CWY24" s="580"/>
      <c r="CWZ24" s="580"/>
      <c r="CXA24" s="580"/>
      <c r="CXB24" s="580"/>
      <c r="CXC24" s="580"/>
      <c r="CXD24" s="580"/>
      <c r="CXE24" s="580"/>
      <c r="CXF24" s="580"/>
      <c r="CXG24" s="580"/>
      <c r="CXH24" s="580"/>
      <c r="CXI24" s="580"/>
      <c r="CXJ24" s="580"/>
      <c r="CXK24" s="580"/>
      <c r="CXL24" s="580"/>
      <c r="CXM24" s="580"/>
      <c r="CXN24" s="580"/>
      <c r="CXO24" s="580"/>
      <c r="CXP24" s="580"/>
      <c r="CXQ24" s="580"/>
      <c r="CXR24" s="580"/>
      <c r="CXS24" s="580"/>
      <c r="CXT24" s="580"/>
      <c r="CXU24" s="580"/>
      <c r="CXV24" s="580"/>
      <c r="CXW24" s="580"/>
      <c r="CXX24" s="580"/>
      <c r="CXY24" s="580"/>
      <c r="CXZ24" s="580"/>
      <c r="CYA24" s="580"/>
      <c r="CYB24" s="580"/>
      <c r="CYC24" s="580"/>
      <c r="CYD24" s="580"/>
      <c r="CYE24" s="580"/>
      <c r="CYF24" s="580"/>
      <c r="CYG24" s="580"/>
      <c r="CYH24" s="580"/>
      <c r="CYI24" s="580"/>
      <c r="CYJ24" s="580"/>
      <c r="CYK24" s="580"/>
      <c r="CYL24" s="580"/>
      <c r="CYM24" s="580"/>
      <c r="CYN24" s="580"/>
      <c r="CYO24" s="580"/>
      <c r="CYP24" s="580"/>
      <c r="CYQ24" s="580"/>
      <c r="CYR24" s="580"/>
      <c r="CYS24" s="580"/>
      <c r="CYT24" s="580"/>
      <c r="CYU24" s="580"/>
      <c r="CYV24" s="580"/>
      <c r="CYW24" s="580"/>
      <c r="CYX24" s="580"/>
      <c r="CYY24" s="580"/>
      <c r="CYZ24" s="580"/>
      <c r="CZA24" s="580"/>
      <c r="CZB24" s="580"/>
      <c r="CZC24" s="580"/>
      <c r="CZD24" s="580"/>
      <c r="CZE24" s="580"/>
      <c r="CZF24" s="580"/>
      <c r="CZG24" s="580"/>
      <c r="CZH24" s="580"/>
      <c r="CZI24" s="580"/>
      <c r="CZJ24" s="580"/>
      <c r="CZK24" s="580"/>
      <c r="CZL24" s="580"/>
      <c r="CZM24" s="580"/>
      <c r="CZN24" s="580"/>
      <c r="CZO24" s="580"/>
      <c r="CZP24" s="580"/>
      <c r="CZQ24" s="580"/>
      <c r="CZR24" s="580"/>
      <c r="CZS24" s="580"/>
      <c r="CZT24" s="580"/>
      <c r="CZU24" s="580"/>
      <c r="CZV24" s="580"/>
      <c r="CZW24" s="580"/>
      <c r="CZX24" s="580"/>
      <c r="CZY24" s="580"/>
      <c r="CZZ24" s="580"/>
      <c r="DAA24" s="580"/>
      <c r="DAB24" s="580"/>
      <c r="DAC24" s="580"/>
      <c r="DAD24" s="580"/>
      <c r="DAE24" s="580"/>
      <c r="DAF24" s="580"/>
      <c r="DAG24" s="580"/>
      <c r="DAH24" s="580"/>
      <c r="DAI24" s="580"/>
      <c r="DAJ24" s="580"/>
      <c r="DAK24" s="580"/>
      <c r="DAL24" s="580"/>
      <c r="DAM24" s="580"/>
      <c r="DAN24" s="580"/>
      <c r="DAO24" s="580"/>
      <c r="DAP24" s="580"/>
      <c r="DAQ24" s="580"/>
      <c r="DAR24" s="580"/>
      <c r="DAS24" s="580"/>
      <c r="DAT24" s="580"/>
      <c r="DAU24" s="580"/>
      <c r="DAV24" s="580"/>
      <c r="DAW24" s="580"/>
      <c r="DAX24" s="580"/>
      <c r="DAY24" s="580"/>
      <c r="DAZ24" s="580"/>
      <c r="DBA24" s="580"/>
      <c r="DBB24" s="580"/>
      <c r="DBC24" s="580"/>
      <c r="DBD24" s="580"/>
      <c r="DBE24" s="580"/>
      <c r="DBF24" s="580"/>
      <c r="DBG24" s="580"/>
      <c r="DBH24" s="580"/>
      <c r="DBI24" s="580"/>
      <c r="DBJ24" s="580"/>
      <c r="DBK24" s="580"/>
      <c r="DBL24" s="580"/>
      <c r="DBM24" s="580"/>
      <c r="DBN24" s="580"/>
      <c r="DBO24" s="580"/>
      <c r="DBP24" s="580"/>
      <c r="DBQ24" s="580"/>
      <c r="DBR24" s="580"/>
      <c r="DBS24" s="580"/>
      <c r="DBT24" s="580"/>
      <c r="DBU24" s="580"/>
      <c r="DBV24" s="580"/>
      <c r="DBW24" s="580"/>
      <c r="DBX24" s="580"/>
      <c r="DBY24" s="580"/>
      <c r="DBZ24" s="580"/>
      <c r="DCA24" s="580"/>
      <c r="DCB24" s="580"/>
      <c r="DCC24" s="580"/>
      <c r="DCD24" s="580"/>
      <c r="DCE24" s="580"/>
      <c r="DCF24" s="580"/>
      <c r="DCG24" s="580"/>
      <c r="DCH24" s="580"/>
      <c r="DCI24" s="580"/>
      <c r="DCJ24" s="580"/>
      <c r="DCK24" s="580"/>
      <c r="DCL24" s="580"/>
      <c r="DCM24" s="580"/>
      <c r="DCN24" s="580"/>
      <c r="DCO24" s="580"/>
      <c r="DCP24" s="580"/>
      <c r="DCQ24" s="580"/>
      <c r="DCR24" s="580"/>
      <c r="DCS24" s="580"/>
      <c r="DCT24" s="580"/>
      <c r="DCU24" s="580"/>
      <c r="DCV24" s="580"/>
      <c r="DCW24" s="580"/>
      <c r="DCX24" s="580"/>
      <c r="DCY24" s="580"/>
      <c r="DCZ24" s="580"/>
      <c r="DDA24" s="580"/>
      <c r="DDB24" s="580"/>
      <c r="DDC24" s="580"/>
      <c r="DDD24" s="580"/>
      <c r="DDE24" s="580"/>
      <c r="DDF24" s="580"/>
      <c r="DDG24" s="580"/>
      <c r="DDH24" s="580"/>
      <c r="DDI24" s="580"/>
      <c r="DDJ24" s="580"/>
      <c r="DDK24" s="580"/>
      <c r="DDL24" s="580"/>
      <c r="DDM24" s="580"/>
      <c r="DDN24" s="580"/>
      <c r="DDO24" s="580"/>
      <c r="DDP24" s="580"/>
      <c r="DDQ24" s="580"/>
      <c r="DDR24" s="580"/>
      <c r="DDS24" s="580"/>
      <c r="DDT24" s="580"/>
      <c r="DDU24" s="580"/>
      <c r="DDV24" s="580"/>
      <c r="DDW24" s="580"/>
      <c r="DDX24" s="580"/>
      <c r="DDY24" s="580"/>
      <c r="DDZ24" s="580"/>
      <c r="DEA24" s="580"/>
      <c r="DEB24" s="580"/>
      <c r="DEC24" s="580"/>
      <c r="DED24" s="580"/>
      <c r="DEE24" s="580"/>
      <c r="DEF24" s="580"/>
      <c r="DEG24" s="580"/>
      <c r="DEH24" s="580"/>
      <c r="DEI24" s="580"/>
      <c r="DEJ24" s="580"/>
      <c r="DEK24" s="580"/>
      <c r="DEL24" s="580"/>
      <c r="DEM24" s="580"/>
      <c r="DEN24" s="580"/>
      <c r="DEO24" s="580"/>
      <c r="DEP24" s="580"/>
      <c r="DEQ24" s="580"/>
      <c r="DER24" s="580"/>
      <c r="DES24" s="580"/>
      <c r="DET24" s="580"/>
      <c r="DEU24" s="580"/>
      <c r="DEV24" s="580"/>
      <c r="DEW24" s="580"/>
      <c r="DEX24" s="580"/>
      <c r="DEY24" s="580"/>
      <c r="DEZ24" s="580"/>
      <c r="DFA24" s="580"/>
      <c r="DFB24" s="580"/>
      <c r="DFC24" s="580"/>
      <c r="DFD24" s="580"/>
      <c r="DFE24" s="580"/>
      <c r="DFF24" s="580"/>
      <c r="DFG24" s="580"/>
      <c r="DFH24" s="580"/>
      <c r="DFI24" s="580"/>
      <c r="DFJ24" s="580"/>
      <c r="DFK24" s="580"/>
      <c r="DFL24" s="580"/>
      <c r="DFM24" s="580"/>
      <c r="DFN24" s="580"/>
      <c r="DFO24" s="580"/>
      <c r="DFP24" s="580"/>
      <c r="DFQ24" s="580"/>
      <c r="DFR24" s="580"/>
      <c r="DFS24" s="580"/>
      <c r="DFT24" s="580"/>
      <c r="DFU24" s="580"/>
      <c r="DFV24" s="580"/>
      <c r="DFW24" s="580"/>
      <c r="DFX24" s="580"/>
      <c r="DFY24" s="580"/>
      <c r="DFZ24" s="580"/>
      <c r="DGA24" s="580"/>
      <c r="DGB24" s="580"/>
      <c r="DGC24" s="580"/>
      <c r="DGD24" s="580"/>
      <c r="DGE24" s="580"/>
      <c r="DGF24" s="580"/>
      <c r="DGG24" s="580"/>
      <c r="DGH24" s="580"/>
      <c r="DGI24" s="580"/>
      <c r="DGJ24" s="580"/>
      <c r="DGK24" s="580"/>
      <c r="DGL24" s="580"/>
      <c r="DGM24" s="580"/>
      <c r="DGN24" s="580"/>
      <c r="DGO24" s="580"/>
      <c r="DGP24" s="580"/>
      <c r="DGQ24" s="580"/>
      <c r="DGR24" s="580"/>
      <c r="DGS24" s="580"/>
      <c r="DGT24" s="580"/>
      <c r="DGU24" s="580"/>
      <c r="DGV24" s="580"/>
      <c r="DGW24" s="580"/>
      <c r="DGX24" s="580"/>
      <c r="DGY24" s="580"/>
      <c r="DGZ24" s="580"/>
      <c r="DHA24" s="580"/>
      <c r="DHB24" s="580"/>
      <c r="DHC24" s="580"/>
      <c r="DHD24" s="580"/>
      <c r="DHE24" s="580"/>
      <c r="DHF24" s="580"/>
      <c r="DHG24" s="580"/>
      <c r="DHH24" s="580"/>
      <c r="DHI24" s="580"/>
      <c r="DHJ24" s="580"/>
      <c r="DHK24" s="580"/>
      <c r="DHL24" s="580"/>
      <c r="DHM24" s="580"/>
      <c r="DHN24" s="580"/>
      <c r="DHO24" s="580"/>
      <c r="DHP24" s="580"/>
      <c r="DHQ24" s="580"/>
      <c r="DHR24" s="580"/>
      <c r="DHS24" s="580"/>
      <c r="DHT24" s="580"/>
      <c r="DHU24" s="580"/>
      <c r="DHV24" s="580"/>
      <c r="DHW24" s="580"/>
      <c r="DHX24" s="580"/>
      <c r="DHY24" s="580"/>
      <c r="DHZ24" s="580"/>
      <c r="DIA24" s="580"/>
      <c r="DIB24" s="580"/>
      <c r="DIC24" s="580"/>
      <c r="DID24" s="580"/>
      <c r="DIE24" s="580"/>
      <c r="DIF24" s="580"/>
      <c r="DIG24" s="580"/>
      <c r="DIH24" s="580"/>
      <c r="DII24" s="580"/>
      <c r="DIJ24" s="580"/>
      <c r="DIK24" s="580"/>
      <c r="DIL24" s="580"/>
      <c r="DIM24" s="580"/>
      <c r="DIN24" s="580"/>
      <c r="DIO24" s="580"/>
      <c r="DIP24" s="580"/>
      <c r="DIQ24" s="580"/>
      <c r="DIR24" s="580"/>
      <c r="DIS24" s="580"/>
      <c r="DIT24" s="580"/>
      <c r="DIU24" s="580"/>
      <c r="DIV24" s="580"/>
      <c r="DIW24" s="580"/>
      <c r="DIX24" s="580"/>
      <c r="DIY24" s="580"/>
      <c r="DIZ24" s="580"/>
      <c r="DJA24" s="580"/>
      <c r="DJB24" s="580"/>
      <c r="DJC24" s="580"/>
      <c r="DJD24" s="580"/>
      <c r="DJE24" s="580"/>
      <c r="DJF24" s="580"/>
      <c r="DJG24" s="580"/>
      <c r="DJH24" s="580"/>
      <c r="DJI24" s="580"/>
      <c r="DJJ24" s="580"/>
      <c r="DJK24" s="580"/>
      <c r="DJL24" s="580"/>
      <c r="DJM24" s="580"/>
      <c r="DJN24" s="580"/>
      <c r="DJO24" s="580"/>
      <c r="DJP24" s="580"/>
      <c r="DJQ24" s="580"/>
      <c r="DJR24" s="580"/>
      <c r="DJS24" s="580"/>
      <c r="DJT24" s="580"/>
      <c r="DJU24" s="580"/>
      <c r="DJV24" s="580"/>
      <c r="DJW24" s="580"/>
      <c r="DJX24" s="580"/>
      <c r="DJY24" s="580"/>
      <c r="DJZ24" s="580"/>
      <c r="DKA24" s="580"/>
      <c r="DKB24" s="580"/>
      <c r="DKC24" s="580"/>
      <c r="DKD24" s="580"/>
      <c r="DKE24" s="580"/>
      <c r="DKF24" s="580"/>
      <c r="DKG24" s="580"/>
      <c r="DKH24" s="580"/>
      <c r="DKI24" s="580"/>
      <c r="DKJ24" s="580"/>
      <c r="DKK24" s="580"/>
      <c r="DKL24" s="580"/>
      <c r="DKM24" s="580"/>
      <c r="DKN24" s="580"/>
      <c r="DKO24" s="580"/>
      <c r="DKP24" s="580"/>
      <c r="DKQ24" s="580"/>
      <c r="DKR24" s="580"/>
      <c r="DKS24" s="580"/>
      <c r="DKT24" s="580"/>
      <c r="DKU24" s="580"/>
      <c r="DKV24" s="580"/>
      <c r="DKW24" s="580"/>
      <c r="DKX24" s="580"/>
      <c r="DKY24" s="580"/>
      <c r="DKZ24" s="580"/>
      <c r="DLA24" s="580"/>
      <c r="DLB24" s="580"/>
      <c r="DLC24" s="580"/>
      <c r="DLD24" s="580"/>
      <c r="DLE24" s="580"/>
      <c r="DLF24" s="580"/>
      <c r="DLG24" s="580"/>
      <c r="DLH24" s="580"/>
      <c r="DLI24" s="580"/>
      <c r="DLJ24" s="580"/>
      <c r="DLK24" s="580"/>
      <c r="DLL24" s="580"/>
      <c r="DLM24" s="580"/>
      <c r="DLN24" s="580"/>
      <c r="DLO24" s="580"/>
      <c r="DLP24" s="580"/>
      <c r="DLQ24" s="580"/>
      <c r="DLR24" s="580"/>
      <c r="DLS24" s="580"/>
      <c r="DLT24" s="580"/>
      <c r="DLU24" s="580"/>
      <c r="DLV24" s="580"/>
      <c r="DLW24" s="580"/>
      <c r="DLX24" s="580"/>
      <c r="DLY24" s="580"/>
      <c r="DLZ24" s="580"/>
      <c r="DMA24" s="580"/>
      <c r="DMB24" s="580"/>
      <c r="DMC24" s="580"/>
      <c r="DMD24" s="580"/>
      <c r="DME24" s="580"/>
      <c r="DMF24" s="580"/>
      <c r="DMG24" s="580"/>
      <c r="DMH24" s="580"/>
      <c r="DMI24" s="580"/>
      <c r="DMJ24" s="580"/>
      <c r="DMK24" s="580"/>
      <c r="DML24" s="580"/>
      <c r="DMM24" s="580"/>
      <c r="DMN24" s="580"/>
      <c r="DMO24" s="580"/>
      <c r="DMP24" s="580"/>
      <c r="DMQ24" s="580"/>
      <c r="DMR24" s="580"/>
      <c r="DMS24" s="580"/>
      <c r="DMT24" s="580"/>
      <c r="DMU24" s="580"/>
      <c r="DMV24" s="580"/>
      <c r="DMW24" s="580"/>
      <c r="DMX24" s="580"/>
      <c r="DMY24" s="580"/>
      <c r="DMZ24" s="580"/>
      <c r="DNA24" s="580"/>
      <c r="DNB24" s="580"/>
      <c r="DNC24" s="580"/>
      <c r="DND24" s="580"/>
      <c r="DNE24" s="580"/>
      <c r="DNF24" s="580"/>
      <c r="DNG24" s="580"/>
      <c r="DNH24" s="580"/>
      <c r="DNI24" s="580"/>
      <c r="DNJ24" s="580"/>
      <c r="DNK24" s="580"/>
      <c r="DNL24" s="580"/>
      <c r="DNM24" s="580"/>
      <c r="DNN24" s="580"/>
      <c r="DNO24" s="580"/>
      <c r="DNP24" s="580"/>
      <c r="DNQ24" s="580"/>
      <c r="DNR24" s="580"/>
      <c r="DNS24" s="580"/>
      <c r="DNT24" s="580"/>
      <c r="DNU24" s="580"/>
      <c r="DNV24" s="580"/>
      <c r="DNW24" s="580"/>
      <c r="DNX24" s="580"/>
      <c r="DNY24" s="580"/>
      <c r="DNZ24" s="580"/>
      <c r="DOA24" s="580"/>
      <c r="DOB24" s="580"/>
      <c r="DOC24" s="580"/>
      <c r="DOD24" s="580"/>
      <c r="DOE24" s="580"/>
      <c r="DOF24" s="580"/>
      <c r="DOG24" s="580"/>
      <c r="DOH24" s="580"/>
      <c r="DOI24" s="580"/>
      <c r="DOJ24" s="580"/>
      <c r="DOK24" s="580"/>
      <c r="DOL24" s="580"/>
      <c r="DOM24" s="580"/>
      <c r="DON24" s="580"/>
      <c r="DOO24" s="580"/>
      <c r="DOP24" s="580"/>
      <c r="DOQ24" s="580"/>
      <c r="DOR24" s="580"/>
      <c r="DOS24" s="580"/>
      <c r="DOT24" s="580"/>
      <c r="DOU24" s="580"/>
      <c r="DOV24" s="580"/>
      <c r="DOW24" s="580"/>
      <c r="DOX24" s="580"/>
      <c r="DOY24" s="580"/>
      <c r="DOZ24" s="580"/>
      <c r="DPA24" s="580"/>
      <c r="DPB24" s="580"/>
      <c r="DPC24" s="580"/>
      <c r="DPD24" s="580"/>
      <c r="DPE24" s="580"/>
      <c r="DPF24" s="580"/>
      <c r="DPG24" s="580"/>
      <c r="DPH24" s="580"/>
      <c r="DPI24" s="580"/>
      <c r="DPJ24" s="580"/>
      <c r="DPK24" s="580"/>
      <c r="DPL24" s="580"/>
      <c r="DPM24" s="580"/>
      <c r="DPN24" s="580"/>
      <c r="DPO24" s="580"/>
      <c r="DPP24" s="580"/>
      <c r="DPQ24" s="580"/>
      <c r="DPR24" s="580"/>
      <c r="DPS24" s="580"/>
      <c r="DPT24" s="580"/>
      <c r="DPU24" s="580"/>
      <c r="DPV24" s="580"/>
      <c r="DPW24" s="580"/>
      <c r="DPX24" s="580"/>
      <c r="DPY24" s="580"/>
      <c r="DPZ24" s="580"/>
      <c r="DQA24" s="580"/>
      <c r="DQB24" s="580"/>
      <c r="DQC24" s="580"/>
      <c r="DQD24" s="580"/>
      <c r="DQE24" s="580"/>
      <c r="DQF24" s="580"/>
      <c r="DQG24" s="580"/>
      <c r="DQH24" s="580"/>
      <c r="DQI24" s="580"/>
      <c r="DQJ24" s="580"/>
      <c r="DQK24" s="580"/>
      <c r="DQL24" s="580"/>
      <c r="DQM24" s="580"/>
      <c r="DQN24" s="580"/>
      <c r="DQO24" s="580"/>
      <c r="DQP24" s="580"/>
      <c r="DQQ24" s="580"/>
      <c r="DQR24" s="580"/>
      <c r="DQS24" s="580"/>
      <c r="DQT24" s="580"/>
      <c r="DQU24" s="580"/>
      <c r="DQV24" s="580"/>
      <c r="DQW24" s="580"/>
      <c r="DQX24" s="580"/>
      <c r="DQY24" s="580"/>
      <c r="DQZ24" s="580"/>
      <c r="DRA24" s="580"/>
      <c r="DRB24" s="580"/>
      <c r="DRC24" s="580"/>
      <c r="DRD24" s="580"/>
      <c r="DRE24" s="580"/>
      <c r="DRF24" s="580"/>
      <c r="DRG24" s="580"/>
      <c r="DRH24" s="580"/>
      <c r="DRI24" s="580"/>
      <c r="DRJ24" s="580"/>
      <c r="DRK24" s="580"/>
      <c r="DRL24" s="580"/>
      <c r="DRM24" s="580"/>
      <c r="DRN24" s="580"/>
      <c r="DRO24" s="580"/>
      <c r="DRP24" s="580"/>
      <c r="DRQ24" s="580"/>
      <c r="DRR24" s="580"/>
      <c r="DRS24" s="580"/>
      <c r="DRT24" s="580"/>
      <c r="DRU24" s="580"/>
      <c r="DRV24" s="580"/>
      <c r="DRW24" s="580"/>
      <c r="DRX24" s="580"/>
      <c r="DRY24" s="580"/>
      <c r="DRZ24" s="580"/>
      <c r="DSA24" s="580"/>
      <c r="DSB24" s="580"/>
      <c r="DSC24" s="580"/>
      <c r="DSD24" s="580"/>
      <c r="DSE24" s="580"/>
      <c r="DSF24" s="580"/>
      <c r="DSG24" s="580"/>
      <c r="DSH24" s="580"/>
      <c r="DSI24" s="580"/>
      <c r="DSJ24" s="580"/>
      <c r="DSK24" s="580"/>
      <c r="DSL24" s="580"/>
      <c r="DSM24" s="580"/>
      <c r="DSN24" s="580"/>
      <c r="DSO24" s="580"/>
      <c r="DSP24" s="580"/>
      <c r="DSQ24" s="580"/>
      <c r="DSR24" s="580"/>
      <c r="DSS24" s="580"/>
      <c r="DST24" s="580"/>
      <c r="DSU24" s="580"/>
      <c r="DSV24" s="580"/>
      <c r="DSW24" s="580"/>
      <c r="DSX24" s="580"/>
      <c r="DSY24" s="580"/>
      <c r="DSZ24" s="580"/>
      <c r="DTA24" s="580"/>
      <c r="DTB24" s="580"/>
      <c r="DTC24" s="580"/>
      <c r="DTD24" s="580"/>
      <c r="DTE24" s="580"/>
      <c r="DTF24" s="580"/>
      <c r="DTG24" s="580"/>
      <c r="DTH24" s="580"/>
      <c r="DTI24" s="580"/>
      <c r="DTJ24" s="580"/>
      <c r="DTK24" s="580"/>
      <c r="DTL24" s="580"/>
      <c r="DTM24" s="580"/>
      <c r="DTN24" s="580"/>
      <c r="DTO24" s="580"/>
      <c r="DTP24" s="580"/>
      <c r="DTQ24" s="580"/>
      <c r="DTR24" s="580"/>
      <c r="DTS24" s="580"/>
      <c r="DTT24" s="580"/>
      <c r="DTU24" s="580"/>
      <c r="DTV24" s="580"/>
      <c r="DTW24" s="580"/>
      <c r="DTX24" s="580"/>
      <c r="DTY24" s="580"/>
      <c r="DTZ24" s="580"/>
      <c r="DUA24" s="580"/>
      <c r="DUB24" s="580"/>
      <c r="DUC24" s="580"/>
      <c r="DUD24" s="580"/>
      <c r="DUE24" s="580"/>
      <c r="DUF24" s="580"/>
      <c r="DUG24" s="580"/>
      <c r="DUH24" s="580"/>
      <c r="DUI24" s="580"/>
      <c r="DUJ24" s="580"/>
      <c r="DUK24" s="580"/>
      <c r="DUL24" s="580"/>
      <c r="DUM24" s="580"/>
      <c r="DUN24" s="580"/>
      <c r="DUO24" s="580"/>
      <c r="DUP24" s="580"/>
      <c r="DUQ24" s="580"/>
      <c r="DUR24" s="580"/>
      <c r="DUS24" s="580"/>
      <c r="DUT24" s="580"/>
      <c r="DUU24" s="580"/>
      <c r="DUV24" s="580"/>
      <c r="DUW24" s="580"/>
      <c r="DUX24" s="580"/>
      <c r="DUY24" s="580"/>
      <c r="DUZ24" s="580"/>
      <c r="DVA24" s="580"/>
      <c r="DVB24" s="580"/>
      <c r="DVC24" s="580"/>
      <c r="DVD24" s="580"/>
      <c r="DVE24" s="580"/>
      <c r="DVF24" s="580"/>
      <c r="DVG24" s="580"/>
      <c r="DVH24" s="580"/>
      <c r="DVI24" s="580"/>
      <c r="DVJ24" s="580"/>
      <c r="DVK24" s="580"/>
      <c r="DVL24" s="580"/>
      <c r="DVM24" s="580"/>
      <c r="DVN24" s="580"/>
      <c r="DVO24" s="580"/>
      <c r="DVP24" s="580"/>
      <c r="DVQ24" s="580"/>
      <c r="DVR24" s="580"/>
      <c r="DVS24" s="580"/>
      <c r="DVT24" s="580"/>
      <c r="DVU24" s="580"/>
      <c r="DVV24" s="580"/>
      <c r="DVW24" s="580"/>
      <c r="DVX24" s="580"/>
      <c r="DVY24" s="580"/>
      <c r="DVZ24" s="580"/>
      <c r="DWA24" s="580"/>
      <c r="DWB24" s="580"/>
      <c r="DWC24" s="580"/>
      <c r="DWD24" s="580"/>
      <c r="DWE24" s="580"/>
      <c r="DWF24" s="580"/>
      <c r="DWG24" s="580"/>
      <c r="DWH24" s="580"/>
      <c r="DWI24" s="580"/>
      <c r="DWJ24" s="580"/>
      <c r="DWK24" s="580"/>
      <c r="DWL24" s="580"/>
      <c r="DWM24" s="580"/>
      <c r="DWN24" s="580"/>
      <c r="DWO24" s="580"/>
      <c r="DWP24" s="580"/>
      <c r="DWQ24" s="580"/>
      <c r="DWR24" s="580"/>
      <c r="DWS24" s="580"/>
      <c r="DWT24" s="580"/>
      <c r="DWU24" s="580"/>
      <c r="DWV24" s="580"/>
      <c r="DWW24" s="580"/>
      <c r="DWX24" s="580"/>
      <c r="DWY24" s="580"/>
      <c r="DWZ24" s="580"/>
      <c r="DXA24" s="580"/>
      <c r="DXB24" s="580"/>
      <c r="DXC24" s="580"/>
      <c r="DXD24" s="580"/>
      <c r="DXE24" s="580"/>
      <c r="DXF24" s="580"/>
      <c r="DXG24" s="580"/>
      <c r="DXH24" s="580"/>
      <c r="DXI24" s="580"/>
      <c r="DXJ24" s="580"/>
      <c r="DXK24" s="580"/>
      <c r="DXL24" s="580"/>
      <c r="DXM24" s="580"/>
      <c r="DXN24" s="580"/>
      <c r="DXO24" s="580"/>
      <c r="DXP24" s="580"/>
      <c r="DXQ24" s="580"/>
      <c r="DXR24" s="580"/>
      <c r="DXS24" s="580"/>
      <c r="DXT24" s="580"/>
      <c r="DXU24" s="580"/>
      <c r="DXV24" s="580"/>
      <c r="DXW24" s="580"/>
      <c r="DXX24" s="580"/>
      <c r="DXY24" s="580"/>
      <c r="DXZ24" s="580"/>
      <c r="DYA24" s="580"/>
      <c r="DYB24" s="580"/>
      <c r="DYC24" s="580"/>
      <c r="DYD24" s="580"/>
      <c r="DYE24" s="580"/>
      <c r="DYF24" s="580"/>
      <c r="DYG24" s="580"/>
      <c r="DYH24" s="580"/>
      <c r="DYI24" s="580"/>
      <c r="DYJ24" s="580"/>
      <c r="DYK24" s="580"/>
      <c r="DYL24" s="580"/>
      <c r="DYM24" s="580"/>
      <c r="DYN24" s="580"/>
      <c r="DYO24" s="580"/>
      <c r="DYP24" s="580"/>
      <c r="DYQ24" s="580"/>
      <c r="DYR24" s="580"/>
      <c r="DYS24" s="580"/>
      <c r="DYT24" s="580"/>
      <c r="DYU24" s="580"/>
      <c r="DYV24" s="580"/>
      <c r="DYW24" s="580"/>
      <c r="DYX24" s="580"/>
      <c r="DYY24" s="580"/>
      <c r="DYZ24" s="580"/>
      <c r="DZA24" s="580"/>
      <c r="DZB24" s="580"/>
      <c r="DZC24" s="580"/>
      <c r="DZD24" s="580"/>
      <c r="DZE24" s="580"/>
      <c r="DZF24" s="580"/>
      <c r="DZG24" s="580"/>
      <c r="DZH24" s="580"/>
      <c r="DZI24" s="580"/>
      <c r="DZJ24" s="580"/>
      <c r="DZK24" s="580"/>
      <c r="DZL24" s="580"/>
      <c r="DZM24" s="580"/>
      <c r="DZN24" s="580"/>
      <c r="DZO24" s="580"/>
      <c r="DZP24" s="580"/>
      <c r="DZQ24" s="580"/>
      <c r="DZR24" s="580"/>
      <c r="DZS24" s="580"/>
      <c r="DZT24" s="580"/>
      <c r="DZU24" s="580"/>
      <c r="DZV24" s="580"/>
      <c r="DZW24" s="580"/>
      <c r="DZX24" s="580"/>
      <c r="DZY24" s="580"/>
      <c r="DZZ24" s="580"/>
      <c r="EAA24" s="580"/>
      <c r="EAB24" s="580"/>
      <c r="EAC24" s="580"/>
      <c r="EAD24" s="580"/>
      <c r="EAE24" s="580"/>
      <c r="EAF24" s="580"/>
      <c r="EAG24" s="580"/>
      <c r="EAH24" s="580"/>
      <c r="EAI24" s="580"/>
      <c r="EAJ24" s="580"/>
      <c r="EAK24" s="580"/>
      <c r="EAL24" s="580"/>
      <c r="EAM24" s="580"/>
      <c r="EAN24" s="580"/>
      <c r="EAO24" s="580"/>
      <c r="EAP24" s="580"/>
      <c r="EAQ24" s="580"/>
      <c r="EAR24" s="580"/>
      <c r="EAS24" s="580"/>
      <c r="EAT24" s="580"/>
      <c r="EAU24" s="580"/>
      <c r="EAV24" s="580"/>
      <c r="EAW24" s="580"/>
      <c r="EAX24" s="580"/>
      <c r="EAY24" s="580"/>
      <c r="EAZ24" s="580"/>
      <c r="EBA24" s="580"/>
      <c r="EBB24" s="580"/>
      <c r="EBC24" s="580"/>
      <c r="EBD24" s="580"/>
      <c r="EBE24" s="580"/>
      <c r="EBF24" s="580"/>
      <c r="EBG24" s="580"/>
      <c r="EBH24" s="580"/>
      <c r="EBI24" s="580"/>
      <c r="EBJ24" s="580"/>
      <c r="EBK24" s="580"/>
      <c r="EBL24" s="580"/>
      <c r="EBM24" s="580"/>
      <c r="EBN24" s="580"/>
      <c r="EBO24" s="580"/>
      <c r="EBP24" s="580"/>
      <c r="EBQ24" s="580"/>
      <c r="EBR24" s="580"/>
      <c r="EBS24" s="580"/>
      <c r="EBT24" s="580"/>
      <c r="EBU24" s="580"/>
      <c r="EBV24" s="580"/>
      <c r="EBW24" s="580"/>
      <c r="EBX24" s="580"/>
      <c r="EBY24" s="580"/>
      <c r="EBZ24" s="580"/>
      <c r="ECA24" s="580"/>
      <c r="ECB24" s="580"/>
      <c r="ECC24" s="580"/>
      <c r="ECD24" s="580"/>
      <c r="ECE24" s="580"/>
      <c r="ECF24" s="580"/>
      <c r="ECG24" s="580"/>
      <c r="ECH24" s="580"/>
      <c r="ECI24" s="580"/>
      <c r="ECJ24" s="580"/>
      <c r="ECK24" s="580"/>
      <c r="ECL24" s="580"/>
      <c r="ECM24" s="580"/>
      <c r="ECN24" s="580"/>
      <c r="ECO24" s="580"/>
      <c r="ECP24" s="580"/>
      <c r="ECQ24" s="580"/>
      <c r="ECR24" s="580"/>
      <c r="ECS24" s="580"/>
      <c r="ECT24" s="580"/>
      <c r="ECU24" s="580"/>
      <c r="ECV24" s="580"/>
      <c r="ECW24" s="580"/>
      <c r="ECX24" s="580"/>
      <c r="ECY24" s="580"/>
      <c r="ECZ24" s="580"/>
      <c r="EDA24" s="580"/>
      <c r="EDB24" s="580"/>
      <c r="EDC24" s="580"/>
      <c r="EDD24" s="580"/>
      <c r="EDE24" s="580"/>
      <c r="EDF24" s="580"/>
      <c r="EDG24" s="580"/>
      <c r="EDH24" s="580"/>
      <c r="EDI24" s="580"/>
      <c r="EDJ24" s="580"/>
      <c r="EDK24" s="580"/>
      <c r="EDL24" s="580"/>
      <c r="EDM24" s="580"/>
      <c r="EDN24" s="580"/>
      <c r="EDO24" s="580"/>
      <c r="EDP24" s="580"/>
      <c r="EDQ24" s="580"/>
      <c r="EDR24" s="580"/>
      <c r="EDS24" s="580"/>
      <c r="EDT24" s="580"/>
      <c r="EDU24" s="580"/>
      <c r="EDV24" s="580"/>
      <c r="EDW24" s="580"/>
      <c r="EDX24" s="580"/>
      <c r="EDY24" s="580"/>
      <c r="EDZ24" s="580"/>
      <c r="EEA24" s="580"/>
      <c r="EEB24" s="580"/>
      <c r="EEC24" s="580"/>
      <c r="EED24" s="580"/>
      <c r="EEE24" s="580"/>
      <c r="EEF24" s="580"/>
      <c r="EEG24" s="580"/>
      <c r="EEH24" s="580"/>
      <c r="EEI24" s="580"/>
      <c r="EEJ24" s="580"/>
      <c r="EEK24" s="580"/>
      <c r="EEL24" s="580"/>
      <c r="EEM24" s="580"/>
      <c r="EEN24" s="580"/>
      <c r="EEO24" s="580"/>
      <c r="EEP24" s="580"/>
      <c r="EEQ24" s="580"/>
      <c r="EER24" s="580"/>
      <c r="EES24" s="580"/>
      <c r="EET24" s="580"/>
      <c r="EEU24" s="580"/>
      <c r="EEV24" s="580"/>
      <c r="EEW24" s="580"/>
      <c r="EEX24" s="580"/>
      <c r="EEY24" s="580"/>
      <c r="EEZ24" s="580"/>
      <c r="EFA24" s="580"/>
      <c r="EFB24" s="580"/>
      <c r="EFC24" s="580"/>
      <c r="EFD24" s="580"/>
      <c r="EFE24" s="580"/>
      <c r="EFF24" s="580"/>
      <c r="EFG24" s="580"/>
      <c r="EFH24" s="580"/>
      <c r="EFI24" s="580"/>
      <c r="EFJ24" s="580"/>
      <c r="EFK24" s="580"/>
      <c r="EFL24" s="580"/>
      <c r="EFM24" s="580"/>
      <c r="EFN24" s="580"/>
      <c r="EFO24" s="580"/>
      <c r="EFP24" s="580"/>
      <c r="EFQ24" s="580"/>
      <c r="EFR24" s="580"/>
      <c r="EFS24" s="580"/>
      <c r="EFT24" s="580"/>
      <c r="EFU24" s="580"/>
      <c r="EFV24" s="580"/>
      <c r="EFW24" s="580"/>
      <c r="EFX24" s="580"/>
      <c r="EFY24" s="580"/>
      <c r="EFZ24" s="580"/>
      <c r="EGA24" s="580"/>
      <c r="EGB24" s="580"/>
      <c r="EGC24" s="580"/>
      <c r="EGD24" s="580"/>
      <c r="EGE24" s="580"/>
      <c r="EGF24" s="580"/>
      <c r="EGG24" s="580"/>
      <c r="EGH24" s="580"/>
      <c r="EGI24" s="580"/>
      <c r="EGJ24" s="580"/>
      <c r="EGK24" s="580"/>
      <c r="EGL24" s="580"/>
      <c r="EGM24" s="580"/>
      <c r="EGN24" s="580"/>
      <c r="EGO24" s="580"/>
      <c r="EGP24" s="580"/>
      <c r="EGQ24" s="580"/>
      <c r="EGR24" s="580"/>
      <c r="EGS24" s="580"/>
      <c r="EGT24" s="580"/>
      <c r="EGU24" s="580"/>
      <c r="EGV24" s="580"/>
      <c r="EGW24" s="580"/>
      <c r="EGX24" s="580"/>
      <c r="EGY24" s="580"/>
      <c r="EGZ24" s="580"/>
      <c r="EHA24" s="580"/>
      <c r="EHB24" s="580"/>
      <c r="EHC24" s="580"/>
      <c r="EHD24" s="580"/>
      <c r="EHE24" s="580"/>
      <c r="EHF24" s="580"/>
      <c r="EHG24" s="580"/>
      <c r="EHH24" s="580"/>
      <c r="EHI24" s="580"/>
      <c r="EHJ24" s="580"/>
      <c r="EHK24" s="580"/>
      <c r="EHL24" s="580"/>
      <c r="EHM24" s="580"/>
      <c r="EHN24" s="580"/>
      <c r="EHO24" s="580"/>
      <c r="EHP24" s="580"/>
      <c r="EHQ24" s="580"/>
      <c r="EHR24" s="580"/>
      <c r="EHS24" s="580"/>
      <c r="EHT24" s="580"/>
      <c r="EHU24" s="580"/>
      <c r="EHV24" s="580"/>
      <c r="EHW24" s="580"/>
      <c r="EHX24" s="580"/>
      <c r="EHY24" s="580"/>
      <c r="EHZ24" s="580"/>
      <c r="EIA24" s="580"/>
      <c r="EIB24" s="580"/>
      <c r="EIC24" s="580"/>
      <c r="EID24" s="580"/>
      <c r="EIE24" s="580"/>
      <c r="EIF24" s="580"/>
      <c r="EIG24" s="580"/>
      <c r="EIH24" s="580"/>
      <c r="EII24" s="580"/>
      <c r="EIJ24" s="580"/>
      <c r="EIK24" s="580"/>
      <c r="EIL24" s="580"/>
      <c r="EIM24" s="580"/>
      <c r="EIN24" s="580"/>
      <c r="EIO24" s="580"/>
      <c r="EIP24" s="580"/>
      <c r="EIQ24" s="580"/>
      <c r="EIR24" s="580"/>
      <c r="EIS24" s="580"/>
      <c r="EIT24" s="580"/>
      <c r="EIU24" s="580"/>
      <c r="EIV24" s="580"/>
      <c r="EIW24" s="580"/>
      <c r="EIX24" s="580"/>
      <c r="EIY24" s="580"/>
      <c r="EIZ24" s="580"/>
      <c r="EJA24" s="580"/>
      <c r="EJB24" s="580"/>
      <c r="EJC24" s="580"/>
      <c r="EJD24" s="580"/>
      <c r="EJE24" s="580"/>
      <c r="EJF24" s="580"/>
      <c r="EJG24" s="580"/>
      <c r="EJH24" s="580"/>
      <c r="EJI24" s="580"/>
      <c r="EJJ24" s="580"/>
      <c r="EJK24" s="580"/>
      <c r="EJL24" s="580"/>
      <c r="EJM24" s="580"/>
      <c r="EJN24" s="580"/>
      <c r="EJO24" s="580"/>
      <c r="EJP24" s="580"/>
      <c r="EJQ24" s="580"/>
      <c r="EJR24" s="580"/>
      <c r="EJS24" s="580"/>
      <c r="EJT24" s="580"/>
      <c r="EJU24" s="580"/>
      <c r="EJV24" s="580"/>
      <c r="EJW24" s="580"/>
      <c r="EJX24" s="580"/>
      <c r="EJY24" s="580"/>
      <c r="EJZ24" s="580"/>
      <c r="EKA24" s="580"/>
      <c r="EKB24" s="580"/>
      <c r="EKC24" s="580"/>
      <c r="EKD24" s="580"/>
      <c r="EKE24" s="580"/>
      <c r="EKF24" s="580"/>
      <c r="EKG24" s="580"/>
      <c r="EKH24" s="580"/>
      <c r="EKI24" s="580"/>
      <c r="EKJ24" s="580"/>
      <c r="EKK24" s="580"/>
      <c r="EKL24" s="580"/>
      <c r="EKM24" s="580"/>
      <c r="EKN24" s="580"/>
      <c r="EKO24" s="580"/>
      <c r="EKP24" s="580"/>
      <c r="EKQ24" s="580"/>
      <c r="EKR24" s="580"/>
      <c r="EKS24" s="580"/>
      <c r="EKT24" s="580"/>
      <c r="EKU24" s="580"/>
      <c r="EKV24" s="580"/>
      <c r="EKW24" s="580"/>
      <c r="EKX24" s="580"/>
      <c r="EKY24" s="580"/>
      <c r="EKZ24" s="580"/>
      <c r="ELA24" s="580"/>
      <c r="ELB24" s="580"/>
      <c r="ELC24" s="580"/>
      <c r="ELD24" s="580"/>
      <c r="ELE24" s="580"/>
      <c r="ELF24" s="580"/>
      <c r="ELG24" s="580"/>
      <c r="ELH24" s="580"/>
      <c r="ELI24" s="580"/>
      <c r="ELJ24" s="580"/>
      <c r="ELK24" s="580"/>
      <c r="ELL24" s="580"/>
      <c r="ELM24" s="580"/>
      <c r="ELN24" s="580"/>
      <c r="ELO24" s="580"/>
      <c r="ELP24" s="580"/>
      <c r="ELQ24" s="580"/>
      <c r="ELR24" s="580"/>
      <c r="ELS24" s="580"/>
      <c r="ELT24" s="580"/>
      <c r="ELU24" s="580"/>
      <c r="ELV24" s="580"/>
      <c r="ELW24" s="580"/>
      <c r="ELX24" s="580"/>
      <c r="ELY24" s="580"/>
      <c r="ELZ24" s="580"/>
      <c r="EMA24" s="580"/>
      <c r="EMB24" s="580"/>
      <c r="EMC24" s="580"/>
      <c r="EMD24" s="580"/>
      <c r="EME24" s="580"/>
      <c r="EMF24" s="580"/>
      <c r="EMG24" s="580"/>
      <c r="EMH24" s="580"/>
      <c r="EMI24" s="580"/>
      <c r="EMJ24" s="580"/>
      <c r="EMK24" s="580"/>
      <c r="EML24" s="580"/>
      <c r="EMM24" s="580"/>
      <c r="EMN24" s="580"/>
      <c r="EMO24" s="580"/>
      <c r="EMP24" s="580"/>
      <c r="EMQ24" s="580"/>
      <c r="EMR24" s="580"/>
      <c r="EMS24" s="580"/>
      <c r="EMT24" s="580"/>
      <c r="EMU24" s="580"/>
      <c r="EMV24" s="580"/>
      <c r="EMW24" s="580"/>
      <c r="EMX24" s="580"/>
      <c r="EMY24" s="580"/>
      <c r="EMZ24" s="580"/>
      <c r="ENA24" s="580"/>
      <c r="ENB24" s="580"/>
      <c r="ENC24" s="580"/>
      <c r="END24" s="580"/>
      <c r="ENE24" s="580"/>
      <c r="ENF24" s="580"/>
      <c r="ENG24" s="580"/>
      <c r="ENH24" s="580"/>
      <c r="ENI24" s="580"/>
      <c r="ENJ24" s="580"/>
      <c r="ENK24" s="580"/>
      <c r="ENL24" s="580"/>
      <c r="ENM24" s="580"/>
      <c r="ENN24" s="580"/>
      <c r="ENO24" s="580"/>
      <c r="ENP24" s="580"/>
      <c r="ENQ24" s="580"/>
      <c r="ENR24" s="580"/>
      <c r="ENS24" s="580"/>
      <c r="ENT24" s="580"/>
      <c r="ENU24" s="580"/>
      <c r="ENV24" s="580"/>
      <c r="ENW24" s="580"/>
      <c r="ENX24" s="580"/>
      <c r="ENY24" s="580"/>
      <c r="ENZ24" s="580"/>
      <c r="EOA24" s="580"/>
      <c r="EOB24" s="580"/>
      <c r="EOC24" s="580"/>
      <c r="EOD24" s="580"/>
      <c r="EOE24" s="580"/>
      <c r="EOF24" s="580"/>
      <c r="EOG24" s="580"/>
      <c r="EOH24" s="580"/>
      <c r="EOI24" s="580"/>
      <c r="EOJ24" s="580"/>
      <c r="EOK24" s="580"/>
      <c r="EOL24" s="580"/>
      <c r="EOM24" s="580"/>
      <c r="EON24" s="580"/>
      <c r="EOO24" s="580"/>
      <c r="EOP24" s="580"/>
      <c r="EOQ24" s="580"/>
      <c r="EOR24" s="580"/>
      <c r="EOS24" s="580"/>
      <c r="EOT24" s="580"/>
      <c r="EOU24" s="580"/>
      <c r="EOV24" s="580"/>
      <c r="EOW24" s="580"/>
      <c r="EOX24" s="580"/>
      <c r="EOY24" s="580"/>
      <c r="EOZ24" s="580"/>
      <c r="EPA24" s="580"/>
      <c r="EPB24" s="580"/>
      <c r="EPC24" s="580"/>
      <c r="EPD24" s="580"/>
      <c r="EPE24" s="580"/>
      <c r="EPF24" s="580"/>
      <c r="EPG24" s="580"/>
      <c r="EPH24" s="580"/>
      <c r="EPI24" s="580"/>
      <c r="EPJ24" s="580"/>
      <c r="EPK24" s="580"/>
      <c r="EPL24" s="580"/>
      <c r="EPM24" s="580"/>
      <c r="EPN24" s="580"/>
      <c r="EPO24" s="580"/>
      <c r="EPP24" s="580"/>
      <c r="EPQ24" s="580"/>
      <c r="EPR24" s="580"/>
      <c r="EPS24" s="580"/>
      <c r="EPT24" s="580"/>
      <c r="EPU24" s="580"/>
      <c r="EPV24" s="580"/>
      <c r="EPW24" s="580"/>
      <c r="EPX24" s="580"/>
      <c r="EPY24" s="580"/>
      <c r="EPZ24" s="580"/>
      <c r="EQA24" s="580"/>
      <c r="EQB24" s="580"/>
      <c r="EQC24" s="580"/>
      <c r="EQD24" s="580"/>
      <c r="EQE24" s="580"/>
      <c r="EQF24" s="580"/>
      <c r="EQG24" s="580"/>
      <c r="EQH24" s="580"/>
      <c r="EQI24" s="580"/>
      <c r="EQJ24" s="580"/>
      <c r="EQK24" s="580"/>
      <c r="EQL24" s="580"/>
      <c r="EQM24" s="580"/>
      <c r="EQN24" s="580"/>
      <c r="EQO24" s="580"/>
      <c r="EQP24" s="580"/>
      <c r="EQQ24" s="580"/>
      <c r="EQR24" s="580"/>
      <c r="EQS24" s="580"/>
      <c r="EQT24" s="580"/>
      <c r="EQU24" s="580"/>
      <c r="EQV24" s="580"/>
      <c r="EQW24" s="580"/>
      <c r="EQX24" s="580"/>
      <c r="EQY24" s="580"/>
      <c r="EQZ24" s="580"/>
      <c r="ERA24" s="580"/>
      <c r="ERB24" s="580"/>
      <c r="ERC24" s="580"/>
      <c r="ERD24" s="580"/>
      <c r="ERE24" s="580"/>
      <c r="ERF24" s="580"/>
      <c r="ERG24" s="580"/>
      <c r="ERH24" s="580"/>
      <c r="ERI24" s="580"/>
      <c r="ERJ24" s="580"/>
      <c r="ERK24" s="580"/>
      <c r="ERL24" s="580"/>
      <c r="ERM24" s="580"/>
      <c r="ERN24" s="580"/>
      <c r="ERO24" s="580"/>
      <c r="ERP24" s="580"/>
      <c r="ERQ24" s="580"/>
      <c r="ERR24" s="580"/>
      <c r="ERS24" s="580"/>
      <c r="ERT24" s="580"/>
      <c r="ERU24" s="580"/>
      <c r="ERV24" s="580"/>
      <c r="ERW24" s="580"/>
      <c r="ERX24" s="580"/>
      <c r="ERY24" s="580"/>
      <c r="ERZ24" s="580"/>
      <c r="ESA24" s="580"/>
      <c r="ESB24" s="580"/>
      <c r="ESC24" s="580"/>
      <c r="ESD24" s="580"/>
      <c r="ESE24" s="580"/>
      <c r="ESF24" s="580"/>
      <c r="ESG24" s="580"/>
      <c r="ESH24" s="580"/>
      <c r="ESI24" s="580"/>
      <c r="ESJ24" s="580"/>
      <c r="ESK24" s="580"/>
      <c r="ESL24" s="580"/>
      <c r="ESM24" s="580"/>
      <c r="ESN24" s="580"/>
      <c r="ESO24" s="580"/>
      <c r="ESP24" s="580"/>
      <c r="ESQ24" s="580"/>
      <c r="ESR24" s="580"/>
      <c r="ESS24" s="580"/>
      <c r="EST24" s="580"/>
      <c r="ESU24" s="580"/>
      <c r="ESV24" s="580"/>
      <c r="ESW24" s="580"/>
      <c r="ESX24" s="580"/>
      <c r="ESY24" s="580"/>
      <c r="ESZ24" s="580"/>
      <c r="ETA24" s="580"/>
      <c r="ETB24" s="580"/>
      <c r="ETC24" s="580"/>
      <c r="ETD24" s="580"/>
      <c r="ETE24" s="580"/>
      <c r="ETF24" s="580"/>
      <c r="ETG24" s="580"/>
      <c r="ETH24" s="580"/>
      <c r="ETI24" s="580"/>
      <c r="ETJ24" s="580"/>
      <c r="ETK24" s="580"/>
      <c r="ETL24" s="580"/>
      <c r="ETM24" s="580"/>
      <c r="ETN24" s="580"/>
      <c r="ETO24" s="580"/>
      <c r="ETP24" s="580"/>
      <c r="ETQ24" s="580"/>
      <c r="ETR24" s="580"/>
      <c r="ETS24" s="580"/>
      <c r="ETT24" s="580"/>
      <c r="ETU24" s="580"/>
      <c r="ETV24" s="580"/>
      <c r="ETW24" s="580"/>
      <c r="ETX24" s="580"/>
      <c r="ETY24" s="580"/>
      <c r="ETZ24" s="580"/>
      <c r="EUA24" s="580"/>
      <c r="EUB24" s="580"/>
      <c r="EUC24" s="580"/>
      <c r="EUD24" s="580"/>
      <c r="EUE24" s="580"/>
      <c r="EUF24" s="580"/>
      <c r="EUG24" s="580"/>
      <c r="EUH24" s="580"/>
      <c r="EUI24" s="580"/>
      <c r="EUJ24" s="580"/>
      <c r="EUK24" s="580"/>
      <c r="EUL24" s="580"/>
      <c r="EUM24" s="580"/>
      <c r="EUN24" s="580"/>
      <c r="EUO24" s="580"/>
      <c r="EUP24" s="580"/>
      <c r="EUQ24" s="580"/>
      <c r="EUR24" s="580"/>
      <c r="EUS24" s="580"/>
      <c r="EUT24" s="580"/>
      <c r="EUU24" s="580"/>
      <c r="EUV24" s="580"/>
      <c r="EUW24" s="580"/>
      <c r="EUX24" s="580"/>
      <c r="EUY24" s="580"/>
      <c r="EUZ24" s="580"/>
      <c r="EVA24" s="580"/>
      <c r="EVB24" s="580"/>
      <c r="EVC24" s="580"/>
      <c r="EVD24" s="580"/>
      <c r="EVE24" s="580"/>
      <c r="EVF24" s="580"/>
      <c r="EVG24" s="580"/>
      <c r="EVH24" s="580"/>
      <c r="EVI24" s="580"/>
      <c r="EVJ24" s="580"/>
      <c r="EVK24" s="580"/>
      <c r="EVL24" s="580"/>
      <c r="EVM24" s="580"/>
      <c r="EVN24" s="580"/>
      <c r="EVO24" s="580"/>
      <c r="EVP24" s="580"/>
      <c r="EVQ24" s="580"/>
      <c r="EVR24" s="580"/>
      <c r="EVS24" s="580"/>
      <c r="EVT24" s="580"/>
      <c r="EVU24" s="580"/>
      <c r="EVV24" s="580"/>
      <c r="EVW24" s="580"/>
      <c r="EVX24" s="580"/>
      <c r="EVY24" s="580"/>
      <c r="EVZ24" s="580"/>
      <c r="EWA24" s="580"/>
      <c r="EWB24" s="580"/>
      <c r="EWC24" s="580"/>
      <c r="EWD24" s="580"/>
      <c r="EWE24" s="580"/>
      <c r="EWF24" s="580"/>
      <c r="EWG24" s="580"/>
      <c r="EWH24" s="580"/>
      <c r="EWI24" s="580"/>
      <c r="EWJ24" s="580"/>
      <c r="EWK24" s="580"/>
      <c r="EWL24" s="580"/>
      <c r="EWM24" s="580"/>
      <c r="EWN24" s="580"/>
      <c r="EWO24" s="580"/>
      <c r="EWP24" s="580"/>
      <c r="EWQ24" s="580"/>
      <c r="EWR24" s="580"/>
      <c r="EWS24" s="580"/>
      <c r="EWT24" s="580"/>
      <c r="EWU24" s="580"/>
      <c r="EWV24" s="580"/>
      <c r="EWW24" s="580"/>
      <c r="EWX24" s="580"/>
      <c r="EWY24" s="580"/>
      <c r="EWZ24" s="580"/>
      <c r="EXA24" s="580"/>
      <c r="EXB24" s="580"/>
      <c r="EXC24" s="580"/>
      <c r="EXD24" s="580"/>
      <c r="EXE24" s="580"/>
      <c r="EXF24" s="580"/>
      <c r="EXG24" s="580"/>
      <c r="EXH24" s="580"/>
      <c r="EXI24" s="580"/>
      <c r="EXJ24" s="580"/>
      <c r="EXK24" s="580"/>
      <c r="EXL24" s="580"/>
      <c r="EXM24" s="580"/>
      <c r="EXN24" s="580"/>
      <c r="EXO24" s="580"/>
      <c r="EXP24" s="580"/>
      <c r="EXQ24" s="580"/>
      <c r="EXR24" s="580"/>
      <c r="EXS24" s="580"/>
      <c r="EXT24" s="580"/>
      <c r="EXU24" s="580"/>
      <c r="EXV24" s="580"/>
      <c r="EXW24" s="580"/>
      <c r="EXX24" s="580"/>
      <c r="EXY24" s="580"/>
      <c r="EXZ24" s="580"/>
      <c r="EYA24" s="580"/>
      <c r="EYB24" s="580"/>
      <c r="EYC24" s="580"/>
      <c r="EYD24" s="580"/>
      <c r="EYE24" s="580"/>
      <c r="EYF24" s="580"/>
      <c r="EYG24" s="580"/>
      <c r="EYH24" s="580"/>
      <c r="EYI24" s="580"/>
      <c r="EYJ24" s="580"/>
      <c r="EYK24" s="580"/>
      <c r="EYL24" s="580"/>
      <c r="EYM24" s="580"/>
      <c r="EYN24" s="580"/>
      <c r="EYO24" s="580"/>
      <c r="EYP24" s="580"/>
      <c r="EYQ24" s="580"/>
      <c r="EYR24" s="580"/>
      <c r="EYS24" s="580"/>
      <c r="EYT24" s="580"/>
      <c r="EYU24" s="580"/>
      <c r="EYV24" s="580"/>
      <c r="EYW24" s="580"/>
      <c r="EYX24" s="580"/>
      <c r="EYY24" s="580"/>
      <c r="EYZ24" s="580"/>
      <c r="EZA24" s="580"/>
      <c r="EZB24" s="580"/>
      <c r="EZC24" s="580"/>
      <c r="EZD24" s="580"/>
      <c r="EZE24" s="580"/>
      <c r="EZF24" s="580"/>
      <c r="EZG24" s="580"/>
      <c r="EZH24" s="580"/>
      <c r="EZI24" s="580"/>
      <c r="EZJ24" s="580"/>
      <c r="EZK24" s="580"/>
      <c r="EZL24" s="580"/>
      <c r="EZM24" s="580"/>
      <c r="EZN24" s="580"/>
      <c r="EZO24" s="580"/>
      <c r="EZP24" s="580"/>
      <c r="EZQ24" s="580"/>
      <c r="EZR24" s="580"/>
      <c r="EZS24" s="580"/>
      <c r="EZT24" s="580"/>
      <c r="EZU24" s="580"/>
      <c r="EZV24" s="580"/>
      <c r="EZW24" s="580"/>
      <c r="EZX24" s="580"/>
      <c r="EZY24" s="580"/>
      <c r="EZZ24" s="580"/>
      <c r="FAA24" s="580"/>
      <c r="FAB24" s="580"/>
      <c r="FAC24" s="580"/>
      <c r="FAD24" s="580"/>
      <c r="FAE24" s="580"/>
      <c r="FAF24" s="580"/>
      <c r="FAG24" s="580"/>
      <c r="FAH24" s="580"/>
      <c r="FAI24" s="580"/>
      <c r="FAJ24" s="580"/>
      <c r="FAK24" s="580"/>
      <c r="FAL24" s="580"/>
      <c r="FAM24" s="580"/>
      <c r="FAN24" s="580"/>
      <c r="FAO24" s="580"/>
      <c r="FAP24" s="580"/>
      <c r="FAQ24" s="580"/>
      <c r="FAR24" s="580"/>
      <c r="FAS24" s="580"/>
      <c r="FAT24" s="580"/>
      <c r="FAU24" s="580"/>
      <c r="FAV24" s="580"/>
      <c r="FAW24" s="580"/>
      <c r="FAX24" s="580"/>
      <c r="FAY24" s="580"/>
      <c r="FAZ24" s="580"/>
      <c r="FBA24" s="580"/>
      <c r="FBB24" s="580"/>
      <c r="FBC24" s="580"/>
      <c r="FBD24" s="580"/>
      <c r="FBE24" s="580"/>
      <c r="FBF24" s="580"/>
      <c r="FBG24" s="580"/>
      <c r="FBH24" s="580"/>
      <c r="FBI24" s="580"/>
      <c r="FBJ24" s="580"/>
      <c r="FBK24" s="580"/>
      <c r="FBL24" s="580"/>
      <c r="FBM24" s="580"/>
      <c r="FBN24" s="580"/>
      <c r="FBO24" s="580"/>
      <c r="FBP24" s="580"/>
      <c r="FBQ24" s="580"/>
      <c r="FBR24" s="580"/>
      <c r="FBS24" s="580"/>
      <c r="FBT24" s="580"/>
      <c r="FBU24" s="580"/>
      <c r="FBV24" s="580"/>
      <c r="FBW24" s="580"/>
      <c r="FBX24" s="580"/>
      <c r="FBY24" s="580"/>
      <c r="FBZ24" s="580"/>
      <c r="FCA24" s="580"/>
      <c r="FCB24" s="580"/>
      <c r="FCC24" s="580"/>
      <c r="FCD24" s="580"/>
      <c r="FCE24" s="580"/>
      <c r="FCF24" s="580"/>
      <c r="FCG24" s="580"/>
      <c r="FCH24" s="580"/>
      <c r="FCI24" s="580"/>
      <c r="FCJ24" s="580"/>
      <c r="FCK24" s="580"/>
      <c r="FCL24" s="580"/>
      <c r="FCM24" s="580"/>
      <c r="FCN24" s="580"/>
      <c r="FCO24" s="580"/>
      <c r="FCP24" s="580"/>
      <c r="FCQ24" s="580"/>
      <c r="FCR24" s="580"/>
      <c r="FCS24" s="580"/>
      <c r="FCT24" s="580"/>
      <c r="FCU24" s="580"/>
      <c r="FCV24" s="580"/>
      <c r="FCW24" s="580"/>
      <c r="FCX24" s="580"/>
      <c r="FCY24" s="580"/>
      <c r="FCZ24" s="580"/>
      <c r="FDA24" s="580"/>
      <c r="FDB24" s="580"/>
      <c r="FDC24" s="580"/>
      <c r="FDD24" s="580"/>
      <c r="FDE24" s="580"/>
      <c r="FDF24" s="580"/>
      <c r="FDG24" s="580"/>
      <c r="FDH24" s="580"/>
      <c r="FDI24" s="580"/>
      <c r="FDJ24" s="580"/>
      <c r="FDK24" s="580"/>
      <c r="FDL24" s="580"/>
      <c r="FDM24" s="580"/>
      <c r="FDN24" s="580"/>
      <c r="FDO24" s="580"/>
      <c r="FDP24" s="580"/>
      <c r="FDQ24" s="580"/>
      <c r="FDR24" s="580"/>
      <c r="FDS24" s="580"/>
      <c r="FDT24" s="580"/>
      <c r="FDU24" s="580"/>
      <c r="FDV24" s="580"/>
      <c r="FDW24" s="580"/>
      <c r="FDX24" s="580"/>
      <c r="FDY24" s="580"/>
      <c r="FDZ24" s="580"/>
      <c r="FEA24" s="580"/>
      <c r="FEB24" s="580"/>
      <c r="FEC24" s="580"/>
      <c r="FED24" s="580"/>
      <c r="FEE24" s="580"/>
      <c r="FEF24" s="580"/>
      <c r="FEG24" s="580"/>
      <c r="FEH24" s="580"/>
      <c r="FEI24" s="580"/>
      <c r="FEJ24" s="580"/>
      <c r="FEK24" s="580"/>
      <c r="FEL24" s="580"/>
      <c r="FEM24" s="580"/>
      <c r="FEN24" s="580"/>
      <c r="FEO24" s="580"/>
      <c r="FEP24" s="580"/>
      <c r="FEQ24" s="580"/>
      <c r="FER24" s="580"/>
      <c r="FES24" s="580"/>
      <c r="FET24" s="580"/>
      <c r="FEU24" s="580"/>
      <c r="FEV24" s="580"/>
      <c r="FEW24" s="580"/>
      <c r="FEX24" s="580"/>
      <c r="FEY24" s="580"/>
      <c r="FEZ24" s="580"/>
      <c r="FFA24" s="580"/>
      <c r="FFB24" s="580"/>
      <c r="FFC24" s="580"/>
      <c r="FFD24" s="580"/>
      <c r="FFE24" s="580"/>
      <c r="FFF24" s="580"/>
      <c r="FFG24" s="580"/>
      <c r="FFH24" s="580"/>
      <c r="FFI24" s="580"/>
      <c r="FFJ24" s="580"/>
      <c r="FFK24" s="580"/>
      <c r="FFL24" s="580"/>
      <c r="FFM24" s="580"/>
      <c r="FFN24" s="580"/>
      <c r="FFO24" s="580"/>
      <c r="FFP24" s="580"/>
      <c r="FFQ24" s="580"/>
      <c r="FFR24" s="580"/>
      <c r="FFS24" s="580"/>
      <c r="FFT24" s="580"/>
      <c r="FFU24" s="580"/>
      <c r="FFV24" s="580"/>
      <c r="FFW24" s="580"/>
      <c r="FFX24" s="580"/>
      <c r="FFY24" s="580"/>
      <c r="FFZ24" s="580"/>
      <c r="FGA24" s="580"/>
      <c r="FGB24" s="580"/>
      <c r="FGC24" s="580"/>
      <c r="FGD24" s="580"/>
      <c r="FGE24" s="580"/>
      <c r="FGF24" s="580"/>
      <c r="FGG24" s="580"/>
      <c r="FGH24" s="580"/>
      <c r="FGI24" s="580"/>
      <c r="FGJ24" s="580"/>
      <c r="FGK24" s="580"/>
      <c r="FGL24" s="580"/>
      <c r="FGM24" s="580"/>
      <c r="FGN24" s="580"/>
      <c r="FGO24" s="580"/>
      <c r="FGP24" s="580"/>
      <c r="FGQ24" s="580"/>
      <c r="FGR24" s="580"/>
      <c r="FGS24" s="580"/>
      <c r="FGT24" s="580"/>
      <c r="FGU24" s="580"/>
      <c r="FGV24" s="580"/>
      <c r="FGW24" s="580"/>
      <c r="FGX24" s="580"/>
      <c r="FGY24" s="580"/>
      <c r="FGZ24" s="580"/>
      <c r="FHA24" s="580"/>
      <c r="FHB24" s="580"/>
      <c r="FHC24" s="580"/>
      <c r="FHD24" s="580"/>
      <c r="FHE24" s="580"/>
      <c r="FHF24" s="580"/>
      <c r="FHG24" s="580"/>
      <c r="FHH24" s="580"/>
      <c r="FHI24" s="580"/>
      <c r="FHJ24" s="580"/>
      <c r="FHK24" s="580"/>
      <c r="FHL24" s="580"/>
      <c r="FHM24" s="580"/>
      <c r="FHN24" s="580"/>
      <c r="FHO24" s="580"/>
      <c r="FHP24" s="580"/>
      <c r="FHQ24" s="580"/>
      <c r="FHR24" s="580"/>
      <c r="FHS24" s="580"/>
      <c r="FHT24" s="580"/>
      <c r="FHU24" s="580"/>
      <c r="FHV24" s="580"/>
      <c r="FHW24" s="580"/>
      <c r="FHX24" s="580"/>
      <c r="FHY24" s="580"/>
      <c r="FHZ24" s="580"/>
      <c r="FIA24" s="580"/>
      <c r="FIB24" s="580"/>
      <c r="FIC24" s="580"/>
      <c r="FID24" s="580"/>
      <c r="FIE24" s="580"/>
      <c r="FIF24" s="580"/>
      <c r="FIG24" s="580"/>
      <c r="FIH24" s="580"/>
      <c r="FII24" s="580"/>
      <c r="FIJ24" s="580"/>
      <c r="FIK24" s="580"/>
      <c r="FIL24" s="580"/>
      <c r="FIM24" s="580"/>
      <c r="FIN24" s="580"/>
      <c r="FIO24" s="580"/>
      <c r="FIP24" s="580"/>
      <c r="FIQ24" s="580"/>
      <c r="FIR24" s="580"/>
      <c r="FIS24" s="580"/>
      <c r="FIT24" s="580"/>
      <c r="FIU24" s="580"/>
      <c r="FIV24" s="580"/>
      <c r="FIW24" s="580"/>
      <c r="FIX24" s="580"/>
      <c r="FIY24" s="580"/>
      <c r="FIZ24" s="580"/>
      <c r="FJA24" s="580"/>
      <c r="FJB24" s="580"/>
      <c r="FJC24" s="580"/>
      <c r="FJD24" s="580"/>
      <c r="FJE24" s="580"/>
      <c r="FJF24" s="580"/>
      <c r="FJG24" s="580"/>
      <c r="FJH24" s="580"/>
      <c r="FJI24" s="580"/>
      <c r="FJJ24" s="580"/>
      <c r="FJK24" s="580"/>
      <c r="FJL24" s="580"/>
      <c r="FJM24" s="580"/>
      <c r="FJN24" s="580"/>
      <c r="FJO24" s="580"/>
      <c r="FJP24" s="580"/>
      <c r="FJQ24" s="580"/>
      <c r="FJR24" s="580"/>
      <c r="FJS24" s="580"/>
      <c r="FJT24" s="580"/>
      <c r="FJU24" s="580"/>
      <c r="FJV24" s="580"/>
      <c r="FJW24" s="580"/>
      <c r="FJX24" s="580"/>
      <c r="FJY24" s="580"/>
      <c r="FJZ24" s="580"/>
      <c r="FKA24" s="580"/>
      <c r="FKB24" s="580"/>
      <c r="FKC24" s="580"/>
      <c r="FKD24" s="580"/>
      <c r="FKE24" s="580"/>
      <c r="FKF24" s="580"/>
      <c r="FKG24" s="580"/>
      <c r="FKH24" s="580"/>
      <c r="FKI24" s="580"/>
      <c r="FKJ24" s="580"/>
      <c r="FKK24" s="580"/>
      <c r="FKL24" s="580"/>
      <c r="FKM24" s="580"/>
      <c r="FKN24" s="580"/>
      <c r="FKO24" s="580"/>
      <c r="FKP24" s="580"/>
      <c r="FKQ24" s="580"/>
      <c r="FKR24" s="580"/>
      <c r="FKS24" s="580"/>
      <c r="FKT24" s="580"/>
      <c r="FKU24" s="580"/>
      <c r="FKV24" s="580"/>
      <c r="FKW24" s="580"/>
      <c r="FKX24" s="580"/>
      <c r="FKY24" s="580"/>
      <c r="FKZ24" s="580"/>
      <c r="FLA24" s="580"/>
      <c r="FLB24" s="580"/>
      <c r="FLC24" s="580"/>
      <c r="FLD24" s="580"/>
      <c r="FLE24" s="580"/>
      <c r="FLF24" s="580"/>
      <c r="FLG24" s="580"/>
      <c r="FLH24" s="580"/>
      <c r="FLI24" s="580"/>
      <c r="FLJ24" s="580"/>
      <c r="FLK24" s="580"/>
      <c r="FLL24" s="580"/>
      <c r="FLM24" s="580"/>
      <c r="FLN24" s="580"/>
      <c r="FLO24" s="580"/>
      <c r="FLP24" s="580"/>
      <c r="FLQ24" s="580"/>
      <c r="FLR24" s="580"/>
      <c r="FLS24" s="580"/>
      <c r="FLT24" s="580"/>
      <c r="FLU24" s="580"/>
      <c r="FLV24" s="580"/>
      <c r="FLW24" s="580"/>
      <c r="FLX24" s="580"/>
      <c r="FLY24" s="580"/>
      <c r="FLZ24" s="580"/>
      <c r="FMA24" s="580"/>
      <c r="FMB24" s="580"/>
      <c r="FMC24" s="580"/>
      <c r="FMD24" s="580"/>
      <c r="FME24" s="580"/>
      <c r="FMF24" s="580"/>
      <c r="FMG24" s="580"/>
      <c r="FMH24" s="580"/>
      <c r="FMI24" s="580"/>
      <c r="FMJ24" s="580"/>
      <c r="FMK24" s="580"/>
      <c r="FML24" s="580"/>
      <c r="FMM24" s="580"/>
      <c r="FMN24" s="580"/>
      <c r="FMO24" s="580"/>
      <c r="FMP24" s="580"/>
      <c r="FMQ24" s="580"/>
      <c r="FMR24" s="580"/>
      <c r="FMS24" s="580"/>
      <c r="FMT24" s="580"/>
      <c r="FMU24" s="580"/>
      <c r="FMV24" s="580"/>
      <c r="FMW24" s="580"/>
      <c r="FMX24" s="580"/>
      <c r="FMY24" s="580"/>
      <c r="FMZ24" s="580"/>
      <c r="FNA24" s="580"/>
      <c r="FNB24" s="580"/>
      <c r="FNC24" s="580"/>
      <c r="FND24" s="580"/>
      <c r="FNE24" s="580"/>
      <c r="FNF24" s="580"/>
      <c r="FNG24" s="580"/>
      <c r="FNH24" s="580"/>
      <c r="FNI24" s="580"/>
      <c r="FNJ24" s="580"/>
      <c r="FNK24" s="580"/>
      <c r="FNL24" s="580"/>
      <c r="FNM24" s="580"/>
      <c r="FNN24" s="580"/>
      <c r="FNO24" s="580"/>
      <c r="FNP24" s="580"/>
      <c r="FNQ24" s="580"/>
      <c r="FNR24" s="580"/>
      <c r="FNS24" s="580"/>
      <c r="FNT24" s="580"/>
      <c r="FNU24" s="580"/>
      <c r="FNV24" s="580"/>
      <c r="FNW24" s="580"/>
      <c r="FNX24" s="580"/>
      <c r="FNY24" s="580"/>
      <c r="FNZ24" s="580"/>
      <c r="FOA24" s="580"/>
      <c r="FOB24" s="580"/>
      <c r="FOC24" s="580"/>
      <c r="FOD24" s="580"/>
      <c r="FOE24" s="580"/>
      <c r="FOF24" s="580"/>
      <c r="FOG24" s="580"/>
      <c r="FOH24" s="580"/>
      <c r="FOI24" s="580"/>
      <c r="FOJ24" s="580"/>
      <c r="FOK24" s="580"/>
      <c r="FOL24" s="580"/>
      <c r="FOM24" s="580"/>
      <c r="FON24" s="580"/>
      <c r="FOO24" s="580"/>
      <c r="FOP24" s="580"/>
      <c r="FOQ24" s="580"/>
      <c r="FOR24" s="580"/>
      <c r="FOS24" s="580"/>
      <c r="FOT24" s="580"/>
      <c r="FOU24" s="580"/>
      <c r="FOV24" s="580"/>
      <c r="FOW24" s="580"/>
      <c r="FOX24" s="580"/>
      <c r="FOY24" s="580"/>
      <c r="FOZ24" s="580"/>
      <c r="FPA24" s="580"/>
      <c r="FPB24" s="580"/>
      <c r="FPC24" s="580"/>
      <c r="FPD24" s="580"/>
      <c r="FPE24" s="580"/>
      <c r="FPF24" s="580"/>
      <c r="FPG24" s="580"/>
      <c r="FPH24" s="580"/>
      <c r="FPI24" s="580"/>
      <c r="FPJ24" s="580"/>
      <c r="FPK24" s="580"/>
      <c r="FPL24" s="580"/>
      <c r="FPM24" s="580"/>
      <c r="FPN24" s="580"/>
      <c r="FPO24" s="580"/>
      <c r="FPP24" s="580"/>
      <c r="FPQ24" s="580"/>
      <c r="FPR24" s="580"/>
      <c r="FPS24" s="580"/>
      <c r="FPT24" s="580"/>
      <c r="FPU24" s="580"/>
      <c r="FPV24" s="580"/>
      <c r="FPW24" s="580"/>
      <c r="FPX24" s="580"/>
      <c r="FPY24" s="580"/>
      <c r="FPZ24" s="580"/>
      <c r="FQA24" s="580"/>
      <c r="FQB24" s="580"/>
      <c r="FQC24" s="580"/>
      <c r="FQD24" s="580"/>
      <c r="FQE24" s="580"/>
      <c r="FQF24" s="580"/>
      <c r="FQG24" s="580"/>
      <c r="FQH24" s="580"/>
      <c r="FQI24" s="580"/>
      <c r="FQJ24" s="580"/>
      <c r="FQK24" s="580"/>
      <c r="FQL24" s="580"/>
      <c r="FQM24" s="580"/>
      <c r="FQN24" s="580"/>
      <c r="FQO24" s="580"/>
      <c r="FQP24" s="580"/>
      <c r="FQQ24" s="580"/>
      <c r="FQR24" s="580"/>
      <c r="FQS24" s="580"/>
      <c r="FQT24" s="580"/>
      <c r="FQU24" s="580"/>
      <c r="FQV24" s="580"/>
      <c r="FQW24" s="580"/>
      <c r="FQX24" s="580"/>
      <c r="FQY24" s="580"/>
      <c r="FQZ24" s="580"/>
      <c r="FRA24" s="580"/>
      <c r="FRB24" s="580"/>
      <c r="FRC24" s="580"/>
      <c r="FRD24" s="580"/>
      <c r="FRE24" s="580"/>
      <c r="FRF24" s="580"/>
      <c r="FRG24" s="580"/>
      <c r="FRH24" s="580"/>
      <c r="FRI24" s="580"/>
      <c r="FRJ24" s="580"/>
      <c r="FRK24" s="580"/>
      <c r="FRL24" s="580"/>
      <c r="FRM24" s="580"/>
      <c r="FRN24" s="580"/>
      <c r="FRO24" s="580"/>
      <c r="FRP24" s="580"/>
      <c r="FRQ24" s="580"/>
      <c r="FRR24" s="580"/>
      <c r="FRS24" s="580"/>
      <c r="FRT24" s="580"/>
      <c r="FRU24" s="580"/>
      <c r="FRV24" s="580"/>
      <c r="FRW24" s="580"/>
      <c r="FRX24" s="580"/>
      <c r="FRY24" s="580"/>
      <c r="FRZ24" s="580"/>
      <c r="FSA24" s="580"/>
      <c r="FSB24" s="580"/>
      <c r="FSC24" s="580"/>
      <c r="FSD24" s="580"/>
      <c r="FSE24" s="580"/>
      <c r="FSF24" s="580"/>
      <c r="FSG24" s="580"/>
      <c r="FSH24" s="580"/>
      <c r="FSI24" s="580"/>
      <c r="FSJ24" s="580"/>
      <c r="FSK24" s="580"/>
      <c r="FSL24" s="580"/>
      <c r="FSM24" s="580"/>
      <c r="FSN24" s="580"/>
      <c r="FSO24" s="580"/>
      <c r="FSP24" s="580"/>
      <c r="FSQ24" s="580"/>
      <c r="FSR24" s="580"/>
      <c r="FSS24" s="580"/>
      <c r="FST24" s="580"/>
      <c r="FSU24" s="580"/>
      <c r="FSV24" s="580"/>
      <c r="FSW24" s="580"/>
      <c r="FSX24" s="580"/>
      <c r="FSY24" s="580"/>
      <c r="FSZ24" s="580"/>
      <c r="FTA24" s="580"/>
      <c r="FTB24" s="580"/>
      <c r="FTC24" s="580"/>
      <c r="FTD24" s="580"/>
      <c r="FTE24" s="580"/>
      <c r="FTF24" s="580"/>
      <c r="FTG24" s="580"/>
      <c r="FTH24" s="580"/>
      <c r="FTI24" s="580"/>
      <c r="FTJ24" s="580"/>
      <c r="FTK24" s="580"/>
      <c r="FTL24" s="580"/>
      <c r="FTM24" s="580"/>
      <c r="FTN24" s="580"/>
      <c r="FTO24" s="580"/>
      <c r="FTP24" s="580"/>
      <c r="FTQ24" s="580"/>
      <c r="FTR24" s="580"/>
      <c r="FTS24" s="580"/>
      <c r="FTT24" s="580"/>
      <c r="FTU24" s="580"/>
      <c r="FTV24" s="580"/>
      <c r="FTW24" s="580"/>
      <c r="FTX24" s="580"/>
      <c r="FTY24" s="580"/>
      <c r="FTZ24" s="580"/>
      <c r="FUA24" s="580"/>
      <c r="FUB24" s="580"/>
      <c r="FUC24" s="580"/>
      <c r="FUD24" s="580"/>
      <c r="FUE24" s="580"/>
      <c r="FUF24" s="580"/>
      <c r="FUG24" s="580"/>
      <c r="FUH24" s="580"/>
      <c r="FUI24" s="580"/>
      <c r="FUJ24" s="580"/>
      <c r="FUK24" s="580"/>
      <c r="FUL24" s="580"/>
      <c r="FUM24" s="580"/>
      <c r="FUN24" s="580"/>
      <c r="FUO24" s="580"/>
      <c r="FUP24" s="580"/>
      <c r="FUQ24" s="580"/>
      <c r="FUR24" s="580"/>
      <c r="FUS24" s="580"/>
      <c r="FUT24" s="580"/>
      <c r="FUU24" s="580"/>
      <c r="FUV24" s="580"/>
      <c r="FUW24" s="580"/>
      <c r="FUX24" s="580"/>
      <c r="FUY24" s="580"/>
      <c r="FUZ24" s="580"/>
      <c r="FVA24" s="580"/>
      <c r="FVB24" s="580"/>
      <c r="FVC24" s="580"/>
      <c r="FVD24" s="580"/>
      <c r="FVE24" s="580"/>
      <c r="FVF24" s="580"/>
      <c r="FVG24" s="580"/>
      <c r="FVH24" s="580"/>
      <c r="FVI24" s="580"/>
      <c r="FVJ24" s="580"/>
      <c r="FVK24" s="580"/>
      <c r="FVL24" s="580"/>
      <c r="FVM24" s="580"/>
      <c r="FVN24" s="580"/>
      <c r="FVO24" s="580"/>
      <c r="FVP24" s="580"/>
      <c r="FVQ24" s="580"/>
      <c r="FVR24" s="580"/>
      <c r="FVS24" s="580"/>
      <c r="FVT24" s="580"/>
      <c r="FVU24" s="580"/>
      <c r="FVV24" s="580"/>
      <c r="FVW24" s="580"/>
      <c r="FVX24" s="580"/>
      <c r="FVY24" s="580"/>
      <c r="FVZ24" s="580"/>
      <c r="FWA24" s="580"/>
      <c r="FWB24" s="580"/>
      <c r="FWC24" s="580"/>
      <c r="FWD24" s="580"/>
      <c r="FWE24" s="580"/>
      <c r="FWF24" s="580"/>
      <c r="FWG24" s="580"/>
      <c r="FWH24" s="580"/>
      <c r="FWI24" s="580"/>
      <c r="FWJ24" s="580"/>
      <c r="FWK24" s="580"/>
      <c r="FWL24" s="580"/>
      <c r="FWM24" s="580"/>
      <c r="FWN24" s="580"/>
      <c r="FWO24" s="580"/>
      <c r="FWP24" s="580"/>
      <c r="FWQ24" s="580"/>
      <c r="FWR24" s="580"/>
      <c r="FWS24" s="580"/>
      <c r="FWT24" s="580"/>
      <c r="FWU24" s="580"/>
      <c r="FWV24" s="580"/>
      <c r="FWW24" s="580"/>
      <c r="FWX24" s="580"/>
      <c r="FWY24" s="580"/>
      <c r="FWZ24" s="580"/>
      <c r="FXA24" s="580"/>
      <c r="FXB24" s="580"/>
      <c r="FXC24" s="580"/>
      <c r="FXD24" s="580"/>
      <c r="FXE24" s="580"/>
      <c r="FXF24" s="580"/>
      <c r="FXG24" s="580"/>
      <c r="FXH24" s="580"/>
      <c r="FXI24" s="580"/>
      <c r="FXJ24" s="580"/>
      <c r="FXK24" s="580"/>
      <c r="FXL24" s="580"/>
      <c r="FXM24" s="580"/>
      <c r="FXN24" s="580"/>
      <c r="FXO24" s="580"/>
      <c r="FXP24" s="580"/>
      <c r="FXQ24" s="580"/>
      <c r="FXR24" s="580"/>
      <c r="FXS24" s="580"/>
      <c r="FXT24" s="580"/>
      <c r="FXU24" s="580"/>
      <c r="FXV24" s="580"/>
      <c r="FXW24" s="580"/>
      <c r="FXX24" s="580"/>
      <c r="FXY24" s="580"/>
      <c r="FXZ24" s="580"/>
      <c r="FYA24" s="580"/>
      <c r="FYB24" s="580"/>
      <c r="FYC24" s="580"/>
      <c r="FYD24" s="580"/>
      <c r="FYE24" s="580"/>
      <c r="FYF24" s="580"/>
      <c r="FYG24" s="580"/>
      <c r="FYH24" s="580"/>
      <c r="FYI24" s="580"/>
      <c r="FYJ24" s="580"/>
      <c r="FYK24" s="580"/>
      <c r="FYL24" s="580"/>
      <c r="FYM24" s="580"/>
      <c r="FYN24" s="580"/>
      <c r="FYO24" s="580"/>
      <c r="FYP24" s="580"/>
      <c r="FYQ24" s="580"/>
      <c r="FYR24" s="580"/>
      <c r="FYS24" s="580"/>
      <c r="FYT24" s="580"/>
      <c r="FYU24" s="580"/>
      <c r="FYV24" s="580"/>
      <c r="FYW24" s="580"/>
      <c r="FYX24" s="580"/>
      <c r="FYY24" s="580"/>
      <c r="FYZ24" s="580"/>
      <c r="FZA24" s="580"/>
      <c r="FZB24" s="580"/>
      <c r="FZC24" s="580"/>
      <c r="FZD24" s="580"/>
      <c r="FZE24" s="580"/>
      <c r="FZF24" s="580"/>
      <c r="FZG24" s="580"/>
      <c r="FZH24" s="580"/>
      <c r="FZI24" s="580"/>
      <c r="FZJ24" s="580"/>
      <c r="FZK24" s="580"/>
      <c r="FZL24" s="580"/>
      <c r="FZM24" s="580"/>
      <c r="FZN24" s="580"/>
      <c r="FZO24" s="580"/>
      <c r="FZP24" s="580"/>
      <c r="FZQ24" s="580"/>
      <c r="FZR24" s="580"/>
      <c r="FZS24" s="580"/>
      <c r="FZT24" s="580"/>
      <c r="FZU24" s="580"/>
      <c r="FZV24" s="580"/>
      <c r="FZW24" s="580"/>
      <c r="FZX24" s="580"/>
      <c r="FZY24" s="580"/>
      <c r="FZZ24" s="580"/>
      <c r="GAA24" s="580"/>
      <c r="GAB24" s="580"/>
      <c r="GAC24" s="580"/>
      <c r="GAD24" s="580"/>
      <c r="GAE24" s="580"/>
      <c r="GAF24" s="580"/>
      <c r="GAG24" s="580"/>
      <c r="GAH24" s="580"/>
      <c r="GAI24" s="580"/>
      <c r="GAJ24" s="580"/>
      <c r="GAK24" s="580"/>
      <c r="GAL24" s="580"/>
      <c r="GAM24" s="580"/>
      <c r="GAN24" s="580"/>
      <c r="GAO24" s="580"/>
      <c r="GAP24" s="580"/>
      <c r="GAQ24" s="580"/>
      <c r="GAR24" s="580"/>
      <c r="GAS24" s="580"/>
      <c r="GAT24" s="580"/>
      <c r="GAU24" s="580"/>
      <c r="GAV24" s="580"/>
      <c r="GAW24" s="580"/>
      <c r="GAX24" s="580"/>
      <c r="GAY24" s="580"/>
      <c r="GAZ24" s="580"/>
      <c r="GBA24" s="580"/>
      <c r="GBB24" s="580"/>
      <c r="GBC24" s="580"/>
      <c r="GBD24" s="580"/>
      <c r="GBE24" s="580"/>
      <c r="GBF24" s="580"/>
      <c r="GBG24" s="580"/>
      <c r="GBH24" s="580"/>
      <c r="GBI24" s="580"/>
      <c r="GBJ24" s="580"/>
      <c r="GBK24" s="580"/>
      <c r="GBL24" s="580"/>
      <c r="GBM24" s="580"/>
      <c r="GBN24" s="580"/>
      <c r="GBO24" s="580"/>
      <c r="GBP24" s="580"/>
      <c r="GBQ24" s="580"/>
      <c r="GBR24" s="580"/>
      <c r="GBS24" s="580"/>
      <c r="GBT24" s="580"/>
      <c r="GBU24" s="580"/>
      <c r="GBV24" s="580"/>
      <c r="GBW24" s="580"/>
      <c r="GBX24" s="580"/>
      <c r="GBY24" s="580"/>
      <c r="GBZ24" s="580"/>
      <c r="GCA24" s="580"/>
      <c r="GCB24" s="580"/>
      <c r="GCC24" s="580"/>
      <c r="GCD24" s="580"/>
      <c r="GCE24" s="580"/>
      <c r="GCF24" s="580"/>
      <c r="GCG24" s="580"/>
      <c r="GCH24" s="580"/>
      <c r="GCI24" s="580"/>
      <c r="GCJ24" s="580"/>
      <c r="GCK24" s="580"/>
      <c r="GCL24" s="580"/>
      <c r="GCM24" s="580"/>
      <c r="GCN24" s="580"/>
      <c r="GCO24" s="580"/>
      <c r="GCP24" s="580"/>
      <c r="GCQ24" s="580"/>
      <c r="GCR24" s="580"/>
      <c r="GCS24" s="580"/>
      <c r="GCT24" s="580"/>
      <c r="GCU24" s="580"/>
      <c r="GCV24" s="580"/>
      <c r="GCW24" s="580"/>
      <c r="GCX24" s="580"/>
      <c r="GCY24" s="580"/>
      <c r="GCZ24" s="580"/>
      <c r="GDA24" s="580"/>
      <c r="GDB24" s="580"/>
      <c r="GDC24" s="580"/>
      <c r="GDD24" s="580"/>
      <c r="GDE24" s="580"/>
      <c r="GDF24" s="580"/>
      <c r="GDG24" s="580"/>
      <c r="GDH24" s="580"/>
      <c r="GDI24" s="580"/>
      <c r="GDJ24" s="580"/>
      <c r="GDK24" s="580"/>
      <c r="GDL24" s="580"/>
      <c r="GDM24" s="580"/>
      <c r="GDN24" s="580"/>
      <c r="GDO24" s="580"/>
      <c r="GDP24" s="580"/>
      <c r="GDQ24" s="580"/>
      <c r="GDR24" s="580"/>
      <c r="GDS24" s="580"/>
      <c r="GDT24" s="580"/>
      <c r="GDU24" s="580"/>
      <c r="GDV24" s="580"/>
      <c r="GDW24" s="580"/>
      <c r="GDX24" s="580"/>
      <c r="GDY24" s="580"/>
      <c r="GDZ24" s="580"/>
      <c r="GEA24" s="580"/>
      <c r="GEB24" s="580"/>
      <c r="GEC24" s="580"/>
      <c r="GED24" s="580"/>
      <c r="GEE24" s="580"/>
      <c r="GEF24" s="580"/>
      <c r="GEG24" s="580"/>
      <c r="GEH24" s="580"/>
      <c r="GEI24" s="580"/>
      <c r="GEJ24" s="580"/>
      <c r="GEK24" s="580"/>
      <c r="GEL24" s="580"/>
      <c r="GEM24" s="580"/>
      <c r="GEN24" s="580"/>
      <c r="GEO24" s="580"/>
      <c r="GEP24" s="580"/>
      <c r="GEQ24" s="580"/>
      <c r="GER24" s="580"/>
      <c r="GES24" s="580"/>
      <c r="GET24" s="580"/>
      <c r="GEU24" s="580"/>
      <c r="GEV24" s="580"/>
      <c r="GEW24" s="580"/>
      <c r="GEX24" s="580"/>
      <c r="GEY24" s="580"/>
      <c r="GEZ24" s="580"/>
      <c r="GFA24" s="580"/>
      <c r="GFB24" s="580"/>
      <c r="GFC24" s="580"/>
      <c r="GFD24" s="580"/>
      <c r="GFE24" s="580"/>
      <c r="GFF24" s="580"/>
      <c r="GFG24" s="580"/>
      <c r="GFH24" s="580"/>
      <c r="GFI24" s="580"/>
      <c r="GFJ24" s="580"/>
      <c r="GFK24" s="580"/>
      <c r="GFL24" s="580"/>
      <c r="GFM24" s="580"/>
      <c r="GFN24" s="580"/>
      <c r="GFO24" s="580"/>
      <c r="GFP24" s="580"/>
      <c r="GFQ24" s="580"/>
      <c r="GFR24" s="580"/>
      <c r="GFS24" s="580"/>
      <c r="GFT24" s="580"/>
      <c r="GFU24" s="580"/>
      <c r="GFV24" s="580"/>
      <c r="GFW24" s="580"/>
      <c r="GFX24" s="580"/>
      <c r="GFY24" s="580"/>
      <c r="GFZ24" s="580"/>
      <c r="GGA24" s="580"/>
      <c r="GGB24" s="580"/>
      <c r="GGC24" s="580"/>
      <c r="GGD24" s="580"/>
      <c r="GGE24" s="580"/>
      <c r="GGF24" s="580"/>
      <c r="GGG24" s="580"/>
      <c r="GGH24" s="580"/>
      <c r="GGI24" s="580"/>
      <c r="GGJ24" s="580"/>
      <c r="GGK24" s="580"/>
      <c r="GGL24" s="580"/>
      <c r="GGM24" s="580"/>
      <c r="GGN24" s="580"/>
      <c r="GGO24" s="580"/>
      <c r="GGP24" s="580"/>
      <c r="GGQ24" s="580"/>
      <c r="GGR24" s="580"/>
      <c r="GGS24" s="580"/>
      <c r="GGT24" s="580"/>
      <c r="GGU24" s="580"/>
      <c r="GGV24" s="580"/>
      <c r="GGW24" s="580"/>
      <c r="GGX24" s="580"/>
      <c r="GGY24" s="580"/>
      <c r="GGZ24" s="580"/>
      <c r="GHA24" s="580"/>
      <c r="GHB24" s="580"/>
      <c r="GHC24" s="580"/>
      <c r="GHD24" s="580"/>
      <c r="GHE24" s="580"/>
      <c r="GHF24" s="580"/>
      <c r="GHG24" s="580"/>
      <c r="GHH24" s="580"/>
      <c r="GHI24" s="580"/>
      <c r="GHJ24" s="580"/>
      <c r="GHK24" s="580"/>
      <c r="GHL24" s="580"/>
      <c r="GHM24" s="580"/>
      <c r="GHN24" s="580"/>
      <c r="GHO24" s="580"/>
      <c r="GHP24" s="580"/>
      <c r="GHQ24" s="580"/>
      <c r="GHR24" s="580"/>
      <c r="GHS24" s="580"/>
      <c r="GHT24" s="580"/>
      <c r="GHU24" s="580"/>
      <c r="GHV24" s="580"/>
      <c r="GHW24" s="580"/>
      <c r="GHX24" s="580"/>
      <c r="GHY24" s="580"/>
      <c r="GHZ24" s="580"/>
      <c r="GIA24" s="580"/>
      <c r="GIB24" s="580"/>
      <c r="GIC24" s="580"/>
      <c r="GID24" s="580"/>
      <c r="GIE24" s="580"/>
      <c r="GIF24" s="580"/>
      <c r="GIG24" s="580"/>
      <c r="GIH24" s="580"/>
      <c r="GII24" s="580"/>
      <c r="GIJ24" s="580"/>
      <c r="GIK24" s="580"/>
      <c r="GIL24" s="580"/>
      <c r="GIM24" s="580"/>
      <c r="GIN24" s="580"/>
      <c r="GIO24" s="580"/>
      <c r="GIP24" s="580"/>
      <c r="GIQ24" s="580"/>
      <c r="GIR24" s="580"/>
      <c r="GIS24" s="580"/>
      <c r="GIT24" s="580"/>
      <c r="GIU24" s="580"/>
      <c r="GIV24" s="580"/>
      <c r="GIW24" s="580"/>
      <c r="GIX24" s="580"/>
      <c r="GIY24" s="580"/>
      <c r="GIZ24" s="580"/>
      <c r="GJA24" s="580"/>
      <c r="GJB24" s="580"/>
      <c r="GJC24" s="580"/>
      <c r="GJD24" s="580"/>
      <c r="GJE24" s="580"/>
      <c r="GJF24" s="580"/>
      <c r="GJG24" s="580"/>
      <c r="GJH24" s="580"/>
      <c r="GJI24" s="580"/>
      <c r="GJJ24" s="580"/>
      <c r="GJK24" s="580"/>
      <c r="GJL24" s="580"/>
      <c r="GJM24" s="580"/>
      <c r="GJN24" s="580"/>
      <c r="GJO24" s="580"/>
      <c r="GJP24" s="580"/>
      <c r="GJQ24" s="580"/>
      <c r="GJR24" s="580"/>
      <c r="GJS24" s="580"/>
      <c r="GJT24" s="580"/>
      <c r="GJU24" s="580"/>
      <c r="GJV24" s="580"/>
      <c r="GJW24" s="580"/>
      <c r="GJX24" s="580"/>
      <c r="GJY24" s="580"/>
      <c r="GJZ24" s="580"/>
      <c r="GKA24" s="580"/>
      <c r="GKB24" s="580"/>
      <c r="GKC24" s="580"/>
      <c r="GKD24" s="580"/>
      <c r="GKE24" s="580"/>
      <c r="GKF24" s="580"/>
      <c r="GKG24" s="580"/>
      <c r="GKH24" s="580"/>
      <c r="GKI24" s="580"/>
      <c r="GKJ24" s="580"/>
      <c r="GKK24" s="580"/>
      <c r="GKL24" s="580"/>
      <c r="GKM24" s="580"/>
      <c r="GKN24" s="580"/>
      <c r="GKO24" s="580"/>
      <c r="GKP24" s="580"/>
      <c r="GKQ24" s="580"/>
      <c r="GKR24" s="580"/>
      <c r="GKS24" s="580"/>
      <c r="GKT24" s="580"/>
      <c r="GKU24" s="580"/>
      <c r="GKV24" s="580"/>
      <c r="GKW24" s="580"/>
      <c r="GKX24" s="580"/>
      <c r="GKY24" s="580"/>
      <c r="GKZ24" s="580"/>
      <c r="GLA24" s="580"/>
      <c r="GLB24" s="580"/>
      <c r="GLC24" s="580"/>
      <c r="GLD24" s="580"/>
      <c r="GLE24" s="580"/>
      <c r="GLF24" s="580"/>
      <c r="GLG24" s="580"/>
      <c r="GLH24" s="580"/>
      <c r="GLI24" s="580"/>
      <c r="GLJ24" s="580"/>
      <c r="GLK24" s="580"/>
      <c r="GLL24" s="580"/>
      <c r="GLM24" s="580"/>
      <c r="GLN24" s="580"/>
      <c r="GLO24" s="580"/>
      <c r="GLP24" s="580"/>
      <c r="GLQ24" s="580"/>
      <c r="GLR24" s="580"/>
      <c r="GLS24" s="580"/>
      <c r="GLT24" s="580"/>
      <c r="GLU24" s="580"/>
      <c r="GLV24" s="580"/>
      <c r="GLW24" s="580"/>
      <c r="GLX24" s="580"/>
      <c r="GLY24" s="580"/>
      <c r="GLZ24" s="580"/>
      <c r="GMA24" s="580"/>
      <c r="GMB24" s="580"/>
      <c r="GMC24" s="580"/>
      <c r="GMD24" s="580"/>
      <c r="GME24" s="580"/>
      <c r="GMF24" s="580"/>
      <c r="GMG24" s="580"/>
      <c r="GMH24" s="580"/>
      <c r="GMI24" s="580"/>
      <c r="GMJ24" s="580"/>
      <c r="GMK24" s="580"/>
      <c r="GML24" s="580"/>
      <c r="GMM24" s="580"/>
      <c r="GMN24" s="580"/>
      <c r="GMO24" s="580"/>
      <c r="GMP24" s="580"/>
      <c r="GMQ24" s="580"/>
      <c r="GMR24" s="580"/>
      <c r="GMS24" s="580"/>
      <c r="GMT24" s="580"/>
      <c r="GMU24" s="580"/>
      <c r="GMV24" s="580"/>
      <c r="GMW24" s="580"/>
      <c r="GMX24" s="580"/>
      <c r="GMY24" s="580"/>
      <c r="GMZ24" s="580"/>
      <c r="GNA24" s="580"/>
      <c r="GNB24" s="580"/>
      <c r="GNC24" s="580"/>
      <c r="GND24" s="580"/>
      <c r="GNE24" s="580"/>
      <c r="GNF24" s="580"/>
      <c r="GNG24" s="580"/>
      <c r="GNH24" s="580"/>
      <c r="GNI24" s="580"/>
      <c r="GNJ24" s="580"/>
      <c r="GNK24" s="580"/>
      <c r="GNL24" s="580"/>
      <c r="GNM24" s="580"/>
      <c r="GNN24" s="580"/>
      <c r="GNO24" s="580"/>
      <c r="GNP24" s="580"/>
      <c r="GNQ24" s="580"/>
      <c r="GNR24" s="580"/>
      <c r="GNS24" s="580"/>
      <c r="GNT24" s="580"/>
      <c r="GNU24" s="580"/>
      <c r="GNV24" s="580"/>
      <c r="GNW24" s="580"/>
      <c r="GNX24" s="580"/>
      <c r="GNY24" s="580"/>
      <c r="GNZ24" s="580"/>
      <c r="GOA24" s="580"/>
      <c r="GOB24" s="580"/>
      <c r="GOC24" s="580"/>
      <c r="GOD24" s="580"/>
      <c r="GOE24" s="580"/>
      <c r="GOF24" s="580"/>
      <c r="GOG24" s="580"/>
      <c r="GOH24" s="580"/>
      <c r="GOI24" s="580"/>
      <c r="GOJ24" s="580"/>
      <c r="GOK24" s="580"/>
      <c r="GOL24" s="580"/>
      <c r="GOM24" s="580"/>
      <c r="GON24" s="580"/>
      <c r="GOO24" s="580"/>
      <c r="GOP24" s="580"/>
      <c r="GOQ24" s="580"/>
      <c r="GOR24" s="580"/>
      <c r="GOS24" s="580"/>
      <c r="GOT24" s="580"/>
      <c r="GOU24" s="580"/>
      <c r="GOV24" s="580"/>
      <c r="GOW24" s="580"/>
      <c r="GOX24" s="580"/>
      <c r="GOY24" s="580"/>
      <c r="GOZ24" s="580"/>
      <c r="GPA24" s="580"/>
      <c r="GPB24" s="580"/>
      <c r="GPC24" s="580"/>
      <c r="GPD24" s="580"/>
      <c r="GPE24" s="580"/>
      <c r="GPF24" s="580"/>
      <c r="GPG24" s="580"/>
      <c r="GPH24" s="580"/>
      <c r="GPI24" s="580"/>
      <c r="GPJ24" s="580"/>
      <c r="GPK24" s="580"/>
      <c r="GPL24" s="580"/>
      <c r="GPM24" s="580"/>
      <c r="GPN24" s="580"/>
      <c r="GPO24" s="580"/>
      <c r="GPP24" s="580"/>
      <c r="GPQ24" s="580"/>
      <c r="GPR24" s="580"/>
      <c r="GPS24" s="580"/>
      <c r="GPT24" s="580"/>
      <c r="GPU24" s="580"/>
      <c r="GPV24" s="580"/>
      <c r="GPW24" s="580"/>
      <c r="GPX24" s="580"/>
      <c r="GPY24" s="580"/>
      <c r="GPZ24" s="580"/>
      <c r="GQA24" s="580"/>
      <c r="GQB24" s="580"/>
      <c r="GQC24" s="580"/>
      <c r="GQD24" s="580"/>
      <c r="GQE24" s="580"/>
      <c r="GQF24" s="580"/>
      <c r="GQG24" s="580"/>
      <c r="GQH24" s="580"/>
      <c r="GQI24" s="580"/>
      <c r="GQJ24" s="580"/>
      <c r="GQK24" s="580"/>
      <c r="GQL24" s="580"/>
      <c r="GQM24" s="580"/>
      <c r="GQN24" s="580"/>
      <c r="GQO24" s="580"/>
      <c r="GQP24" s="580"/>
      <c r="GQQ24" s="580"/>
      <c r="GQR24" s="580"/>
      <c r="GQS24" s="580"/>
      <c r="GQT24" s="580"/>
      <c r="GQU24" s="580"/>
      <c r="GQV24" s="580"/>
      <c r="GQW24" s="580"/>
      <c r="GQX24" s="580"/>
      <c r="GQY24" s="580"/>
      <c r="GQZ24" s="580"/>
      <c r="GRA24" s="580"/>
      <c r="GRB24" s="580"/>
      <c r="GRC24" s="580"/>
      <c r="GRD24" s="580"/>
      <c r="GRE24" s="580"/>
      <c r="GRF24" s="580"/>
      <c r="GRG24" s="580"/>
      <c r="GRH24" s="580"/>
      <c r="GRI24" s="580"/>
      <c r="GRJ24" s="580"/>
      <c r="GRK24" s="580"/>
      <c r="GRL24" s="580"/>
      <c r="GRM24" s="580"/>
      <c r="GRN24" s="580"/>
      <c r="GRO24" s="580"/>
      <c r="GRP24" s="580"/>
      <c r="GRQ24" s="580"/>
      <c r="GRR24" s="580"/>
      <c r="GRS24" s="580"/>
      <c r="GRT24" s="580"/>
      <c r="GRU24" s="580"/>
      <c r="GRV24" s="580"/>
      <c r="GRW24" s="580"/>
      <c r="GRX24" s="580"/>
      <c r="GRY24" s="580"/>
      <c r="GRZ24" s="580"/>
      <c r="GSA24" s="580"/>
      <c r="GSB24" s="580"/>
      <c r="GSC24" s="580"/>
      <c r="GSD24" s="580"/>
      <c r="GSE24" s="580"/>
      <c r="GSF24" s="580"/>
      <c r="GSG24" s="580"/>
      <c r="GSH24" s="580"/>
      <c r="GSI24" s="580"/>
      <c r="GSJ24" s="580"/>
      <c r="GSK24" s="580"/>
      <c r="GSL24" s="580"/>
      <c r="GSM24" s="580"/>
      <c r="GSN24" s="580"/>
      <c r="GSO24" s="580"/>
      <c r="GSP24" s="580"/>
      <c r="GSQ24" s="580"/>
      <c r="GSR24" s="580"/>
      <c r="GSS24" s="580"/>
      <c r="GST24" s="580"/>
      <c r="GSU24" s="580"/>
      <c r="GSV24" s="580"/>
      <c r="GSW24" s="580"/>
      <c r="GSX24" s="580"/>
      <c r="GSY24" s="580"/>
      <c r="GSZ24" s="580"/>
      <c r="GTA24" s="580"/>
      <c r="GTB24" s="580"/>
      <c r="GTC24" s="580"/>
      <c r="GTD24" s="580"/>
      <c r="GTE24" s="580"/>
      <c r="GTF24" s="580"/>
      <c r="GTG24" s="580"/>
      <c r="GTH24" s="580"/>
      <c r="GTI24" s="580"/>
      <c r="GTJ24" s="580"/>
      <c r="GTK24" s="580"/>
      <c r="GTL24" s="580"/>
      <c r="GTM24" s="580"/>
      <c r="GTN24" s="580"/>
      <c r="GTO24" s="580"/>
      <c r="GTP24" s="580"/>
      <c r="GTQ24" s="580"/>
      <c r="GTR24" s="580"/>
      <c r="GTS24" s="580"/>
      <c r="GTT24" s="580"/>
      <c r="GTU24" s="580"/>
      <c r="GTV24" s="580"/>
      <c r="GTW24" s="580"/>
      <c r="GTX24" s="580"/>
      <c r="GTY24" s="580"/>
      <c r="GTZ24" s="580"/>
      <c r="GUA24" s="580"/>
      <c r="GUB24" s="580"/>
      <c r="GUC24" s="580"/>
      <c r="GUD24" s="580"/>
      <c r="GUE24" s="580"/>
      <c r="GUF24" s="580"/>
      <c r="GUG24" s="580"/>
      <c r="GUH24" s="580"/>
      <c r="GUI24" s="580"/>
      <c r="GUJ24" s="580"/>
      <c r="GUK24" s="580"/>
      <c r="GUL24" s="580"/>
      <c r="GUM24" s="580"/>
      <c r="GUN24" s="580"/>
      <c r="GUO24" s="580"/>
      <c r="GUP24" s="580"/>
      <c r="GUQ24" s="580"/>
      <c r="GUR24" s="580"/>
      <c r="GUS24" s="580"/>
      <c r="GUT24" s="580"/>
      <c r="GUU24" s="580"/>
      <c r="GUV24" s="580"/>
      <c r="GUW24" s="580"/>
      <c r="GUX24" s="580"/>
      <c r="GUY24" s="580"/>
      <c r="GUZ24" s="580"/>
      <c r="GVA24" s="580"/>
      <c r="GVB24" s="580"/>
      <c r="GVC24" s="580"/>
      <c r="GVD24" s="580"/>
      <c r="GVE24" s="580"/>
      <c r="GVF24" s="580"/>
      <c r="GVG24" s="580"/>
      <c r="GVH24" s="580"/>
      <c r="GVI24" s="580"/>
      <c r="GVJ24" s="580"/>
      <c r="GVK24" s="580"/>
      <c r="GVL24" s="580"/>
      <c r="GVM24" s="580"/>
      <c r="GVN24" s="580"/>
      <c r="GVO24" s="580"/>
      <c r="GVP24" s="580"/>
      <c r="GVQ24" s="580"/>
      <c r="GVR24" s="580"/>
      <c r="GVS24" s="580"/>
      <c r="GVT24" s="580"/>
      <c r="GVU24" s="580"/>
      <c r="GVV24" s="580"/>
      <c r="GVW24" s="580"/>
      <c r="GVX24" s="580"/>
      <c r="GVY24" s="580"/>
      <c r="GVZ24" s="580"/>
      <c r="GWA24" s="580"/>
      <c r="GWB24" s="580"/>
      <c r="GWC24" s="580"/>
      <c r="GWD24" s="580"/>
      <c r="GWE24" s="580"/>
      <c r="GWF24" s="580"/>
      <c r="GWG24" s="580"/>
      <c r="GWH24" s="580"/>
      <c r="GWI24" s="580"/>
      <c r="GWJ24" s="580"/>
      <c r="GWK24" s="580"/>
      <c r="GWL24" s="580"/>
      <c r="GWM24" s="580"/>
      <c r="GWN24" s="580"/>
      <c r="GWO24" s="580"/>
      <c r="GWP24" s="580"/>
      <c r="GWQ24" s="580"/>
      <c r="GWR24" s="580"/>
      <c r="GWS24" s="580"/>
      <c r="GWT24" s="580"/>
      <c r="GWU24" s="580"/>
      <c r="GWV24" s="580"/>
      <c r="GWW24" s="580"/>
      <c r="GWX24" s="580"/>
      <c r="GWY24" s="580"/>
      <c r="GWZ24" s="580"/>
      <c r="GXA24" s="580"/>
      <c r="GXB24" s="580"/>
      <c r="GXC24" s="580"/>
      <c r="GXD24" s="580"/>
      <c r="GXE24" s="580"/>
      <c r="GXF24" s="580"/>
      <c r="GXG24" s="580"/>
      <c r="GXH24" s="580"/>
      <c r="GXI24" s="580"/>
      <c r="GXJ24" s="580"/>
      <c r="GXK24" s="580"/>
      <c r="GXL24" s="580"/>
      <c r="GXM24" s="580"/>
      <c r="GXN24" s="580"/>
      <c r="GXO24" s="580"/>
      <c r="GXP24" s="580"/>
      <c r="GXQ24" s="580"/>
      <c r="GXR24" s="580"/>
      <c r="GXS24" s="580"/>
      <c r="GXT24" s="580"/>
      <c r="GXU24" s="580"/>
      <c r="GXV24" s="580"/>
      <c r="GXW24" s="580"/>
      <c r="GXX24" s="580"/>
      <c r="GXY24" s="580"/>
      <c r="GXZ24" s="580"/>
      <c r="GYA24" s="580"/>
      <c r="GYB24" s="580"/>
      <c r="GYC24" s="580"/>
      <c r="GYD24" s="580"/>
      <c r="GYE24" s="580"/>
      <c r="GYF24" s="580"/>
      <c r="GYG24" s="580"/>
      <c r="GYH24" s="580"/>
      <c r="GYI24" s="580"/>
      <c r="GYJ24" s="580"/>
      <c r="GYK24" s="580"/>
      <c r="GYL24" s="580"/>
      <c r="GYM24" s="580"/>
      <c r="GYN24" s="580"/>
      <c r="GYO24" s="580"/>
      <c r="GYP24" s="580"/>
      <c r="GYQ24" s="580"/>
      <c r="GYR24" s="580"/>
      <c r="GYS24" s="580"/>
      <c r="GYT24" s="580"/>
      <c r="GYU24" s="580"/>
      <c r="GYV24" s="580"/>
      <c r="GYW24" s="580"/>
      <c r="GYX24" s="580"/>
      <c r="GYY24" s="580"/>
      <c r="GYZ24" s="580"/>
      <c r="GZA24" s="580"/>
      <c r="GZB24" s="580"/>
      <c r="GZC24" s="580"/>
      <c r="GZD24" s="580"/>
      <c r="GZE24" s="580"/>
      <c r="GZF24" s="580"/>
      <c r="GZG24" s="580"/>
      <c r="GZH24" s="580"/>
      <c r="GZI24" s="580"/>
      <c r="GZJ24" s="580"/>
      <c r="GZK24" s="580"/>
      <c r="GZL24" s="580"/>
      <c r="GZM24" s="580"/>
      <c r="GZN24" s="580"/>
      <c r="GZO24" s="580"/>
      <c r="GZP24" s="580"/>
      <c r="GZQ24" s="580"/>
      <c r="GZR24" s="580"/>
      <c r="GZS24" s="580"/>
      <c r="GZT24" s="580"/>
      <c r="GZU24" s="580"/>
      <c r="GZV24" s="580"/>
      <c r="GZW24" s="580"/>
      <c r="GZX24" s="580"/>
      <c r="GZY24" s="580"/>
      <c r="GZZ24" s="580"/>
      <c r="HAA24" s="580"/>
      <c r="HAB24" s="580"/>
      <c r="HAC24" s="580"/>
      <c r="HAD24" s="580"/>
      <c r="HAE24" s="580"/>
      <c r="HAF24" s="580"/>
      <c r="HAG24" s="580"/>
      <c r="HAH24" s="580"/>
      <c r="HAI24" s="580"/>
      <c r="HAJ24" s="580"/>
      <c r="HAK24" s="580"/>
      <c r="HAL24" s="580"/>
      <c r="HAM24" s="580"/>
      <c r="HAN24" s="580"/>
      <c r="HAO24" s="580"/>
      <c r="HAP24" s="580"/>
      <c r="HAQ24" s="580"/>
      <c r="HAR24" s="580"/>
      <c r="HAS24" s="580"/>
      <c r="HAT24" s="580"/>
      <c r="HAU24" s="580"/>
      <c r="HAV24" s="580"/>
      <c r="HAW24" s="580"/>
      <c r="HAX24" s="580"/>
      <c r="HAY24" s="580"/>
      <c r="HAZ24" s="580"/>
      <c r="HBA24" s="580"/>
      <c r="HBB24" s="580"/>
      <c r="HBC24" s="580"/>
      <c r="HBD24" s="580"/>
      <c r="HBE24" s="580"/>
      <c r="HBF24" s="580"/>
      <c r="HBG24" s="580"/>
      <c r="HBH24" s="580"/>
      <c r="HBI24" s="580"/>
      <c r="HBJ24" s="580"/>
      <c r="HBK24" s="580"/>
      <c r="HBL24" s="580"/>
      <c r="HBM24" s="580"/>
      <c r="HBN24" s="580"/>
      <c r="HBO24" s="580"/>
      <c r="HBP24" s="580"/>
      <c r="HBQ24" s="580"/>
      <c r="HBR24" s="580"/>
      <c r="HBS24" s="580"/>
      <c r="HBT24" s="580"/>
      <c r="HBU24" s="580"/>
      <c r="HBV24" s="580"/>
      <c r="HBW24" s="580"/>
      <c r="HBX24" s="580"/>
      <c r="HBY24" s="580"/>
      <c r="HBZ24" s="580"/>
      <c r="HCA24" s="580"/>
      <c r="HCB24" s="580"/>
      <c r="HCC24" s="580"/>
      <c r="HCD24" s="580"/>
      <c r="HCE24" s="580"/>
      <c r="HCF24" s="580"/>
      <c r="HCG24" s="580"/>
      <c r="HCH24" s="580"/>
      <c r="HCI24" s="580"/>
      <c r="HCJ24" s="580"/>
      <c r="HCK24" s="580"/>
      <c r="HCL24" s="580"/>
      <c r="HCM24" s="580"/>
      <c r="HCN24" s="580"/>
      <c r="HCO24" s="580"/>
      <c r="HCP24" s="580"/>
      <c r="HCQ24" s="580"/>
      <c r="HCR24" s="580"/>
      <c r="HCS24" s="580"/>
      <c r="HCT24" s="580"/>
      <c r="HCU24" s="580"/>
      <c r="HCV24" s="580"/>
      <c r="HCW24" s="580"/>
      <c r="HCX24" s="580"/>
      <c r="HCY24" s="580"/>
      <c r="HCZ24" s="580"/>
      <c r="HDA24" s="580"/>
      <c r="HDB24" s="580"/>
      <c r="HDC24" s="580"/>
      <c r="HDD24" s="580"/>
      <c r="HDE24" s="580"/>
      <c r="HDF24" s="580"/>
      <c r="HDG24" s="580"/>
      <c r="HDH24" s="580"/>
      <c r="HDI24" s="580"/>
      <c r="HDJ24" s="580"/>
      <c r="HDK24" s="580"/>
      <c r="HDL24" s="580"/>
      <c r="HDM24" s="580"/>
      <c r="HDN24" s="580"/>
      <c r="HDO24" s="580"/>
      <c r="HDP24" s="580"/>
      <c r="HDQ24" s="580"/>
      <c r="HDR24" s="580"/>
      <c r="HDS24" s="580"/>
      <c r="HDT24" s="580"/>
      <c r="HDU24" s="580"/>
      <c r="HDV24" s="580"/>
      <c r="HDW24" s="580"/>
      <c r="HDX24" s="580"/>
      <c r="HDY24" s="580"/>
      <c r="HDZ24" s="580"/>
      <c r="HEA24" s="580"/>
      <c r="HEB24" s="580"/>
      <c r="HEC24" s="580"/>
      <c r="HED24" s="580"/>
      <c r="HEE24" s="580"/>
      <c r="HEF24" s="580"/>
      <c r="HEG24" s="580"/>
      <c r="HEH24" s="580"/>
      <c r="HEI24" s="580"/>
      <c r="HEJ24" s="580"/>
      <c r="HEK24" s="580"/>
      <c r="HEL24" s="580"/>
      <c r="HEM24" s="580"/>
      <c r="HEN24" s="580"/>
      <c r="HEO24" s="580"/>
      <c r="HEP24" s="580"/>
      <c r="HEQ24" s="580"/>
      <c r="HER24" s="580"/>
      <c r="HES24" s="580"/>
      <c r="HET24" s="580"/>
      <c r="HEU24" s="580"/>
      <c r="HEV24" s="580"/>
      <c r="HEW24" s="580"/>
      <c r="HEX24" s="580"/>
      <c r="HEY24" s="580"/>
      <c r="HEZ24" s="580"/>
      <c r="HFA24" s="580"/>
      <c r="HFB24" s="580"/>
      <c r="HFC24" s="580"/>
      <c r="HFD24" s="580"/>
      <c r="HFE24" s="580"/>
      <c r="HFF24" s="580"/>
      <c r="HFG24" s="580"/>
      <c r="HFH24" s="580"/>
      <c r="HFI24" s="580"/>
      <c r="HFJ24" s="580"/>
      <c r="HFK24" s="580"/>
      <c r="HFL24" s="580"/>
      <c r="HFM24" s="580"/>
      <c r="HFN24" s="580"/>
      <c r="HFO24" s="580"/>
      <c r="HFP24" s="580"/>
      <c r="HFQ24" s="580"/>
      <c r="HFR24" s="580"/>
      <c r="HFS24" s="580"/>
      <c r="HFT24" s="580"/>
      <c r="HFU24" s="580"/>
      <c r="HFV24" s="580"/>
      <c r="HFW24" s="580"/>
      <c r="HFX24" s="580"/>
      <c r="HFY24" s="580"/>
      <c r="HFZ24" s="580"/>
      <c r="HGA24" s="580"/>
      <c r="HGB24" s="580"/>
      <c r="HGC24" s="580"/>
      <c r="HGD24" s="580"/>
      <c r="HGE24" s="580"/>
      <c r="HGF24" s="580"/>
      <c r="HGG24" s="580"/>
      <c r="HGH24" s="580"/>
      <c r="HGI24" s="580"/>
      <c r="HGJ24" s="580"/>
      <c r="HGK24" s="580"/>
      <c r="HGL24" s="580"/>
      <c r="HGM24" s="580"/>
      <c r="HGN24" s="580"/>
      <c r="HGO24" s="580"/>
      <c r="HGP24" s="580"/>
      <c r="HGQ24" s="580"/>
      <c r="HGR24" s="580"/>
      <c r="HGS24" s="580"/>
      <c r="HGT24" s="580"/>
      <c r="HGU24" s="580"/>
      <c r="HGV24" s="580"/>
      <c r="HGW24" s="580"/>
      <c r="HGX24" s="580"/>
      <c r="HGY24" s="580"/>
      <c r="HGZ24" s="580"/>
      <c r="HHA24" s="580"/>
      <c r="HHB24" s="580"/>
      <c r="HHC24" s="580"/>
      <c r="HHD24" s="580"/>
      <c r="HHE24" s="580"/>
      <c r="HHF24" s="580"/>
      <c r="HHG24" s="580"/>
      <c r="HHH24" s="580"/>
      <c r="HHI24" s="580"/>
      <c r="HHJ24" s="580"/>
      <c r="HHK24" s="580"/>
      <c r="HHL24" s="580"/>
      <c r="HHM24" s="580"/>
      <c r="HHN24" s="580"/>
      <c r="HHO24" s="580"/>
      <c r="HHP24" s="580"/>
      <c r="HHQ24" s="580"/>
      <c r="HHR24" s="580"/>
      <c r="HHS24" s="580"/>
      <c r="HHT24" s="580"/>
      <c r="HHU24" s="580"/>
      <c r="HHV24" s="580"/>
      <c r="HHW24" s="580"/>
      <c r="HHX24" s="580"/>
      <c r="HHY24" s="580"/>
      <c r="HHZ24" s="580"/>
      <c r="HIA24" s="580"/>
      <c r="HIB24" s="580"/>
      <c r="HIC24" s="580"/>
      <c r="HID24" s="580"/>
      <c r="HIE24" s="580"/>
      <c r="HIF24" s="580"/>
      <c r="HIG24" s="580"/>
      <c r="HIH24" s="580"/>
      <c r="HII24" s="580"/>
      <c r="HIJ24" s="580"/>
      <c r="HIK24" s="580"/>
      <c r="HIL24" s="580"/>
      <c r="HIM24" s="580"/>
      <c r="HIN24" s="580"/>
      <c r="HIO24" s="580"/>
      <c r="HIP24" s="580"/>
      <c r="HIQ24" s="580"/>
      <c r="HIR24" s="580"/>
      <c r="HIS24" s="580"/>
      <c r="HIT24" s="580"/>
      <c r="HIU24" s="580"/>
      <c r="HIV24" s="580"/>
      <c r="HIW24" s="580"/>
      <c r="HIX24" s="580"/>
      <c r="HIY24" s="580"/>
      <c r="HIZ24" s="580"/>
      <c r="HJA24" s="580"/>
      <c r="HJB24" s="580"/>
      <c r="HJC24" s="580"/>
      <c r="HJD24" s="580"/>
      <c r="HJE24" s="580"/>
      <c r="HJF24" s="580"/>
      <c r="HJG24" s="580"/>
      <c r="HJH24" s="580"/>
      <c r="HJI24" s="580"/>
      <c r="HJJ24" s="580"/>
      <c r="HJK24" s="580"/>
      <c r="HJL24" s="580"/>
      <c r="HJM24" s="580"/>
      <c r="HJN24" s="580"/>
      <c r="HJO24" s="580"/>
      <c r="HJP24" s="580"/>
      <c r="HJQ24" s="580"/>
      <c r="HJR24" s="580"/>
      <c r="HJS24" s="580"/>
      <c r="HJT24" s="580"/>
      <c r="HJU24" s="580"/>
      <c r="HJV24" s="580"/>
      <c r="HJW24" s="580"/>
      <c r="HJX24" s="580"/>
      <c r="HJY24" s="580"/>
      <c r="HJZ24" s="580"/>
      <c r="HKA24" s="580"/>
      <c r="HKB24" s="580"/>
      <c r="HKC24" s="580"/>
      <c r="HKD24" s="580"/>
      <c r="HKE24" s="580"/>
      <c r="HKF24" s="580"/>
      <c r="HKG24" s="580"/>
      <c r="HKH24" s="580"/>
      <c r="HKI24" s="580"/>
      <c r="HKJ24" s="580"/>
      <c r="HKK24" s="580"/>
      <c r="HKL24" s="580"/>
      <c r="HKM24" s="580"/>
      <c r="HKN24" s="580"/>
      <c r="HKO24" s="580"/>
      <c r="HKP24" s="580"/>
      <c r="HKQ24" s="580"/>
      <c r="HKR24" s="580"/>
      <c r="HKS24" s="580"/>
      <c r="HKT24" s="580"/>
      <c r="HKU24" s="580"/>
      <c r="HKV24" s="580"/>
      <c r="HKW24" s="580"/>
      <c r="HKX24" s="580"/>
      <c r="HKY24" s="580"/>
      <c r="HKZ24" s="580"/>
      <c r="HLA24" s="580"/>
      <c r="HLB24" s="580"/>
      <c r="HLC24" s="580"/>
      <c r="HLD24" s="580"/>
      <c r="HLE24" s="580"/>
      <c r="HLF24" s="580"/>
      <c r="HLG24" s="580"/>
      <c r="HLH24" s="580"/>
      <c r="HLI24" s="580"/>
      <c r="HLJ24" s="580"/>
      <c r="HLK24" s="580"/>
      <c r="HLL24" s="580"/>
      <c r="HLM24" s="580"/>
      <c r="HLN24" s="580"/>
      <c r="HLO24" s="580"/>
      <c r="HLP24" s="580"/>
      <c r="HLQ24" s="580"/>
      <c r="HLR24" s="580"/>
      <c r="HLS24" s="580"/>
      <c r="HLT24" s="580"/>
      <c r="HLU24" s="580"/>
      <c r="HLV24" s="580"/>
      <c r="HLW24" s="580"/>
      <c r="HLX24" s="580"/>
      <c r="HLY24" s="580"/>
      <c r="HLZ24" s="580"/>
      <c r="HMA24" s="580"/>
      <c r="HMB24" s="580"/>
      <c r="HMC24" s="580"/>
      <c r="HMD24" s="580"/>
      <c r="HME24" s="580"/>
      <c r="HMF24" s="580"/>
      <c r="HMG24" s="580"/>
      <c r="HMH24" s="580"/>
      <c r="HMI24" s="580"/>
      <c r="HMJ24" s="580"/>
      <c r="HMK24" s="580"/>
      <c r="HML24" s="580"/>
      <c r="HMM24" s="580"/>
      <c r="HMN24" s="580"/>
      <c r="HMO24" s="580"/>
      <c r="HMP24" s="580"/>
      <c r="HMQ24" s="580"/>
      <c r="HMR24" s="580"/>
      <c r="HMS24" s="580"/>
      <c r="HMT24" s="580"/>
      <c r="HMU24" s="580"/>
      <c r="HMV24" s="580"/>
      <c r="HMW24" s="580"/>
      <c r="HMX24" s="580"/>
      <c r="HMY24" s="580"/>
      <c r="HMZ24" s="580"/>
      <c r="HNA24" s="580"/>
      <c r="HNB24" s="580"/>
      <c r="HNC24" s="580"/>
      <c r="HND24" s="580"/>
      <c r="HNE24" s="580"/>
      <c r="HNF24" s="580"/>
      <c r="HNG24" s="580"/>
      <c r="HNH24" s="580"/>
      <c r="HNI24" s="580"/>
      <c r="HNJ24" s="580"/>
      <c r="HNK24" s="580"/>
      <c r="HNL24" s="580"/>
      <c r="HNM24" s="580"/>
      <c r="HNN24" s="580"/>
      <c r="HNO24" s="580"/>
      <c r="HNP24" s="580"/>
      <c r="HNQ24" s="580"/>
      <c r="HNR24" s="580"/>
      <c r="HNS24" s="580"/>
      <c r="HNT24" s="580"/>
      <c r="HNU24" s="580"/>
      <c r="HNV24" s="580"/>
      <c r="HNW24" s="580"/>
      <c r="HNX24" s="580"/>
      <c r="HNY24" s="580"/>
      <c r="HNZ24" s="580"/>
      <c r="HOA24" s="580"/>
      <c r="HOB24" s="580"/>
      <c r="HOC24" s="580"/>
      <c r="HOD24" s="580"/>
      <c r="HOE24" s="580"/>
      <c r="HOF24" s="580"/>
      <c r="HOG24" s="580"/>
      <c r="HOH24" s="580"/>
      <c r="HOI24" s="580"/>
      <c r="HOJ24" s="580"/>
      <c r="HOK24" s="580"/>
      <c r="HOL24" s="580"/>
      <c r="HOM24" s="580"/>
      <c r="HON24" s="580"/>
      <c r="HOO24" s="580"/>
      <c r="HOP24" s="580"/>
      <c r="HOQ24" s="580"/>
      <c r="HOR24" s="580"/>
      <c r="HOS24" s="580"/>
      <c r="HOT24" s="580"/>
      <c r="HOU24" s="580"/>
      <c r="HOV24" s="580"/>
      <c r="HOW24" s="580"/>
      <c r="HOX24" s="580"/>
      <c r="HOY24" s="580"/>
      <c r="HOZ24" s="580"/>
      <c r="HPA24" s="580"/>
      <c r="HPB24" s="580"/>
      <c r="HPC24" s="580"/>
      <c r="HPD24" s="580"/>
      <c r="HPE24" s="580"/>
      <c r="HPF24" s="580"/>
      <c r="HPG24" s="580"/>
      <c r="HPH24" s="580"/>
      <c r="HPI24" s="580"/>
      <c r="HPJ24" s="580"/>
      <c r="HPK24" s="580"/>
      <c r="HPL24" s="580"/>
      <c r="HPM24" s="580"/>
      <c r="HPN24" s="580"/>
      <c r="HPO24" s="580"/>
      <c r="HPP24" s="580"/>
      <c r="HPQ24" s="580"/>
      <c r="HPR24" s="580"/>
      <c r="HPS24" s="580"/>
      <c r="HPT24" s="580"/>
      <c r="HPU24" s="580"/>
      <c r="HPV24" s="580"/>
      <c r="HPW24" s="580"/>
      <c r="HPX24" s="580"/>
      <c r="HPY24" s="580"/>
      <c r="HPZ24" s="580"/>
      <c r="HQA24" s="580"/>
      <c r="HQB24" s="580"/>
      <c r="HQC24" s="580"/>
      <c r="HQD24" s="580"/>
      <c r="HQE24" s="580"/>
      <c r="HQF24" s="580"/>
      <c r="HQG24" s="580"/>
      <c r="HQH24" s="580"/>
      <c r="HQI24" s="580"/>
      <c r="HQJ24" s="580"/>
      <c r="HQK24" s="580"/>
      <c r="HQL24" s="580"/>
      <c r="HQM24" s="580"/>
      <c r="HQN24" s="580"/>
      <c r="HQO24" s="580"/>
      <c r="HQP24" s="580"/>
      <c r="HQQ24" s="580"/>
      <c r="HQR24" s="580"/>
      <c r="HQS24" s="580"/>
      <c r="HQT24" s="580"/>
      <c r="HQU24" s="580"/>
      <c r="HQV24" s="580"/>
      <c r="HQW24" s="580"/>
      <c r="HQX24" s="580"/>
      <c r="HQY24" s="580"/>
      <c r="HQZ24" s="580"/>
      <c r="HRA24" s="580"/>
      <c r="HRB24" s="580"/>
      <c r="HRC24" s="580"/>
      <c r="HRD24" s="580"/>
      <c r="HRE24" s="580"/>
      <c r="HRF24" s="580"/>
      <c r="HRG24" s="580"/>
      <c r="HRH24" s="580"/>
      <c r="HRI24" s="580"/>
      <c r="HRJ24" s="580"/>
      <c r="HRK24" s="580"/>
      <c r="HRL24" s="580"/>
      <c r="HRM24" s="580"/>
      <c r="HRN24" s="580"/>
      <c r="HRO24" s="580"/>
      <c r="HRP24" s="580"/>
      <c r="HRQ24" s="580"/>
      <c r="HRR24" s="580"/>
      <c r="HRS24" s="580"/>
      <c r="HRT24" s="580"/>
      <c r="HRU24" s="580"/>
      <c r="HRV24" s="580"/>
      <c r="HRW24" s="580"/>
      <c r="HRX24" s="580"/>
      <c r="HRY24" s="580"/>
      <c r="HRZ24" s="580"/>
      <c r="HSA24" s="580"/>
      <c r="HSB24" s="580"/>
      <c r="HSC24" s="580"/>
      <c r="HSD24" s="580"/>
      <c r="HSE24" s="580"/>
      <c r="HSF24" s="580"/>
      <c r="HSG24" s="580"/>
      <c r="HSH24" s="580"/>
      <c r="HSI24" s="580"/>
      <c r="HSJ24" s="580"/>
      <c r="HSK24" s="580"/>
      <c r="HSL24" s="580"/>
      <c r="HSM24" s="580"/>
      <c r="HSN24" s="580"/>
      <c r="HSO24" s="580"/>
      <c r="HSP24" s="580"/>
      <c r="HSQ24" s="580"/>
      <c r="HSR24" s="580"/>
      <c r="HSS24" s="580"/>
      <c r="HST24" s="580"/>
      <c r="HSU24" s="580"/>
      <c r="HSV24" s="580"/>
      <c r="HSW24" s="580"/>
      <c r="HSX24" s="580"/>
      <c r="HSY24" s="580"/>
      <c r="HSZ24" s="580"/>
      <c r="HTA24" s="580"/>
      <c r="HTB24" s="580"/>
      <c r="HTC24" s="580"/>
      <c r="HTD24" s="580"/>
      <c r="HTE24" s="580"/>
      <c r="HTF24" s="580"/>
      <c r="HTG24" s="580"/>
      <c r="HTH24" s="580"/>
      <c r="HTI24" s="580"/>
      <c r="HTJ24" s="580"/>
      <c r="HTK24" s="580"/>
      <c r="HTL24" s="580"/>
      <c r="HTM24" s="580"/>
      <c r="HTN24" s="580"/>
      <c r="HTO24" s="580"/>
      <c r="HTP24" s="580"/>
      <c r="HTQ24" s="580"/>
      <c r="HTR24" s="580"/>
      <c r="HTS24" s="580"/>
      <c r="HTT24" s="580"/>
      <c r="HTU24" s="580"/>
      <c r="HTV24" s="580"/>
      <c r="HTW24" s="580"/>
      <c r="HTX24" s="580"/>
      <c r="HTY24" s="580"/>
      <c r="HTZ24" s="580"/>
      <c r="HUA24" s="580"/>
      <c r="HUB24" s="580"/>
      <c r="HUC24" s="580"/>
      <c r="HUD24" s="580"/>
      <c r="HUE24" s="580"/>
      <c r="HUF24" s="580"/>
      <c r="HUG24" s="580"/>
      <c r="HUH24" s="580"/>
      <c r="HUI24" s="580"/>
      <c r="HUJ24" s="580"/>
      <c r="HUK24" s="580"/>
      <c r="HUL24" s="580"/>
      <c r="HUM24" s="580"/>
      <c r="HUN24" s="580"/>
      <c r="HUO24" s="580"/>
      <c r="HUP24" s="580"/>
      <c r="HUQ24" s="580"/>
      <c r="HUR24" s="580"/>
      <c r="HUS24" s="580"/>
      <c r="HUT24" s="580"/>
      <c r="HUU24" s="580"/>
      <c r="HUV24" s="580"/>
      <c r="HUW24" s="580"/>
      <c r="HUX24" s="580"/>
      <c r="HUY24" s="580"/>
      <c r="HUZ24" s="580"/>
      <c r="HVA24" s="580"/>
      <c r="HVB24" s="580"/>
      <c r="HVC24" s="580"/>
      <c r="HVD24" s="580"/>
      <c r="HVE24" s="580"/>
      <c r="HVF24" s="580"/>
      <c r="HVG24" s="580"/>
      <c r="HVH24" s="580"/>
      <c r="HVI24" s="580"/>
      <c r="HVJ24" s="580"/>
      <c r="HVK24" s="580"/>
      <c r="HVL24" s="580"/>
      <c r="HVM24" s="580"/>
      <c r="HVN24" s="580"/>
      <c r="HVO24" s="580"/>
      <c r="HVP24" s="580"/>
      <c r="HVQ24" s="580"/>
      <c r="HVR24" s="580"/>
      <c r="HVS24" s="580"/>
      <c r="HVT24" s="580"/>
      <c r="HVU24" s="580"/>
      <c r="HVV24" s="580"/>
      <c r="HVW24" s="580"/>
      <c r="HVX24" s="580"/>
      <c r="HVY24" s="580"/>
      <c r="HVZ24" s="580"/>
      <c r="HWA24" s="580"/>
      <c r="HWB24" s="580"/>
      <c r="HWC24" s="580"/>
      <c r="HWD24" s="580"/>
      <c r="HWE24" s="580"/>
      <c r="HWF24" s="580"/>
      <c r="HWG24" s="580"/>
      <c r="HWH24" s="580"/>
      <c r="HWI24" s="580"/>
      <c r="HWJ24" s="580"/>
      <c r="HWK24" s="580"/>
      <c r="HWL24" s="580"/>
      <c r="HWM24" s="580"/>
      <c r="HWN24" s="580"/>
      <c r="HWO24" s="580"/>
      <c r="HWP24" s="580"/>
      <c r="HWQ24" s="580"/>
      <c r="HWR24" s="580"/>
      <c r="HWS24" s="580"/>
      <c r="HWT24" s="580"/>
      <c r="HWU24" s="580"/>
      <c r="HWV24" s="580"/>
      <c r="HWW24" s="580"/>
      <c r="HWX24" s="580"/>
      <c r="HWY24" s="580"/>
      <c r="HWZ24" s="580"/>
      <c r="HXA24" s="580"/>
      <c r="HXB24" s="580"/>
      <c r="HXC24" s="580"/>
      <c r="HXD24" s="580"/>
      <c r="HXE24" s="580"/>
      <c r="HXF24" s="580"/>
      <c r="HXG24" s="580"/>
      <c r="HXH24" s="580"/>
      <c r="HXI24" s="580"/>
      <c r="HXJ24" s="580"/>
      <c r="HXK24" s="580"/>
      <c r="HXL24" s="580"/>
      <c r="HXM24" s="580"/>
      <c r="HXN24" s="580"/>
      <c r="HXO24" s="580"/>
      <c r="HXP24" s="580"/>
      <c r="HXQ24" s="580"/>
      <c r="HXR24" s="580"/>
      <c r="HXS24" s="580"/>
      <c r="HXT24" s="580"/>
      <c r="HXU24" s="580"/>
      <c r="HXV24" s="580"/>
      <c r="HXW24" s="580"/>
      <c r="HXX24" s="580"/>
      <c r="HXY24" s="580"/>
      <c r="HXZ24" s="580"/>
      <c r="HYA24" s="580"/>
      <c r="HYB24" s="580"/>
      <c r="HYC24" s="580"/>
      <c r="HYD24" s="580"/>
      <c r="HYE24" s="580"/>
      <c r="HYF24" s="580"/>
      <c r="HYG24" s="580"/>
      <c r="HYH24" s="580"/>
      <c r="HYI24" s="580"/>
      <c r="HYJ24" s="580"/>
      <c r="HYK24" s="580"/>
      <c r="HYL24" s="580"/>
      <c r="HYM24" s="580"/>
      <c r="HYN24" s="580"/>
      <c r="HYO24" s="580"/>
      <c r="HYP24" s="580"/>
      <c r="HYQ24" s="580"/>
      <c r="HYR24" s="580"/>
      <c r="HYS24" s="580"/>
      <c r="HYT24" s="580"/>
      <c r="HYU24" s="580"/>
      <c r="HYV24" s="580"/>
      <c r="HYW24" s="580"/>
      <c r="HYX24" s="580"/>
      <c r="HYY24" s="580"/>
      <c r="HYZ24" s="580"/>
      <c r="HZA24" s="580"/>
      <c r="HZB24" s="580"/>
      <c r="HZC24" s="580"/>
      <c r="HZD24" s="580"/>
      <c r="HZE24" s="580"/>
      <c r="HZF24" s="580"/>
      <c r="HZG24" s="580"/>
      <c r="HZH24" s="580"/>
      <c r="HZI24" s="580"/>
      <c r="HZJ24" s="580"/>
      <c r="HZK24" s="580"/>
      <c r="HZL24" s="580"/>
      <c r="HZM24" s="580"/>
      <c r="HZN24" s="580"/>
      <c r="HZO24" s="580"/>
      <c r="HZP24" s="580"/>
      <c r="HZQ24" s="580"/>
      <c r="HZR24" s="580"/>
      <c r="HZS24" s="580"/>
      <c r="HZT24" s="580"/>
      <c r="HZU24" s="580"/>
      <c r="HZV24" s="580"/>
      <c r="HZW24" s="580"/>
      <c r="HZX24" s="580"/>
      <c r="HZY24" s="580"/>
      <c r="HZZ24" s="580"/>
      <c r="IAA24" s="580"/>
      <c r="IAB24" s="580"/>
      <c r="IAC24" s="580"/>
      <c r="IAD24" s="580"/>
      <c r="IAE24" s="580"/>
      <c r="IAF24" s="580"/>
      <c r="IAG24" s="580"/>
      <c r="IAH24" s="580"/>
      <c r="IAI24" s="580"/>
      <c r="IAJ24" s="580"/>
      <c r="IAK24" s="580"/>
      <c r="IAL24" s="580"/>
      <c r="IAM24" s="580"/>
      <c r="IAN24" s="580"/>
      <c r="IAO24" s="580"/>
      <c r="IAP24" s="580"/>
      <c r="IAQ24" s="580"/>
      <c r="IAR24" s="580"/>
      <c r="IAS24" s="580"/>
      <c r="IAT24" s="580"/>
      <c r="IAU24" s="580"/>
      <c r="IAV24" s="580"/>
      <c r="IAW24" s="580"/>
      <c r="IAX24" s="580"/>
      <c r="IAY24" s="580"/>
      <c r="IAZ24" s="580"/>
      <c r="IBA24" s="580"/>
      <c r="IBB24" s="580"/>
      <c r="IBC24" s="580"/>
      <c r="IBD24" s="580"/>
      <c r="IBE24" s="580"/>
      <c r="IBF24" s="580"/>
      <c r="IBG24" s="580"/>
      <c r="IBH24" s="580"/>
      <c r="IBI24" s="580"/>
      <c r="IBJ24" s="580"/>
      <c r="IBK24" s="580"/>
      <c r="IBL24" s="580"/>
      <c r="IBM24" s="580"/>
      <c r="IBN24" s="580"/>
      <c r="IBO24" s="580"/>
      <c r="IBP24" s="580"/>
      <c r="IBQ24" s="580"/>
      <c r="IBR24" s="580"/>
      <c r="IBS24" s="580"/>
      <c r="IBT24" s="580"/>
      <c r="IBU24" s="580"/>
      <c r="IBV24" s="580"/>
      <c r="IBW24" s="580"/>
      <c r="IBX24" s="580"/>
      <c r="IBY24" s="580"/>
      <c r="IBZ24" s="580"/>
      <c r="ICA24" s="580"/>
      <c r="ICB24" s="580"/>
      <c r="ICC24" s="580"/>
      <c r="ICD24" s="580"/>
      <c r="ICE24" s="580"/>
      <c r="ICF24" s="580"/>
      <c r="ICG24" s="580"/>
      <c r="ICH24" s="580"/>
      <c r="ICI24" s="580"/>
      <c r="ICJ24" s="580"/>
      <c r="ICK24" s="580"/>
      <c r="ICL24" s="580"/>
      <c r="ICM24" s="580"/>
      <c r="ICN24" s="580"/>
      <c r="ICO24" s="580"/>
      <c r="ICP24" s="580"/>
      <c r="ICQ24" s="580"/>
      <c r="ICR24" s="580"/>
      <c r="ICS24" s="580"/>
      <c r="ICT24" s="580"/>
      <c r="ICU24" s="580"/>
      <c r="ICV24" s="580"/>
      <c r="ICW24" s="580"/>
      <c r="ICX24" s="580"/>
      <c r="ICY24" s="580"/>
      <c r="ICZ24" s="580"/>
      <c r="IDA24" s="580"/>
      <c r="IDB24" s="580"/>
      <c r="IDC24" s="580"/>
      <c r="IDD24" s="580"/>
      <c r="IDE24" s="580"/>
      <c r="IDF24" s="580"/>
      <c r="IDG24" s="580"/>
      <c r="IDH24" s="580"/>
      <c r="IDI24" s="580"/>
      <c r="IDJ24" s="580"/>
      <c r="IDK24" s="580"/>
      <c r="IDL24" s="580"/>
      <c r="IDM24" s="580"/>
      <c r="IDN24" s="580"/>
      <c r="IDO24" s="580"/>
      <c r="IDP24" s="580"/>
      <c r="IDQ24" s="580"/>
      <c r="IDR24" s="580"/>
      <c r="IDS24" s="580"/>
      <c r="IDT24" s="580"/>
      <c r="IDU24" s="580"/>
      <c r="IDV24" s="580"/>
      <c r="IDW24" s="580"/>
      <c r="IDX24" s="580"/>
      <c r="IDY24" s="580"/>
      <c r="IDZ24" s="580"/>
      <c r="IEA24" s="580"/>
      <c r="IEB24" s="580"/>
      <c r="IEC24" s="580"/>
      <c r="IED24" s="580"/>
      <c r="IEE24" s="580"/>
      <c r="IEF24" s="580"/>
      <c r="IEG24" s="580"/>
      <c r="IEH24" s="580"/>
      <c r="IEI24" s="580"/>
      <c r="IEJ24" s="580"/>
      <c r="IEK24" s="580"/>
      <c r="IEL24" s="580"/>
      <c r="IEM24" s="580"/>
      <c r="IEN24" s="580"/>
      <c r="IEO24" s="580"/>
      <c r="IEP24" s="580"/>
      <c r="IEQ24" s="580"/>
      <c r="IER24" s="580"/>
      <c r="IES24" s="580"/>
      <c r="IET24" s="580"/>
      <c r="IEU24" s="580"/>
      <c r="IEV24" s="580"/>
      <c r="IEW24" s="580"/>
      <c r="IEX24" s="580"/>
      <c r="IEY24" s="580"/>
      <c r="IEZ24" s="580"/>
      <c r="IFA24" s="580"/>
      <c r="IFB24" s="580"/>
      <c r="IFC24" s="580"/>
      <c r="IFD24" s="580"/>
      <c r="IFE24" s="580"/>
      <c r="IFF24" s="580"/>
      <c r="IFG24" s="580"/>
      <c r="IFH24" s="580"/>
      <c r="IFI24" s="580"/>
      <c r="IFJ24" s="580"/>
      <c r="IFK24" s="580"/>
      <c r="IFL24" s="580"/>
      <c r="IFM24" s="580"/>
      <c r="IFN24" s="580"/>
      <c r="IFO24" s="580"/>
      <c r="IFP24" s="580"/>
      <c r="IFQ24" s="580"/>
      <c r="IFR24" s="580"/>
      <c r="IFS24" s="580"/>
      <c r="IFT24" s="580"/>
      <c r="IFU24" s="580"/>
      <c r="IFV24" s="580"/>
      <c r="IFW24" s="580"/>
      <c r="IFX24" s="580"/>
      <c r="IFY24" s="580"/>
      <c r="IFZ24" s="580"/>
      <c r="IGA24" s="580"/>
      <c r="IGB24" s="580"/>
      <c r="IGC24" s="580"/>
      <c r="IGD24" s="580"/>
      <c r="IGE24" s="580"/>
      <c r="IGF24" s="580"/>
      <c r="IGG24" s="580"/>
      <c r="IGH24" s="580"/>
      <c r="IGI24" s="580"/>
      <c r="IGJ24" s="580"/>
      <c r="IGK24" s="580"/>
      <c r="IGL24" s="580"/>
      <c r="IGM24" s="580"/>
      <c r="IGN24" s="580"/>
      <c r="IGO24" s="580"/>
      <c r="IGP24" s="580"/>
      <c r="IGQ24" s="580"/>
      <c r="IGR24" s="580"/>
      <c r="IGS24" s="580"/>
      <c r="IGT24" s="580"/>
      <c r="IGU24" s="580"/>
      <c r="IGV24" s="580"/>
      <c r="IGW24" s="580"/>
      <c r="IGX24" s="580"/>
      <c r="IGY24" s="580"/>
      <c r="IGZ24" s="580"/>
      <c r="IHA24" s="580"/>
      <c r="IHB24" s="580"/>
      <c r="IHC24" s="580"/>
      <c r="IHD24" s="580"/>
      <c r="IHE24" s="580"/>
      <c r="IHF24" s="580"/>
      <c r="IHG24" s="580"/>
      <c r="IHH24" s="580"/>
      <c r="IHI24" s="580"/>
      <c r="IHJ24" s="580"/>
      <c r="IHK24" s="580"/>
      <c r="IHL24" s="580"/>
      <c r="IHM24" s="580"/>
      <c r="IHN24" s="580"/>
      <c r="IHO24" s="580"/>
      <c r="IHP24" s="580"/>
      <c r="IHQ24" s="580"/>
      <c r="IHR24" s="580"/>
      <c r="IHS24" s="580"/>
      <c r="IHT24" s="580"/>
      <c r="IHU24" s="580"/>
      <c r="IHV24" s="580"/>
      <c r="IHW24" s="580"/>
      <c r="IHX24" s="580"/>
      <c r="IHY24" s="580"/>
      <c r="IHZ24" s="580"/>
      <c r="IIA24" s="580"/>
      <c r="IIB24" s="580"/>
      <c r="IIC24" s="580"/>
      <c r="IID24" s="580"/>
      <c r="IIE24" s="580"/>
      <c r="IIF24" s="580"/>
      <c r="IIG24" s="580"/>
      <c r="IIH24" s="580"/>
      <c r="III24" s="580"/>
      <c r="IIJ24" s="580"/>
      <c r="IIK24" s="580"/>
      <c r="IIL24" s="580"/>
      <c r="IIM24" s="580"/>
      <c r="IIN24" s="580"/>
      <c r="IIO24" s="580"/>
      <c r="IIP24" s="580"/>
      <c r="IIQ24" s="580"/>
      <c r="IIR24" s="580"/>
      <c r="IIS24" s="580"/>
      <c r="IIT24" s="580"/>
      <c r="IIU24" s="580"/>
      <c r="IIV24" s="580"/>
      <c r="IIW24" s="580"/>
      <c r="IIX24" s="580"/>
      <c r="IIY24" s="580"/>
      <c r="IIZ24" s="580"/>
      <c r="IJA24" s="580"/>
      <c r="IJB24" s="580"/>
      <c r="IJC24" s="580"/>
      <c r="IJD24" s="580"/>
      <c r="IJE24" s="580"/>
      <c r="IJF24" s="580"/>
      <c r="IJG24" s="580"/>
      <c r="IJH24" s="580"/>
      <c r="IJI24" s="580"/>
      <c r="IJJ24" s="580"/>
      <c r="IJK24" s="580"/>
      <c r="IJL24" s="580"/>
      <c r="IJM24" s="580"/>
      <c r="IJN24" s="580"/>
      <c r="IJO24" s="580"/>
      <c r="IJP24" s="580"/>
      <c r="IJQ24" s="580"/>
      <c r="IJR24" s="580"/>
      <c r="IJS24" s="580"/>
      <c r="IJT24" s="580"/>
      <c r="IJU24" s="580"/>
      <c r="IJV24" s="580"/>
      <c r="IJW24" s="580"/>
      <c r="IJX24" s="580"/>
      <c r="IJY24" s="580"/>
      <c r="IJZ24" s="580"/>
      <c r="IKA24" s="580"/>
      <c r="IKB24" s="580"/>
      <c r="IKC24" s="580"/>
      <c r="IKD24" s="580"/>
      <c r="IKE24" s="580"/>
      <c r="IKF24" s="580"/>
      <c r="IKG24" s="580"/>
      <c r="IKH24" s="580"/>
      <c r="IKI24" s="580"/>
      <c r="IKJ24" s="580"/>
      <c r="IKK24" s="580"/>
      <c r="IKL24" s="580"/>
      <c r="IKM24" s="580"/>
      <c r="IKN24" s="580"/>
      <c r="IKO24" s="580"/>
      <c r="IKP24" s="580"/>
      <c r="IKQ24" s="580"/>
      <c r="IKR24" s="580"/>
      <c r="IKS24" s="580"/>
      <c r="IKT24" s="580"/>
      <c r="IKU24" s="580"/>
      <c r="IKV24" s="580"/>
      <c r="IKW24" s="580"/>
      <c r="IKX24" s="580"/>
      <c r="IKY24" s="580"/>
      <c r="IKZ24" s="580"/>
      <c r="ILA24" s="580"/>
      <c r="ILB24" s="580"/>
      <c r="ILC24" s="580"/>
      <c r="ILD24" s="580"/>
      <c r="ILE24" s="580"/>
      <c r="ILF24" s="580"/>
      <c r="ILG24" s="580"/>
      <c r="ILH24" s="580"/>
      <c r="ILI24" s="580"/>
      <c r="ILJ24" s="580"/>
      <c r="ILK24" s="580"/>
      <c r="ILL24" s="580"/>
      <c r="ILM24" s="580"/>
      <c r="ILN24" s="580"/>
      <c r="ILO24" s="580"/>
      <c r="ILP24" s="580"/>
      <c r="ILQ24" s="580"/>
      <c r="ILR24" s="580"/>
      <c r="ILS24" s="580"/>
      <c r="ILT24" s="580"/>
      <c r="ILU24" s="580"/>
      <c r="ILV24" s="580"/>
      <c r="ILW24" s="580"/>
      <c r="ILX24" s="580"/>
      <c r="ILY24" s="580"/>
      <c r="ILZ24" s="580"/>
      <c r="IMA24" s="580"/>
      <c r="IMB24" s="580"/>
      <c r="IMC24" s="580"/>
      <c r="IMD24" s="580"/>
      <c r="IME24" s="580"/>
      <c r="IMF24" s="580"/>
      <c r="IMG24" s="580"/>
      <c r="IMH24" s="580"/>
      <c r="IMI24" s="580"/>
      <c r="IMJ24" s="580"/>
      <c r="IMK24" s="580"/>
      <c r="IML24" s="580"/>
      <c r="IMM24" s="580"/>
      <c r="IMN24" s="580"/>
      <c r="IMO24" s="580"/>
      <c r="IMP24" s="580"/>
      <c r="IMQ24" s="580"/>
      <c r="IMR24" s="580"/>
      <c r="IMS24" s="580"/>
      <c r="IMT24" s="580"/>
      <c r="IMU24" s="580"/>
      <c r="IMV24" s="580"/>
      <c r="IMW24" s="580"/>
      <c r="IMX24" s="580"/>
      <c r="IMY24" s="580"/>
      <c r="IMZ24" s="580"/>
      <c r="INA24" s="580"/>
      <c r="INB24" s="580"/>
      <c r="INC24" s="580"/>
      <c r="IND24" s="580"/>
      <c r="INE24" s="580"/>
      <c r="INF24" s="580"/>
      <c r="ING24" s="580"/>
      <c r="INH24" s="580"/>
      <c r="INI24" s="580"/>
      <c r="INJ24" s="580"/>
      <c r="INK24" s="580"/>
      <c r="INL24" s="580"/>
      <c r="INM24" s="580"/>
      <c r="INN24" s="580"/>
      <c r="INO24" s="580"/>
      <c r="INP24" s="580"/>
      <c r="INQ24" s="580"/>
      <c r="INR24" s="580"/>
      <c r="INS24" s="580"/>
      <c r="INT24" s="580"/>
      <c r="INU24" s="580"/>
      <c r="INV24" s="580"/>
      <c r="INW24" s="580"/>
      <c r="INX24" s="580"/>
      <c r="INY24" s="580"/>
      <c r="INZ24" s="580"/>
      <c r="IOA24" s="580"/>
      <c r="IOB24" s="580"/>
      <c r="IOC24" s="580"/>
      <c r="IOD24" s="580"/>
      <c r="IOE24" s="580"/>
      <c r="IOF24" s="580"/>
      <c r="IOG24" s="580"/>
      <c r="IOH24" s="580"/>
      <c r="IOI24" s="580"/>
      <c r="IOJ24" s="580"/>
      <c r="IOK24" s="580"/>
      <c r="IOL24" s="580"/>
      <c r="IOM24" s="580"/>
      <c r="ION24" s="580"/>
      <c r="IOO24" s="580"/>
      <c r="IOP24" s="580"/>
      <c r="IOQ24" s="580"/>
      <c r="IOR24" s="580"/>
      <c r="IOS24" s="580"/>
      <c r="IOT24" s="580"/>
      <c r="IOU24" s="580"/>
      <c r="IOV24" s="580"/>
      <c r="IOW24" s="580"/>
      <c r="IOX24" s="580"/>
      <c r="IOY24" s="580"/>
      <c r="IOZ24" s="580"/>
      <c r="IPA24" s="580"/>
      <c r="IPB24" s="580"/>
      <c r="IPC24" s="580"/>
      <c r="IPD24" s="580"/>
      <c r="IPE24" s="580"/>
      <c r="IPF24" s="580"/>
      <c r="IPG24" s="580"/>
      <c r="IPH24" s="580"/>
      <c r="IPI24" s="580"/>
      <c r="IPJ24" s="580"/>
      <c r="IPK24" s="580"/>
      <c r="IPL24" s="580"/>
      <c r="IPM24" s="580"/>
      <c r="IPN24" s="580"/>
      <c r="IPO24" s="580"/>
      <c r="IPP24" s="580"/>
      <c r="IPQ24" s="580"/>
      <c r="IPR24" s="580"/>
      <c r="IPS24" s="580"/>
      <c r="IPT24" s="580"/>
      <c r="IPU24" s="580"/>
      <c r="IPV24" s="580"/>
      <c r="IPW24" s="580"/>
      <c r="IPX24" s="580"/>
      <c r="IPY24" s="580"/>
      <c r="IPZ24" s="580"/>
      <c r="IQA24" s="580"/>
      <c r="IQB24" s="580"/>
      <c r="IQC24" s="580"/>
      <c r="IQD24" s="580"/>
      <c r="IQE24" s="580"/>
      <c r="IQF24" s="580"/>
      <c r="IQG24" s="580"/>
      <c r="IQH24" s="580"/>
      <c r="IQI24" s="580"/>
      <c r="IQJ24" s="580"/>
      <c r="IQK24" s="580"/>
      <c r="IQL24" s="580"/>
      <c r="IQM24" s="580"/>
      <c r="IQN24" s="580"/>
      <c r="IQO24" s="580"/>
      <c r="IQP24" s="580"/>
      <c r="IQQ24" s="580"/>
      <c r="IQR24" s="580"/>
      <c r="IQS24" s="580"/>
      <c r="IQT24" s="580"/>
      <c r="IQU24" s="580"/>
      <c r="IQV24" s="580"/>
      <c r="IQW24" s="580"/>
      <c r="IQX24" s="580"/>
      <c r="IQY24" s="580"/>
      <c r="IQZ24" s="580"/>
      <c r="IRA24" s="580"/>
      <c r="IRB24" s="580"/>
      <c r="IRC24" s="580"/>
      <c r="IRD24" s="580"/>
      <c r="IRE24" s="580"/>
      <c r="IRF24" s="580"/>
      <c r="IRG24" s="580"/>
      <c r="IRH24" s="580"/>
      <c r="IRI24" s="580"/>
      <c r="IRJ24" s="580"/>
      <c r="IRK24" s="580"/>
      <c r="IRL24" s="580"/>
      <c r="IRM24" s="580"/>
      <c r="IRN24" s="580"/>
      <c r="IRO24" s="580"/>
      <c r="IRP24" s="580"/>
      <c r="IRQ24" s="580"/>
      <c r="IRR24" s="580"/>
      <c r="IRS24" s="580"/>
      <c r="IRT24" s="580"/>
      <c r="IRU24" s="580"/>
      <c r="IRV24" s="580"/>
      <c r="IRW24" s="580"/>
      <c r="IRX24" s="580"/>
      <c r="IRY24" s="580"/>
      <c r="IRZ24" s="580"/>
      <c r="ISA24" s="580"/>
      <c r="ISB24" s="580"/>
      <c r="ISC24" s="580"/>
      <c r="ISD24" s="580"/>
      <c r="ISE24" s="580"/>
      <c r="ISF24" s="580"/>
      <c r="ISG24" s="580"/>
      <c r="ISH24" s="580"/>
      <c r="ISI24" s="580"/>
      <c r="ISJ24" s="580"/>
      <c r="ISK24" s="580"/>
      <c r="ISL24" s="580"/>
      <c r="ISM24" s="580"/>
      <c r="ISN24" s="580"/>
      <c r="ISO24" s="580"/>
      <c r="ISP24" s="580"/>
      <c r="ISQ24" s="580"/>
      <c r="ISR24" s="580"/>
      <c r="ISS24" s="580"/>
      <c r="IST24" s="580"/>
      <c r="ISU24" s="580"/>
      <c r="ISV24" s="580"/>
      <c r="ISW24" s="580"/>
      <c r="ISX24" s="580"/>
      <c r="ISY24" s="580"/>
      <c r="ISZ24" s="580"/>
      <c r="ITA24" s="580"/>
      <c r="ITB24" s="580"/>
      <c r="ITC24" s="580"/>
      <c r="ITD24" s="580"/>
      <c r="ITE24" s="580"/>
      <c r="ITF24" s="580"/>
      <c r="ITG24" s="580"/>
      <c r="ITH24" s="580"/>
      <c r="ITI24" s="580"/>
      <c r="ITJ24" s="580"/>
      <c r="ITK24" s="580"/>
      <c r="ITL24" s="580"/>
      <c r="ITM24" s="580"/>
      <c r="ITN24" s="580"/>
      <c r="ITO24" s="580"/>
      <c r="ITP24" s="580"/>
      <c r="ITQ24" s="580"/>
      <c r="ITR24" s="580"/>
      <c r="ITS24" s="580"/>
      <c r="ITT24" s="580"/>
      <c r="ITU24" s="580"/>
      <c r="ITV24" s="580"/>
      <c r="ITW24" s="580"/>
      <c r="ITX24" s="580"/>
      <c r="ITY24" s="580"/>
      <c r="ITZ24" s="580"/>
      <c r="IUA24" s="580"/>
      <c r="IUB24" s="580"/>
      <c r="IUC24" s="580"/>
      <c r="IUD24" s="580"/>
      <c r="IUE24" s="580"/>
      <c r="IUF24" s="580"/>
      <c r="IUG24" s="580"/>
      <c r="IUH24" s="580"/>
      <c r="IUI24" s="580"/>
      <c r="IUJ24" s="580"/>
      <c r="IUK24" s="580"/>
      <c r="IUL24" s="580"/>
      <c r="IUM24" s="580"/>
      <c r="IUN24" s="580"/>
      <c r="IUO24" s="580"/>
      <c r="IUP24" s="580"/>
      <c r="IUQ24" s="580"/>
      <c r="IUR24" s="580"/>
      <c r="IUS24" s="580"/>
      <c r="IUT24" s="580"/>
      <c r="IUU24" s="580"/>
      <c r="IUV24" s="580"/>
      <c r="IUW24" s="580"/>
      <c r="IUX24" s="580"/>
      <c r="IUY24" s="580"/>
      <c r="IUZ24" s="580"/>
      <c r="IVA24" s="580"/>
      <c r="IVB24" s="580"/>
      <c r="IVC24" s="580"/>
      <c r="IVD24" s="580"/>
      <c r="IVE24" s="580"/>
      <c r="IVF24" s="580"/>
      <c r="IVG24" s="580"/>
      <c r="IVH24" s="580"/>
      <c r="IVI24" s="580"/>
      <c r="IVJ24" s="580"/>
      <c r="IVK24" s="580"/>
      <c r="IVL24" s="580"/>
      <c r="IVM24" s="580"/>
      <c r="IVN24" s="580"/>
      <c r="IVO24" s="580"/>
      <c r="IVP24" s="580"/>
      <c r="IVQ24" s="580"/>
      <c r="IVR24" s="580"/>
      <c r="IVS24" s="580"/>
      <c r="IVT24" s="580"/>
      <c r="IVU24" s="580"/>
      <c r="IVV24" s="580"/>
      <c r="IVW24" s="580"/>
      <c r="IVX24" s="580"/>
      <c r="IVY24" s="580"/>
      <c r="IVZ24" s="580"/>
      <c r="IWA24" s="580"/>
      <c r="IWB24" s="580"/>
      <c r="IWC24" s="580"/>
      <c r="IWD24" s="580"/>
      <c r="IWE24" s="580"/>
      <c r="IWF24" s="580"/>
      <c r="IWG24" s="580"/>
      <c r="IWH24" s="580"/>
      <c r="IWI24" s="580"/>
      <c r="IWJ24" s="580"/>
      <c r="IWK24" s="580"/>
      <c r="IWL24" s="580"/>
      <c r="IWM24" s="580"/>
      <c r="IWN24" s="580"/>
      <c r="IWO24" s="580"/>
      <c r="IWP24" s="580"/>
      <c r="IWQ24" s="580"/>
      <c r="IWR24" s="580"/>
      <c r="IWS24" s="580"/>
      <c r="IWT24" s="580"/>
      <c r="IWU24" s="580"/>
      <c r="IWV24" s="580"/>
      <c r="IWW24" s="580"/>
      <c r="IWX24" s="580"/>
      <c r="IWY24" s="580"/>
      <c r="IWZ24" s="580"/>
      <c r="IXA24" s="580"/>
      <c r="IXB24" s="580"/>
      <c r="IXC24" s="580"/>
      <c r="IXD24" s="580"/>
      <c r="IXE24" s="580"/>
      <c r="IXF24" s="580"/>
      <c r="IXG24" s="580"/>
      <c r="IXH24" s="580"/>
      <c r="IXI24" s="580"/>
      <c r="IXJ24" s="580"/>
      <c r="IXK24" s="580"/>
      <c r="IXL24" s="580"/>
      <c r="IXM24" s="580"/>
      <c r="IXN24" s="580"/>
      <c r="IXO24" s="580"/>
      <c r="IXP24" s="580"/>
      <c r="IXQ24" s="580"/>
      <c r="IXR24" s="580"/>
      <c r="IXS24" s="580"/>
      <c r="IXT24" s="580"/>
      <c r="IXU24" s="580"/>
      <c r="IXV24" s="580"/>
      <c r="IXW24" s="580"/>
      <c r="IXX24" s="580"/>
      <c r="IXY24" s="580"/>
      <c r="IXZ24" s="580"/>
      <c r="IYA24" s="580"/>
      <c r="IYB24" s="580"/>
      <c r="IYC24" s="580"/>
      <c r="IYD24" s="580"/>
      <c r="IYE24" s="580"/>
      <c r="IYF24" s="580"/>
      <c r="IYG24" s="580"/>
      <c r="IYH24" s="580"/>
      <c r="IYI24" s="580"/>
      <c r="IYJ24" s="580"/>
      <c r="IYK24" s="580"/>
      <c r="IYL24" s="580"/>
      <c r="IYM24" s="580"/>
      <c r="IYN24" s="580"/>
      <c r="IYO24" s="580"/>
      <c r="IYP24" s="580"/>
      <c r="IYQ24" s="580"/>
      <c r="IYR24" s="580"/>
      <c r="IYS24" s="580"/>
      <c r="IYT24" s="580"/>
      <c r="IYU24" s="580"/>
      <c r="IYV24" s="580"/>
      <c r="IYW24" s="580"/>
      <c r="IYX24" s="580"/>
      <c r="IYY24" s="580"/>
      <c r="IYZ24" s="580"/>
      <c r="IZA24" s="580"/>
      <c r="IZB24" s="580"/>
      <c r="IZC24" s="580"/>
      <c r="IZD24" s="580"/>
      <c r="IZE24" s="580"/>
      <c r="IZF24" s="580"/>
      <c r="IZG24" s="580"/>
      <c r="IZH24" s="580"/>
      <c r="IZI24" s="580"/>
      <c r="IZJ24" s="580"/>
      <c r="IZK24" s="580"/>
      <c r="IZL24" s="580"/>
      <c r="IZM24" s="580"/>
      <c r="IZN24" s="580"/>
      <c r="IZO24" s="580"/>
      <c r="IZP24" s="580"/>
      <c r="IZQ24" s="580"/>
      <c r="IZR24" s="580"/>
      <c r="IZS24" s="580"/>
      <c r="IZT24" s="580"/>
      <c r="IZU24" s="580"/>
      <c r="IZV24" s="580"/>
      <c r="IZW24" s="580"/>
      <c r="IZX24" s="580"/>
      <c r="IZY24" s="580"/>
      <c r="IZZ24" s="580"/>
      <c r="JAA24" s="580"/>
      <c r="JAB24" s="580"/>
      <c r="JAC24" s="580"/>
      <c r="JAD24" s="580"/>
      <c r="JAE24" s="580"/>
      <c r="JAF24" s="580"/>
      <c r="JAG24" s="580"/>
      <c r="JAH24" s="580"/>
      <c r="JAI24" s="580"/>
      <c r="JAJ24" s="580"/>
      <c r="JAK24" s="580"/>
      <c r="JAL24" s="580"/>
      <c r="JAM24" s="580"/>
      <c r="JAN24" s="580"/>
      <c r="JAO24" s="580"/>
      <c r="JAP24" s="580"/>
      <c r="JAQ24" s="580"/>
      <c r="JAR24" s="580"/>
      <c r="JAS24" s="580"/>
      <c r="JAT24" s="580"/>
      <c r="JAU24" s="580"/>
      <c r="JAV24" s="580"/>
      <c r="JAW24" s="580"/>
      <c r="JAX24" s="580"/>
      <c r="JAY24" s="580"/>
      <c r="JAZ24" s="580"/>
      <c r="JBA24" s="580"/>
      <c r="JBB24" s="580"/>
      <c r="JBC24" s="580"/>
      <c r="JBD24" s="580"/>
      <c r="JBE24" s="580"/>
      <c r="JBF24" s="580"/>
      <c r="JBG24" s="580"/>
      <c r="JBH24" s="580"/>
      <c r="JBI24" s="580"/>
      <c r="JBJ24" s="580"/>
      <c r="JBK24" s="580"/>
      <c r="JBL24" s="580"/>
      <c r="JBM24" s="580"/>
      <c r="JBN24" s="580"/>
      <c r="JBO24" s="580"/>
      <c r="JBP24" s="580"/>
      <c r="JBQ24" s="580"/>
      <c r="JBR24" s="580"/>
      <c r="JBS24" s="580"/>
      <c r="JBT24" s="580"/>
      <c r="JBU24" s="580"/>
      <c r="JBV24" s="580"/>
      <c r="JBW24" s="580"/>
      <c r="JBX24" s="580"/>
      <c r="JBY24" s="580"/>
      <c r="JBZ24" s="580"/>
      <c r="JCA24" s="580"/>
      <c r="JCB24" s="580"/>
      <c r="JCC24" s="580"/>
      <c r="JCD24" s="580"/>
      <c r="JCE24" s="580"/>
      <c r="JCF24" s="580"/>
      <c r="JCG24" s="580"/>
      <c r="JCH24" s="580"/>
      <c r="JCI24" s="580"/>
      <c r="JCJ24" s="580"/>
      <c r="JCK24" s="580"/>
      <c r="JCL24" s="580"/>
      <c r="JCM24" s="580"/>
      <c r="JCN24" s="580"/>
      <c r="JCO24" s="580"/>
      <c r="JCP24" s="580"/>
      <c r="JCQ24" s="580"/>
      <c r="JCR24" s="580"/>
      <c r="JCS24" s="580"/>
      <c r="JCT24" s="580"/>
      <c r="JCU24" s="580"/>
      <c r="JCV24" s="580"/>
      <c r="JCW24" s="580"/>
      <c r="JCX24" s="580"/>
      <c r="JCY24" s="580"/>
      <c r="JCZ24" s="580"/>
      <c r="JDA24" s="580"/>
      <c r="JDB24" s="580"/>
      <c r="JDC24" s="580"/>
      <c r="JDD24" s="580"/>
      <c r="JDE24" s="580"/>
      <c r="JDF24" s="580"/>
      <c r="JDG24" s="580"/>
      <c r="JDH24" s="580"/>
      <c r="JDI24" s="580"/>
      <c r="JDJ24" s="580"/>
      <c r="JDK24" s="580"/>
      <c r="JDL24" s="580"/>
      <c r="JDM24" s="580"/>
      <c r="JDN24" s="580"/>
      <c r="JDO24" s="580"/>
      <c r="JDP24" s="580"/>
      <c r="JDQ24" s="580"/>
      <c r="JDR24" s="580"/>
      <c r="JDS24" s="580"/>
      <c r="JDT24" s="580"/>
      <c r="JDU24" s="580"/>
      <c r="JDV24" s="580"/>
      <c r="JDW24" s="580"/>
      <c r="JDX24" s="580"/>
      <c r="JDY24" s="580"/>
      <c r="JDZ24" s="580"/>
      <c r="JEA24" s="580"/>
      <c r="JEB24" s="580"/>
      <c r="JEC24" s="580"/>
      <c r="JED24" s="580"/>
      <c r="JEE24" s="580"/>
      <c r="JEF24" s="580"/>
      <c r="JEG24" s="580"/>
      <c r="JEH24" s="580"/>
      <c r="JEI24" s="580"/>
      <c r="JEJ24" s="580"/>
      <c r="JEK24" s="580"/>
      <c r="JEL24" s="580"/>
      <c r="JEM24" s="580"/>
      <c r="JEN24" s="580"/>
      <c r="JEO24" s="580"/>
      <c r="JEP24" s="580"/>
      <c r="JEQ24" s="580"/>
      <c r="JER24" s="580"/>
      <c r="JES24" s="580"/>
      <c r="JET24" s="580"/>
      <c r="JEU24" s="580"/>
      <c r="JEV24" s="580"/>
      <c r="JEW24" s="580"/>
      <c r="JEX24" s="580"/>
      <c r="JEY24" s="580"/>
      <c r="JEZ24" s="580"/>
      <c r="JFA24" s="580"/>
      <c r="JFB24" s="580"/>
      <c r="JFC24" s="580"/>
      <c r="JFD24" s="580"/>
      <c r="JFE24" s="580"/>
      <c r="JFF24" s="580"/>
      <c r="JFG24" s="580"/>
      <c r="JFH24" s="580"/>
      <c r="JFI24" s="580"/>
      <c r="JFJ24" s="580"/>
      <c r="JFK24" s="580"/>
      <c r="JFL24" s="580"/>
      <c r="JFM24" s="580"/>
      <c r="JFN24" s="580"/>
      <c r="JFO24" s="580"/>
      <c r="JFP24" s="580"/>
      <c r="JFQ24" s="580"/>
      <c r="JFR24" s="580"/>
      <c r="JFS24" s="580"/>
      <c r="JFT24" s="580"/>
      <c r="JFU24" s="580"/>
      <c r="JFV24" s="580"/>
      <c r="JFW24" s="580"/>
      <c r="JFX24" s="580"/>
      <c r="JFY24" s="580"/>
      <c r="JFZ24" s="580"/>
      <c r="JGA24" s="580"/>
      <c r="JGB24" s="580"/>
      <c r="JGC24" s="580"/>
      <c r="JGD24" s="580"/>
      <c r="JGE24" s="580"/>
      <c r="JGF24" s="580"/>
      <c r="JGG24" s="580"/>
      <c r="JGH24" s="580"/>
      <c r="JGI24" s="580"/>
      <c r="JGJ24" s="580"/>
      <c r="JGK24" s="580"/>
      <c r="JGL24" s="580"/>
      <c r="JGM24" s="580"/>
      <c r="JGN24" s="580"/>
      <c r="JGO24" s="580"/>
      <c r="JGP24" s="580"/>
      <c r="JGQ24" s="580"/>
      <c r="JGR24" s="580"/>
      <c r="JGS24" s="580"/>
      <c r="JGT24" s="580"/>
      <c r="JGU24" s="580"/>
      <c r="JGV24" s="580"/>
      <c r="JGW24" s="580"/>
      <c r="JGX24" s="580"/>
      <c r="JGY24" s="580"/>
      <c r="JGZ24" s="580"/>
      <c r="JHA24" s="580"/>
      <c r="JHB24" s="580"/>
      <c r="JHC24" s="580"/>
      <c r="JHD24" s="580"/>
      <c r="JHE24" s="580"/>
      <c r="JHF24" s="580"/>
      <c r="JHG24" s="580"/>
      <c r="JHH24" s="580"/>
      <c r="JHI24" s="580"/>
      <c r="JHJ24" s="580"/>
      <c r="JHK24" s="580"/>
      <c r="JHL24" s="580"/>
      <c r="JHM24" s="580"/>
      <c r="JHN24" s="580"/>
      <c r="JHO24" s="580"/>
      <c r="JHP24" s="580"/>
      <c r="JHQ24" s="580"/>
      <c r="JHR24" s="580"/>
      <c r="JHS24" s="580"/>
      <c r="JHT24" s="580"/>
      <c r="JHU24" s="580"/>
      <c r="JHV24" s="580"/>
      <c r="JHW24" s="580"/>
      <c r="JHX24" s="580"/>
      <c r="JHY24" s="580"/>
      <c r="JHZ24" s="580"/>
      <c r="JIA24" s="580"/>
      <c r="JIB24" s="580"/>
      <c r="JIC24" s="580"/>
      <c r="JID24" s="580"/>
      <c r="JIE24" s="580"/>
      <c r="JIF24" s="580"/>
      <c r="JIG24" s="580"/>
      <c r="JIH24" s="580"/>
      <c r="JII24" s="580"/>
      <c r="JIJ24" s="580"/>
      <c r="JIK24" s="580"/>
      <c r="JIL24" s="580"/>
      <c r="JIM24" s="580"/>
      <c r="JIN24" s="580"/>
      <c r="JIO24" s="580"/>
      <c r="JIP24" s="580"/>
      <c r="JIQ24" s="580"/>
      <c r="JIR24" s="580"/>
      <c r="JIS24" s="580"/>
      <c r="JIT24" s="580"/>
      <c r="JIU24" s="580"/>
      <c r="JIV24" s="580"/>
      <c r="JIW24" s="580"/>
      <c r="JIX24" s="580"/>
      <c r="JIY24" s="580"/>
      <c r="JIZ24" s="580"/>
      <c r="JJA24" s="580"/>
      <c r="JJB24" s="580"/>
      <c r="JJC24" s="580"/>
      <c r="JJD24" s="580"/>
      <c r="JJE24" s="580"/>
      <c r="JJF24" s="580"/>
      <c r="JJG24" s="580"/>
      <c r="JJH24" s="580"/>
      <c r="JJI24" s="580"/>
      <c r="JJJ24" s="580"/>
      <c r="JJK24" s="580"/>
      <c r="JJL24" s="580"/>
      <c r="JJM24" s="580"/>
      <c r="JJN24" s="580"/>
      <c r="JJO24" s="580"/>
      <c r="JJP24" s="580"/>
      <c r="JJQ24" s="580"/>
      <c r="JJR24" s="580"/>
      <c r="JJS24" s="580"/>
      <c r="JJT24" s="580"/>
      <c r="JJU24" s="580"/>
      <c r="JJV24" s="580"/>
      <c r="JJW24" s="580"/>
      <c r="JJX24" s="580"/>
      <c r="JJY24" s="580"/>
      <c r="JJZ24" s="580"/>
      <c r="JKA24" s="580"/>
      <c r="JKB24" s="580"/>
      <c r="JKC24" s="580"/>
      <c r="JKD24" s="580"/>
      <c r="JKE24" s="580"/>
      <c r="JKF24" s="580"/>
      <c r="JKG24" s="580"/>
      <c r="JKH24" s="580"/>
      <c r="JKI24" s="580"/>
      <c r="JKJ24" s="580"/>
      <c r="JKK24" s="580"/>
      <c r="JKL24" s="580"/>
      <c r="JKM24" s="580"/>
      <c r="JKN24" s="580"/>
      <c r="JKO24" s="580"/>
      <c r="JKP24" s="580"/>
      <c r="JKQ24" s="580"/>
      <c r="JKR24" s="580"/>
      <c r="JKS24" s="580"/>
      <c r="JKT24" s="580"/>
      <c r="JKU24" s="580"/>
      <c r="JKV24" s="580"/>
      <c r="JKW24" s="580"/>
      <c r="JKX24" s="580"/>
      <c r="JKY24" s="580"/>
      <c r="JKZ24" s="580"/>
      <c r="JLA24" s="580"/>
      <c r="JLB24" s="580"/>
      <c r="JLC24" s="580"/>
      <c r="JLD24" s="580"/>
      <c r="JLE24" s="580"/>
      <c r="JLF24" s="580"/>
      <c r="JLG24" s="580"/>
      <c r="JLH24" s="580"/>
      <c r="JLI24" s="580"/>
      <c r="JLJ24" s="580"/>
      <c r="JLK24" s="580"/>
      <c r="JLL24" s="580"/>
      <c r="JLM24" s="580"/>
      <c r="JLN24" s="580"/>
      <c r="JLO24" s="580"/>
      <c r="JLP24" s="580"/>
      <c r="JLQ24" s="580"/>
      <c r="JLR24" s="580"/>
      <c r="JLS24" s="580"/>
      <c r="JLT24" s="580"/>
      <c r="JLU24" s="580"/>
      <c r="JLV24" s="580"/>
      <c r="JLW24" s="580"/>
      <c r="JLX24" s="580"/>
      <c r="JLY24" s="580"/>
      <c r="JLZ24" s="580"/>
      <c r="JMA24" s="580"/>
      <c r="JMB24" s="580"/>
      <c r="JMC24" s="580"/>
      <c r="JMD24" s="580"/>
      <c r="JME24" s="580"/>
      <c r="JMF24" s="580"/>
      <c r="JMG24" s="580"/>
      <c r="JMH24" s="580"/>
      <c r="JMI24" s="580"/>
      <c r="JMJ24" s="580"/>
      <c r="JMK24" s="580"/>
      <c r="JML24" s="580"/>
      <c r="JMM24" s="580"/>
      <c r="JMN24" s="580"/>
      <c r="JMO24" s="580"/>
      <c r="JMP24" s="580"/>
      <c r="JMQ24" s="580"/>
      <c r="JMR24" s="580"/>
      <c r="JMS24" s="580"/>
      <c r="JMT24" s="580"/>
      <c r="JMU24" s="580"/>
      <c r="JMV24" s="580"/>
      <c r="JMW24" s="580"/>
      <c r="JMX24" s="580"/>
      <c r="JMY24" s="580"/>
      <c r="JMZ24" s="580"/>
      <c r="JNA24" s="580"/>
      <c r="JNB24" s="580"/>
      <c r="JNC24" s="580"/>
      <c r="JND24" s="580"/>
      <c r="JNE24" s="580"/>
      <c r="JNF24" s="580"/>
      <c r="JNG24" s="580"/>
      <c r="JNH24" s="580"/>
      <c r="JNI24" s="580"/>
      <c r="JNJ24" s="580"/>
      <c r="JNK24" s="580"/>
      <c r="JNL24" s="580"/>
      <c r="JNM24" s="580"/>
      <c r="JNN24" s="580"/>
      <c r="JNO24" s="580"/>
      <c r="JNP24" s="580"/>
      <c r="JNQ24" s="580"/>
      <c r="JNR24" s="580"/>
      <c r="JNS24" s="580"/>
      <c r="JNT24" s="580"/>
      <c r="JNU24" s="580"/>
      <c r="JNV24" s="580"/>
      <c r="JNW24" s="580"/>
      <c r="JNX24" s="580"/>
      <c r="JNY24" s="580"/>
      <c r="JNZ24" s="580"/>
      <c r="JOA24" s="580"/>
      <c r="JOB24" s="580"/>
      <c r="JOC24" s="580"/>
      <c r="JOD24" s="580"/>
      <c r="JOE24" s="580"/>
      <c r="JOF24" s="580"/>
      <c r="JOG24" s="580"/>
      <c r="JOH24" s="580"/>
      <c r="JOI24" s="580"/>
      <c r="JOJ24" s="580"/>
      <c r="JOK24" s="580"/>
      <c r="JOL24" s="580"/>
      <c r="JOM24" s="580"/>
      <c r="JON24" s="580"/>
      <c r="JOO24" s="580"/>
      <c r="JOP24" s="580"/>
      <c r="JOQ24" s="580"/>
      <c r="JOR24" s="580"/>
      <c r="JOS24" s="580"/>
      <c r="JOT24" s="580"/>
      <c r="JOU24" s="580"/>
      <c r="JOV24" s="580"/>
      <c r="JOW24" s="580"/>
      <c r="JOX24" s="580"/>
      <c r="JOY24" s="580"/>
      <c r="JOZ24" s="580"/>
      <c r="JPA24" s="580"/>
      <c r="JPB24" s="580"/>
      <c r="JPC24" s="580"/>
      <c r="JPD24" s="580"/>
      <c r="JPE24" s="580"/>
      <c r="JPF24" s="580"/>
      <c r="JPG24" s="580"/>
      <c r="JPH24" s="580"/>
      <c r="JPI24" s="580"/>
      <c r="JPJ24" s="580"/>
      <c r="JPK24" s="580"/>
      <c r="JPL24" s="580"/>
      <c r="JPM24" s="580"/>
      <c r="JPN24" s="580"/>
      <c r="JPO24" s="580"/>
      <c r="JPP24" s="580"/>
      <c r="JPQ24" s="580"/>
      <c r="JPR24" s="580"/>
      <c r="JPS24" s="580"/>
      <c r="JPT24" s="580"/>
      <c r="JPU24" s="580"/>
      <c r="JPV24" s="580"/>
      <c r="JPW24" s="580"/>
      <c r="JPX24" s="580"/>
      <c r="JPY24" s="580"/>
      <c r="JPZ24" s="580"/>
      <c r="JQA24" s="580"/>
      <c r="JQB24" s="580"/>
      <c r="JQC24" s="580"/>
      <c r="JQD24" s="580"/>
      <c r="JQE24" s="580"/>
      <c r="JQF24" s="580"/>
      <c r="JQG24" s="580"/>
      <c r="JQH24" s="580"/>
      <c r="JQI24" s="580"/>
      <c r="JQJ24" s="580"/>
      <c r="JQK24" s="580"/>
      <c r="JQL24" s="580"/>
      <c r="JQM24" s="580"/>
      <c r="JQN24" s="580"/>
      <c r="JQO24" s="580"/>
      <c r="JQP24" s="580"/>
      <c r="JQQ24" s="580"/>
      <c r="JQR24" s="580"/>
      <c r="JQS24" s="580"/>
      <c r="JQT24" s="580"/>
      <c r="JQU24" s="580"/>
      <c r="JQV24" s="580"/>
      <c r="JQW24" s="580"/>
      <c r="JQX24" s="580"/>
      <c r="JQY24" s="580"/>
      <c r="JQZ24" s="580"/>
      <c r="JRA24" s="580"/>
      <c r="JRB24" s="580"/>
      <c r="JRC24" s="580"/>
      <c r="JRD24" s="580"/>
      <c r="JRE24" s="580"/>
      <c r="JRF24" s="580"/>
      <c r="JRG24" s="580"/>
      <c r="JRH24" s="580"/>
      <c r="JRI24" s="580"/>
      <c r="JRJ24" s="580"/>
      <c r="JRK24" s="580"/>
      <c r="JRL24" s="580"/>
      <c r="JRM24" s="580"/>
      <c r="JRN24" s="580"/>
      <c r="JRO24" s="580"/>
      <c r="JRP24" s="580"/>
      <c r="JRQ24" s="580"/>
      <c r="JRR24" s="580"/>
      <c r="JRS24" s="580"/>
      <c r="JRT24" s="580"/>
      <c r="JRU24" s="580"/>
      <c r="JRV24" s="580"/>
      <c r="JRW24" s="580"/>
      <c r="JRX24" s="580"/>
      <c r="JRY24" s="580"/>
      <c r="JRZ24" s="580"/>
      <c r="JSA24" s="580"/>
      <c r="JSB24" s="580"/>
      <c r="JSC24" s="580"/>
      <c r="JSD24" s="580"/>
      <c r="JSE24" s="580"/>
      <c r="JSF24" s="580"/>
      <c r="JSG24" s="580"/>
      <c r="JSH24" s="580"/>
      <c r="JSI24" s="580"/>
      <c r="JSJ24" s="580"/>
      <c r="JSK24" s="580"/>
      <c r="JSL24" s="580"/>
      <c r="JSM24" s="580"/>
      <c r="JSN24" s="580"/>
      <c r="JSO24" s="580"/>
      <c r="JSP24" s="580"/>
      <c r="JSQ24" s="580"/>
      <c r="JSR24" s="580"/>
      <c r="JSS24" s="580"/>
      <c r="JST24" s="580"/>
      <c r="JSU24" s="580"/>
      <c r="JSV24" s="580"/>
      <c r="JSW24" s="580"/>
      <c r="JSX24" s="580"/>
      <c r="JSY24" s="580"/>
      <c r="JSZ24" s="580"/>
      <c r="JTA24" s="580"/>
      <c r="JTB24" s="580"/>
      <c r="JTC24" s="580"/>
      <c r="JTD24" s="580"/>
      <c r="JTE24" s="580"/>
      <c r="JTF24" s="580"/>
      <c r="JTG24" s="580"/>
      <c r="JTH24" s="580"/>
      <c r="JTI24" s="580"/>
      <c r="JTJ24" s="580"/>
      <c r="JTK24" s="580"/>
      <c r="JTL24" s="580"/>
      <c r="JTM24" s="580"/>
      <c r="JTN24" s="580"/>
      <c r="JTO24" s="580"/>
      <c r="JTP24" s="580"/>
      <c r="JTQ24" s="580"/>
      <c r="JTR24" s="580"/>
      <c r="JTS24" s="580"/>
      <c r="JTT24" s="580"/>
      <c r="JTU24" s="580"/>
      <c r="JTV24" s="580"/>
      <c r="JTW24" s="580"/>
      <c r="JTX24" s="580"/>
      <c r="JTY24" s="580"/>
      <c r="JTZ24" s="580"/>
      <c r="JUA24" s="580"/>
      <c r="JUB24" s="580"/>
      <c r="JUC24" s="580"/>
      <c r="JUD24" s="580"/>
      <c r="JUE24" s="580"/>
      <c r="JUF24" s="580"/>
      <c r="JUG24" s="580"/>
      <c r="JUH24" s="580"/>
      <c r="JUI24" s="580"/>
      <c r="JUJ24" s="580"/>
      <c r="JUK24" s="580"/>
      <c r="JUL24" s="580"/>
      <c r="JUM24" s="580"/>
      <c r="JUN24" s="580"/>
      <c r="JUO24" s="580"/>
      <c r="JUP24" s="580"/>
      <c r="JUQ24" s="580"/>
      <c r="JUR24" s="580"/>
      <c r="JUS24" s="580"/>
      <c r="JUT24" s="580"/>
      <c r="JUU24" s="580"/>
      <c r="JUV24" s="580"/>
      <c r="JUW24" s="580"/>
      <c r="JUX24" s="580"/>
      <c r="JUY24" s="580"/>
      <c r="JUZ24" s="580"/>
      <c r="JVA24" s="580"/>
      <c r="JVB24" s="580"/>
      <c r="JVC24" s="580"/>
      <c r="JVD24" s="580"/>
      <c r="JVE24" s="580"/>
      <c r="JVF24" s="580"/>
      <c r="JVG24" s="580"/>
      <c r="JVH24" s="580"/>
      <c r="JVI24" s="580"/>
      <c r="JVJ24" s="580"/>
      <c r="JVK24" s="580"/>
      <c r="JVL24" s="580"/>
      <c r="JVM24" s="580"/>
      <c r="JVN24" s="580"/>
      <c r="JVO24" s="580"/>
      <c r="JVP24" s="580"/>
      <c r="JVQ24" s="580"/>
      <c r="JVR24" s="580"/>
      <c r="JVS24" s="580"/>
      <c r="JVT24" s="580"/>
      <c r="JVU24" s="580"/>
      <c r="JVV24" s="580"/>
      <c r="JVW24" s="580"/>
      <c r="JVX24" s="580"/>
      <c r="JVY24" s="580"/>
      <c r="JVZ24" s="580"/>
      <c r="JWA24" s="580"/>
      <c r="JWB24" s="580"/>
      <c r="JWC24" s="580"/>
      <c r="JWD24" s="580"/>
      <c r="JWE24" s="580"/>
      <c r="JWF24" s="580"/>
      <c r="JWG24" s="580"/>
      <c r="JWH24" s="580"/>
      <c r="JWI24" s="580"/>
      <c r="JWJ24" s="580"/>
      <c r="JWK24" s="580"/>
      <c r="JWL24" s="580"/>
      <c r="JWM24" s="580"/>
      <c r="JWN24" s="580"/>
      <c r="JWO24" s="580"/>
      <c r="JWP24" s="580"/>
      <c r="JWQ24" s="580"/>
      <c r="JWR24" s="580"/>
      <c r="JWS24" s="580"/>
      <c r="JWT24" s="580"/>
      <c r="JWU24" s="580"/>
      <c r="JWV24" s="580"/>
      <c r="JWW24" s="580"/>
      <c r="JWX24" s="580"/>
      <c r="JWY24" s="580"/>
      <c r="JWZ24" s="580"/>
      <c r="JXA24" s="580"/>
      <c r="JXB24" s="580"/>
      <c r="JXC24" s="580"/>
      <c r="JXD24" s="580"/>
      <c r="JXE24" s="580"/>
      <c r="JXF24" s="580"/>
      <c r="JXG24" s="580"/>
      <c r="JXH24" s="580"/>
      <c r="JXI24" s="580"/>
      <c r="JXJ24" s="580"/>
      <c r="JXK24" s="580"/>
      <c r="JXL24" s="580"/>
      <c r="JXM24" s="580"/>
      <c r="JXN24" s="580"/>
      <c r="JXO24" s="580"/>
      <c r="JXP24" s="580"/>
      <c r="JXQ24" s="580"/>
      <c r="JXR24" s="580"/>
      <c r="JXS24" s="580"/>
      <c r="JXT24" s="580"/>
      <c r="JXU24" s="580"/>
      <c r="JXV24" s="580"/>
      <c r="JXW24" s="580"/>
      <c r="JXX24" s="580"/>
      <c r="JXY24" s="580"/>
      <c r="JXZ24" s="580"/>
      <c r="JYA24" s="580"/>
      <c r="JYB24" s="580"/>
      <c r="JYC24" s="580"/>
      <c r="JYD24" s="580"/>
      <c r="JYE24" s="580"/>
      <c r="JYF24" s="580"/>
      <c r="JYG24" s="580"/>
      <c r="JYH24" s="580"/>
      <c r="JYI24" s="580"/>
      <c r="JYJ24" s="580"/>
      <c r="JYK24" s="580"/>
      <c r="JYL24" s="580"/>
      <c r="JYM24" s="580"/>
      <c r="JYN24" s="580"/>
      <c r="JYO24" s="580"/>
      <c r="JYP24" s="580"/>
      <c r="JYQ24" s="580"/>
      <c r="JYR24" s="580"/>
      <c r="JYS24" s="580"/>
      <c r="JYT24" s="580"/>
      <c r="JYU24" s="580"/>
      <c r="JYV24" s="580"/>
      <c r="JYW24" s="580"/>
      <c r="JYX24" s="580"/>
      <c r="JYY24" s="580"/>
      <c r="JYZ24" s="580"/>
      <c r="JZA24" s="580"/>
      <c r="JZB24" s="580"/>
      <c r="JZC24" s="580"/>
      <c r="JZD24" s="580"/>
      <c r="JZE24" s="580"/>
      <c r="JZF24" s="580"/>
      <c r="JZG24" s="580"/>
      <c r="JZH24" s="580"/>
      <c r="JZI24" s="580"/>
      <c r="JZJ24" s="580"/>
      <c r="JZK24" s="580"/>
      <c r="JZL24" s="580"/>
      <c r="JZM24" s="580"/>
      <c r="JZN24" s="580"/>
      <c r="JZO24" s="580"/>
      <c r="JZP24" s="580"/>
      <c r="JZQ24" s="580"/>
      <c r="JZR24" s="580"/>
      <c r="JZS24" s="580"/>
      <c r="JZT24" s="580"/>
      <c r="JZU24" s="580"/>
      <c r="JZV24" s="580"/>
      <c r="JZW24" s="580"/>
      <c r="JZX24" s="580"/>
      <c r="JZY24" s="580"/>
      <c r="JZZ24" s="580"/>
      <c r="KAA24" s="580"/>
      <c r="KAB24" s="580"/>
      <c r="KAC24" s="580"/>
      <c r="KAD24" s="580"/>
      <c r="KAE24" s="580"/>
      <c r="KAF24" s="580"/>
      <c r="KAG24" s="580"/>
      <c r="KAH24" s="580"/>
      <c r="KAI24" s="580"/>
      <c r="KAJ24" s="580"/>
      <c r="KAK24" s="580"/>
      <c r="KAL24" s="580"/>
      <c r="KAM24" s="580"/>
      <c r="KAN24" s="580"/>
      <c r="KAO24" s="580"/>
      <c r="KAP24" s="580"/>
      <c r="KAQ24" s="580"/>
      <c r="KAR24" s="580"/>
      <c r="KAS24" s="580"/>
      <c r="KAT24" s="580"/>
      <c r="KAU24" s="580"/>
      <c r="KAV24" s="580"/>
      <c r="KAW24" s="580"/>
      <c r="KAX24" s="580"/>
      <c r="KAY24" s="580"/>
      <c r="KAZ24" s="580"/>
      <c r="KBA24" s="580"/>
      <c r="KBB24" s="580"/>
      <c r="KBC24" s="580"/>
      <c r="KBD24" s="580"/>
      <c r="KBE24" s="580"/>
      <c r="KBF24" s="580"/>
      <c r="KBG24" s="580"/>
      <c r="KBH24" s="580"/>
      <c r="KBI24" s="580"/>
      <c r="KBJ24" s="580"/>
      <c r="KBK24" s="580"/>
      <c r="KBL24" s="580"/>
      <c r="KBM24" s="580"/>
      <c r="KBN24" s="580"/>
      <c r="KBO24" s="580"/>
      <c r="KBP24" s="580"/>
      <c r="KBQ24" s="580"/>
      <c r="KBR24" s="580"/>
      <c r="KBS24" s="580"/>
      <c r="KBT24" s="580"/>
      <c r="KBU24" s="580"/>
      <c r="KBV24" s="580"/>
      <c r="KBW24" s="580"/>
      <c r="KBX24" s="580"/>
      <c r="KBY24" s="580"/>
      <c r="KBZ24" s="580"/>
      <c r="KCA24" s="580"/>
      <c r="KCB24" s="580"/>
      <c r="KCC24" s="580"/>
      <c r="KCD24" s="580"/>
      <c r="KCE24" s="580"/>
      <c r="KCF24" s="580"/>
      <c r="KCG24" s="580"/>
      <c r="KCH24" s="580"/>
      <c r="KCI24" s="580"/>
      <c r="KCJ24" s="580"/>
      <c r="KCK24" s="580"/>
      <c r="KCL24" s="580"/>
      <c r="KCM24" s="580"/>
      <c r="KCN24" s="580"/>
      <c r="KCO24" s="580"/>
      <c r="KCP24" s="580"/>
      <c r="KCQ24" s="580"/>
      <c r="KCR24" s="580"/>
      <c r="KCS24" s="580"/>
      <c r="KCT24" s="580"/>
      <c r="KCU24" s="580"/>
      <c r="KCV24" s="580"/>
      <c r="KCW24" s="580"/>
      <c r="KCX24" s="580"/>
      <c r="KCY24" s="580"/>
      <c r="KCZ24" s="580"/>
      <c r="KDA24" s="580"/>
      <c r="KDB24" s="580"/>
      <c r="KDC24" s="580"/>
      <c r="KDD24" s="580"/>
      <c r="KDE24" s="580"/>
      <c r="KDF24" s="580"/>
      <c r="KDG24" s="580"/>
      <c r="KDH24" s="580"/>
      <c r="KDI24" s="580"/>
      <c r="KDJ24" s="580"/>
      <c r="KDK24" s="580"/>
      <c r="KDL24" s="580"/>
      <c r="KDM24" s="580"/>
      <c r="KDN24" s="580"/>
      <c r="KDO24" s="580"/>
      <c r="KDP24" s="580"/>
      <c r="KDQ24" s="580"/>
      <c r="KDR24" s="580"/>
      <c r="KDS24" s="580"/>
      <c r="KDT24" s="580"/>
      <c r="KDU24" s="580"/>
      <c r="KDV24" s="580"/>
      <c r="KDW24" s="580"/>
      <c r="KDX24" s="580"/>
      <c r="KDY24" s="580"/>
      <c r="KDZ24" s="580"/>
      <c r="KEA24" s="580"/>
      <c r="KEB24" s="580"/>
      <c r="KEC24" s="580"/>
      <c r="KED24" s="580"/>
      <c r="KEE24" s="580"/>
      <c r="KEF24" s="580"/>
      <c r="KEG24" s="580"/>
      <c r="KEH24" s="580"/>
      <c r="KEI24" s="580"/>
      <c r="KEJ24" s="580"/>
      <c r="KEK24" s="580"/>
      <c r="KEL24" s="580"/>
      <c r="KEM24" s="580"/>
      <c r="KEN24" s="580"/>
      <c r="KEO24" s="580"/>
      <c r="KEP24" s="580"/>
      <c r="KEQ24" s="580"/>
      <c r="KER24" s="580"/>
      <c r="KES24" s="580"/>
      <c r="KET24" s="580"/>
      <c r="KEU24" s="580"/>
      <c r="KEV24" s="580"/>
      <c r="KEW24" s="580"/>
      <c r="KEX24" s="580"/>
      <c r="KEY24" s="580"/>
      <c r="KEZ24" s="580"/>
      <c r="KFA24" s="580"/>
      <c r="KFB24" s="580"/>
      <c r="KFC24" s="580"/>
      <c r="KFD24" s="580"/>
      <c r="KFE24" s="580"/>
      <c r="KFF24" s="580"/>
      <c r="KFG24" s="580"/>
      <c r="KFH24" s="580"/>
      <c r="KFI24" s="580"/>
      <c r="KFJ24" s="580"/>
      <c r="KFK24" s="580"/>
      <c r="KFL24" s="580"/>
      <c r="KFM24" s="580"/>
      <c r="KFN24" s="580"/>
      <c r="KFO24" s="580"/>
      <c r="KFP24" s="580"/>
      <c r="KFQ24" s="580"/>
      <c r="KFR24" s="580"/>
      <c r="KFS24" s="580"/>
      <c r="KFT24" s="580"/>
      <c r="KFU24" s="580"/>
      <c r="KFV24" s="580"/>
      <c r="KFW24" s="580"/>
      <c r="KFX24" s="580"/>
      <c r="KFY24" s="580"/>
      <c r="KFZ24" s="580"/>
      <c r="KGA24" s="580"/>
      <c r="KGB24" s="580"/>
      <c r="KGC24" s="580"/>
      <c r="KGD24" s="580"/>
      <c r="KGE24" s="580"/>
      <c r="KGF24" s="580"/>
      <c r="KGG24" s="580"/>
      <c r="KGH24" s="580"/>
      <c r="KGI24" s="580"/>
      <c r="KGJ24" s="580"/>
      <c r="KGK24" s="580"/>
      <c r="KGL24" s="580"/>
      <c r="KGM24" s="580"/>
      <c r="KGN24" s="580"/>
      <c r="KGO24" s="580"/>
      <c r="KGP24" s="580"/>
      <c r="KGQ24" s="580"/>
      <c r="KGR24" s="580"/>
      <c r="KGS24" s="580"/>
      <c r="KGT24" s="580"/>
      <c r="KGU24" s="580"/>
      <c r="KGV24" s="580"/>
      <c r="KGW24" s="580"/>
      <c r="KGX24" s="580"/>
      <c r="KGY24" s="580"/>
      <c r="KGZ24" s="580"/>
      <c r="KHA24" s="580"/>
      <c r="KHB24" s="580"/>
      <c r="KHC24" s="580"/>
      <c r="KHD24" s="580"/>
      <c r="KHE24" s="580"/>
      <c r="KHF24" s="580"/>
      <c r="KHG24" s="580"/>
      <c r="KHH24" s="580"/>
      <c r="KHI24" s="580"/>
      <c r="KHJ24" s="580"/>
      <c r="KHK24" s="580"/>
      <c r="KHL24" s="580"/>
      <c r="KHM24" s="580"/>
      <c r="KHN24" s="580"/>
      <c r="KHO24" s="580"/>
      <c r="KHP24" s="580"/>
      <c r="KHQ24" s="580"/>
      <c r="KHR24" s="580"/>
      <c r="KHS24" s="580"/>
      <c r="KHT24" s="580"/>
      <c r="KHU24" s="580"/>
      <c r="KHV24" s="580"/>
      <c r="KHW24" s="580"/>
      <c r="KHX24" s="580"/>
      <c r="KHY24" s="580"/>
      <c r="KHZ24" s="580"/>
      <c r="KIA24" s="580"/>
      <c r="KIB24" s="580"/>
      <c r="KIC24" s="580"/>
      <c r="KID24" s="580"/>
      <c r="KIE24" s="580"/>
      <c r="KIF24" s="580"/>
      <c r="KIG24" s="580"/>
      <c r="KIH24" s="580"/>
      <c r="KII24" s="580"/>
      <c r="KIJ24" s="580"/>
      <c r="KIK24" s="580"/>
      <c r="KIL24" s="580"/>
      <c r="KIM24" s="580"/>
      <c r="KIN24" s="580"/>
      <c r="KIO24" s="580"/>
      <c r="KIP24" s="580"/>
      <c r="KIQ24" s="580"/>
      <c r="KIR24" s="580"/>
      <c r="KIS24" s="580"/>
      <c r="KIT24" s="580"/>
      <c r="KIU24" s="580"/>
      <c r="KIV24" s="580"/>
      <c r="KIW24" s="580"/>
      <c r="KIX24" s="580"/>
      <c r="KIY24" s="580"/>
      <c r="KIZ24" s="580"/>
      <c r="KJA24" s="580"/>
      <c r="KJB24" s="580"/>
      <c r="KJC24" s="580"/>
      <c r="KJD24" s="580"/>
      <c r="KJE24" s="580"/>
      <c r="KJF24" s="580"/>
      <c r="KJG24" s="580"/>
      <c r="KJH24" s="580"/>
      <c r="KJI24" s="580"/>
      <c r="KJJ24" s="580"/>
      <c r="KJK24" s="580"/>
      <c r="KJL24" s="580"/>
      <c r="KJM24" s="580"/>
      <c r="KJN24" s="580"/>
      <c r="KJO24" s="580"/>
      <c r="KJP24" s="580"/>
      <c r="KJQ24" s="580"/>
      <c r="KJR24" s="580"/>
      <c r="KJS24" s="580"/>
      <c r="KJT24" s="580"/>
      <c r="KJU24" s="580"/>
      <c r="KJV24" s="580"/>
      <c r="KJW24" s="580"/>
      <c r="KJX24" s="580"/>
      <c r="KJY24" s="580"/>
      <c r="KJZ24" s="580"/>
      <c r="KKA24" s="580"/>
      <c r="KKB24" s="580"/>
      <c r="KKC24" s="580"/>
      <c r="KKD24" s="580"/>
      <c r="KKE24" s="580"/>
      <c r="KKF24" s="580"/>
      <c r="KKG24" s="580"/>
      <c r="KKH24" s="580"/>
      <c r="KKI24" s="580"/>
      <c r="KKJ24" s="580"/>
      <c r="KKK24" s="580"/>
      <c r="KKL24" s="580"/>
      <c r="KKM24" s="580"/>
      <c r="KKN24" s="580"/>
      <c r="KKO24" s="580"/>
      <c r="KKP24" s="580"/>
      <c r="KKQ24" s="580"/>
      <c r="KKR24" s="580"/>
      <c r="KKS24" s="580"/>
      <c r="KKT24" s="580"/>
      <c r="KKU24" s="580"/>
      <c r="KKV24" s="580"/>
      <c r="KKW24" s="580"/>
      <c r="KKX24" s="580"/>
      <c r="KKY24" s="580"/>
      <c r="KKZ24" s="580"/>
      <c r="KLA24" s="580"/>
      <c r="KLB24" s="580"/>
      <c r="KLC24" s="580"/>
      <c r="KLD24" s="580"/>
      <c r="KLE24" s="580"/>
      <c r="KLF24" s="580"/>
      <c r="KLG24" s="580"/>
      <c r="KLH24" s="580"/>
      <c r="KLI24" s="580"/>
      <c r="KLJ24" s="580"/>
      <c r="KLK24" s="580"/>
      <c r="KLL24" s="580"/>
      <c r="KLM24" s="580"/>
      <c r="KLN24" s="580"/>
      <c r="KLO24" s="580"/>
      <c r="KLP24" s="580"/>
      <c r="KLQ24" s="580"/>
      <c r="KLR24" s="580"/>
      <c r="KLS24" s="580"/>
      <c r="KLT24" s="580"/>
      <c r="KLU24" s="580"/>
      <c r="KLV24" s="580"/>
      <c r="KLW24" s="580"/>
      <c r="KLX24" s="580"/>
      <c r="KLY24" s="580"/>
      <c r="KLZ24" s="580"/>
      <c r="KMA24" s="580"/>
      <c r="KMB24" s="580"/>
      <c r="KMC24" s="580"/>
      <c r="KMD24" s="580"/>
      <c r="KME24" s="580"/>
      <c r="KMF24" s="580"/>
      <c r="KMG24" s="580"/>
      <c r="KMH24" s="580"/>
      <c r="KMI24" s="580"/>
      <c r="KMJ24" s="580"/>
      <c r="KMK24" s="580"/>
      <c r="KML24" s="580"/>
      <c r="KMM24" s="580"/>
      <c r="KMN24" s="580"/>
      <c r="KMO24" s="580"/>
      <c r="KMP24" s="580"/>
      <c r="KMQ24" s="580"/>
      <c r="KMR24" s="580"/>
      <c r="KMS24" s="580"/>
      <c r="KMT24" s="580"/>
      <c r="KMU24" s="580"/>
      <c r="KMV24" s="580"/>
      <c r="KMW24" s="580"/>
      <c r="KMX24" s="580"/>
      <c r="KMY24" s="580"/>
      <c r="KMZ24" s="580"/>
      <c r="KNA24" s="580"/>
      <c r="KNB24" s="580"/>
      <c r="KNC24" s="580"/>
      <c r="KND24" s="580"/>
      <c r="KNE24" s="580"/>
      <c r="KNF24" s="580"/>
      <c r="KNG24" s="580"/>
      <c r="KNH24" s="580"/>
      <c r="KNI24" s="580"/>
      <c r="KNJ24" s="580"/>
      <c r="KNK24" s="580"/>
      <c r="KNL24" s="580"/>
      <c r="KNM24" s="580"/>
      <c r="KNN24" s="580"/>
      <c r="KNO24" s="580"/>
      <c r="KNP24" s="580"/>
      <c r="KNQ24" s="580"/>
      <c r="KNR24" s="580"/>
      <c r="KNS24" s="580"/>
      <c r="KNT24" s="580"/>
      <c r="KNU24" s="580"/>
      <c r="KNV24" s="580"/>
      <c r="KNW24" s="580"/>
      <c r="KNX24" s="580"/>
      <c r="KNY24" s="580"/>
      <c r="KNZ24" s="580"/>
      <c r="KOA24" s="580"/>
      <c r="KOB24" s="580"/>
      <c r="KOC24" s="580"/>
      <c r="KOD24" s="580"/>
      <c r="KOE24" s="580"/>
      <c r="KOF24" s="580"/>
      <c r="KOG24" s="580"/>
      <c r="KOH24" s="580"/>
      <c r="KOI24" s="580"/>
      <c r="KOJ24" s="580"/>
      <c r="KOK24" s="580"/>
      <c r="KOL24" s="580"/>
      <c r="KOM24" s="580"/>
      <c r="KON24" s="580"/>
      <c r="KOO24" s="580"/>
      <c r="KOP24" s="580"/>
      <c r="KOQ24" s="580"/>
      <c r="KOR24" s="580"/>
      <c r="KOS24" s="580"/>
      <c r="KOT24" s="580"/>
      <c r="KOU24" s="580"/>
      <c r="KOV24" s="580"/>
      <c r="KOW24" s="580"/>
      <c r="KOX24" s="580"/>
      <c r="KOY24" s="580"/>
      <c r="KOZ24" s="580"/>
      <c r="KPA24" s="580"/>
      <c r="KPB24" s="580"/>
      <c r="KPC24" s="580"/>
      <c r="KPD24" s="580"/>
      <c r="KPE24" s="580"/>
      <c r="KPF24" s="580"/>
      <c r="KPG24" s="580"/>
      <c r="KPH24" s="580"/>
      <c r="KPI24" s="580"/>
      <c r="KPJ24" s="580"/>
      <c r="KPK24" s="580"/>
      <c r="KPL24" s="580"/>
      <c r="KPM24" s="580"/>
      <c r="KPN24" s="580"/>
      <c r="KPO24" s="580"/>
      <c r="KPP24" s="580"/>
      <c r="KPQ24" s="580"/>
      <c r="KPR24" s="580"/>
      <c r="KPS24" s="580"/>
      <c r="KPT24" s="580"/>
      <c r="KPU24" s="580"/>
      <c r="KPV24" s="580"/>
      <c r="KPW24" s="580"/>
      <c r="KPX24" s="580"/>
      <c r="KPY24" s="580"/>
      <c r="KPZ24" s="580"/>
      <c r="KQA24" s="580"/>
      <c r="KQB24" s="580"/>
      <c r="KQC24" s="580"/>
      <c r="KQD24" s="580"/>
      <c r="KQE24" s="580"/>
      <c r="KQF24" s="580"/>
      <c r="KQG24" s="580"/>
      <c r="KQH24" s="580"/>
      <c r="KQI24" s="580"/>
      <c r="KQJ24" s="580"/>
      <c r="KQK24" s="580"/>
      <c r="KQL24" s="580"/>
      <c r="KQM24" s="580"/>
      <c r="KQN24" s="580"/>
      <c r="KQO24" s="580"/>
      <c r="KQP24" s="580"/>
      <c r="KQQ24" s="580"/>
      <c r="KQR24" s="580"/>
      <c r="KQS24" s="580"/>
      <c r="KQT24" s="580"/>
      <c r="KQU24" s="580"/>
      <c r="KQV24" s="580"/>
      <c r="KQW24" s="580"/>
      <c r="KQX24" s="580"/>
      <c r="KQY24" s="580"/>
      <c r="KQZ24" s="580"/>
      <c r="KRA24" s="580"/>
      <c r="KRB24" s="580"/>
      <c r="KRC24" s="580"/>
      <c r="KRD24" s="580"/>
      <c r="KRE24" s="580"/>
      <c r="KRF24" s="580"/>
      <c r="KRG24" s="580"/>
      <c r="KRH24" s="580"/>
      <c r="KRI24" s="580"/>
      <c r="KRJ24" s="580"/>
      <c r="KRK24" s="580"/>
      <c r="KRL24" s="580"/>
      <c r="KRM24" s="580"/>
      <c r="KRN24" s="580"/>
      <c r="KRO24" s="580"/>
      <c r="KRP24" s="580"/>
      <c r="KRQ24" s="580"/>
      <c r="KRR24" s="580"/>
      <c r="KRS24" s="580"/>
      <c r="KRT24" s="580"/>
      <c r="KRU24" s="580"/>
      <c r="KRV24" s="580"/>
      <c r="KRW24" s="580"/>
      <c r="KRX24" s="580"/>
      <c r="KRY24" s="580"/>
      <c r="KRZ24" s="580"/>
      <c r="KSA24" s="580"/>
      <c r="KSB24" s="580"/>
      <c r="KSC24" s="580"/>
      <c r="KSD24" s="580"/>
      <c r="KSE24" s="580"/>
      <c r="KSF24" s="580"/>
      <c r="KSG24" s="580"/>
      <c r="KSH24" s="580"/>
      <c r="KSI24" s="580"/>
      <c r="KSJ24" s="580"/>
      <c r="KSK24" s="580"/>
      <c r="KSL24" s="580"/>
      <c r="KSM24" s="580"/>
      <c r="KSN24" s="580"/>
      <c r="KSO24" s="580"/>
      <c r="KSP24" s="580"/>
      <c r="KSQ24" s="580"/>
      <c r="KSR24" s="580"/>
      <c r="KSS24" s="580"/>
      <c r="KST24" s="580"/>
      <c r="KSU24" s="580"/>
      <c r="KSV24" s="580"/>
      <c r="KSW24" s="580"/>
      <c r="KSX24" s="580"/>
      <c r="KSY24" s="580"/>
      <c r="KSZ24" s="580"/>
      <c r="KTA24" s="580"/>
      <c r="KTB24" s="580"/>
      <c r="KTC24" s="580"/>
      <c r="KTD24" s="580"/>
      <c r="KTE24" s="580"/>
      <c r="KTF24" s="580"/>
      <c r="KTG24" s="580"/>
      <c r="KTH24" s="580"/>
      <c r="KTI24" s="580"/>
      <c r="KTJ24" s="580"/>
      <c r="KTK24" s="580"/>
      <c r="KTL24" s="580"/>
      <c r="KTM24" s="580"/>
      <c r="KTN24" s="580"/>
      <c r="KTO24" s="580"/>
      <c r="KTP24" s="580"/>
      <c r="KTQ24" s="580"/>
      <c r="KTR24" s="580"/>
      <c r="KTS24" s="580"/>
      <c r="KTT24" s="580"/>
      <c r="KTU24" s="580"/>
      <c r="KTV24" s="580"/>
      <c r="KTW24" s="580"/>
      <c r="KTX24" s="580"/>
      <c r="KTY24" s="580"/>
      <c r="KTZ24" s="580"/>
      <c r="KUA24" s="580"/>
      <c r="KUB24" s="580"/>
      <c r="KUC24" s="580"/>
      <c r="KUD24" s="580"/>
      <c r="KUE24" s="580"/>
      <c r="KUF24" s="580"/>
      <c r="KUG24" s="580"/>
      <c r="KUH24" s="580"/>
      <c r="KUI24" s="580"/>
      <c r="KUJ24" s="580"/>
      <c r="KUK24" s="580"/>
      <c r="KUL24" s="580"/>
      <c r="KUM24" s="580"/>
      <c r="KUN24" s="580"/>
      <c r="KUO24" s="580"/>
      <c r="KUP24" s="580"/>
      <c r="KUQ24" s="580"/>
      <c r="KUR24" s="580"/>
      <c r="KUS24" s="580"/>
      <c r="KUT24" s="580"/>
      <c r="KUU24" s="580"/>
      <c r="KUV24" s="580"/>
      <c r="KUW24" s="580"/>
      <c r="KUX24" s="580"/>
      <c r="KUY24" s="580"/>
      <c r="KUZ24" s="580"/>
      <c r="KVA24" s="580"/>
      <c r="KVB24" s="580"/>
      <c r="KVC24" s="580"/>
      <c r="KVD24" s="580"/>
      <c r="KVE24" s="580"/>
      <c r="KVF24" s="580"/>
      <c r="KVG24" s="580"/>
      <c r="KVH24" s="580"/>
      <c r="KVI24" s="580"/>
      <c r="KVJ24" s="580"/>
      <c r="KVK24" s="580"/>
      <c r="KVL24" s="580"/>
      <c r="KVM24" s="580"/>
      <c r="KVN24" s="580"/>
      <c r="KVO24" s="580"/>
      <c r="KVP24" s="580"/>
      <c r="KVQ24" s="580"/>
      <c r="KVR24" s="580"/>
      <c r="KVS24" s="580"/>
      <c r="KVT24" s="580"/>
      <c r="KVU24" s="580"/>
      <c r="KVV24" s="580"/>
      <c r="KVW24" s="580"/>
      <c r="KVX24" s="580"/>
      <c r="KVY24" s="580"/>
      <c r="KVZ24" s="580"/>
      <c r="KWA24" s="580"/>
      <c r="KWB24" s="580"/>
      <c r="KWC24" s="580"/>
      <c r="KWD24" s="580"/>
      <c r="KWE24" s="580"/>
      <c r="KWF24" s="580"/>
      <c r="KWG24" s="580"/>
      <c r="KWH24" s="580"/>
      <c r="KWI24" s="580"/>
      <c r="KWJ24" s="580"/>
      <c r="KWK24" s="580"/>
      <c r="KWL24" s="580"/>
      <c r="KWM24" s="580"/>
      <c r="KWN24" s="580"/>
      <c r="KWO24" s="580"/>
      <c r="KWP24" s="580"/>
      <c r="KWQ24" s="580"/>
      <c r="KWR24" s="580"/>
      <c r="KWS24" s="580"/>
      <c r="KWT24" s="580"/>
      <c r="KWU24" s="580"/>
      <c r="KWV24" s="580"/>
      <c r="KWW24" s="580"/>
      <c r="KWX24" s="580"/>
      <c r="KWY24" s="580"/>
      <c r="KWZ24" s="580"/>
      <c r="KXA24" s="580"/>
      <c r="KXB24" s="580"/>
      <c r="KXC24" s="580"/>
      <c r="KXD24" s="580"/>
      <c r="KXE24" s="580"/>
      <c r="KXF24" s="580"/>
      <c r="KXG24" s="580"/>
      <c r="KXH24" s="580"/>
      <c r="KXI24" s="580"/>
      <c r="KXJ24" s="580"/>
      <c r="KXK24" s="580"/>
      <c r="KXL24" s="580"/>
      <c r="KXM24" s="580"/>
      <c r="KXN24" s="580"/>
      <c r="KXO24" s="580"/>
      <c r="KXP24" s="580"/>
      <c r="KXQ24" s="580"/>
      <c r="KXR24" s="580"/>
      <c r="KXS24" s="580"/>
      <c r="KXT24" s="580"/>
      <c r="KXU24" s="580"/>
      <c r="KXV24" s="580"/>
      <c r="KXW24" s="580"/>
      <c r="KXX24" s="580"/>
      <c r="KXY24" s="580"/>
      <c r="KXZ24" s="580"/>
      <c r="KYA24" s="580"/>
      <c r="KYB24" s="580"/>
      <c r="KYC24" s="580"/>
      <c r="KYD24" s="580"/>
      <c r="KYE24" s="580"/>
      <c r="KYF24" s="580"/>
      <c r="KYG24" s="580"/>
      <c r="KYH24" s="580"/>
      <c r="KYI24" s="580"/>
      <c r="KYJ24" s="580"/>
      <c r="KYK24" s="580"/>
      <c r="KYL24" s="580"/>
      <c r="KYM24" s="580"/>
      <c r="KYN24" s="580"/>
      <c r="KYO24" s="580"/>
      <c r="KYP24" s="580"/>
      <c r="KYQ24" s="580"/>
      <c r="KYR24" s="580"/>
      <c r="KYS24" s="580"/>
      <c r="KYT24" s="580"/>
      <c r="KYU24" s="580"/>
      <c r="KYV24" s="580"/>
      <c r="KYW24" s="580"/>
      <c r="KYX24" s="580"/>
      <c r="KYY24" s="580"/>
      <c r="KYZ24" s="580"/>
      <c r="KZA24" s="580"/>
      <c r="KZB24" s="580"/>
      <c r="KZC24" s="580"/>
      <c r="KZD24" s="580"/>
      <c r="KZE24" s="580"/>
      <c r="KZF24" s="580"/>
      <c r="KZG24" s="580"/>
      <c r="KZH24" s="580"/>
      <c r="KZI24" s="580"/>
      <c r="KZJ24" s="580"/>
      <c r="KZK24" s="580"/>
      <c r="KZL24" s="580"/>
      <c r="KZM24" s="580"/>
      <c r="KZN24" s="580"/>
      <c r="KZO24" s="580"/>
      <c r="KZP24" s="580"/>
      <c r="KZQ24" s="580"/>
      <c r="KZR24" s="580"/>
      <c r="KZS24" s="580"/>
      <c r="KZT24" s="580"/>
      <c r="KZU24" s="580"/>
      <c r="KZV24" s="580"/>
      <c r="KZW24" s="580"/>
      <c r="KZX24" s="580"/>
      <c r="KZY24" s="580"/>
      <c r="KZZ24" s="580"/>
      <c r="LAA24" s="580"/>
      <c r="LAB24" s="580"/>
      <c r="LAC24" s="580"/>
      <c r="LAD24" s="580"/>
      <c r="LAE24" s="580"/>
      <c r="LAF24" s="580"/>
      <c r="LAG24" s="580"/>
      <c r="LAH24" s="580"/>
      <c r="LAI24" s="580"/>
      <c r="LAJ24" s="580"/>
      <c r="LAK24" s="580"/>
      <c r="LAL24" s="580"/>
      <c r="LAM24" s="580"/>
      <c r="LAN24" s="580"/>
      <c r="LAO24" s="580"/>
      <c r="LAP24" s="580"/>
      <c r="LAQ24" s="580"/>
      <c r="LAR24" s="580"/>
      <c r="LAS24" s="580"/>
      <c r="LAT24" s="580"/>
      <c r="LAU24" s="580"/>
      <c r="LAV24" s="580"/>
      <c r="LAW24" s="580"/>
      <c r="LAX24" s="580"/>
      <c r="LAY24" s="580"/>
      <c r="LAZ24" s="580"/>
      <c r="LBA24" s="580"/>
      <c r="LBB24" s="580"/>
      <c r="LBC24" s="580"/>
      <c r="LBD24" s="580"/>
      <c r="LBE24" s="580"/>
      <c r="LBF24" s="580"/>
      <c r="LBG24" s="580"/>
      <c r="LBH24" s="580"/>
      <c r="LBI24" s="580"/>
      <c r="LBJ24" s="580"/>
      <c r="LBK24" s="580"/>
      <c r="LBL24" s="580"/>
      <c r="LBM24" s="580"/>
      <c r="LBN24" s="580"/>
      <c r="LBO24" s="580"/>
      <c r="LBP24" s="580"/>
      <c r="LBQ24" s="580"/>
      <c r="LBR24" s="580"/>
      <c r="LBS24" s="580"/>
      <c r="LBT24" s="580"/>
      <c r="LBU24" s="580"/>
      <c r="LBV24" s="580"/>
      <c r="LBW24" s="580"/>
      <c r="LBX24" s="580"/>
      <c r="LBY24" s="580"/>
      <c r="LBZ24" s="580"/>
      <c r="LCA24" s="580"/>
      <c r="LCB24" s="580"/>
      <c r="LCC24" s="580"/>
      <c r="LCD24" s="580"/>
      <c r="LCE24" s="580"/>
      <c r="LCF24" s="580"/>
      <c r="LCG24" s="580"/>
      <c r="LCH24" s="580"/>
      <c r="LCI24" s="580"/>
      <c r="LCJ24" s="580"/>
      <c r="LCK24" s="580"/>
      <c r="LCL24" s="580"/>
      <c r="LCM24" s="580"/>
      <c r="LCN24" s="580"/>
      <c r="LCO24" s="580"/>
      <c r="LCP24" s="580"/>
      <c r="LCQ24" s="580"/>
      <c r="LCR24" s="580"/>
      <c r="LCS24" s="580"/>
      <c r="LCT24" s="580"/>
      <c r="LCU24" s="580"/>
      <c r="LCV24" s="580"/>
      <c r="LCW24" s="580"/>
      <c r="LCX24" s="580"/>
      <c r="LCY24" s="580"/>
      <c r="LCZ24" s="580"/>
      <c r="LDA24" s="580"/>
      <c r="LDB24" s="580"/>
      <c r="LDC24" s="580"/>
      <c r="LDD24" s="580"/>
      <c r="LDE24" s="580"/>
      <c r="LDF24" s="580"/>
      <c r="LDG24" s="580"/>
      <c r="LDH24" s="580"/>
      <c r="LDI24" s="580"/>
      <c r="LDJ24" s="580"/>
      <c r="LDK24" s="580"/>
      <c r="LDL24" s="580"/>
      <c r="LDM24" s="580"/>
      <c r="LDN24" s="580"/>
      <c r="LDO24" s="580"/>
      <c r="LDP24" s="580"/>
      <c r="LDQ24" s="580"/>
      <c r="LDR24" s="580"/>
      <c r="LDS24" s="580"/>
      <c r="LDT24" s="580"/>
      <c r="LDU24" s="580"/>
      <c r="LDV24" s="580"/>
      <c r="LDW24" s="580"/>
      <c r="LDX24" s="580"/>
      <c r="LDY24" s="580"/>
      <c r="LDZ24" s="580"/>
      <c r="LEA24" s="580"/>
      <c r="LEB24" s="580"/>
      <c r="LEC24" s="580"/>
      <c r="LED24" s="580"/>
      <c r="LEE24" s="580"/>
      <c r="LEF24" s="580"/>
      <c r="LEG24" s="580"/>
      <c r="LEH24" s="580"/>
      <c r="LEI24" s="580"/>
      <c r="LEJ24" s="580"/>
      <c r="LEK24" s="580"/>
      <c r="LEL24" s="580"/>
      <c r="LEM24" s="580"/>
      <c r="LEN24" s="580"/>
      <c r="LEO24" s="580"/>
      <c r="LEP24" s="580"/>
      <c r="LEQ24" s="580"/>
      <c r="LER24" s="580"/>
      <c r="LES24" s="580"/>
      <c r="LET24" s="580"/>
      <c r="LEU24" s="580"/>
      <c r="LEV24" s="580"/>
      <c r="LEW24" s="580"/>
      <c r="LEX24" s="580"/>
      <c r="LEY24" s="580"/>
      <c r="LEZ24" s="580"/>
      <c r="LFA24" s="580"/>
      <c r="LFB24" s="580"/>
      <c r="LFC24" s="580"/>
      <c r="LFD24" s="580"/>
      <c r="LFE24" s="580"/>
      <c r="LFF24" s="580"/>
      <c r="LFG24" s="580"/>
      <c r="LFH24" s="580"/>
      <c r="LFI24" s="580"/>
      <c r="LFJ24" s="580"/>
      <c r="LFK24" s="580"/>
      <c r="LFL24" s="580"/>
      <c r="LFM24" s="580"/>
      <c r="LFN24" s="580"/>
      <c r="LFO24" s="580"/>
      <c r="LFP24" s="580"/>
      <c r="LFQ24" s="580"/>
      <c r="LFR24" s="580"/>
      <c r="LFS24" s="580"/>
      <c r="LFT24" s="580"/>
      <c r="LFU24" s="580"/>
      <c r="LFV24" s="580"/>
      <c r="LFW24" s="580"/>
      <c r="LFX24" s="580"/>
      <c r="LFY24" s="580"/>
      <c r="LFZ24" s="580"/>
      <c r="LGA24" s="580"/>
      <c r="LGB24" s="580"/>
      <c r="LGC24" s="580"/>
      <c r="LGD24" s="580"/>
      <c r="LGE24" s="580"/>
      <c r="LGF24" s="580"/>
      <c r="LGG24" s="580"/>
      <c r="LGH24" s="580"/>
      <c r="LGI24" s="580"/>
      <c r="LGJ24" s="580"/>
      <c r="LGK24" s="580"/>
      <c r="LGL24" s="580"/>
      <c r="LGM24" s="580"/>
      <c r="LGN24" s="580"/>
      <c r="LGO24" s="580"/>
      <c r="LGP24" s="580"/>
      <c r="LGQ24" s="580"/>
      <c r="LGR24" s="580"/>
      <c r="LGS24" s="580"/>
      <c r="LGT24" s="580"/>
      <c r="LGU24" s="580"/>
      <c r="LGV24" s="580"/>
      <c r="LGW24" s="580"/>
      <c r="LGX24" s="580"/>
      <c r="LGY24" s="580"/>
      <c r="LGZ24" s="580"/>
      <c r="LHA24" s="580"/>
      <c r="LHB24" s="580"/>
      <c r="LHC24" s="580"/>
      <c r="LHD24" s="580"/>
      <c r="LHE24" s="580"/>
      <c r="LHF24" s="580"/>
      <c r="LHG24" s="580"/>
      <c r="LHH24" s="580"/>
      <c r="LHI24" s="580"/>
      <c r="LHJ24" s="580"/>
      <c r="LHK24" s="580"/>
      <c r="LHL24" s="580"/>
      <c r="LHM24" s="580"/>
      <c r="LHN24" s="580"/>
      <c r="LHO24" s="580"/>
      <c r="LHP24" s="580"/>
      <c r="LHQ24" s="580"/>
      <c r="LHR24" s="580"/>
      <c r="LHS24" s="580"/>
      <c r="LHT24" s="580"/>
      <c r="LHU24" s="580"/>
      <c r="LHV24" s="580"/>
      <c r="LHW24" s="580"/>
      <c r="LHX24" s="580"/>
      <c r="LHY24" s="580"/>
      <c r="LHZ24" s="580"/>
      <c r="LIA24" s="580"/>
      <c r="LIB24" s="580"/>
      <c r="LIC24" s="580"/>
      <c r="LID24" s="580"/>
      <c r="LIE24" s="580"/>
      <c r="LIF24" s="580"/>
      <c r="LIG24" s="580"/>
      <c r="LIH24" s="580"/>
      <c r="LII24" s="580"/>
      <c r="LIJ24" s="580"/>
      <c r="LIK24" s="580"/>
      <c r="LIL24" s="580"/>
      <c r="LIM24" s="580"/>
      <c r="LIN24" s="580"/>
      <c r="LIO24" s="580"/>
      <c r="LIP24" s="580"/>
      <c r="LIQ24" s="580"/>
      <c r="LIR24" s="580"/>
      <c r="LIS24" s="580"/>
      <c r="LIT24" s="580"/>
      <c r="LIU24" s="580"/>
      <c r="LIV24" s="580"/>
      <c r="LIW24" s="580"/>
      <c r="LIX24" s="580"/>
      <c r="LIY24" s="580"/>
      <c r="LIZ24" s="580"/>
      <c r="LJA24" s="580"/>
      <c r="LJB24" s="580"/>
      <c r="LJC24" s="580"/>
      <c r="LJD24" s="580"/>
      <c r="LJE24" s="580"/>
      <c r="LJF24" s="580"/>
      <c r="LJG24" s="580"/>
      <c r="LJH24" s="580"/>
      <c r="LJI24" s="580"/>
      <c r="LJJ24" s="580"/>
      <c r="LJK24" s="580"/>
      <c r="LJL24" s="580"/>
      <c r="LJM24" s="580"/>
      <c r="LJN24" s="580"/>
      <c r="LJO24" s="580"/>
      <c r="LJP24" s="580"/>
      <c r="LJQ24" s="580"/>
      <c r="LJR24" s="580"/>
      <c r="LJS24" s="580"/>
      <c r="LJT24" s="580"/>
      <c r="LJU24" s="580"/>
      <c r="LJV24" s="580"/>
      <c r="LJW24" s="580"/>
      <c r="LJX24" s="580"/>
      <c r="LJY24" s="580"/>
      <c r="LJZ24" s="580"/>
      <c r="LKA24" s="580"/>
      <c r="LKB24" s="580"/>
      <c r="LKC24" s="580"/>
      <c r="LKD24" s="580"/>
      <c r="LKE24" s="580"/>
      <c r="LKF24" s="580"/>
      <c r="LKG24" s="580"/>
      <c r="LKH24" s="580"/>
      <c r="LKI24" s="580"/>
      <c r="LKJ24" s="580"/>
      <c r="LKK24" s="580"/>
      <c r="LKL24" s="580"/>
      <c r="LKM24" s="580"/>
      <c r="LKN24" s="580"/>
      <c r="LKO24" s="580"/>
      <c r="LKP24" s="580"/>
      <c r="LKQ24" s="580"/>
      <c r="LKR24" s="580"/>
      <c r="LKS24" s="580"/>
      <c r="LKT24" s="580"/>
      <c r="LKU24" s="580"/>
      <c r="LKV24" s="580"/>
      <c r="LKW24" s="580"/>
      <c r="LKX24" s="580"/>
      <c r="LKY24" s="580"/>
      <c r="LKZ24" s="580"/>
      <c r="LLA24" s="580"/>
      <c r="LLB24" s="580"/>
      <c r="LLC24" s="580"/>
      <c r="LLD24" s="580"/>
      <c r="LLE24" s="580"/>
      <c r="LLF24" s="580"/>
      <c r="LLG24" s="580"/>
      <c r="LLH24" s="580"/>
      <c r="LLI24" s="580"/>
      <c r="LLJ24" s="580"/>
      <c r="LLK24" s="580"/>
      <c r="LLL24" s="580"/>
      <c r="LLM24" s="580"/>
      <c r="LLN24" s="580"/>
      <c r="LLO24" s="580"/>
      <c r="LLP24" s="580"/>
      <c r="LLQ24" s="580"/>
      <c r="LLR24" s="580"/>
      <c r="LLS24" s="580"/>
      <c r="LLT24" s="580"/>
      <c r="LLU24" s="580"/>
      <c r="LLV24" s="580"/>
      <c r="LLW24" s="580"/>
      <c r="LLX24" s="580"/>
      <c r="LLY24" s="580"/>
      <c r="LLZ24" s="580"/>
      <c r="LMA24" s="580"/>
      <c r="LMB24" s="580"/>
      <c r="LMC24" s="580"/>
      <c r="LMD24" s="580"/>
      <c r="LME24" s="580"/>
      <c r="LMF24" s="580"/>
      <c r="LMG24" s="580"/>
      <c r="LMH24" s="580"/>
      <c r="LMI24" s="580"/>
      <c r="LMJ24" s="580"/>
      <c r="LMK24" s="580"/>
      <c r="LML24" s="580"/>
      <c r="LMM24" s="580"/>
      <c r="LMN24" s="580"/>
      <c r="LMO24" s="580"/>
      <c r="LMP24" s="580"/>
      <c r="LMQ24" s="580"/>
      <c r="LMR24" s="580"/>
      <c r="LMS24" s="580"/>
      <c r="LMT24" s="580"/>
      <c r="LMU24" s="580"/>
      <c r="LMV24" s="580"/>
      <c r="LMW24" s="580"/>
      <c r="LMX24" s="580"/>
      <c r="LMY24" s="580"/>
      <c r="LMZ24" s="580"/>
      <c r="LNA24" s="580"/>
      <c r="LNB24" s="580"/>
      <c r="LNC24" s="580"/>
      <c r="LND24" s="580"/>
      <c r="LNE24" s="580"/>
      <c r="LNF24" s="580"/>
      <c r="LNG24" s="580"/>
      <c r="LNH24" s="580"/>
      <c r="LNI24" s="580"/>
      <c r="LNJ24" s="580"/>
      <c r="LNK24" s="580"/>
      <c r="LNL24" s="580"/>
      <c r="LNM24" s="580"/>
      <c r="LNN24" s="580"/>
      <c r="LNO24" s="580"/>
      <c r="LNP24" s="580"/>
      <c r="LNQ24" s="580"/>
      <c r="LNR24" s="580"/>
      <c r="LNS24" s="580"/>
      <c r="LNT24" s="580"/>
      <c r="LNU24" s="580"/>
      <c r="LNV24" s="580"/>
      <c r="LNW24" s="580"/>
      <c r="LNX24" s="580"/>
      <c r="LNY24" s="580"/>
      <c r="LNZ24" s="580"/>
      <c r="LOA24" s="580"/>
      <c r="LOB24" s="580"/>
      <c r="LOC24" s="580"/>
      <c r="LOD24" s="580"/>
      <c r="LOE24" s="580"/>
      <c r="LOF24" s="580"/>
      <c r="LOG24" s="580"/>
      <c r="LOH24" s="580"/>
      <c r="LOI24" s="580"/>
      <c r="LOJ24" s="580"/>
      <c r="LOK24" s="580"/>
      <c r="LOL24" s="580"/>
      <c r="LOM24" s="580"/>
      <c r="LON24" s="580"/>
      <c r="LOO24" s="580"/>
      <c r="LOP24" s="580"/>
      <c r="LOQ24" s="580"/>
      <c r="LOR24" s="580"/>
      <c r="LOS24" s="580"/>
      <c r="LOT24" s="580"/>
      <c r="LOU24" s="580"/>
      <c r="LOV24" s="580"/>
      <c r="LOW24" s="580"/>
      <c r="LOX24" s="580"/>
      <c r="LOY24" s="580"/>
      <c r="LOZ24" s="580"/>
      <c r="LPA24" s="580"/>
      <c r="LPB24" s="580"/>
      <c r="LPC24" s="580"/>
      <c r="LPD24" s="580"/>
      <c r="LPE24" s="580"/>
      <c r="LPF24" s="580"/>
      <c r="LPG24" s="580"/>
      <c r="LPH24" s="580"/>
      <c r="LPI24" s="580"/>
      <c r="LPJ24" s="580"/>
      <c r="LPK24" s="580"/>
      <c r="LPL24" s="580"/>
      <c r="LPM24" s="580"/>
      <c r="LPN24" s="580"/>
      <c r="LPO24" s="580"/>
      <c r="LPP24" s="580"/>
      <c r="LPQ24" s="580"/>
      <c r="LPR24" s="580"/>
      <c r="LPS24" s="580"/>
      <c r="LPT24" s="580"/>
      <c r="LPU24" s="580"/>
      <c r="LPV24" s="580"/>
      <c r="LPW24" s="580"/>
      <c r="LPX24" s="580"/>
      <c r="LPY24" s="580"/>
      <c r="LPZ24" s="580"/>
      <c r="LQA24" s="580"/>
      <c r="LQB24" s="580"/>
      <c r="LQC24" s="580"/>
      <c r="LQD24" s="580"/>
      <c r="LQE24" s="580"/>
      <c r="LQF24" s="580"/>
      <c r="LQG24" s="580"/>
      <c r="LQH24" s="580"/>
      <c r="LQI24" s="580"/>
      <c r="LQJ24" s="580"/>
      <c r="LQK24" s="580"/>
      <c r="LQL24" s="580"/>
      <c r="LQM24" s="580"/>
      <c r="LQN24" s="580"/>
      <c r="LQO24" s="580"/>
      <c r="LQP24" s="580"/>
      <c r="LQQ24" s="580"/>
      <c r="LQR24" s="580"/>
      <c r="LQS24" s="580"/>
      <c r="LQT24" s="580"/>
      <c r="LQU24" s="580"/>
      <c r="LQV24" s="580"/>
      <c r="LQW24" s="580"/>
      <c r="LQX24" s="580"/>
      <c r="LQY24" s="580"/>
      <c r="LQZ24" s="580"/>
      <c r="LRA24" s="580"/>
      <c r="LRB24" s="580"/>
      <c r="LRC24" s="580"/>
      <c r="LRD24" s="580"/>
      <c r="LRE24" s="580"/>
      <c r="LRF24" s="580"/>
      <c r="LRG24" s="580"/>
      <c r="LRH24" s="580"/>
      <c r="LRI24" s="580"/>
      <c r="LRJ24" s="580"/>
      <c r="LRK24" s="580"/>
      <c r="LRL24" s="580"/>
      <c r="LRM24" s="580"/>
      <c r="LRN24" s="580"/>
      <c r="LRO24" s="580"/>
      <c r="LRP24" s="580"/>
      <c r="LRQ24" s="580"/>
      <c r="LRR24" s="580"/>
      <c r="LRS24" s="580"/>
      <c r="LRT24" s="580"/>
      <c r="LRU24" s="580"/>
      <c r="LRV24" s="580"/>
      <c r="LRW24" s="580"/>
      <c r="LRX24" s="580"/>
      <c r="LRY24" s="580"/>
      <c r="LRZ24" s="580"/>
      <c r="LSA24" s="580"/>
      <c r="LSB24" s="580"/>
      <c r="LSC24" s="580"/>
      <c r="LSD24" s="580"/>
      <c r="LSE24" s="580"/>
      <c r="LSF24" s="580"/>
      <c r="LSG24" s="580"/>
      <c r="LSH24" s="580"/>
      <c r="LSI24" s="580"/>
      <c r="LSJ24" s="580"/>
      <c r="LSK24" s="580"/>
      <c r="LSL24" s="580"/>
      <c r="LSM24" s="580"/>
      <c r="LSN24" s="580"/>
      <c r="LSO24" s="580"/>
      <c r="LSP24" s="580"/>
      <c r="LSQ24" s="580"/>
      <c r="LSR24" s="580"/>
      <c r="LSS24" s="580"/>
      <c r="LST24" s="580"/>
      <c r="LSU24" s="580"/>
      <c r="LSV24" s="580"/>
      <c r="LSW24" s="580"/>
      <c r="LSX24" s="580"/>
      <c r="LSY24" s="580"/>
      <c r="LSZ24" s="580"/>
      <c r="LTA24" s="580"/>
      <c r="LTB24" s="580"/>
      <c r="LTC24" s="580"/>
      <c r="LTD24" s="580"/>
      <c r="LTE24" s="580"/>
      <c r="LTF24" s="580"/>
      <c r="LTG24" s="580"/>
      <c r="LTH24" s="580"/>
      <c r="LTI24" s="580"/>
      <c r="LTJ24" s="580"/>
      <c r="LTK24" s="580"/>
      <c r="LTL24" s="580"/>
      <c r="LTM24" s="580"/>
      <c r="LTN24" s="580"/>
      <c r="LTO24" s="580"/>
      <c r="LTP24" s="580"/>
      <c r="LTQ24" s="580"/>
      <c r="LTR24" s="580"/>
      <c r="LTS24" s="580"/>
      <c r="LTT24" s="580"/>
      <c r="LTU24" s="580"/>
      <c r="LTV24" s="580"/>
      <c r="LTW24" s="580"/>
      <c r="LTX24" s="580"/>
      <c r="LTY24" s="580"/>
      <c r="LTZ24" s="580"/>
      <c r="LUA24" s="580"/>
      <c r="LUB24" s="580"/>
      <c r="LUC24" s="580"/>
      <c r="LUD24" s="580"/>
      <c r="LUE24" s="580"/>
      <c r="LUF24" s="580"/>
      <c r="LUG24" s="580"/>
      <c r="LUH24" s="580"/>
      <c r="LUI24" s="580"/>
      <c r="LUJ24" s="580"/>
      <c r="LUK24" s="580"/>
      <c r="LUL24" s="580"/>
      <c r="LUM24" s="580"/>
      <c r="LUN24" s="580"/>
      <c r="LUO24" s="580"/>
      <c r="LUP24" s="580"/>
      <c r="LUQ24" s="580"/>
      <c r="LUR24" s="580"/>
      <c r="LUS24" s="580"/>
      <c r="LUT24" s="580"/>
      <c r="LUU24" s="580"/>
      <c r="LUV24" s="580"/>
      <c r="LUW24" s="580"/>
      <c r="LUX24" s="580"/>
      <c r="LUY24" s="580"/>
      <c r="LUZ24" s="580"/>
      <c r="LVA24" s="580"/>
      <c r="LVB24" s="580"/>
      <c r="LVC24" s="580"/>
      <c r="LVD24" s="580"/>
      <c r="LVE24" s="580"/>
      <c r="LVF24" s="580"/>
      <c r="LVG24" s="580"/>
      <c r="LVH24" s="580"/>
      <c r="LVI24" s="580"/>
      <c r="LVJ24" s="580"/>
      <c r="LVK24" s="580"/>
      <c r="LVL24" s="580"/>
      <c r="LVM24" s="580"/>
      <c r="LVN24" s="580"/>
      <c r="LVO24" s="580"/>
      <c r="LVP24" s="580"/>
      <c r="LVQ24" s="580"/>
      <c r="LVR24" s="580"/>
      <c r="LVS24" s="580"/>
      <c r="LVT24" s="580"/>
      <c r="LVU24" s="580"/>
      <c r="LVV24" s="580"/>
      <c r="LVW24" s="580"/>
      <c r="LVX24" s="580"/>
      <c r="LVY24" s="580"/>
      <c r="LVZ24" s="580"/>
      <c r="LWA24" s="580"/>
      <c r="LWB24" s="580"/>
      <c r="LWC24" s="580"/>
      <c r="LWD24" s="580"/>
      <c r="LWE24" s="580"/>
      <c r="LWF24" s="580"/>
      <c r="LWG24" s="580"/>
      <c r="LWH24" s="580"/>
      <c r="LWI24" s="580"/>
      <c r="LWJ24" s="580"/>
      <c r="LWK24" s="580"/>
      <c r="LWL24" s="580"/>
      <c r="LWM24" s="580"/>
      <c r="LWN24" s="580"/>
      <c r="LWO24" s="580"/>
      <c r="LWP24" s="580"/>
      <c r="LWQ24" s="580"/>
      <c r="LWR24" s="580"/>
      <c r="LWS24" s="580"/>
      <c r="LWT24" s="580"/>
      <c r="LWU24" s="580"/>
      <c r="LWV24" s="580"/>
      <c r="LWW24" s="580"/>
      <c r="LWX24" s="580"/>
      <c r="LWY24" s="580"/>
      <c r="LWZ24" s="580"/>
      <c r="LXA24" s="580"/>
      <c r="LXB24" s="580"/>
      <c r="LXC24" s="580"/>
      <c r="LXD24" s="580"/>
      <c r="LXE24" s="580"/>
      <c r="LXF24" s="580"/>
      <c r="LXG24" s="580"/>
      <c r="LXH24" s="580"/>
      <c r="LXI24" s="580"/>
      <c r="LXJ24" s="580"/>
      <c r="LXK24" s="580"/>
      <c r="LXL24" s="580"/>
      <c r="LXM24" s="580"/>
      <c r="LXN24" s="580"/>
      <c r="LXO24" s="580"/>
      <c r="LXP24" s="580"/>
      <c r="LXQ24" s="580"/>
      <c r="LXR24" s="580"/>
      <c r="LXS24" s="580"/>
      <c r="LXT24" s="580"/>
      <c r="LXU24" s="580"/>
      <c r="LXV24" s="580"/>
      <c r="LXW24" s="580"/>
      <c r="LXX24" s="580"/>
      <c r="LXY24" s="580"/>
      <c r="LXZ24" s="580"/>
      <c r="LYA24" s="580"/>
      <c r="LYB24" s="580"/>
      <c r="LYC24" s="580"/>
      <c r="LYD24" s="580"/>
      <c r="LYE24" s="580"/>
      <c r="LYF24" s="580"/>
      <c r="LYG24" s="580"/>
      <c r="LYH24" s="580"/>
      <c r="LYI24" s="580"/>
      <c r="LYJ24" s="580"/>
      <c r="LYK24" s="580"/>
      <c r="LYL24" s="580"/>
      <c r="LYM24" s="580"/>
      <c r="LYN24" s="580"/>
      <c r="LYO24" s="580"/>
      <c r="LYP24" s="580"/>
      <c r="LYQ24" s="580"/>
      <c r="LYR24" s="580"/>
      <c r="LYS24" s="580"/>
      <c r="LYT24" s="580"/>
      <c r="LYU24" s="580"/>
      <c r="LYV24" s="580"/>
      <c r="LYW24" s="580"/>
      <c r="LYX24" s="580"/>
      <c r="LYY24" s="580"/>
      <c r="LYZ24" s="580"/>
      <c r="LZA24" s="580"/>
      <c r="LZB24" s="580"/>
      <c r="LZC24" s="580"/>
      <c r="LZD24" s="580"/>
      <c r="LZE24" s="580"/>
      <c r="LZF24" s="580"/>
      <c r="LZG24" s="580"/>
      <c r="LZH24" s="580"/>
      <c r="LZI24" s="580"/>
      <c r="LZJ24" s="580"/>
      <c r="LZK24" s="580"/>
      <c r="LZL24" s="580"/>
      <c r="LZM24" s="580"/>
      <c r="LZN24" s="580"/>
      <c r="LZO24" s="580"/>
      <c r="LZP24" s="580"/>
      <c r="LZQ24" s="580"/>
      <c r="LZR24" s="580"/>
      <c r="LZS24" s="580"/>
      <c r="LZT24" s="580"/>
      <c r="LZU24" s="580"/>
      <c r="LZV24" s="580"/>
      <c r="LZW24" s="580"/>
      <c r="LZX24" s="580"/>
      <c r="LZY24" s="580"/>
      <c r="LZZ24" s="580"/>
      <c r="MAA24" s="580"/>
      <c r="MAB24" s="580"/>
      <c r="MAC24" s="580"/>
      <c r="MAD24" s="580"/>
      <c r="MAE24" s="580"/>
      <c r="MAF24" s="580"/>
      <c r="MAG24" s="580"/>
      <c r="MAH24" s="580"/>
      <c r="MAI24" s="580"/>
      <c r="MAJ24" s="580"/>
      <c r="MAK24" s="580"/>
      <c r="MAL24" s="580"/>
      <c r="MAM24" s="580"/>
      <c r="MAN24" s="580"/>
      <c r="MAO24" s="580"/>
      <c r="MAP24" s="580"/>
      <c r="MAQ24" s="580"/>
      <c r="MAR24" s="580"/>
      <c r="MAS24" s="580"/>
      <c r="MAT24" s="580"/>
      <c r="MAU24" s="580"/>
      <c r="MAV24" s="580"/>
      <c r="MAW24" s="580"/>
      <c r="MAX24" s="580"/>
      <c r="MAY24" s="580"/>
      <c r="MAZ24" s="580"/>
      <c r="MBA24" s="580"/>
      <c r="MBB24" s="580"/>
      <c r="MBC24" s="580"/>
      <c r="MBD24" s="580"/>
      <c r="MBE24" s="580"/>
      <c r="MBF24" s="580"/>
      <c r="MBG24" s="580"/>
      <c r="MBH24" s="580"/>
      <c r="MBI24" s="580"/>
      <c r="MBJ24" s="580"/>
      <c r="MBK24" s="580"/>
      <c r="MBL24" s="580"/>
      <c r="MBM24" s="580"/>
      <c r="MBN24" s="580"/>
      <c r="MBO24" s="580"/>
      <c r="MBP24" s="580"/>
      <c r="MBQ24" s="580"/>
      <c r="MBR24" s="580"/>
      <c r="MBS24" s="580"/>
      <c r="MBT24" s="580"/>
      <c r="MBU24" s="580"/>
      <c r="MBV24" s="580"/>
      <c r="MBW24" s="580"/>
      <c r="MBX24" s="580"/>
      <c r="MBY24" s="580"/>
      <c r="MBZ24" s="580"/>
      <c r="MCA24" s="580"/>
      <c r="MCB24" s="580"/>
      <c r="MCC24" s="580"/>
      <c r="MCD24" s="580"/>
      <c r="MCE24" s="580"/>
      <c r="MCF24" s="580"/>
      <c r="MCG24" s="580"/>
      <c r="MCH24" s="580"/>
      <c r="MCI24" s="580"/>
      <c r="MCJ24" s="580"/>
      <c r="MCK24" s="580"/>
      <c r="MCL24" s="580"/>
      <c r="MCM24" s="580"/>
      <c r="MCN24" s="580"/>
      <c r="MCO24" s="580"/>
      <c r="MCP24" s="580"/>
      <c r="MCQ24" s="580"/>
      <c r="MCR24" s="580"/>
      <c r="MCS24" s="580"/>
      <c r="MCT24" s="580"/>
      <c r="MCU24" s="580"/>
      <c r="MCV24" s="580"/>
      <c r="MCW24" s="580"/>
      <c r="MCX24" s="580"/>
      <c r="MCY24" s="580"/>
      <c r="MCZ24" s="580"/>
      <c r="MDA24" s="580"/>
      <c r="MDB24" s="580"/>
      <c r="MDC24" s="580"/>
      <c r="MDD24" s="580"/>
      <c r="MDE24" s="580"/>
      <c r="MDF24" s="580"/>
      <c r="MDG24" s="580"/>
      <c r="MDH24" s="580"/>
      <c r="MDI24" s="580"/>
      <c r="MDJ24" s="580"/>
      <c r="MDK24" s="580"/>
      <c r="MDL24" s="580"/>
      <c r="MDM24" s="580"/>
      <c r="MDN24" s="580"/>
      <c r="MDO24" s="580"/>
      <c r="MDP24" s="580"/>
      <c r="MDQ24" s="580"/>
      <c r="MDR24" s="580"/>
      <c r="MDS24" s="580"/>
      <c r="MDT24" s="580"/>
      <c r="MDU24" s="580"/>
      <c r="MDV24" s="580"/>
      <c r="MDW24" s="580"/>
      <c r="MDX24" s="580"/>
      <c r="MDY24" s="580"/>
      <c r="MDZ24" s="580"/>
      <c r="MEA24" s="580"/>
      <c r="MEB24" s="580"/>
      <c r="MEC24" s="580"/>
      <c r="MED24" s="580"/>
      <c r="MEE24" s="580"/>
      <c r="MEF24" s="580"/>
      <c r="MEG24" s="580"/>
      <c r="MEH24" s="580"/>
      <c r="MEI24" s="580"/>
      <c r="MEJ24" s="580"/>
      <c r="MEK24" s="580"/>
      <c r="MEL24" s="580"/>
      <c r="MEM24" s="580"/>
      <c r="MEN24" s="580"/>
      <c r="MEO24" s="580"/>
      <c r="MEP24" s="580"/>
      <c r="MEQ24" s="580"/>
      <c r="MER24" s="580"/>
      <c r="MES24" s="580"/>
      <c r="MET24" s="580"/>
      <c r="MEU24" s="580"/>
      <c r="MEV24" s="580"/>
      <c r="MEW24" s="580"/>
      <c r="MEX24" s="580"/>
      <c r="MEY24" s="580"/>
      <c r="MEZ24" s="580"/>
      <c r="MFA24" s="580"/>
      <c r="MFB24" s="580"/>
      <c r="MFC24" s="580"/>
      <c r="MFD24" s="580"/>
      <c r="MFE24" s="580"/>
      <c r="MFF24" s="580"/>
      <c r="MFG24" s="580"/>
      <c r="MFH24" s="580"/>
      <c r="MFI24" s="580"/>
      <c r="MFJ24" s="580"/>
      <c r="MFK24" s="580"/>
      <c r="MFL24" s="580"/>
      <c r="MFM24" s="580"/>
      <c r="MFN24" s="580"/>
      <c r="MFO24" s="580"/>
      <c r="MFP24" s="580"/>
      <c r="MFQ24" s="580"/>
      <c r="MFR24" s="580"/>
      <c r="MFS24" s="580"/>
      <c r="MFT24" s="580"/>
      <c r="MFU24" s="580"/>
      <c r="MFV24" s="580"/>
      <c r="MFW24" s="580"/>
      <c r="MFX24" s="580"/>
      <c r="MFY24" s="580"/>
      <c r="MFZ24" s="580"/>
      <c r="MGA24" s="580"/>
      <c r="MGB24" s="580"/>
      <c r="MGC24" s="580"/>
      <c r="MGD24" s="580"/>
      <c r="MGE24" s="580"/>
      <c r="MGF24" s="580"/>
      <c r="MGG24" s="580"/>
      <c r="MGH24" s="580"/>
      <c r="MGI24" s="580"/>
      <c r="MGJ24" s="580"/>
      <c r="MGK24" s="580"/>
      <c r="MGL24" s="580"/>
      <c r="MGM24" s="580"/>
      <c r="MGN24" s="580"/>
      <c r="MGO24" s="580"/>
      <c r="MGP24" s="580"/>
      <c r="MGQ24" s="580"/>
      <c r="MGR24" s="580"/>
      <c r="MGS24" s="580"/>
      <c r="MGT24" s="580"/>
      <c r="MGU24" s="580"/>
      <c r="MGV24" s="580"/>
      <c r="MGW24" s="580"/>
      <c r="MGX24" s="580"/>
      <c r="MGY24" s="580"/>
      <c r="MGZ24" s="580"/>
      <c r="MHA24" s="580"/>
      <c r="MHB24" s="580"/>
      <c r="MHC24" s="580"/>
      <c r="MHD24" s="580"/>
      <c r="MHE24" s="580"/>
      <c r="MHF24" s="580"/>
      <c r="MHG24" s="580"/>
      <c r="MHH24" s="580"/>
      <c r="MHI24" s="580"/>
      <c r="MHJ24" s="580"/>
      <c r="MHK24" s="580"/>
      <c r="MHL24" s="580"/>
      <c r="MHM24" s="580"/>
      <c r="MHN24" s="580"/>
      <c r="MHO24" s="580"/>
      <c r="MHP24" s="580"/>
      <c r="MHQ24" s="580"/>
      <c r="MHR24" s="580"/>
      <c r="MHS24" s="580"/>
      <c r="MHT24" s="580"/>
      <c r="MHU24" s="580"/>
      <c r="MHV24" s="580"/>
      <c r="MHW24" s="580"/>
      <c r="MHX24" s="580"/>
      <c r="MHY24" s="580"/>
      <c r="MHZ24" s="580"/>
      <c r="MIA24" s="580"/>
      <c r="MIB24" s="580"/>
      <c r="MIC24" s="580"/>
      <c r="MID24" s="580"/>
      <c r="MIE24" s="580"/>
      <c r="MIF24" s="580"/>
      <c r="MIG24" s="580"/>
      <c r="MIH24" s="580"/>
      <c r="MII24" s="580"/>
      <c r="MIJ24" s="580"/>
      <c r="MIK24" s="580"/>
      <c r="MIL24" s="580"/>
      <c r="MIM24" s="580"/>
      <c r="MIN24" s="580"/>
      <c r="MIO24" s="580"/>
      <c r="MIP24" s="580"/>
      <c r="MIQ24" s="580"/>
      <c r="MIR24" s="580"/>
      <c r="MIS24" s="580"/>
      <c r="MIT24" s="580"/>
      <c r="MIU24" s="580"/>
      <c r="MIV24" s="580"/>
      <c r="MIW24" s="580"/>
      <c r="MIX24" s="580"/>
      <c r="MIY24" s="580"/>
      <c r="MIZ24" s="580"/>
      <c r="MJA24" s="580"/>
      <c r="MJB24" s="580"/>
      <c r="MJC24" s="580"/>
      <c r="MJD24" s="580"/>
      <c r="MJE24" s="580"/>
      <c r="MJF24" s="580"/>
      <c r="MJG24" s="580"/>
      <c r="MJH24" s="580"/>
      <c r="MJI24" s="580"/>
      <c r="MJJ24" s="580"/>
      <c r="MJK24" s="580"/>
      <c r="MJL24" s="580"/>
      <c r="MJM24" s="580"/>
      <c r="MJN24" s="580"/>
      <c r="MJO24" s="580"/>
      <c r="MJP24" s="580"/>
      <c r="MJQ24" s="580"/>
      <c r="MJR24" s="580"/>
      <c r="MJS24" s="580"/>
      <c r="MJT24" s="580"/>
      <c r="MJU24" s="580"/>
      <c r="MJV24" s="580"/>
      <c r="MJW24" s="580"/>
      <c r="MJX24" s="580"/>
      <c r="MJY24" s="580"/>
      <c r="MJZ24" s="580"/>
      <c r="MKA24" s="580"/>
      <c r="MKB24" s="580"/>
      <c r="MKC24" s="580"/>
      <c r="MKD24" s="580"/>
      <c r="MKE24" s="580"/>
      <c r="MKF24" s="580"/>
      <c r="MKG24" s="580"/>
      <c r="MKH24" s="580"/>
      <c r="MKI24" s="580"/>
      <c r="MKJ24" s="580"/>
      <c r="MKK24" s="580"/>
      <c r="MKL24" s="580"/>
      <c r="MKM24" s="580"/>
      <c r="MKN24" s="580"/>
      <c r="MKO24" s="580"/>
      <c r="MKP24" s="580"/>
      <c r="MKQ24" s="580"/>
      <c r="MKR24" s="580"/>
      <c r="MKS24" s="580"/>
      <c r="MKT24" s="580"/>
      <c r="MKU24" s="580"/>
      <c r="MKV24" s="580"/>
      <c r="MKW24" s="580"/>
      <c r="MKX24" s="580"/>
      <c r="MKY24" s="580"/>
      <c r="MKZ24" s="580"/>
      <c r="MLA24" s="580"/>
      <c r="MLB24" s="580"/>
      <c r="MLC24" s="580"/>
      <c r="MLD24" s="580"/>
      <c r="MLE24" s="580"/>
      <c r="MLF24" s="580"/>
      <c r="MLG24" s="580"/>
      <c r="MLH24" s="580"/>
      <c r="MLI24" s="580"/>
      <c r="MLJ24" s="580"/>
      <c r="MLK24" s="580"/>
      <c r="MLL24" s="580"/>
      <c r="MLM24" s="580"/>
      <c r="MLN24" s="580"/>
      <c r="MLO24" s="580"/>
      <c r="MLP24" s="580"/>
      <c r="MLQ24" s="580"/>
      <c r="MLR24" s="580"/>
      <c r="MLS24" s="580"/>
      <c r="MLT24" s="580"/>
      <c r="MLU24" s="580"/>
      <c r="MLV24" s="580"/>
      <c r="MLW24" s="580"/>
      <c r="MLX24" s="580"/>
      <c r="MLY24" s="580"/>
      <c r="MLZ24" s="580"/>
      <c r="MMA24" s="580"/>
      <c r="MMB24" s="580"/>
      <c r="MMC24" s="580"/>
      <c r="MMD24" s="580"/>
      <c r="MME24" s="580"/>
      <c r="MMF24" s="580"/>
      <c r="MMG24" s="580"/>
      <c r="MMH24" s="580"/>
      <c r="MMI24" s="580"/>
      <c r="MMJ24" s="580"/>
      <c r="MMK24" s="580"/>
      <c r="MML24" s="580"/>
      <c r="MMM24" s="580"/>
      <c r="MMN24" s="580"/>
      <c r="MMO24" s="580"/>
      <c r="MMP24" s="580"/>
      <c r="MMQ24" s="580"/>
      <c r="MMR24" s="580"/>
      <c r="MMS24" s="580"/>
      <c r="MMT24" s="580"/>
      <c r="MMU24" s="580"/>
      <c r="MMV24" s="580"/>
      <c r="MMW24" s="580"/>
      <c r="MMX24" s="580"/>
      <c r="MMY24" s="580"/>
      <c r="MMZ24" s="580"/>
      <c r="MNA24" s="580"/>
      <c r="MNB24" s="580"/>
      <c r="MNC24" s="580"/>
      <c r="MND24" s="580"/>
      <c r="MNE24" s="580"/>
      <c r="MNF24" s="580"/>
      <c r="MNG24" s="580"/>
      <c r="MNH24" s="580"/>
      <c r="MNI24" s="580"/>
      <c r="MNJ24" s="580"/>
      <c r="MNK24" s="580"/>
      <c r="MNL24" s="580"/>
      <c r="MNM24" s="580"/>
      <c r="MNN24" s="580"/>
      <c r="MNO24" s="580"/>
      <c r="MNP24" s="580"/>
      <c r="MNQ24" s="580"/>
      <c r="MNR24" s="580"/>
      <c r="MNS24" s="580"/>
      <c r="MNT24" s="580"/>
      <c r="MNU24" s="580"/>
      <c r="MNV24" s="580"/>
      <c r="MNW24" s="580"/>
      <c r="MNX24" s="580"/>
      <c r="MNY24" s="580"/>
      <c r="MNZ24" s="580"/>
      <c r="MOA24" s="580"/>
      <c r="MOB24" s="580"/>
      <c r="MOC24" s="580"/>
      <c r="MOD24" s="580"/>
      <c r="MOE24" s="580"/>
      <c r="MOF24" s="580"/>
      <c r="MOG24" s="580"/>
      <c r="MOH24" s="580"/>
      <c r="MOI24" s="580"/>
      <c r="MOJ24" s="580"/>
      <c r="MOK24" s="580"/>
      <c r="MOL24" s="580"/>
      <c r="MOM24" s="580"/>
      <c r="MON24" s="580"/>
      <c r="MOO24" s="580"/>
      <c r="MOP24" s="580"/>
      <c r="MOQ24" s="580"/>
      <c r="MOR24" s="580"/>
      <c r="MOS24" s="580"/>
      <c r="MOT24" s="580"/>
      <c r="MOU24" s="580"/>
      <c r="MOV24" s="580"/>
      <c r="MOW24" s="580"/>
      <c r="MOX24" s="580"/>
      <c r="MOY24" s="580"/>
      <c r="MOZ24" s="580"/>
      <c r="MPA24" s="580"/>
      <c r="MPB24" s="580"/>
      <c r="MPC24" s="580"/>
      <c r="MPD24" s="580"/>
      <c r="MPE24" s="580"/>
      <c r="MPF24" s="580"/>
      <c r="MPG24" s="580"/>
      <c r="MPH24" s="580"/>
      <c r="MPI24" s="580"/>
      <c r="MPJ24" s="580"/>
      <c r="MPK24" s="580"/>
      <c r="MPL24" s="580"/>
      <c r="MPM24" s="580"/>
      <c r="MPN24" s="580"/>
      <c r="MPO24" s="580"/>
      <c r="MPP24" s="580"/>
      <c r="MPQ24" s="580"/>
      <c r="MPR24" s="580"/>
      <c r="MPS24" s="580"/>
      <c r="MPT24" s="580"/>
      <c r="MPU24" s="580"/>
      <c r="MPV24" s="580"/>
      <c r="MPW24" s="580"/>
      <c r="MPX24" s="580"/>
      <c r="MPY24" s="580"/>
      <c r="MPZ24" s="580"/>
      <c r="MQA24" s="580"/>
      <c r="MQB24" s="580"/>
      <c r="MQC24" s="580"/>
      <c r="MQD24" s="580"/>
      <c r="MQE24" s="580"/>
      <c r="MQF24" s="580"/>
      <c r="MQG24" s="580"/>
      <c r="MQH24" s="580"/>
      <c r="MQI24" s="580"/>
      <c r="MQJ24" s="580"/>
      <c r="MQK24" s="580"/>
      <c r="MQL24" s="580"/>
      <c r="MQM24" s="580"/>
      <c r="MQN24" s="580"/>
      <c r="MQO24" s="580"/>
      <c r="MQP24" s="580"/>
      <c r="MQQ24" s="580"/>
      <c r="MQR24" s="580"/>
      <c r="MQS24" s="580"/>
      <c r="MQT24" s="580"/>
      <c r="MQU24" s="580"/>
      <c r="MQV24" s="580"/>
      <c r="MQW24" s="580"/>
      <c r="MQX24" s="580"/>
      <c r="MQY24" s="580"/>
      <c r="MQZ24" s="580"/>
      <c r="MRA24" s="580"/>
      <c r="MRB24" s="580"/>
      <c r="MRC24" s="580"/>
      <c r="MRD24" s="580"/>
      <c r="MRE24" s="580"/>
      <c r="MRF24" s="580"/>
      <c r="MRG24" s="580"/>
      <c r="MRH24" s="580"/>
      <c r="MRI24" s="580"/>
      <c r="MRJ24" s="580"/>
      <c r="MRK24" s="580"/>
      <c r="MRL24" s="580"/>
      <c r="MRM24" s="580"/>
      <c r="MRN24" s="580"/>
      <c r="MRO24" s="580"/>
      <c r="MRP24" s="580"/>
      <c r="MRQ24" s="580"/>
      <c r="MRR24" s="580"/>
      <c r="MRS24" s="580"/>
      <c r="MRT24" s="580"/>
      <c r="MRU24" s="580"/>
      <c r="MRV24" s="580"/>
      <c r="MRW24" s="580"/>
      <c r="MRX24" s="580"/>
      <c r="MRY24" s="580"/>
      <c r="MRZ24" s="580"/>
      <c r="MSA24" s="580"/>
      <c r="MSB24" s="580"/>
      <c r="MSC24" s="580"/>
      <c r="MSD24" s="580"/>
      <c r="MSE24" s="580"/>
      <c r="MSF24" s="580"/>
      <c r="MSG24" s="580"/>
      <c r="MSH24" s="580"/>
      <c r="MSI24" s="580"/>
      <c r="MSJ24" s="580"/>
      <c r="MSK24" s="580"/>
      <c r="MSL24" s="580"/>
      <c r="MSM24" s="580"/>
      <c r="MSN24" s="580"/>
      <c r="MSO24" s="580"/>
      <c r="MSP24" s="580"/>
      <c r="MSQ24" s="580"/>
      <c r="MSR24" s="580"/>
      <c r="MSS24" s="580"/>
      <c r="MST24" s="580"/>
      <c r="MSU24" s="580"/>
      <c r="MSV24" s="580"/>
      <c r="MSW24" s="580"/>
      <c r="MSX24" s="580"/>
      <c r="MSY24" s="580"/>
      <c r="MSZ24" s="580"/>
      <c r="MTA24" s="580"/>
      <c r="MTB24" s="580"/>
      <c r="MTC24" s="580"/>
      <c r="MTD24" s="580"/>
      <c r="MTE24" s="580"/>
      <c r="MTF24" s="580"/>
      <c r="MTG24" s="580"/>
      <c r="MTH24" s="580"/>
      <c r="MTI24" s="580"/>
      <c r="MTJ24" s="580"/>
      <c r="MTK24" s="580"/>
      <c r="MTL24" s="580"/>
      <c r="MTM24" s="580"/>
      <c r="MTN24" s="580"/>
      <c r="MTO24" s="580"/>
      <c r="MTP24" s="580"/>
      <c r="MTQ24" s="580"/>
      <c r="MTR24" s="580"/>
      <c r="MTS24" s="580"/>
      <c r="MTT24" s="580"/>
      <c r="MTU24" s="580"/>
      <c r="MTV24" s="580"/>
      <c r="MTW24" s="580"/>
      <c r="MTX24" s="580"/>
      <c r="MTY24" s="580"/>
      <c r="MTZ24" s="580"/>
      <c r="MUA24" s="580"/>
      <c r="MUB24" s="580"/>
      <c r="MUC24" s="580"/>
      <c r="MUD24" s="580"/>
      <c r="MUE24" s="580"/>
      <c r="MUF24" s="580"/>
      <c r="MUG24" s="580"/>
      <c r="MUH24" s="580"/>
      <c r="MUI24" s="580"/>
      <c r="MUJ24" s="580"/>
      <c r="MUK24" s="580"/>
      <c r="MUL24" s="580"/>
      <c r="MUM24" s="580"/>
      <c r="MUN24" s="580"/>
      <c r="MUO24" s="580"/>
      <c r="MUP24" s="580"/>
      <c r="MUQ24" s="580"/>
      <c r="MUR24" s="580"/>
      <c r="MUS24" s="580"/>
      <c r="MUT24" s="580"/>
      <c r="MUU24" s="580"/>
      <c r="MUV24" s="580"/>
      <c r="MUW24" s="580"/>
      <c r="MUX24" s="580"/>
      <c r="MUY24" s="580"/>
      <c r="MUZ24" s="580"/>
      <c r="MVA24" s="580"/>
      <c r="MVB24" s="580"/>
      <c r="MVC24" s="580"/>
      <c r="MVD24" s="580"/>
      <c r="MVE24" s="580"/>
      <c r="MVF24" s="580"/>
      <c r="MVG24" s="580"/>
      <c r="MVH24" s="580"/>
      <c r="MVI24" s="580"/>
      <c r="MVJ24" s="580"/>
      <c r="MVK24" s="580"/>
      <c r="MVL24" s="580"/>
      <c r="MVM24" s="580"/>
      <c r="MVN24" s="580"/>
      <c r="MVO24" s="580"/>
      <c r="MVP24" s="580"/>
      <c r="MVQ24" s="580"/>
      <c r="MVR24" s="580"/>
      <c r="MVS24" s="580"/>
      <c r="MVT24" s="580"/>
      <c r="MVU24" s="580"/>
      <c r="MVV24" s="580"/>
      <c r="MVW24" s="580"/>
      <c r="MVX24" s="580"/>
      <c r="MVY24" s="580"/>
      <c r="MVZ24" s="580"/>
      <c r="MWA24" s="580"/>
      <c r="MWB24" s="580"/>
      <c r="MWC24" s="580"/>
      <c r="MWD24" s="580"/>
      <c r="MWE24" s="580"/>
      <c r="MWF24" s="580"/>
      <c r="MWG24" s="580"/>
      <c r="MWH24" s="580"/>
      <c r="MWI24" s="580"/>
      <c r="MWJ24" s="580"/>
      <c r="MWK24" s="580"/>
      <c r="MWL24" s="580"/>
      <c r="MWM24" s="580"/>
      <c r="MWN24" s="580"/>
      <c r="MWO24" s="580"/>
      <c r="MWP24" s="580"/>
      <c r="MWQ24" s="580"/>
      <c r="MWR24" s="580"/>
      <c r="MWS24" s="580"/>
      <c r="MWT24" s="580"/>
      <c r="MWU24" s="580"/>
      <c r="MWV24" s="580"/>
      <c r="MWW24" s="580"/>
      <c r="MWX24" s="580"/>
      <c r="MWY24" s="580"/>
      <c r="MWZ24" s="580"/>
      <c r="MXA24" s="580"/>
      <c r="MXB24" s="580"/>
      <c r="MXC24" s="580"/>
      <c r="MXD24" s="580"/>
      <c r="MXE24" s="580"/>
      <c r="MXF24" s="580"/>
      <c r="MXG24" s="580"/>
      <c r="MXH24" s="580"/>
      <c r="MXI24" s="580"/>
      <c r="MXJ24" s="580"/>
      <c r="MXK24" s="580"/>
      <c r="MXL24" s="580"/>
      <c r="MXM24" s="580"/>
      <c r="MXN24" s="580"/>
      <c r="MXO24" s="580"/>
      <c r="MXP24" s="580"/>
      <c r="MXQ24" s="580"/>
      <c r="MXR24" s="580"/>
      <c r="MXS24" s="580"/>
      <c r="MXT24" s="580"/>
      <c r="MXU24" s="580"/>
      <c r="MXV24" s="580"/>
      <c r="MXW24" s="580"/>
      <c r="MXX24" s="580"/>
      <c r="MXY24" s="580"/>
      <c r="MXZ24" s="580"/>
      <c r="MYA24" s="580"/>
      <c r="MYB24" s="580"/>
      <c r="MYC24" s="580"/>
      <c r="MYD24" s="580"/>
      <c r="MYE24" s="580"/>
      <c r="MYF24" s="580"/>
      <c r="MYG24" s="580"/>
      <c r="MYH24" s="580"/>
      <c r="MYI24" s="580"/>
      <c r="MYJ24" s="580"/>
      <c r="MYK24" s="580"/>
      <c r="MYL24" s="580"/>
      <c r="MYM24" s="580"/>
      <c r="MYN24" s="580"/>
      <c r="MYO24" s="580"/>
      <c r="MYP24" s="580"/>
      <c r="MYQ24" s="580"/>
      <c r="MYR24" s="580"/>
      <c r="MYS24" s="580"/>
      <c r="MYT24" s="580"/>
      <c r="MYU24" s="580"/>
      <c r="MYV24" s="580"/>
      <c r="MYW24" s="580"/>
      <c r="MYX24" s="580"/>
      <c r="MYY24" s="580"/>
      <c r="MYZ24" s="580"/>
      <c r="MZA24" s="580"/>
      <c r="MZB24" s="580"/>
      <c r="MZC24" s="580"/>
      <c r="MZD24" s="580"/>
      <c r="MZE24" s="580"/>
      <c r="MZF24" s="580"/>
      <c r="MZG24" s="580"/>
      <c r="MZH24" s="580"/>
      <c r="MZI24" s="580"/>
      <c r="MZJ24" s="580"/>
      <c r="MZK24" s="580"/>
      <c r="MZL24" s="580"/>
      <c r="MZM24" s="580"/>
      <c r="MZN24" s="580"/>
      <c r="MZO24" s="580"/>
      <c r="MZP24" s="580"/>
      <c r="MZQ24" s="580"/>
      <c r="MZR24" s="580"/>
      <c r="MZS24" s="580"/>
      <c r="MZT24" s="580"/>
      <c r="MZU24" s="580"/>
      <c r="MZV24" s="580"/>
      <c r="MZW24" s="580"/>
      <c r="MZX24" s="580"/>
      <c r="MZY24" s="580"/>
      <c r="MZZ24" s="580"/>
      <c r="NAA24" s="580"/>
      <c r="NAB24" s="580"/>
      <c r="NAC24" s="580"/>
      <c r="NAD24" s="580"/>
      <c r="NAE24" s="580"/>
      <c r="NAF24" s="580"/>
      <c r="NAG24" s="580"/>
      <c r="NAH24" s="580"/>
      <c r="NAI24" s="580"/>
      <c r="NAJ24" s="580"/>
      <c r="NAK24" s="580"/>
      <c r="NAL24" s="580"/>
      <c r="NAM24" s="580"/>
      <c r="NAN24" s="580"/>
      <c r="NAO24" s="580"/>
      <c r="NAP24" s="580"/>
      <c r="NAQ24" s="580"/>
      <c r="NAR24" s="580"/>
      <c r="NAS24" s="580"/>
      <c r="NAT24" s="580"/>
      <c r="NAU24" s="580"/>
      <c r="NAV24" s="580"/>
      <c r="NAW24" s="580"/>
      <c r="NAX24" s="580"/>
      <c r="NAY24" s="580"/>
      <c r="NAZ24" s="580"/>
      <c r="NBA24" s="580"/>
      <c r="NBB24" s="580"/>
      <c r="NBC24" s="580"/>
      <c r="NBD24" s="580"/>
      <c r="NBE24" s="580"/>
      <c r="NBF24" s="580"/>
      <c r="NBG24" s="580"/>
      <c r="NBH24" s="580"/>
      <c r="NBI24" s="580"/>
      <c r="NBJ24" s="580"/>
      <c r="NBK24" s="580"/>
      <c r="NBL24" s="580"/>
      <c r="NBM24" s="580"/>
      <c r="NBN24" s="580"/>
      <c r="NBO24" s="580"/>
      <c r="NBP24" s="580"/>
      <c r="NBQ24" s="580"/>
      <c r="NBR24" s="580"/>
      <c r="NBS24" s="580"/>
      <c r="NBT24" s="580"/>
      <c r="NBU24" s="580"/>
      <c r="NBV24" s="580"/>
      <c r="NBW24" s="580"/>
      <c r="NBX24" s="580"/>
      <c r="NBY24" s="580"/>
      <c r="NBZ24" s="580"/>
      <c r="NCA24" s="580"/>
      <c r="NCB24" s="580"/>
      <c r="NCC24" s="580"/>
      <c r="NCD24" s="580"/>
      <c r="NCE24" s="580"/>
      <c r="NCF24" s="580"/>
      <c r="NCG24" s="580"/>
      <c r="NCH24" s="580"/>
      <c r="NCI24" s="580"/>
      <c r="NCJ24" s="580"/>
      <c r="NCK24" s="580"/>
      <c r="NCL24" s="580"/>
      <c r="NCM24" s="580"/>
      <c r="NCN24" s="580"/>
      <c r="NCO24" s="580"/>
      <c r="NCP24" s="580"/>
      <c r="NCQ24" s="580"/>
      <c r="NCR24" s="580"/>
      <c r="NCS24" s="580"/>
      <c r="NCT24" s="580"/>
      <c r="NCU24" s="580"/>
      <c r="NCV24" s="580"/>
      <c r="NCW24" s="580"/>
      <c r="NCX24" s="580"/>
      <c r="NCY24" s="580"/>
      <c r="NCZ24" s="580"/>
      <c r="NDA24" s="580"/>
      <c r="NDB24" s="580"/>
      <c r="NDC24" s="580"/>
      <c r="NDD24" s="580"/>
      <c r="NDE24" s="580"/>
      <c r="NDF24" s="580"/>
      <c r="NDG24" s="580"/>
      <c r="NDH24" s="580"/>
      <c r="NDI24" s="580"/>
      <c r="NDJ24" s="580"/>
      <c r="NDK24" s="580"/>
      <c r="NDL24" s="580"/>
      <c r="NDM24" s="580"/>
      <c r="NDN24" s="580"/>
      <c r="NDO24" s="580"/>
      <c r="NDP24" s="580"/>
      <c r="NDQ24" s="580"/>
      <c r="NDR24" s="580"/>
      <c r="NDS24" s="580"/>
      <c r="NDT24" s="580"/>
      <c r="NDU24" s="580"/>
      <c r="NDV24" s="580"/>
      <c r="NDW24" s="580"/>
      <c r="NDX24" s="580"/>
      <c r="NDY24" s="580"/>
      <c r="NDZ24" s="580"/>
      <c r="NEA24" s="580"/>
      <c r="NEB24" s="580"/>
      <c r="NEC24" s="580"/>
      <c r="NED24" s="580"/>
      <c r="NEE24" s="580"/>
      <c r="NEF24" s="580"/>
      <c r="NEG24" s="580"/>
      <c r="NEH24" s="580"/>
      <c r="NEI24" s="580"/>
      <c r="NEJ24" s="580"/>
      <c r="NEK24" s="580"/>
      <c r="NEL24" s="580"/>
      <c r="NEM24" s="580"/>
      <c r="NEN24" s="580"/>
      <c r="NEO24" s="580"/>
      <c r="NEP24" s="580"/>
      <c r="NEQ24" s="580"/>
      <c r="NER24" s="580"/>
      <c r="NES24" s="580"/>
      <c r="NET24" s="580"/>
      <c r="NEU24" s="580"/>
      <c r="NEV24" s="580"/>
      <c r="NEW24" s="580"/>
      <c r="NEX24" s="580"/>
      <c r="NEY24" s="580"/>
      <c r="NEZ24" s="580"/>
      <c r="NFA24" s="580"/>
      <c r="NFB24" s="580"/>
      <c r="NFC24" s="580"/>
      <c r="NFD24" s="580"/>
      <c r="NFE24" s="580"/>
      <c r="NFF24" s="580"/>
      <c r="NFG24" s="580"/>
      <c r="NFH24" s="580"/>
      <c r="NFI24" s="580"/>
      <c r="NFJ24" s="580"/>
      <c r="NFK24" s="580"/>
      <c r="NFL24" s="580"/>
      <c r="NFM24" s="580"/>
      <c r="NFN24" s="580"/>
      <c r="NFO24" s="580"/>
      <c r="NFP24" s="580"/>
      <c r="NFQ24" s="580"/>
      <c r="NFR24" s="580"/>
      <c r="NFS24" s="580"/>
      <c r="NFT24" s="580"/>
      <c r="NFU24" s="580"/>
      <c r="NFV24" s="580"/>
      <c r="NFW24" s="580"/>
      <c r="NFX24" s="580"/>
      <c r="NFY24" s="580"/>
      <c r="NFZ24" s="580"/>
      <c r="NGA24" s="580"/>
      <c r="NGB24" s="580"/>
      <c r="NGC24" s="580"/>
      <c r="NGD24" s="580"/>
      <c r="NGE24" s="580"/>
      <c r="NGF24" s="580"/>
      <c r="NGG24" s="580"/>
      <c r="NGH24" s="580"/>
      <c r="NGI24" s="580"/>
      <c r="NGJ24" s="580"/>
      <c r="NGK24" s="580"/>
      <c r="NGL24" s="580"/>
      <c r="NGM24" s="580"/>
      <c r="NGN24" s="580"/>
      <c r="NGO24" s="580"/>
      <c r="NGP24" s="580"/>
      <c r="NGQ24" s="580"/>
      <c r="NGR24" s="580"/>
      <c r="NGS24" s="580"/>
      <c r="NGT24" s="580"/>
      <c r="NGU24" s="580"/>
      <c r="NGV24" s="580"/>
      <c r="NGW24" s="580"/>
      <c r="NGX24" s="580"/>
      <c r="NGY24" s="580"/>
      <c r="NGZ24" s="580"/>
      <c r="NHA24" s="580"/>
      <c r="NHB24" s="580"/>
      <c r="NHC24" s="580"/>
      <c r="NHD24" s="580"/>
      <c r="NHE24" s="580"/>
      <c r="NHF24" s="580"/>
      <c r="NHG24" s="580"/>
      <c r="NHH24" s="580"/>
      <c r="NHI24" s="580"/>
      <c r="NHJ24" s="580"/>
      <c r="NHK24" s="580"/>
      <c r="NHL24" s="580"/>
      <c r="NHM24" s="580"/>
      <c r="NHN24" s="580"/>
      <c r="NHO24" s="580"/>
      <c r="NHP24" s="580"/>
      <c r="NHQ24" s="580"/>
      <c r="NHR24" s="580"/>
      <c r="NHS24" s="580"/>
      <c r="NHT24" s="580"/>
      <c r="NHU24" s="580"/>
      <c r="NHV24" s="580"/>
      <c r="NHW24" s="580"/>
      <c r="NHX24" s="580"/>
      <c r="NHY24" s="580"/>
      <c r="NHZ24" s="580"/>
      <c r="NIA24" s="580"/>
      <c r="NIB24" s="580"/>
      <c r="NIC24" s="580"/>
      <c r="NID24" s="580"/>
      <c r="NIE24" s="580"/>
      <c r="NIF24" s="580"/>
      <c r="NIG24" s="580"/>
      <c r="NIH24" s="580"/>
      <c r="NII24" s="580"/>
      <c r="NIJ24" s="580"/>
      <c r="NIK24" s="580"/>
      <c r="NIL24" s="580"/>
      <c r="NIM24" s="580"/>
      <c r="NIN24" s="580"/>
      <c r="NIO24" s="580"/>
      <c r="NIP24" s="580"/>
      <c r="NIQ24" s="580"/>
      <c r="NIR24" s="580"/>
      <c r="NIS24" s="580"/>
      <c r="NIT24" s="580"/>
      <c r="NIU24" s="580"/>
      <c r="NIV24" s="580"/>
      <c r="NIW24" s="580"/>
      <c r="NIX24" s="580"/>
      <c r="NIY24" s="580"/>
      <c r="NIZ24" s="580"/>
      <c r="NJA24" s="580"/>
      <c r="NJB24" s="580"/>
      <c r="NJC24" s="580"/>
      <c r="NJD24" s="580"/>
      <c r="NJE24" s="580"/>
      <c r="NJF24" s="580"/>
      <c r="NJG24" s="580"/>
      <c r="NJH24" s="580"/>
      <c r="NJI24" s="580"/>
      <c r="NJJ24" s="580"/>
      <c r="NJK24" s="580"/>
      <c r="NJL24" s="580"/>
      <c r="NJM24" s="580"/>
      <c r="NJN24" s="580"/>
      <c r="NJO24" s="580"/>
      <c r="NJP24" s="580"/>
      <c r="NJQ24" s="580"/>
      <c r="NJR24" s="580"/>
      <c r="NJS24" s="580"/>
      <c r="NJT24" s="580"/>
      <c r="NJU24" s="580"/>
      <c r="NJV24" s="580"/>
      <c r="NJW24" s="580"/>
      <c r="NJX24" s="580"/>
      <c r="NJY24" s="580"/>
      <c r="NJZ24" s="580"/>
      <c r="NKA24" s="580"/>
      <c r="NKB24" s="580"/>
      <c r="NKC24" s="580"/>
      <c r="NKD24" s="580"/>
      <c r="NKE24" s="580"/>
      <c r="NKF24" s="580"/>
      <c r="NKG24" s="580"/>
      <c r="NKH24" s="580"/>
      <c r="NKI24" s="580"/>
      <c r="NKJ24" s="580"/>
      <c r="NKK24" s="580"/>
      <c r="NKL24" s="580"/>
      <c r="NKM24" s="580"/>
      <c r="NKN24" s="580"/>
      <c r="NKO24" s="580"/>
      <c r="NKP24" s="580"/>
      <c r="NKQ24" s="580"/>
      <c r="NKR24" s="580"/>
      <c r="NKS24" s="580"/>
      <c r="NKT24" s="580"/>
      <c r="NKU24" s="580"/>
      <c r="NKV24" s="580"/>
      <c r="NKW24" s="580"/>
      <c r="NKX24" s="580"/>
      <c r="NKY24" s="580"/>
      <c r="NKZ24" s="580"/>
      <c r="NLA24" s="580"/>
      <c r="NLB24" s="580"/>
      <c r="NLC24" s="580"/>
      <c r="NLD24" s="580"/>
      <c r="NLE24" s="580"/>
      <c r="NLF24" s="580"/>
      <c r="NLG24" s="580"/>
      <c r="NLH24" s="580"/>
      <c r="NLI24" s="580"/>
      <c r="NLJ24" s="580"/>
      <c r="NLK24" s="580"/>
      <c r="NLL24" s="580"/>
      <c r="NLM24" s="580"/>
      <c r="NLN24" s="580"/>
      <c r="NLO24" s="580"/>
      <c r="NLP24" s="580"/>
      <c r="NLQ24" s="580"/>
      <c r="NLR24" s="580"/>
      <c r="NLS24" s="580"/>
      <c r="NLT24" s="580"/>
      <c r="NLU24" s="580"/>
      <c r="NLV24" s="580"/>
      <c r="NLW24" s="580"/>
      <c r="NLX24" s="580"/>
      <c r="NLY24" s="580"/>
      <c r="NLZ24" s="580"/>
      <c r="NMA24" s="580"/>
      <c r="NMB24" s="580"/>
      <c r="NMC24" s="580"/>
      <c r="NMD24" s="580"/>
      <c r="NME24" s="580"/>
      <c r="NMF24" s="580"/>
      <c r="NMG24" s="580"/>
      <c r="NMH24" s="580"/>
      <c r="NMI24" s="580"/>
      <c r="NMJ24" s="580"/>
      <c r="NMK24" s="580"/>
      <c r="NML24" s="580"/>
      <c r="NMM24" s="580"/>
      <c r="NMN24" s="580"/>
      <c r="NMO24" s="580"/>
      <c r="NMP24" s="580"/>
      <c r="NMQ24" s="580"/>
      <c r="NMR24" s="580"/>
      <c r="NMS24" s="580"/>
      <c r="NMT24" s="580"/>
      <c r="NMU24" s="580"/>
      <c r="NMV24" s="580"/>
      <c r="NMW24" s="580"/>
      <c r="NMX24" s="580"/>
      <c r="NMY24" s="580"/>
      <c r="NMZ24" s="580"/>
      <c r="NNA24" s="580"/>
      <c r="NNB24" s="580"/>
      <c r="NNC24" s="580"/>
      <c r="NND24" s="580"/>
      <c r="NNE24" s="580"/>
      <c r="NNF24" s="580"/>
      <c r="NNG24" s="580"/>
      <c r="NNH24" s="580"/>
      <c r="NNI24" s="580"/>
      <c r="NNJ24" s="580"/>
      <c r="NNK24" s="580"/>
      <c r="NNL24" s="580"/>
      <c r="NNM24" s="580"/>
      <c r="NNN24" s="580"/>
      <c r="NNO24" s="580"/>
      <c r="NNP24" s="580"/>
      <c r="NNQ24" s="580"/>
      <c r="NNR24" s="580"/>
      <c r="NNS24" s="580"/>
      <c r="NNT24" s="580"/>
      <c r="NNU24" s="580"/>
      <c r="NNV24" s="580"/>
      <c r="NNW24" s="580"/>
      <c r="NNX24" s="580"/>
      <c r="NNY24" s="580"/>
      <c r="NNZ24" s="580"/>
      <c r="NOA24" s="580"/>
      <c r="NOB24" s="580"/>
      <c r="NOC24" s="580"/>
      <c r="NOD24" s="580"/>
      <c r="NOE24" s="580"/>
      <c r="NOF24" s="580"/>
      <c r="NOG24" s="580"/>
      <c r="NOH24" s="580"/>
      <c r="NOI24" s="580"/>
      <c r="NOJ24" s="580"/>
      <c r="NOK24" s="580"/>
      <c r="NOL24" s="580"/>
      <c r="NOM24" s="580"/>
      <c r="NON24" s="580"/>
      <c r="NOO24" s="580"/>
      <c r="NOP24" s="580"/>
      <c r="NOQ24" s="580"/>
      <c r="NOR24" s="580"/>
      <c r="NOS24" s="580"/>
      <c r="NOT24" s="580"/>
      <c r="NOU24" s="580"/>
      <c r="NOV24" s="580"/>
      <c r="NOW24" s="580"/>
      <c r="NOX24" s="580"/>
      <c r="NOY24" s="580"/>
      <c r="NOZ24" s="580"/>
      <c r="NPA24" s="580"/>
      <c r="NPB24" s="580"/>
      <c r="NPC24" s="580"/>
      <c r="NPD24" s="580"/>
      <c r="NPE24" s="580"/>
      <c r="NPF24" s="580"/>
      <c r="NPG24" s="580"/>
      <c r="NPH24" s="580"/>
      <c r="NPI24" s="580"/>
      <c r="NPJ24" s="580"/>
      <c r="NPK24" s="580"/>
      <c r="NPL24" s="580"/>
      <c r="NPM24" s="580"/>
      <c r="NPN24" s="580"/>
      <c r="NPO24" s="580"/>
      <c r="NPP24" s="580"/>
      <c r="NPQ24" s="580"/>
      <c r="NPR24" s="580"/>
      <c r="NPS24" s="580"/>
      <c r="NPT24" s="580"/>
      <c r="NPU24" s="580"/>
      <c r="NPV24" s="580"/>
      <c r="NPW24" s="580"/>
      <c r="NPX24" s="580"/>
      <c r="NPY24" s="580"/>
      <c r="NPZ24" s="580"/>
      <c r="NQA24" s="580"/>
      <c r="NQB24" s="580"/>
      <c r="NQC24" s="580"/>
      <c r="NQD24" s="580"/>
      <c r="NQE24" s="580"/>
      <c r="NQF24" s="580"/>
      <c r="NQG24" s="580"/>
      <c r="NQH24" s="580"/>
      <c r="NQI24" s="580"/>
      <c r="NQJ24" s="580"/>
      <c r="NQK24" s="580"/>
      <c r="NQL24" s="580"/>
      <c r="NQM24" s="580"/>
      <c r="NQN24" s="580"/>
      <c r="NQO24" s="580"/>
      <c r="NQP24" s="580"/>
      <c r="NQQ24" s="580"/>
      <c r="NQR24" s="580"/>
      <c r="NQS24" s="580"/>
      <c r="NQT24" s="580"/>
      <c r="NQU24" s="580"/>
      <c r="NQV24" s="580"/>
      <c r="NQW24" s="580"/>
      <c r="NQX24" s="580"/>
      <c r="NQY24" s="580"/>
      <c r="NQZ24" s="580"/>
      <c r="NRA24" s="580"/>
      <c r="NRB24" s="580"/>
      <c r="NRC24" s="580"/>
      <c r="NRD24" s="580"/>
      <c r="NRE24" s="580"/>
      <c r="NRF24" s="580"/>
      <c r="NRG24" s="580"/>
      <c r="NRH24" s="580"/>
      <c r="NRI24" s="580"/>
      <c r="NRJ24" s="580"/>
      <c r="NRK24" s="580"/>
      <c r="NRL24" s="580"/>
      <c r="NRM24" s="580"/>
      <c r="NRN24" s="580"/>
      <c r="NRO24" s="580"/>
      <c r="NRP24" s="580"/>
      <c r="NRQ24" s="580"/>
      <c r="NRR24" s="580"/>
      <c r="NRS24" s="580"/>
      <c r="NRT24" s="580"/>
      <c r="NRU24" s="580"/>
      <c r="NRV24" s="580"/>
      <c r="NRW24" s="580"/>
      <c r="NRX24" s="580"/>
      <c r="NRY24" s="580"/>
      <c r="NRZ24" s="580"/>
      <c r="NSA24" s="580"/>
      <c r="NSB24" s="580"/>
      <c r="NSC24" s="580"/>
      <c r="NSD24" s="580"/>
      <c r="NSE24" s="580"/>
      <c r="NSF24" s="580"/>
      <c r="NSG24" s="580"/>
      <c r="NSH24" s="580"/>
      <c r="NSI24" s="580"/>
      <c r="NSJ24" s="580"/>
      <c r="NSK24" s="580"/>
      <c r="NSL24" s="580"/>
      <c r="NSM24" s="580"/>
      <c r="NSN24" s="580"/>
      <c r="NSO24" s="580"/>
      <c r="NSP24" s="580"/>
      <c r="NSQ24" s="580"/>
      <c r="NSR24" s="580"/>
      <c r="NSS24" s="580"/>
      <c r="NST24" s="580"/>
      <c r="NSU24" s="580"/>
      <c r="NSV24" s="580"/>
      <c r="NSW24" s="580"/>
      <c r="NSX24" s="580"/>
      <c r="NSY24" s="580"/>
      <c r="NSZ24" s="580"/>
      <c r="NTA24" s="580"/>
      <c r="NTB24" s="580"/>
      <c r="NTC24" s="580"/>
      <c r="NTD24" s="580"/>
      <c r="NTE24" s="580"/>
      <c r="NTF24" s="580"/>
      <c r="NTG24" s="580"/>
      <c r="NTH24" s="580"/>
      <c r="NTI24" s="580"/>
      <c r="NTJ24" s="580"/>
      <c r="NTK24" s="580"/>
      <c r="NTL24" s="580"/>
      <c r="NTM24" s="580"/>
      <c r="NTN24" s="580"/>
      <c r="NTO24" s="580"/>
      <c r="NTP24" s="580"/>
      <c r="NTQ24" s="580"/>
      <c r="NTR24" s="580"/>
      <c r="NTS24" s="580"/>
      <c r="NTT24" s="580"/>
      <c r="NTU24" s="580"/>
      <c r="NTV24" s="580"/>
      <c r="NTW24" s="580"/>
      <c r="NTX24" s="580"/>
      <c r="NTY24" s="580"/>
      <c r="NTZ24" s="580"/>
      <c r="NUA24" s="580"/>
      <c r="NUB24" s="580"/>
      <c r="NUC24" s="580"/>
      <c r="NUD24" s="580"/>
      <c r="NUE24" s="580"/>
      <c r="NUF24" s="580"/>
      <c r="NUG24" s="580"/>
      <c r="NUH24" s="580"/>
      <c r="NUI24" s="580"/>
      <c r="NUJ24" s="580"/>
      <c r="NUK24" s="580"/>
      <c r="NUL24" s="580"/>
      <c r="NUM24" s="580"/>
      <c r="NUN24" s="580"/>
      <c r="NUO24" s="580"/>
      <c r="NUP24" s="580"/>
      <c r="NUQ24" s="580"/>
      <c r="NUR24" s="580"/>
      <c r="NUS24" s="580"/>
      <c r="NUT24" s="580"/>
      <c r="NUU24" s="580"/>
      <c r="NUV24" s="580"/>
      <c r="NUW24" s="580"/>
      <c r="NUX24" s="580"/>
      <c r="NUY24" s="580"/>
      <c r="NUZ24" s="580"/>
      <c r="NVA24" s="580"/>
      <c r="NVB24" s="580"/>
      <c r="NVC24" s="580"/>
      <c r="NVD24" s="580"/>
      <c r="NVE24" s="580"/>
      <c r="NVF24" s="580"/>
      <c r="NVG24" s="580"/>
      <c r="NVH24" s="580"/>
      <c r="NVI24" s="580"/>
      <c r="NVJ24" s="580"/>
      <c r="NVK24" s="580"/>
      <c r="NVL24" s="580"/>
      <c r="NVM24" s="580"/>
      <c r="NVN24" s="580"/>
      <c r="NVO24" s="580"/>
      <c r="NVP24" s="580"/>
      <c r="NVQ24" s="580"/>
      <c r="NVR24" s="580"/>
      <c r="NVS24" s="580"/>
      <c r="NVT24" s="580"/>
      <c r="NVU24" s="580"/>
      <c r="NVV24" s="580"/>
      <c r="NVW24" s="580"/>
      <c r="NVX24" s="580"/>
      <c r="NVY24" s="580"/>
      <c r="NVZ24" s="580"/>
      <c r="NWA24" s="580"/>
      <c r="NWB24" s="580"/>
      <c r="NWC24" s="580"/>
      <c r="NWD24" s="580"/>
      <c r="NWE24" s="580"/>
      <c r="NWF24" s="580"/>
      <c r="NWG24" s="580"/>
      <c r="NWH24" s="580"/>
      <c r="NWI24" s="580"/>
      <c r="NWJ24" s="580"/>
      <c r="NWK24" s="580"/>
      <c r="NWL24" s="580"/>
      <c r="NWM24" s="580"/>
      <c r="NWN24" s="580"/>
      <c r="NWO24" s="580"/>
      <c r="NWP24" s="580"/>
      <c r="NWQ24" s="580"/>
      <c r="NWR24" s="580"/>
      <c r="NWS24" s="580"/>
      <c r="NWT24" s="580"/>
      <c r="NWU24" s="580"/>
      <c r="NWV24" s="580"/>
      <c r="NWW24" s="580"/>
      <c r="NWX24" s="580"/>
      <c r="NWY24" s="580"/>
      <c r="NWZ24" s="580"/>
      <c r="NXA24" s="580"/>
      <c r="NXB24" s="580"/>
      <c r="NXC24" s="580"/>
      <c r="NXD24" s="580"/>
      <c r="NXE24" s="580"/>
      <c r="NXF24" s="580"/>
      <c r="NXG24" s="580"/>
      <c r="NXH24" s="580"/>
      <c r="NXI24" s="580"/>
      <c r="NXJ24" s="580"/>
      <c r="NXK24" s="580"/>
      <c r="NXL24" s="580"/>
      <c r="NXM24" s="580"/>
      <c r="NXN24" s="580"/>
      <c r="NXO24" s="580"/>
      <c r="NXP24" s="580"/>
      <c r="NXQ24" s="580"/>
      <c r="NXR24" s="580"/>
      <c r="NXS24" s="580"/>
      <c r="NXT24" s="580"/>
      <c r="NXU24" s="580"/>
      <c r="NXV24" s="580"/>
      <c r="NXW24" s="580"/>
      <c r="NXX24" s="580"/>
      <c r="NXY24" s="580"/>
      <c r="NXZ24" s="580"/>
      <c r="NYA24" s="580"/>
      <c r="NYB24" s="580"/>
      <c r="NYC24" s="580"/>
      <c r="NYD24" s="580"/>
      <c r="NYE24" s="580"/>
      <c r="NYF24" s="580"/>
      <c r="NYG24" s="580"/>
      <c r="NYH24" s="580"/>
      <c r="NYI24" s="580"/>
      <c r="NYJ24" s="580"/>
      <c r="NYK24" s="580"/>
      <c r="NYL24" s="580"/>
      <c r="NYM24" s="580"/>
      <c r="NYN24" s="580"/>
      <c r="NYO24" s="580"/>
      <c r="NYP24" s="580"/>
      <c r="NYQ24" s="580"/>
      <c r="NYR24" s="580"/>
      <c r="NYS24" s="580"/>
      <c r="NYT24" s="580"/>
      <c r="NYU24" s="580"/>
      <c r="NYV24" s="580"/>
      <c r="NYW24" s="580"/>
      <c r="NYX24" s="580"/>
      <c r="NYY24" s="580"/>
      <c r="NYZ24" s="580"/>
      <c r="NZA24" s="580"/>
      <c r="NZB24" s="580"/>
      <c r="NZC24" s="580"/>
      <c r="NZD24" s="580"/>
      <c r="NZE24" s="580"/>
      <c r="NZF24" s="580"/>
      <c r="NZG24" s="580"/>
      <c r="NZH24" s="580"/>
      <c r="NZI24" s="580"/>
      <c r="NZJ24" s="580"/>
      <c r="NZK24" s="580"/>
      <c r="NZL24" s="580"/>
      <c r="NZM24" s="580"/>
      <c r="NZN24" s="580"/>
      <c r="NZO24" s="580"/>
      <c r="NZP24" s="580"/>
      <c r="NZQ24" s="580"/>
      <c r="NZR24" s="580"/>
      <c r="NZS24" s="580"/>
      <c r="NZT24" s="580"/>
      <c r="NZU24" s="580"/>
      <c r="NZV24" s="580"/>
      <c r="NZW24" s="580"/>
      <c r="NZX24" s="580"/>
      <c r="NZY24" s="580"/>
      <c r="NZZ24" s="580"/>
      <c r="OAA24" s="580"/>
      <c r="OAB24" s="580"/>
      <c r="OAC24" s="580"/>
      <c r="OAD24" s="580"/>
      <c r="OAE24" s="580"/>
      <c r="OAF24" s="580"/>
      <c r="OAG24" s="580"/>
      <c r="OAH24" s="580"/>
      <c r="OAI24" s="580"/>
      <c r="OAJ24" s="580"/>
      <c r="OAK24" s="580"/>
      <c r="OAL24" s="580"/>
      <c r="OAM24" s="580"/>
      <c r="OAN24" s="580"/>
      <c r="OAO24" s="580"/>
      <c r="OAP24" s="580"/>
      <c r="OAQ24" s="580"/>
      <c r="OAR24" s="580"/>
      <c r="OAS24" s="580"/>
      <c r="OAT24" s="580"/>
      <c r="OAU24" s="580"/>
      <c r="OAV24" s="580"/>
      <c r="OAW24" s="580"/>
      <c r="OAX24" s="580"/>
      <c r="OAY24" s="580"/>
      <c r="OAZ24" s="580"/>
      <c r="OBA24" s="580"/>
      <c r="OBB24" s="580"/>
      <c r="OBC24" s="580"/>
      <c r="OBD24" s="580"/>
      <c r="OBE24" s="580"/>
      <c r="OBF24" s="580"/>
      <c r="OBG24" s="580"/>
      <c r="OBH24" s="580"/>
      <c r="OBI24" s="580"/>
      <c r="OBJ24" s="580"/>
      <c r="OBK24" s="580"/>
      <c r="OBL24" s="580"/>
      <c r="OBM24" s="580"/>
      <c r="OBN24" s="580"/>
      <c r="OBO24" s="580"/>
      <c r="OBP24" s="580"/>
      <c r="OBQ24" s="580"/>
      <c r="OBR24" s="580"/>
      <c r="OBS24" s="580"/>
      <c r="OBT24" s="580"/>
      <c r="OBU24" s="580"/>
      <c r="OBV24" s="580"/>
      <c r="OBW24" s="580"/>
      <c r="OBX24" s="580"/>
      <c r="OBY24" s="580"/>
      <c r="OBZ24" s="580"/>
      <c r="OCA24" s="580"/>
      <c r="OCB24" s="580"/>
      <c r="OCC24" s="580"/>
      <c r="OCD24" s="580"/>
      <c r="OCE24" s="580"/>
      <c r="OCF24" s="580"/>
      <c r="OCG24" s="580"/>
      <c r="OCH24" s="580"/>
      <c r="OCI24" s="580"/>
      <c r="OCJ24" s="580"/>
      <c r="OCK24" s="580"/>
      <c r="OCL24" s="580"/>
      <c r="OCM24" s="580"/>
      <c r="OCN24" s="580"/>
      <c r="OCO24" s="580"/>
      <c r="OCP24" s="580"/>
      <c r="OCQ24" s="580"/>
      <c r="OCR24" s="580"/>
      <c r="OCS24" s="580"/>
      <c r="OCT24" s="580"/>
      <c r="OCU24" s="580"/>
      <c r="OCV24" s="580"/>
      <c r="OCW24" s="580"/>
      <c r="OCX24" s="580"/>
      <c r="OCY24" s="580"/>
      <c r="OCZ24" s="580"/>
      <c r="ODA24" s="580"/>
      <c r="ODB24" s="580"/>
      <c r="ODC24" s="580"/>
      <c r="ODD24" s="580"/>
      <c r="ODE24" s="580"/>
      <c r="ODF24" s="580"/>
      <c r="ODG24" s="580"/>
      <c r="ODH24" s="580"/>
      <c r="ODI24" s="580"/>
      <c r="ODJ24" s="580"/>
      <c r="ODK24" s="580"/>
      <c r="ODL24" s="580"/>
      <c r="ODM24" s="580"/>
      <c r="ODN24" s="580"/>
      <c r="ODO24" s="580"/>
      <c r="ODP24" s="580"/>
      <c r="ODQ24" s="580"/>
      <c r="ODR24" s="580"/>
      <c r="ODS24" s="580"/>
      <c r="ODT24" s="580"/>
      <c r="ODU24" s="580"/>
      <c r="ODV24" s="580"/>
      <c r="ODW24" s="580"/>
      <c r="ODX24" s="580"/>
      <c r="ODY24" s="580"/>
      <c r="ODZ24" s="580"/>
      <c r="OEA24" s="580"/>
      <c r="OEB24" s="580"/>
      <c r="OEC24" s="580"/>
      <c r="OED24" s="580"/>
      <c r="OEE24" s="580"/>
      <c r="OEF24" s="580"/>
      <c r="OEG24" s="580"/>
      <c r="OEH24" s="580"/>
      <c r="OEI24" s="580"/>
      <c r="OEJ24" s="580"/>
      <c r="OEK24" s="580"/>
      <c r="OEL24" s="580"/>
      <c r="OEM24" s="580"/>
      <c r="OEN24" s="580"/>
      <c r="OEO24" s="580"/>
      <c r="OEP24" s="580"/>
      <c r="OEQ24" s="580"/>
      <c r="OER24" s="580"/>
      <c r="OES24" s="580"/>
      <c r="OET24" s="580"/>
      <c r="OEU24" s="580"/>
      <c r="OEV24" s="580"/>
      <c r="OEW24" s="580"/>
      <c r="OEX24" s="580"/>
      <c r="OEY24" s="580"/>
      <c r="OEZ24" s="580"/>
      <c r="OFA24" s="580"/>
      <c r="OFB24" s="580"/>
      <c r="OFC24" s="580"/>
      <c r="OFD24" s="580"/>
      <c r="OFE24" s="580"/>
      <c r="OFF24" s="580"/>
      <c r="OFG24" s="580"/>
      <c r="OFH24" s="580"/>
      <c r="OFI24" s="580"/>
      <c r="OFJ24" s="580"/>
      <c r="OFK24" s="580"/>
      <c r="OFL24" s="580"/>
      <c r="OFM24" s="580"/>
      <c r="OFN24" s="580"/>
      <c r="OFO24" s="580"/>
      <c r="OFP24" s="580"/>
      <c r="OFQ24" s="580"/>
      <c r="OFR24" s="580"/>
      <c r="OFS24" s="580"/>
      <c r="OFT24" s="580"/>
      <c r="OFU24" s="580"/>
      <c r="OFV24" s="580"/>
      <c r="OFW24" s="580"/>
      <c r="OFX24" s="580"/>
      <c r="OFY24" s="580"/>
      <c r="OFZ24" s="580"/>
      <c r="OGA24" s="580"/>
      <c r="OGB24" s="580"/>
      <c r="OGC24" s="580"/>
      <c r="OGD24" s="580"/>
      <c r="OGE24" s="580"/>
      <c r="OGF24" s="580"/>
      <c r="OGG24" s="580"/>
      <c r="OGH24" s="580"/>
      <c r="OGI24" s="580"/>
      <c r="OGJ24" s="580"/>
      <c r="OGK24" s="580"/>
      <c r="OGL24" s="580"/>
      <c r="OGM24" s="580"/>
      <c r="OGN24" s="580"/>
      <c r="OGO24" s="580"/>
      <c r="OGP24" s="580"/>
      <c r="OGQ24" s="580"/>
      <c r="OGR24" s="580"/>
      <c r="OGS24" s="580"/>
      <c r="OGT24" s="580"/>
      <c r="OGU24" s="580"/>
      <c r="OGV24" s="580"/>
      <c r="OGW24" s="580"/>
      <c r="OGX24" s="580"/>
      <c r="OGY24" s="580"/>
      <c r="OGZ24" s="580"/>
      <c r="OHA24" s="580"/>
      <c r="OHB24" s="580"/>
      <c r="OHC24" s="580"/>
      <c r="OHD24" s="580"/>
      <c r="OHE24" s="580"/>
      <c r="OHF24" s="580"/>
      <c r="OHG24" s="580"/>
      <c r="OHH24" s="580"/>
      <c r="OHI24" s="580"/>
      <c r="OHJ24" s="580"/>
      <c r="OHK24" s="580"/>
      <c r="OHL24" s="580"/>
      <c r="OHM24" s="580"/>
      <c r="OHN24" s="580"/>
      <c r="OHO24" s="580"/>
      <c r="OHP24" s="580"/>
      <c r="OHQ24" s="580"/>
      <c r="OHR24" s="580"/>
      <c r="OHS24" s="580"/>
      <c r="OHT24" s="580"/>
      <c r="OHU24" s="580"/>
      <c r="OHV24" s="580"/>
      <c r="OHW24" s="580"/>
      <c r="OHX24" s="580"/>
      <c r="OHY24" s="580"/>
      <c r="OHZ24" s="580"/>
      <c r="OIA24" s="580"/>
      <c r="OIB24" s="580"/>
      <c r="OIC24" s="580"/>
      <c r="OID24" s="580"/>
      <c r="OIE24" s="580"/>
      <c r="OIF24" s="580"/>
      <c r="OIG24" s="580"/>
      <c r="OIH24" s="580"/>
      <c r="OII24" s="580"/>
      <c r="OIJ24" s="580"/>
      <c r="OIK24" s="580"/>
      <c r="OIL24" s="580"/>
      <c r="OIM24" s="580"/>
      <c r="OIN24" s="580"/>
      <c r="OIO24" s="580"/>
      <c r="OIP24" s="580"/>
      <c r="OIQ24" s="580"/>
      <c r="OIR24" s="580"/>
      <c r="OIS24" s="580"/>
      <c r="OIT24" s="580"/>
      <c r="OIU24" s="580"/>
      <c r="OIV24" s="580"/>
      <c r="OIW24" s="580"/>
      <c r="OIX24" s="580"/>
      <c r="OIY24" s="580"/>
      <c r="OIZ24" s="580"/>
      <c r="OJA24" s="580"/>
      <c r="OJB24" s="580"/>
      <c r="OJC24" s="580"/>
      <c r="OJD24" s="580"/>
      <c r="OJE24" s="580"/>
      <c r="OJF24" s="580"/>
      <c r="OJG24" s="580"/>
      <c r="OJH24" s="580"/>
      <c r="OJI24" s="580"/>
      <c r="OJJ24" s="580"/>
      <c r="OJK24" s="580"/>
      <c r="OJL24" s="580"/>
      <c r="OJM24" s="580"/>
      <c r="OJN24" s="580"/>
      <c r="OJO24" s="580"/>
      <c r="OJP24" s="580"/>
      <c r="OJQ24" s="580"/>
      <c r="OJR24" s="580"/>
      <c r="OJS24" s="580"/>
      <c r="OJT24" s="580"/>
      <c r="OJU24" s="580"/>
      <c r="OJV24" s="580"/>
      <c r="OJW24" s="580"/>
      <c r="OJX24" s="580"/>
      <c r="OJY24" s="580"/>
      <c r="OJZ24" s="580"/>
      <c r="OKA24" s="580"/>
      <c r="OKB24" s="580"/>
      <c r="OKC24" s="580"/>
      <c r="OKD24" s="580"/>
      <c r="OKE24" s="580"/>
      <c r="OKF24" s="580"/>
      <c r="OKG24" s="580"/>
      <c r="OKH24" s="580"/>
      <c r="OKI24" s="580"/>
      <c r="OKJ24" s="580"/>
      <c r="OKK24" s="580"/>
      <c r="OKL24" s="580"/>
      <c r="OKM24" s="580"/>
      <c r="OKN24" s="580"/>
      <c r="OKO24" s="580"/>
      <c r="OKP24" s="580"/>
      <c r="OKQ24" s="580"/>
      <c r="OKR24" s="580"/>
      <c r="OKS24" s="580"/>
      <c r="OKT24" s="580"/>
      <c r="OKU24" s="580"/>
      <c r="OKV24" s="580"/>
      <c r="OKW24" s="580"/>
      <c r="OKX24" s="580"/>
      <c r="OKY24" s="580"/>
      <c r="OKZ24" s="580"/>
      <c r="OLA24" s="580"/>
      <c r="OLB24" s="580"/>
      <c r="OLC24" s="580"/>
      <c r="OLD24" s="580"/>
      <c r="OLE24" s="580"/>
      <c r="OLF24" s="580"/>
      <c r="OLG24" s="580"/>
      <c r="OLH24" s="580"/>
      <c r="OLI24" s="580"/>
      <c r="OLJ24" s="580"/>
      <c r="OLK24" s="580"/>
      <c r="OLL24" s="580"/>
      <c r="OLM24" s="580"/>
      <c r="OLN24" s="580"/>
      <c r="OLO24" s="580"/>
      <c r="OLP24" s="580"/>
      <c r="OLQ24" s="580"/>
      <c r="OLR24" s="580"/>
      <c r="OLS24" s="580"/>
      <c r="OLT24" s="580"/>
      <c r="OLU24" s="580"/>
      <c r="OLV24" s="580"/>
      <c r="OLW24" s="580"/>
      <c r="OLX24" s="580"/>
      <c r="OLY24" s="580"/>
      <c r="OLZ24" s="580"/>
      <c r="OMA24" s="580"/>
      <c r="OMB24" s="580"/>
      <c r="OMC24" s="580"/>
      <c r="OMD24" s="580"/>
      <c r="OME24" s="580"/>
      <c r="OMF24" s="580"/>
      <c r="OMG24" s="580"/>
      <c r="OMH24" s="580"/>
      <c r="OMI24" s="580"/>
      <c r="OMJ24" s="580"/>
      <c r="OMK24" s="580"/>
      <c r="OML24" s="580"/>
      <c r="OMM24" s="580"/>
      <c r="OMN24" s="580"/>
      <c r="OMO24" s="580"/>
      <c r="OMP24" s="580"/>
      <c r="OMQ24" s="580"/>
      <c r="OMR24" s="580"/>
      <c r="OMS24" s="580"/>
      <c r="OMT24" s="580"/>
      <c r="OMU24" s="580"/>
      <c r="OMV24" s="580"/>
      <c r="OMW24" s="580"/>
      <c r="OMX24" s="580"/>
      <c r="OMY24" s="580"/>
      <c r="OMZ24" s="580"/>
      <c r="ONA24" s="580"/>
      <c r="ONB24" s="580"/>
      <c r="ONC24" s="580"/>
      <c r="OND24" s="580"/>
      <c r="ONE24" s="580"/>
      <c r="ONF24" s="580"/>
      <c r="ONG24" s="580"/>
      <c r="ONH24" s="580"/>
      <c r="ONI24" s="580"/>
      <c r="ONJ24" s="580"/>
      <c r="ONK24" s="580"/>
      <c r="ONL24" s="580"/>
      <c r="ONM24" s="580"/>
      <c r="ONN24" s="580"/>
      <c r="ONO24" s="580"/>
      <c r="ONP24" s="580"/>
      <c r="ONQ24" s="580"/>
      <c r="ONR24" s="580"/>
      <c r="ONS24" s="580"/>
      <c r="ONT24" s="580"/>
      <c r="ONU24" s="580"/>
      <c r="ONV24" s="580"/>
      <c r="ONW24" s="580"/>
      <c r="ONX24" s="580"/>
      <c r="ONY24" s="580"/>
      <c r="ONZ24" s="580"/>
      <c r="OOA24" s="580"/>
      <c r="OOB24" s="580"/>
      <c r="OOC24" s="580"/>
      <c r="OOD24" s="580"/>
      <c r="OOE24" s="580"/>
      <c r="OOF24" s="580"/>
      <c r="OOG24" s="580"/>
      <c r="OOH24" s="580"/>
      <c r="OOI24" s="580"/>
      <c r="OOJ24" s="580"/>
      <c r="OOK24" s="580"/>
      <c r="OOL24" s="580"/>
      <c r="OOM24" s="580"/>
      <c r="OON24" s="580"/>
      <c r="OOO24" s="580"/>
      <c r="OOP24" s="580"/>
      <c r="OOQ24" s="580"/>
      <c r="OOR24" s="580"/>
      <c r="OOS24" s="580"/>
      <c r="OOT24" s="580"/>
      <c r="OOU24" s="580"/>
      <c r="OOV24" s="580"/>
      <c r="OOW24" s="580"/>
      <c r="OOX24" s="580"/>
      <c r="OOY24" s="580"/>
      <c r="OOZ24" s="580"/>
      <c r="OPA24" s="580"/>
      <c r="OPB24" s="580"/>
      <c r="OPC24" s="580"/>
      <c r="OPD24" s="580"/>
      <c r="OPE24" s="580"/>
      <c r="OPF24" s="580"/>
      <c r="OPG24" s="580"/>
      <c r="OPH24" s="580"/>
      <c r="OPI24" s="580"/>
      <c r="OPJ24" s="580"/>
      <c r="OPK24" s="580"/>
      <c r="OPL24" s="580"/>
      <c r="OPM24" s="580"/>
      <c r="OPN24" s="580"/>
      <c r="OPO24" s="580"/>
      <c r="OPP24" s="580"/>
      <c r="OPQ24" s="580"/>
      <c r="OPR24" s="580"/>
      <c r="OPS24" s="580"/>
      <c r="OPT24" s="580"/>
      <c r="OPU24" s="580"/>
      <c r="OPV24" s="580"/>
      <c r="OPW24" s="580"/>
      <c r="OPX24" s="580"/>
      <c r="OPY24" s="580"/>
      <c r="OPZ24" s="580"/>
      <c r="OQA24" s="580"/>
      <c r="OQB24" s="580"/>
      <c r="OQC24" s="580"/>
      <c r="OQD24" s="580"/>
      <c r="OQE24" s="580"/>
      <c r="OQF24" s="580"/>
      <c r="OQG24" s="580"/>
      <c r="OQH24" s="580"/>
      <c r="OQI24" s="580"/>
      <c r="OQJ24" s="580"/>
      <c r="OQK24" s="580"/>
      <c r="OQL24" s="580"/>
      <c r="OQM24" s="580"/>
      <c r="OQN24" s="580"/>
      <c r="OQO24" s="580"/>
      <c r="OQP24" s="580"/>
      <c r="OQQ24" s="580"/>
      <c r="OQR24" s="580"/>
      <c r="OQS24" s="580"/>
      <c r="OQT24" s="580"/>
      <c r="OQU24" s="580"/>
      <c r="OQV24" s="580"/>
      <c r="OQW24" s="580"/>
      <c r="OQX24" s="580"/>
      <c r="OQY24" s="580"/>
      <c r="OQZ24" s="580"/>
      <c r="ORA24" s="580"/>
      <c r="ORB24" s="580"/>
      <c r="ORC24" s="580"/>
      <c r="ORD24" s="580"/>
      <c r="ORE24" s="580"/>
      <c r="ORF24" s="580"/>
      <c r="ORG24" s="580"/>
      <c r="ORH24" s="580"/>
      <c r="ORI24" s="580"/>
      <c r="ORJ24" s="580"/>
      <c r="ORK24" s="580"/>
      <c r="ORL24" s="580"/>
      <c r="ORM24" s="580"/>
      <c r="ORN24" s="580"/>
      <c r="ORO24" s="580"/>
      <c r="ORP24" s="580"/>
      <c r="ORQ24" s="580"/>
      <c r="ORR24" s="580"/>
      <c r="ORS24" s="580"/>
      <c r="ORT24" s="580"/>
      <c r="ORU24" s="580"/>
      <c r="ORV24" s="580"/>
      <c r="ORW24" s="580"/>
      <c r="ORX24" s="580"/>
      <c r="ORY24" s="580"/>
      <c r="ORZ24" s="580"/>
      <c r="OSA24" s="580"/>
      <c r="OSB24" s="580"/>
      <c r="OSC24" s="580"/>
      <c r="OSD24" s="580"/>
      <c r="OSE24" s="580"/>
      <c r="OSF24" s="580"/>
      <c r="OSG24" s="580"/>
      <c r="OSH24" s="580"/>
      <c r="OSI24" s="580"/>
      <c r="OSJ24" s="580"/>
      <c r="OSK24" s="580"/>
      <c r="OSL24" s="580"/>
      <c r="OSM24" s="580"/>
      <c r="OSN24" s="580"/>
      <c r="OSO24" s="580"/>
      <c r="OSP24" s="580"/>
      <c r="OSQ24" s="580"/>
      <c r="OSR24" s="580"/>
      <c r="OSS24" s="580"/>
      <c r="OST24" s="580"/>
      <c r="OSU24" s="580"/>
      <c r="OSV24" s="580"/>
      <c r="OSW24" s="580"/>
      <c r="OSX24" s="580"/>
      <c r="OSY24" s="580"/>
      <c r="OSZ24" s="580"/>
      <c r="OTA24" s="580"/>
      <c r="OTB24" s="580"/>
      <c r="OTC24" s="580"/>
      <c r="OTD24" s="580"/>
      <c r="OTE24" s="580"/>
      <c r="OTF24" s="580"/>
      <c r="OTG24" s="580"/>
      <c r="OTH24" s="580"/>
      <c r="OTI24" s="580"/>
      <c r="OTJ24" s="580"/>
      <c r="OTK24" s="580"/>
      <c r="OTL24" s="580"/>
      <c r="OTM24" s="580"/>
      <c r="OTN24" s="580"/>
      <c r="OTO24" s="580"/>
      <c r="OTP24" s="580"/>
      <c r="OTQ24" s="580"/>
      <c r="OTR24" s="580"/>
      <c r="OTS24" s="580"/>
      <c r="OTT24" s="580"/>
      <c r="OTU24" s="580"/>
      <c r="OTV24" s="580"/>
      <c r="OTW24" s="580"/>
      <c r="OTX24" s="580"/>
      <c r="OTY24" s="580"/>
      <c r="OTZ24" s="580"/>
      <c r="OUA24" s="580"/>
      <c r="OUB24" s="580"/>
      <c r="OUC24" s="580"/>
      <c r="OUD24" s="580"/>
      <c r="OUE24" s="580"/>
      <c r="OUF24" s="580"/>
      <c r="OUG24" s="580"/>
      <c r="OUH24" s="580"/>
      <c r="OUI24" s="580"/>
      <c r="OUJ24" s="580"/>
      <c r="OUK24" s="580"/>
      <c r="OUL24" s="580"/>
      <c r="OUM24" s="580"/>
      <c r="OUN24" s="580"/>
      <c r="OUO24" s="580"/>
      <c r="OUP24" s="580"/>
      <c r="OUQ24" s="580"/>
      <c r="OUR24" s="580"/>
      <c r="OUS24" s="580"/>
      <c r="OUT24" s="580"/>
      <c r="OUU24" s="580"/>
      <c r="OUV24" s="580"/>
      <c r="OUW24" s="580"/>
      <c r="OUX24" s="580"/>
      <c r="OUY24" s="580"/>
      <c r="OUZ24" s="580"/>
      <c r="OVA24" s="580"/>
      <c r="OVB24" s="580"/>
      <c r="OVC24" s="580"/>
      <c r="OVD24" s="580"/>
      <c r="OVE24" s="580"/>
      <c r="OVF24" s="580"/>
      <c r="OVG24" s="580"/>
      <c r="OVH24" s="580"/>
      <c r="OVI24" s="580"/>
      <c r="OVJ24" s="580"/>
      <c r="OVK24" s="580"/>
      <c r="OVL24" s="580"/>
      <c r="OVM24" s="580"/>
      <c r="OVN24" s="580"/>
      <c r="OVO24" s="580"/>
      <c r="OVP24" s="580"/>
      <c r="OVQ24" s="580"/>
      <c r="OVR24" s="580"/>
      <c r="OVS24" s="580"/>
      <c r="OVT24" s="580"/>
      <c r="OVU24" s="580"/>
      <c r="OVV24" s="580"/>
      <c r="OVW24" s="580"/>
      <c r="OVX24" s="580"/>
      <c r="OVY24" s="580"/>
      <c r="OVZ24" s="580"/>
      <c r="OWA24" s="580"/>
      <c r="OWB24" s="580"/>
      <c r="OWC24" s="580"/>
      <c r="OWD24" s="580"/>
      <c r="OWE24" s="580"/>
      <c r="OWF24" s="580"/>
      <c r="OWG24" s="580"/>
      <c r="OWH24" s="580"/>
      <c r="OWI24" s="580"/>
      <c r="OWJ24" s="580"/>
      <c r="OWK24" s="580"/>
      <c r="OWL24" s="580"/>
      <c r="OWM24" s="580"/>
      <c r="OWN24" s="580"/>
      <c r="OWO24" s="580"/>
      <c r="OWP24" s="580"/>
      <c r="OWQ24" s="580"/>
      <c r="OWR24" s="580"/>
      <c r="OWS24" s="580"/>
      <c r="OWT24" s="580"/>
      <c r="OWU24" s="580"/>
      <c r="OWV24" s="580"/>
      <c r="OWW24" s="580"/>
      <c r="OWX24" s="580"/>
      <c r="OWY24" s="580"/>
      <c r="OWZ24" s="580"/>
      <c r="OXA24" s="580"/>
      <c r="OXB24" s="580"/>
      <c r="OXC24" s="580"/>
      <c r="OXD24" s="580"/>
      <c r="OXE24" s="580"/>
      <c r="OXF24" s="580"/>
      <c r="OXG24" s="580"/>
      <c r="OXH24" s="580"/>
      <c r="OXI24" s="580"/>
      <c r="OXJ24" s="580"/>
      <c r="OXK24" s="580"/>
      <c r="OXL24" s="580"/>
      <c r="OXM24" s="580"/>
      <c r="OXN24" s="580"/>
      <c r="OXO24" s="580"/>
      <c r="OXP24" s="580"/>
      <c r="OXQ24" s="580"/>
      <c r="OXR24" s="580"/>
      <c r="OXS24" s="580"/>
      <c r="OXT24" s="580"/>
      <c r="OXU24" s="580"/>
      <c r="OXV24" s="580"/>
      <c r="OXW24" s="580"/>
      <c r="OXX24" s="580"/>
      <c r="OXY24" s="580"/>
      <c r="OXZ24" s="580"/>
      <c r="OYA24" s="580"/>
      <c r="OYB24" s="580"/>
      <c r="OYC24" s="580"/>
      <c r="OYD24" s="580"/>
      <c r="OYE24" s="580"/>
      <c r="OYF24" s="580"/>
      <c r="OYG24" s="580"/>
      <c r="OYH24" s="580"/>
      <c r="OYI24" s="580"/>
      <c r="OYJ24" s="580"/>
      <c r="OYK24" s="580"/>
      <c r="OYL24" s="580"/>
      <c r="OYM24" s="580"/>
      <c r="OYN24" s="580"/>
      <c r="OYO24" s="580"/>
      <c r="OYP24" s="580"/>
      <c r="OYQ24" s="580"/>
      <c r="OYR24" s="580"/>
      <c r="OYS24" s="580"/>
      <c r="OYT24" s="580"/>
      <c r="OYU24" s="580"/>
      <c r="OYV24" s="580"/>
      <c r="OYW24" s="580"/>
      <c r="OYX24" s="580"/>
      <c r="OYY24" s="580"/>
      <c r="OYZ24" s="580"/>
      <c r="OZA24" s="580"/>
      <c r="OZB24" s="580"/>
      <c r="OZC24" s="580"/>
      <c r="OZD24" s="580"/>
      <c r="OZE24" s="580"/>
      <c r="OZF24" s="580"/>
      <c r="OZG24" s="580"/>
      <c r="OZH24" s="580"/>
      <c r="OZI24" s="580"/>
      <c r="OZJ24" s="580"/>
      <c r="OZK24" s="580"/>
      <c r="OZL24" s="580"/>
      <c r="OZM24" s="580"/>
      <c r="OZN24" s="580"/>
      <c r="OZO24" s="580"/>
      <c r="OZP24" s="580"/>
      <c r="OZQ24" s="580"/>
      <c r="OZR24" s="580"/>
      <c r="OZS24" s="580"/>
      <c r="OZT24" s="580"/>
      <c r="OZU24" s="580"/>
      <c r="OZV24" s="580"/>
      <c r="OZW24" s="580"/>
      <c r="OZX24" s="580"/>
      <c r="OZY24" s="580"/>
      <c r="OZZ24" s="580"/>
      <c r="PAA24" s="580"/>
      <c r="PAB24" s="580"/>
      <c r="PAC24" s="580"/>
      <c r="PAD24" s="580"/>
      <c r="PAE24" s="580"/>
      <c r="PAF24" s="580"/>
      <c r="PAG24" s="580"/>
      <c r="PAH24" s="580"/>
      <c r="PAI24" s="580"/>
      <c r="PAJ24" s="580"/>
      <c r="PAK24" s="580"/>
      <c r="PAL24" s="580"/>
      <c r="XEL24" s="147" t="s">
        <v>1193</v>
      </c>
      <c r="XEM24" s="346" t="s">
        <v>2823</v>
      </c>
      <c r="XEO24" s="217" t="s">
        <v>77</v>
      </c>
      <c r="XEP24" s="191"/>
      <c r="XEQ24" s="191" t="s">
        <v>118</v>
      </c>
      <c r="XER24" s="191" t="s">
        <v>119</v>
      </c>
      <c r="XES24" s="191" t="s">
        <v>120</v>
      </c>
      <c r="XET24" s="191" t="s">
        <v>121</v>
      </c>
      <c r="XEU24" s="191" t="s">
        <v>122</v>
      </c>
      <c r="XEV24" s="191" t="s">
        <v>123</v>
      </c>
      <c r="XEW24" s="191" t="s">
        <v>124</v>
      </c>
      <c r="XEX24" s="191"/>
      <c r="XEY24" s="191" t="s">
        <v>125</v>
      </c>
      <c r="XEZ24" s="191" t="s">
        <v>72</v>
      </c>
      <c r="XFA24" s="191" t="s">
        <v>126</v>
      </c>
      <c r="XFB24" s="191" t="s">
        <v>127</v>
      </c>
      <c r="XFC24" s="191"/>
      <c r="XFD24" s="191"/>
    </row>
    <row r="25" spans="1:10854 16366:16384" ht="12" customHeight="1">
      <c r="A25" s="221" t="s">
        <v>18</v>
      </c>
      <c r="B25" s="203">
        <v>615</v>
      </c>
      <c r="C25" s="438">
        <v>63.555892003677883</v>
      </c>
      <c r="D25" s="203">
        <v>427.5</v>
      </c>
      <c r="E25" s="438">
        <v>38.96924793544683</v>
      </c>
      <c r="G25" s="701">
        <v>615</v>
      </c>
      <c r="H25" s="698">
        <v>0.04</v>
      </c>
      <c r="I25" s="699">
        <v>427.5</v>
      </c>
      <c r="J25" s="700">
        <f>0.01</f>
        <v>0.01</v>
      </c>
      <c r="U25" s="197">
        <f t="shared" si="1"/>
        <v>87.5</v>
      </c>
      <c r="V25" s="219">
        <v>85</v>
      </c>
      <c r="W25" s="220">
        <v>90</v>
      </c>
      <c r="X25" s="208">
        <v>87.5</v>
      </c>
      <c r="Y25" s="669">
        <v>0</v>
      </c>
      <c r="Z25" s="584">
        <v>0</v>
      </c>
      <c r="AA25" s="672">
        <v>0</v>
      </c>
      <c r="AB25" s="589">
        <v>0</v>
      </c>
      <c r="AC25" s="676"/>
      <c r="AD25" s="584"/>
      <c r="AE25" s="672"/>
      <c r="AF25" s="589"/>
      <c r="AG25" s="676"/>
      <c r="AH25" s="584"/>
      <c r="AI25" s="672"/>
      <c r="AJ25" s="589"/>
      <c r="AK25" s="676">
        <v>0</v>
      </c>
      <c r="AL25" s="584">
        <v>0</v>
      </c>
      <c r="AM25" s="672">
        <v>0</v>
      </c>
      <c r="AN25" s="589">
        <v>0</v>
      </c>
      <c r="AO25" s="606">
        <v>0</v>
      </c>
      <c r="AP25" s="584">
        <v>0</v>
      </c>
      <c r="AQ25" s="588">
        <v>0</v>
      </c>
      <c r="AR25" s="589">
        <v>0</v>
      </c>
      <c r="AS25" s="580"/>
      <c r="AT25" s="717"/>
      <c r="AU25" s="719"/>
      <c r="AV25" s="594"/>
      <c r="AW25" s="719"/>
      <c r="AX25" s="737"/>
      <c r="AY25" s="722"/>
      <c r="AZ25" s="724"/>
      <c r="BA25" s="724"/>
      <c r="BB25" s="740"/>
      <c r="BC25" s="580"/>
      <c r="BD25" s="735"/>
      <c r="BE25" s="731"/>
      <c r="BF25" s="754"/>
      <c r="BG25" s="755"/>
      <c r="BH25" s="580"/>
      <c r="BI25" s="747"/>
      <c r="BJ25" s="748"/>
      <c r="BK25" s="748"/>
      <c r="BL25" s="749"/>
      <c r="BM25" s="729"/>
      <c r="BN25" s="730">
        <v>102.5</v>
      </c>
      <c r="BO25" s="727">
        <v>0</v>
      </c>
      <c r="BP25" s="728">
        <v>0</v>
      </c>
      <c r="BQ25" s="743">
        <v>0</v>
      </c>
      <c r="BR25" s="744"/>
      <c r="BS25" s="744"/>
      <c r="BT25" s="745">
        <v>0</v>
      </c>
      <c r="BU25" s="743">
        <v>0</v>
      </c>
      <c r="BV25" s="744"/>
      <c r="BW25" s="744"/>
      <c r="BX25" s="745">
        <v>0</v>
      </c>
      <c r="BY25" s="603"/>
      <c r="BZ25" s="596"/>
      <c r="CA25" s="596"/>
      <c r="CB25" s="604"/>
      <c r="CC25" s="594"/>
      <c r="CD25" s="594"/>
      <c r="CE25" s="604"/>
      <c r="CF25" s="598"/>
      <c r="CG25" s="594"/>
      <c r="CH25" s="594"/>
      <c r="CI25" s="597"/>
      <c r="CJ25" s="595"/>
      <c r="CK25" s="594"/>
      <c r="CL25" s="594"/>
      <c r="CM25" s="594"/>
      <c r="CN25" s="594"/>
      <c r="CO25" s="599"/>
      <c r="CP25" s="598"/>
      <c r="CQ25" s="594"/>
      <c r="CR25" s="600"/>
      <c r="CS25" s="605"/>
      <c r="CT25" s="598"/>
      <c r="CU25" s="594"/>
      <c r="CV25" s="599"/>
      <c r="CW25" s="580"/>
      <c r="CX25" s="580"/>
      <c r="CY25" s="580"/>
      <c r="CZ25" s="580"/>
      <c r="DA25" s="580"/>
      <c r="DB25" s="580"/>
      <c r="DC25" s="580"/>
      <c r="DD25" s="580"/>
      <c r="DE25" s="580"/>
      <c r="DF25" s="580"/>
      <c r="DG25" s="580"/>
      <c r="DH25" s="580"/>
      <c r="DI25" s="580"/>
      <c r="DJ25" s="580"/>
      <c r="DK25" s="580"/>
      <c r="DL25" s="580"/>
      <c r="DM25" s="580"/>
      <c r="DN25" s="580"/>
      <c r="DO25" s="580"/>
      <c r="DP25" s="580"/>
      <c r="DQ25" s="580"/>
      <c r="DR25" s="580"/>
      <c r="DS25" s="580"/>
      <c r="DT25" s="580"/>
      <c r="DU25" s="580"/>
      <c r="DV25" s="580"/>
      <c r="DW25" s="580"/>
      <c r="DX25" s="580"/>
      <c r="DY25" s="580"/>
      <c r="DZ25" s="580"/>
      <c r="EA25" s="580"/>
      <c r="EB25" s="580"/>
      <c r="EC25" s="580"/>
      <c r="ED25" s="580"/>
      <c r="EE25" s="580"/>
      <c r="EF25" s="580"/>
      <c r="EG25" s="580"/>
      <c r="EH25" s="580"/>
      <c r="EI25" s="580"/>
      <c r="EJ25" s="580"/>
      <c r="EK25" s="580"/>
      <c r="EL25" s="580"/>
      <c r="EM25" s="580"/>
      <c r="EN25" s="580"/>
      <c r="EO25" s="580"/>
      <c r="EP25" s="580"/>
      <c r="EQ25" s="580"/>
      <c r="ER25" s="580"/>
      <c r="ES25" s="580"/>
      <c r="ET25" s="580"/>
      <c r="EU25" s="580"/>
      <c r="EV25" s="580"/>
      <c r="EW25" s="580"/>
      <c r="EX25" s="580"/>
      <c r="EY25" s="580"/>
      <c r="EZ25" s="580"/>
      <c r="FA25" s="580"/>
      <c r="FB25" s="580"/>
      <c r="FC25" s="580"/>
      <c r="FD25" s="580"/>
      <c r="FE25" s="580"/>
      <c r="FF25" s="580"/>
      <c r="FG25" s="580"/>
      <c r="FH25" s="580"/>
      <c r="FI25" s="580"/>
      <c r="FJ25" s="580"/>
      <c r="FK25" s="580"/>
      <c r="FL25" s="580"/>
      <c r="FM25" s="580"/>
      <c r="FN25" s="580"/>
      <c r="FO25" s="580"/>
      <c r="FP25" s="580"/>
      <c r="FQ25" s="580"/>
      <c r="FR25" s="580"/>
      <c r="FS25" s="580"/>
      <c r="FT25" s="580"/>
      <c r="FU25" s="580"/>
      <c r="FV25" s="580"/>
      <c r="FW25" s="580"/>
      <c r="FX25" s="580"/>
      <c r="FY25" s="580"/>
      <c r="FZ25" s="580"/>
      <c r="GA25" s="580"/>
      <c r="GB25" s="580"/>
      <c r="GC25" s="580"/>
      <c r="GD25" s="580"/>
      <c r="GE25" s="580"/>
      <c r="GF25" s="580"/>
      <c r="GG25" s="580"/>
      <c r="GH25" s="580"/>
      <c r="GI25" s="580"/>
      <c r="GJ25" s="580"/>
      <c r="GK25" s="580"/>
      <c r="GL25" s="580"/>
      <c r="GM25" s="580"/>
      <c r="GN25" s="580"/>
      <c r="GO25" s="580"/>
      <c r="GP25" s="580"/>
      <c r="GQ25" s="580"/>
      <c r="GR25" s="580"/>
      <c r="GS25" s="580"/>
      <c r="GT25" s="580"/>
      <c r="GU25" s="580"/>
      <c r="GV25" s="580"/>
      <c r="GW25" s="580"/>
      <c r="GX25" s="580"/>
      <c r="GY25" s="580"/>
      <c r="GZ25" s="580"/>
      <c r="HA25" s="580"/>
      <c r="HB25" s="580"/>
      <c r="HC25" s="580"/>
      <c r="HD25" s="580"/>
      <c r="HE25" s="580"/>
      <c r="HF25" s="580"/>
      <c r="HG25" s="580"/>
      <c r="HH25" s="580"/>
      <c r="HI25" s="580"/>
      <c r="HJ25" s="580"/>
      <c r="HK25" s="580"/>
      <c r="HL25" s="580"/>
      <c r="HM25" s="580"/>
      <c r="HN25" s="580"/>
      <c r="HO25" s="580"/>
      <c r="HP25" s="580"/>
      <c r="HQ25" s="580"/>
      <c r="HR25" s="580"/>
      <c r="HS25" s="580"/>
      <c r="HT25" s="580"/>
      <c r="HU25" s="580"/>
      <c r="HV25" s="580"/>
      <c r="HW25" s="580"/>
      <c r="HX25" s="580"/>
      <c r="HY25" s="580"/>
      <c r="HZ25" s="580"/>
      <c r="IA25" s="580"/>
      <c r="IB25" s="580"/>
      <c r="IC25" s="580"/>
      <c r="ID25" s="580"/>
      <c r="IE25" s="580"/>
      <c r="IF25" s="580"/>
      <c r="IG25" s="580"/>
      <c r="IH25" s="580"/>
      <c r="II25" s="580"/>
      <c r="IJ25" s="580"/>
      <c r="IK25" s="580"/>
      <c r="IL25" s="580"/>
      <c r="IM25" s="580"/>
      <c r="IN25" s="580"/>
      <c r="IO25" s="580"/>
      <c r="IP25" s="580"/>
      <c r="IQ25" s="580"/>
      <c r="IR25" s="580"/>
      <c r="IS25" s="580"/>
      <c r="IT25" s="580"/>
      <c r="IU25" s="580"/>
      <c r="IV25" s="580"/>
      <c r="IW25" s="580"/>
      <c r="IX25" s="580"/>
      <c r="IY25" s="580"/>
      <c r="IZ25" s="580"/>
      <c r="JA25" s="580"/>
      <c r="JB25" s="580"/>
      <c r="JC25" s="580"/>
      <c r="JD25" s="580"/>
      <c r="JE25" s="580"/>
      <c r="JF25" s="580"/>
      <c r="JG25" s="580"/>
      <c r="JH25" s="580"/>
      <c r="JI25" s="580"/>
      <c r="JJ25" s="580"/>
      <c r="JK25" s="580"/>
      <c r="JL25" s="580"/>
      <c r="JM25" s="580"/>
      <c r="JN25" s="580"/>
      <c r="JO25" s="580"/>
      <c r="JP25" s="580"/>
      <c r="JQ25" s="580"/>
      <c r="JR25" s="580"/>
      <c r="JS25" s="580"/>
      <c r="JT25" s="580"/>
      <c r="JU25" s="580"/>
      <c r="JV25" s="580"/>
      <c r="JW25" s="580"/>
      <c r="JX25" s="580"/>
      <c r="JY25" s="580"/>
      <c r="JZ25" s="580"/>
      <c r="KA25" s="580"/>
      <c r="KB25" s="580"/>
      <c r="KC25" s="580"/>
      <c r="KD25" s="580"/>
      <c r="KE25" s="580"/>
      <c r="KF25" s="580"/>
      <c r="KG25" s="580"/>
      <c r="KH25" s="580"/>
      <c r="KI25" s="580"/>
      <c r="KJ25" s="580"/>
      <c r="KK25" s="580"/>
      <c r="KL25" s="580"/>
      <c r="KM25" s="580"/>
      <c r="KN25" s="580"/>
      <c r="KO25" s="580"/>
      <c r="KP25" s="580"/>
      <c r="KQ25" s="580"/>
      <c r="KR25" s="580"/>
      <c r="KS25" s="580"/>
      <c r="KT25" s="580"/>
      <c r="KU25" s="580"/>
      <c r="KV25" s="580"/>
      <c r="KW25" s="580"/>
      <c r="KX25" s="580"/>
      <c r="KY25" s="580"/>
      <c r="KZ25" s="580"/>
      <c r="LA25" s="580"/>
      <c r="LB25" s="580"/>
      <c r="LC25" s="580"/>
      <c r="LD25" s="580"/>
      <c r="LE25" s="580"/>
      <c r="LF25" s="580"/>
      <c r="LG25" s="580"/>
      <c r="LH25" s="580"/>
      <c r="LI25" s="580"/>
      <c r="LJ25" s="580"/>
      <c r="LK25" s="580"/>
      <c r="LL25" s="580"/>
      <c r="LM25" s="580"/>
      <c r="LN25" s="580"/>
      <c r="LO25" s="580"/>
      <c r="LP25" s="580"/>
      <c r="LQ25" s="580"/>
      <c r="LR25" s="580"/>
      <c r="LS25" s="580"/>
      <c r="LT25" s="580"/>
      <c r="LU25" s="580"/>
      <c r="LV25" s="580"/>
      <c r="LW25" s="580"/>
      <c r="LX25" s="580"/>
      <c r="LY25" s="580"/>
      <c r="LZ25" s="580"/>
      <c r="MA25" s="580"/>
      <c r="MB25" s="580"/>
      <c r="MC25" s="580"/>
      <c r="MD25" s="580"/>
      <c r="ME25" s="580"/>
      <c r="MF25" s="580"/>
      <c r="MG25" s="580"/>
      <c r="MH25" s="580"/>
      <c r="MI25" s="580"/>
      <c r="MJ25" s="580"/>
      <c r="MK25" s="580"/>
      <c r="ML25" s="580"/>
      <c r="MM25" s="580"/>
      <c r="MN25" s="580"/>
      <c r="MO25" s="580"/>
      <c r="MP25" s="580"/>
      <c r="MQ25" s="580"/>
      <c r="MR25" s="580"/>
      <c r="MS25" s="580"/>
      <c r="MT25" s="580"/>
      <c r="MU25" s="580"/>
      <c r="MV25" s="580"/>
      <c r="MW25" s="580"/>
      <c r="MX25" s="580"/>
      <c r="MY25" s="580"/>
      <c r="MZ25" s="580"/>
      <c r="NA25" s="580"/>
      <c r="NB25" s="580"/>
      <c r="NC25" s="580"/>
      <c r="ND25" s="580"/>
      <c r="NE25" s="580"/>
      <c r="NF25" s="580"/>
      <c r="NG25" s="580"/>
      <c r="NH25" s="580"/>
      <c r="NI25" s="580"/>
      <c r="NJ25" s="580"/>
      <c r="NK25" s="580"/>
      <c r="NL25" s="580"/>
      <c r="NM25" s="580"/>
      <c r="NN25" s="580"/>
      <c r="NO25" s="580"/>
      <c r="NP25" s="580"/>
      <c r="NQ25" s="580"/>
      <c r="NR25" s="580"/>
      <c r="NS25" s="580"/>
      <c r="NT25" s="580"/>
      <c r="NU25" s="580"/>
      <c r="NV25" s="580"/>
      <c r="NW25" s="580"/>
      <c r="NX25" s="580"/>
      <c r="NY25" s="580"/>
      <c r="NZ25" s="580"/>
      <c r="OA25" s="580"/>
      <c r="OB25" s="580"/>
      <c r="OC25" s="580"/>
      <c r="OD25" s="580"/>
      <c r="OE25" s="580"/>
      <c r="OF25" s="580"/>
      <c r="OG25" s="580"/>
      <c r="OH25" s="580"/>
      <c r="OI25" s="580"/>
      <c r="OJ25" s="580"/>
      <c r="OK25" s="580"/>
      <c r="OL25" s="580"/>
      <c r="OM25" s="580"/>
      <c r="ON25" s="580"/>
      <c r="OO25" s="580"/>
      <c r="OP25" s="580"/>
      <c r="OQ25" s="580"/>
      <c r="OR25" s="580"/>
      <c r="OS25" s="580"/>
      <c r="OT25" s="580"/>
      <c r="OU25" s="580"/>
      <c r="OV25" s="580"/>
      <c r="OW25" s="580"/>
      <c r="OX25" s="580"/>
      <c r="OY25" s="580"/>
      <c r="OZ25" s="580"/>
      <c r="PA25" s="580"/>
      <c r="PB25" s="580"/>
      <c r="PC25" s="580"/>
      <c r="PD25" s="580"/>
      <c r="PE25" s="580"/>
      <c r="PF25" s="580"/>
      <c r="PG25" s="580"/>
      <c r="PH25" s="580"/>
      <c r="PI25" s="580"/>
      <c r="PJ25" s="580"/>
      <c r="PK25" s="580"/>
      <c r="PL25" s="580"/>
      <c r="PM25" s="580"/>
      <c r="PN25" s="580"/>
      <c r="PO25" s="580"/>
      <c r="PP25" s="580"/>
      <c r="PQ25" s="580"/>
      <c r="PR25" s="580"/>
      <c r="PS25" s="580"/>
      <c r="PT25" s="580"/>
      <c r="PU25" s="580"/>
      <c r="PV25" s="580"/>
      <c r="PW25" s="580"/>
      <c r="PX25" s="580"/>
      <c r="PY25" s="580"/>
      <c r="PZ25" s="580"/>
      <c r="QA25" s="580"/>
      <c r="QB25" s="580"/>
      <c r="QC25" s="580"/>
      <c r="QD25" s="580"/>
      <c r="QE25" s="580"/>
      <c r="QF25" s="580"/>
      <c r="QG25" s="580"/>
      <c r="QH25" s="580"/>
      <c r="QI25" s="580"/>
      <c r="QJ25" s="580"/>
      <c r="QK25" s="580"/>
      <c r="QL25" s="580"/>
      <c r="QM25" s="580"/>
      <c r="QN25" s="580"/>
      <c r="QO25" s="580"/>
      <c r="QP25" s="580"/>
      <c r="QQ25" s="580"/>
      <c r="QR25" s="580"/>
      <c r="QS25" s="580"/>
      <c r="QT25" s="580"/>
      <c r="QU25" s="580"/>
      <c r="QV25" s="580"/>
      <c r="QW25" s="580"/>
      <c r="QX25" s="580"/>
      <c r="QY25" s="580"/>
      <c r="QZ25" s="580"/>
      <c r="RA25" s="580"/>
      <c r="RB25" s="580"/>
      <c r="RC25" s="580"/>
      <c r="RD25" s="580"/>
      <c r="RE25" s="580"/>
      <c r="RF25" s="580"/>
      <c r="RG25" s="580"/>
      <c r="RH25" s="580"/>
      <c r="RI25" s="580"/>
      <c r="RJ25" s="580"/>
      <c r="RK25" s="580"/>
      <c r="RL25" s="580"/>
      <c r="RM25" s="580"/>
      <c r="RN25" s="580"/>
      <c r="RO25" s="580"/>
      <c r="RP25" s="580"/>
      <c r="RQ25" s="580"/>
      <c r="RR25" s="580"/>
      <c r="RS25" s="580"/>
      <c r="RT25" s="580"/>
      <c r="RU25" s="580"/>
      <c r="RV25" s="580"/>
      <c r="RW25" s="580"/>
      <c r="RX25" s="580"/>
      <c r="RY25" s="580"/>
      <c r="RZ25" s="580"/>
      <c r="SA25" s="580"/>
      <c r="SB25" s="580"/>
      <c r="SC25" s="580"/>
      <c r="SD25" s="580"/>
      <c r="SE25" s="580"/>
      <c r="SF25" s="580"/>
      <c r="SG25" s="580"/>
      <c r="SH25" s="580"/>
      <c r="SI25" s="580"/>
      <c r="SJ25" s="580"/>
      <c r="SK25" s="580"/>
      <c r="SL25" s="580"/>
      <c r="SM25" s="580"/>
      <c r="SN25" s="580"/>
      <c r="SO25" s="580"/>
      <c r="SP25" s="580"/>
      <c r="SQ25" s="580"/>
      <c r="SR25" s="580"/>
      <c r="SS25" s="580"/>
      <c r="ST25" s="580"/>
      <c r="SU25" s="580"/>
      <c r="SV25" s="580"/>
      <c r="SW25" s="580"/>
      <c r="SX25" s="580"/>
      <c r="SY25" s="580"/>
      <c r="SZ25" s="580"/>
      <c r="TA25" s="580"/>
      <c r="TB25" s="580"/>
      <c r="TC25" s="580"/>
      <c r="TD25" s="580"/>
      <c r="TE25" s="580"/>
      <c r="TF25" s="580"/>
      <c r="TG25" s="580"/>
      <c r="TH25" s="580"/>
      <c r="TI25" s="580"/>
      <c r="TJ25" s="580"/>
      <c r="TK25" s="580"/>
      <c r="TL25" s="580"/>
      <c r="TM25" s="580"/>
      <c r="TN25" s="580"/>
      <c r="TO25" s="580"/>
      <c r="TP25" s="580"/>
      <c r="TQ25" s="580"/>
      <c r="TR25" s="580"/>
      <c r="TS25" s="580"/>
      <c r="TT25" s="580"/>
      <c r="TU25" s="580"/>
      <c r="TV25" s="580"/>
      <c r="TW25" s="580"/>
      <c r="TX25" s="580"/>
      <c r="TY25" s="580"/>
      <c r="TZ25" s="580"/>
      <c r="UA25" s="580"/>
      <c r="UB25" s="580"/>
      <c r="UC25" s="580"/>
      <c r="UD25" s="580"/>
      <c r="UE25" s="580"/>
      <c r="UF25" s="580"/>
      <c r="UG25" s="580"/>
      <c r="UH25" s="580"/>
      <c r="UI25" s="580"/>
      <c r="UJ25" s="580"/>
      <c r="UK25" s="580"/>
      <c r="UL25" s="580"/>
      <c r="UM25" s="580"/>
      <c r="UN25" s="580"/>
      <c r="UO25" s="580"/>
      <c r="UP25" s="580"/>
      <c r="UQ25" s="580"/>
      <c r="UR25" s="580"/>
      <c r="US25" s="580"/>
      <c r="UT25" s="580"/>
      <c r="UU25" s="580"/>
      <c r="UV25" s="580"/>
      <c r="UW25" s="580"/>
      <c r="UX25" s="580"/>
      <c r="UY25" s="580"/>
      <c r="UZ25" s="580"/>
      <c r="VA25" s="580"/>
      <c r="VB25" s="580"/>
      <c r="VC25" s="580"/>
      <c r="VD25" s="580"/>
      <c r="VE25" s="580"/>
      <c r="VF25" s="580"/>
      <c r="VG25" s="580"/>
      <c r="VH25" s="580"/>
      <c r="VI25" s="580"/>
      <c r="VJ25" s="580"/>
      <c r="VK25" s="580"/>
      <c r="VL25" s="580"/>
      <c r="VM25" s="580"/>
      <c r="VN25" s="580"/>
      <c r="VO25" s="580"/>
      <c r="VP25" s="580"/>
      <c r="VQ25" s="580"/>
      <c r="VR25" s="580"/>
      <c r="VS25" s="580"/>
      <c r="VT25" s="580"/>
      <c r="VU25" s="580"/>
      <c r="VV25" s="580"/>
      <c r="VW25" s="580"/>
      <c r="VX25" s="580"/>
      <c r="VY25" s="580"/>
      <c r="VZ25" s="580"/>
      <c r="WA25" s="580"/>
      <c r="WB25" s="580"/>
      <c r="WC25" s="580"/>
      <c r="WD25" s="580"/>
      <c r="WE25" s="580"/>
      <c r="WF25" s="580"/>
      <c r="WG25" s="580"/>
      <c r="WH25" s="580"/>
      <c r="WI25" s="580"/>
      <c r="WJ25" s="580"/>
      <c r="WK25" s="580"/>
      <c r="WL25" s="580"/>
      <c r="WM25" s="580"/>
      <c r="WN25" s="580"/>
      <c r="WO25" s="580"/>
      <c r="WP25" s="580"/>
      <c r="WQ25" s="580"/>
      <c r="WR25" s="580"/>
      <c r="WS25" s="580"/>
      <c r="WT25" s="580"/>
      <c r="WU25" s="580"/>
      <c r="WV25" s="580"/>
      <c r="WW25" s="580"/>
      <c r="WX25" s="580"/>
      <c r="WY25" s="580"/>
      <c r="WZ25" s="580"/>
      <c r="XA25" s="580"/>
      <c r="XB25" s="580"/>
      <c r="XC25" s="580"/>
      <c r="XD25" s="580"/>
      <c r="XE25" s="580"/>
      <c r="XF25" s="580"/>
      <c r="XG25" s="580"/>
      <c r="XH25" s="580"/>
      <c r="XI25" s="580"/>
      <c r="XJ25" s="580"/>
      <c r="XK25" s="580"/>
      <c r="XL25" s="580"/>
      <c r="XM25" s="580"/>
      <c r="XN25" s="580"/>
      <c r="XO25" s="580"/>
      <c r="XP25" s="580"/>
      <c r="XQ25" s="580"/>
      <c r="XR25" s="580"/>
      <c r="XS25" s="580"/>
      <c r="XT25" s="580"/>
      <c r="XU25" s="580"/>
      <c r="XV25" s="580"/>
      <c r="XW25" s="580"/>
      <c r="XX25" s="580"/>
      <c r="XY25" s="580"/>
      <c r="XZ25" s="580"/>
      <c r="YA25" s="580"/>
      <c r="YB25" s="580"/>
      <c r="YC25" s="580"/>
      <c r="YD25" s="580"/>
      <c r="YE25" s="580"/>
      <c r="YF25" s="580"/>
      <c r="YG25" s="580"/>
      <c r="YH25" s="580"/>
      <c r="YI25" s="580"/>
      <c r="YJ25" s="580"/>
      <c r="YK25" s="580"/>
      <c r="YL25" s="580"/>
      <c r="YM25" s="580"/>
      <c r="YN25" s="580"/>
      <c r="YO25" s="580"/>
      <c r="YP25" s="580"/>
      <c r="YQ25" s="580"/>
      <c r="YR25" s="580"/>
      <c r="YS25" s="580"/>
      <c r="YT25" s="580"/>
      <c r="YU25" s="580"/>
      <c r="YV25" s="580"/>
      <c r="YW25" s="580"/>
      <c r="YX25" s="580"/>
      <c r="YY25" s="580"/>
      <c r="YZ25" s="580"/>
      <c r="ZA25" s="580"/>
      <c r="ZB25" s="580"/>
      <c r="ZC25" s="580"/>
      <c r="ZD25" s="580"/>
      <c r="ZE25" s="580"/>
      <c r="ZF25" s="580"/>
      <c r="ZG25" s="580"/>
      <c r="ZH25" s="580"/>
      <c r="ZI25" s="580"/>
      <c r="ZJ25" s="580"/>
      <c r="ZK25" s="580"/>
      <c r="ZL25" s="580"/>
      <c r="ZM25" s="580"/>
      <c r="ZN25" s="580"/>
      <c r="ZO25" s="580"/>
      <c r="ZP25" s="580"/>
      <c r="ZQ25" s="580"/>
      <c r="ZR25" s="580"/>
      <c r="ZS25" s="580"/>
      <c r="ZT25" s="580"/>
      <c r="ZU25" s="580"/>
      <c r="ZV25" s="580"/>
      <c r="ZW25" s="580"/>
      <c r="ZX25" s="580"/>
      <c r="ZY25" s="580"/>
      <c r="ZZ25" s="580"/>
      <c r="AAA25" s="580"/>
      <c r="AAB25" s="580"/>
      <c r="AAC25" s="580"/>
      <c r="AAD25" s="580"/>
      <c r="AAE25" s="580"/>
      <c r="AAF25" s="580"/>
      <c r="AAG25" s="580"/>
      <c r="AAH25" s="580"/>
      <c r="AAI25" s="580"/>
      <c r="AAJ25" s="580"/>
      <c r="AAK25" s="580"/>
      <c r="AAL25" s="580"/>
      <c r="AAM25" s="580"/>
      <c r="AAN25" s="580"/>
      <c r="AAO25" s="580"/>
      <c r="AAP25" s="580"/>
      <c r="AAQ25" s="580"/>
      <c r="AAR25" s="580"/>
      <c r="AAS25" s="580"/>
      <c r="AAT25" s="580"/>
      <c r="AAU25" s="580"/>
      <c r="AAV25" s="580"/>
      <c r="AAW25" s="580"/>
      <c r="AAX25" s="580"/>
      <c r="AAY25" s="580"/>
      <c r="AAZ25" s="580"/>
      <c r="ABA25" s="580"/>
      <c r="ABB25" s="580"/>
      <c r="ABC25" s="580"/>
      <c r="ABD25" s="580"/>
      <c r="ABE25" s="580"/>
      <c r="ABF25" s="580"/>
      <c r="ABG25" s="580"/>
      <c r="ABH25" s="580"/>
      <c r="ABI25" s="580"/>
      <c r="ABJ25" s="580"/>
      <c r="ABK25" s="580"/>
      <c r="ABL25" s="580"/>
      <c r="ABM25" s="580"/>
      <c r="ABN25" s="580"/>
      <c r="ABO25" s="580"/>
      <c r="ABP25" s="580"/>
      <c r="ABQ25" s="580"/>
      <c r="ABR25" s="580"/>
      <c r="ABS25" s="580"/>
      <c r="ABT25" s="580"/>
      <c r="ABU25" s="580"/>
      <c r="ABV25" s="580"/>
      <c r="ABW25" s="580"/>
      <c r="ABX25" s="580"/>
      <c r="ABY25" s="580"/>
      <c r="ABZ25" s="580"/>
      <c r="ACA25" s="580"/>
      <c r="ACB25" s="580"/>
      <c r="ACC25" s="580"/>
      <c r="ACD25" s="580"/>
      <c r="ACE25" s="580"/>
      <c r="ACF25" s="580"/>
      <c r="ACG25" s="580"/>
      <c r="ACH25" s="580"/>
      <c r="ACI25" s="580"/>
      <c r="ACJ25" s="580"/>
      <c r="ACK25" s="580"/>
      <c r="ACL25" s="580"/>
      <c r="ACM25" s="580"/>
      <c r="ACN25" s="580"/>
      <c r="ACO25" s="580"/>
      <c r="ACP25" s="580"/>
      <c r="ACQ25" s="580"/>
      <c r="ACR25" s="580"/>
      <c r="ACS25" s="580"/>
      <c r="ACT25" s="580"/>
      <c r="ACU25" s="580"/>
      <c r="ACV25" s="580"/>
      <c r="ACW25" s="580"/>
      <c r="ACX25" s="580"/>
      <c r="ACY25" s="580"/>
      <c r="ACZ25" s="580"/>
      <c r="ADA25" s="580"/>
      <c r="ADB25" s="580"/>
      <c r="ADC25" s="580"/>
      <c r="ADD25" s="580"/>
      <c r="ADE25" s="580"/>
      <c r="ADF25" s="580"/>
      <c r="ADG25" s="580"/>
      <c r="ADH25" s="580"/>
      <c r="ADI25" s="580"/>
      <c r="ADJ25" s="580"/>
      <c r="ADK25" s="580"/>
      <c r="ADL25" s="580"/>
      <c r="ADM25" s="580"/>
      <c r="ADN25" s="580"/>
      <c r="ADO25" s="580"/>
      <c r="ADP25" s="580"/>
      <c r="ADQ25" s="580"/>
      <c r="ADR25" s="580"/>
      <c r="ADS25" s="580"/>
      <c r="ADT25" s="580"/>
      <c r="ADU25" s="580"/>
      <c r="ADV25" s="580"/>
      <c r="ADW25" s="580"/>
      <c r="ADX25" s="580"/>
      <c r="ADY25" s="580"/>
      <c r="ADZ25" s="580"/>
      <c r="AEA25" s="580"/>
      <c r="AEB25" s="580"/>
      <c r="AEC25" s="580"/>
      <c r="AED25" s="580"/>
      <c r="AEE25" s="580"/>
      <c r="AEF25" s="580"/>
      <c r="AEG25" s="580"/>
      <c r="AEH25" s="580"/>
      <c r="AEI25" s="580"/>
      <c r="AEJ25" s="580"/>
      <c r="AEK25" s="580"/>
      <c r="AEL25" s="580"/>
      <c r="AEM25" s="580"/>
      <c r="AEN25" s="580"/>
      <c r="AEO25" s="580"/>
      <c r="AEP25" s="580"/>
      <c r="AEQ25" s="580"/>
      <c r="AER25" s="580"/>
      <c r="AES25" s="580"/>
      <c r="AET25" s="580"/>
      <c r="AEU25" s="580"/>
      <c r="AEV25" s="580"/>
      <c r="AEW25" s="580"/>
      <c r="AEX25" s="580"/>
      <c r="AEY25" s="580"/>
      <c r="AEZ25" s="580"/>
      <c r="AFA25" s="580"/>
      <c r="AFB25" s="580"/>
      <c r="AFC25" s="580"/>
      <c r="AFD25" s="580"/>
      <c r="AFE25" s="580"/>
      <c r="AFF25" s="580"/>
      <c r="AFG25" s="580"/>
      <c r="AFH25" s="580"/>
      <c r="AFI25" s="580"/>
      <c r="AFJ25" s="580"/>
      <c r="AFK25" s="580"/>
      <c r="AFL25" s="580"/>
      <c r="AFM25" s="580"/>
      <c r="AFN25" s="580"/>
      <c r="AFO25" s="580"/>
      <c r="AFP25" s="580"/>
      <c r="AFQ25" s="580"/>
      <c r="AFR25" s="580"/>
      <c r="AFS25" s="580"/>
      <c r="AFT25" s="580"/>
      <c r="AFU25" s="580"/>
      <c r="AFV25" s="580"/>
      <c r="AFW25" s="580"/>
      <c r="AFX25" s="580"/>
      <c r="AFY25" s="580"/>
      <c r="AFZ25" s="580"/>
      <c r="AGA25" s="580"/>
      <c r="AGB25" s="580"/>
      <c r="AGC25" s="580"/>
      <c r="AGD25" s="580"/>
      <c r="AGE25" s="580"/>
      <c r="AGF25" s="580"/>
      <c r="AGG25" s="580"/>
      <c r="AGH25" s="580"/>
      <c r="AGI25" s="580"/>
      <c r="AGJ25" s="580"/>
      <c r="AGK25" s="580"/>
      <c r="AGL25" s="580"/>
      <c r="AGM25" s="580"/>
      <c r="AGN25" s="580"/>
      <c r="AGO25" s="580"/>
      <c r="AGP25" s="580"/>
      <c r="AGQ25" s="580"/>
      <c r="AGR25" s="580"/>
      <c r="AGS25" s="580"/>
      <c r="AGT25" s="580"/>
      <c r="AGU25" s="580"/>
      <c r="AGV25" s="580"/>
      <c r="AGW25" s="580"/>
      <c r="AGX25" s="580"/>
      <c r="AGY25" s="580"/>
      <c r="AGZ25" s="580"/>
      <c r="AHA25" s="580"/>
      <c r="AHB25" s="580"/>
      <c r="AHC25" s="580"/>
      <c r="AHD25" s="580"/>
      <c r="AHE25" s="580"/>
      <c r="AHF25" s="580"/>
      <c r="AHG25" s="580"/>
      <c r="AHH25" s="580"/>
      <c r="AHI25" s="580"/>
      <c r="AHJ25" s="580"/>
      <c r="AHK25" s="580"/>
      <c r="AHL25" s="580"/>
      <c r="AHM25" s="580"/>
      <c r="AHN25" s="580"/>
      <c r="AHO25" s="580"/>
      <c r="AHP25" s="580"/>
      <c r="AHQ25" s="580"/>
      <c r="AHR25" s="580"/>
      <c r="AHS25" s="580"/>
      <c r="AHT25" s="580"/>
      <c r="AHU25" s="580"/>
      <c r="AHV25" s="580"/>
      <c r="AHW25" s="580"/>
      <c r="AHX25" s="580"/>
      <c r="AHY25" s="580"/>
      <c r="AHZ25" s="580"/>
      <c r="AIA25" s="580"/>
      <c r="AIB25" s="580"/>
      <c r="AIC25" s="580"/>
      <c r="AID25" s="580"/>
      <c r="AIE25" s="580"/>
      <c r="AIF25" s="580"/>
      <c r="AIG25" s="580"/>
      <c r="AIH25" s="580"/>
      <c r="AII25" s="580"/>
      <c r="AIJ25" s="580"/>
      <c r="AIK25" s="580"/>
      <c r="AIL25" s="580"/>
      <c r="AIM25" s="580"/>
      <c r="AIN25" s="580"/>
      <c r="AIO25" s="580"/>
      <c r="AIP25" s="580"/>
      <c r="AIQ25" s="580"/>
      <c r="AIR25" s="580"/>
      <c r="AIS25" s="580"/>
      <c r="AIT25" s="580"/>
      <c r="AIU25" s="580"/>
      <c r="AIV25" s="580"/>
      <c r="AIW25" s="580"/>
      <c r="AIX25" s="580"/>
      <c r="AIY25" s="580"/>
      <c r="AIZ25" s="580"/>
      <c r="AJA25" s="580"/>
      <c r="AJB25" s="580"/>
      <c r="AJC25" s="580"/>
      <c r="AJD25" s="580"/>
      <c r="AJE25" s="580"/>
      <c r="AJF25" s="580"/>
      <c r="AJG25" s="580"/>
      <c r="AJH25" s="580"/>
      <c r="AJI25" s="580"/>
      <c r="AJJ25" s="580"/>
      <c r="AJK25" s="580"/>
      <c r="AJL25" s="580"/>
      <c r="AJM25" s="580"/>
      <c r="AJN25" s="580"/>
      <c r="AJO25" s="580"/>
      <c r="AJP25" s="580"/>
      <c r="AJQ25" s="580"/>
      <c r="AJR25" s="580"/>
      <c r="AJS25" s="580"/>
      <c r="AJT25" s="580"/>
      <c r="AJU25" s="580"/>
      <c r="AJV25" s="580"/>
      <c r="AJW25" s="580"/>
      <c r="AJX25" s="580"/>
      <c r="AJY25" s="580"/>
      <c r="AJZ25" s="580"/>
      <c r="AKA25" s="580"/>
      <c r="AKB25" s="580"/>
      <c r="AKC25" s="580"/>
      <c r="AKD25" s="580"/>
      <c r="AKE25" s="580"/>
      <c r="AKF25" s="580"/>
      <c r="AKG25" s="580"/>
      <c r="AKH25" s="580"/>
      <c r="AKI25" s="580"/>
      <c r="AKJ25" s="580"/>
      <c r="AKK25" s="580"/>
      <c r="AKL25" s="580"/>
      <c r="AKM25" s="580"/>
      <c r="AKN25" s="580"/>
      <c r="AKO25" s="580"/>
      <c r="AKP25" s="580"/>
      <c r="AKQ25" s="580"/>
      <c r="AKR25" s="580"/>
      <c r="AKS25" s="580"/>
      <c r="AKT25" s="580"/>
      <c r="AKU25" s="580"/>
      <c r="AKV25" s="580"/>
      <c r="AKW25" s="580"/>
      <c r="AKX25" s="580"/>
      <c r="AKY25" s="580"/>
      <c r="AKZ25" s="580"/>
      <c r="ALA25" s="580"/>
      <c r="ALB25" s="580"/>
      <c r="ALC25" s="580"/>
      <c r="ALD25" s="580"/>
      <c r="ALE25" s="580"/>
      <c r="ALF25" s="580"/>
      <c r="ALG25" s="580"/>
      <c r="ALH25" s="580"/>
      <c r="ALI25" s="580"/>
      <c r="ALJ25" s="580"/>
      <c r="ALK25" s="580"/>
      <c r="ALL25" s="580"/>
      <c r="ALM25" s="580"/>
      <c r="ALN25" s="580"/>
      <c r="ALO25" s="580"/>
      <c r="ALP25" s="580"/>
      <c r="ALQ25" s="580"/>
      <c r="ALR25" s="580"/>
      <c r="ALS25" s="580"/>
      <c r="ALT25" s="580"/>
      <c r="ALU25" s="580"/>
      <c r="ALV25" s="580"/>
      <c r="ALW25" s="580"/>
      <c r="ALX25" s="580"/>
      <c r="ALY25" s="580"/>
      <c r="ALZ25" s="580"/>
      <c r="AMA25" s="580"/>
      <c r="AMB25" s="580"/>
      <c r="AMC25" s="580"/>
      <c r="AMD25" s="580"/>
      <c r="AME25" s="580"/>
      <c r="AMF25" s="580"/>
      <c r="AMG25" s="580"/>
      <c r="AMH25" s="580"/>
      <c r="AMI25" s="580"/>
      <c r="AMJ25" s="580"/>
      <c r="AMK25" s="580"/>
      <c r="AML25" s="580"/>
      <c r="AMM25" s="580"/>
      <c r="AMN25" s="580"/>
      <c r="AMO25" s="580"/>
      <c r="AMP25" s="580"/>
      <c r="AMQ25" s="580"/>
      <c r="AMR25" s="580"/>
      <c r="AMS25" s="580"/>
      <c r="AMT25" s="580"/>
      <c r="AMU25" s="580"/>
      <c r="AMV25" s="580"/>
      <c r="AMW25" s="580"/>
      <c r="AMX25" s="580"/>
      <c r="AMY25" s="580"/>
      <c r="AMZ25" s="580"/>
      <c r="ANA25" s="580"/>
      <c r="ANB25" s="580"/>
      <c r="ANC25" s="580"/>
      <c r="AND25" s="580"/>
      <c r="ANE25" s="580"/>
      <c r="ANF25" s="580"/>
      <c r="ANG25" s="580"/>
      <c r="ANH25" s="580"/>
      <c r="ANI25" s="580"/>
      <c r="ANJ25" s="580"/>
      <c r="ANK25" s="580"/>
      <c r="ANL25" s="580"/>
      <c r="ANM25" s="580"/>
      <c r="ANN25" s="580"/>
      <c r="ANO25" s="580"/>
      <c r="ANP25" s="580"/>
      <c r="ANQ25" s="580"/>
      <c r="ANR25" s="580"/>
      <c r="ANS25" s="580"/>
      <c r="ANT25" s="580"/>
      <c r="ANU25" s="580"/>
      <c r="ANV25" s="580"/>
      <c r="ANW25" s="580"/>
      <c r="ANX25" s="580"/>
      <c r="ANY25" s="580"/>
      <c r="ANZ25" s="580"/>
      <c r="AOA25" s="580"/>
      <c r="AOB25" s="580"/>
      <c r="AOC25" s="580"/>
      <c r="AOD25" s="580"/>
      <c r="AOE25" s="580"/>
      <c r="AOF25" s="580"/>
      <c r="AOG25" s="580"/>
      <c r="AOH25" s="580"/>
      <c r="AOI25" s="580"/>
      <c r="AOJ25" s="580"/>
      <c r="AOK25" s="580"/>
      <c r="AOL25" s="580"/>
      <c r="AOM25" s="580"/>
      <c r="AON25" s="580"/>
      <c r="AOO25" s="580"/>
      <c r="AOP25" s="580"/>
      <c r="AOQ25" s="580"/>
      <c r="AOR25" s="580"/>
      <c r="AOS25" s="580"/>
      <c r="AOT25" s="580"/>
      <c r="AOU25" s="580"/>
      <c r="AOV25" s="580"/>
      <c r="AOW25" s="580"/>
      <c r="AOX25" s="580"/>
      <c r="AOY25" s="580"/>
      <c r="AOZ25" s="580"/>
      <c r="APA25" s="580"/>
      <c r="APB25" s="580"/>
      <c r="APC25" s="580"/>
      <c r="APD25" s="580"/>
      <c r="APE25" s="580"/>
      <c r="APF25" s="580"/>
      <c r="APG25" s="580"/>
      <c r="APH25" s="580"/>
      <c r="API25" s="580"/>
      <c r="APJ25" s="580"/>
      <c r="APK25" s="580"/>
      <c r="APL25" s="580"/>
      <c r="APM25" s="580"/>
      <c r="APN25" s="580"/>
      <c r="APO25" s="580"/>
      <c r="APP25" s="580"/>
      <c r="APQ25" s="580"/>
      <c r="APR25" s="580"/>
      <c r="APS25" s="580"/>
      <c r="APT25" s="580"/>
      <c r="APU25" s="580"/>
      <c r="APV25" s="580"/>
      <c r="APW25" s="580"/>
      <c r="APX25" s="580"/>
      <c r="APY25" s="580"/>
      <c r="APZ25" s="580"/>
      <c r="AQA25" s="580"/>
      <c r="AQB25" s="580"/>
      <c r="AQC25" s="580"/>
      <c r="AQD25" s="580"/>
      <c r="AQE25" s="580"/>
      <c r="AQF25" s="580"/>
      <c r="AQG25" s="580"/>
      <c r="AQH25" s="580"/>
      <c r="AQI25" s="580"/>
      <c r="AQJ25" s="580"/>
      <c r="AQK25" s="580"/>
      <c r="AQL25" s="580"/>
      <c r="AQM25" s="580"/>
      <c r="AQN25" s="580"/>
      <c r="AQO25" s="580"/>
      <c r="AQP25" s="580"/>
      <c r="AQQ25" s="580"/>
      <c r="AQR25" s="580"/>
      <c r="AQS25" s="580"/>
      <c r="AQT25" s="580"/>
      <c r="AQU25" s="580"/>
      <c r="AQV25" s="580"/>
      <c r="AQW25" s="580"/>
      <c r="AQX25" s="580"/>
      <c r="AQY25" s="580"/>
      <c r="AQZ25" s="580"/>
      <c r="ARA25" s="580"/>
      <c r="ARB25" s="580"/>
      <c r="ARC25" s="580"/>
      <c r="ARD25" s="580"/>
      <c r="ARE25" s="580"/>
      <c r="ARF25" s="580"/>
      <c r="ARG25" s="580"/>
      <c r="ARH25" s="580"/>
      <c r="ARI25" s="580"/>
      <c r="ARJ25" s="580"/>
      <c r="ARK25" s="580"/>
      <c r="ARL25" s="580"/>
      <c r="ARM25" s="580"/>
      <c r="ARN25" s="580"/>
      <c r="ARO25" s="580"/>
      <c r="ARP25" s="580"/>
      <c r="ARQ25" s="580"/>
      <c r="ARR25" s="580"/>
      <c r="ARS25" s="580"/>
      <c r="ART25" s="580"/>
      <c r="ARU25" s="580"/>
      <c r="ARV25" s="580"/>
      <c r="ARW25" s="580"/>
      <c r="ARX25" s="580"/>
      <c r="ARY25" s="580"/>
      <c r="ARZ25" s="580"/>
      <c r="ASA25" s="580"/>
      <c r="ASB25" s="580"/>
      <c r="ASC25" s="580"/>
      <c r="ASD25" s="580"/>
      <c r="ASE25" s="580"/>
      <c r="ASF25" s="580"/>
      <c r="ASG25" s="580"/>
      <c r="ASH25" s="580"/>
      <c r="ASI25" s="580"/>
      <c r="ASJ25" s="580"/>
      <c r="ASK25" s="580"/>
      <c r="ASL25" s="580"/>
      <c r="ASM25" s="580"/>
      <c r="ASN25" s="580"/>
      <c r="ASO25" s="580"/>
      <c r="ASP25" s="580"/>
      <c r="ASQ25" s="580"/>
      <c r="ASR25" s="580"/>
      <c r="ASS25" s="580"/>
      <c r="AST25" s="580"/>
      <c r="ASU25" s="580"/>
      <c r="ASV25" s="580"/>
      <c r="ASW25" s="580"/>
      <c r="ASX25" s="580"/>
      <c r="ASY25" s="580"/>
      <c r="ASZ25" s="580"/>
      <c r="ATA25" s="580"/>
      <c r="ATB25" s="580"/>
      <c r="ATC25" s="580"/>
      <c r="ATD25" s="580"/>
      <c r="ATE25" s="580"/>
      <c r="ATF25" s="580"/>
      <c r="ATG25" s="580"/>
      <c r="ATH25" s="580"/>
      <c r="ATI25" s="580"/>
      <c r="ATJ25" s="580"/>
      <c r="ATK25" s="580"/>
      <c r="ATL25" s="580"/>
      <c r="ATM25" s="580"/>
      <c r="ATN25" s="580"/>
      <c r="ATO25" s="580"/>
      <c r="ATP25" s="580"/>
      <c r="ATQ25" s="580"/>
      <c r="ATR25" s="580"/>
      <c r="ATS25" s="580"/>
      <c r="ATT25" s="580"/>
      <c r="ATU25" s="580"/>
      <c r="ATV25" s="580"/>
      <c r="ATW25" s="580"/>
      <c r="ATX25" s="580"/>
      <c r="ATY25" s="580"/>
      <c r="ATZ25" s="580"/>
      <c r="AUA25" s="580"/>
      <c r="AUB25" s="580"/>
      <c r="AUC25" s="580"/>
      <c r="AUD25" s="580"/>
      <c r="AUE25" s="580"/>
      <c r="AUF25" s="580"/>
      <c r="AUG25" s="580"/>
      <c r="AUH25" s="580"/>
      <c r="AUI25" s="580"/>
      <c r="AUJ25" s="580"/>
      <c r="AUK25" s="580"/>
      <c r="AUL25" s="580"/>
      <c r="AUM25" s="580"/>
      <c r="AUN25" s="580"/>
      <c r="AUO25" s="580"/>
      <c r="AUP25" s="580"/>
      <c r="AUQ25" s="580"/>
      <c r="AUR25" s="580"/>
      <c r="AUS25" s="580"/>
      <c r="AUT25" s="580"/>
      <c r="AUU25" s="580"/>
      <c r="AUV25" s="580"/>
      <c r="AUW25" s="580"/>
      <c r="AUX25" s="580"/>
      <c r="AUY25" s="580"/>
      <c r="AUZ25" s="580"/>
      <c r="AVA25" s="580"/>
      <c r="AVB25" s="580"/>
      <c r="AVC25" s="580"/>
      <c r="AVD25" s="580"/>
      <c r="AVE25" s="580"/>
      <c r="AVF25" s="580"/>
      <c r="AVG25" s="580"/>
      <c r="AVH25" s="580"/>
      <c r="AVI25" s="580"/>
      <c r="AVJ25" s="580"/>
      <c r="AVK25" s="580"/>
      <c r="AVL25" s="580"/>
      <c r="AVM25" s="580"/>
      <c r="AVN25" s="580"/>
      <c r="AVO25" s="580"/>
      <c r="AVP25" s="580"/>
      <c r="AVQ25" s="580"/>
      <c r="AVR25" s="580"/>
      <c r="AVS25" s="580"/>
      <c r="AVT25" s="580"/>
      <c r="AVU25" s="580"/>
      <c r="AVV25" s="580"/>
      <c r="AVW25" s="580"/>
      <c r="AVX25" s="580"/>
      <c r="AVY25" s="580"/>
      <c r="AVZ25" s="580"/>
      <c r="AWA25" s="580"/>
      <c r="AWB25" s="580"/>
      <c r="AWC25" s="580"/>
      <c r="AWD25" s="580"/>
      <c r="AWE25" s="580"/>
      <c r="AWF25" s="580"/>
      <c r="AWG25" s="580"/>
      <c r="AWH25" s="580"/>
      <c r="AWI25" s="580"/>
      <c r="AWJ25" s="580"/>
      <c r="AWK25" s="580"/>
      <c r="AWL25" s="580"/>
      <c r="AWM25" s="580"/>
      <c r="AWN25" s="580"/>
      <c r="AWO25" s="580"/>
      <c r="AWP25" s="580"/>
      <c r="AWQ25" s="580"/>
      <c r="AWR25" s="580"/>
      <c r="AWS25" s="580"/>
      <c r="AWT25" s="580"/>
      <c r="AWU25" s="580"/>
      <c r="AWV25" s="580"/>
      <c r="AWW25" s="580"/>
      <c r="AWX25" s="580"/>
      <c r="AWY25" s="580"/>
      <c r="AWZ25" s="580"/>
      <c r="AXA25" s="580"/>
      <c r="AXB25" s="580"/>
      <c r="AXC25" s="580"/>
      <c r="AXD25" s="580"/>
      <c r="AXE25" s="580"/>
      <c r="AXF25" s="580"/>
      <c r="AXG25" s="580"/>
      <c r="AXH25" s="580"/>
      <c r="AXI25" s="580"/>
      <c r="AXJ25" s="580"/>
      <c r="AXK25" s="580"/>
      <c r="AXL25" s="580"/>
      <c r="AXM25" s="580"/>
      <c r="AXN25" s="580"/>
      <c r="AXO25" s="580"/>
      <c r="AXP25" s="580"/>
      <c r="AXQ25" s="580"/>
      <c r="AXR25" s="580"/>
      <c r="AXS25" s="580"/>
      <c r="AXT25" s="580"/>
      <c r="AXU25" s="580"/>
      <c r="AXV25" s="580"/>
      <c r="AXW25" s="580"/>
      <c r="AXX25" s="580"/>
      <c r="AXY25" s="580"/>
      <c r="AXZ25" s="580"/>
      <c r="AYA25" s="580"/>
      <c r="AYB25" s="580"/>
      <c r="AYC25" s="580"/>
      <c r="AYD25" s="580"/>
      <c r="AYE25" s="580"/>
      <c r="AYF25" s="580"/>
      <c r="AYG25" s="580"/>
      <c r="AYH25" s="580"/>
      <c r="AYI25" s="580"/>
      <c r="AYJ25" s="580"/>
      <c r="AYK25" s="580"/>
      <c r="AYL25" s="580"/>
      <c r="AYM25" s="580"/>
      <c r="AYN25" s="580"/>
      <c r="AYO25" s="580"/>
      <c r="AYP25" s="580"/>
      <c r="AYQ25" s="580"/>
      <c r="AYR25" s="580"/>
      <c r="AYS25" s="580"/>
      <c r="AYT25" s="580"/>
      <c r="AYU25" s="580"/>
      <c r="AYV25" s="580"/>
      <c r="AYW25" s="580"/>
      <c r="AYX25" s="580"/>
      <c r="AYY25" s="580"/>
      <c r="AYZ25" s="580"/>
      <c r="AZA25" s="580"/>
      <c r="AZB25" s="580"/>
      <c r="AZC25" s="580"/>
      <c r="AZD25" s="580"/>
      <c r="AZE25" s="580"/>
      <c r="AZF25" s="580"/>
      <c r="AZG25" s="580"/>
      <c r="AZH25" s="580"/>
      <c r="AZI25" s="580"/>
      <c r="AZJ25" s="580"/>
      <c r="AZK25" s="580"/>
      <c r="AZL25" s="580"/>
      <c r="AZM25" s="580"/>
      <c r="AZN25" s="580"/>
      <c r="AZO25" s="580"/>
      <c r="AZP25" s="580"/>
      <c r="AZQ25" s="580"/>
      <c r="AZR25" s="580"/>
      <c r="AZS25" s="580"/>
      <c r="AZT25" s="580"/>
      <c r="AZU25" s="580"/>
      <c r="AZV25" s="580"/>
      <c r="AZW25" s="580"/>
      <c r="AZX25" s="580"/>
      <c r="AZY25" s="580"/>
      <c r="AZZ25" s="580"/>
      <c r="BAA25" s="580"/>
      <c r="BAB25" s="580"/>
      <c r="BAC25" s="580"/>
      <c r="BAD25" s="580"/>
      <c r="BAE25" s="580"/>
      <c r="BAF25" s="580"/>
      <c r="BAG25" s="580"/>
      <c r="BAH25" s="580"/>
      <c r="BAI25" s="580"/>
      <c r="BAJ25" s="580"/>
      <c r="BAK25" s="580"/>
      <c r="BAL25" s="580"/>
      <c r="BAM25" s="580"/>
      <c r="BAN25" s="580"/>
      <c r="BAO25" s="580"/>
      <c r="BAP25" s="580"/>
      <c r="BAQ25" s="580"/>
      <c r="BAR25" s="580"/>
      <c r="BAS25" s="580"/>
      <c r="BAT25" s="580"/>
      <c r="BAU25" s="580"/>
      <c r="BAV25" s="580"/>
      <c r="BAW25" s="580"/>
      <c r="BAX25" s="580"/>
      <c r="BAY25" s="580"/>
      <c r="BAZ25" s="580"/>
      <c r="BBA25" s="580"/>
      <c r="BBB25" s="580"/>
      <c r="BBC25" s="580"/>
      <c r="BBD25" s="580"/>
      <c r="BBE25" s="580"/>
      <c r="BBF25" s="580"/>
      <c r="BBG25" s="580"/>
      <c r="BBH25" s="580"/>
      <c r="BBI25" s="580"/>
      <c r="BBJ25" s="580"/>
      <c r="BBK25" s="580"/>
      <c r="BBL25" s="580"/>
      <c r="BBM25" s="580"/>
      <c r="BBN25" s="580"/>
      <c r="BBO25" s="580"/>
      <c r="BBP25" s="580"/>
      <c r="BBQ25" s="580"/>
      <c r="BBR25" s="580"/>
      <c r="BBS25" s="580"/>
      <c r="BBT25" s="580"/>
      <c r="BBU25" s="580"/>
      <c r="BBV25" s="580"/>
      <c r="BBW25" s="580"/>
      <c r="BBX25" s="580"/>
      <c r="BBY25" s="580"/>
      <c r="BBZ25" s="580"/>
      <c r="BCA25" s="580"/>
      <c r="BCB25" s="580"/>
      <c r="BCC25" s="580"/>
      <c r="BCD25" s="580"/>
      <c r="BCE25" s="580"/>
      <c r="BCF25" s="580"/>
      <c r="BCG25" s="580"/>
      <c r="BCH25" s="580"/>
      <c r="BCI25" s="580"/>
      <c r="BCJ25" s="580"/>
      <c r="BCK25" s="580"/>
      <c r="BCL25" s="580"/>
      <c r="BCM25" s="580"/>
      <c r="BCN25" s="580"/>
      <c r="BCO25" s="580"/>
      <c r="BCP25" s="580"/>
      <c r="BCQ25" s="580"/>
      <c r="BCR25" s="580"/>
      <c r="BCS25" s="580"/>
      <c r="BCT25" s="580"/>
      <c r="BCU25" s="580"/>
      <c r="BCV25" s="580"/>
      <c r="BCW25" s="580"/>
      <c r="BCX25" s="580"/>
      <c r="BCY25" s="580"/>
      <c r="BCZ25" s="580"/>
      <c r="BDA25" s="580"/>
      <c r="BDB25" s="580"/>
      <c r="BDC25" s="580"/>
      <c r="BDD25" s="580"/>
      <c r="BDE25" s="580"/>
      <c r="BDF25" s="580"/>
      <c r="BDG25" s="580"/>
      <c r="BDH25" s="580"/>
      <c r="BDI25" s="580"/>
      <c r="BDJ25" s="580"/>
      <c r="BDK25" s="580"/>
      <c r="BDL25" s="580"/>
      <c r="BDM25" s="580"/>
      <c r="BDN25" s="580"/>
      <c r="BDO25" s="580"/>
      <c r="BDP25" s="580"/>
      <c r="BDQ25" s="580"/>
      <c r="BDR25" s="580"/>
      <c r="BDS25" s="580"/>
      <c r="BDT25" s="580"/>
      <c r="BDU25" s="580"/>
      <c r="BDV25" s="580"/>
      <c r="BDW25" s="580"/>
      <c r="BDX25" s="580"/>
      <c r="BDY25" s="580"/>
      <c r="BDZ25" s="580"/>
      <c r="BEA25" s="580"/>
      <c r="BEB25" s="580"/>
      <c r="BEC25" s="580"/>
      <c r="BED25" s="580"/>
      <c r="BEE25" s="580"/>
      <c r="BEF25" s="580"/>
      <c r="BEG25" s="580"/>
      <c r="BEH25" s="580"/>
      <c r="BEI25" s="580"/>
      <c r="BEJ25" s="580"/>
      <c r="BEK25" s="580"/>
      <c r="BEL25" s="580"/>
      <c r="BEM25" s="580"/>
      <c r="BEN25" s="580"/>
      <c r="BEO25" s="580"/>
      <c r="BEP25" s="580"/>
      <c r="BEQ25" s="580"/>
      <c r="BER25" s="580"/>
      <c r="BES25" s="580"/>
      <c r="BET25" s="580"/>
      <c r="BEU25" s="580"/>
      <c r="BEV25" s="580"/>
      <c r="BEW25" s="580"/>
      <c r="BEX25" s="580"/>
      <c r="BEY25" s="580"/>
      <c r="BEZ25" s="580"/>
      <c r="BFA25" s="580"/>
      <c r="BFB25" s="580"/>
      <c r="BFC25" s="580"/>
      <c r="BFD25" s="580"/>
      <c r="BFE25" s="580"/>
      <c r="BFF25" s="580"/>
      <c r="BFG25" s="580"/>
      <c r="BFH25" s="580"/>
      <c r="BFI25" s="580"/>
      <c r="BFJ25" s="580"/>
      <c r="BFK25" s="580"/>
      <c r="BFL25" s="580"/>
      <c r="BFM25" s="580"/>
      <c r="BFN25" s="580"/>
      <c r="BFO25" s="580"/>
      <c r="BFP25" s="580"/>
      <c r="BFQ25" s="580"/>
      <c r="BFR25" s="580"/>
      <c r="BFS25" s="580"/>
      <c r="BFT25" s="580"/>
      <c r="BFU25" s="580"/>
      <c r="BFV25" s="580"/>
      <c r="BFW25" s="580"/>
      <c r="BFX25" s="580"/>
      <c r="BFY25" s="580"/>
      <c r="BFZ25" s="580"/>
      <c r="BGA25" s="580"/>
      <c r="BGB25" s="580"/>
      <c r="BGC25" s="580"/>
      <c r="BGD25" s="580"/>
      <c r="BGE25" s="580"/>
      <c r="BGF25" s="580"/>
      <c r="BGG25" s="580"/>
      <c r="BGH25" s="580"/>
      <c r="BGI25" s="580"/>
      <c r="BGJ25" s="580"/>
      <c r="BGK25" s="580"/>
      <c r="BGL25" s="580"/>
      <c r="BGM25" s="580"/>
      <c r="BGN25" s="580"/>
      <c r="BGO25" s="580"/>
      <c r="BGP25" s="580"/>
      <c r="BGQ25" s="580"/>
      <c r="BGR25" s="580"/>
      <c r="BGS25" s="580"/>
      <c r="BGT25" s="580"/>
      <c r="BGU25" s="580"/>
      <c r="BGV25" s="580"/>
      <c r="BGW25" s="580"/>
      <c r="BGX25" s="580"/>
      <c r="BGY25" s="580"/>
      <c r="BGZ25" s="580"/>
      <c r="BHA25" s="580"/>
      <c r="BHB25" s="580"/>
      <c r="BHC25" s="580"/>
      <c r="BHD25" s="580"/>
      <c r="BHE25" s="580"/>
      <c r="BHF25" s="580"/>
      <c r="BHG25" s="580"/>
      <c r="BHH25" s="580"/>
      <c r="BHI25" s="580"/>
      <c r="BHJ25" s="580"/>
      <c r="BHK25" s="580"/>
      <c r="BHL25" s="580"/>
      <c r="BHM25" s="580"/>
      <c r="BHN25" s="580"/>
      <c r="BHO25" s="580"/>
      <c r="BHP25" s="580"/>
      <c r="BHQ25" s="580"/>
      <c r="BHR25" s="580"/>
      <c r="BHS25" s="580"/>
      <c r="BHT25" s="580"/>
      <c r="BHU25" s="580"/>
      <c r="BHV25" s="580"/>
      <c r="BHW25" s="580"/>
      <c r="BHX25" s="580"/>
      <c r="BHY25" s="580"/>
      <c r="BHZ25" s="580"/>
      <c r="BIA25" s="580"/>
      <c r="BIB25" s="580"/>
      <c r="BIC25" s="580"/>
      <c r="BID25" s="580"/>
      <c r="BIE25" s="580"/>
      <c r="BIF25" s="580"/>
      <c r="BIG25" s="580"/>
      <c r="BIH25" s="580"/>
      <c r="BII25" s="580"/>
      <c r="BIJ25" s="580"/>
      <c r="BIK25" s="580"/>
      <c r="BIL25" s="580"/>
      <c r="BIM25" s="580"/>
      <c r="BIN25" s="580"/>
      <c r="BIO25" s="580"/>
      <c r="BIP25" s="580"/>
      <c r="BIQ25" s="580"/>
      <c r="BIR25" s="580"/>
      <c r="BIS25" s="580"/>
      <c r="BIT25" s="580"/>
      <c r="BIU25" s="580"/>
      <c r="BIV25" s="580"/>
      <c r="BIW25" s="580"/>
      <c r="BIX25" s="580"/>
      <c r="BIY25" s="580"/>
      <c r="BIZ25" s="580"/>
      <c r="BJA25" s="580"/>
      <c r="BJB25" s="580"/>
      <c r="BJC25" s="580"/>
      <c r="BJD25" s="580"/>
      <c r="BJE25" s="580"/>
      <c r="BJF25" s="580"/>
      <c r="BJG25" s="580"/>
      <c r="BJH25" s="580"/>
      <c r="BJI25" s="580"/>
      <c r="BJJ25" s="580"/>
      <c r="BJK25" s="580"/>
      <c r="BJL25" s="580"/>
      <c r="BJM25" s="580"/>
      <c r="BJN25" s="580"/>
      <c r="BJO25" s="580"/>
      <c r="BJP25" s="580"/>
      <c r="BJQ25" s="580"/>
      <c r="BJR25" s="580"/>
      <c r="BJS25" s="580"/>
      <c r="BJT25" s="580"/>
      <c r="BJU25" s="580"/>
      <c r="BJV25" s="580"/>
      <c r="BJW25" s="580"/>
      <c r="BJX25" s="580"/>
      <c r="BJY25" s="580"/>
      <c r="BJZ25" s="580"/>
      <c r="BKA25" s="580"/>
      <c r="BKB25" s="580"/>
      <c r="BKC25" s="580"/>
      <c r="BKD25" s="580"/>
      <c r="BKE25" s="580"/>
      <c r="BKF25" s="580"/>
      <c r="BKG25" s="580"/>
      <c r="BKH25" s="580"/>
      <c r="BKI25" s="580"/>
      <c r="BKJ25" s="580"/>
      <c r="BKK25" s="580"/>
      <c r="BKL25" s="580"/>
      <c r="BKM25" s="580"/>
      <c r="BKN25" s="580"/>
      <c r="BKO25" s="580"/>
      <c r="BKP25" s="580"/>
      <c r="BKQ25" s="580"/>
      <c r="BKR25" s="580"/>
      <c r="BKS25" s="580"/>
      <c r="BKT25" s="580"/>
      <c r="BKU25" s="580"/>
      <c r="BKV25" s="580"/>
      <c r="BKW25" s="580"/>
      <c r="BKX25" s="580"/>
      <c r="BKY25" s="580"/>
      <c r="BKZ25" s="580"/>
      <c r="BLA25" s="580"/>
      <c r="BLB25" s="580"/>
      <c r="BLC25" s="580"/>
      <c r="BLD25" s="580"/>
      <c r="BLE25" s="580"/>
      <c r="BLF25" s="580"/>
      <c r="BLG25" s="580"/>
      <c r="BLH25" s="580"/>
      <c r="BLI25" s="580"/>
      <c r="BLJ25" s="580"/>
      <c r="BLK25" s="580"/>
      <c r="BLL25" s="580"/>
      <c r="BLM25" s="580"/>
      <c r="BLN25" s="580"/>
      <c r="BLO25" s="580"/>
      <c r="BLP25" s="580"/>
      <c r="BLQ25" s="580"/>
      <c r="BLR25" s="580"/>
      <c r="BLS25" s="580"/>
      <c r="BLT25" s="580"/>
      <c r="BLU25" s="580"/>
      <c r="BLV25" s="580"/>
      <c r="BLW25" s="580"/>
      <c r="BLX25" s="580"/>
      <c r="BLY25" s="580"/>
      <c r="BLZ25" s="580"/>
      <c r="BMA25" s="580"/>
      <c r="BMB25" s="580"/>
      <c r="BMC25" s="580"/>
      <c r="BMD25" s="580"/>
      <c r="BME25" s="580"/>
      <c r="BMF25" s="580"/>
      <c r="BMG25" s="580"/>
      <c r="BMH25" s="580"/>
      <c r="BMI25" s="580"/>
      <c r="BMJ25" s="580"/>
      <c r="BMK25" s="580"/>
      <c r="BML25" s="580"/>
      <c r="BMM25" s="580"/>
      <c r="BMN25" s="580"/>
      <c r="BMO25" s="580"/>
      <c r="BMP25" s="580"/>
      <c r="BMQ25" s="580"/>
      <c r="BMR25" s="580"/>
      <c r="BMS25" s="580"/>
      <c r="BMT25" s="580"/>
      <c r="BMU25" s="580"/>
      <c r="BMV25" s="580"/>
      <c r="BMW25" s="580"/>
      <c r="BMX25" s="580"/>
      <c r="BMY25" s="580"/>
      <c r="BMZ25" s="580"/>
      <c r="BNA25" s="580"/>
      <c r="BNB25" s="580"/>
      <c r="BNC25" s="580"/>
      <c r="BND25" s="580"/>
      <c r="BNE25" s="580"/>
      <c r="BNF25" s="580"/>
      <c r="BNG25" s="580"/>
      <c r="BNH25" s="580"/>
      <c r="BNI25" s="580"/>
      <c r="BNJ25" s="580"/>
      <c r="BNK25" s="580"/>
      <c r="BNL25" s="580"/>
      <c r="BNM25" s="580"/>
      <c r="BNN25" s="580"/>
      <c r="BNO25" s="580"/>
      <c r="BNP25" s="580"/>
      <c r="BNQ25" s="580"/>
      <c r="BNR25" s="580"/>
      <c r="BNS25" s="580"/>
      <c r="BNT25" s="580"/>
      <c r="BNU25" s="580"/>
      <c r="BNV25" s="580"/>
      <c r="BNW25" s="580"/>
      <c r="BNX25" s="580"/>
      <c r="BNY25" s="580"/>
      <c r="BNZ25" s="580"/>
      <c r="BOA25" s="580"/>
      <c r="BOB25" s="580"/>
      <c r="BOC25" s="580"/>
      <c r="BOD25" s="580"/>
      <c r="BOE25" s="580"/>
      <c r="BOF25" s="580"/>
      <c r="BOG25" s="580"/>
      <c r="BOH25" s="580"/>
      <c r="BOI25" s="580"/>
      <c r="BOJ25" s="580"/>
      <c r="BOK25" s="580"/>
      <c r="BOL25" s="580"/>
      <c r="BOM25" s="580"/>
      <c r="BON25" s="580"/>
      <c r="BOO25" s="580"/>
      <c r="BOP25" s="580"/>
      <c r="BOQ25" s="580"/>
      <c r="BOR25" s="580"/>
      <c r="BOS25" s="580"/>
      <c r="BOT25" s="580"/>
      <c r="BOU25" s="580"/>
      <c r="BOV25" s="580"/>
      <c r="BOW25" s="580"/>
      <c r="BOX25" s="580"/>
      <c r="BOY25" s="580"/>
      <c r="BOZ25" s="580"/>
      <c r="BPA25" s="580"/>
      <c r="BPB25" s="580"/>
      <c r="BPC25" s="580"/>
      <c r="BPD25" s="580"/>
      <c r="BPE25" s="580"/>
      <c r="BPF25" s="580"/>
      <c r="BPG25" s="580"/>
      <c r="BPH25" s="580"/>
      <c r="BPI25" s="580"/>
      <c r="BPJ25" s="580"/>
      <c r="BPK25" s="580"/>
      <c r="BPL25" s="580"/>
      <c r="BPM25" s="580"/>
      <c r="BPN25" s="580"/>
      <c r="BPO25" s="580"/>
      <c r="BPP25" s="580"/>
      <c r="BPQ25" s="580"/>
      <c r="BPR25" s="580"/>
      <c r="BPS25" s="580"/>
      <c r="BPT25" s="580"/>
      <c r="BPU25" s="580"/>
      <c r="BPV25" s="580"/>
      <c r="BPW25" s="580"/>
      <c r="BPX25" s="580"/>
      <c r="BPY25" s="580"/>
      <c r="BPZ25" s="580"/>
      <c r="BQA25" s="580"/>
      <c r="BQB25" s="580"/>
      <c r="BQC25" s="580"/>
      <c r="BQD25" s="580"/>
      <c r="BQE25" s="580"/>
      <c r="BQF25" s="580"/>
      <c r="BQG25" s="580"/>
      <c r="BQH25" s="580"/>
      <c r="BQI25" s="580"/>
      <c r="BQJ25" s="580"/>
      <c r="BQK25" s="580"/>
      <c r="BQL25" s="580"/>
      <c r="BQM25" s="580"/>
      <c r="BQN25" s="580"/>
      <c r="BQO25" s="580"/>
      <c r="BQP25" s="580"/>
      <c r="BQQ25" s="580"/>
      <c r="BQR25" s="580"/>
      <c r="BQS25" s="580"/>
      <c r="BQT25" s="580"/>
      <c r="BQU25" s="580"/>
      <c r="BQV25" s="580"/>
      <c r="BQW25" s="580"/>
      <c r="BQX25" s="580"/>
      <c r="BQY25" s="580"/>
      <c r="BQZ25" s="580"/>
      <c r="BRA25" s="580"/>
      <c r="BRB25" s="580"/>
      <c r="BRC25" s="580"/>
      <c r="BRD25" s="580"/>
      <c r="BRE25" s="580"/>
      <c r="BRF25" s="580"/>
      <c r="BRG25" s="580"/>
      <c r="BRH25" s="580"/>
      <c r="BRI25" s="580"/>
      <c r="BRJ25" s="580"/>
      <c r="BRK25" s="580"/>
      <c r="BRL25" s="580"/>
      <c r="BRM25" s="580"/>
      <c r="BRN25" s="580"/>
      <c r="BRO25" s="580"/>
      <c r="BRP25" s="580"/>
      <c r="BRQ25" s="580"/>
      <c r="BRR25" s="580"/>
      <c r="BRS25" s="580"/>
      <c r="BRT25" s="580"/>
      <c r="BRU25" s="580"/>
      <c r="BRV25" s="580"/>
      <c r="BRW25" s="580"/>
      <c r="BRX25" s="580"/>
      <c r="BRY25" s="580"/>
      <c r="BRZ25" s="580"/>
      <c r="BSA25" s="580"/>
      <c r="BSB25" s="580"/>
      <c r="BSC25" s="580"/>
      <c r="BSD25" s="580"/>
      <c r="BSE25" s="580"/>
      <c r="BSF25" s="580"/>
      <c r="BSG25" s="580"/>
      <c r="BSH25" s="580"/>
      <c r="BSI25" s="580"/>
      <c r="BSJ25" s="580"/>
      <c r="BSK25" s="580"/>
      <c r="BSL25" s="580"/>
      <c r="BSM25" s="580"/>
      <c r="BSN25" s="580"/>
      <c r="BSO25" s="580"/>
      <c r="BSP25" s="580"/>
      <c r="BSQ25" s="580"/>
      <c r="BSR25" s="580"/>
      <c r="BSS25" s="580"/>
      <c r="BST25" s="580"/>
      <c r="BSU25" s="580"/>
      <c r="BSV25" s="580"/>
      <c r="BSW25" s="580"/>
      <c r="BSX25" s="580"/>
      <c r="BSY25" s="580"/>
      <c r="BSZ25" s="580"/>
      <c r="BTA25" s="580"/>
      <c r="BTB25" s="580"/>
      <c r="BTC25" s="580"/>
      <c r="BTD25" s="580"/>
      <c r="BTE25" s="580"/>
      <c r="BTF25" s="580"/>
      <c r="BTG25" s="580"/>
      <c r="BTH25" s="580"/>
      <c r="BTI25" s="580"/>
      <c r="BTJ25" s="580"/>
      <c r="BTK25" s="580"/>
      <c r="BTL25" s="580"/>
      <c r="BTM25" s="580"/>
      <c r="BTN25" s="580"/>
      <c r="BTO25" s="580"/>
      <c r="BTP25" s="580"/>
      <c r="BTQ25" s="580"/>
      <c r="BTR25" s="580"/>
      <c r="BTS25" s="580"/>
      <c r="BTT25" s="580"/>
      <c r="BTU25" s="580"/>
      <c r="BTV25" s="580"/>
      <c r="BTW25" s="580"/>
      <c r="BTX25" s="580"/>
      <c r="BTY25" s="580"/>
      <c r="BTZ25" s="580"/>
      <c r="BUA25" s="580"/>
      <c r="BUB25" s="580"/>
      <c r="BUC25" s="580"/>
      <c r="BUD25" s="580"/>
      <c r="BUE25" s="580"/>
      <c r="BUF25" s="580"/>
      <c r="BUG25" s="580"/>
      <c r="BUH25" s="580"/>
      <c r="BUI25" s="580"/>
      <c r="BUJ25" s="580"/>
      <c r="BUK25" s="580"/>
      <c r="BUL25" s="580"/>
      <c r="BUM25" s="580"/>
      <c r="BUN25" s="580"/>
      <c r="BUO25" s="580"/>
      <c r="BUP25" s="580"/>
      <c r="BUQ25" s="580"/>
      <c r="BUR25" s="580"/>
      <c r="BUS25" s="580"/>
      <c r="BUT25" s="580"/>
      <c r="BUU25" s="580"/>
      <c r="BUV25" s="580"/>
      <c r="BUW25" s="580"/>
      <c r="BUX25" s="580"/>
      <c r="BUY25" s="580"/>
      <c r="BUZ25" s="580"/>
      <c r="BVA25" s="580"/>
      <c r="BVB25" s="580"/>
      <c r="BVC25" s="580"/>
      <c r="BVD25" s="580"/>
      <c r="BVE25" s="580"/>
      <c r="BVF25" s="580"/>
      <c r="BVG25" s="580"/>
      <c r="BVH25" s="580"/>
      <c r="BVI25" s="580"/>
      <c r="BVJ25" s="580"/>
      <c r="BVK25" s="580"/>
      <c r="BVL25" s="580"/>
      <c r="BVM25" s="580"/>
      <c r="BVN25" s="580"/>
      <c r="BVO25" s="580"/>
      <c r="BVP25" s="580"/>
      <c r="BVQ25" s="580"/>
      <c r="BVR25" s="580"/>
      <c r="BVS25" s="580"/>
      <c r="BVT25" s="580"/>
      <c r="BVU25" s="580"/>
      <c r="BVV25" s="580"/>
      <c r="BVW25" s="580"/>
      <c r="BVX25" s="580"/>
      <c r="BVY25" s="580"/>
      <c r="BVZ25" s="580"/>
      <c r="BWA25" s="580"/>
      <c r="BWB25" s="580"/>
      <c r="BWC25" s="580"/>
      <c r="BWD25" s="580"/>
      <c r="BWE25" s="580"/>
      <c r="BWF25" s="580"/>
      <c r="BWG25" s="580"/>
      <c r="BWH25" s="580"/>
      <c r="BWI25" s="580"/>
      <c r="BWJ25" s="580"/>
      <c r="BWK25" s="580"/>
      <c r="BWL25" s="580"/>
      <c r="BWM25" s="580"/>
      <c r="BWN25" s="580"/>
      <c r="BWO25" s="580"/>
      <c r="BWP25" s="580"/>
      <c r="BWQ25" s="580"/>
      <c r="BWR25" s="580"/>
      <c r="BWS25" s="580"/>
      <c r="BWT25" s="580"/>
      <c r="BWU25" s="580"/>
      <c r="BWV25" s="580"/>
      <c r="BWW25" s="580"/>
      <c r="BWX25" s="580"/>
      <c r="BWY25" s="580"/>
      <c r="BWZ25" s="580"/>
      <c r="BXA25" s="580"/>
      <c r="BXB25" s="580"/>
      <c r="BXC25" s="580"/>
      <c r="BXD25" s="580"/>
      <c r="BXE25" s="580"/>
      <c r="BXF25" s="580"/>
      <c r="BXG25" s="580"/>
      <c r="BXH25" s="580"/>
      <c r="BXI25" s="580"/>
      <c r="BXJ25" s="580"/>
      <c r="BXK25" s="580"/>
      <c r="BXL25" s="580"/>
      <c r="BXM25" s="580"/>
      <c r="BXN25" s="580"/>
      <c r="BXO25" s="580"/>
      <c r="BXP25" s="580"/>
      <c r="BXQ25" s="580"/>
      <c r="BXR25" s="580"/>
      <c r="BXS25" s="580"/>
      <c r="BXT25" s="580"/>
      <c r="BXU25" s="580"/>
      <c r="BXV25" s="580"/>
      <c r="BXW25" s="580"/>
      <c r="BXX25" s="580"/>
      <c r="BXY25" s="580"/>
      <c r="BXZ25" s="580"/>
      <c r="BYA25" s="580"/>
      <c r="BYB25" s="580"/>
      <c r="BYC25" s="580"/>
      <c r="BYD25" s="580"/>
      <c r="BYE25" s="580"/>
      <c r="BYF25" s="580"/>
      <c r="BYG25" s="580"/>
      <c r="BYH25" s="580"/>
      <c r="BYI25" s="580"/>
      <c r="BYJ25" s="580"/>
      <c r="BYK25" s="580"/>
      <c r="BYL25" s="580"/>
      <c r="BYM25" s="580"/>
      <c r="BYN25" s="580"/>
      <c r="BYO25" s="580"/>
      <c r="BYP25" s="580"/>
      <c r="BYQ25" s="580"/>
      <c r="BYR25" s="580"/>
      <c r="BYS25" s="580"/>
      <c r="BYT25" s="580"/>
      <c r="BYU25" s="580"/>
      <c r="BYV25" s="580"/>
      <c r="BYW25" s="580"/>
      <c r="BYX25" s="580"/>
      <c r="BYY25" s="580"/>
      <c r="BYZ25" s="580"/>
      <c r="BZA25" s="580"/>
      <c r="BZB25" s="580"/>
      <c r="BZC25" s="580"/>
      <c r="BZD25" s="580"/>
      <c r="BZE25" s="580"/>
      <c r="BZF25" s="580"/>
      <c r="BZG25" s="580"/>
      <c r="BZH25" s="580"/>
      <c r="BZI25" s="580"/>
      <c r="BZJ25" s="580"/>
      <c r="BZK25" s="580"/>
      <c r="BZL25" s="580"/>
      <c r="BZM25" s="580"/>
      <c r="BZN25" s="580"/>
      <c r="BZO25" s="580"/>
      <c r="BZP25" s="580"/>
      <c r="BZQ25" s="580"/>
      <c r="BZR25" s="580"/>
      <c r="BZS25" s="580"/>
      <c r="BZT25" s="580"/>
      <c r="BZU25" s="580"/>
      <c r="BZV25" s="580"/>
      <c r="BZW25" s="580"/>
      <c r="BZX25" s="580"/>
      <c r="BZY25" s="580"/>
      <c r="BZZ25" s="580"/>
      <c r="CAA25" s="580"/>
      <c r="CAB25" s="580"/>
      <c r="CAC25" s="580"/>
      <c r="CAD25" s="580"/>
      <c r="CAE25" s="580"/>
      <c r="CAF25" s="580"/>
      <c r="CAG25" s="580"/>
      <c r="CAH25" s="580"/>
      <c r="CAI25" s="580"/>
      <c r="CAJ25" s="580"/>
      <c r="CAK25" s="580"/>
      <c r="CAL25" s="580"/>
      <c r="CAM25" s="580"/>
      <c r="CAN25" s="580"/>
      <c r="CAO25" s="580"/>
      <c r="CAP25" s="580"/>
      <c r="CAQ25" s="580"/>
      <c r="CAR25" s="580"/>
      <c r="CAS25" s="580"/>
      <c r="CAT25" s="580"/>
      <c r="CAU25" s="580"/>
      <c r="CAV25" s="580"/>
      <c r="CAW25" s="580"/>
      <c r="CAX25" s="580"/>
      <c r="CAY25" s="580"/>
      <c r="CAZ25" s="580"/>
      <c r="CBA25" s="580"/>
      <c r="CBB25" s="580"/>
      <c r="CBC25" s="580"/>
      <c r="CBD25" s="580"/>
      <c r="CBE25" s="580"/>
      <c r="CBF25" s="580"/>
      <c r="CBG25" s="580"/>
      <c r="CBH25" s="580"/>
      <c r="CBI25" s="580"/>
      <c r="CBJ25" s="580"/>
      <c r="CBK25" s="580"/>
      <c r="CBL25" s="580"/>
      <c r="CBM25" s="580"/>
      <c r="CBN25" s="580"/>
      <c r="CBO25" s="580"/>
      <c r="CBP25" s="580"/>
      <c r="CBQ25" s="580"/>
      <c r="CBR25" s="580"/>
      <c r="CBS25" s="580"/>
      <c r="CBT25" s="580"/>
      <c r="CBU25" s="580"/>
      <c r="CBV25" s="580"/>
      <c r="CBW25" s="580"/>
      <c r="CBX25" s="580"/>
      <c r="CBY25" s="580"/>
      <c r="CBZ25" s="580"/>
      <c r="CCA25" s="580"/>
      <c r="CCB25" s="580"/>
      <c r="CCC25" s="580"/>
      <c r="CCD25" s="580"/>
      <c r="CCE25" s="580"/>
      <c r="CCF25" s="580"/>
      <c r="CCG25" s="580"/>
      <c r="CCH25" s="580"/>
      <c r="CCI25" s="580"/>
      <c r="CCJ25" s="580"/>
      <c r="CCK25" s="580"/>
      <c r="CCL25" s="580"/>
      <c r="CCM25" s="580"/>
      <c r="CCN25" s="580"/>
      <c r="CCO25" s="580"/>
      <c r="CCP25" s="580"/>
      <c r="CCQ25" s="580"/>
      <c r="CCR25" s="580"/>
      <c r="CCS25" s="580"/>
      <c r="CCT25" s="580"/>
      <c r="CCU25" s="580"/>
      <c r="CCV25" s="580"/>
      <c r="CCW25" s="580"/>
      <c r="CCX25" s="580"/>
      <c r="CCY25" s="580"/>
      <c r="CCZ25" s="580"/>
      <c r="CDA25" s="580"/>
      <c r="CDB25" s="580"/>
      <c r="CDC25" s="580"/>
      <c r="CDD25" s="580"/>
      <c r="CDE25" s="580"/>
      <c r="CDF25" s="580"/>
      <c r="CDG25" s="580"/>
      <c r="CDH25" s="580"/>
      <c r="CDI25" s="580"/>
      <c r="CDJ25" s="580"/>
      <c r="CDK25" s="580"/>
      <c r="CDL25" s="580"/>
      <c r="CDM25" s="580"/>
      <c r="CDN25" s="580"/>
      <c r="CDO25" s="580"/>
      <c r="CDP25" s="580"/>
      <c r="CDQ25" s="580"/>
      <c r="CDR25" s="580"/>
      <c r="CDS25" s="580"/>
      <c r="CDT25" s="580"/>
      <c r="CDU25" s="580"/>
      <c r="CDV25" s="580"/>
      <c r="CDW25" s="580"/>
      <c r="CDX25" s="580"/>
      <c r="CDY25" s="580"/>
      <c r="CDZ25" s="580"/>
      <c r="CEA25" s="580"/>
      <c r="CEB25" s="580"/>
      <c r="CEC25" s="580"/>
      <c r="CED25" s="580"/>
      <c r="CEE25" s="580"/>
      <c r="CEF25" s="580"/>
      <c r="CEG25" s="580"/>
      <c r="CEH25" s="580"/>
      <c r="CEI25" s="580"/>
      <c r="CEJ25" s="580"/>
      <c r="CEK25" s="580"/>
      <c r="CEL25" s="580"/>
      <c r="CEM25" s="580"/>
      <c r="CEN25" s="580"/>
      <c r="CEO25" s="580"/>
      <c r="CEP25" s="580"/>
      <c r="CEQ25" s="580"/>
      <c r="CER25" s="580"/>
      <c r="CES25" s="580"/>
      <c r="CET25" s="580"/>
      <c r="CEU25" s="580"/>
      <c r="CEV25" s="580"/>
      <c r="CEW25" s="580"/>
      <c r="CEX25" s="580"/>
      <c r="CEY25" s="580"/>
      <c r="CEZ25" s="580"/>
      <c r="CFA25" s="580"/>
      <c r="CFB25" s="580"/>
      <c r="CFC25" s="580"/>
      <c r="CFD25" s="580"/>
      <c r="CFE25" s="580"/>
      <c r="CFF25" s="580"/>
      <c r="CFG25" s="580"/>
      <c r="CFH25" s="580"/>
      <c r="CFI25" s="580"/>
      <c r="CFJ25" s="580"/>
      <c r="CFK25" s="580"/>
      <c r="CFL25" s="580"/>
      <c r="CFM25" s="580"/>
      <c r="CFN25" s="580"/>
      <c r="CFO25" s="580"/>
      <c r="CFP25" s="580"/>
      <c r="CFQ25" s="580"/>
      <c r="CFR25" s="580"/>
      <c r="CFS25" s="580"/>
      <c r="CFT25" s="580"/>
      <c r="CFU25" s="580"/>
      <c r="CFV25" s="580"/>
      <c r="CFW25" s="580"/>
      <c r="CFX25" s="580"/>
      <c r="CFY25" s="580"/>
      <c r="CFZ25" s="580"/>
      <c r="CGA25" s="580"/>
      <c r="CGB25" s="580"/>
      <c r="CGC25" s="580"/>
      <c r="CGD25" s="580"/>
      <c r="CGE25" s="580"/>
      <c r="CGF25" s="580"/>
      <c r="CGG25" s="580"/>
      <c r="CGH25" s="580"/>
      <c r="CGI25" s="580"/>
      <c r="CGJ25" s="580"/>
      <c r="CGK25" s="580"/>
      <c r="CGL25" s="580"/>
      <c r="CGM25" s="580"/>
      <c r="CGN25" s="580"/>
      <c r="CGO25" s="580"/>
      <c r="CGP25" s="580"/>
      <c r="CGQ25" s="580"/>
      <c r="CGR25" s="580"/>
      <c r="CGS25" s="580"/>
      <c r="CGT25" s="580"/>
      <c r="CGU25" s="580"/>
      <c r="CGV25" s="580"/>
      <c r="CGW25" s="580"/>
      <c r="CGX25" s="580"/>
      <c r="CGY25" s="580"/>
      <c r="CGZ25" s="580"/>
      <c r="CHA25" s="580"/>
      <c r="CHB25" s="580"/>
      <c r="CHC25" s="580"/>
      <c r="CHD25" s="580"/>
      <c r="CHE25" s="580"/>
      <c r="CHF25" s="580"/>
      <c r="CHG25" s="580"/>
      <c r="CHH25" s="580"/>
      <c r="CHI25" s="580"/>
      <c r="CHJ25" s="580"/>
      <c r="CHK25" s="580"/>
      <c r="CHL25" s="580"/>
      <c r="CHM25" s="580"/>
      <c r="CHN25" s="580"/>
      <c r="CHO25" s="580"/>
      <c r="CHP25" s="580"/>
      <c r="CHQ25" s="580"/>
      <c r="CHR25" s="580"/>
      <c r="CHS25" s="580"/>
      <c r="CHT25" s="580"/>
      <c r="CHU25" s="580"/>
      <c r="CHV25" s="580"/>
      <c r="CHW25" s="580"/>
      <c r="CHX25" s="580"/>
      <c r="CHY25" s="580"/>
      <c r="CHZ25" s="580"/>
      <c r="CIA25" s="580"/>
      <c r="CIB25" s="580"/>
      <c r="CIC25" s="580"/>
      <c r="CID25" s="580"/>
      <c r="CIE25" s="580"/>
      <c r="CIF25" s="580"/>
      <c r="CIG25" s="580"/>
      <c r="CIH25" s="580"/>
      <c r="CII25" s="580"/>
      <c r="CIJ25" s="580"/>
      <c r="CIK25" s="580"/>
      <c r="CIL25" s="580"/>
      <c r="CIM25" s="580"/>
      <c r="CIN25" s="580"/>
      <c r="CIO25" s="580"/>
      <c r="CIP25" s="580"/>
      <c r="CIQ25" s="580"/>
      <c r="CIR25" s="580"/>
      <c r="CIS25" s="580"/>
      <c r="CIT25" s="580"/>
      <c r="CIU25" s="580"/>
      <c r="CIV25" s="580"/>
      <c r="CIW25" s="580"/>
      <c r="CIX25" s="580"/>
      <c r="CIY25" s="580"/>
      <c r="CIZ25" s="580"/>
      <c r="CJA25" s="580"/>
      <c r="CJB25" s="580"/>
      <c r="CJC25" s="580"/>
      <c r="CJD25" s="580"/>
      <c r="CJE25" s="580"/>
      <c r="CJF25" s="580"/>
      <c r="CJG25" s="580"/>
      <c r="CJH25" s="580"/>
      <c r="CJI25" s="580"/>
      <c r="CJJ25" s="580"/>
      <c r="CJK25" s="580"/>
      <c r="CJL25" s="580"/>
      <c r="CJM25" s="580"/>
      <c r="CJN25" s="580"/>
      <c r="CJO25" s="580"/>
      <c r="CJP25" s="580"/>
      <c r="CJQ25" s="580"/>
      <c r="CJR25" s="580"/>
      <c r="CJS25" s="580"/>
      <c r="CJT25" s="580"/>
      <c r="CJU25" s="580"/>
      <c r="CJV25" s="580"/>
      <c r="CJW25" s="580"/>
      <c r="CJX25" s="580"/>
      <c r="CJY25" s="580"/>
      <c r="CJZ25" s="580"/>
      <c r="CKA25" s="580"/>
      <c r="CKB25" s="580"/>
      <c r="CKC25" s="580"/>
      <c r="CKD25" s="580"/>
      <c r="CKE25" s="580"/>
      <c r="CKF25" s="580"/>
      <c r="CKG25" s="580"/>
      <c r="CKH25" s="580"/>
      <c r="CKI25" s="580"/>
      <c r="CKJ25" s="580"/>
      <c r="CKK25" s="580"/>
      <c r="CKL25" s="580"/>
      <c r="CKM25" s="580"/>
      <c r="CKN25" s="580"/>
      <c r="CKO25" s="580"/>
      <c r="CKP25" s="580"/>
      <c r="CKQ25" s="580"/>
      <c r="CKR25" s="580"/>
      <c r="CKS25" s="580"/>
      <c r="CKT25" s="580"/>
      <c r="CKU25" s="580"/>
      <c r="CKV25" s="580"/>
      <c r="CKW25" s="580"/>
      <c r="CKX25" s="580"/>
      <c r="CKY25" s="580"/>
      <c r="CKZ25" s="580"/>
      <c r="CLA25" s="580"/>
      <c r="CLB25" s="580"/>
      <c r="CLC25" s="580"/>
      <c r="CLD25" s="580"/>
      <c r="CLE25" s="580"/>
      <c r="CLF25" s="580"/>
      <c r="CLG25" s="580"/>
      <c r="CLH25" s="580"/>
      <c r="CLI25" s="580"/>
      <c r="CLJ25" s="580"/>
      <c r="CLK25" s="580"/>
      <c r="CLL25" s="580"/>
      <c r="CLM25" s="580"/>
      <c r="CLN25" s="580"/>
      <c r="CLO25" s="580"/>
      <c r="CLP25" s="580"/>
      <c r="CLQ25" s="580"/>
      <c r="CLR25" s="580"/>
      <c r="CLS25" s="580"/>
      <c r="CLT25" s="580"/>
      <c r="CLU25" s="580"/>
      <c r="CLV25" s="580"/>
      <c r="CLW25" s="580"/>
      <c r="CLX25" s="580"/>
      <c r="CLY25" s="580"/>
      <c r="CLZ25" s="580"/>
      <c r="CMA25" s="580"/>
      <c r="CMB25" s="580"/>
      <c r="CMC25" s="580"/>
      <c r="CMD25" s="580"/>
      <c r="CME25" s="580"/>
      <c r="CMF25" s="580"/>
      <c r="CMG25" s="580"/>
      <c r="CMH25" s="580"/>
      <c r="CMI25" s="580"/>
      <c r="CMJ25" s="580"/>
      <c r="CMK25" s="580"/>
      <c r="CML25" s="580"/>
      <c r="CMM25" s="580"/>
      <c r="CMN25" s="580"/>
      <c r="CMO25" s="580"/>
      <c r="CMP25" s="580"/>
      <c r="CMQ25" s="580"/>
      <c r="CMR25" s="580"/>
      <c r="CMS25" s="580"/>
      <c r="CMT25" s="580"/>
      <c r="CMU25" s="580"/>
      <c r="CMV25" s="580"/>
      <c r="CMW25" s="580"/>
      <c r="CMX25" s="580"/>
      <c r="CMY25" s="580"/>
      <c r="CMZ25" s="580"/>
      <c r="CNA25" s="580"/>
      <c r="CNB25" s="580"/>
      <c r="CNC25" s="580"/>
      <c r="CND25" s="580"/>
      <c r="CNE25" s="580"/>
      <c r="CNF25" s="580"/>
      <c r="CNG25" s="580"/>
      <c r="CNH25" s="580"/>
      <c r="CNI25" s="580"/>
      <c r="CNJ25" s="580"/>
      <c r="CNK25" s="580"/>
      <c r="CNL25" s="580"/>
      <c r="CNM25" s="580"/>
      <c r="CNN25" s="580"/>
      <c r="CNO25" s="580"/>
      <c r="CNP25" s="580"/>
      <c r="CNQ25" s="580"/>
      <c r="CNR25" s="580"/>
      <c r="CNS25" s="580"/>
      <c r="CNT25" s="580"/>
      <c r="CNU25" s="580"/>
      <c r="CNV25" s="580"/>
      <c r="CNW25" s="580"/>
      <c r="CNX25" s="580"/>
      <c r="CNY25" s="580"/>
      <c r="CNZ25" s="580"/>
      <c r="COA25" s="580"/>
      <c r="COB25" s="580"/>
      <c r="COC25" s="580"/>
      <c r="COD25" s="580"/>
      <c r="COE25" s="580"/>
      <c r="COF25" s="580"/>
      <c r="COG25" s="580"/>
      <c r="COH25" s="580"/>
      <c r="COI25" s="580"/>
      <c r="COJ25" s="580"/>
      <c r="COK25" s="580"/>
      <c r="COL25" s="580"/>
      <c r="COM25" s="580"/>
      <c r="CON25" s="580"/>
      <c r="COO25" s="580"/>
      <c r="COP25" s="580"/>
      <c r="COQ25" s="580"/>
      <c r="COR25" s="580"/>
      <c r="COS25" s="580"/>
      <c r="COT25" s="580"/>
      <c r="COU25" s="580"/>
      <c r="COV25" s="580"/>
      <c r="COW25" s="580"/>
      <c r="COX25" s="580"/>
      <c r="COY25" s="580"/>
      <c r="COZ25" s="580"/>
      <c r="CPA25" s="580"/>
      <c r="CPB25" s="580"/>
      <c r="CPC25" s="580"/>
      <c r="CPD25" s="580"/>
      <c r="CPE25" s="580"/>
      <c r="CPF25" s="580"/>
      <c r="CPG25" s="580"/>
      <c r="CPH25" s="580"/>
      <c r="CPI25" s="580"/>
      <c r="CPJ25" s="580"/>
      <c r="CPK25" s="580"/>
      <c r="CPL25" s="580"/>
      <c r="CPM25" s="580"/>
      <c r="CPN25" s="580"/>
      <c r="CPO25" s="580"/>
      <c r="CPP25" s="580"/>
      <c r="CPQ25" s="580"/>
      <c r="CPR25" s="580"/>
      <c r="CPS25" s="580"/>
      <c r="CPT25" s="580"/>
      <c r="CPU25" s="580"/>
      <c r="CPV25" s="580"/>
      <c r="CPW25" s="580"/>
      <c r="CPX25" s="580"/>
      <c r="CPY25" s="580"/>
      <c r="CPZ25" s="580"/>
      <c r="CQA25" s="580"/>
      <c r="CQB25" s="580"/>
      <c r="CQC25" s="580"/>
      <c r="CQD25" s="580"/>
      <c r="CQE25" s="580"/>
      <c r="CQF25" s="580"/>
      <c r="CQG25" s="580"/>
      <c r="CQH25" s="580"/>
      <c r="CQI25" s="580"/>
      <c r="CQJ25" s="580"/>
      <c r="CQK25" s="580"/>
      <c r="CQL25" s="580"/>
      <c r="CQM25" s="580"/>
      <c r="CQN25" s="580"/>
      <c r="CQO25" s="580"/>
      <c r="CQP25" s="580"/>
      <c r="CQQ25" s="580"/>
      <c r="CQR25" s="580"/>
      <c r="CQS25" s="580"/>
      <c r="CQT25" s="580"/>
      <c r="CQU25" s="580"/>
      <c r="CQV25" s="580"/>
      <c r="CQW25" s="580"/>
      <c r="CQX25" s="580"/>
      <c r="CQY25" s="580"/>
      <c r="CQZ25" s="580"/>
      <c r="CRA25" s="580"/>
      <c r="CRB25" s="580"/>
      <c r="CRC25" s="580"/>
      <c r="CRD25" s="580"/>
      <c r="CRE25" s="580"/>
      <c r="CRF25" s="580"/>
      <c r="CRG25" s="580"/>
      <c r="CRH25" s="580"/>
      <c r="CRI25" s="580"/>
      <c r="CRJ25" s="580"/>
      <c r="CRK25" s="580"/>
      <c r="CRL25" s="580"/>
      <c r="CRM25" s="580"/>
      <c r="CRN25" s="580"/>
      <c r="CRO25" s="580"/>
      <c r="CRP25" s="580"/>
      <c r="CRQ25" s="580"/>
      <c r="CRR25" s="580"/>
      <c r="CRS25" s="580"/>
      <c r="CRT25" s="580"/>
      <c r="CRU25" s="580"/>
      <c r="CRV25" s="580"/>
      <c r="CRW25" s="580"/>
      <c r="CRX25" s="580"/>
      <c r="CRY25" s="580"/>
      <c r="CRZ25" s="580"/>
      <c r="CSA25" s="580"/>
      <c r="CSB25" s="580"/>
      <c r="CSC25" s="580"/>
      <c r="CSD25" s="580"/>
      <c r="CSE25" s="580"/>
      <c r="CSF25" s="580"/>
      <c r="CSG25" s="580"/>
      <c r="CSH25" s="580"/>
      <c r="CSI25" s="580"/>
      <c r="CSJ25" s="580"/>
      <c r="CSK25" s="580"/>
      <c r="CSL25" s="580"/>
      <c r="CSM25" s="580"/>
      <c r="CSN25" s="580"/>
      <c r="CSO25" s="580"/>
      <c r="CSP25" s="580"/>
      <c r="CSQ25" s="580"/>
      <c r="CSR25" s="580"/>
      <c r="CSS25" s="580"/>
      <c r="CST25" s="580"/>
      <c r="CSU25" s="580"/>
      <c r="CSV25" s="580"/>
      <c r="CSW25" s="580"/>
      <c r="CSX25" s="580"/>
      <c r="CSY25" s="580"/>
      <c r="CSZ25" s="580"/>
      <c r="CTA25" s="580"/>
      <c r="CTB25" s="580"/>
      <c r="CTC25" s="580"/>
      <c r="CTD25" s="580"/>
      <c r="CTE25" s="580"/>
      <c r="CTF25" s="580"/>
      <c r="CTG25" s="580"/>
      <c r="CTH25" s="580"/>
      <c r="CTI25" s="580"/>
      <c r="CTJ25" s="580"/>
      <c r="CTK25" s="580"/>
      <c r="CTL25" s="580"/>
      <c r="CTM25" s="580"/>
      <c r="CTN25" s="580"/>
      <c r="CTO25" s="580"/>
      <c r="CTP25" s="580"/>
      <c r="CTQ25" s="580"/>
      <c r="CTR25" s="580"/>
      <c r="CTS25" s="580"/>
      <c r="CTT25" s="580"/>
      <c r="CTU25" s="580"/>
      <c r="CTV25" s="580"/>
      <c r="CTW25" s="580"/>
      <c r="CTX25" s="580"/>
      <c r="CTY25" s="580"/>
      <c r="CTZ25" s="580"/>
      <c r="CUA25" s="580"/>
      <c r="CUB25" s="580"/>
      <c r="CUC25" s="580"/>
      <c r="CUD25" s="580"/>
      <c r="CUE25" s="580"/>
      <c r="CUF25" s="580"/>
      <c r="CUG25" s="580"/>
      <c r="CUH25" s="580"/>
      <c r="CUI25" s="580"/>
      <c r="CUJ25" s="580"/>
      <c r="CUK25" s="580"/>
      <c r="CUL25" s="580"/>
      <c r="CUM25" s="580"/>
      <c r="CUN25" s="580"/>
      <c r="CUO25" s="580"/>
      <c r="CUP25" s="580"/>
      <c r="CUQ25" s="580"/>
      <c r="CUR25" s="580"/>
      <c r="CUS25" s="580"/>
      <c r="CUT25" s="580"/>
      <c r="CUU25" s="580"/>
      <c r="CUV25" s="580"/>
      <c r="CUW25" s="580"/>
      <c r="CUX25" s="580"/>
      <c r="CUY25" s="580"/>
      <c r="CUZ25" s="580"/>
      <c r="CVA25" s="580"/>
      <c r="CVB25" s="580"/>
      <c r="CVC25" s="580"/>
      <c r="CVD25" s="580"/>
      <c r="CVE25" s="580"/>
      <c r="CVF25" s="580"/>
      <c r="CVG25" s="580"/>
      <c r="CVH25" s="580"/>
      <c r="CVI25" s="580"/>
      <c r="CVJ25" s="580"/>
      <c r="CVK25" s="580"/>
      <c r="CVL25" s="580"/>
      <c r="CVM25" s="580"/>
      <c r="CVN25" s="580"/>
      <c r="CVO25" s="580"/>
      <c r="CVP25" s="580"/>
      <c r="CVQ25" s="580"/>
      <c r="CVR25" s="580"/>
      <c r="CVS25" s="580"/>
      <c r="CVT25" s="580"/>
      <c r="CVU25" s="580"/>
      <c r="CVV25" s="580"/>
      <c r="CVW25" s="580"/>
      <c r="CVX25" s="580"/>
      <c r="CVY25" s="580"/>
      <c r="CVZ25" s="580"/>
      <c r="CWA25" s="580"/>
      <c r="CWB25" s="580"/>
      <c r="CWC25" s="580"/>
      <c r="CWD25" s="580"/>
      <c r="CWE25" s="580"/>
      <c r="CWF25" s="580"/>
      <c r="CWG25" s="580"/>
      <c r="CWH25" s="580"/>
      <c r="CWI25" s="580"/>
      <c r="CWJ25" s="580"/>
      <c r="CWK25" s="580"/>
      <c r="CWL25" s="580"/>
      <c r="CWM25" s="580"/>
      <c r="CWN25" s="580"/>
      <c r="CWO25" s="580"/>
      <c r="CWP25" s="580"/>
      <c r="CWQ25" s="580"/>
      <c r="CWR25" s="580"/>
      <c r="CWS25" s="580"/>
      <c r="CWT25" s="580"/>
      <c r="CWU25" s="580"/>
      <c r="CWV25" s="580"/>
      <c r="CWW25" s="580"/>
      <c r="CWX25" s="580"/>
      <c r="CWY25" s="580"/>
      <c r="CWZ25" s="580"/>
      <c r="CXA25" s="580"/>
      <c r="CXB25" s="580"/>
      <c r="CXC25" s="580"/>
      <c r="CXD25" s="580"/>
      <c r="CXE25" s="580"/>
      <c r="CXF25" s="580"/>
      <c r="CXG25" s="580"/>
      <c r="CXH25" s="580"/>
      <c r="CXI25" s="580"/>
      <c r="CXJ25" s="580"/>
      <c r="CXK25" s="580"/>
      <c r="CXL25" s="580"/>
      <c r="CXM25" s="580"/>
      <c r="CXN25" s="580"/>
      <c r="CXO25" s="580"/>
      <c r="CXP25" s="580"/>
      <c r="CXQ25" s="580"/>
      <c r="CXR25" s="580"/>
      <c r="CXS25" s="580"/>
      <c r="CXT25" s="580"/>
      <c r="CXU25" s="580"/>
      <c r="CXV25" s="580"/>
      <c r="CXW25" s="580"/>
      <c r="CXX25" s="580"/>
      <c r="CXY25" s="580"/>
      <c r="CXZ25" s="580"/>
      <c r="CYA25" s="580"/>
      <c r="CYB25" s="580"/>
      <c r="CYC25" s="580"/>
      <c r="CYD25" s="580"/>
      <c r="CYE25" s="580"/>
      <c r="CYF25" s="580"/>
      <c r="CYG25" s="580"/>
      <c r="CYH25" s="580"/>
      <c r="CYI25" s="580"/>
      <c r="CYJ25" s="580"/>
      <c r="CYK25" s="580"/>
      <c r="CYL25" s="580"/>
      <c r="CYM25" s="580"/>
      <c r="CYN25" s="580"/>
      <c r="CYO25" s="580"/>
      <c r="CYP25" s="580"/>
      <c r="CYQ25" s="580"/>
      <c r="CYR25" s="580"/>
      <c r="CYS25" s="580"/>
      <c r="CYT25" s="580"/>
      <c r="CYU25" s="580"/>
      <c r="CYV25" s="580"/>
      <c r="CYW25" s="580"/>
      <c r="CYX25" s="580"/>
      <c r="CYY25" s="580"/>
      <c r="CYZ25" s="580"/>
      <c r="CZA25" s="580"/>
      <c r="CZB25" s="580"/>
      <c r="CZC25" s="580"/>
      <c r="CZD25" s="580"/>
      <c r="CZE25" s="580"/>
      <c r="CZF25" s="580"/>
      <c r="CZG25" s="580"/>
      <c r="CZH25" s="580"/>
      <c r="CZI25" s="580"/>
      <c r="CZJ25" s="580"/>
      <c r="CZK25" s="580"/>
      <c r="CZL25" s="580"/>
      <c r="CZM25" s="580"/>
      <c r="CZN25" s="580"/>
      <c r="CZO25" s="580"/>
      <c r="CZP25" s="580"/>
      <c r="CZQ25" s="580"/>
      <c r="CZR25" s="580"/>
      <c r="CZS25" s="580"/>
      <c r="CZT25" s="580"/>
      <c r="CZU25" s="580"/>
      <c r="CZV25" s="580"/>
      <c r="CZW25" s="580"/>
      <c r="CZX25" s="580"/>
      <c r="CZY25" s="580"/>
      <c r="CZZ25" s="580"/>
      <c r="DAA25" s="580"/>
      <c r="DAB25" s="580"/>
      <c r="DAC25" s="580"/>
      <c r="DAD25" s="580"/>
      <c r="DAE25" s="580"/>
      <c r="DAF25" s="580"/>
      <c r="DAG25" s="580"/>
      <c r="DAH25" s="580"/>
      <c r="DAI25" s="580"/>
      <c r="DAJ25" s="580"/>
      <c r="DAK25" s="580"/>
      <c r="DAL25" s="580"/>
      <c r="DAM25" s="580"/>
      <c r="DAN25" s="580"/>
      <c r="DAO25" s="580"/>
      <c r="DAP25" s="580"/>
      <c r="DAQ25" s="580"/>
      <c r="DAR25" s="580"/>
      <c r="DAS25" s="580"/>
      <c r="DAT25" s="580"/>
      <c r="DAU25" s="580"/>
      <c r="DAV25" s="580"/>
      <c r="DAW25" s="580"/>
      <c r="DAX25" s="580"/>
      <c r="DAY25" s="580"/>
      <c r="DAZ25" s="580"/>
      <c r="DBA25" s="580"/>
      <c r="DBB25" s="580"/>
      <c r="DBC25" s="580"/>
      <c r="DBD25" s="580"/>
      <c r="DBE25" s="580"/>
      <c r="DBF25" s="580"/>
      <c r="DBG25" s="580"/>
      <c r="DBH25" s="580"/>
      <c r="DBI25" s="580"/>
      <c r="DBJ25" s="580"/>
      <c r="DBK25" s="580"/>
      <c r="DBL25" s="580"/>
      <c r="DBM25" s="580"/>
      <c r="DBN25" s="580"/>
      <c r="DBO25" s="580"/>
      <c r="DBP25" s="580"/>
      <c r="DBQ25" s="580"/>
      <c r="DBR25" s="580"/>
      <c r="DBS25" s="580"/>
      <c r="DBT25" s="580"/>
      <c r="DBU25" s="580"/>
      <c r="DBV25" s="580"/>
      <c r="DBW25" s="580"/>
      <c r="DBX25" s="580"/>
      <c r="DBY25" s="580"/>
      <c r="DBZ25" s="580"/>
      <c r="DCA25" s="580"/>
      <c r="DCB25" s="580"/>
      <c r="DCC25" s="580"/>
      <c r="DCD25" s="580"/>
      <c r="DCE25" s="580"/>
      <c r="DCF25" s="580"/>
      <c r="DCG25" s="580"/>
      <c r="DCH25" s="580"/>
      <c r="DCI25" s="580"/>
      <c r="DCJ25" s="580"/>
      <c r="DCK25" s="580"/>
      <c r="DCL25" s="580"/>
      <c r="DCM25" s="580"/>
      <c r="DCN25" s="580"/>
      <c r="DCO25" s="580"/>
      <c r="DCP25" s="580"/>
      <c r="DCQ25" s="580"/>
      <c r="DCR25" s="580"/>
      <c r="DCS25" s="580"/>
      <c r="DCT25" s="580"/>
      <c r="DCU25" s="580"/>
      <c r="DCV25" s="580"/>
      <c r="DCW25" s="580"/>
      <c r="DCX25" s="580"/>
      <c r="DCY25" s="580"/>
      <c r="DCZ25" s="580"/>
      <c r="DDA25" s="580"/>
      <c r="DDB25" s="580"/>
      <c r="DDC25" s="580"/>
      <c r="DDD25" s="580"/>
      <c r="DDE25" s="580"/>
      <c r="DDF25" s="580"/>
      <c r="DDG25" s="580"/>
      <c r="DDH25" s="580"/>
      <c r="DDI25" s="580"/>
      <c r="DDJ25" s="580"/>
      <c r="DDK25" s="580"/>
      <c r="DDL25" s="580"/>
      <c r="DDM25" s="580"/>
      <c r="DDN25" s="580"/>
      <c r="DDO25" s="580"/>
      <c r="DDP25" s="580"/>
      <c r="DDQ25" s="580"/>
      <c r="DDR25" s="580"/>
      <c r="DDS25" s="580"/>
      <c r="DDT25" s="580"/>
      <c r="DDU25" s="580"/>
      <c r="DDV25" s="580"/>
      <c r="DDW25" s="580"/>
      <c r="DDX25" s="580"/>
      <c r="DDY25" s="580"/>
      <c r="DDZ25" s="580"/>
      <c r="DEA25" s="580"/>
      <c r="DEB25" s="580"/>
      <c r="DEC25" s="580"/>
      <c r="DED25" s="580"/>
      <c r="DEE25" s="580"/>
      <c r="DEF25" s="580"/>
      <c r="DEG25" s="580"/>
      <c r="DEH25" s="580"/>
      <c r="DEI25" s="580"/>
      <c r="DEJ25" s="580"/>
      <c r="DEK25" s="580"/>
      <c r="DEL25" s="580"/>
      <c r="DEM25" s="580"/>
      <c r="DEN25" s="580"/>
      <c r="DEO25" s="580"/>
      <c r="DEP25" s="580"/>
      <c r="DEQ25" s="580"/>
      <c r="DER25" s="580"/>
      <c r="DES25" s="580"/>
      <c r="DET25" s="580"/>
      <c r="DEU25" s="580"/>
      <c r="DEV25" s="580"/>
      <c r="DEW25" s="580"/>
      <c r="DEX25" s="580"/>
      <c r="DEY25" s="580"/>
      <c r="DEZ25" s="580"/>
      <c r="DFA25" s="580"/>
      <c r="DFB25" s="580"/>
      <c r="DFC25" s="580"/>
      <c r="DFD25" s="580"/>
      <c r="DFE25" s="580"/>
      <c r="DFF25" s="580"/>
      <c r="DFG25" s="580"/>
      <c r="DFH25" s="580"/>
      <c r="DFI25" s="580"/>
      <c r="DFJ25" s="580"/>
      <c r="DFK25" s="580"/>
      <c r="DFL25" s="580"/>
      <c r="DFM25" s="580"/>
      <c r="DFN25" s="580"/>
      <c r="DFO25" s="580"/>
      <c r="DFP25" s="580"/>
      <c r="DFQ25" s="580"/>
      <c r="DFR25" s="580"/>
      <c r="DFS25" s="580"/>
      <c r="DFT25" s="580"/>
      <c r="DFU25" s="580"/>
      <c r="DFV25" s="580"/>
      <c r="DFW25" s="580"/>
      <c r="DFX25" s="580"/>
      <c r="DFY25" s="580"/>
      <c r="DFZ25" s="580"/>
      <c r="DGA25" s="580"/>
      <c r="DGB25" s="580"/>
      <c r="DGC25" s="580"/>
      <c r="DGD25" s="580"/>
      <c r="DGE25" s="580"/>
      <c r="DGF25" s="580"/>
      <c r="DGG25" s="580"/>
      <c r="DGH25" s="580"/>
      <c r="DGI25" s="580"/>
      <c r="DGJ25" s="580"/>
      <c r="DGK25" s="580"/>
      <c r="DGL25" s="580"/>
      <c r="DGM25" s="580"/>
      <c r="DGN25" s="580"/>
      <c r="DGO25" s="580"/>
      <c r="DGP25" s="580"/>
      <c r="DGQ25" s="580"/>
      <c r="DGR25" s="580"/>
      <c r="DGS25" s="580"/>
      <c r="DGT25" s="580"/>
      <c r="DGU25" s="580"/>
      <c r="DGV25" s="580"/>
      <c r="DGW25" s="580"/>
      <c r="DGX25" s="580"/>
      <c r="DGY25" s="580"/>
      <c r="DGZ25" s="580"/>
      <c r="DHA25" s="580"/>
      <c r="DHB25" s="580"/>
      <c r="DHC25" s="580"/>
      <c r="DHD25" s="580"/>
      <c r="DHE25" s="580"/>
      <c r="DHF25" s="580"/>
      <c r="DHG25" s="580"/>
      <c r="DHH25" s="580"/>
      <c r="DHI25" s="580"/>
      <c r="DHJ25" s="580"/>
      <c r="DHK25" s="580"/>
      <c r="DHL25" s="580"/>
      <c r="DHM25" s="580"/>
      <c r="DHN25" s="580"/>
      <c r="DHO25" s="580"/>
      <c r="DHP25" s="580"/>
      <c r="DHQ25" s="580"/>
      <c r="DHR25" s="580"/>
      <c r="DHS25" s="580"/>
      <c r="DHT25" s="580"/>
      <c r="DHU25" s="580"/>
      <c r="DHV25" s="580"/>
      <c r="DHW25" s="580"/>
      <c r="DHX25" s="580"/>
      <c r="DHY25" s="580"/>
      <c r="DHZ25" s="580"/>
      <c r="DIA25" s="580"/>
      <c r="DIB25" s="580"/>
      <c r="DIC25" s="580"/>
      <c r="DID25" s="580"/>
      <c r="DIE25" s="580"/>
      <c r="DIF25" s="580"/>
      <c r="DIG25" s="580"/>
      <c r="DIH25" s="580"/>
      <c r="DII25" s="580"/>
      <c r="DIJ25" s="580"/>
      <c r="DIK25" s="580"/>
      <c r="DIL25" s="580"/>
      <c r="DIM25" s="580"/>
      <c r="DIN25" s="580"/>
      <c r="DIO25" s="580"/>
      <c r="DIP25" s="580"/>
      <c r="DIQ25" s="580"/>
      <c r="DIR25" s="580"/>
      <c r="DIS25" s="580"/>
      <c r="DIT25" s="580"/>
      <c r="DIU25" s="580"/>
      <c r="DIV25" s="580"/>
      <c r="DIW25" s="580"/>
      <c r="DIX25" s="580"/>
      <c r="DIY25" s="580"/>
      <c r="DIZ25" s="580"/>
      <c r="DJA25" s="580"/>
      <c r="DJB25" s="580"/>
      <c r="DJC25" s="580"/>
      <c r="DJD25" s="580"/>
      <c r="DJE25" s="580"/>
      <c r="DJF25" s="580"/>
      <c r="DJG25" s="580"/>
      <c r="DJH25" s="580"/>
      <c r="DJI25" s="580"/>
      <c r="DJJ25" s="580"/>
      <c r="DJK25" s="580"/>
      <c r="DJL25" s="580"/>
      <c r="DJM25" s="580"/>
      <c r="DJN25" s="580"/>
      <c r="DJO25" s="580"/>
      <c r="DJP25" s="580"/>
      <c r="DJQ25" s="580"/>
      <c r="DJR25" s="580"/>
      <c r="DJS25" s="580"/>
      <c r="DJT25" s="580"/>
      <c r="DJU25" s="580"/>
      <c r="DJV25" s="580"/>
      <c r="DJW25" s="580"/>
      <c r="DJX25" s="580"/>
      <c r="DJY25" s="580"/>
      <c r="DJZ25" s="580"/>
      <c r="DKA25" s="580"/>
      <c r="DKB25" s="580"/>
      <c r="DKC25" s="580"/>
      <c r="DKD25" s="580"/>
      <c r="DKE25" s="580"/>
      <c r="DKF25" s="580"/>
      <c r="DKG25" s="580"/>
      <c r="DKH25" s="580"/>
      <c r="DKI25" s="580"/>
      <c r="DKJ25" s="580"/>
      <c r="DKK25" s="580"/>
      <c r="DKL25" s="580"/>
      <c r="DKM25" s="580"/>
      <c r="DKN25" s="580"/>
      <c r="DKO25" s="580"/>
      <c r="DKP25" s="580"/>
      <c r="DKQ25" s="580"/>
      <c r="DKR25" s="580"/>
      <c r="DKS25" s="580"/>
      <c r="DKT25" s="580"/>
      <c r="DKU25" s="580"/>
      <c r="DKV25" s="580"/>
      <c r="DKW25" s="580"/>
      <c r="DKX25" s="580"/>
      <c r="DKY25" s="580"/>
      <c r="DKZ25" s="580"/>
      <c r="DLA25" s="580"/>
      <c r="DLB25" s="580"/>
      <c r="DLC25" s="580"/>
      <c r="DLD25" s="580"/>
      <c r="DLE25" s="580"/>
      <c r="DLF25" s="580"/>
      <c r="DLG25" s="580"/>
      <c r="DLH25" s="580"/>
      <c r="DLI25" s="580"/>
      <c r="DLJ25" s="580"/>
      <c r="DLK25" s="580"/>
      <c r="DLL25" s="580"/>
      <c r="DLM25" s="580"/>
      <c r="DLN25" s="580"/>
      <c r="DLO25" s="580"/>
      <c r="DLP25" s="580"/>
      <c r="DLQ25" s="580"/>
      <c r="DLR25" s="580"/>
      <c r="DLS25" s="580"/>
      <c r="DLT25" s="580"/>
      <c r="DLU25" s="580"/>
      <c r="DLV25" s="580"/>
      <c r="DLW25" s="580"/>
      <c r="DLX25" s="580"/>
      <c r="DLY25" s="580"/>
      <c r="DLZ25" s="580"/>
      <c r="DMA25" s="580"/>
      <c r="DMB25" s="580"/>
      <c r="DMC25" s="580"/>
      <c r="DMD25" s="580"/>
      <c r="DME25" s="580"/>
      <c r="DMF25" s="580"/>
      <c r="DMG25" s="580"/>
      <c r="DMH25" s="580"/>
      <c r="DMI25" s="580"/>
      <c r="DMJ25" s="580"/>
      <c r="DMK25" s="580"/>
      <c r="DML25" s="580"/>
      <c r="DMM25" s="580"/>
      <c r="DMN25" s="580"/>
      <c r="DMO25" s="580"/>
      <c r="DMP25" s="580"/>
      <c r="DMQ25" s="580"/>
      <c r="DMR25" s="580"/>
      <c r="DMS25" s="580"/>
      <c r="DMT25" s="580"/>
      <c r="DMU25" s="580"/>
      <c r="DMV25" s="580"/>
      <c r="DMW25" s="580"/>
      <c r="DMX25" s="580"/>
      <c r="DMY25" s="580"/>
      <c r="DMZ25" s="580"/>
      <c r="DNA25" s="580"/>
      <c r="DNB25" s="580"/>
      <c r="DNC25" s="580"/>
      <c r="DND25" s="580"/>
      <c r="DNE25" s="580"/>
      <c r="DNF25" s="580"/>
      <c r="DNG25" s="580"/>
      <c r="DNH25" s="580"/>
      <c r="DNI25" s="580"/>
      <c r="DNJ25" s="580"/>
      <c r="DNK25" s="580"/>
      <c r="DNL25" s="580"/>
      <c r="DNM25" s="580"/>
      <c r="DNN25" s="580"/>
      <c r="DNO25" s="580"/>
      <c r="DNP25" s="580"/>
      <c r="DNQ25" s="580"/>
      <c r="DNR25" s="580"/>
      <c r="DNS25" s="580"/>
      <c r="DNT25" s="580"/>
      <c r="DNU25" s="580"/>
      <c r="DNV25" s="580"/>
      <c r="DNW25" s="580"/>
      <c r="DNX25" s="580"/>
      <c r="DNY25" s="580"/>
      <c r="DNZ25" s="580"/>
      <c r="DOA25" s="580"/>
      <c r="DOB25" s="580"/>
      <c r="DOC25" s="580"/>
      <c r="DOD25" s="580"/>
      <c r="DOE25" s="580"/>
      <c r="DOF25" s="580"/>
      <c r="DOG25" s="580"/>
      <c r="DOH25" s="580"/>
      <c r="DOI25" s="580"/>
      <c r="DOJ25" s="580"/>
      <c r="DOK25" s="580"/>
      <c r="DOL25" s="580"/>
      <c r="DOM25" s="580"/>
      <c r="DON25" s="580"/>
      <c r="DOO25" s="580"/>
      <c r="DOP25" s="580"/>
      <c r="DOQ25" s="580"/>
      <c r="DOR25" s="580"/>
      <c r="DOS25" s="580"/>
      <c r="DOT25" s="580"/>
      <c r="DOU25" s="580"/>
      <c r="DOV25" s="580"/>
      <c r="DOW25" s="580"/>
      <c r="DOX25" s="580"/>
      <c r="DOY25" s="580"/>
      <c r="DOZ25" s="580"/>
      <c r="DPA25" s="580"/>
      <c r="DPB25" s="580"/>
      <c r="DPC25" s="580"/>
      <c r="DPD25" s="580"/>
      <c r="DPE25" s="580"/>
      <c r="DPF25" s="580"/>
      <c r="DPG25" s="580"/>
      <c r="DPH25" s="580"/>
      <c r="DPI25" s="580"/>
      <c r="DPJ25" s="580"/>
      <c r="DPK25" s="580"/>
      <c r="DPL25" s="580"/>
      <c r="DPM25" s="580"/>
      <c r="DPN25" s="580"/>
      <c r="DPO25" s="580"/>
      <c r="DPP25" s="580"/>
      <c r="DPQ25" s="580"/>
      <c r="DPR25" s="580"/>
      <c r="DPS25" s="580"/>
      <c r="DPT25" s="580"/>
      <c r="DPU25" s="580"/>
      <c r="DPV25" s="580"/>
      <c r="DPW25" s="580"/>
      <c r="DPX25" s="580"/>
      <c r="DPY25" s="580"/>
      <c r="DPZ25" s="580"/>
      <c r="DQA25" s="580"/>
      <c r="DQB25" s="580"/>
      <c r="DQC25" s="580"/>
      <c r="DQD25" s="580"/>
      <c r="DQE25" s="580"/>
      <c r="DQF25" s="580"/>
      <c r="DQG25" s="580"/>
      <c r="DQH25" s="580"/>
      <c r="DQI25" s="580"/>
      <c r="DQJ25" s="580"/>
      <c r="DQK25" s="580"/>
      <c r="DQL25" s="580"/>
      <c r="DQM25" s="580"/>
      <c r="DQN25" s="580"/>
      <c r="DQO25" s="580"/>
      <c r="DQP25" s="580"/>
      <c r="DQQ25" s="580"/>
      <c r="DQR25" s="580"/>
      <c r="DQS25" s="580"/>
      <c r="DQT25" s="580"/>
      <c r="DQU25" s="580"/>
      <c r="DQV25" s="580"/>
      <c r="DQW25" s="580"/>
      <c r="DQX25" s="580"/>
      <c r="DQY25" s="580"/>
      <c r="DQZ25" s="580"/>
      <c r="DRA25" s="580"/>
      <c r="DRB25" s="580"/>
      <c r="DRC25" s="580"/>
      <c r="DRD25" s="580"/>
      <c r="DRE25" s="580"/>
      <c r="DRF25" s="580"/>
      <c r="DRG25" s="580"/>
      <c r="DRH25" s="580"/>
      <c r="DRI25" s="580"/>
      <c r="DRJ25" s="580"/>
      <c r="DRK25" s="580"/>
      <c r="DRL25" s="580"/>
      <c r="DRM25" s="580"/>
      <c r="DRN25" s="580"/>
      <c r="DRO25" s="580"/>
      <c r="DRP25" s="580"/>
      <c r="DRQ25" s="580"/>
      <c r="DRR25" s="580"/>
      <c r="DRS25" s="580"/>
      <c r="DRT25" s="580"/>
      <c r="DRU25" s="580"/>
      <c r="DRV25" s="580"/>
      <c r="DRW25" s="580"/>
      <c r="DRX25" s="580"/>
      <c r="DRY25" s="580"/>
      <c r="DRZ25" s="580"/>
      <c r="DSA25" s="580"/>
      <c r="DSB25" s="580"/>
      <c r="DSC25" s="580"/>
      <c r="DSD25" s="580"/>
      <c r="DSE25" s="580"/>
      <c r="DSF25" s="580"/>
      <c r="DSG25" s="580"/>
      <c r="DSH25" s="580"/>
      <c r="DSI25" s="580"/>
      <c r="DSJ25" s="580"/>
      <c r="DSK25" s="580"/>
      <c r="DSL25" s="580"/>
      <c r="DSM25" s="580"/>
      <c r="DSN25" s="580"/>
      <c r="DSO25" s="580"/>
      <c r="DSP25" s="580"/>
      <c r="DSQ25" s="580"/>
      <c r="DSR25" s="580"/>
      <c r="DSS25" s="580"/>
      <c r="DST25" s="580"/>
      <c r="DSU25" s="580"/>
      <c r="DSV25" s="580"/>
      <c r="DSW25" s="580"/>
      <c r="DSX25" s="580"/>
      <c r="DSY25" s="580"/>
      <c r="DSZ25" s="580"/>
      <c r="DTA25" s="580"/>
      <c r="DTB25" s="580"/>
      <c r="DTC25" s="580"/>
      <c r="DTD25" s="580"/>
      <c r="DTE25" s="580"/>
      <c r="DTF25" s="580"/>
      <c r="DTG25" s="580"/>
      <c r="DTH25" s="580"/>
      <c r="DTI25" s="580"/>
      <c r="DTJ25" s="580"/>
      <c r="DTK25" s="580"/>
      <c r="DTL25" s="580"/>
      <c r="DTM25" s="580"/>
      <c r="DTN25" s="580"/>
      <c r="DTO25" s="580"/>
      <c r="DTP25" s="580"/>
      <c r="DTQ25" s="580"/>
      <c r="DTR25" s="580"/>
      <c r="DTS25" s="580"/>
      <c r="DTT25" s="580"/>
      <c r="DTU25" s="580"/>
      <c r="DTV25" s="580"/>
      <c r="DTW25" s="580"/>
      <c r="DTX25" s="580"/>
      <c r="DTY25" s="580"/>
      <c r="DTZ25" s="580"/>
      <c r="DUA25" s="580"/>
      <c r="DUB25" s="580"/>
      <c r="DUC25" s="580"/>
      <c r="DUD25" s="580"/>
      <c r="DUE25" s="580"/>
      <c r="DUF25" s="580"/>
      <c r="DUG25" s="580"/>
      <c r="DUH25" s="580"/>
      <c r="DUI25" s="580"/>
      <c r="DUJ25" s="580"/>
      <c r="DUK25" s="580"/>
      <c r="DUL25" s="580"/>
      <c r="DUM25" s="580"/>
      <c r="DUN25" s="580"/>
      <c r="DUO25" s="580"/>
      <c r="DUP25" s="580"/>
      <c r="DUQ25" s="580"/>
      <c r="DUR25" s="580"/>
      <c r="DUS25" s="580"/>
      <c r="DUT25" s="580"/>
      <c r="DUU25" s="580"/>
      <c r="DUV25" s="580"/>
      <c r="DUW25" s="580"/>
      <c r="DUX25" s="580"/>
      <c r="DUY25" s="580"/>
      <c r="DUZ25" s="580"/>
      <c r="DVA25" s="580"/>
      <c r="DVB25" s="580"/>
      <c r="DVC25" s="580"/>
      <c r="DVD25" s="580"/>
      <c r="DVE25" s="580"/>
      <c r="DVF25" s="580"/>
      <c r="DVG25" s="580"/>
      <c r="DVH25" s="580"/>
      <c r="DVI25" s="580"/>
      <c r="DVJ25" s="580"/>
      <c r="DVK25" s="580"/>
      <c r="DVL25" s="580"/>
      <c r="DVM25" s="580"/>
      <c r="DVN25" s="580"/>
      <c r="DVO25" s="580"/>
      <c r="DVP25" s="580"/>
      <c r="DVQ25" s="580"/>
      <c r="DVR25" s="580"/>
      <c r="DVS25" s="580"/>
      <c r="DVT25" s="580"/>
      <c r="DVU25" s="580"/>
      <c r="DVV25" s="580"/>
      <c r="DVW25" s="580"/>
      <c r="DVX25" s="580"/>
      <c r="DVY25" s="580"/>
      <c r="DVZ25" s="580"/>
      <c r="DWA25" s="580"/>
      <c r="DWB25" s="580"/>
      <c r="DWC25" s="580"/>
      <c r="DWD25" s="580"/>
      <c r="DWE25" s="580"/>
      <c r="DWF25" s="580"/>
      <c r="DWG25" s="580"/>
      <c r="DWH25" s="580"/>
      <c r="DWI25" s="580"/>
      <c r="DWJ25" s="580"/>
      <c r="DWK25" s="580"/>
      <c r="DWL25" s="580"/>
      <c r="DWM25" s="580"/>
      <c r="DWN25" s="580"/>
      <c r="DWO25" s="580"/>
      <c r="DWP25" s="580"/>
      <c r="DWQ25" s="580"/>
      <c r="DWR25" s="580"/>
      <c r="DWS25" s="580"/>
      <c r="DWT25" s="580"/>
      <c r="DWU25" s="580"/>
      <c r="DWV25" s="580"/>
      <c r="DWW25" s="580"/>
      <c r="DWX25" s="580"/>
      <c r="DWY25" s="580"/>
      <c r="DWZ25" s="580"/>
      <c r="DXA25" s="580"/>
      <c r="DXB25" s="580"/>
      <c r="DXC25" s="580"/>
      <c r="DXD25" s="580"/>
      <c r="DXE25" s="580"/>
      <c r="DXF25" s="580"/>
      <c r="DXG25" s="580"/>
      <c r="DXH25" s="580"/>
      <c r="DXI25" s="580"/>
      <c r="DXJ25" s="580"/>
      <c r="DXK25" s="580"/>
      <c r="DXL25" s="580"/>
      <c r="DXM25" s="580"/>
      <c r="DXN25" s="580"/>
      <c r="DXO25" s="580"/>
      <c r="DXP25" s="580"/>
      <c r="DXQ25" s="580"/>
      <c r="DXR25" s="580"/>
      <c r="DXS25" s="580"/>
      <c r="DXT25" s="580"/>
      <c r="DXU25" s="580"/>
      <c r="DXV25" s="580"/>
      <c r="DXW25" s="580"/>
      <c r="DXX25" s="580"/>
      <c r="DXY25" s="580"/>
      <c r="DXZ25" s="580"/>
      <c r="DYA25" s="580"/>
      <c r="DYB25" s="580"/>
      <c r="DYC25" s="580"/>
      <c r="DYD25" s="580"/>
      <c r="DYE25" s="580"/>
      <c r="DYF25" s="580"/>
      <c r="DYG25" s="580"/>
      <c r="DYH25" s="580"/>
      <c r="DYI25" s="580"/>
      <c r="DYJ25" s="580"/>
      <c r="DYK25" s="580"/>
      <c r="DYL25" s="580"/>
      <c r="DYM25" s="580"/>
      <c r="DYN25" s="580"/>
      <c r="DYO25" s="580"/>
      <c r="DYP25" s="580"/>
      <c r="DYQ25" s="580"/>
      <c r="DYR25" s="580"/>
      <c r="DYS25" s="580"/>
      <c r="DYT25" s="580"/>
      <c r="DYU25" s="580"/>
      <c r="DYV25" s="580"/>
      <c r="DYW25" s="580"/>
      <c r="DYX25" s="580"/>
      <c r="DYY25" s="580"/>
      <c r="DYZ25" s="580"/>
      <c r="DZA25" s="580"/>
      <c r="DZB25" s="580"/>
      <c r="DZC25" s="580"/>
      <c r="DZD25" s="580"/>
      <c r="DZE25" s="580"/>
      <c r="DZF25" s="580"/>
      <c r="DZG25" s="580"/>
      <c r="DZH25" s="580"/>
      <c r="DZI25" s="580"/>
      <c r="DZJ25" s="580"/>
      <c r="DZK25" s="580"/>
      <c r="DZL25" s="580"/>
      <c r="DZM25" s="580"/>
      <c r="DZN25" s="580"/>
      <c r="DZO25" s="580"/>
      <c r="DZP25" s="580"/>
      <c r="DZQ25" s="580"/>
      <c r="DZR25" s="580"/>
      <c r="DZS25" s="580"/>
      <c r="DZT25" s="580"/>
      <c r="DZU25" s="580"/>
      <c r="DZV25" s="580"/>
      <c r="DZW25" s="580"/>
      <c r="DZX25" s="580"/>
      <c r="DZY25" s="580"/>
      <c r="DZZ25" s="580"/>
      <c r="EAA25" s="580"/>
      <c r="EAB25" s="580"/>
      <c r="EAC25" s="580"/>
      <c r="EAD25" s="580"/>
      <c r="EAE25" s="580"/>
      <c r="EAF25" s="580"/>
      <c r="EAG25" s="580"/>
      <c r="EAH25" s="580"/>
      <c r="EAI25" s="580"/>
      <c r="EAJ25" s="580"/>
      <c r="EAK25" s="580"/>
      <c r="EAL25" s="580"/>
      <c r="EAM25" s="580"/>
      <c r="EAN25" s="580"/>
      <c r="EAO25" s="580"/>
      <c r="EAP25" s="580"/>
      <c r="EAQ25" s="580"/>
      <c r="EAR25" s="580"/>
      <c r="EAS25" s="580"/>
      <c r="EAT25" s="580"/>
      <c r="EAU25" s="580"/>
      <c r="EAV25" s="580"/>
      <c r="EAW25" s="580"/>
      <c r="EAX25" s="580"/>
      <c r="EAY25" s="580"/>
      <c r="EAZ25" s="580"/>
      <c r="EBA25" s="580"/>
      <c r="EBB25" s="580"/>
      <c r="EBC25" s="580"/>
      <c r="EBD25" s="580"/>
      <c r="EBE25" s="580"/>
      <c r="EBF25" s="580"/>
      <c r="EBG25" s="580"/>
      <c r="EBH25" s="580"/>
      <c r="EBI25" s="580"/>
      <c r="EBJ25" s="580"/>
      <c r="EBK25" s="580"/>
      <c r="EBL25" s="580"/>
      <c r="EBM25" s="580"/>
      <c r="EBN25" s="580"/>
      <c r="EBO25" s="580"/>
      <c r="EBP25" s="580"/>
      <c r="EBQ25" s="580"/>
      <c r="EBR25" s="580"/>
      <c r="EBS25" s="580"/>
      <c r="EBT25" s="580"/>
      <c r="EBU25" s="580"/>
      <c r="EBV25" s="580"/>
      <c r="EBW25" s="580"/>
      <c r="EBX25" s="580"/>
      <c r="EBY25" s="580"/>
      <c r="EBZ25" s="580"/>
      <c r="ECA25" s="580"/>
      <c r="ECB25" s="580"/>
      <c r="ECC25" s="580"/>
      <c r="ECD25" s="580"/>
      <c r="ECE25" s="580"/>
      <c r="ECF25" s="580"/>
      <c r="ECG25" s="580"/>
      <c r="ECH25" s="580"/>
      <c r="ECI25" s="580"/>
      <c r="ECJ25" s="580"/>
      <c r="ECK25" s="580"/>
      <c r="ECL25" s="580"/>
      <c r="ECM25" s="580"/>
      <c r="ECN25" s="580"/>
      <c r="ECO25" s="580"/>
      <c r="ECP25" s="580"/>
      <c r="ECQ25" s="580"/>
      <c r="ECR25" s="580"/>
      <c r="ECS25" s="580"/>
      <c r="ECT25" s="580"/>
      <c r="ECU25" s="580"/>
      <c r="ECV25" s="580"/>
      <c r="ECW25" s="580"/>
      <c r="ECX25" s="580"/>
      <c r="ECY25" s="580"/>
      <c r="ECZ25" s="580"/>
      <c r="EDA25" s="580"/>
      <c r="EDB25" s="580"/>
      <c r="EDC25" s="580"/>
      <c r="EDD25" s="580"/>
      <c r="EDE25" s="580"/>
      <c r="EDF25" s="580"/>
      <c r="EDG25" s="580"/>
      <c r="EDH25" s="580"/>
      <c r="EDI25" s="580"/>
      <c r="EDJ25" s="580"/>
      <c r="EDK25" s="580"/>
      <c r="EDL25" s="580"/>
      <c r="EDM25" s="580"/>
      <c r="EDN25" s="580"/>
      <c r="EDO25" s="580"/>
      <c r="EDP25" s="580"/>
      <c r="EDQ25" s="580"/>
      <c r="EDR25" s="580"/>
      <c r="EDS25" s="580"/>
      <c r="EDT25" s="580"/>
      <c r="EDU25" s="580"/>
      <c r="EDV25" s="580"/>
      <c r="EDW25" s="580"/>
      <c r="EDX25" s="580"/>
      <c r="EDY25" s="580"/>
      <c r="EDZ25" s="580"/>
      <c r="EEA25" s="580"/>
      <c r="EEB25" s="580"/>
      <c r="EEC25" s="580"/>
      <c r="EED25" s="580"/>
      <c r="EEE25" s="580"/>
      <c r="EEF25" s="580"/>
      <c r="EEG25" s="580"/>
      <c r="EEH25" s="580"/>
      <c r="EEI25" s="580"/>
      <c r="EEJ25" s="580"/>
      <c r="EEK25" s="580"/>
      <c r="EEL25" s="580"/>
      <c r="EEM25" s="580"/>
      <c r="EEN25" s="580"/>
      <c r="EEO25" s="580"/>
      <c r="EEP25" s="580"/>
      <c r="EEQ25" s="580"/>
      <c r="EER25" s="580"/>
      <c r="EES25" s="580"/>
      <c r="EET25" s="580"/>
      <c r="EEU25" s="580"/>
      <c r="EEV25" s="580"/>
      <c r="EEW25" s="580"/>
      <c r="EEX25" s="580"/>
      <c r="EEY25" s="580"/>
      <c r="EEZ25" s="580"/>
      <c r="EFA25" s="580"/>
      <c r="EFB25" s="580"/>
      <c r="EFC25" s="580"/>
      <c r="EFD25" s="580"/>
      <c r="EFE25" s="580"/>
      <c r="EFF25" s="580"/>
      <c r="EFG25" s="580"/>
      <c r="EFH25" s="580"/>
      <c r="EFI25" s="580"/>
      <c r="EFJ25" s="580"/>
      <c r="EFK25" s="580"/>
      <c r="EFL25" s="580"/>
      <c r="EFM25" s="580"/>
      <c r="EFN25" s="580"/>
      <c r="EFO25" s="580"/>
      <c r="EFP25" s="580"/>
      <c r="EFQ25" s="580"/>
      <c r="EFR25" s="580"/>
      <c r="EFS25" s="580"/>
      <c r="EFT25" s="580"/>
      <c r="EFU25" s="580"/>
      <c r="EFV25" s="580"/>
      <c r="EFW25" s="580"/>
      <c r="EFX25" s="580"/>
      <c r="EFY25" s="580"/>
      <c r="EFZ25" s="580"/>
      <c r="EGA25" s="580"/>
      <c r="EGB25" s="580"/>
      <c r="EGC25" s="580"/>
      <c r="EGD25" s="580"/>
      <c r="EGE25" s="580"/>
      <c r="EGF25" s="580"/>
      <c r="EGG25" s="580"/>
      <c r="EGH25" s="580"/>
      <c r="EGI25" s="580"/>
      <c r="EGJ25" s="580"/>
      <c r="EGK25" s="580"/>
      <c r="EGL25" s="580"/>
      <c r="EGM25" s="580"/>
      <c r="EGN25" s="580"/>
      <c r="EGO25" s="580"/>
      <c r="EGP25" s="580"/>
      <c r="EGQ25" s="580"/>
      <c r="EGR25" s="580"/>
      <c r="EGS25" s="580"/>
      <c r="EGT25" s="580"/>
      <c r="EGU25" s="580"/>
      <c r="EGV25" s="580"/>
      <c r="EGW25" s="580"/>
      <c r="EGX25" s="580"/>
      <c r="EGY25" s="580"/>
      <c r="EGZ25" s="580"/>
      <c r="EHA25" s="580"/>
      <c r="EHB25" s="580"/>
      <c r="EHC25" s="580"/>
      <c r="EHD25" s="580"/>
      <c r="EHE25" s="580"/>
      <c r="EHF25" s="580"/>
      <c r="EHG25" s="580"/>
      <c r="EHH25" s="580"/>
      <c r="EHI25" s="580"/>
      <c r="EHJ25" s="580"/>
      <c r="EHK25" s="580"/>
      <c r="EHL25" s="580"/>
      <c r="EHM25" s="580"/>
      <c r="EHN25" s="580"/>
      <c r="EHO25" s="580"/>
      <c r="EHP25" s="580"/>
      <c r="EHQ25" s="580"/>
      <c r="EHR25" s="580"/>
      <c r="EHS25" s="580"/>
      <c r="EHT25" s="580"/>
      <c r="EHU25" s="580"/>
      <c r="EHV25" s="580"/>
      <c r="EHW25" s="580"/>
      <c r="EHX25" s="580"/>
      <c r="EHY25" s="580"/>
      <c r="EHZ25" s="580"/>
      <c r="EIA25" s="580"/>
      <c r="EIB25" s="580"/>
      <c r="EIC25" s="580"/>
      <c r="EID25" s="580"/>
      <c r="EIE25" s="580"/>
      <c r="EIF25" s="580"/>
      <c r="EIG25" s="580"/>
      <c r="EIH25" s="580"/>
      <c r="EII25" s="580"/>
      <c r="EIJ25" s="580"/>
      <c r="EIK25" s="580"/>
      <c r="EIL25" s="580"/>
      <c r="EIM25" s="580"/>
      <c r="EIN25" s="580"/>
      <c r="EIO25" s="580"/>
      <c r="EIP25" s="580"/>
      <c r="EIQ25" s="580"/>
      <c r="EIR25" s="580"/>
      <c r="EIS25" s="580"/>
      <c r="EIT25" s="580"/>
      <c r="EIU25" s="580"/>
      <c r="EIV25" s="580"/>
      <c r="EIW25" s="580"/>
      <c r="EIX25" s="580"/>
      <c r="EIY25" s="580"/>
      <c r="EIZ25" s="580"/>
      <c r="EJA25" s="580"/>
      <c r="EJB25" s="580"/>
      <c r="EJC25" s="580"/>
      <c r="EJD25" s="580"/>
      <c r="EJE25" s="580"/>
      <c r="EJF25" s="580"/>
      <c r="EJG25" s="580"/>
      <c r="EJH25" s="580"/>
      <c r="EJI25" s="580"/>
      <c r="EJJ25" s="580"/>
      <c r="EJK25" s="580"/>
      <c r="EJL25" s="580"/>
      <c r="EJM25" s="580"/>
      <c r="EJN25" s="580"/>
      <c r="EJO25" s="580"/>
      <c r="EJP25" s="580"/>
      <c r="EJQ25" s="580"/>
      <c r="EJR25" s="580"/>
      <c r="EJS25" s="580"/>
      <c r="EJT25" s="580"/>
      <c r="EJU25" s="580"/>
      <c r="EJV25" s="580"/>
      <c r="EJW25" s="580"/>
      <c r="EJX25" s="580"/>
      <c r="EJY25" s="580"/>
      <c r="EJZ25" s="580"/>
      <c r="EKA25" s="580"/>
      <c r="EKB25" s="580"/>
      <c r="EKC25" s="580"/>
      <c r="EKD25" s="580"/>
      <c r="EKE25" s="580"/>
      <c r="EKF25" s="580"/>
      <c r="EKG25" s="580"/>
      <c r="EKH25" s="580"/>
      <c r="EKI25" s="580"/>
      <c r="EKJ25" s="580"/>
      <c r="EKK25" s="580"/>
      <c r="EKL25" s="580"/>
      <c r="EKM25" s="580"/>
      <c r="EKN25" s="580"/>
      <c r="EKO25" s="580"/>
      <c r="EKP25" s="580"/>
      <c r="EKQ25" s="580"/>
      <c r="EKR25" s="580"/>
      <c r="EKS25" s="580"/>
      <c r="EKT25" s="580"/>
      <c r="EKU25" s="580"/>
      <c r="EKV25" s="580"/>
      <c r="EKW25" s="580"/>
      <c r="EKX25" s="580"/>
      <c r="EKY25" s="580"/>
      <c r="EKZ25" s="580"/>
      <c r="ELA25" s="580"/>
      <c r="ELB25" s="580"/>
      <c r="ELC25" s="580"/>
      <c r="ELD25" s="580"/>
      <c r="ELE25" s="580"/>
      <c r="ELF25" s="580"/>
      <c r="ELG25" s="580"/>
      <c r="ELH25" s="580"/>
      <c r="ELI25" s="580"/>
      <c r="ELJ25" s="580"/>
      <c r="ELK25" s="580"/>
      <c r="ELL25" s="580"/>
      <c r="ELM25" s="580"/>
      <c r="ELN25" s="580"/>
      <c r="ELO25" s="580"/>
      <c r="ELP25" s="580"/>
      <c r="ELQ25" s="580"/>
      <c r="ELR25" s="580"/>
      <c r="ELS25" s="580"/>
      <c r="ELT25" s="580"/>
      <c r="ELU25" s="580"/>
      <c r="ELV25" s="580"/>
      <c r="ELW25" s="580"/>
      <c r="ELX25" s="580"/>
      <c r="ELY25" s="580"/>
      <c r="ELZ25" s="580"/>
      <c r="EMA25" s="580"/>
      <c r="EMB25" s="580"/>
      <c r="EMC25" s="580"/>
      <c r="EMD25" s="580"/>
      <c r="EME25" s="580"/>
      <c r="EMF25" s="580"/>
      <c r="EMG25" s="580"/>
      <c r="EMH25" s="580"/>
      <c r="EMI25" s="580"/>
      <c r="EMJ25" s="580"/>
      <c r="EMK25" s="580"/>
      <c r="EML25" s="580"/>
      <c r="EMM25" s="580"/>
      <c r="EMN25" s="580"/>
      <c r="EMO25" s="580"/>
      <c r="EMP25" s="580"/>
      <c r="EMQ25" s="580"/>
      <c r="EMR25" s="580"/>
      <c r="EMS25" s="580"/>
      <c r="EMT25" s="580"/>
      <c r="EMU25" s="580"/>
      <c r="EMV25" s="580"/>
      <c r="EMW25" s="580"/>
      <c r="EMX25" s="580"/>
      <c r="EMY25" s="580"/>
      <c r="EMZ25" s="580"/>
      <c r="ENA25" s="580"/>
      <c r="ENB25" s="580"/>
      <c r="ENC25" s="580"/>
      <c r="END25" s="580"/>
      <c r="ENE25" s="580"/>
      <c r="ENF25" s="580"/>
      <c r="ENG25" s="580"/>
      <c r="ENH25" s="580"/>
      <c r="ENI25" s="580"/>
      <c r="ENJ25" s="580"/>
      <c r="ENK25" s="580"/>
      <c r="ENL25" s="580"/>
      <c r="ENM25" s="580"/>
      <c r="ENN25" s="580"/>
      <c r="ENO25" s="580"/>
      <c r="ENP25" s="580"/>
      <c r="ENQ25" s="580"/>
      <c r="ENR25" s="580"/>
      <c r="ENS25" s="580"/>
      <c r="ENT25" s="580"/>
      <c r="ENU25" s="580"/>
      <c r="ENV25" s="580"/>
      <c r="ENW25" s="580"/>
      <c r="ENX25" s="580"/>
      <c r="ENY25" s="580"/>
      <c r="ENZ25" s="580"/>
      <c r="EOA25" s="580"/>
      <c r="EOB25" s="580"/>
      <c r="EOC25" s="580"/>
      <c r="EOD25" s="580"/>
      <c r="EOE25" s="580"/>
      <c r="EOF25" s="580"/>
      <c r="EOG25" s="580"/>
      <c r="EOH25" s="580"/>
      <c r="EOI25" s="580"/>
      <c r="EOJ25" s="580"/>
      <c r="EOK25" s="580"/>
      <c r="EOL25" s="580"/>
      <c r="EOM25" s="580"/>
      <c r="EON25" s="580"/>
      <c r="EOO25" s="580"/>
      <c r="EOP25" s="580"/>
      <c r="EOQ25" s="580"/>
      <c r="EOR25" s="580"/>
      <c r="EOS25" s="580"/>
      <c r="EOT25" s="580"/>
      <c r="EOU25" s="580"/>
      <c r="EOV25" s="580"/>
      <c r="EOW25" s="580"/>
      <c r="EOX25" s="580"/>
      <c r="EOY25" s="580"/>
      <c r="EOZ25" s="580"/>
      <c r="EPA25" s="580"/>
      <c r="EPB25" s="580"/>
      <c r="EPC25" s="580"/>
      <c r="EPD25" s="580"/>
      <c r="EPE25" s="580"/>
      <c r="EPF25" s="580"/>
      <c r="EPG25" s="580"/>
      <c r="EPH25" s="580"/>
      <c r="EPI25" s="580"/>
      <c r="EPJ25" s="580"/>
      <c r="EPK25" s="580"/>
      <c r="EPL25" s="580"/>
      <c r="EPM25" s="580"/>
      <c r="EPN25" s="580"/>
      <c r="EPO25" s="580"/>
      <c r="EPP25" s="580"/>
      <c r="EPQ25" s="580"/>
      <c r="EPR25" s="580"/>
      <c r="EPS25" s="580"/>
      <c r="EPT25" s="580"/>
      <c r="EPU25" s="580"/>
      <c r="EPV25" s="580"/>
      <c r="EPW25" s="580"/>
      <c r="EPX25" s="580"/>
      <c r="EPY25" s="580"/>
      <c r="EPZ25" s="580"/>
      <c r="EQA25" s="580"/>
      <c r="EQB25" s="580"/>
      <c r="EQC25" s="580"/>
      <c r="EQD25" s="580"/>
      <c r="EQE25" s="580"/>
      <c r="EQF25" s="580"/>
      <c r="EQG25" s="580"/>
      <c r="EQH25" s="580"/>
      <c r="EQI25" s="580"/>
      <c r="EQJ25" s="580"/>
      <c r="EQK25" s="580"/>
      <c r="EQL25" s="580"/>
      <c r="EQM25" s="580"/>
      <c r="EQN25" s="580"/>
      <c r="EQO25" s="580"/>
      <c r="EQP25" s="580"/>
      <c r="EQQ25" s="580"/>
      <c r="EQR25" s="580"/>
      <c r="EQS25" s="580"/>
      <c r="EQT25" s="580"/>
      <c r="EQU25" s="580"/>
      <c r="EQV25" s="580"/>
      <c r="EQW25" s="580"/>
      <c r="EQX25" s="580"/>
      <c r="EQY25" s="580"/>
      <c r="EQZ25" s="580"/>
      <c r="ERA25" s="580"/>
      <c r="ERB25" s="580"/>
      <c r="ERC25" s="580"/>
      <c r="ERD25" s="580"/>
      <c r="ERE25" s="580"/>
      <c r="ERF25" s="580"/>
      <c r="ERG25" s="580"/>
      <c r="ERH25" s="580"/>
      <c r="ERI25" s="580"/>
      <c r="ERJ25" s="580"/>
      <c r="ERK25" s="580"/>
      <c r="ERL25" s="580"/>
      <c r="ERM25" s="580"/>
      <c r="ERN25" s="580"/>
      <c r="ERO25" s="580"/>
      <c r="ERP25" s="580"/>
      <c r="ERQ25" s="580"/>
      <c r="ERR25" s="580"/>
      <c r="ERS25" s="580"/>
      <c r="ERT25" s="580"/>
      <c r="ERU25" s="580"/>
      <c r="ERV25" s="580"/>
      <c r="ERW25" s="580"/>
      <c r="ERX25" s="580"/>
      <c r="ERY25" s="580"/>
      <c r="ERZ25" s="580"/>
      <c r="ESA25" s="580"/>
      <c r="ESB25" s="580"/>
      <c r="ESC25" s="580"/>
      <c r="ESD25" s="580"/>
      <c r="ESE25" s="580"/>
      <c r="ESF25" s="580"/>
      <c r="ESG25" s="580"/>
      <c r="ESH25" s="580"/>
      <c r="ESI25" s="580"/>
      <c r="ESJ25" s="580"/>
      <c r="ESK25" s="580"/>
      <c r="ESL25" s="580"/>
      <c r="ESM25" s="580"/>
      <c r="ESN25" s="580"/>
      <c r="ESO25" s="580"/>
      <c r="ESP25" s="580"/>
      <c r="ESQ25" s="580"/>
      <c r="ESR25" s="580"/>
      <c r="ESS25" s="580"/>
      <c r="EST25" s="580"/>
      <c r="ESU25" s="580"/>
      <c r="ESV25" s="580"/>
      <c r="ESW25" s="580"/>
      <c r="ESX25" s="580"/>
      <c r="ESY25" s="580"/>
      <c r="ESZ25" s="580"/>
      <c r="ETA25" s="580"/>
      <c r="ETB25" s="580"/>
      <c r="ETC25" s="580"/>
      <c r="ETD25" s="580"/>
      <c r="ETE25" s="580"/>
      <c r="ETF25" s="580"/>
      <c r="ETG25" s="580"/>
      <c r="ETH25" s="580"/>
      <c r="ETI25" s="580"/>
      <c r="ETJ25" s="580"/>
      <c r="ETK25" s="580"/>
      <c r="ETL25" s="580"/>
      <c r="ETM25" s="580"/>
      <c r="ETN25" s="580"/>
      <c r="ETO25" s="580"/>
      <c r="ETP25" s="580"/>
      <c r="ETQ25" s="580"/>
      <c r="ETR25" s="580"/>
      <c r="ETS25" s="580"/>
      <c r="ETT25" s="580"/>
      <c r="ETU25" s="580"/>
      <c r="ETV25" s="580"/>
      <c r="ETW25" s="580"/>
      <c r="ETX25" s="580"/>
      <c r="ETY25" s="580"/>
      <c r="ETZ25" s="580"/>
      <c r="EUA25" s="580"/>
      <c r="EUB25" s="580"/>
      <c r="EUC25" s="580"/>
      <c r="EUD25" s="580"/>
      <c r="EUE25" s="580"/>
      <c r="EUF25" s="580"/>
      <c r="EUG25" s="580"/>
      <c r="EUH25" s="580"/>
      <c r="EUI25" s="580"/>
      <c r="EUJ25" s="580"/>
      <c r="EUK25" s="580"/>
      <c r="EUL25" s="580"/>
      <c r="EUM25" s="580"/>
      <c r="EUN25" s="580"/>
      <c r="EUO25" s="580"/>
      <c r="EUP25" s="580"/>
      <c r="EUQ25" s="580"/>
      <c r="EUR25" s="580"/>
      <c r="EUS25" s="580"/>
      <c r="EUT25" s="580"/>
      <c r="EUU25" s="580"/>
      <c r="EUV25" s="580"/>
      <c r="EUW25" s="580"/>
      <c r="EUX25" s="580"/>
      <c r="EUY25" s="580"/>
      <c r="EUZ25" s="580"/>
      <c r="EVA25" s="580"/>
      <c r="EVB25" s="580"/>
      <c r="EVC25" s="580"/>
      <c r="EVD25" s="580"/>
      <c r="EVE25" s="580"/>
      <c r="EVF25" s="580"/>
      <c r="EVG25" s="580"/>
      <c r="EVH25" s="580"/>
      <c r="EVI25" s="580"/>
      <c r="EVJ25" s="580"/>
      <c r="EVK25" s="580"/>
      <c r="EVL25" s="580"/>
      <c r="EVM25" s="580"/>
      <c r="EVN25" s="580"/>
      <c r="EVO25" s="580"/>
      <c r="EVP25" s="580"/>
      <c r="EVQ25" s="580"/>
      <c r="EVR25" s="580"/>
      <c r="EVS25" s="580"/>
      <c r="EVT25" s="580"/>
      <c r="EVU25" s="580"/>
      <c r="EVV25" s="580"/>
      <c r="EVW25" s="580"/>
      <c r="EVX25" s="580"/>
      <c r="EVY25" s="580"/>
      <c r="EVZ25" s="580"/>
      <c r="EWA25" s="580"/>
      <c r="EWB25" s="580"/>
      <c r="EWC25" s="580"/>
      <c r="EWD25" s="580"/>
      <c r="EWE25" s="580"/>
      <c r="EWF25" s="580"/>
      <c r="EWG25" s="580"/>
      <c r="EWH25" s="580"/>
      <c r="EWI25" s="580"/>
      <c r="EWJ25" s="580"/>
      <c r="EWK25" s="580"/>
      <c r="EWL25" s="580"/>
      <c r="EWM25" s="580"/>
      <c r="EWN25" s="580"/>
      <c r="EWO25" s="580"/>
      <c r="EWP25" s="580"/>
      <c r="EWQ25" s="580"/>
      <c r="EWR25" s="580"/>
      <c r="EWS25" s="580"/>
      <c r="EWT25" s="580"/>
      <c r="EWU25" s="580"/>
      <c r="EWV25" s="580"/>
      <c r="EWW25" s="580"/>
      <c r="EWX25" s="580"/>
      <c r="EWY25" s="580"/>
      <c r="EWZ25" s="580"/>
      <c r="EXA25" s="580"/>
      <c r="EXB25" s="580"/>
      <c r="EXC25" s="580"/>
      <c r="EXD25" s="580"/>
      <c r="EXE25" s="580"/>
      <c r="EXF25" s="580"/>
      <c r="EXG25" s="580"/>
      <c r="EXH25" s="580"/>
      <c r="EXI25" s="580"/>
      <c r="EXJ25" s="580"/>
      <c r="EXK25" s="580"/>
      <c r="EXL25" s="580"/>
      <c r="EXM25" s="580"/>
      <c r="EXN25" s="580"/>
      <c r="EXO25" s="580"/>
      <c r="EXP25" s="580"/>
      <c r="EXQ25" s="580"/>
      <c r="EXR25" s="580"/>
      <c r="EXS25" s="580"/>
      <c r="EXT25" s="580"/>
      <c r="EXU25" s="580"/>
      <c r="EXV25" s="580"/>
      <c r="EXW25" s="580"/>
      <c r="EXX25" s="580"/>
      <c r="EXY25" s="580"/>
      <c r="EXZ25" s="580"/>
      <c r="EYA25" s="580"/>
      <c r="EYB25" s="580"/>
      <c r="EYC25" s="580"/>
      <c r="EYD25" s="580"/>
      <c r="EYE25" s="580"/>
      <c r="EYF25" s="580"/>
      <c r="EYG25" s="580"/>
      <c r="EYH25" s="580"/>
      <c r="EYI25" s="580"/>
      <c r="EYJ25" s="580"/>
      <c r="EYK25" s="580"/>
      <c r="EYL25" s="580"/>
      <c r="EYM25" s="580"/>
      <c r="EYN25" s="580"/>
      <c r="EYO25" s="580"/>
      <c r="EYP25" s="580"/>
      <c r="EYQ25" s="580"/>
      <c r="EYR25" s="580"/>
      <c r="EYS25" s="580"/>
      <c r="EYT25" s="580"/>
      <c r="EYU25" s="580"/>
      <c r="EYV25" s="580"/>
      <c r="EYW25" s="580"/>
      <c r="EYX25" s="580"/>
      <c r="EYY25" s="580"/>
      <c r="EYZ25" s="580"/>
      <c r="EZA25" s="580"/>
      <c r="EZB25" s="580"/>
      <c r="EZC25" s="580"/>
      <c r="EZD25" s="580"/>
      <c r="EZE25" s="580"/>
      <c r="EZF25" s="580"/>
      <c r="EZG25" s="580"/>
      <c r="EZH25" s="580"/>
      <c r="EZI25" s="580"/>
      <c r="EZJ25" s="580"/>
      <c r="EZK25" s="580"/>
      <c r="EZL25" s="580"/>
      <c r="EZM25" s="580"/>
      <c r="EZN25" s="580"/>
      <c r="EZO25" s="580"/>
      <c r="EZP25" s="580"/>
      <c r="EZQ25" s="580"/>
      <c r="EZR25" s="580"/>
      <c r="EZS25" s="580"/>
      <c r="EZT25" s="580"/>
      <c r="EZU25" s="580"/>
      <c r="EZV25" s="580"/>
      <c r="EZW25" s="580"/>
      <c r="EZX25" s="580"/>
      <c r="EZY25" s="580"/>
      <c r="EZZ25" s="580"/>
      <c r="FAA25" s="580"/>
      <c r="FAB25" s="580"/>
      <c r="FAC25" s="580"/>
      <c r="FAD25" s="580"/>
      <c r="FAE25" s="580"/>
      <c r="FAF25" s="580"/>
      <c r="FAG25" s="580"/>
      <c r="FAH25" s="580"/>
      <c r="FAI25" s="580"/>
      <c r="FAJ25" s="580"/>
      <c r="FAK25" s="580"/>
      <c r="FAL25" s="580"/>
      <c r="FAM25" s="580"/>
      <c r="FAN25" s="580"/>
      <c r="FAO25" s="580"/>
      <c r="FAP25" s="580"/>
      <c r="FAQ25" s="580"/>
      <c r="FAR25" s="580"/>
      <c r="FAS25" s="580"/>
      <c r="FAT25" s="580"/>
      <c r="FAU25" s="580"/>
      <c r="FAV25" s="580"/>
      <c r="FAW25" s="580"/>
      <c r="FAX25" s="580"/>
      <c r="FAY25" s="580"/>
      <c r="FAZ25" s="580"/>
      <c r="FBA25" s="580"/>
      <c r="FBB25" s="580"/>
      <c r="FBC25" s="580"/>
      <c r="FBD25" s="580"/>
      <c r="FBE25" s="580"/>
      <c r="FBF25" s="580"/>
      <c r="FBG25" s="580"/>
      <c r="FBH25" s="580"/>
      <c r="FBI25" s="580"/>
      <c r="FBJ25" s="580"/>
      <c r="FBK25" s="580"/>
      <c r="FBL25" s="580"/>
      <c r="FBM25" s="580"/>
      <c r="FBN25" s="580"/>
      <c r="FBO25" s="580"/>
      <c r="FBP25" s="580"/>
      <c r="FBQ25" s="580"/>
      <c r="FBR25" s="580"/>
      <c r="FBS25" s="580"/>
      <c r="FBT25" s="580"/>
      <c r="FBU25" s="580"/>
      <c r="FBV25" s="580"/>
      <c r="FBW25" s="580"/>
      <c r="FBX25" s="580"/>
      <c r="FBY25" s="580"/>
      <c r="FBZ25" s="580"/>
      <c r="FCA25" s="580"/>
      <c r="FCB25" s="580"/>
      <c r="FCC25" s="580"/>
      <c r="FCD25" s="580"/>
      <c r="FCE25" s="580"/>
      <c r="FCF25" s="580"/>
      <c r="FCG25" s="580"/>
      <c r="FCH25" s="580"/>
      <c r="FCI25" s="580"/>
      <c r="FCJ25" s="580"/>
      <c r="FCK25" s="580"/>
      <c r="FCL25" s="580"/>
      <c r="FCM25" s="580"/>
      <c r="FCN25" s="580"/>
      <c r="FCO25" s="580"/>
      <c r="FCP25" s="580"/>
      <c r="FCQ25" s="580"/>
      <c r="FCR25" s="580"/>
      <c r="FCS25" s="580"/>
      <c r="FCT25" s="580"/>
      <c r="FCU25" s="580"/>
      <c r="FCV25" s="580"/>
      <c r="FCW25" s="580"/>
      <c r="FCX25" s="580"/>
      <c r="FCY25" s="580"/>
      <c r="FCZ25" s="580"/>
      <c r="FDA25" s="580"/>
      <c r="FDB25" s="580"/>
      <c r="FDC25" s="580"/>
      <c r="FDD25" s="580"/>
      <c r="FDE25" s="580"/>
      <c r="FDF25" s="580"/>
      <c r="FDG25" s="580"/>
      <c r="FDH25" s="580"/>
      <c r="FDI25" s="580"/>
      <c r="FDJ25" s="580"/>
      <c r="FDK25" s="580"/>
      <c r="FDL25" s="580"/>
      <c r="FDM25" s="580"/>
      <c r="FDN25" s="580"/>
      <c r="FDO25" s="580"/>
      <c r="FDP25" s="580"/>
      <c r="FDQ25" s="580"/>
      <c r="FDR25" s="580"/>
      <c r="FDS25" s="580"/>
      <c r="FDT25" s="580"/>
      <c r="FDU25" s="580"/>
      <c r="FDV25" s="580"/>
      <c r="FDW25" s="580"/>
      <c r="FDX25" s="580"/>
      <c r="FDY25" s="580"/>
      <c r="FDZ25" s="580"/>
      <c r="FEA25" s="580"/>
      <c r="FEB25" s="580"/>
      <c r="FEC25" s="580"/>
      <c r="FED25" s="580"/>
      <c r="FEE25" s="580"/>
      <c r="FEF25" s="580"/>
      <c r="FEG25" s="580"/>
      <c r="FEH25" s="580"/>
      <c r="FEI25" s="580"/>
      <c r="FEJ25" s="580"/>
      <c r="FEK25" s="580"/>
      <c r="FEL25" s="580"/>
      <c r="FEM25" s="580"/>
      <c r="FEN25" s="580"/>
      <c r="FEO25" s="580"/>
      <c r="FEP25" s="580"/>
      <c r="FEQ25" s="580"/>
      <c r="FER25" s="580"/>
      <c r="FES25" s="580"/>
      <c r="FET25" s="580"/>
      <c r="FEU25" s="580"/>
      <c r="FEV25" s="580"/>
      <c r="FEW25" s="580"/>
      <c r="FEX25" s="580"/>
      <c r="FEY25" s="580"/>
      <c r="FEZ25" s="580"/>
      <c r="FFA25" s="580"/>
      <c r="FFB25" s="580"/>
      <c r="FFC25" s="580"/>
      <c r="FFD25" s="580"/>
      <c r="FFE25" s="580"/>
      <c r="FFF25" s="580"/>
      <c r="FFG25" s="580"/>
      <c r="FFH25" s="580"/>
      <c r="FFI25" s="580"/>
      <c r="FFJ25" s="580"/>
      <c r="FFK25" s="580"/>
      <c r="FFL25" s="580"/>
      <c r="FFM25" s="580"/>
      <c r="FFN25" s="580"/>
      <c r="FFO25" s="580"/>
      <c r="FFP25" s="580"/>
      <c r="FFQ25" s="580"/>
      <c r="FFR25" s="580"/>
      <c r="FFS25" s="580"/>
      <c r="FFT25" s="580"/>
      <c r="FFU25" s="580"/>
      <c r="FFV25" s="580"/>
      <c r="FFW25" s="580"/>
      <c r="FFX25" s="580"/>
      <c r="FFY25" s="580"/>
      <c r="FFZ25" s="580"/>
      <c r="FGA25" s="580"/>
      <c r="FGB25" s="580"/>
      <c r="FGC25" s="580"/>
      <c r="FGD25" s="580"/>
      <c r="FGE25" s="580"/>
      <c r="FGF25" s="580"/>
      <c r="FGG25" s="580"/>
      <c r="FGH25" s="580"/>
      <c r="FGI25" s="580"/>
      <c r="FGJ25" s="580"/>
      <c r="FGK25" s="580"/>
      <c r="FGL25" s="580"/>
      <c r="FGM25" s="580"/>
      <c r="FGN25" s="580"/>
      <c r="FGO25" s="580"/>
      <c r="FGP25" s="580"/>
      <c r="FGQ25" s="580"/>
      <c r="FGR25" s="580"/>
      <c r="FGS25" s="580"/>
      <c r="FGT25" s="580"/>
      <c r="FGU25" s="580"/>
      <c r="FGV25" s="580"/>
      <c r="FGW25" s="580"/>
      <c r="FGX25" s="580"/>
      <c r="FGY25" s="580"/>
      <c r="FGZ25" s="580"/>
      <c r="FHA25" s="580"/>
      <c r="FHB25" s="580"/>
      <c r="FHC25" s="580"/>
      <c r="FHD25" s="580"/>
      <c r="FHE25" s="580"/>
      <c r="FHF25" s="580"/>
      <c r="FHG25" s="580"/>
      <c r="FHH25" s="580"/>
      <c r="FHI25" s="580"/>
      <c r="FHJ25" s="580"/>
      <c r="FHK25" s="580"/>
      <c r="FHL25" s="580"/>
      <c r="FHM25" s="580"/>
      <c r="FHN25" s="580"/>
      <c r="FHO25" s="580"/>
      <c r="FHP25" s="580"/>
      <c r="FHQ25" s="580"/>
      <c r="FHR25" s="580"/>
      <c r="FHS25" s="580"/>
      <c r="FHT25" s="580"/>
      <c r="FHU25" s="580"/>
      <c r="FHV25" s="580"/>
      <c r="FHW25" s="580"/>
      <c r="FHX25" s="580"/>
      <c r="FHY25" s="580"/>
      <c r="FHZ25" s="580"/>
      <c r="FIA25" s="580"/>
      <c r="FIB25" s="580"/>
      <c r="FIC25" s="580"/>
      <c r="FID25" s="580"/>
      <c r="FIE25" s="580"/>
      <c r="FIF25" s="580"/>
      <c r="FIG25" s="580"/>
      <c r="FIH25" s="580"/>
      <c r="FII25" s="580"/>
      <c r="FIJ25" s="580"/>
      <c r="FIK25" s="580"/>
      <c r="FIL25" s="580"/>
      <c r="FIM25" s="580"/>
      <c r="FIN25" s="580"/>
      <c r="FIO25" s="580"/>
      <c r="FIP25" s="580"/>
      <c r="FIQ25" s="580"/>
      <c r="FIR25" s="580"/>
      <c r="FIS25" s="580"/>
      <c r="FIT25" s="580"/>
      <c r="FIU25" s="580"/>
      <c r="FIV25" s="580"/>
      <c r="FIW25" s="580"/>
      <c r="FIX25" s="580"/>
      <c r="FIY25" s="580"/>
      <c r="FIZ25" s="580"/>
      <c r="FJA25" s="580"/>
      <c r="FJB25" s="580"/>
      <c r="FJC25" s="580"/>
      <c r="FJD25" s="580"/>
      <c r="FJE25" s="580"/>
      <c r="FJF25" s="580"/>
      <c r="FJG25" s="580"/>
      <c r="FJH25" s="580"/>
      <c r="FJI25" s="580"/>
      <c r="FJJ25" s="580"/>
      <c r="FJK25" s="580"/>
      <c r="FJL25" s="580"/>
      <c r="FJM25" s="580"/>
      <c r="FJN25" s="580"/>
      <c r="FJO25" s="580"/>
      <c r="FJP25" s="580"/>
      <c r="FJQ25" s="580"/>
      <c r="FJR25" s="580"/>
      <c r="FJS25" s="580"/>
      <c r="FJT25" s="580"/>
      <c r="FJU25" s="580"/>
      <c r="FJV25" s="580"/>
      <c r="FJW25" s="580"/>
      <c r="FJX25" s="580"/>
      <c r="FJY25" s="580"/>
      <c r="FJZ25" s="580"/>
      <c r="FKA25" s="580"/>
      <c r="FKB25" s="580"/>
      <c r="FKC25" s="580"/>
      <c r="FKD25" s="580"/>
      <c r="FKE25" s="580"/>
      <c r="FKF25" s="580"/>
      <c r="FKG25" s="580"/>
      <c r="FKH25" s="580"/>
      <c r="FKI25" s="580"/>
      <c r="FKJ25" s="580"/>
      <c r="FKK25" s="580"/>
      <c r="FKL25" s="580"/>
      <c r="FKM25" s="580"/>
      <c r="FKN25" s="580"/>
      <c r="FKO25" s="580"/>
      <c r="FKP25" s="580"/>
      <c r="FKQ25" s="580"/>
      <c r="FKR25" s="580"/>
      <c r="FKS25" s="580"/>
      <c r="FKT25" s="580"/>
      <c r="FKU25" s="580"/>
      <c r="FKV25" s="580"/>
      <c r="FKW25" s="580"/>
      <c r="FKX25" s="580"/>
      <c r="FKY25" s="580"/>
      <c r="FKZ25" s="580"/>
      <c r="FLA25" s="580"/>
      <c r="FLB25" s="580"/>
      <c r="FLC25" s="580"/>
      <c r="FLD25" s="580"/>
      <c r="FLE25" s="580"/>
      <c r="FLF25" s="580"/>
      <c r="FLG25" s="580"/>
      <c r="FLH25" s="580"/>
      <c r="FLI25" s="580"/>
      <c r="FLJ25" s="580"/>
      <c r="FLK25" s="580"/>
      <c r="FLL25" s="580"/>
      <c r="FLM25" s="580"/>
      <c r="FLN25" s="580"/>
      <c r="FLO25" s="580"/>
      <c r="FLP25" s="580"/>
      <c r="FLQ25" s="580"/>
      <c r="FLR25" s="580"/>
      <c r="FLS25" s="580"/>
      <c r="FLT25" s="580"/>
      <c r="FLU25" s="580"/>
      <c r="FLV25" s="580"/>
      <c r="FLW25" s="580"/>
      <c r="FLX25" s="580"/>
      <c r="FLY25" s="580"/>
      <c r="FLZ25" s="580"/>
      <c r="FMA25" s="580"/>
      <c r="FMB25" s="580"/>
      <c r="FMC25" s="580"/>
      <c r="FMD25" s="580"/>
      <c r="FME25" s="580"/>
      <c r="FMF25" s="580"/>
      <c r="FMG25" s="580"/>
      <c r="FMH25" s="580"/>
      <c r="FMI25" s="580"/>
      <c r="FMJ25" s="580"/>
      <c r="FMK25" s="580"/>
      <c r="FML25" s="580"/>
      <c r="FMM25" s="580"/>
      <c r="FMN25" s="580"/>
      <c r="FMO25" s="580"/>
      <c r="FMP25" s="580"/>
      <c r="FMQ25" s="580"/>
      <c r="FMR25" s="580"/>
      <c r="FMS25" s="580"/>
      <c r="FMT25" s="580"/>
      <c r="FMU25" s="580"/>
      <c r="FMV25" s="580"/>
      <c r="FMW25" s="580"/>
      <c r="FMX25" s="580"/>
      <c r="FMY25" s="580"/>
      <c r="FMZ25" s="580"/>
      <c r="FNA25" s="580"/>
      <c r="FNB25" s="580"/>
      <c r="FNC25" s="580"/>
      <c r="FND25" s="580"/>
      <c r="FNE25" s="580"/>
      <c r="FNF25" s="580"/>
      <c r="FNG25" s="580"/>
      <c r="FNH25" s="580"/>
      <c r="FNI25" s="580"/>
      <c r="FNJ25" s="580"/>
      <c r="FNK25" s="580"/>
      <c r="FNL25" s="580"/>
      <c r="FNM25" s="580"/>
      <c r="FNN25" s="580"/>
      <c r="FNO25" s="580"/>
      <c r="FNP25" s="580"/>
      <c r="FNQ25" s="580"/>
      <c r="FNR25" s="580"/>
      <c r="FNS25" s="580"/>
      <c r="FNT25" s="580"/>
      <c r="FNU25" s="580"/>
      <c r="FNV25" s="580"/>
      <c r="FNW25" s="580"/>
      <c r="FNX25" s="580"/>
      <c r="FNY25" s="580"/>
      <c r="FNZ25" s="580"/>
      <c r="FOA25" s="580"/>
      <c r="FOB25" s="580"/>
      <c r="FOC25" s="580"/>
      <c r="FOD25" s="580"/>
      <c r="FOE25" s="580"/>
      <c r="FOF25" s="580"/>
      <c r="FOG25" s="580"/>
      <c r="FOH25" s="580"/>
      <c r="FOI25" s="580"/>
      <c r="FOJ25" s="580"/>
      <c r="FOK25" s="580"/>
      <c r="FOL25" s="580"/>
      <c r="FOM25" s="580"/>
      <c r="FON25" s="580"/>
      <c r="FOO25" s="580"/>
      <c r="FOP25" s="580"/>
      <c r="FOQ25" s="580"/>
      <c r="FOR25" s="580"/>
      <c r="FOS25" s="580"/>
      <c r="FOT25" s="580"/>
      <c r="FOU25" s="580"/>
      <c r="FOV25" s="580"/>
      <c r="FOW25" s="580"/>
      <c r="FOX25" s="580"/>
      <c r="FOY25" s="580"/>
      <c r="FOZ25" s="580"/>
      <c r="FPA25" s="580"/>
      <c r="FPB25" s="580"/>
      <c r="FPC25" s="580"/>
      <c r="FPD25" s="580"/>
      <c r="FPE25" s="580"/>
      <c r="FPF25" s="580"/>
      <c r="FPG25" s="580"/>
      <c r="FPH25" s="580"/>
      <c r="FPI25" s="580"/>
      <c r="FPJ25" s="580"/>
      <c r="FPK25" s="580"/>
      <c r="FPL25" s="580"/>
      <c r="FPM25" s="580"/>
      <c r="FPN25" s="580"/>
      <c r="FPO25" s="580"/>
      <c r="FPP25" s="580"/>
      <c r="FPQ25" s="580"/>
      <c r="FPR25" s="580"/>
      <c r="FPS25" s="580"/>
      <c r="FPT25" s="580"/>
      <c r="FPU25" s="580"/>
      <c r="FPV25" s="580"/>
      <c r="FPW25" s="580"/>
      <c r="FPX25" s="580"/>
      <c r="FPY25" s="580"/>
      <c r="FPZ25" s="580"/>
      <c r="FQA25" s="580"/>
      <c r="FQB25" s="580"/>
      <c r="FQC25" s="580"/>
      <c r="FQD25" s="580"/>
      <c r="FQE25" s="580"/>
      <c r="FQF25" s="580"/>
      <c r="FQG25" s="580"/>
      <c r="FQH25" s="580"/>
      <c r="FQI25" s="580"/>
      <c r="FQJ25" s="580"/>
      <c r="FQK25" s="580"/>
      <c r="FQL25" s="580"/>
      <c r="FQM25" s="580"/>
      <c r="FQN25" s="580"/>
      <c r="FQO25" s="580"/>
      <c r="FQP25" s="580"/>
      <c r="FQQ25" s="580"/>
      <c r="FQR25" s="580"/>
      <c r="FQS25" s="580"/>
      <c r="FQT25" s="580"/>
      <c r="FQU25" s="580"/>
      <c r="FQV25" s="580"/>
      <c r="FQW25" s="580"/>
      <c r="FQX25" s="580"/>
      <c r="FQY25" s="580"/>
      <c r="FQZ25" s="580"/>
      <c r="FRA25" s="580"/>
      <c r="FRB25" s="580"/>
      <c r="FRC25" s="580"/>
      <c r="FRD25" s="580"/>
      <c r="FRE25" s="580"/>
      <c r="FRF25" s="580"/>
      <c r="FRG25" s="580"/>
      <c r="FRH25" s="580"/>
      <c r="FRI25" s="580"/>
      <c r="FRJ25" s="580"/>
      <c r="FRK25" s="580"/>
      <c r="FRL25" s="580"/>
      <c r="FRM25" s="580"/>
      <c r="FRN25" s="580"/>
      <c r="FRO25" s="580"/>
      <c r="FRP25" s="580"/>
      <c r="FRQ25" s="580"/>
      <c r="FRR25" s="580"/>
      <c r="FRS25" s="580"/>
      <c r="FRT25" s="580"/>
      <c r="FRU25" s="580"/>
      <c r="FRV25" s="580"/>
      <c r="FRW25" s="580"/>
      <c r="FRX25" s="580"/>
      <c r="FRY25" s="580"/>
      <c r="FRZ25" s="580"/>
      <c r="FSA25" s="580"/>
      <c r="FSB25" s="580"/>
      <c r="FSC25" s="580"/>
      <c r="FSD25" s="580"/>
      <c r="FSE25" s="580"/>
      <c r="FSF25" s="580"/>
      <c r="FSG25" s="580"/>
      <c r="FSH25" s="580"/>
      <c r="FSI25" s="580"/>
      <c r="FSJ25" s="580"/>
      <c r="FSK25" s="580"/>
      <c r="FSL25" s="580"/>
      <c r="FSM25" s="580"/>
      <c r="FSN25" s="580"/>
      <c r="FSO25" s="580"/>
      <c r="FSP25" s="580"/>
      <c r="FSQ25" s="580"/>
      <c r="FSR25" s="580"/>
      <c r="FSS25" s="580"/>
      <c r="FST25" s="580"/>
      <c r="FSU25" s="580"/>
      <c r="FSV25" s="580"/>
      <c r="FSW25" s="580"/>
      <c r="FSX25" s="580"/>
      <c r="FSY25" s="580"/>
      <c r="FSZ25" s="580"/>
      <c r="FTA25" s="580"/>
      <c r="FTB25" s="580"/>
      <c r="FTC25" s="580"/>
      <c r="FTD25" s="580"/>
      <c r="FTE25" s="580"/>
      <c r="FTF25" s="580"/>
      <c r="FTG25" s="580"/>
      <c r="FTH25" s="580"/>
      <c r="FTI25" s="580"/>
      <c r="FTJ25" s="580"/>
      <c r="FTK25" s="580"/>
      <c r="FTL25" s="580"/>
      <c r="FTM25" s="580"/>
      <c r="FTN25" s="580"/>
      <c r="FTO25" s="580"/>
      <c r="FTP25" s="580"/>
      <c r="FTQ25" s="580"/>
      <c r="FTR25" s="580"/>
      <c r="FTS25" s="580"/>
      <c r="FTT25" s="580"/>
      <c r="FTU25" s="580"/>
      <c r="FTV25" s="580"/>
      <c r="FTW25" s="580"/>
      <c r="FTX25" s="580"/>
      <c r="FTY25" s="580"/>
      <c r="FTZ25" s="580"/>
      <c r="FUA25" s="580"/>
      <c r="FUB25" s="580"/>
      <c r="FUC25" s="580"/>
      <c r="FUD25" s="580"/>
      <c r="FUE25" s="580"/>
      <c r="FUF25" s="580"/>
      <c r="FUG25" s="580"/>
      <c r="FUH25" s="580"/>
      <c r="FUI25" s="580"/>
      <c r="FUJ25" s="580"/>
      <c r="FUK25" s="580"/>
      <c r="FUL25" s="580"/>
      <c r="FUM25" s="580"/>
      <c r="FUN25" s="580"/>
      <c r="FUO25" s="580"/>
      <c r="FUP25" s="580"/>
      <c r="FUQ25" s="580"/>
      <c r="FUR25" s="580"/>
      <c r="FUS25" s="580"/>
      <c r="FUT25" s="580"/>
      <c r="FUU25" s="580"/>
      <c r="FUV25" s="580"/>
      <c r="FUW25" s="580"/>
      <c r="FUX25" s="580"/>
      <c r="FUY25" s="580"/>
      <c r="FUZ25" s="580"/>
      <c r="FVA25" s="580"/>
      <c r="FVB25" s="580"/>
      <c r="FVC25" s="580"/>
      <c r="FVD25" s="580"/>
      <c r="FVE25" s="580"/>
      <c r="FVF25" s="580"/>
      <c r="FVG25" s="580"/>
      <c r="FVH25" s="580"/>
      <c r="FVI25" s="580"/>
      <c r="FVJ25" s="580"/>
      <c r="FVK25" s="580"/>
      <c r="FVL25" s="580"/>
      <c r="FVM25" s="580"/>
      <c r="FVN25" s="580"/>
      <c r="FVO25" s="580"/>
      <c r="FVP25" s="580"/>
      <c r="FVQ25" s="580"/>
      <c r="FVR25" s="580"/>
      <c r="FVS25" s="580"/>
      <c r="FVT25" s="580"/>
      <c r="FVU25" s="580"/>
      <c r="FVV25" s="580"/>
      <c r="FVW25" s="580"/>
      <c r="FVX25" s="580"/>
      <c r="FVY25" s="580"/>
      <c r="FVZ25" s="580"/>
      <c r="FWA25" s="580"/>
      <c r="FWB25" s="580"/>
      <c r="FWC25" s="580"/>
      <c r="FWD25" s="580"/>
      <c r="FWE25" s="580"/>
      <c r="FWF25" s="580"/>
      <c r="FWG25" s="580"/>
      <c r="FWH25" s="580"/>
      <c r="FWI25" s="580"/>
      <c r="FWJ25" s="580"/>
      <c r="FWK25" s="580"/>
      <c r="FWL25" s="580"/>
      <c r="FWM25" s="580"/>
      <c r="FWN25" s="580"/>
      <c r="FWO25" s="580"/>
      <c r="FWP25" s="580"/>
      <c r="FWQ25" s="580"/>
      <c r="FWR25" s="580"/>
      <c r="FWS25" s="580"/>
      <c r="FWT25" s="580"/>
      <c r="FWU25" s="580"/>
      <c r="FWV25" s="580"/>
      <c r="FWW25" s="580"/>
      <c r="FWX25" s="580"/>
      <c r="FWY25" s="580"/>
      <c r="FWZ25" s="580"/>
      <c r="FXA25" s="580"/>
      <c r="FXB25" s="580"/>
      <c r="FXC25" s="580"/>
      <c r="FXD25" s="580"/>
      <c r="FXE25" s="580"/>
      <c r="FXF25" s="580"/>
      <c r="FXG25" s="580"/>
      <c r="FXH25" s="580"/>
      <c r="FXI25" s="580"/>
      <c r="FXJ25" s="580"/>
      <c r="FXK25" s="580"/>
      <c r="FXL25" s="580"/>
      <c r="FXM25" s="580"/>
      <c r="FXN25" s="580"/>
      <c r="FXO25" s="580"/>
      <c r="FXP25" s="580"/>
      <c r="FXQ25" s="580"/>
      <c r="FXR25" s="580"/>
      <c r="FXS25" s="580"/>
      <c r="FXT25" s="580"/>
      <c r="FXU25" s="580"/>
      <c r="FXV25" s="580"/>
      <c r="FXW25" s="580"/>
      <c r="FXX25" s="580"/>
      <c r="FXY25" s="580"/>
      <c r="FXZ25" s="580"/>
      <c r="FYA25" s="580"/>
      <c r="FYB25" s="580"/>
      <c r="FYC25" s="580"/>
      <c r="FYD25" s="580"/>
      <c r="FYE25" s="580"/>
      <c r="FYF25" s="580"/>
      <c r="FYG25" s="580"/>
      <c r="FYH25" s="580"/>
      <c r="FYI25" s="580"/>
      <c r="FYJ25" s="580"/>
      <c r="FYK25" s="580"/>
      <c r="FYL25" s="580"/>
      <c r="FYM25" s="580"/>
      <c r="FYN25" s="580"/>
      <c r="FYO25" s="580"/>
      <c r="FYP25" s="580"/>
      <c r="FYQ25" s="580"/>
      <c r="FYR25" s="580"/>
      <c r="FYS25" s="580"/>
      <c r="FYT25" s="580"/>
      <c r="FYU25" s="580"/>
      <c r="FYV25" s="580"/>
      <c r="FYW25" s="580"/>
      <c r="FYX25" s="580"/>
      <c r="FYY25" s="580"/>
      <c r="FYZ25" s="580"/>
      <c r="FZA25" s="580"/>
      <c r="FZB25" s="580"/>
      <c r="FZC25" s="580"/>
      <c r="FZD25" s="580"/>
      <c r="FZE25" s="580"/>
      <c r="FZF25" s="580"/>
      <c r="FZG25" s="580"/>
      <c r="FZH25" s="580"/>
      <c r="FZI25" s="580"/>
      <c r="FZJ25" s="580"/>
      <c r="FZK25" s="580"/>
      <c r="FZL25" s="580"/>
      <c r="FZM25" s="580"/>
      <c r="FZN25" s="580"/>
      <c r="FZO25" s="580"/>
      <c r="FZP25" s="580"/>
      <c r="FZQ25" s="580"/>
      <c r="FZR25" s="580"/>
      <c r="FZS25" s="580"/>
      <c r="FZT25" s="580"/>
      <c r="FZU25" s="580"/>
      <c r="FZV25" s="580"/>
      <c r="FZW25" s="580"/>
      <c r="FZX25" s="580"/>
      <c r="FZY25" s="580"/>
      <c r="FZZ25" s="580"/>
      <c r="GAA25" s="580"/>
      <c r="GAB25" s="580"/>
      <c r="GAC25" s="580"/>
      <c r="GAD25" s="580"/>
      <c r="GAE25" s="580"/>
      <c r="GAF25" s="580"/>
      <c r="GAG25" s="580"/>
      <c r="GAH25" s="580"/>
      <c r="GAI25" s="580"/>
      <c r="GAJ25" s="580"/>
      <c r="GAK25" s="580"/>
      <c r="GAL25" s="580"/>
      <c r="GAM25" s="580"/>
      <c r="GAN25" s="580"/>
      <c r="GAO25" s="580"/>
      <c r="GAP25" s="580"/>
      <c r="GAQ25" s="580"/>
      <c r="GAR25" s="580"/>
      <c r="GAS25" s="580"/>
      <c r="GAT25" s="580"/>
      <c r="GAU25" s="580"/>
      <c r="GAV25" s="580"/>
      <c r="GAW25" s="580"/>
      <c r="GAX25" s="580"/>
      <c r="GAY25" s="580"/>
      <c r="GAZ25" s="580"/>
      <c r="GBA25" s="580"/>
      <c r="GBB25" s="580"/>
      <c r="GBC25" s="580"/>
      <c r="GBD25" s="580"/>
      <c r="GBE25" s="580"/>
      <c r="GBF25" s="580"/>
      <c r="GBG25" s="580"/>
      <c r="GBH25" s="580"/>
      <c r="GBI25" s="580"/>
      <c r="GBJ25" s="580"/>
      <c r="GBK25" s="580"/>
      <c r="GBL25" s="580"/>
      <c r="GBM25" s="580"/>
      <c r="GBN25" s="580"/>
      <c r="GBO25" s="580"/>
      <c r="GBP25" s="580"/>
      <c r="GBQ25" s="580"/>
      <c r="GBR25" s="580"/>
      <c r="GBS25" s="580"/>
      <c r="GBT25" s="580"/>
      <c r="GBU25" s="580"/>
      <c r="GBV25" s="580"/>
      <c r="GBW25" s="580"/>
      <c r="GBX25" s="580"/>
      <c r="GBY25" s="580"/>
      <c r="GBZ25" s="580"/>
      <c r="GCA25" s="580"/>
      <c r="GCB25" s="580"/>
      <c r="GCC25" s="580"/>
      <c r="GCD25" s="580"/>
      <c r="GCE25" s="580"/>
      <c r="GCF25" s="580"/>
      <c r="GCG25" s="580"/>
      <c r="GCH25" s="580"/>
      <c r="GCI25" s="580"/>
      <c r="GCJ25" s="580"/>
      <c r="GCK25" s="580"/>
      <c r="GCL25" s="580"/>
      <c r="GCM25" s="580"/>
      <c r="GCN25" s="580"/>
      <c r="GCO25" s="580"/>
      <c r="GCP25" s="580"/>
      <c r="GCQ25" s="580"/>
      <c r="GCR25" s="580"/>
      <c r="GCS25" s="580"/>
      <c r="GCT25" s="580"/>
      <c r="GCU25" s="580"/>
      <c r="GCV25" s="580"/>
      <c r="GCW25" s="580"/>
      <c r="GCX25" s="580"/>
      <c r="GCY25" s="580"/>
      <c r="GCZ25" s="580"/>
      <c r="GDA25" s="580"/>
      <c r="GDB25" s="580"/>
      <c r="GDC25" s="580"/>
      <c r="GDD25" s="580"/>
      <c r="GDE25" s="580"/>
      <c r="GDF25" s="580"/>
      <c r="GDG25" s="580"/>
      <c r="GDH25" s="580"/>
      <c r="GDI25" s="580"/>
      <c r="GDJ25" s="580"/>
      <c r="GDK25" s="580"/>
      <c r="GDL25" s="580"/>
      <c r="GDM25" s="580"/>
      <c r="GDN25" s="580"/>
      <c r="GDO25" s="580"/>
      <c r="GDP25" s="580"/>
      <c r="GDQ25" s="580"/>
      <c r="GDR25" s="580"/>
      <c r="GDS25" s="580"/>
      <c r="GDT25" s="580"/>
      <c r="GDU25" s="580"/>
      <c r="GDV25" s="580"/>
      <c r="GDW25" s="580"/>
      <c r="GDX25" s="580"/>
      <c r="GDY25" s="580"/>
      <c r="GDZ25" s="580"/>
      <c r="GEA25" s="580"/>
      <c r="GEB25" s="580"/>
      <c r="GEC25" s="580"/>
      <c r="GED25" s="580"/>
      <c r="GEE25" s="580"/>
      <c r="GEF25" s="580"/>
      <c r="GEG25" s="580"/>
      <c r="GEH25" s="580"/>
      <c r="GEI25" s="580"/>
      <c r="GEJ25" s="580"/>
      <c r="GEK25" s="580"/>
      <c r="GEL25" s="580"/>
      <c r="GEM25" s="580"/>
      <c r="GEN25" s="580"/>
      <c r="GEO25" s="580"/>
      <c r="GEP25" s="580"/>
      <c r="GEQ25" s="580"/>
      <c r="GER25" s="580"/>
      <c r="GES25" s="580"/>
      <c r="GET25" s="580"/>
      <c r="GEU25" s="580"/>
      <c r="GEV25" s="580"/>
      <c r="GEW25" s="580"/>
      <c r="GEX25" s="580"/>
      <c r="GEY25" s="580"/>
      <c r="GEZ25" s="580"/>
      <c r="GFA25" s="580"/>
      <c r="GFB25" s="580"/>
      <c r="GFC25" s="580"/>
      <c r="GFD25" s="580"/>
      <c r="GFE25" s="580"/>
      <c r="GFF25" s="580"/>
      <c r="GFG25" s="580"/>
      <c r="GFH25" s="580"/>
      <c r="GFI25" s="580"/>
      <c r="GFJ25" s="580"/>
      <c r="GFK25" s="580"/>
      <c r="GFL25" s="580"/>
      <c r="GFM25" s="580"/>
      <c r="GFN25" s="580"/>
      <c r="GFO25" s="580"/>
      <c r="GFP25" s="580"/>
      <c r="GFQ25" s="580"/>
      <c r="GFR25" s="580"/>
      <c r="GFS25" s="580"/>
      <c r="GFT25" s="580"/>
      <c r="GFU25" s="580"/>
      <c r="GFV25" s="580"/>
      <c r="GFW25" s="580"/>
      <c r="GFX25" s="580"/>
      <c r="GFY25" s="580"/>
      <c r="GFZ25" s="580"/>
      <c r="GGA25" s="580"/>
      <c r="GGB25" s="580"/>
      <c r="GGC25" s="580"/>
      <c r="GGD25" s="580"/>
      <c r="GGE25" s="580"/>
      <c r="GGF25" s="580"/>
      <c r="GGG25" s="580"/>
      <c r="GGH25" s="580"/>
      <c r="GGI25" s="580"/>
      <c r="GGJ25" s="580"/>
      <c r="GGK25" s="580"/>
      <c r="GGL25" s="580"/>
      <c r="GGM25" s="580"/>
      <c r="GGN25" s="580"/>
      <c r="GGO25" s="580"/>
      <c r="GGP25" s="580"/>
      <c r="GGQ25" s="580"/>
      <c r="GGR25" s="580"/>
      <c r="GGS25" s="580"/>
      <c r="GGT25" s="580"/>
      <c r="GGU25" s="580"/>
      <c r="GGV25" s="580"/>
      <c r="GGW25" s="580"/>
      <c r="GGX25" s="580"/>
      <c r="GGY25" s="580"/>
      <c r="GGZ25" s="580"/>
      <c r="GHA25" s="580"/>
      <c r="GHB25" s="580"/>
      <c r="GHC25" s="580"/>
      <c r="GHD25" s="580"/>
      <c r="GHE25" s="580"/>
      <c r="GHF25" s="580"/>
      <c r="GHG25" s="580"/>
      <c r="GHH25" s="580"/>
      <c r="GHI25" s="580"/>
      <c r="GHJ25" s="580"/>
      <c r="GHK25" s="580"/>
      <c r="GHL25" s="580"/>
      <c r="GHM25" s="580"/>
      <c r="GHN25" s="580"/>
      <c r="GHO25" s="580"/>
      <c r="GHP25" s="580"/>
      <c r="GHQ25" s="580"/>
      <c r="GHR25" s="580"/>
      <c r="GHS25" s="580"/>
      <c r="GHT25" s="580"/>
      <c r="GHU25" s="580"/>
      <c r="GHV25" s="580"/>
      <c r="GHW25" s="580"/>
      <c r="GHX25" s="580"/>
      <c r="GHY25" s="580"/>
      <c r="GHZ25" s="580"/>
      <c r="GIA25" s="580"/>
      <c r="GIB25" s="580"/>
      <c r="GIC25" s="580"/>
      <c r="GID25" s="580"/>
      <c r="GIE25" s="580"/>
      <c r="GIF25" s="580"/>
      <c r="GIG25" s="580"/>
      <c r="GIH25" s="580"/>
      <c r="GII25" s="580"/>
      <c r="GIJ25" s="580"/>
      <c r="GIK25" s="580"/>
      <c r="GIL25" s="580"/>
      <c r="GIM25" s="580"/>
      <c r="GIN25" s="580"/>
      <c r="GIO25" s="580"/>
      <c r="GIP25" s="580"/>
      <c r="GIQ25" s="580"/>
      <c r="GIR25" s="580"/>
      <c r="GIS25" s="580"/>
      <c r="GIT25" s="580"/>
      <c r="GIU25" s="580"/>
      <c r="GIV25" s="580"/>
      <c r="GIW25" s="580"/>
      <c r="GIX25" s="580"/>
      <c r="GIY25" s="580"/>
      <c r="GIZ25" s="580"/>
      <c r="GJA25" s="580"/>
      <c r="GJB25" s="580"/>
      <c r="GJC25" s="580"/>
      <c r="GJD25" s="580"/>
      <c r="GJE25" s="580"/>
      <c r="GJF25" s="580"/>
      <c r="GJG25" s="580"/>
      <c r="GJH25" s="580"/>
      <c r="GJI25" s="580"/>
      <c r="GJJ25" s="580"/>
      <c r="GJK25" s="580"/>
      <c r="GJL25" s="580"/>
      <c r="GJM25" s="580"/>
      <c r="GJN25" s="580"/>
      <c r="GJO25" s="580"/>
      <c r="GJP25" s="580"/>
      <c r="GJQ25" s="580"/>
      <c r="GJR25" s="580"/>
      <c r="GJS25" s="580"/>
      <c r="GJT25" s="580"/>
      <c r="GJU25" s="580"/>
      <c r="GJV25" s="580"/>
      <c r="GJW25" s="580"/>
      <c r="GJX25" s="580"/>
      <c r="GJY25" s="580"/>
      <c r="GJZ25" s="580"/>
      <c r="GKA25" s="580"/>
      <c r="GKB25" s="580"/>
      <c r="GKC25" s="580"/>
      <c r="GKD25" s="580"/>
      <c r="GKE25" s="580"/>
      <c r="GKF25" s="580"/>
      <c r="GKG25" s="580"/>
      <c r="GKH25" s="580"/>
      <c r="GKI25" s="580"/>
      <c r="GKJ25" s="580"/>
      <c r="GKK25" s="580"/>
      <c r="GKL25" s="580"/>
      <c r="GKM25" s="580"/>
      <c r="GKN25" s="580"/>
      <c r="GKO25" s="580"/>
      <c r="GKP25" s="580"/>
      <c r="GKQ25" s="580"/>
      <c r="GKR25" s="580"/>
      <c r="GKS25" s="580"/>
      <c r="GKT25" s="580"/>
      <c r="GKU25" s="580"/>
      <c r="GKV25" s="580"/>
      <c r="GKW25" s="580"/>
      <c r="GKX25" s="580"/>
      <c r="GKY25" s="580"/>
      <c r="GKZ25" s="580"/>
      <c r="GLA25" s="580"/>
      <c r="GLB25" s="580"/>
      <c r="GLC25" s="580"/>
      <c r="GLD25" s="580"/>
      <c r="GLE25" s="580"/>
      <c r="GLF25" s="580"/>
      <c r="GLG25" s="580"/>
      <c r="GLH25" s="580"/>
      <c r="GLI25" s="580"/>
      <c r="GLJ25" s="580"/>
      <c r="GLK25" s="580"/>
      <c r="GLL25" s="580"/>
      <c r="GLM25" s="580"/>
      <c r="GLN25" s="580"/>
      <c r="GLO25" s="580"/>
      <c r="GLP25" s="580"/>
      <c r="GLQ25" s="580"/>
      <c r="GLR25" s="580"/>
      <c r="GLS25" s="580"/>
      <c r="GLT25" s="580"/>
      <c r="GLU25" s="580"/>
      <c r="GLV25" s="580"/>
      <c r="GLW25" s="580"/>
      <c r="GLX25" s="580"/>
      <c r="GLY25" s="580"/>
      <c r="GLZ25" s="580"/>
      <c r="GMA25" s="580"/>
      <c r="GMB25" s="580"/>
      <c r="GMC25" s="580"/>
      <c r="GMD25" s="580"/>
      <c r="GME25" s="580"/>
      <c r="GMF25" s="580"/>
      <c r="GMG25" s="580"/>
      <c r="GMH25" s="580"/>
      <c r="GMI25" s="580"/>
      <c r="GMJ25" s="580"/>
      <c r="GMK25" s="580"/>
      <c r="GML25" s="580"/>
      <c r="GMM25" s="580"/>
      <c r="GMN25" s="580"/>
      <c r="GMO25" s="580"/>
      <c r="GMP25" s="580"/>
      <c r="GMQ25" s="580"/>
      <c r="GMR25" s="580"/>
      <c r="GMS25" s="580"/>
      <c r="GMT25" s="580"/>
      <c r="GMU25" s="580"/>
      <c r="GMV25" s="580"/>
      <c r="GMW25" s="580"/>
      <c r="GMX25" s="580"/>
      <c r="GMY25" s="580"/>
      <c r="GMZ25" s="580"/>
      <c r="GNA25" s="580"/>
      <c r="GNB25" s="580"/>
      <c r="GNC25" s="580"/>
      <c r="GND25" s="580"/>
      <c r="GNE25" s="580"/>
      <c r="GNF25" s="580"/>
      <c r="GNG25" s="580"/>
      <c r="GNH25" s="580"/>
      <c r="GNI25" s="580"/>
      <c r="GNJ25" s="580"/>
      <c r="GNK25" s="580"/>
      <c r="GNL25" s="580"/>
      <c r="GNM25" s="580"/>
      <c r="GNN25" s="580"/>
      <c r="GNO25" s="580"/>
      <c r="GNP25" s="580"/>
      <c r="GNQ25" s="580"/>
      <c r="GNR25" s="580"/>
      <c r="GNS25" s="580"/>
      <c r="GNT25" s="580"/>
      <c r="GNU25" s="580"/>
      <c r="GNV25" s="580"/>
      <c r="GNW25" s="580"/>
      <c r="GNX25" s="580"/>
      <c r="GNY25" s="580"/>
      <c r="GNZ25" s="580"/>
      <c r="GOA25" s="580"/>
      <c r="GOB25" s="580"/>
      <c r="GOC25" s="580"/>
      <c r="GOD25" s="580"/>
      <c r="GOE25" s="580"/>
      <c r="GOF25" s="580"/>
      <c r="GOG25" s="580"/>
      <c r="GOH25" s="580"/>
      <c r="GOI25" s="580"/>
      <c r="GOJ25" s="580"/>
      <c r="GOK25" s="580"/>
      <c r="GOL25" s="580"/>
      <c r="GOM25" s="580"/>
      <c r="GON25" s="580"/>
      <c r="GOO25" s="580"/>
      <c r="GOP25" s="580"/>
      <c r="GOQ25" s="580"/>
      <c r="GOR25" s="580"/>
      <c r="GOS25" s="580"/>
      <c r="GOT25" s="580"/>
      <c r="GOU25" s="580"/>
      <c r="GOV25" s="580"/>
      <c r="GOW25" s="580"/>
      <c r="GOX25" s="580"/>
      <c r="GOY25" s="580"/>
      <c r="GOZ25" s="580"/>
      <c r="GPA25" s="580"/>
      <c r="GPB25" s="580"/>
      <c r="GPC25" s="580"/>
      <c r="GPD25" s="580"/>
      <c r="GPE25" s="580"/>
      <c r="GPF25" s="580"/>
      <c r="GPG25" s="580"/>
      <c r="GPH25" s="580"/>
      <c r="GPI25" s="580"/>
      <c r="GPJ25" s="580"/>
      <c r="GPK25" s="580"/>
      <c r="GPL25" s="580"/>
      <c r="GPM25" s="580"/>
      <c r="GPN25" s="580"/>
      <c r="GPO25" s="580"/>
      <c r="GPP25" s="580"/>
      <c r="GPQ25" s="580"/>
      <c r="GPR25" s="580"/>
      <c r="GPS25" s="580"/>
      <c r="GPT25" s="580"/>
      <c r="GPU25" s="580"/>
      <c r="GPV25" s="580"/>
      <c r="GPW25" s="580"/>
      <c r="GPX25" s="580"/>
      <c r="GPY25" s="580"/>
      <c r="GPZ25" s="580"/>
      <c r="GQA25" s="580"/>
      <c r="GQB25" s="580"/>
      <c r="GQC25" s="580"/>
      <c r="GQD25" s="580"/>
      <c r="GQE25" s="580"/>
      <c r="GQF25" s="580"/>
      <c r="GQG25" s="580"/>
      <c r="GQH25" s="580"/>
      <c r="GQI25" s="580"/>
      <c r="GQJ25" s="580"/>
      <c r="GQK25" s="580"/>
      <c r="GQL25" s="580"/>
      <c r="GQM25" s="580"/>
      <c r="GQN25" s="580"/>
      <c r="GQO25" s="580"/>
      <c r="GQP25" s="580"/>
      <c r="GQQ25" s="580"/>
      <c r="GQR25" s="580"/>
      <c r="GQS25" s="580"/>
      <c r="GQT25" s="580"/>
      <c r="GQU25" s="580"/>
      <c r="GQV25" s="580"/>
      <c r="GQW25" s="580"/>
      <c r="GQX25" s="580"/>
      <c r="GQY25" s="580"/>
      <c r="GQZ25" s="580"/>
      <c r="GRA25" s="580"/>
      <c r="GRB25" s="580"/>
      <c r="GRC25" s="580"/>
      <c r="GRD25" s="580"/>
      <c r="GRE25" s="580"/>
      <c r="GRF25" s="580"/>
      <c r="GRG25" s="580"/>
      <c r="GRH25" s="580"/>
      <c r="GRI25" s="580"/>
      <c r="GRJ25" s="580"/>
      <c r="GRK25" s="580"/>
      <c r="GRL25" s="580"/>
      <c r="GRM25" s="580"/>
      <c r="GRN25" s="580"/>
      <c r="GRO25" s="580"/>
      <c r="GRP25" s="580"/>
      <c r="GRQ25" s="580"/>
      <c r="GRR25" s="580"/>
      <c r="GRS25" s="580"/>
      <c r="GRT25" s="580"/>
      <c r="GRU25" s="580"/>
      <c r="GRV25" s="580"/>
      <c r="GRW25" s="580"/>
      <c r="GRX25" s="580"/>
      <c r="GRY25" s="580"/>
      <c r="GRZ25" s="580"/>
      <c r="GSA25" s="580"/>
      <c r="GSB25" s="580"/>
      <c r="GSC25" s="580"/>
      <c r="GSD25" s="580"/>
      <c r="GSE25" s="580"/>
      <c r="GSF25" s="580"/>
      <c r="GSG25" s="580"/>
      <c r="GSH25" s="580"/>
      <c r="GSI25" s="580"/>
      <c r="GSJ25" s="580"/>
      <c r="GSK25" s="580"/>
      <c r="GSL25" s="580"/>
      <c r="GSM25" s="580"/>
      <c r="GSN25" s="580"/>
      <c r="GSO25" s="580"/>
      <c r="GSP25" s="580"/>
      <c r="GSQ25" s="580"/>
      <c r="GSR25" s="580"/>
      <c r="GSS25" s="580"/>
      <c r="GST25" s="580"/>
      <c r="GSU25" s="580"/>
      <c r="GSV25" s="580"/>
      <c r="GSW25" s="580"/>
      <c r="GSX25" s="580"/>
      <c r="GSY25" s="580"/>
      <c r="GSZ25" s="580"/>
      <c r="GTA25" s="580"/>
      <c r="GTB25" s="580"/>
      <c r="GTC25" s="580"/>
      <c r="GTD25" s="580"/>
      <c r="GTE25" s="580"/>
      <c r="GTF25" s="580"/>
      <c r="GTG25" s="580"/>
      <c r="GTH25" s="580"/>
      <c r="GTI25" s="580"/>
      <c r="GTJ25" s="580"/>
      <c r="GTK25" s="580"/>
      <c r="GTL25" s="580"/>
      <c r="GTM25" s="580"/>
      <c r="GTN25" s="580"/>
      <c r="GTO25" s="580"/>
      <c r="GTP25" s="580"/>
      <c r="GTQ25" s="580"/>
      <c r="GTR25" s="580"/>
      <c r="GTS25" s="580"/>
      <c r="GTT25" s="580"/>
      <c r="GTU25" s="580"/>
      <c r="GTV25" s="580"/>
      <c r="GTW25" s="580"/>
      <c r="GTX25" s="580"/>
      <c r="GTY25" s="580"/>
      <c r="GTZ25" s="580"/>
      <c r="GUA25" s="580"/>
      <c r="GUB25" s="580"/>
      <c r="GUC25" s="580"/>
      <c r="GUD25" s="580"/>
      <c r="GUE25" s="580"/>
      <c r="GUF25" s="580"/>
      <c r="GUG25" s="580"/>
      <c r="GUH25" s="580"/>
      <c r="GUI25" s="580"/>
      <c r="GUJ25" s="580"/>
      <c r="GUK25" s="580"/>
      <c r="GUL25" s="580"/>
      <c r="GUM25" s="580"/>
      <c r="GUN25" s="580"/>
      <c r="GUO25" s="580"/>
      <c r="GUP25" s="580"/>
      <c r="GUQ25" s="580"/>
      <c r="GUR25" s="580"/>
      <c r="GUS25" s="580"/>
      <c r="GUT25" s="580"/>
      <c r="GUU25" s="580"/>
      <c r="GUV25" s="580"/>
      <c r="GUW25" s="580"/>
      <c r="GUX25" s="580"/>
      <c r="GUY25" s="580"/>
      <c r="GUZ25" s="580"/>
      <c r="GVA25" s="580"/>
      <c r="GVB25" s="580"/>
      <c r="GVC25" s="580"/>
      <c r="GVD25" s="580"/>
      <c r="GVE25" s="580"/>
      <c r="GVF25" s="580"/>
      <c r="GVG25" s="580"/>
      <c r="GVH25" s="580"/>
      <c r="GVI25" s="580"/>
      <c r="GVJ25" s="580"/>
      <c r="GVK25" s="580"/>
      <c r="GVL25" s="580"/>
      <c r="GVM25" s="580"/>
      <c r="GVN25" s="580"/>
      <c r="GVO25" s="580"/>
      <c r="GVP25" s="580"/>
      <c r="GVQ25" s="580"/>
      <c r="GVR25" s="580"/>
      <c r="GVS25" s="580"/>
      <c r="GVT25" s="580"/>
      <c r="GVU25" s="580"/>
      <c r="GVV25" s="580"/>
      <c r="GVW25" s="580"/>
      <c r="GVX25" s="580"/>
      <c r="GVY25" s="580"/>
      <c r="GVZ25" s="580"/>
      <c r="GWA25" s="580"/>
      <c r="GWB25" s="580"/>
      <c r="GWC25" s="580"/>
      <c r="GWD25" s="580"/>
      <c r="GWE25" s="580"/>
      <c r="GWF25" s="580"/>
      <c r="GWG25" s="580"/>
      <c r="GWH25" s="580"/>
      <c r="GWI25" s="580"/>
      <c r="GWJ25" s="580"/>
      <c r="GWK25" s="580"/>
      <c r="GWL25" s="580"/>
      <c r="GWM25" s="580"/>
      <c r="GWN25" s="580"/>
      <c r="GWO25" s="580"/>
      <c r="GWP25" s="580"/>
      <c r="GWQ25" s="580"/>
      <c r="GWR25" s="580"/>
      <c r="GWS25" s="580"/>
      <c r="GWT25" s="580"/>
      <c r="GWU25" s="580"/>
      <c r="GWV25" s="580"/>
      <c r="GWW25" s="580"/>
      <c r="GWX25" s="580"/>
      <c r="GWY25" s="580"/>
      <c r="GWZ25" s="580"/>
      <c r="GXA25" s="580"/>
      <c r="GXB25" s="580"/>
      <c r="GXC25" s="580"/>
      <c r="GXD25" s="580"/>
      <c r="GXE25" s="580"/>
      <c r="GXF25" s="580"/>
      <c r="GXG25" s="580"/>
      <c r="GXH25" s="580"/>
      <c r="GXI25" s="580"/>
      <c r="GXJ25" s="580"/>
      <c r="GXK25" s="580"/>
      <c r="GXL25" s="580"/>
      <c r="GXM25" s="580"/>
      <c r="GXN25" s="580"/>
      <c r="GXO25" s="580"/>
      <c r="GXP25" s="580"/>
      <c r="GXQ25" s="580"/>
      <c r="GXR25" s="580"/>
      <c r="GXS25" s="580"/>
      <c r="GXT25" s="580"/>
      <c r="GXU25" s="580"/>
      <c r="GXV25" s="580"/>
      <c r="GXW25" s="580"/>
      <c r="GXX25" s="580"/>
      <c r="GXY25" s="580"/>
      <c r="GXZ25" s="580"/>
      <c r="GYA25" s="580"/>
      <c r="GYB25" s="580"/>
      <c r="GYC25" s="580"/>
      <c r="GYD25" s="580"/>
      <c r="GYE25" s="580"/>
      <c r="GYF25" s="580"/>
      <c r="GYG25" s="580"/>
      <c r="GYH25" s="580"/>
      <c r="GYI25" s="580"/>
      <c r="GYJ25" s="580"/>
      <c r="GYK25" s="580"/>
      <c r="GYL25" s="580"/>
      <c r="GYM25" s="580"/>
      <c r="GYN25" s="580"/>
      <c r="GYO25" s="580"/>
      <c r="GYP25" s="580"/>
      <c r="GYQ25" s="580"/>
      <c r="GYR25" s="580"/>
      <c r="GYS25" s="580"/>
      <c r="GYT25" s="580"/>
      <c r="GYU25" s="580"/>
      <c r="GYV25" s="580"/>
      <c r="GYW25" s="580"/>
      <c r="GYX25" s="580"/>
      <c r="GYY25" s="580"/>
      <c r="GYZ25" s="580"/>
      <c r="GZA25" s="580"/>
      <c r="GZB25" s="580"/>
      <c r="GZC25" s="580"/>
      <c r="GZD25" s="580"/>
      <c r="GZE25" s="580"/>
      <c r="GZF25" s="580"/>
      <c r="GZG25" s="580"/>
      <c r="GZH25" s="580"/>
      <c r="GZI25" s="580"/>
      <c r="GZJ25" s="580"/>
      <c r="GZK25" s="580"/>
      <c r="GZL25" s="580"/>
      <c r="GZM25" s="580"/>
      <c r="GZN25" s="580"/>
      <c r="GZO25" s="580"/>
      <c r="GZP25" s="580"/>
      <c r="GZQ25" s="580"/>
      <c r="GZR25" s="580"/>
      <c r="GZS25" s="580"/>
      <c r="GZT25" s="580"/>
      <c r="GZU25" s="580"/>
      <c r="GZV25" s="580"/>
      <c r="GZW25" s="580"/>
      <c r="GZX25" s="580"/>
      <c r="GZY25" s="580"/>
      <c r="GZZ25" s="580"/>
      <c r="HAA25" s="580"/>
      <c r="HAB25" s="580"/>
      <c r="HAC25" s="580"/>
      <c r="HAD25" s="580"/>
      <c r="HAE25" s="580"/>
      <c r="HAF25" s="580"/>
      <c r="HAG25" s="580"/>
      <c r="HAH25" s="580"/>
      <c r="HAI25" s="580"/>
      <c r="HAJ25" s="580"/>
      <c r="HAK25" s="580"/>
      <c r="HAL25" s="580"/>
      <c r="HAM25" s="580"/>
      <c r="HAN25" s="580"/>
      <c r="HAO25" s="580"/>
      <c r="HAP25" s="580"/>
      <c r="HAQ25" s="580"/>
      <c r="HAR25" s="580"/>
      <c r="HAS25" s="580"/>
      <c r="HAT25" s="580"/>
      <c r="HAU25" s="580"/>
      <c r="HAV25" s="580"/>
      <c r="HAW25" s="580"/>
      <c r="HAX25" s="580"/>
      <c r="HAY25" s="580"/>
      <c r="HAZ25" s="580"/>
      <c r="HBA25" s="580"/>
      <c r="HBB25" s="580"/>
      <c r="HBC25" s="580"/>
      <c r="HBD25" s="580"/>
      <c r="HBE25" s="580"/>
      <c r="HBF25" s="580"/>
      <c r="HBG25" s="580"/>
      <c r="HBH25" s="580"/>
      <c r="HBI25" s="580"/>
      <c r="HBJ25" s="580"/>
      <c r="HBK25" s="580"/>
      <c r="HBL25" s="580"/>
      <c r="HBM25" s="580"/>
      <c r="HBN25" s="580"/>
      <c r="HBO25" s="580"/>
      <c r="HBP25" s="580"/>
      <c r="HBQ25" s="580"/>
      <c r="HBR25" s="580"/>
      <c r="HBS25" s="580"/>
      <c r="HBT25" s="580"/>
      <c r="HBU25" s="580"/>
      <c r="HBV25" s="580"/>
      <c r="HBW25" s="580"/>
      <c r="HBX25" s="580"/>
      <c r="HBY25" s="580"/>
      <c r="HBZ25" s="580"/>
      <c r="HCA25" s="580"/>
      <c r="HCB25" s="580"/>
      <c r="HCC25" s="580"/>
      <c r="HCD25" s="580"/>
      <c r="HCE25" s="580"/>
      <c r="HCF25" s="580"/>
      <c r="HCG25" s="580"/>
      <c r="HCH25" s="580"/>
      <c r="HCI25" s="580"/>
      <c r="HCJ25" s="580"/>
      <c r="HCK25" s="580"/>
      <c r="HCL25" s="580"/>
      <c r="HCM25" s="580"/>
      <c r="HCN25" s="580"/>
      <c r="HCO25" s="580"/>
      <c r="HCP25" s="580"/>
      <c r="HCQ25" s="580"/>
      <c r="HCR25" s="580"/>
      <c r="HCS25" s="580"/>
      <c r="HCT25" s="580"/>
      <c r="HCU25" s="580"/>
      <c r="HCV25" s="580"/>
      <c r="HCW25" s="580"/>
      <c r="HCX25" s="580"/>
      <c r="HCY25" s="580"/>
      <c r="HCZ25" s="580"/>
      <c r="HDA25" s="580"/>
      <c r="HDB25" s="580"/>
      <c r="HDC25" s="580"/>
      <c r="HDD25" s="580"/>
      <c r="HDE25" s="580"/>
      <c r="HDF25" s="580"/>
      <c r="HDG25" s="580"/>
      <c r="HDH25" s="580"/>
      <c r="HDI25" s="580"/>
      <c r="HDJ25" s="580"/>
      <c r="HDK25" s="580"/>
      <c r="HDL25" s="580"/>
      <c r="HDM25" s="580"/>
      <c r="HDN25" s="580"/>
      <c r="HDO25" s="580"/>
      <c r="HDP25" s="580"/>
      <c r="HDQ25" s="580"/>
      <c r="HDR25" s="580"/>
      <c r="HDS25" s="580"/>
      <c r="HDT25" s="580"/>
      <c r="HDU25" s="580"/>
      <c r="HDV25" s="580"/>
      <c r="HDW25" s="580"/>
      <c r="HDX25" s="580"/>
      <c r="HDY25" s="580"/>
      <c r="HDZ25" s="580"/>
      <c r="HEA25" s="580"/>
      <c r="HEB25" s="580"/>
      <c r="HEC25" s="580"/>
      <c r="HED25" s="580"/>
      <c r="HEE25" s="580"/>
      <c r="HEF25" s="580"/>
      <c r="HEG25" s="580"/>
      <c r="HEH25" s="580"/>
      <c r="HEI25" s="580"/>
      <c r="HEJ25" s="580"/>
      <c r="HEK25" s="580"/>
      <c r="HEL25" s="580"/>
      <c r="HEM25" s="580"/>
      <c r="HEN25" s="580"/>
      <c r="HEO25" s="580"/>
      <c r="HEP25" s="580"/>
      <c r="HEQ25" s="580"/>
      <c r="HER25" s="580"/>
      <c r="HES25" s="580"/>
      <c r="HET25" s="580"/>
      <c r="HEU25" s="580"/>
      <c r="HEV25" s="580"/>
      <c r="HEW25" s="580"/>
      <c r="HEX25" s="580"/>
      <c r="HEY25" s="580"/>
      <c r="HEZ25" s="580"/>
      <c r="HFA25" s="580"/>
      <c r="HFB25" s="580"/>
      <c r="HFC25" s="580"/>
      <c r="HFD25" s="580"/>
      <c r="HFE25" s="580"/>
      <c r="HFF25" s="580"/>
      <c r="HFG25" s="580"/>
      <c r="HFH25" s="580"/>
      <c r="HFI25" s="580"/>
      <c r="HFJ25" s="580"/>
      <c r="HFK25" s="580"/>
      <c r="HFL25" s="580"/>
      <c r="HFM25" s="580"/>
      <c r="HFN25" s="580"/>
      <c r="HFO25" s="580"/>
      <c r="HFP25" s="580"/>
      <c r="HFQ25" s="580"/>
      <c r="HFR25" s="580"/>
      <c r="HFS25" s="580"/>
      <c r="HFT25" s="580"/>
      <c r="HFU25" s="580"/>
      <c r="HFV25" s="580"/>
      <c r="HFW25" s="580"/>
      <c r="HFX25" s="580"/>
      <c r="HFY25" s="580"/>
      <c r="HFZ25" s="580"/>
      <c r="HGA25" s="580"/>
      <c r="HGB25" s="580"/>
      <c r="HGC25" s="580"/>
      <c r="HGD25" s="580"/>
      <c r="HGE25" s="580"/>
      <c r="HGF25" s="580"/>
      <c r="HGG25" s="580"/>
      <c r="HGH25" s="580"/>
      <c r="HGI25" s="580"/>
      <c r="HGJ25" s="580"/>
      <c r="HGK25" s="580"/>
      <c r="HGL25" s="580"/>
      <c r="HGM25" s="580"/>
      <c r="HGN25" s="580"/>
      <c r="HGO25" s="580"/>
      <c r="HGP25" s="580"/>
      <c r="HGQ25" s="580"/>
      <c r="HGR25" s="580"/>
      <c r="HGS25" s="580"/>
      <c r="HGT25" s="580"/>
      <c r="HGU25" s="580"/>
      <c r="HGV25" s="580"/>
      <c r="HGW25" s="580"/>
      <c r="HGX25" s="580"/>
      <c r="HGY25" s="580"/>
      <c r="HGZ25" s="580"/>
      <c r="HHA25" s="580"/>
      <c r="HHB25" s="580"/>
      <c r="HHC25" s="580"/>
      <c r="HHD25" s="580"/>
      <c r="HHE25" s="580"/>
      <c r="HHF25" s="580"/>
      <c r="HHG25" s="580"/>
      <c r="HHH25" s="580"/>
      <c r="HHI25" s="580"/>
      <c r="HHJ25" s="580"/>
      <c r="HHK25" s="580"/>
      <c r="HHL25" s="580"/>
      <c r="HHM25" s="580"/>
      <c r="HHN25" s="580"/>
      <c r="HHO25" s="580"/>
      <c r="HHP25" s="580"/>
      <c r="HHQ25" s="580"/>
      <c r="HHR25" s="580"/>
      <c r="HHS25" s="580"/>
      <c r="HHT25" s="580"/>
      <c r="HHU25" s="580"/>
      <c r="HHV25" s="580"/>
      <c r="HHW25" s="580"/>
      <c r="HHX25" s="580"/>
      <c r="HHY25" s="580"/>
      <c r="HHZ25" s="580"/>
      <c r="HIA25" s="580"/>
      <c r="HIB25" s="580"/>
      <c r="HIC25" s="580"/>
      <c r="HID25" s="580"/>
      <c r="HIE25" s="580"/>
      <c r="HIF25" s="580"/>
      <c r="HIG25" s="580"/>
      <c r="HIH25" s="580"/>
      <c r="HII25" s="580"/>
      <c r="HIJ25" s="580"/>
      <c r="HIK25" s="580"/>
      <c r="HIL25" s="580"/>
      <c r="HIM25" s="580"/>
      <c r="HIN25" s="580"/>
      <c r="HIO25" s="580"/>
      <c r="HIP25" s="580"/>
      <c r="HIQ25" s="580"/>
      <c r="HIR25" s="580"/>
      <c r="HIS25" s="580"/>
      <c r="HIT25" s="580"/>
      <c r="HIU25" s="580"/>
      <c r="HIV25" s="580"/>
      <c r="HIW25" s="580"/>
      <c r="HIX25" s="580"/>
      <c r="HIY25" s="580"/>
      <c r="HIZ25" s="580"/>
      <c r="HJA25" s="580"/>
      <c r="HJB25" s="580"/>
      <c r="HJC25" s="580"/>
      <c r="HJD25" s="580"/>
      <c r="HJE25" s="580"/>
      <c r="HJF25" s="580"/>
      <c r="HJG25" s="580"/>
      <c r="HJH25" s="580"/>
      <c r="HJI25" s="580"/>
      <c r="HJJ25" s="580"/>
      <c r="HJK25" s="580"/>
      <c r="HJL25" s="580"/>
      <c r="HJM25" s="580"/>
      <c r="HJN25" s="580"/>
      <c r="HJO25" s="580"/>
      <c r="HJP25" s="580"/>
      <c r="HJQ25" s="580"/>
      <c r="HJR25" s="580"/>
      <c r="HJS25" s="580"/>
      <c r="HJT25" s="580"/>
      <c r="HJU25" s="580"/>
      <c r="HJV25" s="580"/>
      <c r="HJW25" s="580"/>
      <c r="HJX25" s="580"/>
      <c r="HJY25" s="580"/>
      <c r="HJZ25" s="580"/>
      <c r="HKA25" s="580"/>
      <c r="HKB25" s="580"/>
      <c r="HKC25" s="580"/>
      <c r="HKD25" s="580"/>
      <c r="HKE25" s="580"/>
      <c r="HKF25" s="580"/>
      <c r="HKG25" s="580"/>
      <c r="HKH25" s="580"/>
      <c r="HKI25" s="580"/>
      <c r="HKJ25" s="580"/>
      <c r="HKK25" s="580"/>
      <c r="HKL25" s="580"/>
      <c r="HKM25" s="580"/>
      <c r="HKN25" s="580"/>
      <c r="HKO25" s="580"/>
      <c r="HKP25" s="580"/>
      <c r="HKQ25" s="580"/>
      <c r="HKR25" s="580"/>
      <c r="HKS25" s="580"/>
      <c r="HKT25" s="580"/>
      <c r="HKU25" s="580"/>
      <c r="HKV25" s="580"/>
      <c r="HKW25" s="580"/>
      <c r="HKX25" s="580"/>
      <c r="HKY25" s="580"/>
      <c r="HKZ25" s="580"/>
      <c r="HLA25" s="580"/>
      <c r="HLB25" s="580"/>
      <c r="HLC25" s="580"/>
      <c r="HLD25" s="580"/>
      <c r="HLE25" s="580"/>
      <c r="HLF25" s="580"/>
      <c r="HLG25" s="580"/>
      <c r="HLH25" s="580"/>
      <c r="HLI25" s="580"/>
      <c r="HLJ25" s="580"/>
      <c r="HLK25" s="580"/>
      <c r="HLL25" s="580"/>
      <c r="HLM25" s="580"/>
      <c r="HLN25" s="580"/>
      <c r="HLO25" s="580"/>
      <c r="HLP25" s="580"/>
      <c r="HLQ25" s="580"/>
      <c r="HLR25" s="580"/>
      <c r="HLS25" s="580"/>
      <c r="HLT25" s="580"/>
      <c r="HLU25" s="580"/>
      <c r="HLV25" s="580"/>
      <c r="HLW25" s="580"/>
      <c r="HLX25" s="580"/>
      <c r="HLY25" s="580"/>
      <c r="HLZ25" s="580"/>
      <c r="HMA25" s="580"/>
      <c r="HMB25" s="580"/>
      <c r="HMC25" s="580"/>
      <c r="HMD25" s="580"/>
      <c r="HME25" s="580"/>
      <c r="HMF25" s="580"/>
      <c r="HMG25" s="580"/>
      <c r="HMH25" s="580"/>
      <c r="HMI25" s="580"/>
      <c r="HMJ25" s="580"/>
      <c r="HMK25" s="580"/>
      <c r="HML25" s="580"/>
      <c r="HMM25" s="580"/>
      <c r="HMN25" s="580"/>
      <c r="HMO25" s="580"/>
      <c r="HMP25" s="580"/>
      <c r="HMQ25" s="580"/>
      <c r="HMR25" s="580"/>
      <c r="HMS25" s="580"/>
      <c r="HMT25" s="580"/>
      <c r="HMU25" s="580"/>
      <c r="HMV25" s="580"/>
      <c r="HMW25" s="580"/>
      <c r="HMX25" s="580"/>
      <c r="HMY25" s="580"/>
      <c r="HMZ25" s="580"/>
      <c r="HNA25" s="580"/>
      <c r="HNB25" s="580"/>
      <c r="HNC25" s="580"/>
      <c r="HND25" s="580"/>
      <c r="HNE25" s="580"/>
      <c r="HNF25" s="580"/>
      <c r="HNG25" s="580"/>
      <c r="HNH25" s="580"/>
      <c r="HNI25" s="580"/>
      <c r="HNJ25" s="580"/>
      <c r="HNK25" s="580"/>
      <c r="HNL25" s="580"/>
      <c r="HNM25" s="580"/>
      <c r="HNN25" s="580"/>
      <c r="HNO25" s="580"/>
      <c r="HNP25" s="580"/>
      <c r="HNQ25" s="580"/>
      <c r="HNR25" s="580"/>
      <c r="HNS25" s="580"/>
      <c r="HNT25" s="580"/>
      <c r="HNU25" s="580"/>
      <c r="HNV25" s="580"/>
      <c r="HNW25" s="580"/>
      <c r="HNX25" s="580"/>
      <c r="HNY25" s="580"/>
      <c r="HNZ25" s="580"/>
      <c r="HOA25" s="580"/>
      <c r="HOB25" s="580"/>
      <c r="HOC25" s="580"/>
      <c r="HOD25" s="580"/>
      <c r="HOE25" s="580"/>
      <c r="HOF25" s="580"/>
      <c r="HOG25" s="580"/>
      <c r="HOH25" s="580"/>
      <c r="HOI25" s="580"/>
      <c r="HOJ25" s="580"/>
      <c r="HOK25" s="580"/>
      <c r="HOL25" s="580"/>
      <c r="HOM25" s="580"/>
      <c r="HON25" s="580"/>
      <c r="HOO25" s="580"/>
      <c r="HOP25" s="580"/>
      <c r="HOQ25" s="580"/>
      <c r="HOR25" s="580"/>
      <c r="HOS25" s="580"/>
      <c r="HOT25" s="580"/>
      <c r="HOU25" s="580"/>
      <c r="HOV25" s="580"/>
      <c r="HOW25" s="580"/>
      <c r="HOX25" s="580"/>
      <c r="HOY25" s="580"/>
      <c r="HOZ25" s="580"/>
      <c r="HPA25" s="580"/>
      <c r="HPB25" s="580"/>
      <c r="HPC25" s="580"/>
      <c r="HPD25" s="580"/>
      <c r="HPE25" s="580"/>
      <c r="HPF25" s="580"/>
      <c r="HPG25" s="580"/>
      <c r="HPH25" s="580"/>
      <c r="HPI25" s="580"/>
      <c r="HPJ25" s="580"/>
      <c r="HPK25" s="580"/>
      <c r="HPL25" s="580"/>
      <c r="HPM25" s="580"/>
      <c r="HPN25" s="580"/>
      <c r="HPO25" s="580"/>
      <c r="HPP25" s="580"/>
      <c r="HPQ25" s="580"/>
      <c r="HPR25" s="580"/>
      <c r="HPS25" s="580"/>
      <c r="HPT25" s="580"/>
      <c r="HPU25" s="580"/>
      <c r="HPV25" s="580"/>
      <c r="HPW25" s="580"/>
      <c r="HPX25" s="580"/>
      <c r="HPY25" s="580"/>
      <c r="HPZ25" s="580"/>
      <c r="HQA25" s="580"/>
      <c r="HQB25" s="580"/>
      <c r="HQC25" s="580"/>
      <c r="HQD25" s="580"/>
      <c r="HQE25" s="580"/>
      <c r="HQF25" s="580"/>
      <c r="HQG25" s="580"/>
      <c r="HQH25" s="580"/>
      <c r="HQI25" s="580"/>
      <c r="HQJ25" s="580"/>
      <c r="HQK25" s="580"/>
      <c r="HQL25" s="580"/>
      <c r="HQM25" s="580"/>
      <c r="HQN25" s="580"/>
      <c r="HQO25" s="580"/>
      <c r="HQP25" s="580"/>
      <c r="HQQ25" s="580"/>
      <c r="HQR25" s="580"/>
      <c r="HQS25" s="580"/>
      <c r="HQT25" s="580"/>
      <c r="HQU25" s="580"/>
      <c r="HQV25" s="580"/>
      <c r="HQW25" s="580"/>
      <c r="HQX25" s="580"/>
      <c r="HQY25" s="580"/>
      <c r="HQZ25" s="580"/>
      <c r="HRA25" s="580"/>
      <c r="HRB25" s="580"/>
      <c r="HRC25" s="580"/>
      <c r="HRD25" s="580"/>
      <c r="HRE25" s="580"/>
      <c r="HRF25" s="580"/>
      <c r="HRG25" s="580"/>
      <c r="HRH25" s="580"/>
      <c r="HRI25" s="580"/>
      <c r="HRJ25" s="580"/>
      <c r="HRK25" s="580"/>
      <c r="HRL25" s="580"/>
      <c r="HRM25" s="580"/>
      <c r="HRN25" s="580"/>
      <c r="HRO25" s="580"/>
      <c r="HRP25" s="580"/>
      <c r="HRQ25" s="580"/>
      <c r="HRR25" s="580"/>
      <c r="HRS25" s="580"/>
      <c r="HRT25" s="580"/>
      <c r="HRU25" s="580"/>
      <c r="HRV25" s="580"/>
      <c r="HRW25" s="580"/>
      <c r="HRX25" s="580"/>
      <c r="HRY25" s="580"/>
      <c r="HRZ25" s="580"/>
      <c r="HSA25" s="580"/>
      <c r="HSB25" s="580"/>
      <c r="HSC25" s="580"/>
      <c r="HSD25" s="580"/>
      <c r="HSE25" s="580"/>
      <c r="HSF25" s="580"/>
      <c r="HSG25" s="580"/>
      <c r="HSH25" s="580"/>
      <c r="HSI25" s="580"/>
      <c r="HSJ25" s="580"/>
      <c r="HSK25" s="580"/>
      <c r="HSL25" s="580"/>
      <c r="HSM25" s="580"/>
      <c r="HSN25" s="580"/>
      <c r="HSO25" s="580"/>
      <c r="HSP25" s="580"/>
      <c r="HSQ25" s="580"/>
      <c r="HSR25" s="580"/>
      <c r="HSS25" s="580"/>
      <c r="HST25" s="580"/>
      <c r="HSU25" s="580"/>
      <c r="HSV25" s="580"/>
      <c r="HSW25" s="580"/>
      <c r="HSX25" s="580"/>
      <c r="HSY25" s="580"/>
      <c r="HSZ25" s="580"/>
      <c r="HTA25" s="580"/>
      <c r="HTB25" s="580"/>
      <c r="HTC25" s="580"/>
      <c r="HTD25" s="580"/>
      <c r="HTE25" s="580"/>
      <c r="HTF25" s="580"/>
      <c r="HTG25" s="580"/>
      <c r="HTH25" s="580"/>
      <c r="HTI25" s="580"/>
      <c r="HTJ25" s="580"/>
      <c r="HTK25" s="580"/>
      <c r="HTL25" s="580"/>
      <c r="HTM25" s="580"/>
      <c r="HTN25" s="580"/>
      <c r="HTO25" s="580"/>
      <c r="HTP25" s="580"/>
      <c r="HTQ25" s="580"/>
      <c r="HTR25" s="580"/>
      <c r="HTS25" s="580"/>
      <c r="HTT25" s="580"/>
      <c r="HTU25" s="580"/>
      <c r="HTV25" s="580"/>
      <c r="HTW25" s="580"/>
      <c r="HTX25" s="580"/>
      <c r="HTY25" s="580"/>
      <c r="HTZ25" s="580"/>
      <c r="HUA25" s="580"/>
      <c r="HUB25" s="580"/>
      <c r="HUC25" s="580"/>
      <c r="HUD25" s="580"/>
      <c r="HUE25" s="580"/>
      <c r="HUF25" s="580"/>
      <c r="HUG25" s="580"/>
      <c r="HUH25" s="580"/>
      <c r="HUI25" s="580"/>
      <c r="HUJ25" s="580"/>
      <c r="HUK25" s="580"/>
      <c r="HUL25" s="580"/>
      <c r="HUM25" s="580"/>
      <c r="HUN25" s="580"/>
      <c r="HUO25" s="580"/>
      <c r="HUP25" s="580"/>
      <c r="HUQ25" s="580"/>
      <c r="HUR25" s="580"/>
      <c r="HUS25" s="580"/>
      <c r="HUT25" s="580"/>
      <c r="HUU25" s="580"/>
      <c r="HUV25" s="580"/>
      <c r="HUW25" s="580"/>
      <c r="HUX25" s="580"/>
      <c r="HUY25" s="580"/>
      <c r="HUZ25" s="580"/>
      <c r="HVA25" s="580"/>
      <c r="HVB25" s="580"/>
      <c r="HVC25" s="580"/>
      <c r="HVD25" s="580"/>
      <c r="HVE25" s="580"/>
      <c r="HVF25" s="580"/>
      <c r="HVG25" s="580"/>
      <c r="HVH25" s="580"/>
      <c r="HVI25" s="580"/>
      <c r="HVJ25" s="580"/>
      <c r="HVK25" s="580"/>
      <c r="HVL25" s="580"/>
      <c r="HVM25" s="580"/>
      <c r="HVN25" s="580"/>
      <c r="HVO25" s="580"/>
      <c r="HVP25" s="580"/>
      <c r="HVQ25" s="580"/>
      <c r="HVR25" s="580"/>
      <c r="HVS25" s="580"/>
      <c r="HVT25" s="580"/>
      <c r="HVU25" s="580"/>
      <c r="HVV25" s="580"/>
      <c r="HVW25" s="580"/>
      <c r="HVX25" s="580"/>
      <c r="HVY25" s="580"/>
      <c r="HVZ25" s="580"/>
      <c r="HWA25" s="580"/>
      <c r="HWB25" s="580"/>
      <c r="HWC25" s="580"/>
      <c r="HWD25" s="580"/>
      <c r="HWE25" s="580"/>
      <c r="HWF25" s="580"/>
      <c r="HWG25" s="580"/>
      <c r="HWH25" s="580"/>
      <c r="HWI25" s="580"/>
      <c r="HWJ25" s="580"/>
      <c r="HWK25" s="580"/>
      <c r="HWL25" s="580"/>
      <c r="HWM25" s="580"/>
      <c r="HWN25" s="580"/>
      <c r="HWO25" s="580"/>
      <c r="HWP25" s="580"/>
      <c r="HWQ25" s="580"/>
      <c r="HWR25" s="580"/>
      <c r="HWS25" s="580"/>
      <c r="HWT25" s="580"/>
      <c r="HWU25" s="580"/>
      <c r="HWV25" s="580"/>
      <c r="HWW25" s="580"/>
      <c r="HWX25" s="580"/>
      <c r="HWY25" s="580"/>
      <c r="HWZ25" s="580"/>
      <c r="HXA25" s="580"/>
      <c r="HXB25" s="580"/>
      <c r="HXC25" s="580"/>
      <c r="HXD25" s="580"/>
      <c r="HXE25" s="580"/>
      <c r="HXF25" s="580"/>
      <c r="HXG25" s="580"/>
      <c r="HXH25" s="580"/>
      <c r="HXI25" s="580"/>
      <c r="HXJ25" s="580"/>
      <c r="HXK25" s="580"/>
      <c r="HXL25" s="580"/>
      <c r="HXM25" s="580"/>
      <c r="HXN25" s="580"/>
      <c r="HXO25" s="580"/>
      <c r="HXP25" s="580"/>
      <c r="HXQ25" s="580"/>
      <c r="HXR25" s="580"/>
      <c r="HXS25" s="580"/>
      <c r="HXT25" s="580"/>
      <c r="HXU25" s="580"/>
      <c r="HXV25" s="580"/>
      <c r="HXW25" s="580"/>
      <c r="HXX25" s="580"/>
      <c r="HXY25" s="580"/>
      <c r="HXZ25" s="580"/>
      <c r="HYA25" s="580"/>
      <c r="HYB25" s="580"/>
      <c r="HYC25" s="580"/>
      <c r="HYD25" s="580"/>
      <c r="HYE25" s="580"/>
      <c r="HYF25" s="580"/>
      <c r="HYG25" s="580"/>
      <c r="HYH25" s="580"/>
      <c r="HYI25" s="580"/>
      <c r="HYJ25" s="580"/>
      <c r="HYK25" s="580"/>
      <c r="HYL25" s="580"/>
      <c r="HYM25" s="580"/>
      <c r="HYN25" s="580"/>
      <c r="HYO25" s="580"/>
      <c r="HYP25" s="580"/>
      <c r="HYQ25" s="580"/>
      <c r="HYR25" s="580"/>
      <c r="HYS25" s="580"/>
      <c r="HYT25" s="580"/>
      <c r="HYU25" s="580"/>
      <c r="HYV25" s="580"/>
      <c r="HYW25" s="580"/>
      <c r="HYX25" s="580"/>
      <c r="HYY25" s="580"/>
      <c r="HYZ25" s="580"/>
      <c r="HZA25" s="580"/>
      <c r="HZB25" s="580"/>
      <c r="HZC25" s="580"/>
      <c r="HZD25" s="580"/>
      <c r="HZE25" s="580"/>
      <c r="HZF25" s="580"/>
      <c r="HZG25" s="580"/>
      <c r="HZH25" s="580"/>
      <c r="HZI25" s="580"/>
      <c r="HZJ25" s="580"/>
      <c r="HZK25" s="580"/>
      <c r="HZL25" s="580"/>
      <c r="HZM25" s="580"/>
      <c r="HZN25" s="580"/>
      <c r="HZO25" s="580"/>
      <c r="HZP25" s="580"/>
      <c r="HZQ25" s="580"/>
      <c r="HZR25" s="580"/>
      <c r="HZS25" s="580"/>
      <c r="HZT25" s="580"/>
      <c r="HZU25" s="580"/>
      <c r="HZV25" s="580"/>
      <c r="HZW25" s="580"/>
      <c r="HZX25" s="580"/>
      <c r="HZY25" s="580"/>
      <c r="HZZ25" s="580"/>
      <c r="IAA25" s="580"/>
      <c r="IAB25" s="580"/>
      <c r="IAC25" s="580"/>
      <c r="IAD25" s="580"/>
      <c r="IAE25" s="580"/>
      <c r="IAF25" s="580"/>
      <c r="IAG25" s="580"/>
      <c r="IAH25" s="580"/>
      <c r="IAI25" s="580"/>
      <c r="IAJ25" s="580"/>
      <c r="IAK25" s="580"/>
      <c r="IAL25" s="580"/>
      <c r="IAM25" s="580"/>
      <c r="IAN25" s="580"/>
      <c r="IAO25" s="580"/>
      <c r="IAP25" s="580"/>
      <c r="IAQ25" s="580"/>
      <c r="IAR25" s="580"/>
      <c r="IAS25" s="580"/>
      <c r="IAT25" s="580"/>
      <c r="IAU25" s="580"/>
      <c r="IAV25" s="580"/>
      <c r="IAW25" s="580"/>
      <c r="IAX25" s="580"/>
      <c r="IAY25" s="580"/>
      <c r="IAZ25" s="580"/>
      <c r="IBA25" s="580"/>
      <c r="IBB25" s="580"/>
      <c r="IBC25" s="580"/>
      <c r="IBD25" s="580"/>
      <c r="IBE25" s="580"/>
      <c r="IBF25" s="580"/>
      <c r="IBG25" s="580"/>
      <c r="IBH25" s="580"/>
      <c r="IBI25" s="580"/>
      <c r="IBJ25" s="580"/>
      <c r="IBK25" s="580"/>
      <c r="IBL25" s="580"/>
      <c r="IBM25" s="580"/>
      <c r="IBN25" s="580"/>
      <c r="IBO25" s="580"/>
      <c r="IBP25" s="580"/>
      <c r="IBQ25" s="580"/>
      <c r="IBR25" s="580"/>
      <c r="IBS25" s="580"/>
      <c r="IBT25" s="580"/>
      <c r="IBU25" s="580"/>
      <c r="IBV25" s="580"/>
      <c r="IBW25" s="580"/>
      <c r="IBX25" s="580"/>
      <c r="IBY25" s="580"/>
      <c r="IBZ25" s="580"/>
      <c r="ICA25" s="580"/>
      <c r="ICB25" s="580"/>
      <c r="ICC25" s="580"/>
      <c r="ICD25" s="580"/>
      <c r="ICE25" s="580"/>
      <c r="ICF25" s="580"/>
      <c r="ICG25" s="580"/>
      <c r="ICH25" s="580"/>
      <c r="ICI25" s="580"/>
      <c r="ICJ25" s="580"/>
      <c r="ICK25" s="580"/>
      <c r="ICL25" s="580"/>
      <c r="ICM25" s="580"/>
      <c r="ICN25" s="580"/>
      <c r="ICO25" s="580"/>
      <c r="ICP25" s="580"/>
      <c r="ICQ25" s="580"/>
      <c r="ICR25" s="580"/>
      <c r="ICS25" s="580"/>
      <c r="ICT25" s="580"/>
      <c r="ICU25" s="580"/>
      <c r="ICV25" s="580"/>
      <c r="ICW25" s="580"/>
      <c r="ICX25" s="580"/>
      <c r="ICY25" s="580"/>
      <c r="ICZ25" s="580"/>
      <c r="IDA25" s="580"/>
      <c r="IDB25" s="580"/>
      <c r="IDC25" s="580"/>
      <c r="IDD25" s="580"/>
      <c r="IDE25" s="580"/>
      <c r="IDF25" s="580"/>
      <c r="IDG25" s="580"/>
      <c r="IDH25" s="580"/>
      <c r="IDI25" s="580"/>
      <c r="IDJ25" s="580"/>
      <c r="IDK25" s="580"/>
      <c r="IDL25" s="580"/>
      <c r="IDM25" s="580"/>
      <c r="IDN25" s="580"/>
      <c r="IDO25" s="580"/>
      <c r="IDP25" s="580"/>
      <c r="IDQ25" s="580"/>
      <c r="IDR25" s="580"/>
      <c r="IDS25" s="580"/>
      <c r="IDT25" s="580"/>
      <c r="IDU25" s="580"/>
      <c r="IDV25" s="580"/>
      <c r="IDW25" s="580"/>
      <c r="IDX25" s="580"/>
      <c r="IDY25" s="580"/>
      <c r="IDZ25" s="580"/>
      <c r="IEA25" s="580"/>
      <c r="IEB25" s="580"/>
      <c r="IEC25" s="580"/>
      <c r="IED25" s="580"/>
      <c r="IEE25" s="580"/>
      <c r="IEF25" s="580"/>
      <c r="IEG25" s="580"/>
      <c r="IEH25" s="580"/>
      <c r="IEI25" s="580"/>
      <c r="IEJ25" s="580"/>
      <c r="IEK25" s="580"/>
      <c r="IEL25" s="580"/>
      <c r="IEM25" s="580"/>
      <c r="IEN25" s="580"/>
      <c r="IEO25" s="580"/>
      <c r="IEP25" s="580"/>
      <c r="IEQ25" s="580"/>
      <c r="IER25" s="580"/>
      <c r="IES25" s="580"/>
      <c r="IET25" s="580"/>
      <c r="IEU25" s="580"/>
      <c r="IEV25" s="580"/>
      <c r="IEW25" s="580"/>
      <c r="IEX25" s="580"/>
      <c r="IEY25" s="580"/>
      <c r="IEZ25" s="580"/>
      <c r="IFA25" s="580"/>
      <c r="IFB25" s="580"/>
      <c r="IFC25" s="580"/>
      <c r="IFD25" s="580"/>
      <c r="IFE25" s="580"/>
      <c r="IFF25" s="580"/>
      <c r="IFG25" s="580"/>
      <c r="IFH25" s="580"/>
      <c r="IFI25" s="580"/>
      <c r="IFJ25" s="580"/>
      <c r="IFK25" s="580"/>
      <c r="IFL25" s="580"/>
      <c r="IFM25" s="580"/>
      <c r="IFN25" s="580"/>
      <c r="IFO25" s="580"/>
      <c r="IFP25" s="580"/>
      <c r="IFQ25" s="580"/>
      <c r="IFR25" s="580"/>
      <c r="IFS25" s="580"/>
      <c r="IFT25" s="580"/>
      <c r="IFU25" s="580"/>
      <c r="IFV25" s="580"/>
      <c r="IFW25" s="580"/>
      <c r="IFX25" s="580"/>
      <c r="IFY25" s="580"/>
      <c r="IFZ25" s="580"/>
      <c r="IGA25" s="580"/>
      <c r="IGB25" s="580"/>
      <c r="IGC25" s="580"/>
      <c r="IGD25" s="580"/>
      <c r="IGE25" s="580"/>
      <c r="IGF25" s="580"/>
      <c r="IGG25" s="580"/>
      <c r="IGH25" s="580"/>
      <c r="IGI25" s="580"/>
      <c r="IGJ25" s="580"/>
      <c r="IGK25" s="580"/>
      <c r="IGL25" s="580"/>
      <c r="IGM25" s="580"/>
      <c r="IGN25" s="580"/>
      <c r="IGO25" s="580"/>
      <c r="IGP25" s="580"/>
      <c r="IGQ25" s="580"/>
      <c r="IGR25" s="580"/>
      <c r="IGS25" s="580"/>
      <c r="IGT25" s="580"/>
      <c r="IGU25" s="580"/>
      <c r="IGV25" s="580"/>
      <c r="IGW25" s="580"/>
      <c r="IGX25" s="580"/>
      <c r="IGY25" s="580"/>
      <c r="IGZ25" s="580"/>
      <c r="IHA25" s="580"/>
      <c r="IHB25" s="580"/>
      <c r="IHC25" s="580"/>
      <c r="IHD25" s="580"/>
      <c r="IHE25" s="580"/>
      <c r="IHF25" s="580"/>
      <c r="IHG25" s="580"/>
      <c r="IHH25" s="580"/>
      <c r="IHI25" s="580"/>
      <c r="IHJ25" s="580"/>
      <c r="IHK25" s="580"/>
      <c r="IHL25" s="580"/>
      <c r="IHM25" s="580"/>
      <c r="IHN25" s="580"/>
      <c r="IHO25" s="580"/>
      <c r="IHP25" s="580"/>
      <c r="IHQ25" s="580"/>
      <c r="IHR25" s="580"/>
      <c r="IHS25" s="580"/>
      <c r="IHT25" s="580"/>
      <c r="IHU25" s="580"/>
      <c r="IHV25" s="580"/>
      <c r="IHW25" s="580"/>
      <c r="IHX25" s="580"/>
      <c r="IHY25" s="580"/>
      <c r="IHZ25" s="580"/>
      <c r="IIA25" s="580"/>
      <c r="IIB25" s="580"/>
      <c r="IIC25" s="580"/>
      <c r="IID25" s="580"/>
      <c r="IIE25" s="580"/>
      <c r="IIF25" s="580"/>
      <c r="IIG25" s="580"/>
      <c r="IIH25" s="580"/>
      <c r="III25" s="580"/>
      <c r="IIJ25" s="580"/>
      <c r="IIK25" s="580"/>
      <c r="IIL25" s="580"/>
      <c r="IIM25" s="580"/>
      <c r="IIN25" s="580"/>
      <c r="IIO25" s="580"/>
      <c r="IIP25" s="580"/>
      <c r="IIQ25" s="580"/>
      <c r="IIR25" s="580"/>
      <c r="IIS25" s="580"/>
      <c r="IIT25" s="580"/>
      <c r="IIU25" s="580"/>
      <c r="IIV25" s="580"/>
      <c r="IIW25" s="580"/>
      <c r="IIX25" s="580"/>
      <c r="IIY25" s="580"/>
      <c r="IIZ25" s="580"/>
      <c r="IJA25" s="580"/>
      <c r="IJB25" s="580"/>
      <c r="IJC25" s="580"/>
      <c r="IJD25" s="580"/>
      <c r="IJE25" s="580"/>
      <c r="IJF25" s="580"/>
      <c r="IJG25" s="580"/>
      <c r="IJH25" s="580"/>
      <c r="IJI25" s="580"/>
      <c r="IJJ25" s="580"/>
      <c r="IJK25" s="580"/>
      <c r="IJL25" s="580"/>
      <c r="IJM25" s="580"/>
      <c r="IJN25" s="580"/>
      <c r="IJO25" s="580"/>
      <c r="IJP25" s="580"/>
      <c r="IJQ25" s="580"/>
      <c r="IJR25" s="580"/>
      <c r="IJS25" s="580"/>
      <c r="IJT25" s="580"/>
      <c r="IJU25" s="580"/>
      <c r="IJV25" s="580"/>
      <c r="IJW25" s="580"/>
      <c r="IJX25" s="580"/>
      <c r="IJY25" s="580"/>
      <c r="IJZ25" s="580"/>
      <c r="IKA25" s="580"/>
      <c r="IKB25" s="580"/>
      <c r="IKC25" s="580"/>
      <c r="IKD25" s="580"/>
      <c r="IKE25" s="580"/>
      <c r="IKF25" s="580"/>
      <c r="IKG25" s="580"/>
      <c r="IKH25" s="580"/>
      <c r="IKI25" s="580"/>
      <c r="IKJ25" s="580"/>
      <c r="IKK25" s="580"/>
      <c r="IKL25" s="580"/>
      <c r="IKM25" s="580"/>
      <c r="IKN25" s="580"/>
      <c r="IKO25" s="580"/>
      <c r="IKP25" s="580"/>
      <c r="IKQ25" s="580"/>
      <c r="IKR25" s="580"/>
      <c r="IKS25" s="580"/>
      <c r="IKT25" s="580"/>
      <c r="IKU25" s="580"/>
      <c r="IKV25" s="580"/>
      <c r="IKW25" s="580"/>
      <c r="IKX25" s="580"/>
      <c r="IKY25" s="580"/>
      <c r="IKZ25" s="580"/>
      <c r="ILA25" s="580"/>
      <c r="ILB25" s="580"/>
      <c r="ILC25" s="580"/>
      <c r="ILD25" s="580"/>
      <c r="ILE25" s="580"/>
      <c r="ILF25" s="580"/>
      <c r="ILG25" s="580"/>
      <c r="ILH25" s="580"/>
      <c r="ILI25" s="580"/>
      <c r="ILJ25" s="580"/>
      <c r="ILK25" s="580"/>
      <c r="ILL25" s="580"/>
      <c r="ILM25" s="580"/>
      <c r="ILN25" s="580"/>
      <c r="ILO25" s="580"/>
      <c r="ILP25" s="580"/>
      <c r="ILQ25" s="580"/>
      <c r="ILR25" s="580"/>
      <c r="ILS25" s="580"/>
      <c r="ILT25" s="580"/>
      <c r="ILU25" s="580"/>
      <c r="ILV25" s="580"/>
      <c r="ILW25" s="580"/>
      <c r="ILX25" s="580"/>
      <c r="ILY25" s="580"/>
      <c r="ILZ25" s="580"/>
      <c r="IMA25" s="580"/>
      <c r="IMB25" s="580"/>
      <c r="IMC25" s="580"/>
      <c r="IMD25" s="580"/>
      <c r="IME25" s="580"/>
      <c r="IMF25" s="580"/>
      <c r="IMG25" s="580"/>
      <c r="IMH25" s="580"/>
      <c r="IMI25" s="580"/>
      <c r="IMJ25" s="580"/>
      <c r="IMK25" s="580"/>
      <c r="IML25" s="580"/>
      <c r="IMM25" s="580"/>
      <c r="IMN25" s="580"/>
      <c r="IMO25" s="580"/>
      <c r="IMP25" s="580"/>
      <c r="IMQ25" s="580"/>
      <c r="IMR25" s="580"/>
      <c r="IMS25" s="580"/>
      <c r="IMT25" s="580"/>
      <c r="IMU25" s="580"/>
      <c r="IMV25" s="580"/>
      <c r="IMW25" s="580"/>
      <c r="IMX25" s="580"/>
      <c r="IMY25" s="580"/>
      <c r="IMZ25" s="580"/>
      <c r="INA25" s="580"/>
      <c r="INB25" s="580"/>
      <c r="INC25" s="580"/>
      <c r="IND25" s="580"/>
      <c r="INE25" s="580"/>
      <c r="INF25" s="580"/>
      <c r="ING25" s="580"/>
      <c r="INH25" s="580"/>
      <c r="INI25" s="580"/>
      <c r="INJ25" s="580"/>
      <c r="INK25" s="580"/>
      <c r="INL25" s="580"/>
      <c r="INM25" s="580"/>
      <c r="INN25" s="580"/>
      <c r="INO25" s="580"/>
      <c r="INP25" s="580"/>
      <c r="INQ25" s="580"/>
      <c r="INR25" s="580"/>
      <c r="INS25" s="580"/>
      <c r="INT25" s="580"/>
      <c r="INU25" s="580"/>
      <c r="INV25" s="580"/>
      <c r="INW25" s="580"/>
      <c r="INX25" s="580"/>
      <c r="INY25" s="580"/>
      <c r="INZ25" s="580"/>
      <c r="IOA25" s="580"/>
      <c r="IOB25" s="580"/>
      <c r="IOC25" s="580"/>
      <c r="IOD25" s="580"/>
      <c r="IOE25" s="580"/>
      <c r="IOF25" s="580"/>
      <c r="IOG25" s="580"/>
      <c r="IOH25" s="580"/>
      <c r="IOI25" s="580"/>
      <c r="IOJ25" s="580"/>
      <c r="IOK25" s="580"/>
      <c r="IOL25" s="580"/>
      <c r="IOM25" s="580"/>
      <c r="ION25" s="580"/>
      <c r="IOO25" s="580"/>
      <c r="IOP25" s="580"/>
      <c r="IOQ25" s="580"/>
      <c r="IOR25" s="580"/>
      <c r="IOS25" s="580"/>
      <c r="IOT25" s="580"/>
      <c r="IOU25" s="580"/>
      <c r="IOV25" s="580"/>
      <c r="IOW25" s="580"/>
      <c r="IOX25" s="580"/>
      <c r="IOY25" s="580"/>
      <c r="IOZ25" s="580"/>
      <c r="IPA25" s="580"/>
      <c r="IPB25" s="580"/>
      <c r="IPC25" s="580"/>
      <c r="IPD25" s="580"/>
      <c r="IPE25" s="580"/>
      <c r="IPF25" s="580"/>
      <c r="IPG25" s="580"/>
      <c r="IPH25" s="580"/>
      <c r="IPI25" s="580"/>
      <c r="IPJ25" s="580"/>
      <c r="IPK25" s="580"/>
      <c r="IPL25" s="580"/>
      <c r="IPM25" s="580"/>
      <c r="IPN25" s="580"/>
      <c r="IPO25" s="580"/>
      <c r="IPP25" s="580"/>
      <c r="IPQ25" s="580"/>
      <c r="IPR25" s="580"/>
      <c r="IPS25" s="580"/>
      <c r="IPT25" s="580"/>
      <c r="IPU25" s="580"/>
      <c r="IPV25" s="580"/>
      <c r="IPW25" s="580"/>
      <c r="IPX25" s="580"/>
      <c r="IPY25" s="580"/>
      <c r="IPZ25" s="580"/>
      <c r="IQA25" s="580"/>
      <c r="IQB25" s="580"/>
      <c r="IQC25" s="580"/>
      <c r="IQD25" s="580"/>
      <c r="IQE25" s="580"/>
      <c r="IQF25" s="580"/>
      <c r="IQG25" s="580"/>
      <c r="IQH25" s="580"/>
      <c r="IQI25" s="580"/>
      <c r="IQJ25" s="580"/>
      <c r="IQK25" s="580"/>
      <c r="IQL25" s="580"/>
      <c r="IQM25" s="580"/>
      <c r="IQN25" s="580"/>
      <c r="IQO25" s="580"/>
      <c r="IQP25" s="580"/>
      <c r="IQQ25" s="580"/>
      <c r="IQR25" s="580"/>
      <c r="IQS25" s="580"/>
      <c r="IQT25" s="580"/>
      <c r="IQU25" s="580"/>
      <c r="IQV25" s="580"/>
      <c r="IQW25" s="580"/>
      <c r="IQX25" s="580"/>
      <c r="IQY25" s="580"/>
      <c r="IQZ25" s="580"/>
      <c r="IRA25" s="580"/>
      <c r="IRB25" s="580"/>
      <c r="IRC25" s="580"/>
      <c r="IRD25" s="580"/>
      <c r="IRE25" s="580"/>
      <c r="IRF25" s="580"/>
      <c r="IRG25" s="580"/>
      <c r="IRH25" s="580"/>
      <c r="IRI25" s="580"/>
      <c r="IRJ25" s="580"/>
      <c r="IRK25" s="580"/>
      <c r="IRL25" s="580"/>
      <c r="IRM25" s="580"/>
      <c r="IRN25" s="580"/>
      <c r="IRO25" s="580"/>
      <c r="IRP25" s="580"/>
      <c r="IRQ25" s="580"/>
      <c r="IRR25" s="580"/>
      <c r="IRS25" s="580"/>
      <c r="IRT25" s="580"/>
      <c r="IRU25" s="580"/>
      <c r="IRV25" s="580"/>
      <c r="IRW25" s="580"/>
      <c r="IRX25" s="580"/>
      <c r="IRY25" s="580"/>
      <c r="IRZ25" s="580"/>
      <c r="ISA25" s="580"/>
      <c r="ISB25" s="580"/>
      <c r="ISC25" s="580"/>
      <c r="ISD25" s="580"/>
      <c r="ISE25" s="580"/>
      <c r="ISF25" s="580"/>
      <c r="ISG25" s="580"/>
      <c r="ISH25" s="580"/>
      <c r="ISI25" s="580"/>
      <c r="ISJ25" s="580"/>
      <c r="ISK25" s="580"/>
      <c r="ISL25" s="580"/>
      <c r="ISM25" s="580"/>
      <c r="ISN25" s="580"/>
      <c r="ISO25" s="580"/>
      <c r="ISP25" s="580"/>
      <c r="ISQ25" s="580"/>
      <c r="ISR25" s="580"/>
      <c r="ISS25" s="580"/>
      <c r="IST25" s="580"/>
      <c r="ISU25" s="580"/>
      <c r="ISV25" s="580"/>
      <c r="ISW25" s="580"/>
      <c r="ISX25" s="580"/>
      <c r="ISY25" s="580"/>
      <c r="ISZ25" s="580"/>
      <c r="ITA25" s="580"/>
      <c r="ITB25" s="580"/>
      <c r="ITC25" s="580"/>
      <c r="ITD25" s="580"/>
      <c r="ITE25" s="580"/>
      <c r="ITF25" s="580"/>
      <c r="ITG25" s="580"/>
      <c r="ITH25" s="580"/>
      <c r="ITI25" s="580"/>
      <c r="ITJ25" s="580"/>
      <c r="ITK25" s="580"/>
      <c r="ITL25" s="580"/>
      <c r="ITM25" s="580"/>
      <c r="ITN25" s="580"/>
      <c r="ITO25" s="580"/>
      <c r="ITP25" s="580"/>
      <c r="ITQ25" s="580"/>
      <c r="ITR25" s="580"/>
      <c r="ITS25" s="580"/>
      <c r="ITT25" s="580"/>
      <c r="ITU25" s="580"/>
      <c r="ITV25" s="580"/>
      <c r="ITW25" s="580"/>
      <c r="ITX25" s="580"/>
      <c r="ITY25" s="580"/>
      <c r="ITZ25" s="580"/>
      <c r="IUA25" s="580"/>
      <c r="IUB25" s="580"/>
      <c r="IUC25" s="580"/>
      <c r="IUD25" s="580"/>
      <c r="IUE25" s="580"/>
      <c r="IUF25" s="580"/>
      <c r="IUG25" s="580"/>
      <c r="IUH25" s="580"/>
      <c r="IUI25" s="580"/>
      <c r="IUJ25" s="580"/>
      <c r="IUK25" s="580"/>
      <c r="IUL25" s="580"/>
      <c r="IUM25" s="580"/>
      <c r="IUN25" s="580"/>
      <c r="IUO25" s="580"/>
      <c r="IUP25" s="580"/>
      <c r="IUQ25" s="580"/>
      <c r="IUR25" s="580"/>
      <c r="IUS25" s="580"/>
      <c r="IUT25" s="580"/>
      <c r="IUU25" s="580"/>
      <c r="IUV25" s="580"/>
      <c r="IUW25" s="580"/>
      <c r="IUX25" s="580"/>
      <c r="IUY25" s="580"/>
      <c r="IUZ25" s="580"/>
      <c r="IVA25" s="580"/>
      <c r="IVB25" s="580"/>
      <c r="IVC25" s="580"/>
      <c r="IVD25" s="580"/>
      <c r="IVE25" s="580"/>
      <c r="IVF25" s="580"/>
      <c r="IVG25" s="580"/>
      <c r="IVH25" s="580"/>
      <c r="IVI25" s="580"/>
      <c r="IVJ25" s="580"/>
      <c r="IVK25" s="580"/>
      <c r="IVL25" s="580"/>
      <c r="IVM25" s="580"/>
      <c r="IVN25" s="580"/>
      <c r="IVO25" s="580"/>
      <c r="IVP25" s="580"/>
      <c r="IVQ25" s="580"/>
      <c r="IVR25" s="580"/>
      <c r="IVS25" s="580"/>
      <c r="IVT25" s="580"/>
      <c r="IVU25" s="580"/>
      <c r="IVV25" s="580"/>
      <c r="IVW25" s="580"/>
      <c r="IVX25" s="580"/>
      <c r="IVY25" s="580"/>
      <c r="IVZ25" s="580"/>
      <c r="IWA25" s="580"/>
      <c r="IWB25" s="580"/>
      <c r="IWC25" s="580"/>
      <c r="IWD25" s="580"/>
      <c r="IWE25" s="580"/>
      <c r="IWF25" s="580"/>
      <c r="IWG25" s="580"/>
      <c r="IWH25" s="580"/>
      <c r="IWI25" s="580"/>
      <c r="IWJ25" s="580"/>
      <c r="IWK25" s="580"/>
      <c r="IWL25" s="580"/>
      <c r="IWM25" s="580"/>
      <c r="IWN25" s="580"/>
      <c r="IWO25" s="580"/>
      <c r="IWP25" s="580"/>
      <c r="IWQ25" s="580"/>
      <c r="IWR25" s="580"/>
      <c r="IWS25" s="580"/>
      <c r="IWT25" s="580"/>
      <c r="IWU25" s="580"/>
      <c r="IWV25" s="580"/>
      <c r="IWW25" s="580"/>
      <c r="IWX25" s="580"/>
      <c r="IWY25" s="580"/>
      <c r="IWZ25" s="580"/>
      <c r="IXA25" s="580"/>
      <c r="IXB25" s="580"/>
      <c r="IXC25" s="580"/>
      <c r="IXD25" s="580"/>
      <c r="IXE25" s="580"/>
      <c r="IXF25" s="580"/>
      <c r="IXG25" s="580"/>
      <c r="IXH25" s="580"/>
      <c r="IXI25" s="580"/>
      <c r="IXJ25" s="580"/>
      <c r="IXK25" s="580"/>
      <c r="IXL25" s="580"/>
      <c r="IXM25" s="580"/>
      <c r="IXN25" s="580"/>
      <c r="IXO25" s="580"/>
      <c r="IXP25" s="580"/>
      <c r="IXQ25" s="580"/>
      <c r="IXR25" s="580"/>
      <c r="IXS25" s="580"/>
      <c r="IXT25" s="580"/>
      <c r="IXU25" s="580"/>
      <c r="IXV25" s="580"/>
      <c r="IXW25" s="580"/>
      <c r="IXX25" s="580"/>
      <c r="IXY25" s="580"/>
      <c r="IXZ25" s="580"/>
      <c r="IYA25" s="580"/>
      <c r="IYB25" s="580"/>
      <c r="IYC25" s="580"/>
      <c r="IYD25" s="580"/>
      <c r="IYE25" s="580"/>
      <c r="IYF25" s="580"/>
      <c r="IYG25" s="580"/>
      <c r="IYH25" s="580"/>
      <c r="IYI25" s="580"/>
      <c r="IYJ25" s="580"/>
      <c r="IYK25" s="580"/>
      <c r="IYL25" s="580"/>
      <c r="IYM25" s="580"/>
      <c r="IYN25" s="580"/>
      <c r="IYO25" s="580"/>
      <c r="IYP25" s="580"/>
      <c r="IYQ25" s="580"/>
      <c r="IYR25" s="580"/>
      <c r="IYS25" s="580"/>
      <c r="IYT25" s="580"/>
      <c r="IYU25" s="580"/>
      <c r="IYV25" s="580"/>
      <c r="IYW25" s="580"/>
      <c r="IYX25" s="580"/>
      <c r="IYY25" s="580"/>
      <c r="IYZ25" s="580"/>
      <c r="IZA25" s="580"/>
      <c r="IZB25" s="580"/>
      <c r="IZC25" s="580"/>
      <c r="IZD25" s="580"/>
      <c r="IZE25" s="580"/>
      <c r="IZF25" s="580"/>
      <c r="IZG25" s="580"/>
      <c r="IZH25" s="580"/>
      <c r="IZI25" s="580"/>
      <c r="IZJ25" s="580"/>
      <c r="IZK25" s="580"/>
      <c r="IZL25" s="580"/>
      <c r="IZM25" s="580"/>
      <c r="IZN25" s="580"/>
      <c r="IZO25" s="580"/>
      <c r="IZP25" s="580"/>
      <c r="IZQ25" s="580"/>
      <c r="IZR25" s="580"/>
      <c r="IZS25" s="580"/>
      <c r="IZT25" s="580"/>
      <c r="IZU25" s="580"/>
      <c r="IZV25" s="580"/>
      <c r="IZW25" s="580"/>
      <c r="IZX25" s="580"/>
      <c r="IZY25" s="580"/>
      <c r="IZZ25" s="580"/>
      <c r="JAA25" s="580"/>
      <c r="JAB25" s="580"/>
      <c r="JAC25" s="580"/>
      <c r="JAD25" s="580"/>
      <c r="JAE25" s="580"/>
      <c r="JAF25" s="580"/>
      <c r="JAG25" s="580"/>
      <c r="JAH25" s="580"/>
      <c r="JAI25" s="580"/>
      <c r="JAJ25" s="580"/>
      <c r="JAK25" s="580"/>
      <c r="JAL25" s="580"/>
      <c r="JAM25" s="580"/>
      <c r="JAN25" s="580"/>
      <c r="JAO25" s="580"/>
      <c r="JAP25" s="580"/>
      <c r="JAQ25" s="580"/>
      <c r="JAR25" s="580"/>
      <c r="JAS25" s="580"/>
      <c r="JAT25" s="580"/>
      <c r="JAU25" s="580"/>
      <c r="JAV25" s="580"/>
      <c r="JAW25" s="580"/>
      <c r="JAX25" s="580"/>
      <c r="JAY25" s="580"/>
      <c r="JAZ25" s="580"/>
      <c r="JBA25" s="580"/>
      <c r="JBB25" s="580"/>
      <c r="JBC25" s="580"/>
      <c r="JBD25" s="580"/>
      <c r="JBE25" s="580"/>
      <c r="JBF25" s="580"/>
      <c r="JBG25" s="580"/>
      <c r="JBH25" s="580"/>
      <c r="JBI25" s="580"/>
      <c r="JBJ25" s="580"/>
      <c r="JBK25" s="580"/>
      <c r="JBL25" s="580"/>
      <c r="JBM25" s="580"/>
      <c r="JBN25" s="580"/>
      <c r="JBO25" s="580"/>
      <c r="JBP25" s="580"/>
      <c r="JBQ25" s="580"/>
      <c r="JBR25" s="580"/>
      <c r="JBS25" s="580"/>
      <c r="JBT25" s="580"/>
      <c r="JBU25" s="580"/>
      <c r="JBV25" s="580"/>
      <c r="JBW25" s="580"/>
      <c r="JBX25" s="580"/>
      <c r="JBY25" s="580"/>
      <c r="JBZ25" s="580"/>
      <c r="JCA25" s="580"/>
      <c r="JCB25" s="580"/>
      <c r="JCC25" s="580"/>
      <c r="JCD25" s="580"/>
      <c r="JCE25" s="580"/>
      <c r="JCF25" s="580"/>
      <c r="JCG25" s="580"/>
      <c r="JCH25" s="580"/>
      <c r="JCI25" s="580"/>
      <c r="JCJ25" s="580"/>
      <c r="JCK25" s="580"/>
      <c r="JCL25" s="580"/>
      <c r="JCM25" s="580"/>
      <c r="JCN25" s="580"/>
      <c r="JCO25" s="580"/>
      <c r="JCP25" s="580"/>
      <c r="JCQ25" s="580"/>
      <c r="JCR25" s="580"/>
      <c r="JCS25" s="580"/>
      <c r="JCT25" s="580"/>
      <c r="JCU25" s="580"/>
      <c r="JCV25" s="580"/>
      <c r="JCW25" s="580"/>
      <c r="JCX25" s="580"/>
      <c r="JCY25" s="580"/>
      <c r="JCZ25" s="580"/>
      <c r="JDA25" s="580"/>
      <c r="JDB25" s="580"/>
      <c r="JDC25" s="580"/>
      <c r="JDD25" s="580"/>
      <c r="JDE25" s="580"/>
      <c r="JDF25" s="580"/>
      <c r="JDG25" s="580"/>
      <c r="JDH25" s="580"/>
      <c r="JDI25" s="580"/>
      <c r="JDJ25" s="580"/>
      <c r="JDK25" s="580"/>
      <c r="JDL25" s="580"/>
      <c r="JDM25" s="580"/>
      <c r="JDN25" s="580"/>
      <c r="JDO25" s="580"/>
      <c r="JDP25" s="580"/>
      <c r="JDQ25" s="580"/>
      <c r="JDR25" s="580"/>
      <c r="JDS25" s="580"/>
      <c r="JDT25" s="580"/>
      <c r="JDU25" s="580"/>
      <c r="JDV25" s="580"/>
      <c r="JDW25" s="580"/>
      <c r="JDX25" s="580"/>
      <c r="JDY25" s="580"/>
      <c r="JDZ25" s="580"/>
      <c r="JEA25" s="580"/>
      <c r="JEB25" s="580"/>
      <c r="JEC25" s="580"/>
      <c r="JED25" s="580"/>
      <c r="JEE25" s="580"/>
      <c r="JEF25" s="580"/>
      <c r="JEG25" s="580"/>
      <c r="JEH25" s="580"/>
      <c r="JEI25" s="580"/>
      <c r="JEJ25" s="580"/>
      <c r="JEK25" s="580"/>
      <c r="JEL25" s="580"/>
      <c r="JEM25" s="580"/>
      <c r="JEN25" s="580"/>
      <c r="JEO25" s="580"/>
      <c r="JEP25" s="580"/>
      <c r="JEQ25" s="580"/>
      <c r="JER25" s="580"/>
      <c r="JES25" s="580"/>
      <c r="JET25" s="580"/>
      <c r="JEU25" s="580"/>
      <c r="JEV25" s="580"/>
      <c r="JEW25" s="580"/>
      <c r="JEX25" s="580"/>
      <c r="JEY25" s="580"/>
      <c r="JEZ25" s="580"/>
      <c r="JFA25" s="580"/>
      <c r="JFB25" s="580"/>
      <c r="JFC25" s="580"/>
      <c r="JFD25" s="580"/>
      <c r="JFE25" s="580"/>
      <c r="JFF25" s="580"/>
      <c r="JFG25" s="580"/>
      <c r="JFH25" s="580"/>
      <c r="JFI25" s="580"/>
      <c r="JFJ25" s="580"/>
      <c r="JFK25" s="580"/>
      <c r="JFL25" s="580"/>
      <c r="JFM25" s="580"/>
      <c r="JFN25" s="580"/>
      <c r="JFO25" s="580"/>
      <c r="JFP25" s="580"/>
      <c r="JFQ25" s="580"/>
      <c r="JFR25" s="580"/>
      <c r="JFS25" s="580"/>
      <c r="JFT25" s="580"/>
      <c r="JFU25" s="580"/>
      <c r="JFV25" s="580"/>
      <c r="JFW25" s="580"/>
      <c r="JFX25" s="580"/>
      <c r="JFY25" s="580"/>
      <c r="JFZ25" s="580"/>
      <c r="JGA25" s="580"/>
      <c r="JGB25" s="580"/>
      <c r="JGC25" s="580"/>
      <c r="JGD25" s="580"/>
      <c r="JGE25" s="580"/>
      <c r="JGF25" s="580"/>
      <c r="JGG25" s="580"/>
      <c r="JGH25" s="580"/>
      <c r="JGI25" s="580"/>
      <c r="JGJ25" s="580"/>
      <c r="JGK25" s="580"/>
      <c r="JGL25" s="580"/>
      <c r="JGM25" s="580"/>
      <c r="JGN25" s="580"/>
      <c r="JGO25" s="580"/>
      <c r="JGP25" s="580"/>
      <c r="JGQ25" s="580"/>
      <c r="JGR25" s="580"/>
      <c r="JGS25" s="580"/>
      <c r="JGT25" s="580"/>
      <c r="JGU25" s="580"/>
      <c r="JGV25" s="580"/>
      <c r="JGW25" s="580"/>
      <c r="JGX25" s="580"/>
      <c r="JGY25" s="580"/>
      <c r="JGZ25" s="580"/>
      <c r="JHA25" s="580"/>
      <c r="JHB25" s="580"/>
      <c r="JHC25" s="580"/>
      <c r="JHD25" s="580"/>
      <c r="JHE25" s="580"/>
      <c r="JHF25" s="580"/>
      <c r="JHG25" s="580"/>
      <c r="JHH25" s="580"/>
      <c r="JHI25" s="580"/>
      <c r="JHJ25" s="580"/>
      <c r="JHK25" s="580"/>
      <c r="JHL25" s="580"/>
      <c r="JHM25" s="580"/>
      <c r="JHN25" s="580"/>
      <c r="JHO25" s="580"/>
      <c r="JHP25" s="580"/>
      <c r="JHQ25" s="580"/>
      <c r="JHR25" s="580"/>
      <c r="JHS25" s="580"/>
      <c r="JHT25" s="580"/>
      <c r="JHU25" s="580"/>
      <c r="JHV25" s="580"/>
      <c r="JHW25" s="580"/>
      <c r="JHX25" s="580"/>
      <c r="JHY25" s="580"/>
      <c r="JHZ25" s="580"/>
      <c r="JIA25" s="580"/>
      <c r="JIB25" s="580"/>
      <c r="JIC25" s="580"/>
      <c r="JID25" s="580"/>
      <c r="JIE25" s="580"/>
      <c r="JIF25" s="580"/>
      <c r="JIG25" s="580"/>
      <c r="JIH25" s="580"/>
      <c r="JII25" s="580"/>
      <c r="JIJ25" s="580"/>
      <c r="JIK25" s="580"/>
      <c r="JIL25" s="580"/>
      <c r="JIM25" s="580"/>
      <c r="JIN25" s="580"/>
      <c r="JIO25" s="580"/>
      <c r="JIP25" s="580"/>
      <c r="JIQ25" s="580"/>
      <c r="JIR25" s="580"/>
      <c r="JIS25" s="580"/>
      <c r="JIT25" s="580"/>
      <c r="JIU25" s="580"/>
      <c r="JIV25" s="580"/>
      <c r="JIW25" s="580"/>
      <c r="JIX25" s="580"/>
      <c r="JIY25" s="580"/>
      <c r="JIZ25" s="580"/>
      <c r="JJA25" s="580"/>
      <c r="JJB25" s="580"/>
      <c r="JJC25" s="580"/>
      <c r="JJD25" s="580"/>
      <c r="JJE25" s="580"/>
      <c r="JJF25" s="580"/>
      <c r="JJG25" s="580"/>
      <c r="JJH25" s="580"/>
      <c r="JJI25" s="580"/>
      <c r="JJJ25" s="580"/>
      <c r="JJK25" s="580"/>
      <c r="JJL25" s="580"/>
      <c r="JJM25" s="580"/>
      <c r="JJN25" s="580"/>
      <c r="JJO25" s="580"/>
      <c r="JJP25" s="580"/>
      <c r="JJQ25" s="580"/>
      <c r="JJR25" s="580"/>
      <c r="JJS25" s="580"/>
      <c r="JJT25" s="580"/>
      <c r="JJU25" s="580"/>
      <c r="JJV25" s="580"/>
      <c r="JJW25" s="580"/>
      <c r="JJX25" s="580"/>
      <c r="JJY25" s="580"/>
      <c r="JJZ25" s="580"/>
      <c r="JKA25" s="580"/>
      <c r="JKB25" s="580"/>
      <c r="JKC25" s="580"/>
      <c r="JKD25" s="580"/>
      <c r="JKE25" s="580"/>
      <c r="JKF25" s="580"/>
      <c r="JKG25" s="580"/>
      <c r="JKH25" s="580"/>
      <c r="JKI25" s="580"/>
      <c r="JKJ25" s="580"/>
      <c r="JKK25" s="580"/>
      <c r="JKL25" s="580"/>
      <c r="JKM25" s="580"/>
      <c r="JKN25" s="580"/>
      <c r="JKO25" s="580"/>
      <c r="JKP25" s="580"/>
      <c r="JKQ25" s="580"/>
      <c r="JKR25" s="580"/>
      <c r="JKS25" s="580"/>
      <c r="JKT25" s="580"/>
      <c r="JKU25" s="580"/>
      <c r="JKV25" s="580"/>
      <c r="JKW25" s="580"/>
      <c r="JKX25" s="580"/>
      <c r="JKY25" s="580"/>
      <c r="JKZ25" s="580"/>
      <c r="JLA25" s="580"/>
      <c r="JLB25" s="580"/>
      <c r="JLC25" s="580"/>
      <c r="JLD25" s="580"/>
      <c r="JLE25" s="580"/>
      <c r="JLF25" s="580"/>
      <c r="JLG25" s="580"/>
      <c r="JLH25" s="580"/>
      <c r="JLI25" s="580"/>
      <c r="JLJ25" s="580"/>
      <c r="JLK25" s="580"/>
      <c r="JLL25" s="580"/>
      <c r="JLM25" s="580"/>
      <c r="JLN25" s="580"/>
      <c r="JLO25" s="580"/>
      <c r="JLP25" s="580"/>
      <c r="JLQ25" s="580"/>
      <c r="JLR25" s="580"/>
      <c r="JLS25" s="580"/>
      <c r="JLT25" s="580"/>
      <c r="JLU25" s="580"/>
      <c r="JLV25" s="580"/>
      <c r="JLW25" s="580"/>
      <c r="JLX25" s="580"/>
      <c r="JLY25" s="580"/>
      <c r="JLZ25" s="580"/>
      <c r="JMA25" s="580"/>
      <c r="JMB25" s="580"/>
      <c r="JMC25" s="580"/>
      <c r="JMD25" s="580"/>
      <c r="JME25" s="580"/>
      <c r="JMF25" s="580"/>
      <c r="JMG25" s="580"/>
      <c r="JMH25" s="580"/>
      <c r="JMI25" s="580"/>
      <c r="JMJ25" s="580"/>
      <c r="JMK25" s="580"/>
      <c r="JML25" s="580"/>
      <c r="JMM25" s="580"/>
      <c r="JMN25" s="580"/>
      <c r="JMO25" s="580"/>
      <c r="JMP25" s="580"/>
      <c r="JMQ25" s="580"/>
      <c r="JMR25" s="580"/>
      <c r="JMS25" s="580"/>
      <c r="JMT25" s="580"/>
      <c r="JMU25" s="580"/>
      <c r="JMV25" s="580"/>
      <c r="JMW25" s="580"/>
      <c r="JMX25" s="580"/>
      <c r="JMY25" s="580"/>
      <c r="JMZ25" s="580"/>
      <c r="JNA25" s="580"/>
      <c r="JNB25" s="580"/>
      <c r="JNC25" s="580"/>
      <c r="JND25" s="580"/>
      <c r="JNE25" s="580"/>
      <c r="JNF25" s="580"/>
      <c r="JNG25" s="580"/>
      <c r="JNH25" s="580"/>
      <c r="JNI25" s="580"/>
      <c r="JNJ25" s="580"/>
      <c r="JNK25" s="580"/>
      <c r="JNL25" s="580"/>
      <c r="JNM25" s="580"/>
      <c r="JNN25" s="580"/>
      <c r="JNO25" s="580"/>
      <c r="JNP25" s="580"/>
      <c r="JNQ25" s="580"/>
      <c r="JNR25" s="580"/>
      <c r="JNS25" s="580"/>
      <c r="JNT25" s="580"/>
      <c r="JNU25" s="580"/>
      <c r="JNV25" s="580"/>
      <c r="JNW25" s="580"/>
      <c r="JNX25" s="580"/>
      <c r="JNY25" s="580"/>
      <c r="JNZ25" s="580"/>
      <c r="JOA25" s="580"/>
      <c r="JOB25" s="580"/>
      <c r="JOC25" s="580"/>
      <c r="JOD25" s="580"/>
      <c r="JOE25" s="580"/>
      <c r="JOF25" s="580"/>
      <c r="JOG25" s="580"/>
      <c r="JOH25" s="580"/>
      <c r="JOI25" s="580"/>
      <c r="JOJ25" s="580"/>
      <c r="JOK25" s="580"/>
      <c r="JOL25" s="580"/>
      <c r="JOM25" s="580"/>
      <c r="JON25" s="580"/>
      <c r="JOO25" s="580"/>
      <c r="JOP25" s="580"/>
      <c r="JOQ25" s="580"/>
      <c r="JOR25" s="580"/>
      <c r="JOS25" s="580"/>
      <c r="JOT25" s="580"/>
      <c r="JOU25" s="580"/>
      <c r="JOV25" s="580"/>
      <c r="JOW25" s="580"/>
      <c r="JOX25" s="580"/>
      <c r="JOY25" s="580"/>
      <c r="JOZ25" s="580"/>
      <c r="JPA25" s="580"/>
      <c r="JPB25" s="580"/>
      <c r="JPC25" s="580"/>
      <c r="JPD25" s="580"/>
      <c r="JPE25" s="580"/>
      <c r="JPF25" s="580"/>
      <c r="JPG25" s="580"/>
      <c r="JPH25" s="580"/>
      <c r="JPI25" s="580"/>
      <c r="JPJ25" s="580"/>
      <c r="JPK25" s="580"/>
      <c r="JPL25" s="580"/>
      <c r="JPM25" s="580"/>
      <c r="JPN25" s="580"/>
      <c r="JPO25" s="580"/>
      <c r="JPP25" s="580"/>
      <c r="JPQ25" s="580"/>
      <c r="JPR25" s="580"/>
      <c r="JPS25" s="580"/>
      <c r="JPT25" s="580"/>
      <c r="JPU25" s="580"/>
      <c r="JPV25" s="580"/>
      <c r="JPW25" s="580"/>
      <c r="JPX25" s="580"/>
      <c r="JPY25" s="580"/>
      <c r="JPZ25" s="580"/>
      <c r="JQA25" s="580"/>
      <c r="JQB25" s="580"/>
      <c r="JQC25" s="580"/>
      <c r="JQD25" s="580"/>
      <c r="JQE25" s="580"/>
      <c r="JQF25" s="580"/>
      <c r="JQG25" s="580"/>
      <c r="JQH25" s="580"/>
      <c r="JQI25" s="580"/>
      <c r="JQJ25" s="580"/>
      <c r="JQK25" s="580"/>
      <c r="JQL25" s="580"/>
      <c r="JQM25" s="580"/>
      <c r="JQN25" s="580"/>
      <c r="JQO25" s="580"/>
      <c r="JQP25" s="580"/>
      <c r="JQQ25" s="580"/>
      <c r="JQR25" s="580"/>
      <c r="JQS25" s="580"/>
      <c r="JQT25" s="580"/>
      <c r="JQU25" s="580"/>
      <c r="JQV25" s="580"/>
      <c r="JQW25" s="580"/>
      <c r="JQX25" s="580"/>
      <c r="JQY25" s="580"/>
      <c r="JQZ25" s="580"/>
      <c r="JRA25" s="580"/>
      <c r="JRB25" s="580"/>
      <c r="JRC25" s="580"/>
      <c r="JRD25" s="580"/>
      <c r="JRE25" s="580"/>
      <c r="JRF25" s="580"/>
      <c r="JRG25" s="580"/>
      <c r="JRH25" s="580"/>
      <c r="JRI25" s="580"/>
      <c r="JRJ25" s="580"/>
      <c r="JRK25" s="580"/>
      <c r="JRL25" s="580"/>
      <c r="JRM25" s="580"/>
      <c r="JRN25" s="580"/>
      <c r="JRO25" s="580"/>
      <c r="JRP25" s="580"/>
      <c r="JRQ25" s="580"/>
      <c r="JRR25" s="580"/>
      <c r="JRS25" s="580"/>
      <c r="JRT25" s="580"/>
      <c r="JRU25" s="580"/>
      <c r="JRV25" s="580"/>
      <c r="JRW25" s="580"/>
      <c r="JRX25" s="580"/>
      <c r="JRY25" s="580"/>
      <c r="JRZ25" s="580"/>
      <c r="JSA25" s="580"/>
      <c r="JSB25" s="580"/>
      <c r="JSC25" s="580"/>
      <c r="JSD25" s="580"/>
      <c r="JSE25" s="580"/>
      <c r="JSF25" s="580"/>
      <c r="JSG25" s="580"/>
      <c r="JSH25" s="580"/>
      <c r="JSI25" s="580"/>
      <c r="JSJ25" s="580"/>
      <c r="JSK25" s="580"/>
      <c r="JSL25" s="580"/>
      <c r="JSM25" s="580"/>
      <c r="JSN25" s="580"/>
      <c r="JSO25" s="580"/>
      <c r="JSP25" s="580"/>
      <c r="JSQ25" s="580"/>
      <c r="JSR25" s="580"/>
      <c r="JSS25" s="580"/>
      <c r="JST25" s="580"/>
      <c r="JSU25" s="580"/>
      <c r="JSV25" s="580"/>
      <c r="JSW25" s="580"/>
      <c r="JSX25" s="580"/>
      <c r="JSY25" s="580"/>
      <c r="JSZ25" s="580"/>
      <c r="JTA25" s="580"/>
      <c r="JTB25" s="580"/>
      <c r="JTC25" s="580"/>
      <c r="JTD25" s="580"/>
      <c r="JTE25" s="580"/>
      <c r="JTF25" s="580"/>
      <c r="JTG25" s="580"/>
      <c r="JTH25" s="580"/>
      <c r="JTI25" s="580"/>
      <c r="JTJ25" s="580"/>
      <c r="JTK25" s="580"/>
      <c r="JTL25" s="580"/>
      <c r="JTM25" s="580"/>
      <c r="JTN25" s="580"/>
      <c r="JTO25" s="580"/>
      <c r="JTP25" s="580"/>
      <c r="JTQ25" s="580"/>
      <c r="JTR25" s="580"/>
      <c r="JTS25" s="580"/>
      <c r="JTT25" s="580"/>
      <c r="JTU25" s="580"/>
      <c r="JTV25" s="580"/>
      <c r="JTW25" s="580"/>
      <c r="JTX25" s="580"/>
      <c r="JTY25" s="580"/>
      <c r="JTZ25" s="580"/>
      <c r="JUA25" s="580"/>
      <c r="JUB25" s="580"/>
      <c r="JUC25" s="580"/>
      <c r="JUD25" s="580"/>
      <c r="JUE25" s="580"/>
      <c r="JUF25" s="580"/>
      <c r="JUG25" s="580"/>
      <c r="JUH25" s="580"/>
      <c r="JUI25" s="580"/>
      <c r="JUJ25" s="580"/>
      <c r="JUK25" s="580"/>
      <c r="JUL25" s="580"/>
      <c r="JUM25" s="580"/>
      <c r="JUN25" s="580"/>
      <c r="JUO25" s="580"/>
      <c r="JUP25" s="580"/>
      <c r="JUQ25" s="580"/>
      <c r="JUR25" s="580"/>
      <c r="JUS25" s="580"/>
      <c r="JUT25" s="580"/>
      <c r="JUU25" s="580"/>
      <c r="JUV25" s="580"/>
      <c r="JUW25" s="580"/>
      <c r="JUX25" s="580"/>
      <c r="JUY25" s="580"/>
      <c r="JUZ25" s="580"/>
      <c r="JVA25" s="580"/>
      <c r="JVB25" s="580"/>
      <c r="JVC25" s="580"/>
      <c r="JVD25" s="580"/>
      <c r="JVE25" s="580"/>
      <c r="JVF25" s="580"/>
      <c r="JVG25" s="580"/>
      <c r="JVH25" s="580"/>
      <c r="JVI25" s="580"/>
      <c r="JVJ25" s="580"/>
      <c r="JVK25" s="580"/>
      <c r="JVL25" s="580"/>
      <c r="JVM25" s="580"/>
      <c r="JVN25" s="580"/>
      <c r="JVO25" s="580"/>
      <c r="JVP25" s="580"/>
      <c r="JVQ25" s="580"/>
      <c r="JVR25" s="580"/>
      <c r="JVS25" s="580"/>
      <c r="JVT25" s="580"/>
      <c r="JVU25" s="580"/>
      <c r="JVV25" s="580"/>
      <c r="JVW25" s="580"/>
      <c r="JVX25" s="580"/>
      <c r="JVY25" s="580"/>
      <c r="JVZ25" s="580"/>
      <c r="JWA25" s="580"/>
      <c r="JWB25" s="580"/>
      <c r="JWC25" s="580"/>
      <c r="JWD25" s="580"/>
      <c r="JWE25" s="580"/>
      <c r="JWF25" s="580"/>
      <c r="JWG25" s="580"/>
      <c r="JWH25" s="580"/>
      <c r="JWI25" s="580"/>
      <c r="JWJ25" s="580"/>
      <c r="JWK25" s="580"/>
      <c r="JWL25" s="580"/>
      <c r="JWM25" s="580"/>
      <c r="JWN25" s="580"/>
      <c r="JWO25" s="580"/>
      <c r="JWP25" s="580"/>
      <c r="JWQ25" s="580"/>
      <c r="JWR25" s="580"/>
      <c r="JWS25" s="580"/>
      <c r="JWT25" s="580"/>
      <c r="JWU25" s="580"/>
      <c r="JWV25" s="580"/>
      <c r="JWW25" s="580"/>
      <c r="JWX25" s="580"/>
      <c r="JWY25" s="580"/>
      <c r="JWZ25" s="580"/>
      <c r="JXA25" s="580"/>
      <c r="JXB25" s="580"/>
      <c r="JXC25" s="580"/>
      <c r="JXD25" s="580"/>
      <c r="JXE25" s="580"/>
      <c r="JXF25" s="580"/>
      <c r="JXG25" s="580"/>
      <c r="JXH25" s="580"/>
      <c r="JXI25" s="580"/>
      <c r="JXJ25" s="580"/>
      <c r="JXK25" s="580"/>
      <c r="JXL25" s="580"/>
      <c r="JXM25" s="580"/>
      <c r="JXN25" s="580"/>
      <c r="JXO25" s="580"/>
      <c r="JXP25" s="580"/>
      <c r="JXQ25" s="580"/>
      <c r="JXR25" s="580"/>
      <c r="JXS25" s="580"/>
      <c r="JXT25" s="580"/>
      <c r="JXU25" s="580"/>
      <c r="JXV25" s="580"/>
      <c r="JXW25" s="580"/>
      <c r="JXX25" s="580"/>
      <c r="JXY25" s="580"/>
      <c r="JXZ25" s="580"/>
      <c r="JYA25" s="580"/>
      <c r="JYB25" s="580"/>
      <c r="JYC25" s="580"/>
      <c r="JYD25" s="580"/>
      <c r="JYE25" s="580"/>
      <c r="JYF25" s="580"/>
      <c r="JYG25" s="580"/>
      <c r="JYH25" s="580"/>
      <c r="JYI25" s="580"/>
      <c r="JYJ25" s="580"/>
      <c r="JYK25" s="580"/>
      <c r="JYL25" s="580"/>
      <c r="JYM25" s="580"/>
      <c r="JYN25" s="580"/>
      <c r="JYO25" s="580"/>
      <c r="JYP25" s="580"/>
      <c r="JYQ25" s="580"/>
      <c r="JYR25" s="580"/>
      <c r="JYS25" s="580"/>
      <c r="JYT25" s="580"/>
      <c r="JYU25" s="580"/>
      <c r="JYV25" s="580"/>
      <c r="JYW25" s="580"/>
      <c r="JYX25" s="580"/>
      <c r="JYY25" s="580"/>
      <c r="JYZ25" s="580"/>
      <c r="JZA25" s="580"/>
      <c r="JZB25" s="580"/>
      <c r="JZC25" s="580"/>
      <c r="JZD25" s="580"/>
      <c r="JZE25" s="580"/>
      <c r="JZF25" s="580"/>
      <c r="JZG25" s="580"/>
      <c r="JZH25" s="580"/>
      <c r="JZI25" s="580"/>
      <c r="JZJ25" s="580"/>
      <c r="JZK25" s="580"/>
      <c r="JZL25" s="580"/>
      <c r="JZM25" s="580"/>
      <c r="JZN25" s="580"/>
      <c r="JZO25" s="580"/>
      <c r="JZP25" s="580"/>
      <c r="JZQ25" s="580"/>
      <c r="JZR25" s="580"/>
      <c r="JZS25" s="580"/>
      <c r="JZT25" s="580"/>
      <c r="JZU25" s="580"/>
      <c r="JZV25" s="580"/>
      <c r="JZW25" s="580"/>
      <c r="JZX25" s="580"/>
      <c r="JZY25" s="580"/>
      <c r="JZZ25" s="580"/>
      <c r="KAA25" s="580"/>
      <c r="KAB25" s="580"/>
      <c r="KAC25" s="580"/>
      <c r="KAD25" s="580"/>
      <c r="KAE25" s="580"/>
      <c r="KAF25" s="580"/>
      <c r="KAG25" s="580"/>
      <c r="KAH25" s="580"/>
      <c r="KAI25" s="580"/>
      <c r="KAJ25" s="580"/>
      <c r="KAK25" s="580"/>
      <c r="KAL25" s="580"/>
      <c r="KAM25" s="580"/>
      <c r="KAN25" s="580"/>
      <c r="KAO25" s="580"/>
      <c r="KAP25" s="580"/>
      <c r="KAQ25" s="580"/>
      <c r="KAR25" s="580"/>
      <c r="KAS25" s="580"/>
      <c r="KAT25" s="580"/>
      <c r="KAU25" s="580"/>
      <c r="KAV25" s="580"/>
      <c r="KAW25" s="580"/>
      <c r="KAX25" s="580"/>
      <c r="KAY25" s="580"/>
      <c r="KAZ25" s="580"/>
      <c r="KBA25" s="580"/>
      <c r="KBB25" s="580"/>
      <c r="KBC25" s="580"/>
      <c r="KBD25" s="580"/>
      <c r="KBE25" s="580"/>
      <c r="KBF25" s="580"/>
      <c r="KBG25" s="580"/>
      <c r="KBH25" s="580"/>
      <c r="KBI25" s="580"/>
      <c r="KBJ25" s="580"/>
      <c r="KBK25" s="580"/>
      <c r="KBL25" s="580"/>
      <c r="KBM25" s="580"/>
      <c r="KBN25" s="580"/>
      <c r="KBO25" s="580"/>
      <c r="KBP25" s="580"/>
      <c r="KBQ25" s="580"/>
      <c r="KBR25" s="580"/>
      <c r="KBS25" s="580"/>
      <c r="KBT25" s="580"/>
      <c r="KBU25" s="580"/>
      <c r="KBV25" s="580"/>
      <c r="KBW25" s="580"/>
      <c r="KBX25" s="580"/>
      <c r="KBY25" s="580"/>
      <c r="KBZ25" s="580"/>
      <c r="KCA25" s="580"/>
      <c r="KCB25" s="580"/>
      <c r="KCC25" s="580"/>
      <c r="KCD25" s="580"/>
      <c r="KCE25" s="580"/>
      <c r="KCF25" s="580"/>
      <c r="KCG25" s="580"/>
      <c r="KCH25" s="580"/>
      <c r="KCI25" s="580"/>
      <c r="KCJ25" s="580"/>
      <c r="KCK25" s="580"/>
      <c r="KCL25" s="580"/>
      <c r="KCM25" s="580"/>
      <c r="KCN25" s="580"/>
      <c r="KCO25" s="580"/>
      <c r="KCP25" s="580"/>
      <c r="KCQ25" s="580"/>
      <c r="KCR25" s="580"/>
      <c r="KCS25" s="580"/>
      <c r="KCT25" s="580"/>
      <c r="KCU25" s="580"/>
      <c r="KCV25" s="580"/>
      <c r="KCW25" s="580"/>
      <c r="KCX25" s="580"/>
      <c r="KCY25" s="580"/>
      <c r="KCZ25" s="580"/>
      <c r="KDA25" s="580"/>
      <c r="KDB25" s="580"/>
      <c r="KDC25" s="580"/>
      <c r="KDD25" s="580"/>
      <c r="KDE25" s="580"/>
      <c r="KDF25" s="580"/>
      <c r="KDG25" s="580"/>
      <c r="KDH25" s="580"/>
      <c r="KDI25" s="580"/>
      <c r="KDJ25" s="580"/>
      <c r="KDK25" s="580"/>
      <c r="KDL25" s="580"/>
      <c r="KDM25" s="580"/>
      <c r="KDN25" s="580"/>
      <c r="KDO25" s="580"/>
      <c r="KDP25" s="580"/>
      <c r="KDQ25" s="580"/>
      <c r="KDR25" s="580"/>
      <c r="KDS25" s="580"/>
      <c r="KDT25" s="580"/>
      <c r="KDU25" s="580"/>
      <c r="KDV25" s="580"/>
      <c r="KDW25" s="580"/>
      <c r="KDX25" s="580"/>
      <c r="KDY25" s="580"/>
      <c r="KDZ25" s="580"/>
      <c r="KEA25" s="580"/>
      <c r="KEB25" s="580"/>
      <c r="KEC25" s="580"/>
      <c r="KED25" s="580"/>
      <c r="KEE25" s="580"/>
      <c r="KEF25" s="580"/>
      <c r="KEG25" s="580"/>
      <c r="KEH25" s="580"/>
      <c r="KEI25" s="580"/>
      <c r="KEJ25" s="580"/>
      <c r="KEK25" s="580"/>
      <c r="KEL25" s="580"/>
      <c r="KEM25" s="580"/>
      <c r="KEN25" s="580"/>
      <c r="KEO25" s="580"/>
      <c r="KEP25" s="580"/>
      <c r="KEQ25" s="580"/>
      <c r="KER25" s="580"/>
      <c r="KES25" s="580"/>
      <c r="KET25" s="580"/>
      <c r="KEU25" s="580"/>
      <c r="KEV25" s="580"/>
      <c r="KEW25" s="580"/>
      <c r="KEX25" s="580"/>
      <c r="KEY25" s="580"/>
      <c r="KEZ25" s="580"/>
      <c r="KFA25" s="580"/>
      <c r="KFB25" s="580"/>
      <c r="KFC25" s="580"/>
      <c r="KFD25" s="580"/>
      <c r="KFE25" s="580"/>
      <c r="KFF25" s="580"/>
      <c r="KFG25" s="580"/>
      <c r="KFH25" s="580"/>
      <c r="KFI25" s="580"/>
      <c r="KFJ25" s="580"/>
      <c r="KFK25" s="580"/>
      <c r="KFL25" s="580"/>
      <c r="KFM25" s="580"/>
      <c r="KFN25" s="580"/>
      <c r="KFO25" s="580"/>
      <c r="KFP25" s="580"/>
      <c r="KFQ25" s="580"/>
      <c r="KFR25" s="580"/>
      <c r="KFS25" s="580"/>
      <c r="KFT25" s="580"/>
      <c r="KFU25" s="580"/>
      <c r="KFV25" s="580"/>
      <c r="KFW25" s="580"/>
      <c r="KFX25" s="580"/>
      <c r="KFY25" s="580"/>
      <c r="KFZ25" s="580"/>
      <c r="KGA25" s="580"/>
      <c r="KGB25" s="580"/>
      <c r="KGC25" s="580"/>
      <c r="KGD25" s="580"/>
      <c r="KGE25" s="580"/>
      <c r="KGF25" s="580"/>
      <c r="KGG25" s="580"/>
      <c r="KGH25" s="580"/>
      <c r="KGI25" s="580"/>
      <c r="KGJ25" s="580"/>
      <c r="KGK25" s="580"/>
      <c r="KGL25" s="580"/>
      <c r="KGM25" s="580"/>
      <c r="KGN25" s="580"/>
      <c r="KGO25" s="580"/>
      <c r="KGP25" s="580"/>
      <c r="KGQ25" s="580"/>
      <c r="KGR25" s="580"/>
      <c r="KGS25" s="580"/>
      <c r="KGT25" s="580"/>
      <c r="KGU25" s="580"/>
      <c r="KGV25" s="580"/>
      <c r="KGW25" s="580"/>
      <c r="KGX25" s="580"/>
      <c r="KGY25" s="580"/>
      <c r="KGZ25" s="580"/>
      <c r="KHA25" s="580"/>
      <c r="KHB25" s="580"/>
      <c r="KHC25" s="580"/>
      <c r="KHD25" s="580"/>
      <c r="KHE25" s="580"/>
      <c r="KHF25" s="580"/>
      <c r="KHG25" s="580"/>
      <c r="KHH25" s="580"/>
      <c r="KHI25" s="580"/>
      <c r="KHJ25" s="580"/>
      <c r="KHK25" s="580"/>
      <c r="KHL25" s="580"/>
      <c r="KHM25" s="580"/>
      <c r="KHN25" s="580"/>
      <c r="KHO25" s="580"/>
      <c r="KHP25" s="580"/>
      <c r="KHQ25" s="580"/>
      <c r="KHR25" s="580"/>
      <c r="KHS25" s="580"/>
      <c r="KHT25" s="580"/>
      <c r="KHU25" s="580"/>
      <c r="KHV25" s="580"/>
      <c r="KHW25" s="580"/>
      <c r="KHX25" s="580"/>
      <c r="KHY25" s="580"/>
      <c r="KHZ25" s="580"/>
      <c r="KIA25" s="580"/>
      <c r="KIB25" s="580"/>
      <c r="KIC25" s="580"/>
      <c r="KID25" s="580"/>
      <c r="KIE25" s="580"/>
      <c r="KIF25" s="580"/>
      <c r="KIG25" s="580"/>
      <c r="KIH25" s="580"/>
      <c r="KII25" s="580"/>
      <c r="KIJ25" s="580"/>
      <c r="KIK25" s="580"/>
      <c r="KIL25" s="580"/>
      <c r="KIM25" s="580"/>
      <c r="KIN25" s="580"/>
      <c r="KIO25" s="580"/>
      <c r="KIP25" s="580"/>
      <c r="KIQ25" s="580"/>
      <c r="KIR25" s="580"/>
      <c r="KIS25" s="580"/>
      <c r="KIT25" s="580"/>
      <c r="KIU25" s="580"/>
      <c r="KIV25" s="580"/>
      <c r="KIW25" s="580"/>
      <c r="KIX25" s="580"/>
      <c r="KIY25" s="580"/>
      <c r="KIZ25" s="580"/>
      <c r="KJA25" s="580"/>
      <c r="KJB25" s="580"/>
      <c r="KJC25" s="580"/>
      <c r="KJD25" s="580"/>
      <c r="KJE25" s="580"/>
      <c r="KJF25" s="580"/>
      <c r="KJG25" s="580"/>
      <c r="KJH25" s="580"/>
      <c r="KJI25" s="580"/>
      <c r="KJJ25" s="580"/>
      <c r="KJK25" s="580"/>
      <c r="KJL25" s="580"/>
      <c r="KJM25" s="580"/>
      <c r="KJN25" s="580"/>
      <c r="KJO25" s="580"/>
      <c r="KJP25" s="580"/>
      <c r="KJQ25" s="580"/>
      <c r="KJR25" s="580"/>
      <c r="KJS25" s="580"/>
      <c r="KJT25" s="580"/>
      <c r="KJU25" s="580"/>
      <c r="KJV25" s="580"/>
      <c r="KJW25" s="580"/>
      <c r="KJX25" s="580"/>
      <c r="KJY25" s="580"/>
      <c r="KJZ25" s="580"/>
      <c r="KKA25" s="580"/>
      <c r="KKB25" s="580"/>
      <c r="KKC25" s="580"/>
      <c r="KKD25" s="580"/>
      <c r="KKE25" s="580"/>
      <c r="KKF25" s="580"/>
      <c r="KKG25" s="580"/>
      <c r="KKH25" s="580"/>
      <c r="KKI25" s="580"/>
      <c r="KKJ25" s="580"/>
      <c r="KKK25" s="580"/>
      <c r="KKL25" s="580"/>
      <c r="KKM25" s="580"/>
      <c r="KKN25" s="580"/>
      <c r="KKO25" s="580"/>
      <c r="KKP25" s="580"/>
      <c r="KKQ25" s="580"/>
      <c r="KKR25" s="580"/>
      <c r="KKS25" s="580"/>
      <c r="KKT25" s="580"/>
      <c r="KKU25" s="580"/>
      <c r="KKV25" s="580"/>
      <c r="KKW25" s="580"/>
      <c r="KKX25" s="580"/>
      <c r="KKY25" s="580"/>
      <c r="KKZ25" s="580"/>
      <c r="KLA25" s="580"/>
      <c r="KLB25" s="580"/>
      <c r="KLC25" s="580"/>
      <c r="KLD25" s="580"/>
      <c r="KLE25" s="580"/>
      <c r="KLF25" s="580"/>
      <c r="KLG25" s="580"/>
      <c r="KLH25" s="580"/>
      <c r="KLI25" s="580"/>
      <c r="KLJ25" s="580"/>
      <c r="KLK25" s="580"/>
      <c r="KLL25" s="580"/>
      <c r="KLM25" s="580"/>
      <c r="KLN25" s="580"/>
      <c r="KLO25" s="580"/>
      <c r="KLP25" s="580"/>
      <c r="KLQ25" s="580"/>
      <c r="KLR25" s="580"/>
      <c r="KLS25" s="580"/>
      <c r="KLT25" s="580"/>
      <c r="KLU25" s="580"/>
      <c r="KLV25" s="580"/>
      <c r="KLW25" s="580"/>
      <c r="KLX25" s="580"/>
      <c r="KLY25" s="580"/>
      <c r="KLZ25" s="580"/>
      <c r="KMA25" s="580"/>
      <c r="KMB25" s="580"/>
      <c r="KMC25" s="580"/>
      <c r="KMD25" s="580"/>
      <c r="KME25" s="580"/>
      <c r="KMF25" s="580"/>
      <c r="KMG25" s="580"/>
      <c r="KMH25" s="580"/>
      <c r="KMI25" s="580"/>
      <c r="KMJ25" s="580"/>
      <c r="KMK25" s="580"/>
      <c r="KML25" s="580"/>
      <c r="KMM25" s="580"/>
      <c r="KMN25" s="580"/>
      <c r="KMO25" s="580"/>
      <c r="KMP25" s="580"/>
      <c r="KMQ25" s="580"/>
      <c r="KMR25" s="580"/>
      <c r="KMS25" s="580"/>
      <c r="KMT25" s="580"/>
      <c r="KMU25" s="580"/>
      <c r="KMV25" s="580"/>
      <c r="KMW25" s="580"/>
      <c r="KMX25" s="580"/>
      <c r="KMY25" s="580"/>
      <c r="KMZ25" s="580"/>
      <c r="KNA25" s="580"/>
      <c r="KNB25" s="580"/>
      <c r="KNC25" s="580"/>
      <c r="KND25" s="580"/>
      <c r="KNE25" s="580"/>
      <c r="KNF25" s="580"/>
      <c r="KNG25" s="580"/>
      <c r="KNH25" s="580"/>
      <c r="KNI25" s="580"/>
      <c r="KNJ25" s="580"/>
      <c r="KNK25" s="580"/>
      <c r="KNL25" s="580"/>
      <c r="KNM25" s="580"/>
      <c r="KNN25" s="580"/>
      <c r="KNO25" s="580"/>
      <c r="KNP25" s="580"/>
      <c r="KNQ25" s="580"/>
      <c r="KNR25" s="580"/>
      <c r="KNS25" s="580"/>
      <c r="KNT25" s="580"/>
      <c r="KNU25" s="580"/>
      <c r="KNV25" s="580"/>
      <c r="KNW25" s="580"/>
      <c r="KNX25" s="580"/>
      <c r="KNY25" s="580"/>
      <c r="KNZ25" s="580"/>
      <c r="KOA25" s="580"/>
      <c r="KOB25" s="580"/>
      <c r="KOC25" s="580"/>
      <c r="KOD25" s="580"/>
      <c r="KOE25" s="580"/>
      <c r="KOF25" s="580"/>
      <c r="KOG25" s="580"/>
      <c r="KOH25" s="580"/>
      <c r="KOI25" s="580"/>
      <c r="KOJ25" s="580"/>
      <c r="KOK25" s="580"/>
      <c r="KOL25" s="580"/>
      <c r="KOM25" s="580"/>
      <c r="KON25" s="580"/>
      <c r="KOO25" s="580"/>
      <c r="KOP25" s="580"/>
      <c r="KOQ25" s="580"/>
      <c r="KOR25" s="580"/>
      <c r="KOS25" s="580"/>
      <c r="KOT25" s="580"/>
      <c r="KOU25" s="580"/>
      <c r="KOV25" s="580"/>
      <c r="KOW25" s="580"/>
      <c r="KOX25" s="580"/>
      <c r="KOY25" s="580"/>
      <c r="KOZ25" s="580"/>
      <c r="KPA25" s="580"/>
      <c r="KPB25" s="580"/>
      <c r="KPC25" s="580"/>
      <c r="KPD25" s="580"/>
      <c r="KPE25" s="580"/>
      <c r="KPF25" s="580"/>
      <c r="KPG25" s="580"/>
      <c r="KPH25" s="580"/>
      <c r="KPI25" s="580"/>
      <c r="KPJ25" s="580"/>
      <c r="KPK25" s="580"/>
      <c r="KPL25" s="580"/>
      <c r="KPM25" s="580"/>
      <c r="KPN25" s="580"/>
      <c r="KPO25" s="580"/>
      <c r="KPP25" s="580"/>
      <c r="KPQ25" s="580"/>
      <c r="KPR25" s="580"/>
      <c r="KPS25" s="580"/>
      <c r="KPT25" s="580"/>
      <c r="KPU25" s="580"/>
      <c r="KPV25" s="580"/>
      <c r="KPW25" s="580"/>
      <c r="KPX25" s="580"/>
      <c r="KPY25" s="580"/>
      <c r="KPZ25" s="580"/>
      <c r="KQA25" s="580"/>
      <c r="KQB25" s="580"/>
      <c r="KQC25" s="580"/>
      <c r="KQD25" s="580"/>
      <c r="KQE25" s="580"/>
      <c r="KQF25" s="580"/>
      <c r="KQG25" s="580"/>
      <c r="KQH25" s="580"/>
      <c r="KQI25" s="580"/>
      <c r="KQJ25" s="580"/>
      <c r="KQK25" s="580"/>
      <c r="KQL25" s="580"/>
      <c r="KQM25" s="580"/>
      <c r="KQN25" s="580"/>
      <c r="KQO25" s="580"/>
      <c r="KQP25" s="580"/>
      <c r="KQQ25" s="580"/>
      <c r="KQR25" s="580"/>
      <c r="KQS25" s="580"/>
      <c r="KQT25" s="580"/>
      <c r="KQU25" s="580"/>
      <c r="KQV25" s="580"/>
      <c r="KQW25" s="580"/>
      <c r="KQX25" s="580"/>
      <c r="KQY25" s="580"/>
      <c r="KQZ25" s="580"/>
      <c r="KRA25" s="580"/>
      <c r="KRB25" s="580"/>
      <c r="KRC25" s="580"/>
      <c r="KRD25" s="580"/>
      <c r="KRE25" s="580"/>
      <c r="KRF25" s="580"/>
      <c r="KRG25" s="580"/>
      <c r="KRH25" s="580"/>
      <c r="KRI25" s="580"/>
      <c r="KRJ25" s="580"/>
      <c r="KRK25" s="580"/>
      <c r="KRL25" s="580"/>
      <c r="KRM25" s="580"/>
      <c r="KRN25" s="580"/>
      <c r="KRO25" s="580"/>
      <c r="KRP25" s="580"/>
      <c r="KRQ25" s="580"/>
      <c r="KRR25" s="580"/>
      <c r="KRS25" s="580"/>
      <c r="KRT25" s="580"/>
      <c r="KRU25" s="580"/>
      <c r="KRV25" s="580"/>
      <c r="KRW25" s="580"/>
      <c r="KRX25" s="580"/>
      <c r="KRY25" s="580"/>
      <c r="KRZ25" s="580"/>
      <c r="KSA25" s="580"/>
      <c r="KSB25" s="580"/>
      <c r="KSC25" s="580"/>
      <c r="KSD25" s="580"/>
      <c r="KSE25" s="580"/>
      <c r="KSF25" s="580"/>
      <c r="KSG25" s="580"/>
      <c r="KSH25" s="580"/>
      <c r="KSI25" s="580"/>
      <c r="KSJ25" s="580"/>
      <c r="KSK25" s="580"/>
      <c r="KSL25" s="580"/>
      <c r="KSM25" s="580"/>
      <c r="KSN25" s="580"/>
      <c r="KSO25" s="580"/>
      <c r="KSP25" s="580"/>
      <c r="KSQ25" s="580"/>
      <c r="KSR25" s="580"/>
      <c r="KSS25" s="580"/>
      <c r="KST25" s="580"/>
      <c r="KSU25" s="580"/>
      <c r="KSV25" s="580"/>
      <c r="KSW25" s="580"/>
      <c r="KSX25" s="580"/>
      <c r="KSY25" s="580"/>
      <c r="KSZ25" s="580"/>
      <c r="KTA25" s="580"/>
      <c r="KTB25" s="580"/>
      <c r="KTC25" s="580"/>
      <c r="KTD25" s="580"/>
      <c r="KTE25" s="580"/>
      <c r="KTF25" s="580"/>
      <c r="KTG25" s="580"/>
      <c r="KTH25" s="580"/>
      <c r="KTI25" s="580"/>
      <c r="KTJ25" s="580"/>
      <c r="KTK25" s="580"/>
      <c r="KTL25" s="580"/>
      <c r="KTM25" s="580"/>
      <c r="KTN25" s="580"/>
      <c r="KTO25" s="580"/>
      <c r="KTP25" s="580"/>
      <c r="KTQ25" s="580"/>
      <c r="KTR25" s="580"/>
      <c r="KTS25" s="580"/>
      <c r="KTT25" s="580"/>
      <c r="KTU25" s="580"/>
      <c r="KTV25" s="580"/>
      <c r="KTW25" s="580"/>
      <c r="KTX25" s="580"/>
      <c r="KTY25" s="580"/>
      <c r="KTZ25" s="580"/>
      <c r="KUA25" s="580"/>
      <c r="KUB25" s="580"/>
      <c r="KUC25" s="580"/>
      <c r="KUD25" s="580"/>
      <c r="KUE25" s="580"/>
      <c r="KUF25" s="580"/>
      <c r="KUG25" s="580"/>
      <c r="KUH25" s="580"/>
      <c r="KUI25" s="580"/>
      <c r="KUJ25" s="580"/>
      <c r="KUK25" s="580"/>
      <c r="KUL25" s="580"/>
      <c r="KUM25" s="580"/>
      <c r="KUN25" s="580"/>
      <c r="KUO25" s="580"/>
      <c r="KUP25" s="580"/>
      <c r="KUQ25" s="580"/>
      <c r="KUR25" s="580"/>
      <c r="KUS25" s="580"/>
      <c r="KUT25" s="580"/>
      <c r="KUU25" s="580"/>
      <c r="KUV25" s="580"/>
      <c r="KUW25" s="580"/>
      <c r="KUX25" s="580"/>
      <c r="KUY25" s="580"/>
      <c r="KUZ25" s="580"/>
      <c r="KVA25" s="580"/>
      <c r="KVB25" s="580"/>
      <c r="KVC25" s="580"/>
      <c r="KVD25" s="580"/>
      <c r="KVE25" s="580"/>
      <c r="KVF25" s="580"/>
      <c r="KVG25" s="580"/>
      <c r="KVH25" s="580"/>
      <c r="KVI25" s="580"/>
      <c r="KVJ25" s="580"/>
      <c r="KVK25" s="580"/>
      <c r="KVL25" s="580"/>
      <c r="KVM25" s="580"/>
      <c r="KVN25" s="580"/>
      <c r="KVO25" s="580"/>
      <c r="KVP25" s="580"/>
      <c r="KVQ25" s="580"/>
      <c r="KVR25" s="580"/>
      <c r="KVS25" s="580"/>
      <c r="KVT25" s="580"/>
      <c r="KVU25" s="580"/>
      <c r="KVV25" s="580"/>
      <c r="KVW25" s="580"/>
      <c r="KVX25" s="580"/>
      <c r="KVY25" s="580"/>
      <c r="KVZ25" s="580"/>
      <c r="KWA25" s="580"/>
      <c r="KWB25" s="580"/>
      <c r="KWC25" s="580"/>
      <c r="KWD25" s="580"/>
      <c r="KWE25" s="580"/>
      <c r="KWF25" s="580"/>
      <c r="KWG25" s="580"/>
      <c r="KWH25" s="580"/>
      <c r="KWI25" s="580"/>
      <c r="KWJ25" s="580"/>
      <c r="KWK25" s="580"/>
      <c r="KWL25" s="580"/>
      <c r="KWM25" s="580"/>
      <c r="KWN25" s="580"/>
      <c r="KWO25" s="580"/>
      <c r="KWP25" s="580"/>
      <c r="KWQ25" s="580"/>
      <c r="KWR25" s="580"/>
      <c r="KWS25" s="580"/>
      <c r="KWT25" s="580"/>
      <c r="KWU25" s="580"/>
      <c r="KWV25" s="580"/>
      <c r="KWW25" s="580"/>
      <c r="KWX25" s="580"/>
      <c r="KWY25" s="580"/>
      <c r="KWZ25" s="580"/>
      <c r="KXA25" s="580"/>
      <c r="KXB25" s="580"/>
      <c r="KXC25" s="580"/>
      <c r="KXD25" s="580"/>
      <c r="KXE25" s="580"/>
      <c r="KXF25" s="580"/>
      <c r="KXG25" s="580"/>
      <c r="KXH25" s="580"/>
      <c r="KXI25" s="580"/>
      <c r="KXJ25" s="580"/>
      <c r="KXK25" s="580"/>
      <c r="KXL25" s="580"/>
      <c r="KXM25" s="580"/>
      <c r="KXN25" s="580"/>
      <c r="KXO25" s="580"/>
      <c r="KXP25" s="580"/>
      <c r="KXQ25" s="580"/>
      <c r="KXR25" s="580"/>
      <c r="KXS25" s="580"/>
      <c r="KXT25" s="580"/>
      <c r="KXU25" s="580"/>
      <c r="KXV25" s="580"/>
      <c r="KXW25" s="580"/>
      <c r="KXX25" s="580"/>
      <c r="KXY25" s="580"/>
      <c r="KXZ25" s="580"/>
      <c r="KYA25" s="580"/>
      <c r="KYB25" s="580"/>
      <c r="KYC25" s="580"/>
      <c r="KYD25" s="580"/>
      <c r="KYE25" s="580"/>
      <c r="KYF25" s="580"/>
      <c r="KYG25" s="580"/>
      <c r="KYH25" s="580"/>
      <c r="KYI25" s="580"/>
      <c r="KYJ25" s="580"/>
      <c r="KYK25" s="580"/>
      <c r="KYL25" s="580"/>
      <c r="KYM25" s="580"/>
      <c r="KYN25" s="580"/>
      <c r="KYO25" s="580"/>
      <c r="KYP25" s="580"/>
      <c r="KYQ25" s="580"/>
      <c r="KYR25" s="580"/>
      <c r="KYS25" s="580"/>
      <c r="KYT25" s="580"/>
      <c r="KYU25" s="580"/>
      <c r="KYV25" s="580"/>
      <c r="KYW25" s="580"/>
      <c r="KYX25" s="580"/>
      <c r="KYY25" s="580"/>
      <c r="KYZ25" s="580"/>
      <c r="KZA25" s="580"/>
      <c r="KZB25" s="580"/>
      <c r="KZC25" s="580"/>
      <c r="KZD25" s="580"/>
      <c r="KZE25" s="580"/>
      <c r="KZF25" s="580"/>
      <c r="KZG25" s="580"/>
      <c r="KZH25" s="580"/>
      <c r="KZI25" s="580"/>
      <c r="KZJ25" s="580"/>
      <c r="KZK25" s="580"/>
      <c r="KZL25" s="580"/>
      <c r="KZM25" s="580"/>
      <c r="KZN25" s="580"/>
      <c r="KZO25" s="580"/>
      <c r="KZP25" s="580"/>
      <c r="KZQ25" s="580"/>
      <c r="KZR25" s="580"/>
      <c r="KZS25" s="580"/>
      <c r="KZT25" s="580"/>
      <c r="KZU25" s="580"/>
      <c r="KZV25" s="580"/>
      <c r="KZW25" s="580"/>
      <c r="KZX25" s="580"/>
      <c r="KZY25" s="580"/>
      <c r="KZZ25" s="580"/>
      <c r="LAA25" s="580"/>
      <c r="LAB25" s="580"/>
      <c r="LAC25" s="580"/>
      <c r="LAD25" s="580"/>
      <c r="LAE25" s="580"/>
      <c r="LAF25" s="580"/>
      <c r="LAG25" s="580"/>
      <c r="LAH25" s="580"/>
      <c r="LAI25" s="580"/>
      <c r="LAJ25" s="580"/>
      <c r="LAK25" s="580"/>
      <c r="LAL25" s="580"/>
      <c r="LAM25" s="580"/>
      <c r="LAN25" s="580"/>
      <c r="LAO25" s="580"/>
      <c r="LAP25" s="580"/>
      <c r="LAQ25" s="580"/>
      <c r="LAR25" s="580"/>
      <c r="LAS25" s="580"/>
      <c r="LAT25" s="580"/>
      <c r="LAU25" s="580"/>
      <c r="LAV25" s="580"/>
      <c r="LAW25" s="580"/>
      <c r="LAX25" s="580"/>
      <c r="LAY25" s="580"/>
      <c r="LAZ25" s="580"/>
      <c r="LBA25" s="580"/>
      <c r="LBB25" s="580"/>
      <c r="LBC25" s="580"/>
      <c r="LBD25" s="580"/>
      <c r="LBE25" s="580"/>
      <c r="LBF25" s="580"/>
      <c r="LBG25" s="580"/>
      <c r="LBH25" s="580"/>
      <c r="LBI25" s="580"/>
      <c r="LBJ25" s="580"/>
      <c r="LBK25" s="580"/>
      <c r="LBL25" s="580"/>
      <c r="LBM25" s="580"/>
      <c r="LBN25" s="580"/>
      <c r="LBO25" s="580"/>
      <c r="LBP25" s="580"/>
      <c r="LBQ25" s="580"/>
      <c r="LBR25" s="580"/>
      <c r="LBS25" s="580"/>
      <c r="LBT25" s="580"/>
      <c r="LBU25" s="580"/>
      <c r="LBV25" s="580"/>
      <c r="LBW25" s="580"/>
      <c r="LBX25" s="580"/>
      <c r="LBY25" s="580"/>
      <c r="LBZ25" s="580"/>
      <c r="LCA25" s="580"/>
      <c r="LCB25" s="580"/>
      <c r="LCC25" s="580"/>
      <c r="LCD25" s="580"/>
      <c r="LCE25" s="580"/>
      <c r="LCF25" s="580"/>
      <c r="LCG25" s="580"/>
      <c r="LCH25" s="580"/>
      <c r="LCI25" s="580"/>
      <c r="LCJ25" s="580"/>
      <c r="LCK25" s="580"/>
      <c r="LCL25" s="580"/>
      <c r="LCM25" s="580"/>
      <c r="LCN25" s="580"/>
      <c r="LCO25" s="580"/>
      <c r="LCP25" s="580"/>
      <c r="LCQ25" s="580"/>
      <c r="LCR25" s="580"/>
      <c r="LCS25" s="580"/>
      <c r="LCT25" s="580"/>
      <c r="LCU25" s="580"/>
      <c r="LCV25" s="580"/>
      <c r="LCW25" s="580"/>
      <c r="LCX25" s="580"/>
      <c r="LCY25" s="580"/>
      <c r="LCZ25" s="580"/>
      <c r="LDA25" s="580"/>
      <c r="LDB25" s="580"/>
      <c r="LDC25" s="580"/>
      <c r="LDD25" s="580"/>
      <c r="LDE25" s="580"/>
      <c r="LDF25" s="580"/>
      <c r="LDG25" s="580"/>
      <c r="LDH25" s="580"/>
      <c r="LDI25" s="580"/>
      <c r="LDJ25" s="580"/>
      <c r="LDK25" s="580"/>
      <c r="LDL25" s="580"/>
      <c r="LDM25" s="580"/>
      <c r="LDN25" s="580"/>
      <c r="LDO25" s="580"/>
      <c r="LDP25" s="580"/>
      <c r="LDQ25" s="580"/>
      <c r="LDR25" s="580"/>
      <c r="LDS25" s="580"/>
      <c r="LDT25" s="580"/>
      <c r="LDU25" s="580"/>
      <c r="LDV25" s="580"/>
      <c r="LDW25" s="580"/>
      <c r="LDX25" s="580"/>
      <c r="LDY25" s="580"/>
      <c r="LDZ25" s="580"/>
      <c r="LEA25" s="580"/>
      <c r="LEB25" s="580"/>
      <c r="LEC25" s="580"/>
      <c r="LED25" s="580"/>
      <c r="LEE25" s="580"/>
      <c r="LEF25" s="580"/>
      <c r="LEG25" s="580"/>
      <c r="LEH25" s="580"/>
      <c r="LEI25" s="580"/>
      <c r="LEJ25" s="580"/>
      <c r="LEK25" s="580"/>
      <c r="LEL25" s="580"/>
      <c r="LEM25" s="580"/>
      <c r="LEN25" s="580"/>
      <c r="LEO25" s="580"/>
      <c r="LEP25" s="580"/>
      <c r="LEQ25" s="580"/>
      <c r="LER25" s="580"/>
      <c r="LES25" s="580"/>
      <c r="LET25" s="580"/>
      <c r="LEU25" s="580"/>
      <c r="LEV25" s="580"/>
      <c r="LEW25" s="580"/>
      <c r="LEX25" s="580"/>
      <c r="LEY25" s="580"/>
      <c r="LEZ25" s="580"/>
      <c r="LFA25" s="580"/>
      <c r="LFB25" s="580"/>
      <c r="LFC25" s="580"/>
      <c r="LFD25" s="580"/>
      <c r="LFE25" s="580"/>
      <c r="LFF25" s="580"/>
      <c r="LFG25" s="580"/>
      <c r="LFH25" s="580"/>
      <c r="LFI25" s="580"/>
      <c r="LFJ25" s="580"/>
      <c r="LFK25" s="580"/>
      <c r="LFL25" s="580"/>
      <c r="LFM25" s="580"/>
      <c r="LFN25" s="580"/>
      <c r="LFO25" s="580"/>
      <c r="LFP25" s="580"/>
      <c r="LFQ25" s="580"/>
      <c r="LFR25" s="580"/>
      <c r="LFS25" s="580"/>
      <c r="LFT25" s="580"/>
      <c r="LFU25" s="580"/>
      <c r="LFV25" s="580"/>
      <c r="LFW25" s="580"/>
      <c r="LFX25" s="580"/>
      <c r="LFY25" s="580"/>
      <c r="LFZ25" s="580"/>
      <c r="LGA25" s="580"/>
      <c r="LGB25" s="580"/>
      <c r="LGC25" s="580"/>
      <c r="LGD25" s="580"/>
      <c r="LGE25" s="580"/>
      <c r="LGF25" s="580"/>
      <c r="LGG25" s="580"/>
      <c r="LGH25" s="580"/>
      <c r="LGI25" s="580"/>
      <c r="LGJ25" s="580"/>
      <c r="LGK25" s="580"/>
      <c r="LGL25" s="580"/>
      <c r="LGM25" s="580"/>
      <c r="LGN25" s="580"/>
      <c r="LGO25" s="580"/>
      <c r="LGP25" s="580"/>
      <c r="LGQ25" s="580"/>
      <c r="LGR25" s="580"/>
      <c r="LGS25" s="580"/>
      <c r="LGT25" s="580"/>
      <c r="LGU25" s="580"/>
      <c r="LGV25" s="580"/>
      <c r="LGW25" s="580"/>
      <c r="LGX25" s="580"/>
      <c r="LGY25" s="580"/>
      <c r="LGZ25" s="580"/>
      <c r="LHA25" s="580"/>
      <c r="LHB25" s="580"/>
      <c r="LHC25" s="580"/>
      <c r="LHD25" s="580"/>
      <c r="LHE25" s="580"/>
      <c r="LHF25" s="580"/>
      <c r="LHG25" s="580"/>
      <c r="LHH25" s="580"/>
      <c r="LHI25" s="580"/>
      <c r="LHJ25" s="580"/>
      <c r="LHK25" s="580"/>
      <c r="LHL25" s="580"/>
      <c r="LHM25" s="580"/>
      <c r="LHN25" s="580"/>
      <c r="LHO25" s="580"/>
      <c r="LHP25" s="580"/>
      <c r="LHQ25" s="580"/>
      <c r="LHR25" s="580"/>
      <c r="LHS25" s="580"/>
      <c r="LHT25" s="580"/>
      <c r="LHU25" s="580"/>
      <c r="LHV25" s="580"/>
      <c r="LHW25" s="580"/>
      <c r="LHX25" s="580"/>
      <c r="LHY25" s="580"/>
      <c r="LHZ25" s="580"/>
      <c r="LIA25" s="580"/>
      <c r="LIB25" s="580"/>
      <c r="LIC25" s="580"/>
      <c r="LID25" s="580"/>
      <c r="LIE25" s="580"/>
      <c r="LIF25" s="580"/>
      <c r="LIG25" s="580"/>
      <c r="LIH25" s="580"/>
      <c r="LII25" s="580"/>
      <c r="LIJ25" s="580"/>
      <c r="LIK25" s="580"/>
      <c r="LIL25" s="580"/>
      <c r="LIM25" s="580"/>
      <c r="LIN25" s="580"/>
      <c r="LIO25" s="580"/>
      <c r="LIP25" s="580"/>
      <c r="LIQ25" s="580"/>
      <c r="LIR25" s="580"/>
      <c r="LIS25" s="580"/>
      <c r="LIT25" s="580"/>
      <c r="LIU25" s="580"/>
      <c r="LIV25" s="580"/>
      <c r="LIW25" s="580"/>
      <c r="LIX25" s="580"/>
      <c r="LIY25" s="580"/>
      <c r="LIZ25" s="580"/>
      <c r="LJA25" s="580"/>
      <c r="LJB25" s="580"/>
      <c r="LJC25" s="580"/>
      <c r="LJD25" s="580"/>
      <c r="LJE25" s="580"/>
      <c r="LJF25" s="580"/>
      <c r="LJG25" s="580"/>
      <c r="LJH25" s="580"/>
      <c r="LJI25" s="580"/>
      <c r="LJJ25" s="580"/>
      <c r="LJK25" s="580"/>
      <c r="LJL25" s="580"/>
      <c r="LJM25" s="580"/>
      <c r="LJN25" s="580"/>
      <c r="LJO25" s="580"/>
      <c r="LJP25" s="580"/>
      <c r="LJQ25" s="580"/>
      <c r="LJR25" s="580"/>
      <c r="LJS25" s="580"/>
      <c r="LJT25" s="580"/>
      <c r="LJU25" s="580"/>
      <c r="LJV25" s="580"/>
      <c r="LJW25" s="580"/>
      <c r="LJX25" s="580"/>
      <c r="LJY25" s="580"/>
      <c r="LJZ25" s="580"/>
      <c r="LKA25" s="580"/>
      <c r="LKB25" s="580"/>
      <c r="LKC25" s="580"/>
      <c r="LKD25" s="580"/>
      <c r="LKE25" s="580"/>
      <c r="LKF25" s="580"/>
      <c r="LKG25" s="580"/>
      <c r="LKH25" s="580"/>
      <c r="LKI25" s="580"/>
      <c r="LKJ25" s="580"/>
      <c r="LKK25" s="580"/>
      <c r="LKL25" s="580"/>
      <c r="LKM25" s="580"/>
      <c r="LKN25" s="580"/>
      <c r="LKO25" s="580"/>
      <c r="LKP25" s="580"/>
      <c r="LKQ25" s="580"/>
      <c r="LKR25" s="580"/>
      <c r="LKS25" s="580"/>
      <c r="LKT25" s="580"/>
      <c r="LKU25" s="580"/>
      <c r="LKV25" s="580"/>
      <c r="LKW25" s="580"/>
      <c r="LKX25" s="580"/>
      <c r="LKY25" s="580"/>
      <c r="LKZ25" s="580"/>
      <c r="LLA25" s="580"/>
      <c r="LLB25" s="580"/>
      <c r="LLC25" s="580"/>
      <c r="LLD25" s="580"/>
      <c r="LLE25" s="580"/>
      <c r="LLF25" s="580"/>
      <c r="LLG25" s="580"/>
      <c r="LLH25" s="580"/>
      <c r="LLI25" s="580"/>
      <c r="LLJ25" s="580"/>
      <c r="LLK25" s="580"/>
      <c r="LLL25" s="580"/>
      <c r="LLM25" s="580"/>
      <c r="LLN25" s="580"/>
      <c r="LLO25" s="580"/>
      <c r="LLP25" s="580"/>
      <c r="LLQ25" s="580"/>
      <c r="LLR25" s="580"/>
      <c r="LLS25" s="580"/>
      <c r="LLT25" s="580"/>
      <c r="LLU25" s="580"/>
      <c r="LLV25" s="580"/>
      <c r="LLW25" s="580"/>
      <c r="LLX25" s="580"/>
      <c r="LLY25" s="580"/>
      <c r="LLZ25" s="580"/>
      <c r="LMA25" s="580"/>
      <c r="LMB25" s="580"/>
      <c r="LMC25" s="580"/>
      <c r="LMD25" s="580"/>
      <c r="LME25" s="580"/>
      <c r="LMF25" s="580"/>
      <c r="LMG25" s="580"/>
      <c r="LMH25" s="580"/>
      <c r="LMI25" s="580"/>
      <c r="LMJ25" s="580"/>
      <c r="LMK25" s="580"/>
      <c r="LML25" s="580"/>
      <c r="LMM25" s="580"/>
      <c r="LMN25" s="580"/>
      <c r="LMO25" s="580"/>
      <c r="LMP25" s="580"/>
      <c r="LMQ25" s="580"/>
      <c r="LMR25" s="580"/>
      <c r="LMS25" s="580"/>
      <c r="LMT25" s="580"/>
      <c r="LMU25" s="580"/>
      <c r="LMV25" s="580"/>
      <c r="LMW25" s="580"/>
      <c r="LMX25" s="580"/>
      <c r="LMY25" s="580"/>
      <c r="LMZ25" s="580"/>
      <c r="LNA25" s="580"/>
      <c r="LNB25" s="580"/>
      <c r="LNC25" s="580"/>
      <c r="LND25" s="580"/>
      <c r="LNE25" s="580"/>
      <c r="LNF25" s="580"/>
      <c r="LNG25" s="580"/>
      <c r="LNH25" s="580"/>
      <c r="LNI25" s="580"/>
      <c r="LNJ25" s="580"/>
      <c r="LNK25" s="580"/>
      <c r="LNL25" s="580"/>
      <c r="LNM25" s="580"/>
      <c r="LNN25" s="580"/>
      <c r="LNO25" s="580"/>
      <c r="LNP25" s="580"/>
      <c r="LNQ25" s="580"/>
      <c r="LNR25" s="580"/>
      <c r="LNS25" s="580"/>
      <c r="LNT25" s="580"/>
      <c r="LNU25" s="580"/>
      <c r="LNV25" s="580"/>
      <c r="LNW25" s="580"/>
      <c r="LNX25" s="580"/>
      <c r="LNY25" s="580"/>
      <c r="LNZ25" s="580"/>
      <c r="LOA25" s="580"/>
      <c r="LOB25" s="580"/>
      <c r="LOC25" s="580"/>
      <c r="LOD25" s="580"/>
      <c r="LOE25" s="580"/>
      <c r="LOF25" s="580"/>
      <c r="LOG25" s="580"/>
      <c r="LOH25" s="580"/>
      <c r="LOI25" s="580"/>
      <c r="LOJ25" s="580"/>
      <c r="LOK25" s="580"/>
      <c r="LOL25" s="580"/>
      <c r="LOM25" s="580"/>
      <c r="LON25" s="580"/>
      <c r="LOO25" s="580"/>
      <c r="LOP25" s="580"/>
      <c r="LOQ25" s="580"/>
      <c r="LOR25" s="580"/>
      <c r="LOS25" s="580"/>
      <c r="LOT25" s="580"/>
      <c r="LOU25" s="580"/>
      <c r="LOV25" s="580"/>
      <c r="LOW25" s="580"/>
      <c r="LOX25" s="580"/>
      <c r="LOY25" s="580"/>
      <c r="LOZ25" s="580"/>
      <c r="LPA25" s="580"/>
      <c r="LPB25" s="580"/>
      <c r="LPC25" s="580"/>
      <c r="LPD25" s="580"/>
      <c r="LPE25" s="580"/>
      <c r="LPF25" s="580"/>
      <c r="LPG25" s="580"/>
      <c r="LPH25" s="580"/>
      <c r="LPI25" s="580"/>
      <c r="LPJ25" s="580"/>
      <c r="LPK25" s="580"/>
      <c r="LPL25" s="580"/>
      <c r="LPM25" s="580"/>
      <c r="LPN25" s="580"/>
      <c r="LPO25" s="580"/>
      <c r="LPP25" s="580"/>
      <c r="LPQ25" s="580"/>
      <c r="LPR25" s="580"/>
      <c r="LPS25" s="580"/>
      <c r="LPT25" s="580"/>
      <c r="LPU25" s="580"/>
      <c r="LPV25" s="580"/>
      <c r="LPW25" s="580"/>
      <c r="LPX25" s="580"/>
      <c r="LPY25" s="580"/>
      <c r="LPZ25" s="580"/>
      <c r="LQA25" s="580"/>
      <c r="LQB25" s="580"/>
      <c r="LQC25" s="580"/>
      <c r="LQD25" s="580"/>
      <c r="LQE25" s="580"/>
      <c r="LQF25" s="580"/>
      <c r="LQG25" s="580"/>
      <c r="LQH25" s="580"/>
      <c r="LQI25" s="580"/>
      <c r="LQJ25" s="580"/>
      <c r="LQK25" s="580"/>
      <c r="LQL25" s="580"/>
      <c r="LQM25" s="580"/>
      <c r="LQN25" s="580"/>
      <c r="LQO25" s="580"/>
      <c r="LQP25" s="580"/>
      <c r="LQQ25" s="580"/>
      <c r="LQR25" s="580"/>
      <c r="LQS25" s="580"/>
      <c r="LQT25" s="580"/>
      <c r="LQU25" s="580"/>
      <c r="LQV25" s="580"/>
      <c r="LQW25" s="580"/>
      <c r="LQX25" s="580"/>
      <c r="LQY25" s="580"/>
      <c r="LQZ25" s="580"/>
      <c r="LRA25" s="580"/>
      <c r="LRB25" s="580"/>
      <c r="LRC25" s="580"/>
      <c r="LRD25" s="580"/>
      <c r="LRE25" s="580"/>
      <c r="LRF25" s="580"/>
      <c r="LRG25" s="580"/>
      <c r="LRH25" s="580"/>
      <c r="LRI25" s="580"/>
      <c r="LRJ25" s="580"/>
      <c r="LRK25" s="580"/>
      <c r="LRL25" s="580"/>
      <c r="LRM25" s="580"/>
      <c r="LRN25" s="580"/>
      <c r="LRO25" s="580"/>
      <c r="LRP25" s="580"/>
      <c r="LRQ25" s="580"/>
      <c r="LRR25" s="580"/>
      <c r="LRS25" s="580"/>
      <c r="LRT25" s="580"/>
      <c r="LRU25" s="580"/>
      <c r="LRV25" s="580"/>
      <c r="LRW25" s="580"/>
      <c r="LRX25" s="580"/>
      <c r="LRY25" s="580"/>
      <c r="LRZ25" s="580"/>
      <c r="LSA25" s="580"/>
      <c r="LSB25" s="580"/>
      <c r="LSC25" s="580"/>
      <c r="LSD25" s="580"/>
      <c r="LSE25" s="580"/>
      <c r="LSF25" s="580"/>
      <c r="LSG25" s="580"/>
      <c r="LSH25" s="580"/>
      <c r="LSI25" s="580"/>
      <c r="LSJ25" s="580"/>
      <c r="LSK25" s="580"/>
      <c r="LSL25" s="580"/>
      <c r="LSM25" s="580"/>
      <c r="LSN25" s="580"/>
      <c r="LSO25" s="580"/>
      <c r="LSP25" s="580"/>
      <c r="LSQ25" s="580"/>
      <c r="LSR25" s="580"/>
      <c r="LSS25" s="580"/>
      <c r="LST25" s="580"/>
      <c r="LSU25" s="580"/>
      <c r="LSV25" s="580"/>
      <c r="LSW25" s="580"/>
      <c r="LSX25" s="580"/>
      <c r="LSY25" s="580"/>
      <c r="LSZ25" s="580"/>
      <c r="LTA25" s="580"/>
      <c r="LTB25" s="580"/>
      <c r="LTC25" s="580"/>
      <c r="LTD25" s="580"/>
      <c r="LTE25" s="580"/>
      <c r="LTF25" s="580"/>
      <c r="LTG25" s="580"/>
      <c r="LTH25" s="580"/>
      <c r="LTI25" s="580"/>
      <c r="LTJ25" s="580"/>
      <c r="LTK25" s="580"/>
      <c r="LTL25" s="580"/>
      <c r="LTM25" s="580"/>
      <c r="LTN25" s="580"/>
      <c r="LTO25" s="580"/>
      <c r="LTP25" s="580"/>
      <c r="LTQ25" s="580"/>
      <c r="LTR25" s="580"/>
      <c r="LTS25" s="580"/>
      <c r="LTT25" s="580"/>
      <c r="LTU25" s="580"/>
      <c r="LTV25" s="580"/>
      <c r="LTW25" s="580"/>
      <c r="LTX25" s="580"/>
      <c r="LTY25" s="580"/>
      <c r="LTZ25" s="580"/>
      <c r="LUA25" s="580"/>
      <c r="LUB25" s="580"/>
      <c r="LUC25" s="580"/>
      <c r="LUD25" s="580"/>
      <c r="LUE25" s="580"/>
      <c r="LUF25" s="580"/>
      <c r="LUG25" s="580"/>
      <c r="LUH25" s="580"/>
      <c r="LUI25" s="580"/>
      <c r="LUJ25" s="580"/>
      <c r="LUK25" s="580"/>
      <c r="LUL25" s="580"/>
      <c r="LUM25" s="580"/>
      <c r="LUN25" s="580"/>
      <c r="LUO25" s="580"/>
      <c r="LUP25" s="580"/>
      <c r="LUQ25" s="580"/>
      <c r="LUR25" s="580"/>
      <c r="LUS25" s="580"/>
      <c r="LUT25" s="580"/>
      <c r="LUU25" s="580"/>
      <c r="LUV25" s="580"/>
      <c r="LUW25" s="580"/>
      <c r="LUX25" s="580"/>
      <c r="LUY25" s="580"/>
      <c r="LUZ25" s="580"/>
      <c r="LVA25" s="580"/>
      <c r="LVB25" s="580"/>
      <c r="LVC25" s="580"/>
      <c r="LVD25" s="580"/>
      <c r="LVE25" s="580"/>
      <c r="LVF25" s="580"/>
      <c r="LVG25" s="580"/>
      <c r="LVH25" s="580"/>
      <c r="LVI25" s="580"/>
      <c r="LVJ25" s="580"/>
      <c r="LVK25" s="580"/>
      <c r="LVL25" s="580"/>
      <c r="LVM25" s="580"/>
      <c r="LVN25" s="580"/>
      <c r="LVO25" s="580"/>
      <c r="LVP25" s="580"/>
      <c r="LVQ25" s="580"/>
      <c r="LVR25" s="580"/>
      <c r="LVS25" s="580"/>
      <c r="LVT25" s="580"/>
      <c r="LVU25" s="580"/>
      <c r="LVV25" s="580"/>
      <c r="LVW25" s="580"/>
      <c r="LVX25" s="580"/>
      <c r="LVY25" s="580"/>
      <c r="LVZ25" s="580"/>
      <c r="LWA25" s="580"/>
      <c r="LWB25" s="580"/>
      <c r="LWC25" s="580"/>
      <c r="LWD25" s="580"/>
      <c r="LWE25" s="580"/>
      <c r="LWF25" s="580"/>
      <c r="LWG25" s="580"/>
      <c r="LWH25" s="580"/>
      <c r="LWI25" s="580"/>
      <c r="LWJ25" s="580"/>
      <c r="LWK25" s="580"/>
      <c r="LWL25" s="580"/>
      <c r="LWM25" s="580"/>
      <c r="LWN25" s="580"/>
      <c r="LWO25" s="580"/>
      <c r="LWP25" s="580"/>
      <c r="LWQ25" s="580"/>
      <c r="LWR25" s="580"/>
      <c r="LWS25" s="580"/>
      <c r="LWT25" s="580"/>
      <c r="LWU25" s="580"/>
      <c r="LWV25" s="580"/>
      <c r="LWW25" s="580"/>
      <c r="LWX25" s="580"/>
      <c r="LWY25" s="580"/>
      <c r="LWZ25" s="580"/>
      <c r="LXA25" s="580"/>
      <c r="LXB25" s="580"/>
      <c r="LXC25" s="580"/>
      <c r="LXD25" s="580"/>
      <c r="LXE25" s="580"/>
      <c r="LXF25" s="580"/>
      <c r="LXG25" s="580"/>
      <c r="LXH25" s="580"/>
      <c r="LXI25" s="580"/>
      <c r="LXJ25" s="580"/>
      <c r="LXK25" s="580"/>
      <c r="LXL25" s="580"/>
      <c r="LXM25" s="580"/>
      <c r="LXN25" s="580"/>
      <c r="LXO25" s="580"/>
      <c r="LXP25" s="580"/>
      <c r="LXQ25" s="580"/>
      <c r="LXR25" s="580"/>
      <c r="LXS25" s="580"/>
      <c r="LXT25" s="580"/>
      <c r="LXU25" s="580"/>
      <c r="LXV25" s="580"/>
      <c r="LXW25" s="580"/>
      <c r="LXX25" s="580"/>
      <c r="LXY25" s="580"/>
      <c r="LXZ25" s="580"/>
      <c r="LYA25" s="580"/>
      <c r="LYB25" s="580"/>
      <c r="LYC25" s="580"/>
      <c r="LYD25" s="580"/>
      <c r="LYE25" s="580"/>
      <c r="LYF25" s="580"/>
      <c r="LYG25" s="580"/>
      <c r="LYH25" s="580"/>
      <c r="LYI25" s="580"/>
      <c r="LYJ25" s="580"/>
      <c r="LYK25" s="580"/>
      <c r="LYL25" s="580"/>
      <c r="LYM25" s="580"/>
      <c r="LYN25" s="580"/>
      <c r="LYO25" s="580"/>
      <c r="LYP25" s="580"/>
      <c r="LYQ25" s="580"/>
      <c r="LYR25" s="580"/>
      <c r="LYS25" s="580"/>
      <c r="LYT25" s="580"/>
      <c r="LYU25" s="580"/>
      <c r="LYV25" s="580"/>
      <c r="LYW25" s="580"/>
      <c r="LYX25" s="580"/>
      <c r="LYY25" s="580"/>
      <c r="LYZ25" s="580"/>
      <c r="LZA25" s="580"/>
      <c r="LZB25" s="580"/>
      <c r="LZC25" s="580"/>
      <c r="LZD25" s="580"/>
      <c r="LZE25" s="580"/>
      <c r="LZF25" s="580"/>
      <c r="LZG25" s="580"/>
      <c r="LZH25" s="580"/>
      <c r="LZI25" s="580"/>
      <c r="LZJ25" s="580"/>
      <c r="LZK25" s="580"/>
      <c r="LZL25" s="580"/>
      <c r="LZM25" s="580"/>
      <c r="LZN25" s="580"/>
      <c r="LZO25" s="580"/>
      <c r="LZP25" s="580"/>
      <c r="LZQ25" s="580"/>
      <c r="LZR25" s="580"/>
      <c r="LZS25" s="580"/>
      <c r="LZT25" s="580"/>
      <c r="LZU25" s="580"/>
      <c r="LZV25" s="580"/>
      <c r="LZW25" s="580"/>
      <c r="LZX25" s="580"/>
      <c r="LZY25" s="580"/>
      <c r="LZZ25" s="580"/>
      <c r="MAA25" s="580"/>
      <c r="MAB25" s="580"/>
      <c r="MAC25" s="580"/>
      <c r="MAD25" s="580"/>
      <c r="MAE25" s="580"/>
      <c r="MAF25" s="580"/>
      <c r="MAG25" s="580"/>
      <c r="MAH25" s="580"/>
      <c r="MAI25" s="580"/>
      <c r="MAJ25" s="580"/>
      <c r="MAK25" s="580"/>
      <c r="MAL25" s="580"/>
      <c r="MAM25" s="580"/>
      <c r="MAN25" s="580"/>
      <c r="MAO25" s="580"/>
      <c r="MAP25" s="580"/>
      <c r="MAQ25" s="580"/>
      <c r="MAR25" s="580"/>
      <c r="MAS25" s="580"/>
      <c r="MAT25" s="580"/>
      <c r="MAU25" s="580"/>
      <c r="MAV25" s="580"/>
      <c r="MAW25" s="580"/>
      <c r="MAX25" s="580"/>
      <c r="MAY25" s="580"/>
      <c r="MAZ25" s="580"/>
      <c r="MBA25" s="580"/>
      <c r="MBB25" s="580"/>
      <c r="MBC25" s="580"/>
      <c r="MBD25" s="580"/>
      <c r="MBE25" s="580"/>
      <c r="MBF25" s="580"/>
      <c r="MBG25" s="580"/>
      <c r="MBH25" s="580"/>
      <c r="MBI25" s="580"/>
      <c r="MBJ25" s="580"/>
      <c r="MBK25" s="580"/>
      <c r="MBL25" s="580"/>
      <c r="MBM25" s="580"/>
      <c r="MBN25" s="580"/>
      <c r="MBO25" s="580"/>
      <c r="MBP25" s="580"/>
      <c r="MBQ25" s="580"/>
      <c r="MBR25" s="580"/>
      <c r="MBS25" s="580"/>
      <c r="MBT25" s="580"/>
      <c r="MBU25" s="580"/>
      <c r="MBV25" s="580"/>
      <c r="MBW25" s="580"/>
      <c r="MBX25" s="580"/>
      <c r="MBY25" s="580"/>
      <c r="MBZ25" s="580"/>
      <c r="MCA25" s="580"/>
      <c r="MCB25" s="580"/>
      <c r="MCC25" s="580"/>
      <c r="MCD25" s="580"/>
      <c r="MCE25" s="580"/>
      <c r="MCF25" s="580"/>
      <c r="MCG25" s="580"/>
      <c r="MCH25" s="580"/>
      <c r="MCI25" s="580"/>
      <c r="MCJ25" s="580"/>
      <c r="MCK25" s="580"/>
      <c r="MCL25" s="580"/>
      <c r="MCM25" s="580"/>
      <c r="MCN25" s="580"/>
      <c r="MCO25" s="580"/>
      <c r="MCP25" s="580"/>
      <c r="MCQ25" s="580"/>
      <c r="MCR25" s="580"/>
      <c r="MCS25" s="580"/>
      <c r="MCT25" s="580"/>
      <c r="MCU25" s="580"/>
      <c r="MCV25" s="580"/>
      <c r="MCW25" s="580"/>
      <c r="MCX25" s="580"/>
      <c r="MCY25" s="580"/>
      <c r="MCZ25" s="580"/>
      <c r="MDA25" s="580"/>
      <c r="MDB25" s="580"/>
      <c r="MDC25" s="580"/>
      <c r="MDD25" s="580"/>
      <c r="MDE25" s="580"/>
      <c r="MDF25" s="580"/>
      <c r="MDG25" s="580"/>
      <c r="MDH25" s="580"/>
      <c r="MDI25" s="580"/>
      <c r="MDJ25" s="580"/>
      <c r="MDK25" s="580"/>
      <c r="MDL25" s="580"/>
      <c r="MDM25" s="580"/>
      <c r="MDN25" s="580"/>
      <c r="MDO25" s="580"/>
      <c r="MDP25" s="580"/>
      <c r="MDQ25" s="580"/>
      <c r="MDR25" s="580"/>
      <c r="MDS25" s="580"/>
      <c r="MDT25" s="580"/>
      <c r="MDU25" s="580"/>
      <c r="MDV25" s="580"/>
      <c r="MDW25" s="580"/>
      <c r="MDX25" s="580"/>
      <c r="MDY25" s="580"/>
      <c r="MDZ25" s="580"/>
      <c r="MEA25" s="580"/>
      <c r="MEB25" s="580"/>
      <c r="MEC25" s="580"/>
      <c r="MED25" s="580"/>
      <c r="MEE25" s="580"/>
      <c r="MEF25" s="580"/>
      <c r="MEG25" s="580"/>
      <c r="MEH25" s="580"/>
      <c r="MEI25" s="580"/>
      <c r="MEJ25" s="580"/>
      <c r="MEK25" s="580"/>
      <c r="MEL25" s="580"/>
      <c r="MEM25" s="580"/>
      <c r="MEN25" s="580"/>
      <c r="MEO25" s="580"/>
      <c r="MEP25" s="580"/>
      <c r="MEQ25" s="580"/>
      <c r="MER25" s="580"/>
      <c r="MES25" s="580"/>
      <c r="MET25" s="580"/>
      <c r="MEU25" s="580"/>
      <c r="MEV25" s="580"/>
      <c r="MEW25" s="580"/>
      <c r="MEX25" s="580"/>
      <c r="MEY25" s="580"/>
      <c r="MEZ25" s="580"/>
      <c r="MFA25" s="580"/>
      <c r="MFB25" s="580"/>
      <c r="MFC25" s="580"/>
      <c r="MFD25" s="580"/>
      <c r="MFE25" s="580"/>
      <c r="MFF25" s="580"/>
      <c r="MFG25" s="580"/>
      <c r="MFH25" s="580"/>
      <c r="MFI25" s="580"/>
      <c r="MFJ25" s="580"/>
      <c r="MFK25" s="580"/>
      <c r="MFL25" s="580"/>
      <c r="MFM25" s="580"/>
      <c r="MFN25" s="580"/>
      <c r="MFO25" s="580"/>
      <c r="MFP25" s="580"/>
      <c r="MFQ25" s="580"/>
      <c r="MFR25" s="580"/>
      <c r="MFS25" s="580"/>
      <c r="MFT25" s="580"/>
      <c r="MFU25" s="580"/>
      <c r="MFV25" s="580"/>
      <c r="MFW25" s="580"/>
      <c r="MFX25" s="580"/>
      <c r="MFY25" s="580"/>
      <c r="MFZ25" s="580"/>
      <c r="MGA25" s="580"/>
      <c r="MGB25" s="580"/>
      <c r="MGC25" s="580"/>
      <c r="MGD25" s="580"/>
      <c r="MGE25" s="580"/>
      <c r="MGF25" s="580"/>
      <c r="MGG25" s="580"/>
      <c r="MGH25" s="580"/>
      <c r="MGI25" s="580"/>
      <c r="MGJ25" s="580"/>
      <c r="MGK25" s="580"/>
      <c r="MGL25" s="580"/>
      <c r="MGM25" s="580"/>
      <c r="MGN25" s="580"/>
      <c r="MGO25" s="580"/>
      <c r="MGP25" s="580"/>
      <c r="MGQ25" s="580"/>
      <c r="MGR25" s="580"/>
      <c r="MGS25" s="580"/>
      <c r="MGT25" s="580"/>
      <c r="MGU25" s="580"/>
      <c r="MGV25" s="580"/>
      <c r="MGW25" s="580"/>
      <c r="MGX25" s="580"/>
      <c r="MGY25" s="580"/>
      <c r="MGZ25" s="580"/>
      <c r="MHA25" s="580"/>
      <c r="MHB25" s="580"/>
      <c r="MHC25" s="580"/>
      <c r="MHD25" s="580"/>
      <c r="MHE25" s="580"/>
      <c r="MHF25" s="580"/>
      <c r="MHG25" s="580"/>
      <c r="MHH25" s="580"/>
      <c r="MHI25" s="580"/>
      <c r="MHJ25" s="580"/>
      <c r="MHK25" s="580"/>
      <c r="MHL25" s="580"/>
      <c r="MHM25" s="580"/>
      <c r="MHN25" s="580"/>
      <c r="MHO25" s="580"/>
      <c r="MHP25" s="580"/>
      <c r="MHQ25" s="580"/>
      <c r="MHR25" s="580"/>
      <c r="MHS25" s="580"/>
      <c r="MHT25" s="580"/>
      <c r="MHU25" s="580"/>
      <c r="MHV25" s="580"/>
      <c r="MHW25" s="580"/>
      <c r="MHX25" s="580"/>
      <c r="MHY25" s="580"/>
      <c r="MHZ25" s="580"/>
      <c r="MIA25" s="580"/>
      <c r="MIB25" s="580"/>
      <c r="MIC25" s="580"/>
      <c r="MID25" s="580"/>
      <c r="MIE25" s="580"/>
      <c r="MIF25" s="580"/>
      <c r="MIG25" s="580"/>
      <c r="MIH25" s="580"/>
      <c r="MII25" s="580"/>
      <c r="MIJ25" s="580"/>
      <c r="MIK25" s="580"/>
      <c r="MIL25" s="580"/>
      <c r="MIM25" s="580"/>
      <c r="MIN25" s="580"/>
      <c r="MIO25" s="580"/>
      <c r="MIP25" s="580"/>
      <c r="MIQ25" s="580"/>
      <c r="MIR25" s="580"/>
      <c r="MIS25" s="580"/>
      <c r="MIT25" s="580"/>
      <c r="MIU25" s="580"/>
      <c r="MIV25" s="580"/>
      <c r="MIW25" s="580"/>
      <c r="MIX25" s="580"/>
      <c r="MIY25" s="580"/>
      <c r="MIZ25" s="580"/>
      <c r="MJA25" s="580"/>
      <c r="MJB25" s="580"/>
      <c r="MJC25" s="580"/>
      <c r="MJD25" s="580"/>
      <c r="MJE25" s="580"/>
      <c r="MJF25" s="580"/>
      <c r="MJG25" s="580"/>
      <c r="MJH25" s="580"/>
      <c r="MJI25" s="580"/>
      <c r="MJJ25" s="580"/>
      <c r="MJK25" s="580"/>
      <c r="MJL25" s="580"/>
      <c r="MJM25" s="580"/>
      <c r="MJN25" s="580"/>
      <c r="MJO25" s="580"/>
      <c r="MJP25" s="580"/>
      <c r="MJQ25" s="580"/>
      <c r="MJR25" s="580"/>
      <c r="MJS25" s="580"/>
      <c r="MJT25" s="580"/>
      <c r="MJU25" s="580"/>
      <c r="MJV25" s="580"/>
      <c r="MJW25" s="580"/>
      <c r="MJX25" s="580"/>
      <c r="MJY25" s="580"/>
      <c r="MJZ25" s="580"/>
      <c r="MKA25" s="580"/>
      <c r="MKB25" s="580"/>
      <c r="MKC25" s="580"/>
      <c r="MKD25" s="580"/>
      <c r="MKE25" s="580"/>
      <c r="MKF25" s="580"/>
      <c r="MKG25" s="580"/>
      <c r="MKH25" s="580"/>
      <c r="MKI25" s="580"/>
      <c r="MKJ25" s="580"/>
      <c r="MKK25" s="580"/>
      <c r="MKL25" s="580"/>
      <c r="MKM25" s="580"/>
      <c r="MKN25" s="580"/>
      <c r="MKO25" s="580"/>
      <c r="MKP25" s="580"/>
      <c r="MKQ25" s="580"/>
      <c r="MKR25" s="580"/>
      <c r="MKS25" s="580"/>
      <c r="MKT25" s="580"/>
      <c r="MKU25" s="580"/>
      <c r="MKV25" s="580"/>
      <c r="MKW25" s="580"/>
      <c r="MKX25" s="580"/>
      <c r="MKY25" s="580"/>
      <c r="MKZ25" s="580"/>
      <c r="MLA25" s="580"/>
      <c r="MLB25" s="580"/>
      <c r="MLC25" s="580"/>
      <c r="MLD25" s="580"/>
      <c r="MLE25" s="580"/>
      <c r="MLF25" s="580"/>
      <c r="MLG25" s="580"/>
      <c r="MLH25" s="580"/>
      <c r="MLI25" s="580"/>
      <c r="MLJ25" s="580"/>
      <c r="MLK25" s="580"/>
      <c r="MLL25" s="580"/>
      <c r="MLM25" s="580"/>
      <c r="MLN25" s="580"/>
      <c r="MLO25" s="580"/>
      <c r="MLP25" s="580"/>
      <c r="MLQ25" s="580"/>
      <c r="MLR25" s="580"/>
      <c r="MLS25" s="580"/>
      <c r="MLT25" s="580"/>
      <c r="MLU25" s="580"/>
      <c r="MLV25" s="580"/>
      <c r="MLW25" s="580"/>
      <c r="MLX25" s="580"/>
      <c r="MLY25" s="580"/>
      <c r="MLZ25" s="580"/>
      <c r="MMA25" s="580"/>
      <c r="MMB25" s="580"/>
      <c r="MMC25" s="580"/>
      <c r="MMD25" s="580"/>
      <c r="MME25" s="580"/>
      <c r="MMF25" s="580"/>
      <c r="MMG25" s="580"/>
      <c r="MMH25" s="580"/>
      <c r="MMI25" s="580"/>
      <c r="MMJ25" s="580"/>
      <c r="MMK25" s="580"/>
      <c r="MML25" s="580"/>
      <c r="MMM25" s="580"/>
      <c r="MMN25" s="580"/>
      <c r="MMO25" s="580"/>
      <c r="MMP25" s="580"/>
      <c r="MMQ25" s="580"/>
      <c r="MMR25" s="580"/>
      <c r="MMS25" s="580"/>
      <c r="MMT25" s="580"/>
      <c r="MMU25" s="580"/>
      <c r="MMV25" s="580"/>
      <c r="MMW25" s="580"/>
      <c r="MMX25" s="580"/>
      <c r="MMY25" s="580"/>
      <c r="MMZ25" s="580"/>
      <c r="MNA25" s="580"/>
      <c r="MNB25" s="580"/>
      <c r="MNC25" s="580"/>
      <c r="MND25" s="580"/>
      <c r="MNE25" s="580"/>
      <c r="MNF25" s="580"/>
      <c r="MNG25" s="580"/>
      <c r="MNH25" s="580"/>
      <c r="MNI25" s="580"/>
      <c r="MNJ25" s="580"/>
      <c r="MNK25" s="580"/>
      <c r="MNL25" s="580"/>
      <c r="MNM25" s="580"/>
      <c r="MNN25" s="580"/>
      <c r="MNO25" s="580"/>
      <c r="MNP25" s="580"/>
      <c r="MNQ25" s="580"/>
      <c r="MNR25" s="580"/>
      <c r="MNS25" s="580"/>
      <c r="MNT25" s="580"/>
      <c r="MNU25" s="580"/>
      <c r="MNV25" s="580"/>
      <c r="MNW25" s="580"/>
      <c r="MNX25" s="580"/>
      <c r="MNY25" s="580"/>
      <c r="MNZ25" s="580"/>
      <c r="MOA25" s="580"/>
      <c r="MOB25" s="580"/>
      <c r="MOC25" s="580"/>
      <c r="MOD25" s="580"/>
      <c r="MOE25" s="580"/>
      <c r="MOF25" s="580"/>
      <c r="MOG25" s="580"/>
      <c r="MOH25" s="580"/>
      <c r="MOI25" s="580"/>
      <c r="MOJ25" s="580"/>
      <c r="MOK25" s="580"/>
      <c r="MOL25" s="580"/>
      <c r="MOM25" s="580"/>
      <c r="MON25" s="580"/>
      <c r="MOO25" s="580"/>
      <c r="MOP25" s="580"/>
      <c r="MOQ25" s="580"/>
      <c r="MOR25" s="580"/>
      <c r="MOS25" s="580"/>
      <c r="MOT25" s="580"/>
      <c r="MOU25" s="580"/>
      <c r="MOV25" s="580"/>
      <c r="MOW25" s="580"/>
      <c r="MOX25" s="580"/>
      <c r="MOY25" s="580"/>
      <c r="MOZ25" s="580"/>
      <c r="MPA25" s="580"/>
      <c r="MPB25" s="580"/>
      <c r="MPC25" s="580"/>
      <c r="MPD25" s="580"/>
      <c r="MPE25" s="580"/>
      <c r="MPF25" s="580"/>
      <c r="MPG25" s="580"/>
      <c r="MPH25" s="580"/>
      <c r="MPI25" s="580"/>
      <c r="MPJ25" s="580"/>
      <c r="MPK25" s="580"/>
      <c r="MPL25" s="580"/>
      <c r="MPM25" s="580"/>
      <c r="MPN25" s="580"/>
      <c r="MPO25" s="580"/>
      <c r="MPP25" s="580"/>
      <c r="MPQ25" s="580"/>
      <c r="MPR25" s="580"/>
      <c r="MPS25" s="580"/>
      <c r="MPT25" s="580"/>
      <c r="MPU25" s="580"/>
      <c r="MPV25" s="580"/>
      <c r="MPW25" s="580"/>
      <c r="MPX25" s="580"/>
      <c r="MPY25" s="580"/>
      <c r="MPZ25" s="580"/>
      <c r="MQA25" s="580"/>
      <c r="MQB25" s="580"/>
      <c r="MQC25" s="580"/>
      <c r="MQD25" s="580"/>
      <c r="MQE25" s="580"/>
      <c r="MQF25" s="580"/>
      <c r="MQG25" s="580"/>
      <c r="MQH25" s="580"/>
      <c r="MQI25" s="580"/>
      <c r="MQJ25" s="580"/>
      <c r="MQK25" s="580"/>
      <c r="MQL25" s="580"/>
      <c r="MQM25" s="580"/>
      <c r="MQN25" s="580"/>
      <c r="MQO25" s="580"/>
      <c r="MQP25" s="580"/>
      <c r="MQQ25" s="580"/>
      <c r="MQR25" s="580"/>
      <c r="MQS25" s="580"/>
      <c r="MQT25" s="580"/>
      <c r="MQU25" s="580"/>
      <c r="MQV25" s="580"/>
      <c r="MQW25" s="580"/>
      <c r="MQX25" s="580"/>
      <c r="MQY25" s="580"/>
      <c r="MQZ25" s="580"/>
      <c r="MRA25" s="580"/>
      <c r="MRB25" s="580"/>
      <c r="MRC25" s="580"/>
      <c r="MRD25" s="580"/>
      <c r="MRE25" s="580"/>
      <c r="MRF25" s="580"/>
      <c r="MRG25" s="580"/>
      <c r="MRH25" s="580"/>
      <c r="MRI25" s="580"/>
      <c r="MRJ25" s="580"/>
      <c r="MRK25" s="580"/>
      <c r="MRL25" s="580"/>
      <c r="MRM25" s="580"/>
      <c r="MRN25" s="580"/>
      <c r="MRO25" s="580"/>
      <c r="MRP25" s="580"/>
      <c r="MRQ25" s="580"/>
      <c r="MRR25" s="580"/>
      <c r="MRS25" s="580"/>
      <c r="MRT25" s="580"/>
      <c r="MRU25" s="580"/>
      <c r="MRV25" s="580"/>
      <c r="MRW25" s="580"/>
      <c r="MRX25" s="580"/>
      <c r="MRY25" s="580"/>
      <c r="MRZ25" s="580"/>
      <c r="MSA25" s="580"/>
      <c r="MSB25" s="580"/>
      <c r="MSC25" s="580"/>
      <c r="MSD25" s="580"/>
      <c r="MSE25" s="580"/>
      <c r="MSF25" s="580"/>
      <c r="MSG25" s="580"/>
      <c r="MSH25" s="580"/>
      <c r="MSI25" s="580"/>
      <c r="MSJ25" s="580"/>
      <c r="MSK25" s="580"/>
      <c r="MSL25" s="580"/>
      <c r="MSM25" s="580"/>
      <c r="MSN25" s="580"/>
      <c r="MSO25" s="580"/>
      <c r="MSP25" s="580"/>
      <c r="MSQ25" s="580"/>
      <c r="MSR25" s="580"/>
      <c r="MSS25" s="580"/>
      <c r="MST25" s="580"/>
      <c r="MSU25" s="580"/>
      <c r="MSV25" s="580"/>
      <c r="MSW25" s="580"/>
      <c r="MSX25" s="580"/>
      <c r="MSY25" s="580"/>
      <c r="MSZ25" s="580"/>
      <c r="MTA25" s="580"/>
      <c r="MTB25" s="580"/>
      <c r="MTC25" s="580"/>
      <c r="MTD25" s="580"/>
      <c r="MTE25" s="580"/>
      <c r="MTF25" s="580"/>
      <c r="MTG25" s="580"/>
      <c r="MTH25" s="580"/>
      <c r="MTI25" s="580"/>
      <c r="MTJ25" s="580"/>
      <c r="MTK25" s="580"/>
      <c r="MTL25" s="580"/>
      <c r="MTM25" s="580"/>
      <c r="MTN25" s="580"/>
      <c r="MTO25" s="580"/>
      <c r="MTP25" s="580"/>
      <c r="MTQ25" s="580"/>
      <c r="MTR25" s="580"/>
      <c r="MTS25" s="580"/>
      <c r="MTT25" s="580"/>
      <c r="MTU25" s="580"/>
      <c r="MTV25" s="580"/>
      <c r="MTW25" s="580"/>
      <c r="MTX25" s="580"/>
      <c r="MTY25" s="580"/>
      <c r="MTZ25" s="580"/>
      <c r="MUA25" s="580"/>
      <c r="MUB25" s="580"/>
      <c r="MUC25" s="580"/>
      <c r="MUD25" s="580"/>
      <c r="MUE25" s="580"/>
      <c r="MUF25" s="580"/>
      <c r="MUG25" s="580"/>
      <c r="MUH25" s="580"/>
      <c r="MUI25" s="580"/>
      <c r="MUJ25" s="580"/>
      <c r="MUK25" s="580"/>
      <c r="MUL25" s="580"/>
      <c r="MUM25" s="580"/>
      <c r="MUN25" s="580"/>
      <c r="MUO25" s="580"/>
      <c r="MUP25" s="580"/>
      <c r="MUQ25" s="580"/>
      <c r="MUR25" s="580"/>
      <c r="MUS25" s="580"/>
      <c r="MUT25" s="580"/>
      <c r="MUU25" s="580"/>
      <c r="MUV25" s="580"/>
      <c r="MUW25" s="580"/>
      <c r="MUX25" s="580"/>
      <c r="MUY25" s="580"/>
      <c r="MUZ25" s="580"/>
      <c r="MVA25" s="580"/>
      <c r="MVB25" s="580"/>
      <c r="MVC25" s="580"/>
      <c r="MVD25" s="580"/>
      <c r="MVE25" s="580"/>
      <c r="MVF25" s="580"/>
      <c r="MVG25" s="580"/>
      <c r="MVH25" s="580"/>
      <c r="MVI25" s="580"/>
      <c r="MVJ25" s="580"/>
      <c r="MVK25" s="580"/>
      <c r="MVL25" s="580"/>
      <c r="MVM25" s="580"/>
      <c r="MVN25" s="580"/>
      <c r="MVO25" s="580"/>
      <c r="MVP25" s="580"/>
      <c r="MVQ25" s="580"/>
      <c r="MVR25" s="580"/>
      <c r="MVS25" s="580"/>
      <c r="MVT25" s="580"/>
      <c r="MVU25" s="580"/>
      <c r="MVV25" s="580"/>
      <c r="MVW25" s="580"/>
      <c r="MVX25" s="580"/>
      <c r="MVY25" s="580"/>
      <c r="MVZ25" s="580"/>
      <c r="MWA25" s="580"/>
      <c r="MWB25" s="580"/>
      <c r="MWC25" s="580"/>
      <c r="MWD25" s="580"/>
      <c r="MWE25" s="580"/>
      <c r="MWF25" s="580"/>
      <c r="MWG25" s="580"/>
      <c r="MWH25" s="580"/>
      <c r="MWI25" s="580"/>
      <c r="MWJ25" s="580"/>
      <c r="MWK25" s="580"/>
      <c r="MWL25" s="580"/>
      <c r="MWM25" s="580"/>
      <c r="MWN25" s="580"/>
      <c r="MWO25" s="580"/>
      <c r="MWP25" s="580"/>
      <c r="MWQ25" s="580"/>
      <c r="MWR25" s="580"/>
      <c r="MWS25" s="580"/>
      <c r="MWT25" s="580"/>
      <c r="MWU25" s="580"/>
      <c r="MWV25" s="580"/>
      <c r="MWW25" s="580"/>
      <c r="MWX25" s="580"/>
      <c r="MWY25" s="580"/>
      <c r="MWZ25" s="580"/>
      <c r="MXA25" s="580"/>
      <c r="MXB25" s="580"/>
      <c r="MXC25" s="580"/>
      <c r="MXD25" s="580"/>
      <c r="MXE25" s="580"/>
      <c r="MXF25" s="580"/>
      <c r="MXG25" s="580"/>
      <c r="MXH25" s="580"/>
      <c r="MXI25" s="580"/>
      <c r="MXJ25" s="580"/>
      <c r="MXK25" s="580"/>
      <c r="MXL25" s="580"/>
      <c r="MXM25" s="580"/>
      <c r="MXN25" s="580"/>
      <c r="MXO25" s="580"/>
      <c r="MXP25" s="580"/>
      <c r="MXQ25" s="580"/>
      <c r="MXR25" s="580"/>
      <c r="MXS25" s="580"/>
      <c r="MXT25" s="580"/>
      <c r="MXU25" s="580"/>
      <c r="MXV25" s="580"/>
      <c r="MXW25" s="580"/>
      <c r="MXX25" s="580"/>
      <c r="MXY25" s="580"/>
      <c r="MXZ25" s="580"/>
      <c r="MYA25" s="580"/>
      <c r="MYB25" s="580"/>
      <c r="MYC25" s="580"/>
      <c r="MYD25" s="580"/>
      <c r="MYE25" s="580"/>
      <c r="MYF25" s="580"/>
      <c r="MYG25" s="580"/>
      <c r="MYH25" s="580"/>
      <c r="MYI25" s="580"/>
      <c r="MYJ25" s="580"/>
      <c r="MYK25" s="580"/>
      <c r="MYL25" s="580"/>
      <c r="MYM25" s="580"/>
      <c r="MYN25" s="580"/>
      <c r="MYO25" s="580"/>
      <c r="MYP25" s="580"/>
      <c r="MYQ25" s="580"/>
      <c r="MYR25" s="580"/>
      <c r="MYS25" s="580"/>
      <c r="MYT25" s="580"/>
      <c r="MYU25" s="580"/>
      <c r="MYV25" s="580"/>
      <c r="MYW25" s="580"/>
      <c r="MYX25" s="580"/>
      <c r="MYY25" s="580"/>
      <c r="MYZ25" s="580"/>
      <c r="MZA25" s="580"/>
      <c r="MZB25" s="580"/>
      <c r="MZC25" s="580"/>
      <c r="MZD25" s="580"/>
      <c r="MZE25" s="580"/>
      <c r="MZF25" s="580"/>
      <c r="MZG25" s="580"/>
      <c r="MZH25" s="580"/>
      <c r="MZI25" s="580"/>
      <c r="MZJ25" s="580"/>
      <c r="MZK25" s="580"/>
      <c r="MZL25" s="580"/>
      <c r="MZM25" s="580"/>
      <c r="MZN25" s="580"/>
      <c r="MZO25" s="580"/>
      <c r="MZP25" s="580"/>
      <c r="MZQ25" s="580"/>
      <c r="MZR25" s="580"/>
      <c r="MZS25" s="580"/>
      <c r="MZT25" s="580"/>
      <c r="MZU25" s="580"/>
      <c r="MZV25" s="580"/>
      <c r="MZW25" s="580"/>
      <c r="MZX25" s="580"/>
      <c r="MZY25" s="580"/>
      <c r="MZZ25" s="580"/>
      <c r="NAA25" s="580"/>
      <c r="NAB25" s="580"/>
      <c r="NAC25" s="580"/>
      <c r="NAD25" s="580"/>
      <c r="NAE25" s="580"/>
      <c r="NAF25" s="580"/>
      <c r="NAG25" s="580"/>
      <c r="NAH25" s="580"/>
      <c r="NAI25" s="580"/>
      <c r="NAJ25" s="580"/>
      <c r="NAK25" s="580"/>
      <c r="NAL25" s="580"/>
      <c r="NAM25" s="580"/>
      <c r="NAN25" s="580"/>
      <c r="NAO25" s="580"/>
      <c r="NAP25" s="580"/>
      <c r="NAQ25" s="580"/>
      <c r="NAR25" s="580"/>
      <c r="NAS25" s="580"/>
      <c r="NAT25" s="580"/>
      <c r="NAU25" s="580"/>
      <c r="NAV25" s="580"/>
      <c r="NAW25" s="580"/>
      <c r="NAX25" s="580"/>
      <c r="NAY25" s="580"/>
      <c r="NAZ25" s="580"/>
      <c r="NBA25" s="580"/>
      <c r="NBB25" s="580"/>
      <c r="NBC25" s="580"/>
      <c r="NBD25" s="580"/>
      <c r="NBE25" s="580"/>
      <c r="NBF25" s="580"/>
      <c r="NBG25" s="580"/>
      <c r="NBH25" s="580"/>
      <c r="NBI25" s="580"/>
      <c r="NBJ25" s="580"/>
      <c r="NBK25" s="580"/>
      <c r="NBL25" s="580"/>
      <c r="NBM25" s="580"/>
      <c r="NBN25" s="580"/>
      <c r="NBO25" s="580"/>
      <c r="NBP25" s="580"/>
      <c r="NBQ25" s="580"/>
      <c r="NBR25" s="580"/>
      <c r="NBS25" s="580"/>
      <c r="NBT25" s="580"/>
      <c r="NBU25" s="580"/>
      <c r="NBV25" s="580"/>
      <c r="NBW25" s="580"/>
      <c r="NBX25" s="580"/>
      <c r="NBY25" s="580"/>
      <c r="NBZ25" s="580"/>
      <c r="NCA25" s="580"/>
      <c r="NCB25" s="580"/>
      <c r="NCC25" s="580"/>
      <c r="NCD25" s="580"/>
      <c r="NCE25" s="580"/>
      <c r="NCF25" s="580"/>
      <c r="NCG25" s="580"/>
      <c r="NCH25" s="580"/>
      <c r="NCI25" s="580"/>
      <c r="NCJ25" s="580"/>
      <c r="NCK25" s="580"/>
      <c r="NCL25" s="580"/>
      <c r="NCM25" s="580"/>
      <c r="NCN25" s="580"/>
      <c r="NCO25" s="580"/>
      <c r="NCP25" s="580"/>
      <c r="NCQ25" s="580"/>
      <c r="NCR25" s="580"/>
      <c r="NCS25" s="580"/>
      <c r="NCT25" s="580"/>
      <c r="NCU25" s="580"/>
      <c r="NCV25" s="580"/>
      <c r="NCW25" s="580"/>
      <c r="NCX25" s="580"/>
      <c r="NCY25" s="580"/>
      <c r="NCZ25" s="580"/>
      <c r="NDA25" s="580"/>
      <c r="NDB25" s="580"/>
      <c r="NDC25" s="580"/>
      <c r="NDD25" s="580"/>
      <c r="NDE25" s="580"/>
      <c r="NDF25" s="580"/>
      <c r="NDG25" s="580"/>
      <c r="NDH25" s="580"/>
      <c r="NDI25" s="580"/>
      <c r="NDJ25" s="580"/>
      <c r="NDK25" s="580"/>
      <c r="NDL25" s="580"/>
      <c r="NDM25" s="580"/>
      <c r="NDN25" s="580"/>
      <c r="NDO25" s="580"/>
      <c r="NDP25" s="580"/>
      <c r="NDQ25" s="580"/>
      <c r="NDR25" s="580"/>
      <c r="NDS25" s="580"/>
      <c r="NDT25" s="580"/>
      <c r="NDU25" s="580"/>
      <c r="NDV25" s="580"/>
      <c r="NDW25" s="580"/>
      <c r="NDX25" s="580"/>
      <c r="NDY25" s="580"/>
      <c r="NDZ25" s="580"/>
      <c r="NEA25" s="580"/>
      <c r="NEB25" s="580"/>
      <c r="NEC25" s="580"/>
      <c r="NED25" s="580"/>
      <c r="NEE25" s="580"/>
      <c r="NEF25" s="580"/>
      <c r="NEG25" s="580"/>
      <c r="NEH25" s="580"/>
      <c r="NEI25" s="580"/>
      <c r="NEJ25" s="580"/>
      <c r="NEK25" s="580"/>
      <c r="NEL25" s="580"/>
      <c r="NEM25" s="580"/>
      <c r="NEN25" s="580"/>
      <c r="NEO25" s="580"/>
      <c r="NEP25" s="580"/>
      <c r="NEQ25" s="580"/>
      <c r="NER25" s="580"/>
      <c r="NES25" s="580"/>
      <c r="NET25" s="580"/>
      <c r="NEU25" s="580"/>
      <c r="NEV25" s="580"/>
      <c r="NEW25" s="580"/>
      <c r="NEX25" s="580"/>
      <c r="NEY25" s="580"/>
      <c r="NEZ25" s="580"/>
      <c r="NFA25" s="580"/>
      <c r="NFB25" s="580"/>
      <c r="NFC25" s="580"/>
      <c r="NFD25" s="580"/>
      <c r="NFE25" s="580"/>
      <c r="NFF25" s="580"/>
      <c r="NFG25" s="580"/>
      <c r="NFH25" s="580"/>
      <c r="NFI25" s="580"/>
      <c r="NFJ25" s="580"/>
      <c r="NFK25" s="580"/>
      <c r="NFL25" s="580"/>
      <c r="NFM25" s="580"/>
      <c r="NFN25" s="580"/>
      <c r="NFO25" s="580"/>
      <c r="NFP25" s="580"/>
      <c r="NFQ25" s="580"/>
      <c r="NFR25" s="580"/>
      <c r="NFS25" s="580"/>
      <c r="NFT25" s="580"/>
      <c r="NFU25" s="580"/>
      <c r="NFV25" s="580"/>
      <c r="NFW25" s="580"/>
      <c r="NFX25" s="580"/>
      <c r="NFY25" s="580"/>
      <c r="NFZ25" s="580"/>
      <c r="NGA25" s="580"/>
      <c r="NGB25" s="580"/>
      <c r="NGC25" s="580"/>
      <c r="NGD25" s="580"/>
      <c r="NGE25" s="580"/>
      <c r="NGF25" s="580"/>
      <c r="NGG25" s="580"/>
      <c r="NGH25" s="580"/>
      <c r="NGI25" s="580"/>
      <c r="NGJ25" s="580"/>
      <c r="NGK25" s="580"/>
      <c r="NGL25" s="580"/>
      <c r="NGM25" s="580"/>
      <c r="NGN25" s="580"/>
      <c r="NGO25" s="580"/>
      <c r="NGP25" s="580"/>
      <c r="NGQ25" s="580"/>
      <c r="NGR25" s="580"/>
      <c r="NGS25" s="580"/>
      <c r="NGT25" s="580"/>
      <c r="NGU25" s="580"/>
      <c r="NGV25" s="580"/>
      <c r="NGW25" s="580"/>
      <c r="NGX25" s="580"/>
      <c r="NGY25" s="580"/>
      <c r="NGZ25" s="580"/>
      <c r="NHA25" s="580"/>
      <c r="NHB25" s="580"/>
      <c r="NHC25" s="580"/>
      <c r="NHD25" s="580"/>
      <c r="NHE25" s="580"/>
      <c r="NHF25" s="580"/>
      <c r="NHG25" s="580"/>
      <c r="NHH25" s="580"/>
      <c r="NHI25" s="580"/>
      <c r="NHJ25" s="580"/>
      <c r="NHK25" s="580"/>
      <c r="NHL25" s="580"/>
      <c r="NHM25" s="580"/>
      <c r="NHN25" s="580"/>
      <c r="NHO25" s="580"/>
      <c r="NHP25" s="580"/>
      <c r="NHQ25" s="580"/>
      <c r="NHR25" s="580"/>
      <c r="NHS25" s="580"/>
      <c r="NHT25" s="580"/>
      <c r="NHU25" s="580"/>
      <c r="NHV25" s="580"/>
      <c r="NHW25" s="580"/>
      <c r="NHX25" s="580"/>
      <c r="NHY25" s="580"/>
      <c r="NHZ25" s="580"/>
      <c r="NIA25" s="580"/>
      <c r="NIB25" s="580"/>
      <c r="NIC25" s="580"/>
      <c r="NID25" s="580"/>
      <c r="NIE25" s="580"/>
      <c r="NIF25" s="580"/>
      <c r="NIG25" s="580"/>
      <c r="NIH25" s="580"/>
      <c r="NII25" s="580"/>
      <c r="NIJ25" s="580"/>
      <c r="NIK25" s="580"/>
      <c r="NIL25" s="580"/>
      <c r="NIM25" s="580"/>
      <c r="NIN25" s="580"/>
      <c r="NIO25" s="580"/>
      <c r="NIP25" s="580"/>
      <c r="NIQ25" s="580"/>
      <c r="NIR25" s="580"/>
      <c r="NIS25" s="580"/>
      <c r="NIT25" s="580"/>
      <c r="NIU25" s="580"/>
      <c r="NIV25" s="580"/>
      <c r="NIW25" s="580"/>
      <c r="NIX25" s="580"/>
      <c r="NIY25" s="580"/>
      <c r="NIZ25" s="580"/>
      <c r="NJA25" s="580"/>
      <c r="NJB25" s="580"/>
      <c r="NJC25" s="580"/>
      <c r="NJD25" s="580"/>
      <c r="NJE25" s="580"/>
      <c r="NJF25" s="580"/>
      <c r="NJG25" s="580"/>
      <c r="NJH25" s="580"/>
      <c r="NJI25" s="580"/>
      <c r="NJJ25" s="580"/>
      <c r="NJK25" s="580"/>
      <c r="NJL25" s="580"/>
      <c r="NJM25" s="580"/>
      <c r="NJN25" s="580"/>
      <c r="NJO25" s="580"/>
      <c r="NJP25" s="580"/>
      <c r="NJQ25" s="580"/>
      <c r="NJR25" s="580"/>
      <c r="NJS25" s="580"/>
      <c r="NJT25" s="580"/>
      <c r="NJU25" s="580"/>
      <c r="NJV25" s="580"/>
      <c r="NJW25" s="580"/>
      <c r="NJX25" s="580"/>
      <c r="NJY25" s="580"/>
      <c r="NJZ25" s="580"/>
      <c r="NKA25" s="580"/>
      <c r="NKB25" s="580"/>
      <c r="NKC25" s="580"/>
      <c r="NKD25" s="580"/>
      <c r="NKE25" s="580"/>
      <c r="NKF25" s="580"/>
      <c r="NKG25" s="580"/>
      <c r="NKH25" s="580"/>
      <c r="NKI25" s="580"/>
      <c r="NKJ25" s="580"/>
      <c r="NKK25" s="580"/>
      <c r="NKL25" s="580"/>
      <c r="NKM25" s="580"/>
      <c r="NKN25" s="580"/>
      <c r="NKO25" s="580"/>
      <c r="NKP25" s="580"/>
      <c r="NKQ25" s="580"/>
      <c r="NKR25" s="580"/>
      <c r="NKS25" s="580"/>
      <c r="NKT25" s="580"/>
      <c r="NKU25" s="580"/>
      <c r="NKV25" s="580"/>
      <c r="NKW25" s="580"/>
      <c r="NKX25" s="580"/>
      <c r="NKY25" s="580"/>
      <c r="NKZ25" s="580"/>
      <c r="NLA25" s="580"/>
      <c r="NLB25" s="580"/>
      <c r="NLC25" s="580"/>
      <c r="NLD25" s="580"/>
      <c r="NLE25" s="580"/>
      <c r="NLF25" s="580"/>
      <c r="NLG25" s="580"/>
      <c r="NLH25" s="580"/>
      <c r="NLI25" s="580"/>
      <c r="NLJ25" s="580"/>
      <c r="NLK25" s="580"/>
      <c r="NLL25" s="580"/>
      <c r="NLM25" s="580"/>
      <c r="NLN25" s="580"/>
      <c r="NLO25" s="580"/>
      <c r="NLP25" s="580"/>
      <c r="NLQ25" s="580"/>
      <c r="NLR25" s="580"/>
      <c r="NLS25" s="580"/>
      <c r="NLT25" s="580"/>
      <c r="NLU25" s="580"/>
      <c r="NLV25" s="580"/>
      <c r="NLW25" s="580"/>
      <c r="NLX25" s="580"/>
      <c r="NLY25" s="580"/>
      <c r="NLZ25" s="580"/>
      <c r="NMA25" s="580"/>
      <c r="NMB25" s="580"/>
      <c r="NMC25" s="580"/>
      <c r="NMD25" s="580"/>
      <c r="NME25" s="580"/>
      <c r="NMF25" s="580"/>
      <c r="NMG25" s="580"/>
      <c r="NMH25" s="580"/>
      <c r="NMI25" s="580"/>
      <c r="NMJ25" s="580"/>
      <c r="NMK25" s="580"/>
      <c r="NML25" s="580"/>
      <c r="NMM25" s="580"/>
      <c r="NMN25" s="580"/>
      <c r="NMO25" s="580"/>
      <c r="NMP25" s="580"/>
      <c r="NMQ25" s="580"/>
      <c r="NMR25" s="580"/>
      <c r="NMS25" s="580"/>
      <c r="NMT25" s="580"/>
      <c r="NMU25" s="580"/>
      <c r="NMV25" s="580"/>
      <c r="NMW25" s="580"/>
      <c r="NMX25" s="580"/>
      <c r="NMY25" s="580"/>
      <c r="NMZ25" s="580"/>
      <c r="NNA25" s="580"/>
      <c r="NNB25" s="580"/>
      <c r="NNC25" s="580"/>
      <c r="NND25" s="580"/>
      <c r="NNE25" s="580"/>
      <c r="NNF25" s="580"/>
      <c r="NNG25" s="580"/>
      <c r="NNH25" s="580"/>
      <c r="NNI25" s="580"/>
      <c r="NNJ25" s="580"/>
      <c r="NNK25" s="580"/>
      <c r="NNL25" s="580"/>
      <c r="NNM25" s="580"/>
      <c r="NNN25" s="580"/>
      <c r="NNO25" s="580"/>
      <c r="NNP25" s="580"/>
      <c r="NNQ25" s="580"/>
      <c r="NNR25" s="580"/>
      <c r="NNS25" s="580"/>
      <c r="NNT25" s="580"/>
      <c r="NNU25" s="580"/>
      <c r="NNV25" s="580"/>
      <c r="NNW25" s="580"/>
      <c r="NNX25" s="580"/>
      <c r="NNY25" s="580"/>
      <c r="NNZ25" s="580"/>
      <c r="NOA25" s="580"/>
      <c r="NOB25" s="580"/>
      <c r="NOC25" s="580"/>
      <c r="NOD25" s="580"/>
      <c r="NOE25" s="580"/>
      <c r="NOF25" s="580"/>
      <c r="NOG25" s="580"/>
      <c r="NOH25" s="580"/>
      <c r="NOI25" s="580"/>
      <c r="NOJ25" s="580"/>
      <c r="NOK25" s="580"/>
      <c r="NOL25" s="580"/>
      <c r="NOM25" s="580"/>
      <c r="NON25" s="580"/>
      <c r="NOO25" s="580"/>
      <c r="NOP25" s="580"/>
      <c r="NOQ25" s="580"/>
      <c r="NOR25" s="580"/>
      <c r="NOS25" s="580"/>
      <c r="NOT25" s="580"/>
      <c r="NOU25" s="580"/>
      <c r="NOV25" s="580"/>
      <c r="NOW25" s="580"/>
      <c r="NOX25" s="580"/>
      <c r="NOY25" s="580"/>
      <c r="NOZ25" s="580"/>
      <c r="NPA25" s="580"/>
      <c r="NPB25" s="580"/>
      <c r="NPC25" s="580"/>
      <c r="NPD25" s="580"/>
      <c r="NPE25" s="580"/>
      <c r="NPF25" s="580"/>
      <c r="NPG25" s="580"/>
      <c r="NPH25" s="580"/>
      <c r="NPI25" s="580"/>
      <c r="NPJ25" s="580"/>
      <c r="NPK25" s="580"/>
      <c r="NPL25" s="580"/>
      <c r="NPM25" s="580"/>
      <c r="NPN25" s="580"/>
      <c r="NPO25" s="580"/>
      <c r="NPP25" s="580"/>
      <c r="NPQ25" s="580"/>
      <c r="NPR25" s="580"/>
      <c r="NPS25" s="580"/>
      <c r="NPT25" s="580"/>
      <c r="NPU25" s="580"/>
      <c r="NPV25" s="580"/>
      <c r="NPW25" s="580"/>
      <c r="NPX25" s="580"/>
      <c r="NPY25" s="580"/>
      <c r="NPZ25" s="580"/>
      <c r="NQA25" s="580"/>
      <c r="NQB25" s="580"/>
      <c r="NQC25" s="580"/>
      <c r="NQD25" s="580"/>
      <c r="NQE25" s="580"/>
      <c r="NQF25" s="580"/>
      <c r="NQG25" s="580"/>
      <c r="NQH25" s="580"/>
      <c r="NQI25" s="580"/>
      <c r="NQJ25" s="580"/>
      <c r="NQK25" s="580"/>
      <c r="NQL25" s="580"/>
      <c r="NQM25" s="580"/>
      <c r="NQN25" s="580"/>
      <c r="NQO25" s="580"/>
      <c r="NQP25" s="580"/>
      <c r="NQQ25" s="580"/>
      <c r="NQR25" s="580"/>
      <c r="NQS25" s="580"/>
      <c r="NQT25" s="580"/>
      <c r="NQU25" s="580"/>
      <c r="NQV25" s="580"/>
      <c r="NQW25" s="580"/>
      <c r="NQX25" s="580"/>
      <c r="NQY25" s="580"/>
      <c r="NQZ25" s="580"/>
      <c r="NRA25" s="580"/>
      <c r="NRB25" s="580"/>
      <c r="NRC25" s="580"/>
      <c r="NRD25" s="580"/>
      <c r="NRE25" s="580"/>
      <c r="NRF25" s="580"/>
      <c r="NRG25" s="580"/>
      <c r="NRH25" s="580"/>
      <c r="NRI25" s="580"/>
      <c r="NRJ25" s="580"/>
      <c r="NRK25" s="580"/>
      <c r="NRL25" s="580"/>
      <c r="NRM25" s="580"/>
      <c r="NRN25" s="580"/>
      <c r="NRO25" s="580"/>
      <c r="NRP25" s="580"/>
      <c r="NRQ25" s="580"/>
      <c r="NRR25" s="580"/>
      <c r="NRS25" s="580"/>
      <c r="NRT25" s="580"/>
      <c r="NRU25" s="580"/>
      <c r="NRV25" s="580"/>
      <c r="NRW25" s="580"/>
      <c r="NRX25" s="580"/>
      <c r="NRY25" s="580"/>
      <c r="NRZ25" s="580"/>
      <c r="NSA25" s="580"/>
      <c r="NSB25" s="580"/>
      <c r="NSC25" s="580"/>
      <c r="NSD25" s="580"/>
      <c r="NSE25" s="580"/>
      <c r="NSF25" s="580"/>
      <c r="NSG25" s="580"/>
      <c r="NSH25" s="580"/>
      <c r="NSI25" s="580"/>
      <c r="NSJ25" s="580"/>
      <c r="NSK25" s="580"/>
      <c r="NSL25" s="580"/>
      <c r="NSM25" s="580"/>
      <c r="NSN25" s="580"/>
      <c r="NSO25" s="580"/>
      <c r="NSP25" s="580"/>
      <c r="NSQ25" s="580"/>
      <c r="NSR25" s="580"/>
      <c r="NSS25" s="580"/>
      <c r="NST25" s="580"/>
      <c r="NSU25" s="580"/>
      <c r="NSV25" s="580"/>
      <c r="NSW25" s="580"/>
      <c r="NSX25" s="580"/>
      <c r="NSY25" s="580"/>
      <c r="NSZ25" s="580"/>
      <c r="NTA25" s="580"/>
      <c r="NTB25" s="580"/>
      <c r="NTC25" s="580"/>
      <c r="NTD25" s="580"/>
      <c r="NTE25" s="580"/>
      <c r="NTF25" s="580"/>
      <c r="NTG25" s="580"/>
      <c r="NTH25" s="580"/>
      <c r="NTI25" s="580"/>
      <c r="NTJ25" s="580"/>
      <c r="NTK25" s="580"/>
      <c r="NTL25" s="580"/>
      <c r="NTM25" s="580"/>
      <c r="NTN25" s="580"/>
      <c r="NTO25" s="580"/>
      <c r="NTP25" s="580"/>
      <c r="NTQ25" s="580"/>
      <c r="NTR25" s="580"/>
      <c r="NTS25" s="580"/>
      <c r="NTT25" s="580"/>
      <c r="NTU25" s="580"/>
      <c r="NTV25" s="580"/>
      <c r="NTW25" s="580"/>
      <c r="NTX25" s="580"/>
      <c r="NTY25" s="580"/>
      <c r="NTZ25" s="580"/>
      <c r="NUA25" s="580"/>
      <c r="NUB25" s="580"/>
      <c r="NUC25" s="580"/>
      <c r="NUD25" s="580"/>
      <c r="NUE25" s="580"/>
      <c r="NUF25" s="580"/>
      <c r="NUG25" s="580"/>
      <c r="NUH25" s="580"/>
      <c r="NUI25" s="580"/>
      <c r="NUJ25" s="580"/>
      <c r="NUK25" s="580"/>
      <c r="NUL25" s="580"/>
      <c r="NUM25" s="580"/>
      <c r="NUN25" s="580"/>
      <c r="NUO25" s="580"/>
      <c r="NUP25" s="580"/>
      <c r="NUQ25" s="580"/>
      <c r="NUR25" s="580"/>
      <c r="NUS25" s="580"/>
      <c r="NUT25" s="580"/>
      <c r="NUU25" s="580"/>
      <c r="NUV25" s="580"/>
      <c r="NUW25" s="580"/>
      <c r="NUX25" s="580"/>
      <c r="NUY25" s="580"/>
      <c r="NUZ25" s="580"/>
      <c r="NVA25" s="580"/>
      <c r="NVB25" s="580"/>
      <c r="NVC25" s="580"/>
      <c r="NVD25" s="580"/>
      <c r="NVE25" s="580"/>
      <c r="NVF25" s="580"/>
      <c r="NVG25" s="580"/>
      <c r="NVH25" s="580"/>
      <c r="NVI25" s="580"/>
      <c r="NVJ25" s="580"/>
      <c r="NVK25" s="580"/>
      <c r="NVL25" s="580"/>
      <c r="NVM25" s="580"/>
      <c r="NVN25" s="580"/>
      <c r="NVO25" s="580"/>
      <c r="NVP25" s="580"/>
      <c r="NVQ25" s="580"/>
      <c r="NVR25" s="580"/>
      <c r="NVS25" s="580"/>
      <c r="NVT25" s="580"/>
      <c r="NVU25" s="580"/>
      <c r="NVV25" s="580"/>
      <c r="NVW25" s="580"/>
      <c r="NVX25" s="580"/>
      <c r="NVY25" s="580"/>
      <c r="NVZ25" s="580"/>
      <c r="NWA25" s="580"/>
      <c r="NWB25" s="580"/>
      <c r="NWC25" s="580"/>
      <c r="NWD25" s="580"/>
      <c r="NWE25" s="580"/>
      <c r="NWF25" s="580"/>
      <c r="NWG25" s="580"/>
      <c r="NWH25" s="580"/>
      <c r="NWI25" s="580"/>
      <c r="NWJ25" s="580"/>
      <c r="NWK25" s="580"/>
      <c r="NWL25" s="580"/>
      <c r="NWM25" s="580"/>
      <c r="NWN25" s="580"/>
      <c r="NWO25" s="580"/>
      <c r="NWP25" s="580"/>
      <c r="NWQ25" s="580"/>
      <c r="NWR25" s="580"/>
      <c r="NWS25" s="580"/>
      <c r="NWT25" s="580"/>
      <c r="NWU25" s="580"/>
      <c r="NWV25" s="580"/>
      <c r="NWW25" s="580"/>
      <c r="NWX25" s="580"/>
      <c r="NWY25" s="580"/>
      <c r="NWZ25" s="580"/>
      <c r="NXA25" s="580"/>
      <c r="NXB25" s="580"/>
      <c r="NXC25" s="580"/>
      <c r="NXD25" s="580"/>
      <c r="NXE25" s="580"/>
      <c r="NXF25" s="580"/>
      <c r="NXG25" s="580"/>
      <c r="NXH25" s="580"/>
      <c r="NXI25" s="580"/>
      <c r="NXJ25" s="580"/>
      <c r="NXK25" s="580"/>
      <c r="NXL25" s="580"/>
      <c r="NXM25" s="580"/>
      <c r="NXN25" s="580"/>
      <c r="NXO25" s="580"/>
      <c r="NXP25" s="580"/>
      <c r="NXQ25" s="580"/>
      <c r="NXR25" s="580"/>
      <c r="NXS25" s="580"/>
      <c r="NXT25" s="580"/>
      <c r="NXU25" s="580"/>
      <c r="NXV25" s="580"/>
      <c r="NXW25" s="580"/>
      <c r="NXX25" s="580"/>
      <c r="NXY25" s="580"/>
      <c r="NXZ25" s="580"/>
      <c r="NYA25" s="580"/>
      <c r="NYB25" s="580"/>
      <c r="NYC25" s="580"/>
      <c r="NYD25" s="580"/>
      <c r="NYE25" s="580"/>
      <c r="NYF25" s="580"/>
      <c r="NYG25" s="580"/>
      <c r="NYH25" s="580"/>
      <c r="NYI25" s="580"/>
      <c r="NYJ25" s="580"/>
      <c r="NYK25" s="580"/>
      <c r="NYL25" s="580"/>
      <c r="NYM25" s="580"/>
      <c r="NYN25" s="580"/>
      <c r="NYO25" s="580"/>
      <c r="NYP25" s="580"/>
      <c r="NYQ25" s="580"/>
      <c r="NYR25" s="580"/>
      <c r="NYS25" s="580"/>
      <c r="NYT25" s="580"/>
      <c r="NYU25" s="580"/>
      <c r="NYV25" s="580"/>
      <c r="NYW25" s="580"/>
      <c r="NYX25" s="580"/>
      <c r="NYY25" s="580"/>
      <c r="NYZ25" s="580"/>
      <c r="NZA25" s="580"/>
      <c r="NZB25" s="580"/>
      <c r="NZC25" s="580"/>
      <c r="NZD25" s="580"/>
      <c r="NZE25" s="580"/>
      <c r="NZF25" s="580"/>
      <c r="NZG25" s="580"/>
      <c r="NZH25" s="580"/>
      <c r="NZI25" s="580"/>
      <c r="NZJ25" s="580"/>
      <c r="NZK25" s="580"/>
      <c r="NZL25" s="580"/>
      <c r="NZM25" s="580"/>
      <c r="NZN25" s="580"/>
      <c r="NZO25" s="580"/>
      <c r="NZP25" s="580"/>
      <c r="NZQ25" s="580"/>
      <c r="NZR25" s="580"/>
      <c r="NZS25" s="580"/>
      <c r="NZT25" s="580"/>
      <c r="NZU25" s="580"/>
      <c r="NZV25" s="580"/>
      <c r="NZW25" s="580"/>
      <c r="NZX25" s="580"/>
      <c r="NZY25" s="580"/>
      <c r="NZZ25" s="580"/>
      <c r="OAA25" s="580"/>
      <c r="OAB25" s="580"/>
      <c r="OAC25" s="580"/>
      <c r="OAD25" s="580"/>
      <c r="OAE25" s="580"/>
      <c r="OAF25" s="580"/>
      <c r="OAG25" s="580"/>
      <c r="OAH25" s="580"/>
      <c r="OAI25" s="580"/>
      <c r="OAJ25" s="580"/>
      <c r="OAK25" s="580"/>
      <c r="OAL25" s="580"/>
      <c r="OAM25" s="580"/>
      <c r="OAN25" s="580"/>
      <c r="OAO25" s="580"/>
      <c r="OAP25" s="580"/>
      <c r="OAQ25" s="580"/>
      <c r="OAR25" s="580"/>
      <c r="OAS25" s="580"/>
      <c r="OAT25" s="580"/>
      <c r="OAU25" s="580"/>
      <c r="OAV25" s="580"/>
      <c r="OAW25" s="580"/>
      <c r="OAX25" s="580"/>
      <c r="OAY25" s="580"/>
      <c r="OAZ25" s="580"/>
      <c r="OBA25" s="580"/>
      <c r="OBB25" s="580"/>
      <c r="OBC25" s="580"/>
      <c r="OBD25" s="580"/>
      <c r="OBE25" s="580"/>
      <c r="OBF25" s="580"/>
      <c r="OBG25" s="580"/>
      <c r="OBH25" s="580"/>
      <c r="OBI25" s="580"/>
      <c r="OBJ25" s="580"/>
      <c r="OBK25" s="580"/>
      <c r="OBL25" s="580"/>
      <c r="OBM25" s="580"/>
      <c r="OBN25" s="580"/>
      <c r="OBO25" s="580"/>
      <c r="OBP25" s="580"/>
      <c r="OBQ25" s="580"/>
      <c r="OBR25" s="580"/>
      <c r="OBS25" s="580"/>
      <c r="OBT25" s="580"/>
      <c r="OBU25" s="580"/>
      <c r="OBV25" s="580"/>
      <c r="OBW25" s="580"/>
      <c r="OBX25" s="580"/>
      <c r="OBY25" s="580"/>
      <c r="OBZ25" s="580"/>
      <c r="OCA25" s="580"/>
      <c r="OCB25" s="580"/>
      <c r="OCC25" s="580"/>
      <c r="OCD25" s="580"/>
      <c r="OCE25" s="580"/>
      <c r="OCF25" s="580"/>
      <c r="OCG25" s="580"/>
      <c r="OCH25" s="580"/>
      <c r="OCI25" s="580"/>
      <c r="OCJ25" s="580"/>
      <c r="OCK25" s="580"/>
      <c r="OCL25" s="580"/>
      <c r="OCM25" s="580"/>
      <c r="OCN25" s="580"/>
      <c r="OCO25" s="580"/>
      <c r="OCP25" s="580"/>
      <c r="OCQ25" s="580"/>
      <c r="OCR25" s="580"/>
      <c r="OCS25" s="580"/>
      <c r="OCT25" s="580"/>
      <c r="OCU25" s="580"/>
      <c r="OCV25" s="580"/>
      <c r="OCW25" s="580"/>
      <c r="OCX25" s="580"/>
      <c r="OCY25" s="580"/>
      <c r="OCZ25" s="580"/>
      <c r="ODA25" s="580"/>
      <c r="ODB25" s="580"/>
      <c r="ODC25" s="580"/>
      <c r="ODD25" s="580"/>
      <c r="ODE25" s="580"/>
      <c r="ODF25" s="580"/>
      <c r="ODG25" s="580"/>
      <c r="ODH25" s="580"/>
      <c r="ODI25" s="580"/>
      <c r="ODJ25" s="580"/>
      <c r="ODK25" s="580"/>
      <c r="ODL25" s="580"/>
      <c r="ODM25" s="580"/>
      <c r="ODN25" s="580"/>
      <c r="ODO25" s="580"/>
      <c r="ODP25" s="580"/>
      <c r="ODQ25" s="580"/>
      <c r="ODR25" s="580"/>
      <c r="ODS25" s="580"/>
      <c r="ODT25" s="580"/>
      <c r="ODU25" s="580"/>
      <c r="ODV25" s="580"/>
      <c r="ODW25" s="580"/>
      <c r="ODX25" s="580"/>
      <c r="ODY25" s="580"/>
      <c r="ODZ25" s="580"/>
      <c r="OEA25" s="580"/>
      <c r="OEB25" s="580"/>
      <c r="OEC25" s="580"/>
      <c r="OED25" s="580"/>
      <c r="OEE25" s="580"/>
      <c r="OEF25" s="580"/>
      <c r="OEG25" s="580"/>
      <c r="OEH25" s="580"/>
      <c r="OEI25" s="580"/>
      <c r="OEJ25" s="580"/>
      <c r="OEK25" s="580"/>
      <c r="OEL25" s="580"/>
      <c r="OEM25" s="580"/>
      <c r="OEN25" s="580"/>
      <c r="OEO25" s="580"/>
      <c r="OEP25" s="580"/>
      <c r="OEQ25" s="580"/>
      <c r="OER25" s="580"/>
      <c r="OES25" s="580"/>
      <c r="OET25" s="580"/>
      <c r="OEU25" s="580"/>
      <c r="OEV25" s="580"/>
      <c r="OEW25" s="580"/>
      <c r="OEX25" s="580"/>
      <c r="OEY25" s="580"/>
      <c r="OEZ25" s="580"/>
      <c r="OFA25" s="580"/>
      <c r="OFB25" s="580"/>
      <c r="OFC25" s="580"/>
      <c r="OFD25" s="580"/>
      <c r="OFE25" s="580"/>
      <c r="OFF25" s="580"/>
      <c r="OFG25" s="580"/>
      <c r="OFH25" s="580"/>
      <c r="OFI25" s="580"/>
      <c r="OFJ25" s="580"/>
      <c r="OFK25" s="580"/>
      <c r="OFL25" s="580"/>
      <c r="OFM25" s="580"/>
      <c r="OFN25" s="580"/>
      <c r="OFO25" s="580"/>
      <c r="OFP25" s="580"/>
      <c r="OFQ25" s="580"/>
      <c r="OFR25" s="580"/>
      <c r="OFS25" s="580"/>
      <c r="OFT25" s="580"/>
      <c r="OFU25" s="580"/>
      <c r="OFV25" s="580"/>
      <c r="OFW25" s="580"/>
      <c r="OFX25" s="580"/>
      <c r="OFY25" s="580"/>
      <c r="OFZ25" s="580"/>
      <c r="OGA25" s="580"/>
      <c r="OGB25" s="580"/>
      <c r="OGC25" s="580"/>
      <c r="OGD25" s="580"/>
      <c r="OGE25" s="580"/>
      <c r="OGF25" s="580"/>
      <c r="OGG25" s="580"/>
      <c r="OGH25" s="580"/>
      <c r="OGI25" s="580"/>
      <c r="OGJ25" s="580"/>
      <c r="OGK25" s="580"/>
      <c r="OGL25" s="580"/>
      <c r="OGM25" s="580"/>
      <c r="OGN25" s="580"/>
      <c r="OGO25" s="580"/>
      <c r="OGP25" s="580"/>
      <c r="OGQ25" s="580"/>
      <c r="OGR25" s="580"/>
      <c r="OGS25" s="580"/>
      <c r="OGT25" s="580"/>
      <c r="OGU25" s="580"/>
      <c r="OGV25" s="580"/>
      <c r="OGW25" s="580"/>
      <c r="OGX25" s="580"/>
      <c r="OGY25" s="580"/>
      <c r="OGZ25" s="580"/>
      <c r="OHA25" s="580"/>
      <c r="OHB25" s="580"/>
      <c r="OHC25" s="580"/>
      <c r="OHD25" s="580"/>
      <c r="OHE25" s="580"/>
      <c r="OHF25" s="580"/>
      <c r="OHG25" s="580"/>
      <c r="OHH25" s="580"/>
      <c r="OHI25" s="580"/>
      <c r="OHJ25" s="580"/>
      <c r="OHK25" s="580"/>
      <c r="OHL25" s="580"/>
      <c r="OHM25" s="580"/>
      <c r="OHN25" s="580"/>
      <c r="OHO25" s="580"/>
      <c r="OHP25" s="580"/>
      <c r="OHQ25" s="580"/>
      <c r="OHR25" s="580"/>
      <c r="OHS25" s="580"/>
      <c r="OHT25" s="580"/>
      <c r="OHU25" s="580"/>
      <c r="OHV25" s="580"/>
      <c r="OHW25" s="580"/>
      <c r="OHX25" s="580"/>
      <c r="OHY25" s="580"/>
      <c r="OHZ25" s="580"/>
      <c r="OIA25" s="580"/>
      <c r="OIB25" s="580"/>
      <c r="OIC25" s="580"/>
      <c r="OID25" s="580"/>
      <c r="OIE25" s="580"/>
      <c r="OIF25" s="580"/>
      <c r="OIG25" s="580"/>
      <c r="OIH25" s="580"/>
      <c r="OII25" s="580"/>
      <c r="OIJ25" s="580"/>
      <c r="OIK25" s="580"/>
      <c r="OIL25" s="580"/>
      <c r="OIM25" s="580"/>
      <c r="OIN25" s="580"/>
      <c r="OIO25" s="580"/>
      <c r="OIP25" s="580"/>
      <c r="OIQ25" s="580"/>
      <c r="OIR25" s="580"/>
      <c r="OIS25" s="580"/>
      <c r="OIT25" s="580"/>
      <c r="OIU25" s="580"/>
      <c r="OIV25" s="580"/>
      <c r="OIW25" s="580"/>
      <c r="OIX25" s="580"/>
      <c r="OIY25" s="580"/>
      <c r="OIZ25" s="580"/>
      <c r="OJA25" s="580"/>
      <c r="OJB25" s="580"/>
      <c r="OJC25" s="580"/>
      <c r="OJD25" s="580"/>
      <c r="OJE25" s="580"/>
      <c r="OJF25" s="580"/>
      <c r="OJG25" s="580"/>
      <c r="OJH25" s="580"/>
      <c r="OJI25" s="580"/>
      <c r="OJJ25" s="580"/>
      <c r="OJK25" s="580"/>
      <c r="OJL25" s="580"/>
      <c r="OJM25" s="580"/>
      <c r="OJN25" s="580"/>
      <c r="OJO25" s="580"/>
      <c r="OJP25" s="580"/>
      <c r="OJQ25" s="580"/>
      <c r="OJR25" s="580"/>
      <c r="OJS25" s="580"/>
      <c r="OJT25" s="580"/>
      <c r="OJU25" s="580"/>
      <c r="OJV25" s="580"/>
      <c r="OJW25" s="580"/>
      <c r="OJX25" s="580"/>
      <c r="OJY25" s="580"/>
      <c r="OJZ25" s="580"/>
      <c r="OKA25" s="580"/>
      <c r="OKB25" s="580"/>
      <c r="OKC25" s="580"/>
      <c r="OKD25" s="580"/>
      <c r="OKE25" s="580"/>
      <c r="OKF25" s="580"/>
      <c r="OKG25" s="580"/>
      <c r="OKH25" s="580"/>
      <c r="OKI25" s="580"/>
      <c r="OKJ25" s="580"/>
      <c r="OKK25" s="580"/>
      <c r="OKL25" s="580"/>
      <c r="OKM25" s="580"/>
      <c r="OKN25" s="580"/>
      <c r="OKO25" s="580"/>
      <c r="OKP25" s="580"/>
      <c r="OKQ25" s="580"/>
      <c r="OKR25" s="580"/>
      <c r="OKS25" s="580"/>
      <c r="OKT25" s="580"/>
      <c r="OKU25" s="580"/>
      <c r="OKV25" s="580"/>
      <c r="OKW25" s="580"/>
      <c r="OKX25" s="580"/>
      <c r="OKY25" s="580"/>
      <c r="OKZ25" s="580"/>
      <c r="OLA25" s="580"/>
      <c r="OLB25" s="580"/>
      <c r="OLC25" s="580"/>
      <c r="OLD25" s="580"/>
      <c r="OLE25" s="580"/>
      <c r="OLF25" s="580"/>
      <c r="OLG25" s="580"/>
      <c r="OLH25" s="580"/>
      <c r="OLI25" s="580"/>
      <c r="OLJ25" s="580"/>
      <c r="OLK25" s="580"/>
      <c r="OLL25" s="580"/>
      <c r="OLM25" s="580"/>
      <c r="OLN25" s="580"/>
      <c r="OLO25" s="580"/>
      <c r="OLP25" s="580"/>
      <c r="OLQ25" s="580"/>
      <c r="OLR25" s="580"/>
      <c r="OLS25" s="580"/>
      <c r="OLT25" s="580"/>
      <c r="OLU25" s="580"/>
      <c r="OLV25" s="580"/>
      <c r="OLW25" s="580"/>
      <c r="OLX25" s="580"/>
      <c r="OLY25" s="580"/>
      <c r="OLZ25" s="580"/>
      <c r="OMA25" s="580"/>
      <c r="OMB25" s="580"/>
      <c r="OMC25" s="580"/>
      <c r="OMD25" s="580"/>
      <c r="OME25" s="580"/>
      <c r="OMF25" s="580"/>
      <c r="OMG25" s="580"/>
      <c r="OMH25" s="580"/>
      <c r="OMI25" s="580"/>
      <c r="OMJ25" s="580"/>
      <c r="OMK25" s="580"/>
      <c r="OML25" s="580"/>
      <c r="OMM25" s="580"/>
      <c r="OMN25" s="580"/>
      <c r="OMO25" s="580"/>
      <c r="OMP25" s="580"/>
      <c r="OMQ25" s="580"/>
      <c r="OMR25" s="580"/>
      <c r="OMS25" s="580"/>
      <c r="OMT25" s="580"/>
      <c r="OMU25" s="580"/>
      <c r="OMV25" s="580"/>
      <c r="OMW25" s="580"/>
      <c r="OMX25" s="580"/>
      <c r="OMY25" s="580"/>
      <c r="OMZ25" s="580"/>
      <c r="ONA25" s="580"/>
      <c r="ONB25" s="580"/>
      <c r="ONC25" s="580"/>
      <c r="OND25" s="580"/>
      <c r="ONE25" s="580"/>
      <c r="ONF25" s="580"/>
      <c r="ONG25" s="580"/>
      <c r="ONH25" s="580"/>
      <c r="ONI25" s="580"/>
      <c r="ONJ25" s="580"/>
      <c r="ONK25" s="580"/>
      <c r="ONL25" s="580"/>
      <c r="ONM25" s="580"/>
      <c r="ONN25" s="580"/>
      <c r="ONO25" s="580"/>
      <c r="ONP25" s="580"/>
      <c r="ONQ25" s="580"/>
      <c r="ONR25" s="580"/>
      <c r="ONS25" s="580"/>
      <c r="ONT25" s="580"/>
      <c r="ONU25" s="580"/>
      <c r="ONV25" s="580"/>
      <c r="ONW25" s="580"/>
      <c r="ONX25" s="580"/>
      <c r="ONY25" s="580"/>
      <c r="ONZ25" s="580"/>
      <c r="OOA25" s="580"/>
      <c r="OOB25" s="580"/>
      <c r="OOC25" s="580"/>
      <c r="OOD25" s="580"/>
      <c r="OOE25" s="580"/>
      <c r="OOF25" s="580"/>
      <c r="OOG25" s="580"/>
      <c r="OOH25" s="580"/>
      <c r="OOI25" s="580"/>
      <c r="OOJ25" s="580"/>
      <c r="OOK25" s="580"/>
      <c r="OOL25" s="580"/>
      <c r="OOM25" s="580"/>
      <c r="OON25" s="580"/>
      <c r="OOO25" s="580"/>
      <c r="OOP25" s="580"/>
      <c r="OOQ25" s="580"/>
      <c r="OOR25" s="580"/>
      <c r="OOS25" s="580"/>
      <c r="OOT25" s="580"/>
      <c r="OOU25" s="580"/>
      <c r="OOV25" s="580"/>
      <c r="OOW25" s="580"/>
      <c r="OOX25" s="580"/>
      <c r="OOY25" s="580"/>
      <c r="OOZ25" s="580"/>
      <c r="OPA25" s="580"/>
      <c r="OPB25" s="580"/>
      <c r="OPC25" s="580"/>
      <c r="OPD25" s="580"/>
      <c r="OPE25" s="580"/>
      <c r="OPF25" s="580"/>
      <c r="OPG25" s="580"/>
      <c r="OPH25" s="580"/>
      <c r="OPI25" s="580"/>
      <c r="OPJ25" s="580"/>
      <c r="OPK25" s="580"/>
      <c r="OPL25" s="580"/>
      <c r="OPM25" s="580"/>
      <c r="OPN25" s="580"/>
      <c r="OPO25" s="580"/>
      <c r="OPP25" s="580"/>
      <c r="OPQ25" s="580"/>
      <c r="OPR25" s="580"/>
      <c r="OPS25" s="580"/>
      <c r="OPT25" s="580"/>
      <c r="OPU25" s="580"/>
      <c r="OPV25" s="580"/>
      <c r="OPW25" s="580"/>
      <c r="OPX25" s="580"/>
      <c r="OPY25" s="580"/>
      <c r="OPZ25" s="580"/>
      <c r="OQA25" s="580"/>
      <c r="OQB25" s="580"/>
      <c r="OQC25" s="580"/>
      <c r="OQD25" s="580"/>
      <c r="OQE25" s="580"/>
      <c r="OQF25" s="580"/>
      <c r="OQG25" s="580"/>
      <c r="OQH25" s="580"/>
      <c r="OQI25" s="580"/>
      <c r="OQJ25" s="580"/>
      <c r="OQK25" s="580"/>
      <c r="OQL25" s="580"/>
      <c r="OQM25" s="580"/>
      <c r="OQN25" s="580"/>
      <c r="OQO25" s="580"/>
      <c r="OQP25" s="580"/>
      <c r="OQQ25" s="580"/>
      <c r="OQR25" s="580"/>
      <c r="OQS25" s="580"/>
      <c r="OQT25" s="580"/>
      <c r="OQU25" s="580"/>
      <c r="OQV25" s="580"/>
      <c r="OQW25" s="580"/>
      <c r="OQX25" s="580"/>
      <c r="OQY25" s="580"/>
      <c r="OQZ25" s="580"/>
      <c r="ORA25" s="580"/>
      <c r="ORB25" s="580"/>
      <c r="ORC25" s="580"/>
      <c r="ORD25" s="580"/>
      <c r="ORE25" s="580"/>
      <c r="ORF25" s="580"/>
      <c r="ORG25" s="580"/>
      <c r="ORH25" s="580"/>
      <c r="ORI25" s="580"/>
      <c r="ORJ25" s="580"/>
      <c r="ORK25" s="580"/>
      <c r="ORL25" s="580"/>
      <c r="ORM25" s="580"/>
      <c r="ORN25" s="580"/>
      <c r="ORO25" s="580"/>
      <c r="ORP25" s="580"/>
      <c r="ORQ25" s="580"/>
      <c r="ORR25" s="580"/>
      <c r="ORS25" s="580"/>
      <c r="ORT25" s="580"/>
      <c r="ORU25" s="580"/>
      <c r="ORV25" s="580"/>
      <c r="ORW25" s="580"/>
      <c r="ORX25" s="580"/>
      <c r="ORY25" s="580"/>
      <c r="ORZ25" s="580"/>
      <c r="OSA25" s="580"/>
      <c r="OSB25" s="580"/>
      <c r="OSC25" s="580"/>
      <c r="OSD25" s="580"/>
      <c r="OSE25" s="580"/>
      <c r="OSF25" s="580"/>
      <c r="OSG25" s="580"/>
      <c r="OSH25" s="580"/>
      <c r="OSI25" s="580"/>
      <c r="OSJ25" s="580"/>
      <c r="OSK25" s="580"/>
      <c r="OSL25" s="580"/>
      <c r="OSM25" s="580"/>
      <c r="OSN25" s="580"/>
      <c r="OSO25" s="580"/>
      <c r="OSP25" s="580"/>
      <c r="OSQ25" s="580"/>
      <c r="OSR25" s="580"/>
      <c r="OSS25" s="580"/>
      <c r="OST25" s="580"/>
      <c r="OSU25" s="580"/>
      <c r="OSV25" s="580"/>
      <c r="OSW25" s="580"/>
      <c r="OSX25" s="580"/>
      <c r="OSY25" s="580"/>
      <c r="OSZ25" s="580"/>
      <c r="OTA25" s="580"/>
      <c r="OTB25" s="580"/>
      <c r="OTC25" s="580"/>
      <c r="OTD25" s="580"/>
      <c r="OTE25" s="580"/>
      <c r="OTF25" s="580"/>
      <c r="OTG25" s="580"/>
      <c r="OTH25" s="580"/>
      <c r="OTI25" s="580"/>
      <c r="OTJ25" s="580"/>
      <c r="OTK25" s="580"/>
      <c r="OTL25" s="580"/>
      <c r="OTM25" s="580"/>
      <c r="OTN25" s="580"/>
      <c r="OTO25" s="580"/>
      <c r="OTP25" s="580"/>
      <c r="OTQ25" s="580"/>
      <c r="OTR25" s="580"/>
      <c r="OTS25" s="580"/>
      <c r="OTT25" s="580"/>
      <c r="OTU25" s="580"/>
      <c r="OTV25" s="580"/>
      <c r="OTW25" s="580"/>
      <c r="OTX25" s="580"/>
      <c r="OTY25" s="580"/>
      <c r="OTZ25" s="580"/>
      <c r="OUA25" s="580"/>
      <c r="OUB25" s="580"/>
      <c r="OUC25" s="580"/>
      <c r="OUD25" s="580"/>
      <c r="OUE25" s="580"/>
      <c r="OUF25" s="580"/>
      <c r="OUG25" s="580"/>
      <c r="OUH25" s="580"/>
      <c r="OUI25" s="580"/>
      <c r="OUJ25" s="580"/>
      <c r="OUK25" s="580"/>
      <c r="OUL25" s="580"/>
      <c r="OUM25" s="580"/>
      <c r="OUN25" s="580"/>
      <c r="OUO25" s="580"/>
      <c r="OUP25" s="580"/>
      <c r="OUQ25" s="580"/>
      <c r="OUR25" s="580"/>
      <c r="OUS25" s="580"/>
      <c r="OUT25" s="580"/>
      <c r="OUU25" s="580"/>
      <c r="OUV25" s="580"/>
      <c r="OUW25" s="580"/>
      <c r="OUX25" s="580"/>
      <c r="OUY25" s="580"/>
      <c r="OUZ25" s="580"/>
      <c r="OVA25" s="580"/>
      <c r="OVB25" s="580"/>
      <c r="OVC25" s="580"/>
      <c r="OVD25" s="580"/>
      <c r="OVE25" s="580"/>
      <c r="OVF25" s="580"/>
      <c r="OVG25" s="580"/>
      <c r="OVH25" s="580"/>
      <c r="OVI25" s="580"/>
      <c r="OVJ25" s="580"/>
      <c r="OVK25" s="580"/>
      <c r="OVL25" s="580"/>
      <c r="OVM25" s="580"/>
      <c r="OVN25" s="580"/>
      <c r="OVO25" s="580"/>
      <c r="OVP25" s="580"/>
      <c r="OVQ25" s="580"/>
      <c r="OVR25" s="580"/>
      <c r="OVS25" s="580"/>
      <c r="OVT25" s="580"/>
      <c r="OVU25" s="580"/>
      <c r="OVV25" s="580"/>
      <c r="OVW25" s="580"/>
      <c r="OVX25" s="580"/>
      <c r="OVY25" s="580"/>
      <c r="OVZ25" s="580"/>
      <c r="OWA25" s="580"/>
      <c r="OWB25" s="580"/>
      <c r="OWC25" s="580"/>
      <c r="OWD25" s="580"/>
      <c r="OWE25" s="580"/>
      <c r="OWF25" s="580"/>
      <c r="OWG25" s="580"/>
      <c r="OWH25" s="580"/>
      <c r="OWI25" s="580"/>
      <c r="OWJ25" s="580"/>
      <c r="OWK25" s="580"/>
      <c r="OWL25" s="580"/>
      <c r="OWM25" s="580"/>
      <c r="OWN25" s="580"/>
      <c r="OWO25" s="580"/>
      <c r="OWP25" s="580"/>
      <c r="OWQ25" s="580"/>
      <c r="OWR25" s="580"/>
      <c r="OWS25" s="580"/>
      <c r="OWT25" s="580"/>
      <c r="OWU25" s="580"/>
      <c r="OWV25" s="580"/>
      <c r="OWW25" s="580"/>
      <c r="OWX25" s="580"/>
      <c r="OWY25" s="580"/>
      <c r="OWZ25" s="580"/>
      <c r="OXA25" s="580"/>
      <c r="OXB25" s="580"/>
      <c r="OXC25" s="580"/>
      <c r="OXD25" s="580"/>
      <c r="OXE25" s="580"/>
      <c r="OXF25" s="580"/>
      <c r="OXG25" s="580"/>
      <c r="OXH25" s="580"/>
      <c r="OXI25" s="580"/>
      <c r="OXJ25" s="580"/>
      <c r="OXK25" s="580"/>
      <c r="OXL25" s="580"/>
      <c r="OXM25" s="580"/>
      <c r="OXN25" s="580"/>
      <c r="OXO25" s="580"/>
      <c r="OXP25" s="580"/>
      <c r="OXQ25" s="580"/>
      <c r="OXR25" s="580"/>
      <c r="OXS25" s="580"/>
      <c r="OXT25" s="580"/>
      <c r="OXU25" s="580"/>
      <c r="OXV25" s="580"/>
      <c r="OXW25" s="580"/>
      <c r="OXX25" s="580"/>
      <c r="OXY25" s="580"/>
      <c r="OXZ25" s="580"/>
      <c r="OYA25" s="580"/>
      <c r="OYB25" s="580"/>
      <c r="OYC25" s="580"/>
      <c r="OYD25" s="580"/>
      <c r="OYE25" s="580"/>
      <c r="OYF25" s="580"/>
      <c r="OYG25" s="580"/>
      <c r="OYH25" s="580"/>
      <c r="OYI25" s="580"/>
      <c r="OYJ25" s="580"/>
      <c r="OYK25" s="580"/>
      <c r="OYL25" s="580"/>
      <c r="OYM25" s="580"/>
      <c r="OYN25" s="580"/>
      <c r="OYO25" s="580"/>
      <c r="OYP25" s="580"/>
      <c r="OYQ25" s="580"/>
      <c r="OYR25" s="580"/>
      <c r="OYS25" s="580"/>
      <c r="OYT25" s="580"/>
      <c r="OYU25" s="580"/>
      <c r="OYV25" s="580"/>
      <c r="OYW25" s="580"/>
      <c r="OYX25" s="580"/>
      <c r="OYY25" s="580"/>
      <c r="OYZ25" s="580"/>
      <c r="OZA25" s="580"/>
      <c r="OZB25" s="580"/>
      <c r="OZC25" s="580"/>
      <c r="OZD25" s="580"/>
      <c r="OZE25" s="580"/>
      <c r="OZF25" s="580"/>
      <c r="OZG25" s="580"/>
      <c r="OZH25" s="580"/>
      <c r="OZI25" s="580"/>
      <c r="OZJ25" s="580"/>
      <c r="OZK25" s="580"/>
      <c r="OZL25" s="580"/>
      <c r="OZM25" s="580"/>
      <c r="OZN25" s="580"/>
      <c r="OZO25" s="580"/>
      <c r="OZP25" s="580"/>
      <c r="OZQ25" s="580"/>
      <c r="OZR25" s="580"/>
      <c r="OZS25" s="580"/>
      <c r="OZT25" s="580"/>
      <c r="OZU25" s="580"/>
      <c r="OZV25" s="580"/>
      <c r="OZW25" s="580"/>
      <c r="OZX25" s="580"/>
      <c r="OZY25" s="580"/>
      <c r="OZZ25" s="580"/>
      <c r="PAA25" s="580"/>
      <c r="PAB25" s="580"/>
      <c r="PAC25" s="580"/>
      <c r="PAD25" s="580"/>
      <c r="PAE25" s="580"/>
      <c r="PAF25" s="580"/>
      <c r="PAG25" s="580"/>
      <c r="PAH25" s="580"/>
      <c r="PAI25" s="580"/>
      <c r="PAJ25" s="580"/>
      <c r="PAK25" s="580"/>
      <c r="PAL25" s="580"/>
      <c r="XEL25" s="147" t="s">
        <v>1194</v>
      </c>
      <c r="XEM25" s="346" t="s">
        <v>2824</v>
      </c>
      <c r="XEO25" s="217" t="s">
        <v>78</v>
      </c>
      <c r="XEP25" s="189" t="s">
        <v>88</v>
      </c>
      <c r="XEQ25" s="191"/>
      <c r="XER25" s="191"/>
      <c r="XES25" s="191"/>
      <c r="XET25" s="191" t="s">
        <v>128</v>
      </c>
      <c r="XEU25" s="191"/>
      <c r="XEV25" s="191" t="s">
        <v>129</v>
      </c>
      <c r="XEW25" s="191" t="s">
        <v>130</v>
      </c>
      <c r="XEX25" s="189" t="s">
        <v>96</v>
      </c>
      <c r="XEY25" s="191" t="s">
        <v>131</v>
      </c>
      <c r="XEZ25" s="191" t="s">
        <v>132</v>
      </c>
      <c r="XFA25" s="191" t="s">
        <v>133</v>
      </c>
      <c r="XFB25" s="191" t="s">
        <v>134</v>
      </c>
      <c r="XFC25" s="189" t="s">
        <v>101</v>
      </c>
      <c r="XFD25" s="189" t="s">
        <v>102</v>
      </c>
    </row>
    <row r="26" spans="1:10854 16366:16384" ht="12" customHeight="1">
      <c r="A26" s="222" t="s">
        <v>19</v>
      </c>
      <c r="B26" s="439">
        <v>363.27872022928699</v>
      </c>
      <c r="C26" s="440">
        <v>20.773195990537673</v>
      </c>
      <c r="D26" s="439">
        <v>291.97602641312864</v>
      </c>
      <c r="E26" s="440">
        <v>16.761553873993627</v>
      </c>
      <c r="G26" s="697">
        <v>866.73468383531269</v>
      </c>
      <c r="H26" s="698">
        <v>0.04</v>
      </c>
      <c r="I26" s="699">
        <v>629.82534581218874</v>
      </c>
      <c r="J26" s="702">
        <f>0.01</f>
        <v>0.01</v>
      </c>
      <c r="U26" s="197">
        <f t="shared" si="1"/>
        <v>92.5</v>
      </c>
      <c r="V26" s="206">
        <v>90</v>
      </c>
      <c r="W26" s="207">
        <v>95</v>
      </c>
      <c r="X26" s="208">
        <v>92.5</v>
      </c>
      <c r="Y26" s="669">
        <v>2.5</v>
      </c>
      <c r="Z26" s="584">
        <v>2.5</v>
      </c>
      <c r="AA26" s="672">
        <v>1.6800157588923543</v>
      </c>
      <c r="AB26" s="589">
        <v>1.6800157588923543</v>
      </c>
      <c r="AC26" s="676"/>
      <c r="AD26" s="584"/>
      <c r="AE26" s="672"/>
      <c r="AF26" s="589"/>
      <c r="AG26" s="676"/>
      <c r="AH26" s="584"/>
      <c r="AI26" s="672"/>
      <c r="AJ26" s="589"/>
      <c r="AK26" s="676">
        <v>0</v>
      </c>
      <c r="AL26" s="584">
        <v>0</v>
      </c>
      <c r="AM26" s="672">
        <v>0</v>
      </c>
      <c r="AN26" s="589">
        <v>0</v>
      </c>
      <c r="AO26" s="606">
        <v>2.5</v>
      </c>
      <c r="AP26" s="584">
        <v>2.5</v>
      </c>
      <c r="AQ26" s="588">
        <v>1.6800157588923543</v>
      </c>
      <c r="AR26" s="589">
        <v>1.6800157588923543</v>
      </c>
      <c r="AS26" s="580"/>
      <c r="AT26" s="717"/>
      <c r="AU26" s="719"/>
      <c r="AV26" s="594"/>
      <c r="AW26" s="719"/>
      <c r="AX26" s="737"/>
      <c r="AY26" s="722"/>
      <c r="AZ26" s="724"/>
      <c r="BA26" s="724"/>
      <c r="BB26" s="740"/>
      <c r="BC26" s="580"/>
      <c r="BD26" s="735"/>
      <c r="BE26" s="731"/>
      <c r="BF26" s="754"/>
      <c r="BG26" s="755"/>
      <c r="BH26" s="580"/>
      <c r="BI26" s="747"/>
      <c r="BJ26" s="748"/>
      <c r="BK26" s="748"/>
      <c r="BL26" s="749"/>
      <c r="BM26" s="729"/>
      <c r="BN26" s="730">
        <v>107.5</v>
      </c>
      <c r="BO26" s="727">
        <v>0</v>
      </c>
      <c r="BP26" s="728">
        <v>0</v>
      </c>
      <c r="BQ26" s="743">
        <v>0</v>
      </c>
      <c r="BR26" s="744"/>
      <c r="BS26" s="744"/>
      <c r="BT26" s="745">
        <v>0</v>
      </c>
      <c r="BU26" s="743">
        <v>0</v>
      </c>
      <c r="BV26" s="744"/>
      <c r="BW26" s="744"/>
      <c r="BX26" s="745">
        <v>0</v>
      </c>
      <c r="BY26" s="603"/>
      <c r="BZ26" s="596"/>
      <c r="CA26" s="596"/>
      <c r="CB26" s="604"/>
      <c r="CC26" s="594"/>
      <c r="CD26" s="594"/>
      <c r="CE26" s="604"/>
      <c r="CF26" s="598"/>
      <c r="CG26" s="594"/>
      <c r="CH26" s="594"/>
      <c r="CI26" s="597"/>
      <c r="CJ26" s="595"/>
      <c r="CK26" s="594"/>
      <c r="CL26" s="594"/>
      <c r="CM26" s="594"/>
      <c r="CN26" s="594"/>
      <c r="CO26" s="599"/>
      <c r="CP26" s="598"/>
      <c r="CQ26" s="594"/>
      <c r="CR26" s="600"/>
      <c r="CS26" s="605"/>
      <c r="CT26" s="598"/>
      <c r="CU26" s="594"/>
      <c r="CV26" s="599"/>
      <c r="CW26" s="580"/>
      <c r="CX26" s="580"/>
      <c r="CY26" s="580"/>
      <c r="CZ26" s="580"/>
      <c r="DA26" s="580"/>
      <c r="DB26" s="580"/>
      <c r="DC26" s="580"/>
      <c r="DD26" s="580"/>
      <c r="DE26" s="580"/>
      <c r="DF26" s="580"/>
      <c r="DG26" s="580"/>
      <c r="DH26" s="580"/>
      <c r="DI26" s="580"/>
      <c r="DJ26" s="580"/>
      <c r="DK26" s="580"/>
      <c r="DL26" s="580"/>
      <c r="DM26" s="580"/>
      <c r="DN26" s="580"/>
      <c r="DO26" s="580"/>
      <c r="DP26" s="580"/>
      <c r="DQ26" s="580"/>
      <c r="DR26" s="580"/>
      <c r="DS26" s="580"/>
      <c r="DT26" s="580"/>
      <c r="DU26" s="580"/>
      <c r="DV26" s="580"/>
      <c r="DW26" s="580"/>
      <c r="DX26" s="580"/>
      <c r="DY26" s="580"/>
      <c r="DZ26" s="580"/>
      <c r="EA26" s="580"/>
      <c r="EB26" s="580"/>
      <c r="EC26" s="580"/>
      <c r="ED26" s="580"/>
      <c r="EE26" s="580"/>
      <c r="EF26" s="580"/>
      <c r="EG26" s="580"/>
      <c r="EH26" s="580"/>
      <c r="EI26" s="580"/>
      <c r="EJ26" s="580"/>
      <c r="EK26" s="580"/>
      <c r="EL26" s="580"/>
      <c r="EM26" s="580"/>
      <c r="EN26" s="580"/>
      <c r="EO26" s="580"/>
      <c r="EP26" s="580"/>
      <c r="EQ26" s="580"/>
      <c r="ER26" s="580"/>
      <c r="ES26" s="580"/>
      <c r="ET26" s="580"/>
      <c r="EU26" s="580"/>
      <c r="EV26" s="580"/>
      <c r="EW26" s="580"/>
      <c r="EX26" s="580"/>
      <c r="EY26" s="580"/>
      <c r="EZ26" s="580"/>
      <c r="FA26" s="580"/>
      <c r="FB26" s="580"/>
      <c r="FC26" s="580"/>
      <c r="FD26" s="580"/>
      <c r="FE26" s="580"/>
      <c r="FF26" s="580"/>
      <c r="FG26" s="580"/>
      <c r="FH26" s="580"/>
      <c r="FI26" s="580"/>
      <c r="FJ26" s="580"/>
      <c r="FK26" s="580"/>
      <c r="FL26" s="580"/>
      <c r="FM26" s="580"/>
      <c r="FN26" s="580"/>
      <c r="FO26" s="580"/>
      <c r="FP26" s="580"/>
      <c r="FQ26" s="580"/>
      <c r="FR26" s="580"/>
      <c r="FS26" s="580"/>
      <c r="FT26" s="580"/>
      <c r="FU26" s="580"/>
      <c r="FV26" s="580"/>
      <c r="FW26" s="580"/>
      <c r="FX26" s="580"/>
      <c r="FY26" s="580"/>
      <c r="FZ26" s="580"/>
      <c r="GA26" s="580"/>
      <c r="GB26" s="580"/>
      <c r="GC26" s="580"/>
      <c r="GD26" s="580"/>
      <c r="GE26" s="580"/>
      <c r="GF26" s="580"/>
      <c r="GG26" s="580"/>
      <c r="GH26" s="580"/>
      <c r="GI26" s="580"/>
      <c r="GJ26" s="580"/>
      <c r="GK26" s="580"/>
      <c r="GL26" s="580"/>
      <c r="GM26" s="580"/>
      <c r="GN26" s="580"/>
      <c r="GO26" s="580"/>
      <c r="GP26" s="580"/>
      <c r="GQ26" s="580"/>
      <c r="GR26" s="580"/>
      <c r="GS26" s="580"/>
      <c r="GT26" s="580"/>
      <c r="GU26" s="580"/>
      <c r="GV26" s="580"/>
      <c r="GW26" s="580"/>
      <c r="GX26" s="580"/>
      <c r="GY26" s="580"/>
      <c r="GZ26" s="580"/>
      <c r="HA26" s="580"/>
      <c r="HB26" s="580"/>
      <c r="HC26" s="580"/>
      <c r="HD26" s="580"/>
      <c r="HE26" s="580"/>
      <c r="HF26" s="580"/>
      <c r="HG26" s="580"/>
      <c r="HH26" s="580"/>
      <c r="HI26" s="580"/>
      <c r="HJ26" s="580"/>
      <c r="HK26" s="580"/>
      <c r="HL26" s="580"/>
      <c r="HM26" s="580"/>
      <c r="HN26" s="580"/>
      <c r="HO26" s="580"/>
      <c r="HP26" s="580"/>
      <c r="HQ26" s="580"/>
      <c r="HR26" s="580"/>
      <c r="HS26" s="580"/>
      <c r="HT26" s="580"/>
      <c r="HU26" s="580"/>
      <c r="HV26" s="580"/>
      <c r="HW26" s="580"/>
      <c r="HX26" s="580"/>
      <c r="HY26" s="580"/>
      <c r="HZ26" s="580"/>
      <c r="IA26" s="580"/>
      <c r="IB26" s="580"/>
      <c r="IC26" s="580"/>
      <c r="ID26" s="580"/>
      <c r="IE26" s="580"/>
      <c r="IF26" s="580"/>
      <c r="IG26" s="580"/>
      <c r="IH26" s="580"/>
      <c r="II26" s="580"/>
      <c r="IJ26" s="580"/>
      <c r="IK26" s="580"/>
      <c r="IL26" s="580"/>
      <c r="IM26" s="580"/>
      <c r="IN26" s="580"/>
      <c r="IO26" s="580"/>
      <c r="IP26" s="580"/>
      <c r="IQ26" s="580"/>
      <c r="IR26" s="580"/>
      <c r="IS26" s="580"/>
      <c r="IT26" s="580"/>
      <c r="IU26" s="580"/>
      <c r="IV26" s="580"/>
      <c r="IW26" s="580"/>
      <c r="IX26" s="580"/>
      <c r="IY26" s="580"/>
      <c r="IZ26" s="580"/>
      <c r="JA26" s="580"/>
      <c r="JB26" s="580"/>
      <c r="JC26" s="580"/>
      <c r="JD26" s="580"/>
      <c r="JE26" s="580"/>
      <c r="JF26" s="580"/>
      <c r="JG26" s="580"/>
      <c r="JH26" s="580"/>
      <c r="JI26" s="580"/>
      <c r="JJ26" s="580"/>
      <c r="JK26" s="580"/>
      <c r="JL26" s="580"/>
      <c r="JM26" s="580"/>
      <c r="JN26" s="580"/>
      <c r="JO26" s="580"/>
      <c r="JP26" s="580"/>
      <c r="JQ26" s="580"/>
      <c r="JR26" s="580"/>
      <c r="JS26" s="580"/>
      <c r="JT26" s="580"/>
      <c r="JU26" s="580"/>
      <c r="JV26" s="580"/>
      <c r="JW26" s="580"/>
      <c r="JX26" s="580"/>
      <c r="JY26" s="580"/>
      <c r="JZ26" s="580"/>
      <c r="KA26" s="580"/>
      <c r="KB26" s="580"/>
      <c r="KC26" s="580"/>
      <c r="KD26" s="580"/>
      <c r="KE26" s="580"/>
      <c r="KF26" s="580"/>
      <c r="KG26" s="580"/>
      <c r="KH26" s="580"/>
      <c r="KI26" s="580"/>
      <c r="KJ26" s="580"/>
      <c r="KK26" s="580"/>
      <c r="KL26" s="580"/>
      <c r="KM26" s="580"/>
      <c r="KN26" s="580"/>
      <c r="KO26" s="580"/>
      <c r="KP26" s="580"/>
      <c r="KQ26" s="580"/>
      <c r="KR26" s="580"/>
      <c r="KS26" s="580"/>
      <c r="KT26" s="580"/>
      <c r="KU26" s="580"/>
      <c r="KV26" s="580"/>
      <c r="KW26" s="580"/>
      <c r="KX26" s="580"/>
      <c r="KY26" s="580"/>
      <c r="KZ26" s="580"/>
      <c r="LA26" s="580"/>
      <c r="LB26" s="580"/>
      <c r="LC26" s="580"/>
      <c r="LD26" s="580"/>
      <c r="LE26" s="580"/>
      <c r="LF26" s="580"/>
      <c r="LG26" s="580"/>
      <c r="LH26" s="580"/>
      <c r="LI26" s="580"/>
      <c r="LJ26" s="580"/>
      <c r="LK26" s="580"/>
      <c r="LL26" s="580"/>
      <c r="LM26" s="580"/>
      <c r="LN26" s="580"/>
      <c r="LO26" s="580"/>
      <c r="LP26" s="580"/>
      <c r="LQ26" s="580"/>
      <c r="LR26" s="580"/>
      <c r="LS26" s="580"/>
      <c r="LT26" s="580"/>
      <c r="LU26" s="580"/>
      <c r="LV26" s="580"/>
      <c r="LW26" s="580"/>
      <c r="LX26" s="580"/>
      <c r="LY26" s="580"/>
      <c r="LZ26" s="580"/>
      <c r="MA26" s="580"/>
      <c r="MB26" s="580"/>
      <c r="MC26" s="580"/>
      <c r="MD26" s="580"/>
      <c r="ME26" s="580"/>
      <c r="MF26" s="580"/>
      <c r="MG26" s="580"/>
      <c r="MH26" s="580"/>
      <c r="MI26" s="580"/>
      <c r="MJ26" s="580"/>
      <c r="MK26" s="580"/>
      <c r="ML26" s="580"/>
      <c r="MM26" s="580"/>
      <c r="MN26" s="580"/>
      <c r="MO26" s="580"/>
      <c r="MP26" s="580"/>
      <c r="MQ26" s="580"/>
      <c r="MR26" s="580"/>
      <c r="MS26" s="580"/>
      <c r="MT26" s="580"/>
      <c r="MU26" s="580"/>
      <c r="MV26" s="580"/>
      <c r="MW26" s="580"/>
      <c r="MX26" s="580"/>
      <c r="MY26" s="580"/>
      <c r="MZ26" s="580"/>
      <c r="NA26" s="580"/>
      <c r="NB26" s="580"/>
      <c r="NC26" s="580"/>
      <c r="ND26" s="580"/>
      <c r="NE26" s="580"/>
      <c r="NF26" s="580"/>
      <c r="NG26" s="580"/>
      <c r="NH26" s="580"/>
      <c r="NI26" s="580"/>
      <c r="NJ26" s="580"/>
      <c r="NK26" s="580"/>
      <c r="NL26" s="580"/>
      <c r="NM26" s="580"/>
      <c r="NN26" s="580"/>
      <c r="NO26" s="580"/>
      <c r="NP26" s="580"/>
      <c r="NQ26" s="580"/>
      <c r="NR26" s="580"/>
      <c r="NS26" s="580"/>
      <c r="NT26" s="580"/>
      <c r="NU26" s="580"/>
      <c r="NV26" s="580"/>
      <c r="NW26" s="580"/>
      <c r="NX26" s="580"/>
      <c r="NY26" s="580"/>
      <c r="NZ26" s="580"/>
      <c r="OA26" s="580"/>
      <c r="OB26" s="580"/>
      <c r="OC26" s="580"/>
      <c r="OD26" s="580"/>
      <c r="OE26" s="580"/>
      <c r="OF26" s="580"/>
      <c r="OG26" s="580"/>
      <c r="OH26" s="580"/>
      <c r="OI26" s="580"/>
      <c r="OJ26" s="580"/>
      <c r="OK26" s="580"/>
      <c r="OL26" s="580"/>
      <c r="OM26" s="580"/>
      <c r="ON26" s="580"/>
      <c r="OO26" s="580"/>
      <c r="OP26" s="580"/>
      <c r="OQ26" s="580"/>
      <c r="OR26" s="580"/>
      <c r="OS26" s="580"/>
      <c r="OT26" s="580"/>
      <c r="OU26" s="580"/>
      <c r="OV26" s="580"/>
      <c r="OW26" s="580"/>
      <c r="OX26" s="580"/>
      <c r="OY26" s="580"/>
      <c r="OZ26" s="580"/>
      <c r="PA26" s="580"/>
      <c r="PB26" s="580"/>
      <c r="PC26" s="580"/>
      <c r="PD26" s="580"/>
      <c r="PE26" s="580"/>
      <c r="PF26" s="580"/>
      <c r="PG26" s="580"/>
      <c r="PH26" s="580"/>
      <c r="PI26" s="580"/>
      <c r="PJ26" s="580"/>
      <c r="PK26" s="580"/>
      <c r="PL26" s="580"/>
      <c r="PM26" s="580"/>
      <c r="PN26" s="580"/>
      <c r="PO26" s="580"/>
      <c r="PP26" s="580"/>
      <c r="PQ26" s="580"/>
      <c r="PR26" s="580"/>
      <c r="PS26" s="580"/>
      <c r="PT26" s="580"/>
      <c r="PU26" s="580"/>
      <c r="PV26" s="580"/>
      <c r="PW26" s="580"/>
      <c r="PX26" s="580"/>
      <c r="PY26" s="580"/>
      <c r="PZ26" s="580"/>
      <c r="QA26" s="580"/>
      <c r="QB26" s="580"/>
      <c r="QC26" s="580"/>
      <c r="QD26" s="580"/>
      <c r="QE26" s="580"/>
      <c r="QF26" s="580"/>
      <c r="QG26" s="580"/>
      <c r="QH26" s="580"/>
      <c r="QI26" s="580"/>
      <c r="QJ26" s="580"/>
      <c r="QK26" s="580"/>
      <c r="QL26" s="580"/>
      <c r="QM26" s="580"/>
      <c r="QN26" s="580"/>
      <c r="QO26" s="580"/>
      <c r="QP26" s="580"/>
      <c r="QQ26" s="580"/>
      <c r="QR26" s="580"/>
      <c r="QS26" s="580"/>
      <c r="QT26" s="580"/>
      <c r="QU26" s="580"/>
      <c r="QV26" s="580"/>
      <c r="QW26" s="580"/>
      <c r="QX26" s="580"/>
      <c r="QY26" s="580"/>
      <c r="QZ26" s="580"/>
      <c r="RA26" s="580"/>
      <c r="RB26" s="580"/>
      <c r="RC26" s="580"/>
      <c r="RD26" s="580"/>
      <c r="RE26" s="580"/>
      <c r="RF26" s="580"/>
      <c r="RG26" s="580"/>
      <c r="RH26" s="580"/>
      <c r="RI26" s="580"/>
      <c r="RJ26" s="580"/>
      <c r="RK26" s="580"/>
      <c r="RL26" s="580"/>
      <c r="RM26" s="580"/>
      <c r="RN26" s="580"/>
      <c r="RO26" s="580"/>
      <c r="RP26" s="580"/>
      <c r="RQ26" s="580"/>
      <c r="RR26" s="580"/>
      <c r="RS26" s="580"/>
      <c r="RT26" s="580"/>
      <c r="RU26" s="580"/>
      <c r="RV26" s="580"/>
      <c r="RW26" s="580"/>
      <c r="RX26" s="580"/>
      <c r="RY26" s="580"/>
      <c r="RZ26" s="580"/>
      <c r="SA26" s="580"/>
      <c r="SB26" s="580"/>
      <c r="SC26" s="580"/>
      <c r="SD26" s="580"/>
      <c r="SE26" s="580"/>
      <c r="SF26" s="580"/>
      <c r="SG26" s="580"/>
      <c r="SH26" s="580"/>
      <c r="SI26" s="580"/>
      <c r="SJ26" s="580"/>
      <c r="SK26" s="580"/>
      <c r="SL26" s="580"/>
      <c r="SM26" s="580"/>
      <c r="SN26" s="580"/>
      <c r="SO26" s="580"/>
      <c r="SP26" s="580"/>
      <c r="SQ26" s="580"/>
      <c r="SR26" s="580"/>
      <c r="SS26" s="580"/>
      <c r="ST26" s="580"/>
      <c r="SU26" s="580"/>
      <c r="SV26" s="580"/>
      <c r="SW26" s="580"/>
      <c r="SX26" s="580"/>
      <c r="SY26" s="580"/>
      <c r="SZ26" s="580"/>
      <c r="TA26" s="580"/>
      <c r="TB26" s="580"/>
      <c r="TC26" s="580"/>
      <c r="TD26" s="580"/>
      <c r="TE26" s="580"/>
      <c r="TF26" s="580"/>
      <c r="TG26" s="580"/>
      <c r="TH26" s="580"/>
      <c r="TI26" s="580"/>
      <c r="TJ26" s="580"/>
      <c r="TK26" s="580"/>
      <c r="TL26" s="580"/>
      <c r="TM26" s="580"/>
      <c r="TN26" s="580"/>
      <c r="TO26" s="580"/>
      <c r="TP26" s="580"/>
      <c r="TQ26" s="580"/>
      <c r="TR26" s="580"/>
      <c r="TS26" s="580"/>
      <c r="TT26" s="580"/>
      <c r="TU26" s="580"/>
      <c r="TV26" s="580"/>
      <c r="TW26" s="580"/>
      <c r="TX26" s="580"/>
      <c r="TY26" s="580"/>
      <c r="TZ26" s="580"/>
      <c r="UA26" s="580"/>
      <c r="UB26" s="580"/>
      <c r="UC26" s="580"/>
      <c r="UD26" s="580"/>
      <c r="UE26" s="580"/>
      <c r="UF26" s="580"/>
      <c r="UG26" s="580"/>
      <c r="UH26" s="580"/>
      <c r="UI26" s="580"/>
      <c r="UJ26" s="580"/>
      <c r="UK26" s="580"/>
      <c r="UL26" s="580"/>
      <c r="UM26" s="580"/>
      <c r="UN26" s="580"/>
      <c r="UO26" s="580"/>
      <c r="UP26" s="580"/>
      <c r="UQ26" s="580"/>
      <c r="UR26" s="580"/>
      <c r="US26" s="580"/>
      <c r="UT26" s="580"/>
      <c r="UU26" s="580"/>
      <c r="UV26" s="580"/>
      <c r="UW26" s="580"/>
      <c r="UX26" s="580"/>
      <c r="UY26" s="580"/>
      <c r="UZ26" s="580"/>
      <c r="VA26" s="580"/>
      <c r="VB26" s="580"/>
      <c r="VC26" s="580"/>
      <c r="VD26" s="580"/>
      <c r="VE26" s="580"/>
      <c r="VF26" s="580"/>
      <c r="VG26" s="580"/>
      <c r="VH26" s="580"/>
      <c r="VI26" s="580"/>
      <c r="VJ26" s="580"/>
      <c r="VK26" s="580"/>
      <c r="VL26" s="580"/>
      <c r="VM26" s="580"/>
      <c r="VN26" s="580"/>
      <c r="VO26" s="580"/>
      <c r="VP26" s="580"/>
      <c r="VQ26" s="580"/>
      <c r="VR26" s="580"/>
      <c r="VS26" s="580"/>
      <c r="VT26" s="580"/>
      <c r="VU26" s="580"/>
      <c r="VV26" s="580"/>
      <c r="VW26" s="580"/>
      <c r="VX26" s="580"/>
      <c r="VY26" s="580"/>
      <c r="VZ26" s="580"/>
      <c r="WA26" s="580"/>
      <c r="WB26" s="580"/>
      <c r="WC26" s="580"/>
      <c r="WD26" s="580"/>
      <c r="WE26" s="580"/>
      <c r="WF26" s="580"/>
      <c r="WG26" s="580"/>
      <c r="WH26" s="580"/>
      <c r="WI26" s="580"/>
      <c r="WJ26" s="580"/>
      <c r="WK26" s="580"/>
      <c r="WL26" s="580"/>
      <c r="WM26" s="580"/>
      <c r="WN26" s="580"/>
      <c r="WO26" s="580"/>
      <c r="WP26" s="580"/>
      <c r="WQ26" s="580"/>
      <c r="WR26" s="580"/>
      <c r="WS26" s="580"/>
      <c r="WT26" s="580"/>
      <c r="WU26" s="580"/>
      <c r="WV26" s="580"/>
      <c r="WW26" s="580"/>
      <c r="WX26" s="580"/>
      <c r="WY26" s="580"/>
      <c r="WZ26" s="580"/>
      <c r="XA26" s="580"/>
      <c r="XB26" s="580"/>
      <c r="XC26" s="580"/>
      <c r="XD26" s="580"/>
      <c r="XE26" s="580"/>
      <c r="XF26" s="580"/>
      <c r="XG26" s="580"/>
      <c r="XH26" s="580"/>
      <c r="XI26" s="580"/>
      <c r="XJ26" s="580"/>
      <c r="XK26" s="580"/>
      <c r="XL26" s="580"/>
      <c r="XM26" s="580"/>
      <c r="XN26" s="580"/>
      <c r="XO26" s="580"/>
      <c r="XP26" s="580"/>
      <c r="XQ26" s="580"/>
      <c r="XR26" s="580"/>
      <c r="XS26" s="580"/>
      <c r="XT26" s="580"/>
      <c r="XU26" s="580"/>
      <c r="XV26" s="580"/>
      <c r="XW26" s="580"/>
      <c r="XX26" s="580"/>
      <c r="XY26" s="580"/>
      <c r="XZ26" s="580"/>
      <c r="YA26" s="580"/>
      <c r="YB26" s="580"/>
      <c r="YC26" s="580"/>
      <c r="YD26" s="580"/>
      <c r="YE26" s="580"/>
      <c r="YF26" s="580"/>
      <c r="YG26" s="580"/>
      <c r="YH26" s="580"/>
      <c r="YI26" s="580"/>
      <c r="YJ26" s="580"/>
      <c r="YK26" s="580"/>
      <c r="YL26" s="580"/>
      <c r="YM26" s="580"/>
      <c r="YN26" s="580"/>
      <c r="YO26" s="580"/>
      <c r="YP26" s="580"/>
      <c r="YQ26" s="580"/>
      <c r="YR26" s="580"/>
      <c r="YS26" s="580"/>
      <c r="YT26" s="580"/>
      <c r="YU26" s="580"/>
      <c r="YV26" s="580"/>
      <c r="YW26" s="580"/>
      <c r="YX26" s="580"/>
      <c r="YY26" s="580"/>
      <c r="YZ26" s="580"/>
      <c r="ZA26" s="580"/>
      <c r="ZB26" s="580"/>
      <c r="ZC26" s="580"/>
      <c r="ZD26" s="580"/>
      <c r="ZE26" s="580"/>
      <c r="ZF26" s="580"/>
      <c r="ZG26" s="580"/>
      <c r="ZH26" s="580"/>
      <c r="ZI26" s="580"/>
      <c r="ZJ26" s="580"/>
      <c r="ZK26" s="580"/>
      <c r="ZL26" s="580"/>
      <c r="ZM26" s="580"/>
      <c r="ZN26" s="580"/>
      <c r="ZO26" s="580"/>
      <c r="ZP26" s="580"/>
      <c r="ZQ26" s="580"/>
      <c r="ZR26" s="580"/>
      <c r="ZS26" s="580"/>
      <c r="ZT26" s="580"/>
      <c r="ZU26" s="580"/>
      <c r="ZV26" s="580"/>
      <c r="ZW26" s="580"/>
      <c r="ZX26" s="580"/>
      <c r="ZY26" s="580"/>
      <c r="ZZ26" s="580"/>
      <c r="AAA26" s="580"/>
      <c r="AAB26" s="580"/>
      <c r="AAC26" s="580"/>
      <c r="AAD26" s="580"/>
      <c r="AAE26" s="580"/>
      <c r="AAF26" s="580"/>
      <c r="AAG26" s="580"/>
      <c r="AAH26" s="580"/>
      <c r="AAI26" s="580"/>
      <c r="AAJ26" s="580"/>
      <c r="AAK26" s="580"/>
      <c r="AAL26" s="580"/>
      <c r="AAM26" s="580"/>
      <c r="AAN26" s="580"/>
      <c r="AAO26" s="580"/>
      <c r="AAP26" s="580"/>
      <c r="AAQ26" s="580"/>
      <c r="AAR26" s="580"/>
      <c r="AAS26" s="580"/>
      <c r="AAT26" s="580"/>
      <c r="AAU26" s="580"/>
      <c r="AAV26" s="580"/>
      <c r="AAW26" s="580"/>
      <c r="AAX26" s="580"/>
      <c r="AAY26" s="580"/>
      <c r="AAZ26" s="580"/>
      <c r="ABA26" s="580"/>
      <c r="ABB26" s="580"/>
      <c r="ABC26" s="580"/>
      <c r="ABD26" s="580"/>
      <c r="ABE26" s="580"/>
      <c r="ABF26" s="580"/>
      <c r="ABG26" s="580"/>
      <c r="ABH26" s="580"/>
      <c r="ABI26" s="580"/>
      <c r="ABJ26" s="580"/>
      <c r="ABK26" s="580"/>
      <c r="ABL26" s="580"/>
      <c r="ABM26" s="580"/>
      <c r="ABN26" s="580"/>
      <c r="ABO26" s="580"/>
      <c r="ABP26" s="580"/>
      <c r="ABQ26" s="580"/>
      <c r="ABR26" s="580"/>
      <c r="ABS26" s="580"/>
      <c r="ABT26" s="580"/>
      <c r="ABU26" s="580"/>
      <c r="ABV26" s="580"/>
      <c r="ABW26" s="580"/>
      <c r="ABX26" s="580"/>
      <c r="ABY26" s="580"/>
      <c r="ABZ26" s="580"/>
      <c r="ACA26" s="580"/>
      <c r="ACB26" s="580"/>
      <c r="ACC26" s="580"/>
      <c r="ACD26" s="580"/>
      <c r="ACE26" s="580"/>
      <c r="ACF26" s="580"/>
      <c r="ACG26" s="580"/>
      <c r="ACH26" s="580"/>
      <c r="ACI26" s="580"/>
      <c r="ACJ26" s="580"/>
      <c r="ACK26" s="580"/>
      <c r="ACL26" s="580"/>
      <c r="ACM26" s="580"/>
      <c r="ACN26" s="580"/>
      <c r="ACO26" s="580"/>
      <c r="ACP26" s="580"/>
      <c r="ACQ26" s="580"/>
      <c r="ACR26" s="580"/>
      <c r="ACS26" s="580"/>
      <c r="ACT26" s="580"/>
      <c r="ACU26" s="580"/>
      <c r="ACV26" s="580"/>
      <c r="ACW26" s="580"/>
      <c r="ACX26" s="580"/>
      <c r="ACY26" s="580"/>
      <c r="ACZ26" s="580"/>
      <c r="ADA26" s="580"/>
      <c r="ADB26" s="580"/>
      <c r="ADC26" s="580"/>
      <c r="ADD26" s="580"/>
      <c r="ADE26" s="580"/>
      <c r="ADF26" s="580"/>
      <c r="ADG26" s="580"/>
      <c r="ADH26" s="580"/>
      <c r="ADI26" s="580"/>
      <c r="ADJ26" s="580"/>
      <c r="ADK26" s="580"/>
      <c r="ADL26" s="580"/>
      <c r="ADM26" s="580"/>
      <c r="ADN26" s="580"/>
      <c r="ADO26" s="580"/>
      <c r="ADP26" s="580"/>
      <c r="ADQ26" s="580"/>
      <c r="ADR26" s="580"/>
      <c r="ADS26" s="580"/>
      <c r="ADT26" s="580"/>
      <c r="ADU26" s="580"/>
      <c r="ADV26" s="580"/>
      <c r="ADW26" s="580"/>
      <c r="ADX26" s="580"/>
      <c r="ADY26" s="580"/>
      <c r="ADZ26" s="580"/>
      <c r="AEA26" s="580"/>
      <c r="AEB26" s="580"/>
      <c r="AEC26" s="580"/>
      <c r="AED26" s="580"/>
      <c r="AEE26" s="580"/>
      <c r="AEF26" s="580"/>
      <c r="AEG26" s="580"/>
      <c r="AEH26" s="580"/>
      <c r="AEI26" s="580"/>
      <c r="AEJ26" s="580"/>
      <c r="AEK26" s="580"/>
      <c r="AEL26" s="580"/>
      <c r="AEM26" s="580"/>
      <c r="AEN26" s="580"/>
      <c r="AEO26" s="580"/>
      <c r="AEP26" s="580"/>
      <c r="AEQ26" s="580"/>
      <c r="AER26" s="580"/>
      <c r="AES26" s="580"/>
      <c r="AET26" s="580"/>
      <c r="AEU26" s="580"/>
      <c r="AEV26" s="580"/>
      <c r="AEW26" s="580"/>
      <c r="AEX26" s="580"/>
      <c r="AEY26" s="580"/>
      <c r="AEZ26" s="580"/>
      <c r="AFA26" s="580"/>
      <c r="AFB26" s="580"/>
      <c r="AFC26" s="580"/>
      <c r="AFD26" s="580"/>
      <c r="AFE26" s="580"/>
      <c r="AFF26" s="580"/>
      <c r="AFG26" s="580"/>
      <c r="AFH26" s="580"/>
      <c r="AFI26" s="580"/>
      <c r="AFJ26" s="580"/>
      <c r="AFK26" s="580"/>
      <c r="AFL26" s="580"/>
      <c r="AFM26" s="580"/>
      <c r="AFN26" s="580"/>
      <c r="AFO26" s="580"/>
      <c r="AFP26" s="580"/>
      <c r="AFQ26" s="580"/>
      <c r="AFR26" s="580"/>
      <c r="AFS26" s="580"/>
      <c r="AFT26" s="580"/>
      <c r="AFU26" s="580"/>
      <c r="AFV26" s="580"/>
      <c r="AFW26" s="580"/>
      <c r="AFX26" s="580"/>
      <c r="AFY26" s="580"/>
      <c r="AFZ26" s="580"/>
      <c r="AGA26" s="580"/>
      <c r="AGB26" s="580"/>
      <c r="AGC26" s="580"/>
      <c r="AGD26" s="580"/>
      <c r="AGE26" s="580"/>
      <c r="AGF26" s="580"/>
      <c r="AGG26" s="580"/>
      <c r="AGH26" s="580"/>
      <c r="AGI26" s="580"/>
      <c r="AGJ26" s="580"/>
      <c r="AGK26" s="580"/>
      <c r="AGL26" s="580"/>
      <c r="AGM26" s="580"/>
      <c r="AGN26" s="580"/>
      <c r="AGO26" s="580"/>
      <c r="AGP26" s="580"/>
      <c r="AGQ26" s="580"/>
      <c r="AGR26" s="580"/>
      <c r="AGS26" s="580"/>
      <c r="AGT26" s="580"/>
      <c r="AGU26" s="580"/>
      <c r="AGV26" s="580"/>
      <c r="AGW26" s="580"/>
      <c r="AGX26" s="580"/>
      <c r="AGY26" s="580"/>
      <c r="AGZ26" s="580"/>
      <c r="AHA26" s="580"/>
      <c r="AHB26" s="580"/>
      <c r="AHC26" s="580"/>
      <c r="AHD26" s="580"/>
      <c r="AHE26" s="580"/>
      <c r="AHF26" s="580"/>
      <c r="AHG26" s="580"/>
      <c r="AHH26" s="580"/>
      <c r="AHI26" s="580"/>
      <c r="AHJ26" s="580"/>
      <c r="AHK26" s="580"/>
      <c r="AHL26" s="580"/>
      <c r="AHM26" s="580"/>
      <c r="AHN26" s="580"/>
      <c r="AHO26" s="580"/>
      <c r="AHP26" s="580"/>
      <c r="AHQ26" s="580"/>
      <c r="AHR26" s="580"/>
      <c r="AHS26" s="580"/>
      <c r="AHT26" s="580"/>
      <c r="AHU26" s="580"/>
      <c r="AHV26" s="580"/>
      <c r="AHW26" s="580"/>
      <c r="AHX26" s="580"/>
      <c r="AHY26" s="580"/>
      <c r="AHZ26" s="580"/>
      <c r="AIA26" s="580"/>
      <c r="AIB26" s="580"/>
      <c r="AIC26" s="580"/>
      <c r="AID26" s="580"/>
      <c r="AIE26" s="580"/>
      <c r="AIF26" s="580"/>
      <c r="AIG26" s="580"/>
      <c r="AIH26" s="580"/>
      <c r="AII26" s="580"/>
      <c r="AIJ26" s="580"/>
      <c r="AIK26" s="580"/>
      <c r="AIL26" s="580"/>
      <c r="AIM26" s="580"/>
      <c r="AIN26" s="580"/>
      <c r="AIO26" s="580"/>
      <c r="AIP26" s="580"/>
      <c r="AIQ26" s="580"/>
      <c r="AIR26" s="580"/>
      <c r="AIS26" s="580"/>
      <c r="AIT26" s="580"/>
      <c r="AIU26" s="580"/>
      <c r="AIV26" s="580"/>
      <c r="AIW26" s="580"/>
      <c r="AIX26" s="580"/>
      <c r="AIY26" s="580"/>
      <c r="AIZ26" s="580"/>
      <c r="AJA26" s="580"/>
      <c r="AJB26" s="580"/>
      <c r="AJC26" s="580"/>
      <c r="AJD26" s="580"/>
      <c r="AJE26" s="580"/>
      <c r="AJF26" s="580"/>
      <c r="AJG26" s="580"/>
      <c r="AJH26" s="580"/>
      <c r="AJI26" s="580"/>
      <c r="AJJ26" s="580"/>
      <c r="AJK26" s="580"/>
      <c r="AJL26" s="580"/>
      <c r="AJM26" s="580"/>
      <c r="AJN26" s="580"/>
      <c r="AJO26" s="580"/>
      <c r="AJP26" s="580"/>
      <c r="AJQ26" s="580"/>
      <c r="AJR26" s="580"/>
      <c r="AJS26" s="580"/>
      <c r="AJT26" s="580"/>
      <c r="AJU26" s="580"/>
      <c r="AJV26" s="580"/>
      <c r="AJW26" s="580"/>
      <c r="AJX26" s="580"/>
      <c r="AJY26" s="580"/>
      <c r="AJZ26" s="580"/>
      <c r="AKA26" s="580"/>
      <c r="AKB26" s="580"/>
      <c r="AKC26" s="580"/>
      <c r="AKD26" s="580"/>
      <c r="AKE26" s="580"/>
      <c r="AKF26" s="580"/>
      <c r="AKG26" s="580"/>
      <c r="AKH26" s="580"/>
      <c r="AKI26" s="580"/>
      <c r="AKJ26" s="580"/>
      <c r="AKK26" s="580"/>
      <c r="AKL26" s="580"/>
      <c r="AKM26" s="580"/>
      <c r="AKN26" s="580"/>
      <c r="AKO26" s="580"/>
      <c r="AKP26" s="580"/>
      <c r="AKQ26" s="580"/>
      <c r="AKR26" s="580"/>
      <c r="AKS26" s="580"/>
      <c r="AKT26" s="580"/>
      <c r="AKU26" s="580"/>
      <c r="AKV26" s="580"/>
      <c r="AKW26" s="580"/>
      <c r="AKX26" s="580"/>
      <c r="AKY26" s="580"/>
      <c r="AKZ26" s="580"/>
      <c r="ALA26" s="580"/>
      <c r="ALB26" s="580"/>
      <c r="ALC26" s="580"/>
      <c r="ALD26" s="580"/>
      <c r="ALE26" s="580"/>
      <c r="ALF26" s="580"/>
      <c r="ALG26" s="580"/>
      <c r="ALH26" s="580"/>
      <c r="ALI26" s="580"/>
      <c r="ALJ26" s="580"/>
      <c r="ALK26" s="580"/>
      <c r="ALL26" s="580"/>
      <c r="ALM26" s="580"/>
      <c r="ALN26" s="580"/>
      <c r="ALO26" s="580"/>
      <c r="ALP26" s="580"/>
      <c r="ALQ26" s="580"/>
      <c r="ALR26" s="580"/>
      <c r="ALS26" s="580"/>
      <c r="ALT26" s="580"/>
      <c r="ALU26" s="580"/>
      <c r="ALV26" s="580"/>
      <c r="ALW26" s="580"/>
      <c r="ALX26" s="580"/>
      <c r="ALY26" s="580"/>
      <c r="ALZ26" s="580"/>
      <c r="AMA26" s="580"/>
      <c r="AMB26" s="580"/>
      <c r="AMC26" s="580"/>
      <c r="AMD26" s="580"/>
      <c r="AME26" s="580"/>
      <c r="AMF26" s="580"/>
      <c r="AMG26" s="580"/>
      <c r="AMH26" s="580"/>
      <c r="AMI26" s="580"/>
      <c r="AMJ26" s="580"/>
      <c r="AMK26" s="580"/>
      <c r="AML26" s="580"/>
      <c r="AMM26" s="580"/>
      <c r="AMN26" s="580"/>
      <c r="AMO26" s="580"/>
      <c r="AMP26" s="580"/>
      <c r="AMQ26" s="580"/>
      <c r="AMR26" s="580"/>
      <c r="AMS26" s="580"/>
      <c r="AMT26" s="580"/>
      <c r="AMU26" s="580"/>
      <c r="AMV26" s="580"/>
      <c r="AMW26" s="580"/>
      <c r="AMX26" s="580"/>
      <c r="AMY26" s="580"/>
      <c r="AMZ26" s="580"/>
      <c r="ANA26" s="580"/>
      <c r="ANB26" s="580"/>
      <c r="ANC26" s="580"/>
      <c r="AND26" s="580"/>
      <c r="ANE26" s="580"/>
      <c r="ANF26" s="580"/>
      <c r="ANG26" s="580"/>
      <c r="ANH26" s="580"/>
      <c r="ANI26" s="580"/>
      <c r="ANJ26" s="580"/>
      <c r="ANK26" s="580"/>
      <c r="ANL26" s="580"/>
      <c r="ANM26" s="580"/>
      <c r="ANN26" s="580"/>
      <c r="ANO26" s="580"/>
      <c r="ANP26" s="580"/>
      <c r="ANQ26" s="580"/>
      <c r="ANR26" s="580"/>
      <c r="ANS26" s="580"/>
      <c r="ANT26" s="580"/>
      <c r="ANU26" s="580"/>
      <c r="ANV26" s="580"/>
      <c r="ANW26" s="580"/>
      <c r="ANX26" s="580"/>
      <c r="ANY26" s="580"/>
      <c r="ANZ26" s="580"/>
      <c r="AOA26" s="580"/>
      <c r="AOB26" s="580"/>
      <c r="AOC26" s="580"/>
      <c r="AOD26" s="580"/>
      <c r="AOE26" s="580"/>
      <c r="AOF26" s="580"/>
      <c r="AOG26" s="580"/>
      <c r="AOH26" s="580"/>
      <c r="AOI26" s="580"/>
      <c r="AOJ26" s="580"/>
      <c r="AOK26" s="580"/>
      <c r="AOL26" s="580"/>
      <c r="AOM26" s="580"/>
      <c r="AON26" s="580"/>
      <c r="AOO26" s="580"/>
      <c r="AOP26" s="580"/>
      <c r="AOQ26" s="580"/>
      <c r="AOR26" s="580"/>
      <c r="AOS26" s="580"/>
      <c r="AOT26" s="580"/>
      <c r="AOU26" s="580"/>
      <c r="AOV26" s="580"/>
      <c r="AOW26" s="580"/>
      <c r="AOX26" s="580"/>
      <c r="AOY26" s="580"/>
      <c r="AOZ26" s="580"/>
      <c r="APA26" s="580"/>
      <c r="APB26" s="580"/>
      <c r="APC26" s="580"/>
      <c r="APD26" s="580"/>
      <c r="APE26" s="580"/>
      <c r="APF26" s="580"/>
      <c r="APG26" s="580"/>
      <c r="APH26" s="580"/>
      <c r="API26" s="580"/>
      <c r="APJ26" s="580"/>
      <c r="APK26" s="580"/>
      <c r="APL26" s="580"/>
      <c r="APM26" s="580"/>
      <c r="APN26" s="580"/>
      <c r="APO26" s="580"/>
      <c r="APP26" s="580"/>
      <c r="APQ26" s="580"/>
      <c r="APR26" s="580"/>
      <c r="APS26" s="580"/>
      <c r="APT26" s="580"/>
      <c r="APU26" s="580"/>
      <c r="APV26" s="580"/>
      <c r="APW26" s="580"/>
      <c r="APX26" s="580"/>
      <c r="APY26" s="580"/>
      <c r="APZ26" s="580"/>
      <c r="AQA26" s="580"/>
      <c r="AQB26" s="580"/>
      <c r="AQC26" s="580"/>
      <c r="AQD26" s="580"/>
      <c r="AQE26" s="580"/>
      <c r="AQF26" s="580"/>
      <c r="AQG26" s="580"/>
      <c r="AQH26" s="580"/>
      <c r="AQI26" s="580"/>
      <c r="AQJ26" s="580"/>
      <c r="AQK26" s="580"/>
      <c r="AQL26" s="580"/>
      <c r="AQM26" s="580"/>
      <c r="AQN26" s="580"/>
      <c r="AQO26" s="580"/>
      <c r="AQP26" s="580"/>
      <c r="AQQ26" s="580"/>
      <c r="AQR26" s="580"/>
      <c r="AQS26" s="580"/>
      <c r="AQT26" s="580"/>
      <c r="AQU26" s="580"/>
      <c r="AQV26" s="580"/>
      <c r="AQW26" s="580"/>
      <c r="AQX26" s="580"/>
      <c r="AQY26" s="580"/>
      <c r="AQZ26" s="580"/>
      <c r="ARA26" s="580"/>
      <c r="ARB26" s="580"/>
      <c r="ARC26" s="580"/>
      <c r="ARD26" s="580"/>
      <c r="ARE26" s="580"/>
      <c r="ARF26" s="580"/>
      <c r="ARG26" s="580"/>
      <c r="ARH26" s="580"/>
      <c r="ARI26" s="580"/>
      <c r="ARJ26" s="580"/>
      <c r="ARK26" s="580"/>
      <c r="ARL26" s="580"/>
      <c r="ARM26" s="580"/>
      <c r="ARN26" s="580"/>
      <c r="ARO26" s="580"/>
      <c r="ARP26" s="580"/>
      <c r="ARQ26" s="580"/>
      <c r="ARR26" s="580"/>
      <c r="ARS26" s="580"/>
      <c r="ART26" s="580"/>
      <c r="ARU26" s="580"/>
      <c r="ARV26" s="580"/>
      <c r="ARW26" s="580"/>
      <c r="ARX26" s="580"/>
      <c r="ARY26" s="580"/>
      <c r="ARZ26" s="580"/>
      <c r="ASA26" s="580"/>
      <c r="ASB26" s="580"/>
      <c r="ASC26" s="580"/>
      <c r="ASD26" s="580"/>
      <c r="ASE26" s="580"/>
      <c r="ASF26" s="580"/>
      <c r="ASG26" s="580"/>
      <c r="ASH26" s="580"/>
      <c r="ASI26" s="580"/>
      <c r="ASJ26" s="580"/>
      <c r="ASK26" s="580"/>
      <c r="ASL26" s="580"/>
      <c r="ASM26" s="580"/>
      <c r="ASN26" s="580"/>
      <c r="ASO26" s="580"/>
      <c r="ASP26" s="580"/>
      <c r="ASQ26" s="580"/>
      <c r="ASR26" s="580"/>
      <c r="ASS26" s="580"/>
      <c r="AST26" s="580"/>
      <c r="ASU26" s="580"/>
      <c r="ASV26" s="580"/>
      <c r="ASW26" s="580"/>
      <c r="ASX26" s="580"/>
      <c r="ASY26" s="580"/>
      <c r="ASZ26" s="580"/>
      <c r="ATA26" s="580"/>
      <c r="ATB26" s="580"/>
      <c r="ATC26" s="580"/>
      <c r="ATD26" s="580"/>
      <c r="ATE26" s="580"/>
      <c r="ATF26" s="580"/>
      <c r="ATG26" s="580"/>
      <c r="ATH26" s="580"/>
      <c r="ATI26" s="580"/>
      <c r="ATJ26" s="580"/>
      <c r="ATK26" s="580"/>
      <c r="ATL26" s="580"/>
      <c r="ATM26" s="580"/>
      <c r="ATN26" s="580"/>
      <c r="ATO26" s="580"/>
      <c r="ATP26" s="580"/>
      <c r="ATQ26" s="580"/>
      <c r="ATR26" s="580"/>
      <c r="ATS26" s="580"/>
      <c r="ATT26" s="580"/>
      <c r="ATU26" s="580"/>
      <c r="ATV26" s="580"/>
      <c r="ATW26" s="580"/>
      <c r="ATX26" s="580"/>
      <c r="ATY26" s="580"/>
      <c r="ATZ26" s="580"/>
      <c r="AUA26" s="580"/>
      <c r="AUB26" s="580"/>
      <c r="AUC26" s="580"/>
      <c r="AUD26" s="580"/>
      <c r="AUE26" s="580"/>
      <c r="AUF26" s="580"/>
      <c r="AUG26" s="580"/>
      <c r="AUH26" s="580"/>
      <c r="AUI26" s="580"/>
      <c r="AUJ26" s="580"/>
      <c r="AUK26" s="580"/>
      <c r="AUL26" s="580"/>
      <c r="AUM26" s="580"/>
      <c r="AUN26" s="580"/>
      <c r="AUO26" s="580"/>
      <c r="AUP26" s="580"/>
      <c r="AUQ26" s="580"/>
      <c r="AUR26" s="580"/>
      <c r="AUS26" s="580"/>
      <c r="AUT26" s="580"/>
      <c r="AUU26" s="580"/>
      <c r="AUV26" s="580"/>
      <c r="AUW26" s="580"/>
      <c r="AUX26" s="580"/>
      <c r="AUY26" s="580"/>
      <c r="AUZ26" s="580"/>
      <c r="AVA26" s="580"/>
      <c r="AVB26" s="580"/>
      <c r="AVC26" s="580"/>
      <c r="AVD26" s="580"/>
      <c r="AVE26" s="580"/>
      <c r="AVF26" s="580"/>
      <c r="AVG26" s="580"/>
      <c r="AVH26" s="580"/>
      <c r="AVI26" s="580"/>
      <c r="AVJ26" s="580"/>
      <c r="AVK26" s="580"/>
      <c r="AVL26" s="580"/>
      <c r="AVM26" s="580"/>
      <c r="AVN26" s="580"/>
      <c r="AVO26" s="580"/>
      <c r="AVP26" s="580"/>
      <c r="AVQ26" s="580"/>
      <c r="AVR26" s="580"/>
      <c r="AVS26" s="580"/>
      <c r="AVT26" s="580"/>
      <c r="AVU26" s="580"/>
      <c r="AVV26" s="580"/>
      <c r="AVW26" s="580"/>
      <c r="AVX26" s="580"/>
      <c r="AVY26" s="580"/>
      <c r="AVZ26" s="580"/>
      <c r="AWA26" s="580"/>
      <c r="AWB26" s="580"/>
      <c r="AWC26" s="580"/>
      <c r="AWD26" s="580"/>
      <c r="AWE26" s="580"/>
      <c r="AWF26" s="580"/>
      <c r="AWG26" s="580"/>
      <c r="AWH26" s="580"/>
      <c r="AWI26" s="580"/>
      <c r="AWJ26" s="580"/>
      <c r="AWK26" s="580"/>
      <c r="AWL26" s="580"/>
      <c r="AWM26" s="580"/>
      <c r="AWN26" s="580"/>
      <c r="AWO26" s="580"/>
      <c r="AWP26" s="580"/>
      <c r="AWQ26" s="580"/>
      <c r="AWR26" s="580"/>
      <c r="AWS26" s="580"/>
      <c r="AWT26" s="580"/>
      <c r="AWU26" s="580"/>
      <c r="AWV26" s="580"/>
      <c r="AWW26" s="580"/>
      <c r="AWX26" s="580"/>
      <c r="AWY26" s="580"/>
      <c r="AWZ26" s="580"/>
      <c r="AXA26" s="580"/>
      <c r="AXB26" s="580"/>
      <c r="AXC26" s="580"/>
      <c r="AXD26" s="580"/>
      <c r="AXE26" s="580"/>
      <c r="AXF26" s="580"/>
      <c r="AXG26" s="580"/>
      <c r="AXH26" s="580"/>
      <c r="AXI26" s="580"/>
      <c r="AXJ26" s="580"/>
      <c r="AXK26" s="580"/>
      <c r="AXL26" s="580"/>
      <c r="AXM26" s="580"/>
      <c r="AXN26" s="580"/>
      <c r="AXO26" s="580"/>
      <c r="AXP26" s="580"/>
      <c r="AXQ26" s="580"/>
      <c r="AXR26" s="580"/>
      <c r="AXS26" s="580"/>
      <c r="AXT26" s="580"/>
      <c r="AXU26" s="580"/>
      <c r="AXV26" s="580"/>
      <c r="AXW26" s="580"/>
      <c r="AXX26" s="580"/>
      <c r="AXY26" s="580"/>
      <c r="AXZ26" s="580"/>
      <c r="AYA26" s="580"/>
      <c r="AYB26" s="580"/>
      <c r="AYC26" s="580"/>
      <c r="AYD26" s="580"/>
      <c r="AYE26" s="580"/>
      <c r="AYF26" s="580"/>
      <c r="AYG26" s="580"/>
      <c r="AYH26" s="580"/>
      <c r="AYI26" s="580"/>
      <c r="AYJ26" s="580"/>
      <c r="AYK26" s="580"/>
      <c r="AYL26" s="580"/>
      <c r="AYM26" s="580"/>
      <c r="AYN26" s="580"/>
      <c r="AYO26" s="580"/>
      <c r="AYP26" s="580"/>
      <c r="AYQ26" s="580"/>
      <c r="AYR26" s="580"/>
      <c r="AYS26" s="580"/>
      <c r="AYT26" s="580"/>
      <c r="AYU26" s="580"/>
      <c r="AYV26" s="580"/>
      <c r="AYW26" s="580"/>
      <c r="AYX26" s="580"/>
      <c r="AYY26" s="580"/>
      <c r="AYZ26" s="580"/>
      <c r="AZA26" s="580"/>
      <c r="AZB26" s="580"/>
      <c r="AZC26" s="580"/>
      <c r="AZD26" s="580"/>
      <c r="AZE26" s="580"/>
      <c r="AZF26" s="580"/>
      <c r="AZG26" s="580"/>
      <c r="AZH26" s="580"/>
      <c r="AZI26" s="580"/>
      <c r="AZJ26" s="580"/>
      <c r="AZK26" s="580"/>
      <c r="AZL26" s="580"/>
      <c r="AZM26" s="580"/>
      <c r="AZN26" s="580"/>
      <c r="AZO26" s="580"/>
      <c r="AZP26" s="580"/>
      <c r="AZQ26" s="580"/>
      <c r="AZR26" s="580"/>
      <c r="AZS26" s="580"/>
      <c r="AZT26" s="580"/>
      <c r="AZU26" s="580"/>
      <c r="AZV26" s="580"/>
      <c r="AZW26" s="580"/>
      <c r="AZX26" s="580"/>
      <c r="AZY26" s="580"/>
      <c r="AZZ26" s="580"/>
      <c r="BAA26" s="580"/>
      <c r="BAB26" s="580"/>
      <c r="BAC26" s="580"/>
      <c r="BAD26" s="580"/>
      <c r="BAE26" s="580"/>
      <c r="BAF26" s="580"/>
      <c r="BAG26" s="580"/>
      <c r="BAH26" s="580"/>
      <c r="BAI26" s="580"/>
      <c r="BAJ26" s="580"/>
      <c r="BAK26" s="580"/>
      <c r="BAL26" s="580"/>
      <c r="BAM26" s="580"/>
      <c r="BAN26" s="580"/>
      <c r="BAO26" s="580"/>
      <c r="BAP26" s="580"/>
      <c r="BAQ26" s="580"/>
      <c r="BAR26" s="580"/>
      <c r="BAS26" s="580"/>
      <c r="BAT26" s="580"/>
      <c r="BAU26" s="580"/>
      <c r="BAV26" s="580"/>
      <c r="BAW26" s="580"/>
      <c r="BAX26" s="580"/>
      <c r="BAY26" s="580"/>
      <c r="BAZ26" s="580"/>
      <c r="BBA26" s="580"/>
      <c r="BBB26" s="580"/>
      <c r="BBC26" s="580"/>
      <c r="BBD26" s="580"/>
      <c r="BBE26" s="580"/>
      <c r="BBF26" s="580"/>
      <c r="BBG26" s="580"/>
      <c r="BBH26" s="580"/>
      <c r="BBI26" s="580"/>
      <c r="BBJ26" s="580"/>
      <c r="BBK26" s="580"/>
      <c r="BBL26" s="580"/>
      <c r="BBM26" s="580"/>
      <c r="BBN26" s="580"/>
      <c r="BBO26" s="580"/>
      <c r="BBP26" s="580"/>
      <c r="BBQ26" s="580"/>
      <c r="BBR26" s="580"/>
      <c r="BBS26" s="580"/>
      <c r="BBT26" s="580"/>
      <c r="BBU26" s="580"/>
      <c r="BBV26" s="580"/>
      <c r="BBW26" s="580"/>
      <c r="BBX26" s="580"/>
      <c r="BBY26" s="580"/>
      <c r="BBZ26" s="580"/>
      <c r="BCA26" s="580"/>
      <c r="BCB26" s="580"/>
      <c r="BCC26" s="580"/>
      <c r="BCD26" s="580"/>
      <c r="BCE26" s="580"/>
      <c r="BCF26" s="580"/>
      <c r="BCG26" s="580"/>
      <c r="BCH26" s="580"/>
      <c r="BCI26" s="580"/>
      <c r="BCJ26" s="580"/>
      <c r="BCK26" s="580"/>
      <c r="BCL26" s="580"/>
      <c r="BCM26" s="580"/>
      <c r="BCN26" s="580"/>
      <c r="BCO26" s="580"/>
      <c r="BCP26" s="580"/>
      <c r="BCQ26" s="580"/>
      <c r="BCR26" s="580"/>
      <c r="BCS26" s="580"/>
      <c r="BCT26" s="580"/>
      <c r="BCU26" s="580"/>
      <c r="BCV26" s="580"/>
      <c r="BCW26" s="580"/>
      <c r="BCX26" s="580"/>
      <c r="BCY26" s="580"/>
      <c r="BCZ26" s="580"/>
      <c r="BDA26" s="580"/>
      <c r="BDB26" s="580"/>
      <c r="BDC26" s="580"/>
      <c r="BDD26" s="580"/>
      <c r="BDE26" s="580"/>
      <c r="BDF26" s="580"/>
      <c r="BDG26" s="580"/>
      <c r="BDH26" s="580"/>
      <c r="BDI26" s="580"/>
      <c r="BDJ26" s="580"/>
      <c r="BDK26" s="580"/>
      <c r="BDL26" s="580"/>
      <c r="BDM26" s="580"/>
      <c r="BDN26" s="580"/>
      <c r="BDO26" s="580"/>
      <c r="BDP26" s="580"/>
      <c r="BDQ26" s="580"/>
      <c r="BDR26" s="580"/>
      <c r="BDS26" s="580"/>
      <c r="BDT26" s="580"/>
      <c r="BDU26" s="580"/>
      <c r="BDV26" s="580"/>
      <c r="BDW26" s="580"/>
      <c r="BDX26" s="580"/>
      <c r="BDY26" s="580"/>
      <c r="BDZ26" s="580"/>
      <c r="BEA26" s="580"/>
      <c r="BEB26" s="580"/>
      <c r="BEC26" s="580"/>
      <c r="BED26" s="580"/>
      <c r="BEE26" s="580"/>
      <c r="BEF26" s="580"/>
      <c r="BEG26" s="580"/>
      <c r="BEH26" s="580"/>
      <c r="BEI26" s="580"/>
      <c r="BEJ26" s="580"/>
      <c r="BEK26" s="580"/>
      <c r="BEL26" s="580"/>
      <c r="BEM26" s="580"/>
      <c r="BEN26" s="580"/>
      <c r="BEO26" s="580"/>
      <c r="BEP26" s="580"/>
      <c r="BEQ26" s="580"/>
      <c r="BER26" s="580"/>
      <c r="BES26" s="580"/>
      <c r="BET26" s="580"/>
      <c r="BEU26" s="580"/>
      <c r="BEV26" s="580"/>
      <c r="BEW26" s="580"/>
      <c r="BEX26" s="580"/>
      <c r="BEY26" s="580"/>
      <c r="BEZ26" s="580"/>
      <c r="BFA26" s="580"/>
      <c r="BFB26" s="580"/>
      <c r="BFC26" s="580"/>
      <c r="BFD26" s="580"/>
      <c r="BFE26" s="580"/>
      <c r="BFF26" s="580"/>
      <c r="BFG26" s="580"/>
      <c r="BFH26" s="580"/>
      <c r="BFI26" s="580"/>
      <c r="BFJ26" s="580"/>
      <c r="BFK26" s="580"/>
      <c r="BFL26" s="580"/>
      <c r="BFM26" s="580"/>
      <c r="BFN26" s="580"/>
      <c r="BFO26" s="580"/>
      <c r="BFP26" s="580"/>
      <c r="BFQ26" s="580"/>
      <c r="BFR26" s="580"/>
      <c r="BFS26" s="580"/>
      <c r="BFT26" s="580"/>
      <c r="BFU26" s="580"/>
      <c r="BFV26" s="580"/>
      <c r="BFW26" s="580"/>
      <c r="BFX26" s="580"/>
      <c r="BFY26" s="580"/>
      <c r="BFZ26" s="580"/>
      <c r="BGA26" s="580"/>
      <c r="BGB26" s="580"/>
      <c r="BGC26" s="580"/>
      <c r="BGD26" s="580"/>
      <c r="BGE26" s="580"/>
      <c r="BGF26" s="580"/>
      <c r="BGG26" s="580"/>
      <c r="BGH26" s="580"/>
      <c r="BGI26" s="580"/>
      <c r="BGJ26" s="580"/>
      <c r="BGK26" s="580"/>
      <c r="BGL26" s="580"/>
      <c r="BGM26" s="580"/>
      <c r="BGN26" s="580"/>
      <c r="BGO26" s="580"/>
      <c r="BGP26" s="580"/>
      <c r="BGQ26" s="580"/>
      <c r="BGR26" s="580"/>
      <c r="BGS26" s="580"/>
      <c r="BGT26" s="580"/>
      <c r="BGU26" s="580"/>
      <c r="BGV26" s="580"/>
      <c r="BGW26" s="580"/>
      <c r="BGX26" s="580"/>
      <c r="BGY26" s="580"/>
      <c r="BGZ26" s="580"/>
      <c r="BHA26" s="580"/>
      <c r="BHB26" s="580"/>
      <c r="BHC26" s="580"/>
      <c r="BHD26" s="580"/>
      <c r="BHE26" s="580"/>
      <c r="BHF26" s="580"/>
      <c r="BHG26" s="580"/>
      <c r="BHH26" s="580"/>
      <c r="BHI26" s="580"/>
      <c r="BHJ26" s="580"/>
      <c r="BHK26" s="580"/>
      <c r="BHL26" s="580"/>
      <c r="BHM26" s="580"/>
      <c r="BHN26" s="580"/>
      <c r="BHO26" s="580"/>
      <c r="BHP26" s="580"/>
      <c r="BHQ26" s="580"/>
      <c r="BHR26" s="580"/>
      <c r="BHS26" s="580"/>
      <c r="BHT26" s="580"/>
      <c r="BHU26" s="580"/>
      <c r="BHV26" s="580"/>
      <c r="BHW26" s="580"/>
      <c r="BHX26" s="580"/>
      <c r="BHY26" s="580"/>
      <c r="BHZ26" s="580"/>
      <c r="BIA26" s="580"/>
      <c r="BIB26" s="580"/>
      <c r="BIC26" s="580"/>
      <c r="BID26" s="580"/>
      <c r="BIE26" s="580"/>
      <c r="BIF26" s="580"/>
      <c r="BIG26" s="580"/>
      <c r="BIH26" s="580"/>
      <c r="BII26" s="580"/>
      <c r="BIJ26" s="580"/>
      <c r="BIK26" s="580"/>
      <c r="BIL26" s="580"/>
      <c r="BIM26" s="580"/>
      <c r="BIN26" s="580"/>
      <c r="BIO26" s="580"/>
      <c r="BIP26" s="580"/>
      <c r="BIQ26" s="580"/>
      <c r="BIR26" s="580"/>
      <c r="BIS26" s="580"/>
      <c r="BIT26" s="580"/>
      <c r="BIU26" s="580"/>
      <c r="BIV26" s="580"/>
      <c r="BIW26" s="580"/>
      <c r="BIX26" s="580"/>
      <c r="BIY26" s="580"/>
      <c r="BIZ26" s="580"/>
      <c r="BJA26" s="580"/>
      <c r="BJB26" s="580"/>
      <c r="BJC26" s="580"/>
      <c r="BJD26" s="580"/>
      <c r="BJE26" s="580"/>
      <c r="BJF26" s="580"/>
      <c r="BJG26" s="580"/>
      <c r="BJH26" s="580"/>
      <c r="BJI26" s="580"/>
      <c r="BJJ26" s="580"/>
      <c r="BJK26" s="580"/>
      <c r="BJL26" s="580"/>
      <c r="BJM26" s="580"/>
      <c r="BJN26" s="580"/>
      <c r="BJO26" s="580"/>
      <c r="BJP26" s="580"/>
      <c r="BJQ26" s="580"/>
      <c r="BJR26" s="580"/>
      <c r="BJS26" s="580"/>
      <c r="BJT26" s="580"/>
      <c r="BJU26" s="580"/>
      <c r="BJV26" s="580"/>
      <c r="BJW26" s="580"/>
      <c r="BJX26" s="580"/>
      <c r="BJY26" s="580"/>
      <c r="BJZ26" s="580"/>
      <c r="BKA26" s="580"/>
      <c r="BKB26" s="580"/>
      <c r="BKC26" s="580"/>
      <c r="BKD26" s="580"/>
      <c r="BKE26" s="580"/>
      <c r="BKF26" s="580"/>
      <c r="BKG26" s="580"/>
      <c r="BKH26" s="580"/>
      <c r="BKI26" s="580"/>
      <c r="BKJ26" s="580"/>
      <c r="BKK26" s="580"/>
      <c r="BKL26" s="580"/>
      <c r="BKM26" s="580"/>
      <c r="BKN26" s="580"/>
      <c r="BKO26" s="580"/>
      <c r="BKP26" s="580"/>
      <c r="BKQ26" s="580"/>
      <c r="BKR26" s="580"/>
      <c r="BKS26" s="580"/>
      <c r="BKT26" s="580"/>
      <c r="BKU26" s="580"/>
      <c r="BKV26" s="580"/>
      <c r="BKW26" s="580"/>
      <c r="BKX26" s="580"/>
      <c r="BKY26" s="580"/>
      <c r="BKZ26" s="580"/>
      <c r="BLA26" s="580"/>
      <c r="BLB26" s="580"/>
      <c r="BLC26" s="580"/>
      <c r="BLD26" s="580"/>
      <c r="BLE26" s="580"/>
      <c r="BLF26" s="580"/>
      <c r="BLG26" s="580"/>
      <c r="BLH26" s="580"/>
      <c r="BLI26" s="580"/>
      <c r="BLJ26" s="580"/>
      <c r="BLK26" s="580"/>
      <c r="BLL26" s="580"/>
      <c r="BLM26" s="580"/>
      <c r="BLN26" s="580"/>
      <c r="BLO26" s="580"/>
      <c r="BLP26" s="580"/>
      <c r="BLQ26" s="580"/>
      <c r="BLR26" s="580"/>
      <c r="BLS26" s="580"/>
      <c r="BLT26" s="580"/>
      <c r="BLU26" s="580"/>
      <c r="BLV26" s="580"/>
      <c r="BLW26" s="580"/>
      <c r="BLX26" s="580"/>
      <c r="BLY26" s="580"/>
      <c r="BLZ26" s="580"/>
      <c r="BMA26" s="580"/>
      <c r="BMB26" s="580"/>
      <c r="BMC26" s="580"/>
      <c r="BMD26" s="580"/>
      <c r="BME26" s="580"/>
      <c r="BMF26" s="580"/>
      <c r="BMG26" s="580"/>
      <c r="BMH26" s="580"/>
      <c r="BMI26" s="580"/>
      <c r="BMJ26" s="580"/>
      <c r="BMK26" s="580"/>
      <c r="BML26" s="580"/>
      <c r="BMM26" s="580"/>
      <c r="BMN26" s="580"/>
      <c r="BMO26" s="580"/>
      <c r="BMP26" s="580"/>
      <c r="BMQ26" s="580"/>
      <c r="BMR26" s="580"/>
      <c r="BMS26" s="580"/>
      <c r="BMT26" s="580"/>
      <c r="BMU26" s="580"/>
      <c r="BMV26" s="580"/>
      <c r="BMW26" s="580"/>
      <c r="BMX26" s="580"/>
      <c r="BMY26" s="580"/>
      <c r="BMZ26" s="580"/>
      <c r="BNA26" s="580"/>
      <c r="BNB26" s="580"/>
      <c r="BNC26" s="580"/>
      <c r="BND26" s="580"/>
      <c r="BNE26" s="580"/>
      <c r="BNF26" s="580"/>
      <c r="BNG26" s="580"/>
      <c r="BNH26" s="580"/>
      <c r="BNI26" s="580"/>
      <c r="BNJ26" s="580"/>
      <c r="BNK26" s="580"/>
      <c r="BNL26" s="580"/>
      <c r="BNM26" s="580"/>
      <c r="BNN26" s="580"/>
      <c r="BNO26" s="580"/>
      <c r="BNP26" s="580"/>
      <c r="BNQ26" s="580"/>
      <c r="BNR26" s="580"/>
      <c r="BNS26" s="580"/>
      <c r="BNT26" s="580"/>
      <c r="BNU26" s="580"/>
      <c r="BNV26" s="580"/>
      <c r="BNW26" s="580"/>
      <c r="BNX26" s="580"/>
      <c r="BNY26" s="580"/>
      <c r="BNZ26" s="580"/>
      <c r="BOA26" s="580"/>
      <c r="BOB26" s="580"/>
      <c r="BOC26" s="580"/>
      <c r="BOD26" s="580"/>
      <c r="BOE26" s="580"/>
      <c r="BOF26" s="580"/>
      <c r="BOG26" s="580"/>
      <c r="BOH26" s="580"/>
      <c r="BOI26" s="580"/>
      <c r="BOJ26" s="580"/>
      <c r="BOK26" s="580"/>
      <c r="BOL26" s="580"/>
      <c r="BOM26" s="580"/>
      <c r="BON26" s="580"/>
      <c r="BOO26" s="580"/>
      <c r="BOP26" s="580"/>
      <c r="BOQ26" s="580"/>
      <c r="BOR26" s="580"/>
      <c r="BOS26" s="580"/>
      <c r="BOT26" s="580"/>
      <c r="BOU26" s="580"/>
      <c r="BOV26" s="580"/>
      <c r="BOW26" s="580"/>
      <c r="BOX26" s="580"/>
      <c r="BOY26" s="580"/>
      <c r="BOZ26" s="580"/>
      <c r="BPA26" s="580"/>
      <c r="BPB26" s="580"/>
      <c r="BPC26" s="580"/>
      <c r="BPD26" s="580"/>
      <c r="BPE26" s="580"/>
      <c r="BPF26" s="580"/>
      <c r="BPG26" s="580"/>
      <c r="BPH26" s="580"/>
      <c r="BPI26" s="580"/>
      <c r="BPJ26" s="580"/>
      <c r="BPK26" s="580"/>
      <c r="BPL26" s="580"/>
      <c r="BPM26" s="580"/>
      <c r="BPN26" s="580"/>
      <c r="BPO26" s="580"/>
      <c r="BPP26" s="580"/>
      <c r="BPQ26" s="580"/>
      <c r="BPR26" s="580"/>
      <c r="BPS26" s="580"/>
      <c r="BPT26" s="580"/>
      <c r="BPU26" s="580"/>
      <c r="BPV26" s="580"/>
      <c r="BPW26" s="580"/>
      <c r="BPX26" s="580"/>
      <c r="BPY26" s="580"/>
      <c r="BPZ26" s="580"/>
      <c r="BQA26" s="580"/>
      <c r="BQB26" s="580"/>
      <c r="BQC26" s="580"/>
      <c r="BQD26" s="580"/>
      <c r="BQE26" s="580"/>
      <c r="BQF26" s="580"/>
      <c r="BQG26" s="580"/>
      <c r="BQH26" s="580"/>
      <c r="BQI26" s="580"/>
      <c r="BQJ26" s="580"/>
      <c r="BQK26" s="580"/>
      <c r="BQL26" s="580"/>
      <c r="BQM26" s="580"/>
      <c r="BQN26" s="580"/>
      <c r="BQO26" s="580"/>
      <c r="BQP26" s="580"/>
      <c r="BQQ26" s="580"/>
      <c r="BQR26" s="580"/>
      <c r="BQS26" s="580"/>
      <c r="BQT26" s="580"/>
      <c r="BQU26" s="580"/>
      <c r="BQV26" s="580"/>
      <c r="BQW26" s="580"/>
      <c r="BQX26" s="580"/>
      <c r="BQY26" s="580"/>
      <c r="BQZ26" s="580"/>
      <c r="BRA26" s="580"/>
      <c r="BRB26" s="580"/>
      <c r="BRC26" s="580"/>
      <c r="BRD26" s="580"/>
      <c r="BRE26" s="580"/>
      <c r="BRF26" s="580"/>
      <c r="BRG26" s="580"/>
      <c r="BRH26" s="580"/>
      <c r="BRI26" s="580"/>
      <c r="BRJ26" s="580"/>
      <c r="BRK26" s="580"/>
      <c r="BRL26" s="580"/>
      <c r="BRM26" s="580"/>
      <c r="BRN26" s="580"/>
      <c r="BRO26" s="580"/>
      <c r="BRP26" s="580"/>
      <c r="BRQ26" s="580"/>
      <c r="BRR26" s="580"/>
      <c r="BRS26" s="580"/>
      <c r="BRT26" s="580"/>
      <c r="BRU26" s="580"/>
      <c r="BRV26" s="580"/>
      <c r="BRW26" s="580"/>
      <c r="BRX26" s="580"/>
      <c r="BRY26" s="580"/>
      <c r="BRZ26" s="580"/>
      <c r="BSA26" s="580"/>
      <c r="BSB26" s="580"/>
      <c r="BSC26" s="580"/>
      <c r="BSD26" s="580"/>
      <c r="BSE26" s="580"/>
      <c r="BSF26" s="580"/>
      <c r="BSG26" s="580"/>
      <c r="BSH26" s="580"/>
      <c r="BSI26" s="580"/>
      <c r="BSJ26" s="580"/>
      <c r="BSK26" s="580"/>
      <c r="BSL26" s="580"/>
      <c r="BSM26" s="580"/>
      <c r="BSN26" s="580"/>
      <c r="BSO26" s="580"/>
      <c r="BSP26" s="580"/>
      <c r="BSQ26" s="580"/>
      <c r="BSR26" s="580"/>
      <c r="BSS26" s="580"/>
      <c r="BST26" s="580"/>
      <c r="BSU26" s="580"/>
      <c r="BSV26" s="580"/>
      <c r="BSW26" s="580"/>
      <c r="BSX26" s="580"/>
      <c r="BSY26" s="580"/>
      <c r="BSZ26" s="580"/>
      <c r="BTA26" s="580"/>
      <c r="BTB26" s="580"/>
      <c r="BTC26" s="580"/>
      <c r="BTD26" s="580"/>
      <c r="BTE26" s="580"/>
      <c r="BTF26" s="580"/>
      <c r="BTG26" s="580"/>
      <c r="BTH26" s="580"/>
      <c r="BTI26" s="580"/>
      <c r="BTJ26" s="580"/>
      <c r="BTK26" s="580"/>
      <c r="BTL26" s="580"/>
      <c r="BTM26" s="580"/>
      <c r="BTN26" s="580"/>
      <c r="BTO26" s="580"/>
      <c r="BTP26" s="580"/>
      <c r="BTQ26" s="580"/>
      <c r="BTR26" s="580"/>
      <c r="BTS26" s="580"/>
      <c r="BTT26" s="580"/>
      <c r="BTU26" s="580"/>
      <c r="BTV26" s="580"/>
      <c r="BTW26" s="580"/>
      <c r="BTX26" s="580"/>
      <c r="BTY26" s="580"/>
      <c r="BTZ26" s="580"/>
      <c r="BUA26" s="580"/>
      <c r="BUB26" s="580"/>
      <c r="BUC26" s="580"/>
      <c r="BUD26" s="580"/>
      <c r="BUE26" s="580"/>
      <c r="BUF26" s="580"/>
      <c r="BUG26" s="580"/>
      <c r="BUH26" s="580"/>
      <c r="BUI26" s="580"/>
      <c r="BUJ26" s="580"/>
      <c r="BUK26" s="580"/>
      <c r="BUL26" s="580"/>
      <c r="BUM26" s="580"/>
      <c r="BUN26" s="580"/>
      <c r="BUO26" s="580"/>
      <c r="BUP26" s="580"/>
      <c r="BUQ26" s="580"/>
      <c r="BUR26" s="580"/>
      <c r="BUS26" s="580"/>
      <c r="BUT26" s="580"/>
      <c r="BUU26" s="580"/>
      <c r="BUV26" s="580"/>
      <c r="BUW26" s="580"/>
      <c r="BUX26" s="580"/>
      <c r="BUY26" s="580"/>
      <c r="BUZ26" s="580"/>
      <c r="BVA26" s="580"/>
      <c r="BVB26" s="580"/>
      <c r="BVC26" s="580"/>
      <c r="BVD26" s="580"/>
      <c r="BVE26" s="580"/>
      <c r="BVF26" s="580"/>
      <c r="BVG26" s="580"/>
      <c r="BVH26" s="580"/>
      <c r="BVI26" s="580"/>
      <c r="BVJ26" s="580"/>
      <c r="BVK26" s="580"/>
      <c r="BVL26" s="580"/>
      <c r="BVM26" s="580"/>
      <c r="BVN26" s="580"/>
      <c r="BVO26" s="580"/>
      <c r="BVP26" s="580"/>
      <c r="BVQ26" s="580"/>
      <c r="BVR26" s="580"/>
      <c r="BVS26" s="580"/>
      <c r="BVT26" s="580"/>
      <c r="BVU26" s="580"/>
      <c r="BVV26" s="580"/>
      <c r="BVW26" s="580"/>
      <c r="BVX26" s="580"/>
      <c r="BVY26" s="580"/>
      <c r="BVZ26" s="580"/>
      <c r="BWA26" s="580"/>
      <c r="BWB26" s="580"/>
      <c r="BWC26" s="580"/>
      <c r="BWD26" s="580"/>
      <c r="BWE26" s="580"/>
      <c r="BWF26" s="580"/>
      <c r="BWG26" s="580"/>
      <c r="BWH26" s="580"/>
      <c r="BWI26" s="580"/>
      <c r="BWJ26" s="580"/>
      <c r="BWK26" s="580"/>
      <c r="BWL26" s="580"/>
      <c r="BWM26" s="580"/>
      <c r="BWN26" s="580"/>
      <c r="BWO26" s="580"/>
      <c r="BWP26" s="580"/>
      <c r="BWQ26" s="580"/>
      <c r="BWR26" s="580"/>
      <c r="BWS26" s="580"/>
      <c r="BWT26" s="580"/>
      <c r="BWU26" s="580"/>
      <c r="BWV26" s="580"/>
      <c r="BWW26" s="580"/>
      <c r="BWX26" s="580"/>
      <c r="BWY26" s="580"/>
      <c r="BWZ26" s="580"/>
      <c r="BXA26" s="580"/>
      <c r="BXB26" s="580"/>
      <c r="BXC26" s="580"/>
      <c r="BXD26" s="580"/>
      <c r="BXE26" s="580"/>
      <c r="BXF26" s="580"/>
      <c r="BXG26" s="580"/>
      <c r="BXH26" s="580"/>
      <c r="BXI26" s="580"/>
      <c r="BXJ26" s="580"/>
      <c r="BXK26" s="580"/>
      <c r="BXL26" s="580"/>
      <c r="BXM26" s="580"/>
      <c r="BXN26" s="580"/>
      <c r="BXO26" s="580"/>
      <c r="BXP26" s="580"/>
      <c r="BXQ26" s="580"/>
      <c r="BXR26" s="580"/>
      <c r="BXS26" s="580"/>
      <c r="BXT26" s="580"/>
      <c r="BXU26" s="580"/>
      <c r="BXV26" s="580"/>
      <c r="BXW26" s="580"/>
      <c r="BXX26" s="580"/>
      <c r="BXY26" s="580"/>
      <c r="BXZ26" s="580"/>
      <c r="BYA26" s="580"/>
      <c r="BYB26" s="580"/>
      <c r="BYC26" s="580"/>
      <c r="BYD26" s="580"/>
      <c r="BYE26" s="580"/>
      <c r="BYF26" s="580"/>
      <c r="BYG26" s="580"/>
      <c r="BYH26" s="580"/>
      <c r="BYI26" s="580"/>
      <c r="BYJ26" s="580"/>
      <c r="BYK26" s="580"/>
      <c r="BYL26" s="580"/>
      <c r="BYM26" s="580"/>
      <c r="BYN26" s="580"/>
      <c r="BYO26" s="580"/>
      <c r="BYP26" s="580"/>
      <c r="BYQ26" s="580"/>
      <c r="BYR26" s="580"/>
      <c r="BYS26" s="580"/>
      <c r="BYT26" s="580"/>
      <c r="BYU26" s="580"/>
      <c r="BYV26" s="580"/>
      <c r="BYW26" s="580"/>
      <c r="BYX26" s="580"/>
      <c r="BYY26" s="580"/>
      <c r="BYZ26" s="580"/>
      <c r="BZA26" s="580"/>
      <c r="BZB26" s="580"/>
      <c r="BZC26" s="580"/>
      <c r="BZD26" s="580"/>
      <c r="BZE26" s="580"/>
      <c r="BZF26" s="580"/>
      <c r="BZG26" s="580"/>
      <c r="BZH26" s="580"/>
      <c r="BZI26" s="580"/>
      <c r="BZJ26" s="580"/>
      <c r="BZK26" s="580"/>
      <c r="BZL26" s="580"/>
      <c r="BZM26" s="580"/>
      <c r="BZN26" s="580"/>
      <c r="BZO26" s="580"/>
      <c r="BZP26" s="580"/>
      <c r="BZQ26" s="580"/>
      <c r="BZR26" s="580"/>
      <c r="BZS26" s="580"/>
      <c r="BZT26" s="580"/>
      <c r="BZU26" s="580"/>
      <c r="BZV26" s="580"/>
      <c r="BZW26" s="580"/>
      <c r="BZX26" s="580"/>
      <c r="BZY26" s="580"/>
      <c r="BZZ26" s="580"/>
      <c r="CAA26" s="580"/>
      <c r="CAB26" s="580"/>
      <c r="CAC26" s="580"/>
      <c r="CAD26" s="580"/>
      <c r="CAE26" s="580"/>
      <c r="CAF26" s="580"/>
      <c r="CAG26" s="580"/>
      <c r="CAH26" s="580"/>
      <c r="CAI26" s="580"/>
      <c r="CAJ26" s="580"/>
      <c r="CAK26" s="580"/>
      <c r="CAL26" s="580"/>
      <c r="CAM26" s="580"/>
      <c r="CAN26" s="580"/>
      <c r="CAO26" s="580"/>
      <c r="CAP26" s="580"/>
      <c r="CAQ26" s="580"/>
      <c r="CAR26" s="580"/>
      <c r="CAS26" s="580"/>
      <c r="CAT26" s="580"/>
      <c r="CAU26" s="580"/>
      <c r="CAV26" s="580"/>
      <c r="CAW26" s="580"/>
      <c r="CAX26" s="580"/>
      <c r="CAY26" s="580"/>
      <c r="CAZ26" s="580"/>
      <c r="CBA26" s="580"/>
      <c r="CBB26" s="580"/>
      <c r="CBC26" s="580"/>
      <c r="CBD26" s="580"/>
      <c r="CBE26" s="580"/>
      <c r="CBF26" s="580"/>
      <c r="CBG26" s="580"/>
      <c r="CBH26" s="580"/>
      <c r="CBI26" s="580"/>
      <c r="CBJ26" s="580"/>
      <c r="CBK26" s="580"/>
      <c r="CBL26" s="580"/>
      <c r="CBM26" s="580"/>
      <c r="CBN26" s="580"/>
      <c r="CBO26" s="580"/>
      <c r="CBP26" s="580"/>
      <c r="CBQ26" s="580"/>
      <c r="CBR26" s="580"/>
      <c r="CBS26" s="580"/>
      <c r="CBT26" s="580"/>
      <c r="CBU26" s="580"/>
      <c r="CBV26" s="580"/>
      <c r="CBW26" s="580"/>
      <c r="CBX26" s="580"/>
      <c r="CBY26" s="580"/>
      <c r="CBZ26" s="580"/>
      <c r="CCA26" s="580"/>
      <c r="CCB26" s="580"/>
      <c r="CCC26" s="580"/>
      <c r="CCD26" s="580"/>
      <c r="CCE26" s="580"/>
      <c r="CCF26" s="580"/>
      <c r="CCG26" s="580"/>
      <c r="CCH26" s="580"/>
      <c r="CCI26" s="580"/>
      <c r="CCJ26" s="580"/>
      <c r="CCK26" s="580"/>
      <c r="CCL26" s="580"/>
      <c r="CCM26" s="580"/>
      <c r="CCN26" s="580"/>
      <c r="CCO26" s="580"/>
      <c r="CCP26" s="580"/>
      <c r="CCQ26" s="580"/>
      <c r="CCR26" s="580"/>
      <c r="CCS26" s="580"/>
      <c r="CCT26" s="580"/>
      <c r="CCU26" s="580"/>
      <c r="CCV26" s="580"/>
      <c r="CCW26" s="580"/>
      <c r="CCX26" s="580"/>
      <c r="CCY26" s="580"/>
      <c r="CCZ26" s="580"/>
      <c r="CDA26" s="580"/>
      <c r="CDB26" s="580"/>
      <c r="CDC26" s="580"/>
      <c r="CDD26" s="580"/>
      <c r="CDE26" s="580"/>
      <c r="CDF26" s="580"/>
      <c r="CDG26" s="580"/>
      <c r="CDH26" s="580"/>
      <c r="CDI26" s="580"/>
      <c r="CDJ26" s="580"/>
      <c r="CDK26" s="580"/>
      <c r="CDL26" s="580"/>
      <c r="CDM26" s="580"/>
      <c r="CDN26" s="580"/>
      <c r="CDO26" s="580"/>
      <c r="CDP26" s="580"/>
      <c r="CDQ26" s="580"/>
      <c r="CDR26" s="580"/>
      <c r="CDS26" s="580"/>
      <c r="CDT26" s="580"/>
      <c r="CDU26" s="580"/>
      <c r="CDV26" s="580"/>
      <c r="CDW26" s="580"/>
      <c r="CDX26" s="580"/>
      <c r="CDY26" s="580"/>
      <c r="CDZ26" s="580"/>
      <c r="CEA26" s="580"/>
      <c r="CEB26" s="580"/>
      <c r="CEC26" s="580"/>
      <c r="CED26" s="580"/>
      <c r="CEE26" s="580"/>
      <c r="CEF26" s="580"/>
      <c r="CEG26" s="580"/>
      <c r="CEH26" s="580"/>
      <c r="CEI26" s="580"/>
      <c r="CEJ26" s="580"/>
      <c r="CEK26" s="580"/>
      <c r="CEL26" s="580"/>
      <c r="CEM26" s="580"/>
      <c r="CEN26" s="580"/>
      <c r="CEO26" s="580"/>
      <c r="CEP26" s="580"/>
      <c r="CEQ26" s="580"/>
      <c r="CER26" s="580"/>
      <c r="CES26" s="580"/>
      <c r="CET26" s="580"/>
      <c r="CEU26" s="580"/>
      <c r="CEV26" s="580"/>
      <c r="CEW26" s="580"/>
      <c r="CEX26" s="580"/>
      <c r="CEY26" s="580"/>
      <c r="CEZ26" s="580"/>
      <c r="CFA26" s="580"/>
      <c r="CFB26" s="580"/>
      <c r="CFC26" s="580"/>
      <c r="CFD26" s="580"/>
      <c r="CFE26" s="580"/>
      <c r="CFF26" s="580"/>
      <c r="CFG26" s="580"/>
      <c r="CFH26" s="580"/>
      <c r="CFI26" s="580"/>
      <c r="CFJ26" s="580"/>
      <c r="CFK26" s="580"/>
      <c r="CFL26" s="580"/>
      <c r="CFM26" s="580"/>
      <c r="CFN26" s="580"/>
      <c r="CFO26" s="580"/>
      <c r="CFP26" s="580"/>
      <c r="CFQ26" s="580"/>
      <c r="CFR26" s="580"/>
      <c r="CFS26" s="580"/>
      <c r="CFT26" s="580"/>
      <c r="CFU26" s="580"/>
      <c r="CFV26" s="580"/>
      <c r="CFW26" s="580"/>
      <c r="CFX26" s="580"/>
      <c r="CFY26" s="580"/>
      <c r="CFZ26" s="580"/>
      <c r="CGA26" s="580"/>
      <c r="CGB26" s="580"/>
      <c r="CGC26" s="580"/>
      <c r="CGD26" s="580"/>
      <c r="CGE26" s="580"/>
      <c r="CGF26" s="580"/>
      <c r="CGG26" s="580"/>
      <c r="CGH26" s="580"/>
      <c r="CGI26" s="580"/>
      <c r="CGJ26" s="580"/>
      <c r="CGK26" s="580"/>
      <c r="CGL26" s="580"/>
      <c r="CGM26" s="580"/>
      <c r="CGN26" s="580"/>
      <c r="CGO26" s="580"/>
      <c r="CGP26" s="580"/>
      <c r="CGQ26" s="580"/>
      <c r="CGR26" s="580"/>
      <c r="CGS26" s="580"/>
      <c r="CGT26" s="580"/>
      <c r="CGU26" s="580"/>
      <c r="CGV26" s="580"/>
      <c r="CGW26" s="580"/>
      <c r="CGX26" s="580"/>
      <c r="CGY26" s="580"/>
      <c r="CGZ26" s="580"/>
      <c r="CHA26" s="580"/>
      <c r="CHB26" s="580"/>
      <c r="CHC26" s="580"/>
      <c r="CHD26" s="580"/>
      <c r="CHE26" s="580"/>
      <c r="CHF26" s="580"/>
      <c r="CHG26" s="580"/>
      <c r="CHH26" s="580"/>
      <c r="CHI26" s="580"/>
      <c r="CHJ26" s="580"/>
      <c r="CHK26" s="580"/>
      <c r="CHL26" s="580"/>
      <c r="CHM26" s="580"/>
      <c r="CHN26" s="580"/>
      <c r="CHO26" s="580"/>
      <c r="CHP26" s="580"/>
      <c r="CHQ26" s="580"/>
      <c r="CHR26" s="580"/>
      <c r="CHS26" s="580"/>
      <c r="CHT26" s="580"/>
      <c r="CHU26" s="580"/>
      <c r="CHV26" s="580"/>
      <c r="CHW26" s="580"/>
      <c r="CHX26" s="580"/>
      <c r="CHY26" s="580"/>
      <c r="CHZ26" s="580"/>
      <c r="CIA26" s="580"/>
      <c r="CIB26" s="580"/>
      <c r="CIC26" s="580"/>
      <c r="CID26" s="580"/>
      <c r="CIE26" s="580"/>
      <c r="CIF26" s="580"/>
      <c r="CIG26" s="580"/>
      <c r="CIH26" s="580"/>
      <c r="CII26" s="580"/>
      <c r="CIJ26" s="580"/>
      <c r="CIK26" s="580"/>
      <c r="CIL26" s="580"/>
      <c r="CIM26" s="580"/>
      <c r="CIN26" s="580"/>
      <c r="CIO26" s="580"/>
      <c r="CIP26" s="580"/>
      <c r="CIQ26" s="580"/>
      <c r="CIR26" s="580"/>
      <c r="CIS26" s="580"/>
      <c r="CIT26" s="580"/>
      <c r="CIU26" s="580"/>
      <c r="CIV26" s="580"/>
      <c r="CIW26" s="580"/>
      <c r="CIX26" s="580"/>
      <c r="CIY26" s="580"/>
      <c r="CIZ26" s="580"/>
      <c r="CJA26" s="580"/>
      <c r="CJB26" s="580"/>
      <c r="CJC26" s="580"/>
      <c r="CJD26" s="580"/>
      <c r="CJE26" s="580"/>
      <c r="CJF26" s="580"/>
      <c r="CJG26" s="580"/>
      <c r="CJH26" s="580"/>
      <c r="CJI26" s="580"/>
      <c r="CJJ26" s="580"/>
      <c r="CJK26" s="580"/>
      <c r="CJL26" s="580"/>
      <c r="CJM26" s="580"/>
      <c r="CJN26" s="580"/>
      <c r="CJO26" s="580"/>
      <c r="CJP26" s="580"/>
      <c r="CJQ26" s="580"/>
      <c r="CJR26" s="580"/>
      <c r="CJS26" s="580"/>
      <c r="CJT26" s="580"/>
      <c r="CJU26" s="580"/>
      <c r="CJV26" s="580"/>
      <c r="CJW26" s="580"/>
      <c r="CJX26" s="580"/>
      <c r="CJY26" s="580"/>
      <c r="CJZ26" s="580"/>
      <c r="CKA26" s="580"/>
      <c r="CKB26" s="580"/>
      <c r="CKC26" s="580"/>
      <c r="CKD26" s="580"/>
      <c r="CKE26" s="580"/>
      <c r="CKF26" s="580"/>
      <c r="CKG26" s="580"/>
      <c r="CKH26" s="580"/>
      <c r="CKI26" s="580"/>
      <c r="CKJ26" s="580"/>
      <c r="CKK26" s="580"/>
      <c r="CKL26" s="580"/>
      <c r="CKM26" s="580"/>
      <c r="CKN26" s="580"/>
      <c r="CKO26" s="580"/>
      <c r="CKP26" s="580"/>
      <c r="CKQ26" s="580"/>
      <c r="CKR26" s="580"/>
      <c r="CKS26" s="580"/>
      <c r="CKT26" s="580"/>
      <c r="CKU26" s="580"/>
      <c r="CKV26" s="580"/>
      <c r="CKW26" s="580"/>
      <c r="CKX26" s="580"/>
      <c r="CKY26" s="580"/>
      <c r="CKZ26" s="580"/>
      <c r="CLA26" s="580"/>
      <c r="CLB26" s="580"/>
      <c r="CLC26" s="580"/>
      <c r="CLD26" s="580"/>
      <c r="CLE26" s="580"/>
      <c r="CLF26" s="580"/>
      <c r="CLG26" s="580"/>
      <c r="CLH26" s="580"/>
      <c r="CLI26" s="580"/>
      <c r="CLJ26" s="580"/>
      <c r="CLK26" s="580"/>
      <c r="CLL26" s="580"/>
      <c r="CLM26" s="580"/>
      <c r="CLN26" s="580"/>
      <c r="CLO26" s="580"/>
      <c r="CLP26" s="580"/>
      <c r="CLQ26" s="580"/>
      <c r="CLR26" s="580"/>
      <c r="CLS26" s="580"/>
      <c r="CLT26" s="580"/>
      <c r="CLU26" s="580"/>
      <c r="CLV26" s="580"/>
      <c r="CLW26" s="580"/>
      <c r="CLX26" s="580"/>
      <c r="CLY26" s="580"/>
      <c r="CLZ26" s="580"/>
      <c r="CMA26" s="580"/>
      <c r="CMB26" s="580"/>
      <c r="CMC26" s="580"/>
      <c r="CMD26" s="580"/>
      <c r="CME26" s="580"/>
      <c r="CMF26" s="580"/>
      <c r="CMG26" s="580"/>
      <c r="CMH26" s="580"/>
      <c r="CMI26" s="580"/>
      <c r="CMJ26" s="580"/>
      <c r="CMK26" s="580"/>
      <c r="CML26" s="580"/>
      <c r="CMM26" s="580"/>
      <c r="CMN26" s="580"/>
      <c r="CMO26" s="580"/>
      <c r="CMP26" s="580"/>
      <c r="CMQ26" s="580"/>
      <c r="CMR26" s="580"/>
      <c r="CMS26" s="580"/>
      <c r="CMT26" s="580"/>
      <c r="CMU26" s="580"/>
      <c r="CMV26" s="580"/>
      <c r="CMW26" s="580"/>
      <c r="CMX26" s="580"/>
      <c r="CMY26" s="580"/>
      <c r="CMZ26" s="580"/>
      <c r="CNA26" s="580"/>
      <c r="CNB26" s="580"/>
      <c r="CNC26" s="580"/>
      <c r="CND26" s="580"/>
      <c r="CNE26" s="580"/>
      <c r="CNF26" s="580"/>
      <c r="CNG26" s="580"/>
      <c r="CNH26" s="580"/>
      <c r="CNI26" s="580"/>
      <c r="CNJ26" s="580"/>
      <c r="CNK26" s="580"/>
      <c r="CNL26" s="580"/>
      <c r="CNM26" s="580"/>
      <c r="CNN26" s="580"/>
      <c r="CNO26" s="580"/>
      <c r="CNP26" s="580"/>
      <c r="CNQ26" s="580"/>
      <c r="CNR26" s="580"/>
      <c r="CNS26" s="580"/>
      <c r="CNT26" s="580"/>
      <c r="CNU26" s="580"/>
      <c r="CNV26" s="580"/>
      <c r="CNW26" s="580"/>
      <c r="CNX26" s="580"/>
      <c r="CNY26" s="580"/>
      <c r="CNZ26" s="580"/>
      <c r="COA26" s="580"/>
      <c r="COB26" s="580"/>
      <c r="COC26" s="580"/>
      <c r="COD26" s="580"/>
      <c r="COE26" s="580"/>
      <c r="COF26" s="580"/>
      <c r="COG26" s="580"/>
      <c r="COH26" s="580"/>
      <c r="COI26" s="580"/>
      <c r="COJ26" s="580"/>
      <c r="COK26" s="580"/>
      <c r="COL26" s="580"/>
      <c r="COM26" s="580"/>
      <c r="CON26" s="580"/>
      <c r="COO26" s="580"/>
      <c r="COP26" s="580"/>
      <c r="COQ26" s="580"/>
      <c r="COR26" s="580"/>
      <c r="COS26" s="580"/>
      <c r="COT26" s="580"/>
      <c r="COU26" s="580"/>
      <c r="COV26" s="580"/>
      <c r="COW26" s="580"/>
      <c r="COX26" s="580"/>
      <c r="COY26" s="580"/>
      <c r="COZ26" s="580"/>
      <c r="CPA26" s="580"/>
      <c r="CPB26" s="580"/>
      <c r="CPC26" s="580"/>
      <c r="CPD26" s="580"/>
      <c r="CPE26" s="580"/>
      <c r="CPF26" s="580"/>
      <c r="CPG26" s="580"/>
      <c r="CPH26" s="580"/>
      <c r="CPI26" s="580"/>
      <c r="CPJ26" s="580"/>
      <c r="CPK26" s="580"/>
      <c r="CPL26" s="580"/>
      <c r="CPM26" s="580"/>
      <c r="CPN26" s="580"/>
      <c r="CPO26" s="580"/>
      <c r="CPP26" s="580"/>
      <c r="CPQ26" s="580"/>
      <c r="CPR26" s="580"/>
      <c r="CPS26" s="580"/>
      <c r="CPT26" s="580"/>
      <c r="CPU26" s="580"/>
      <c r="CPV26" s="580"/>
      <c r="CPW26" s="580"/>
      <c r="CPX26" s="580"/>
      <c r="CPY26" s="580"/>
      <c r="CPZ26" s="580"/>
      <c r="CQA26" s="580"/>
      <c r="CQB26" s="580"/>
      <c r="CQC26" s="580"/>
      <c r="CQD26" s="580"/>
      <c r="CQE26" s="580"/>
      <c r="CQF26" s="580"/>
      <c r="CQG26" s="580"/>
      <c r="CQH26" s="580"/>
      <c r="CQI26" s="580"/>
      <c r="CQJ26" s="580"/>
      <c r="CQK26" s="580"/>
      <c r="CQL26" s="580"/>
      <c r="CQM26" s="580"/>
      <c r="CQN26" s="580"/>
      <c r="CQO26" s="580"/>
      <c r="CQP26" s="580"/>
      <c r="CQQ26" s="580"/>
      <c r="CQR26" s="580"/>
      <c r="CQS26" s="580"/>
      <c r="CQT26" s="580"/>
      <c r="CQU26" s="580"/>
      <c r="CQV26" s="580"/>
      <c r="CQW26" s="580"/>
      <c r="CQX26" s="580"/>
      <c r="CQY26" s="580"/>
      <c r="CQZ26" s="580"/>
      <c r="CRA26" s="580"/>
      <c r="CRB26" s="580"/>
      <c r="CRC26" s="580"/>
      <c r="CRD26" s="580"/>
      <c r="CRE26" s="580"/>
      <c r="CRF26" s="580"/>
      <c r="CRG26" s="580"/>
      <c r="CRH26" s="580"/>
      <c r="CRI26" s="580"/>
      <c r="CRJ26" s="580"/>
      <c r="CRK26" s="580"/>
      <c r="CRL26" s="580"/>
      <c r="CRM26" s="580"/>
      <c r="CRN26" s="580"/>
      <c r="CRO26" s="580"/>
      <c r="CRP26" s="580"/>
      <c r="CRQ26" s="580"/>
      <c r="CRR26" s="580"/>
      <c r="CRS26" s="580"/>
      <c r="CRT26" s="580"/>
      <c r="CRU26" s="580"/>
      <c r="CRV26" s="580"/>
      <c r="CRW26" s="580"/>
      <c r="CRX26" s="580"/>
      <c r="CRY26" s="580"/>
      <c r="CRZ26" s="580"/>
      <c r="CSA26" s="580"/>
      <c r="CSB26" s="580"/>
      <c r="CSC26" s="580"/>
      <c r="CSD26" s="580"/>
      <c r="CSE26" s="580"/>
      <c r="CSF26" s="580"/>
      <c r="CSG26" s="580"/>
      <c r="CSH26" s="580"/>
      <c r="CSI26" s="580"/>
      <c r="CSJ26" s="580"/>
      <c r="CSK26" s="580"/>
      <c r="CSL26" s="580"/>
      <c r="CSM26" s="580"/>
      <c r="CSN26" s="580"/>
      <c r="CSO26" s="580"/>
      <c r="CSP26" s="580"/>
      <c r="CSQ26" s="580"/>
      <c r="CSR26" s="580"/>
      <c r="CSS26" s="580"/>
      <c r="CST26" s="580"/>
      <c r="CSU26" s="580"/>
      <c r="CSV26" s="580"/>
      <c r="CSW26" s="580"/>
      <c r="CSX26" s="580"/>
      <c r="CSY26" s="580"/>
      <c r="CSZ26" s="580"/>
      <c r="CTA26" s="580"/>
      <c r="CTB26" s="580"/>
      <c r="CTC26" s="580"/>
      <c r="CTD26" s="580"/>
      <c r="CTE26" s="580"/>
      <c r="CTF26" s="580"/>
      <c r="CTG26" s="580"/>
      <c r="CTH26" s="580"/>
      <c r="CTI26" s="580"/>
      <c r="CTJ26" s="580"/>
      <c r="CTK26" s="580"/>
      <c r="CTL26" s="580"/>
      <c r="CTM26" s="580"/>
      <c r="CTN26" s="580"/>
      <c r="CTO26" s="580"/>
      <c r="CTP26" s="580"/>
      <c r="CTQ26" s="580"/>
      <c r="CTR26" s="580"/>
      <c r="CTS26" s="580"/>
      <c r="CTT26" s="580"/>
      <c r="CTU26" s="580"/>
      <c r="CTV26" s="580"/>
      <c r="CTW26" s="580"/>
      <c r="CTX26" s="580"/>
      <c r="CTY26" s="580"/>
      <c r="CTZ26" s="580"/>
      <c r="CUA26" s="580"/>
      <c r="CUB26" s="580"/>
      <c r="CUC26" s="580"/>
      <c r="CUD26" s="580"/>
      <c r="CUE26" s="580"/>
      <c r="CUF26" s="580"/>
      <c r="CUG26" s="580"/>
      <c r="CUH26" s="580"/>
      <c r="CUI26" s="580"/>
      <c r="CUJ26" s="580"/>
      <c r="CUK26" s="580"/>
      <c r="CUL26" s="580"/>
      <c r="CUM26" s="580"/>
      <c r="CUN26" s="580"/>
      <c r="CUO26" s="580"/>
      <c r="CUP26" s="580"/>
      <c r="CUQ26" s="580"/>
      <c r="CUR26" s="580"/>
      <c r="CUS26" s="580"/>
      <c r="CUT26" s="580"/>
      <c r="CUU26" s="580"/>
      <c r="CUV26" s="580"/>
      <c r="CUW26" s="580"/>
      <c r="CUX26" s="580"/>
      <c r="CUY26" s="580"/>
      <c r="CUZ26" s="580"/>
      <c r="CVA26" s="580"/>
      <c r="CVB26" s="580"/>
      <c r="CVC26" s="580"/>
      <c r="CVD26" s="580"/>
      <c r="CVE26" s="580"/>
      <c r="CVF26" s="580"/>
      <c r="CVG26" s="580"/>
      <c r="CVH26" s="580"/>
      <c r="CVI26" s="580"/>
      <c r="CVJ26" s="580"/>
      <c r="CVK26" s="580"/>
      <c r="CVL26" s="580"/>
      <c r="CVM26" s="580"/>
      <c r="CVN26" s="580"/>
      <c r="CVO26" s="580"/>
      <c r="CVP26" s="580"/>
      <c r="CVQ26" s="580"/>
      <c r="CVR26" s="580"/>
      <c r="CVS26" s="580"/>
      <c r="CVT26" s="580"/>
      <c r="CVU26" s="580"/>
      <c r="CVV26" s="580"/>
      <c r="CVW26" s="580"/>
      <c r="CVX26" s="580"/>
      <c r="CVY26" s="580"/>
      <c r="CVZ26" s="580"/>
      <c r="CWA26" s="580"/>
      <c r="CWB26" s="580"/>
      <c r="CWC26" s="580"/>
      <c r="CWD26" s="580"/>
      <c r="CWE26" s="580"/>
      <c r="CWF26" s="580"/>
      <c r="CWG26" s="580"/>
      <c r="CWH26" s="580"/>
      <c r="CWI26" s="580"/>
      <c r="CWJ26" s="580"/>
      <c r="CWK26" s="580"/>
      <c r="CWL26" s="580"/>
      <c r="CWM26" s="580"/>
      <c r="CWN26" s="580"/>
      <c r="CWO26" s="580"/>
      <c r="CWP26" s="580"/>
      <c r="CWQ26" s="580"/>
      <c r="CWR26" s="580"/>
      <c r="CWS26" s="580"/>
      <c r="CWT26" s="580"/>
      <c r="CWU26" s="580"/>
      <c r="CWV26" s="580"/>
      <c r="CWW26" s="580"/>
      <c r="CWX26" s="580"/>
      <c r="CWY26" s="580"/>
      <c r="CWZ26" s="580"/>
      <c r="CXA26" s="580"/>
      <c r="CXB26" s="580"/>
      <c r="CXC26" s="580"/>
      <c r="CXD26" s="580"/>
      <c r="CXE26" s="580"/>
      <c r="CXF26" s="580"/>
      <c r="CXG26" s="580"/>
      <c r="CXH26" s="580"/>
      <c r="CXI26" s="580"/>
      <c r="CXJ26" s="580"/>
      <c r="CXK26" s="580"/>
      <c r="CXL26" s="580"/>
      <c r="CXM26" s="580"/>
      <c r="CXN26" s="580"/>
      <c r="CXO26" s="580"/>
      <c r="CXP26" s="580"/>
      <c r="CXQ26" s="580"/>
      <c r="CXR26" s="580"/>
      <c r="CXS26" s="580"/>
      <c r="CXT26" s="580"/>
      <c r="CXU26" s="580"/>
      <c r="CXV26" s="580"/>
      <c r="CXW26" s="580"/>
      <c r="CXX26" s="580"/>
      <c r="CXY26" s="580"/>
      <c r="CXZ26" s="580"/>
      <c r="CYA26" s="580"/>
      <c r="CYB26" s="580"/>
      <c r="CYC26" s="580"/>
      <c r="CYD26" s="580"/>
      <c r="CYE26" s="580"/>
      <c r="CYF26" s="580"/>
      <c r="CYG26" s="580"/>
      <c r="CYH26" s="580"/>
      <c r="CYI26" s="580"/>
      <c r="CYJ26" s="580"/>
      <c r="CYK26" s="580"/>
      <c r="CYL26" s="580"/>
      <c r="CYM26" s="580"/>
      <c r="CYN26" s="580"/>
      <c r="CYO26" s="580"/>
      <c r="CYP26" s="580"/>
      <c r="CYQ26" s="580"/>
      <c r="CYR26" s="580"/>
      <c r="CYS26" s="580"/>
      <c r="CYT26" s="580"/>
      <c r="CYU26" s="580"/>
      <c r="CYV26" s="580"/>
      <c r="CYW26" s="580"/>
      <c r="CYX26" s="580"/>
      <c r="CYY26" s="580"/>
      <c r="CYZ26" s="580"/>
      <c r="CZA26" s="580"/>
      <c r="CZB26" s="580"/>
      <c r="CZC26" s="580"/>
      <c r="CZD26" s="580"/>
      <c r="CZE26" s="580"/>
      <c r="CZF26" s="580"/>
      <c r="CZG26" s="580"/>
      <c r="CZH26" s="580"/>
      <c r="CZI26" s="580"/>
      <c r="CZJ26" s="580"/>
      <c r="CZK26" s="580"/>
      <c r="CZL26" s="580"/>
      <c r="CZM26" s="580"/>
      <c r="CZN26" s="580"/>
      <c r="CZO26" s="580"/>
      <c r="CZP26" s="580"/>
      <c r="CZQ26" s="580"/>
      <c r="CZR26" s="580"/>
      <c r="CZS26" s="580"/>
      <c r="CZT26" s="580"/>
      <c r="CZU26" s="580"/>
      <c r="CZV26" s="580"/>
      <c r="CZW26" s="580"/>
      <c r="CZX26" s="580"/>
      <c r="CZY26" s="580"/>
      <c r="CZZ26" s="580"/>
      <c r="DAA26" s="580"/>
      <c r="DAB26" s="580"/>
      <c r="DAC26" s="580"/>
      <c r="DAD26" s="580"/>
      <c r="DAE26" s="580"/>
      <c r="DAF26" s="580"/>
      <c r="DAG26" s="580"/>
      <c r="DAH26" s="580"/>
      <c r="DAI26" s="580"/>
      <c r="DAJ26" s="580"/>
      <c r="DAK26" s="580"/>
      <c r="DAL26" s="580"/>
      <c r="DAM26" s="580"/>
      <c r="DAN26" s="580"/>
      <c r="DAO26" s="580"/>
      <c r="DAP26" s="580"/>
      <c r="DAQ26" s="580"/>
      <c r="DAR26" s="580"/>
      <c r="DAS26" s="580"/>
      <c r="DAT26" s="580"/>
      <c r="DAU26" s="580"/>
      <c r="DAV26" s="580"/>
      <c r="DAW26" s="580"/>
      <c r="DAX26" s="580"/>
      <c r="DAY26" s="580"/>
      <c r="DAZ26" s="580"/>
      <c r="DBA26" s="580"/>
      <c r="DBB26" s="580"/>
      <c r="DBC26" s="580"/>
      <c r="DBD26" s="580"/>
      <c r="DBE26" s="580"/>
      <c r="DBF26" s="580"/>
      <c r="DBG26" s="580"/>
      <c r="DBH26" s="580"/>
      <c r="DBI26" s="580"/>
      <c r="DBJ26" s="580"/>
      <c r="DBK26" s="580"/>
      <c r="DBL26" s="580"/>
      <c r="DBM26" s="580"/>
      <c r="DBN26" s="580"/>
      <c r="DBO26" s="580"/>
      <c r="DBP26" s="580"/>
      <c r="DBQ26" s="580"/>
      <c r="DBR26" s="580"/>
      <c r="DBS26" s="580"/>
      <c r="DBT26" s="580"/>
      <c r="DBU26" s="580"/>
      <c r="DBV26" s="580"/>
      <c r="DBW26" s="580"/>
      <c r="DBX26" s="580"/>
      <c r="DBY26" s="580"/>
      <c r="DBZ26" s="580"/>
      <c r="DCA26" s="580"/>
      <c r="DCB26" s="580"/>
      <c r="DCC26" s="580"/>
      <c r="DCD26" s="580"/>
      <c r="DCE26" s="580"/>
      <c r="DCF26" s="580"/>
      <c r="DCG26" s="580"/>
      <c r="DCH26" s="580"/>
      <c r="DCI26" s="580"/>
      <c r="DCJ26" s="580"/>
      <c r="DCK26" s="580"/>
      <c r="DCL26" s="580"/>
      <c r="DCM26" s="580"/>
      <c r="DCN26" s="580"/>
      <c r="DCO26" s="580"/>
      <c r="DCP26" s="580"/>
      <c r="DCQ26" s="580"/>
      <c r="DCR26" s="580"/>
      <c r="DCS26" s="580"/>
      <c r="DCT26" s="580"/>
      <c r="DCU26" s="580"/>
      <c r="DCV26" s="580"/>
      <c r="DCW26" s="580"/>
      <c r="DCX26" s="580"/>
      <c r="DCY26" s="580"/>
      <c r="DCZ26" s="580"/>
      <c r="DDA26" s="580"/>
      <c r="DDB26" s="580"/>
      <c r="DDC26" s="580"/>
      <c r="DDD26" s="580"/>
      <c r="DDE26" s="580"/>
      <c r="DDF26" s="580"/>
      <c r="DDG26" s="580"/>
      <c r="DDH26" s="580"/>
      <c r="DDI26" s="580"/>
      <c r="DDJ26" s="580"/>
      <c r="DDK26" s="580"/>
      <c r="DDL26" s="580"/>
      <c r="DDM26" s="580"/>
      <c r="DDN26" s="580"/>
      <c r="DDO26" s="580"/>
      <c r="DDP26" s="580"/>
      <c r="DDQ26" s="580"/>
      <c r="DDR26" s="580"/>
      <c r="DDS26" s="580"/>
      <c r="DDT26" s="580"/>
      <c r="DDU26" s="580"/>
      <c r="DDV26" s="580"/>
      <c r="DDW26" s="580"/>
      <c r="DDX26" s="580"/>
      <c r="DDY26" s="580"/>
      <c r="DDZ26" s="580"/>
      <c r="DEA26" s="580"/>
      <c r="DEB26" s="580"/>
      <c r="DEC26" s="580"/>
      <c r="DED26" s="580"/>
      <c r="DEE26" s="580"/>
      <c r="DEF26" s="580"/>
      <c r="DEG26" s="580"/>
      <c r="DEH26" s="580"/>
      <c r="DEI26" s="580"/>
      <c r="DEJ26" s="580"/>
      <c r="DEK26" s="580"/>
      <c r="DEL26" s="580"/>
      <c r="DEM26" s="580"/>
      <c r="DEN26" s="580"/>
      <c r="DEO26" s="580"/>
      <c r="DEP26" s="580"/>
      <c r="DEQ26" s="580"/>
      <c r="DER26" s="580"/>
      <c r="DES26" s="580"/>
      <c r="DET26" s="580"/>
      <c r="DEU26" s="580"/>
      <c r="DEV26" s="580"/>
      <c r="DEW26" s="580"/>
      <c r="DEX26" s="580"/>
      <c r="DEY26" s="580"/>
      <c r="DEZ26" s="580"/>
      <c r="DFA26" s="580"/>
      <c r="DFB26" s="580"/>
      <c r="DFC26" s="580"/>
      <c r="DFD26" s="580"/>
      <c r="DFE26" s="580"/>
      <c r="DFF26" s="580"/>
      <c r="DFG26" s="580"/>
      <c r="DFH26" s="580"/>
      <c r="DFI26" s="580"/>
      <c r="DFJ26" s="580"/>
      <c r="DFK26" s="580"/>
      <c r="DFL26" s="580"/>
      <c r="DFM26" s="580"/>
      <c r="DFN26" s="580"/>
      <c r="DFO26" s="580"/>
      <c r="DFP26" s="580"/>
      <c r="DFQ26" s="580"/>
      <c r="DFR26" s="580"/>
      <c r="DFS26" s="580"/>
      <c r="DFT26" s="580"/>
      <c r="DFU26" s="580"/>
      <c r="DFV26" s="580"/>
      <c r="DFW26" s="580"/>
      <c r="DFX26" s="580"/>
      <c r="DFY26" s="580"/>
      <c r="DFZ26" s="580"/>
      <c r="DGA26" s="580"/>
      <c r="DGB26" s="580"/>
      <c r="DGC26" s="580"/>
      <c r="DGD26" s="580"/>
      <c r="DGE26" s="580"/>
      <c r="DGF26" s="580"/>
      <c r="DGG26" s="580"/>
      <c r="DGH26" s="580"/>
      <c r="DGI26" s="580"/>
      <c r="DGJ26" s="580"/>
      <c r="DGK26" s="580"/>
      <c r="DGL26" s="580"/>
      <c r="DGM26" s="580"/>
      <c r="DGN26" s="580"/>
      <c r="DGO26" s="580"/>
      <c r="DGP26" s="580"/>
      <c r="DGQ26" s="580"/>
      <c r="DGR26" s="580"/>
      <c r="DGS26" s="580"/>
      <c r="DGT26" s="580"/>
      <c r="DGU26" s="580"/>
      <c r="DGV26" s="580"/>
      <c r="DGW26" s="580"/>
      <c r="DGX26" s="580"/>
      <c r="DGY26" s="580"/>
      <c r="DGZ26" s="580"/>
      <c r="DHA26" s="580"/>
      <c r="DHB26" s="580"/>
      <c r="DHC26" s="580"/>
      <c r="DHD26" s="580"/>
      <c r="DHE26" s="580"/>
      <c r="DHF26" s="580"/>
      <c r="DHG26" s="580"/>
      <c r="DHH26" s="580"/>
      <c r="DHI26" s="580"/>
      <c r="DHJ26" s="580"/>
      <c r="DHK26" s="580"/>
      <c r="DHL26" s="580"/>
      <c r="DHM26" s="580"/>
      <c r="DHN26" s="580"/>
      <c r="DHO26" s="580"/>
      <c r="DHP26" s="580"/>
      <c r="DHQ26" s="580"/>
      <c r="DHR26" s="580"/>
      <c r="DHS26" s="580"/>
      <c r="DHT26" s="580"/>
      <c r="DHU26" s="580"/>
      <c r="DHV26" s="580"/>
      <c r="DHW26" s="580"/>
      <c r="DHX26" s="580"/>
      <c r="DHY26" s="580"/>
      <c r="DHZ26" s="580"/>
      <c r="DIA26" s="580"/>
      <c r="DIB26" s="580"/>
      <c r="DIC26" s="580"/>
      <c r="DID26" s="580"/>
      <c r="DIE26" s="580"/>
      <c r="DIF26" s="580"/>
      <c r="DIG26" s="580"/>
      <c r="DIH26" s="580"/>
      <c r="DII26" s="580"/>
      <c r="DIJ26" s="580"/>
      <c r="DIK26" s="580"/>
      <c r="DIL26" s="580"/>
      <c r="DIM26" s="580"/>
      <c r="DIN26" s="580"/>
      <c r="DIO26" s="580"/>
      <c r="DIP26" s="580"/>
      <c r="DIQ26" s="580"/>
      <c r="DIR26" s="580"/>
      <c r="DIS26" s="580"/>
      <c r="DIT26" s="580"/>
      <c r="DIU26" s="580"/>
      <c r="DIV26" s="580"/>
      <c r="DIW26" s="580"/>
      <c r="DIX26" s="580"/>
      <c r="DIY26" s="580"/>
      <c r="DIZ26" s="580"/>
      <c r="DJA26" s="580"/>
      <c r="DJB26" s="580"/>
      <c r="DJC26" s="580"/>
      <c r="DJD26" s="580"/>
      <c r="DJE26" s="580"/>
      <c r="DJF26" s="580"/>
      <c r="DJG26" s="580"/>
      <c r="DJH26" s="580"/>
      <c r="DJI26" s="580"/>
      <c r="DJJ26" s="580"/>
      <c r="DJK26" s="580"/>
      <c r="DJL26" s="580"/>
      <c r="DJM26" s="580"/>
      <c r="DJN26" s="580"/>
      <c r="DJO26" s="580"/>
      <c r="DJP26" s="580"/>
      <c r="DJQ26" s="580"/>
      <c r="DJR26" s="580"/>
      <c r="DJS26" s="580"/>
      <c r="DJT26" s="580"/>
      <c r="DJU26" s="580"/>
      <c r="DJV26" s="580"/>
      <c r="DJW26" s="580"/>
      <c r="DJX26" s="580"/>
      <c r="DJY26" s="580"/>
      <c r="DJZ26" s="580"/>
      <c r="DKA26" s="580"/>
      <c r="DKB26" s="580"/>
      <c r="DKC26" s="580"/>
      <c r="DKD26" s="580"/>
      <c r="DKE26" s="580"/>
      <c r="DKF26" s="580"/>
      <c r="DKG26" s="580"/>
      <c r="DKH26" s="580"/>
      <c r="DKI26" s="580"/>
      <c r="DKJ26" s="580"/>
      <c r="DKK26" s="580"/>
      <c r="DKL26" s="580"/>
      <c r="DKM26" s="580"/>
      <c r="DKN26" s="580"/>
      <c r="DKO26" s="580"/>
      <c r="DKP26" s="580"/>
      <c r="DKQ26" s="580"/>
      <c r="DKR26" s="580"/>
      <c r="DKS26" s="580"/>
      <c r="DKT26" s="580"/>
      <c r="DKU26" s="580"/>
      <c r="DKV26" s="580"/>
      <c r="DKW26" s="580"/>
      <c r="DKX26" s="580"/>
      <c r="DKY26" s="580"/>
      <c r="DKZ26" s="580"/>
      <c r="DLA26" s="580"/>
      <c r="DLB26" s="580"/>
      <c r="DLC26" s="580"/>
      <c r="DLD26" s="580"/>
      <c r="DLE26" s="580"/>
      <c r="DLF26" s="580"/>
      <c r="DLG26" s="580"/>
      <c r="DLH26" s="580"/>
      <c r="DLI26" s="580"/>
      <c r="DLJ26" s="580"/>
      <c r="DLK26" s="580"/>
      <c r="DLL26" s="580"/>
      <c r="DLM26" s="580"/>
      <c r="DLN26" s="580"/>
      <c r="DLO26" s="580"/>
      <c r="DLP26" s="580"/>
      <c r="DLQ26" s="580"/>
      <c r="DLR26" s="580"/>
      <c r="DLS26" s="580"/>
      <c r="DLT26" s="580"/>
      <c r="DLU26" s="580"/>
      <c r="DLV26" s="580"/>
      <c r="DLW26" s="580"/>
      <c r="DLX26" s="580"/>
      <c r="DLY26" s="580"/>
      <c r="DLZ26" s="580"/>
      <c r="DMA26" s="580"/>
      <c r="DMB26" s="580"/>
      <c r="DMC26" s="580"/>
      <c r="DMD26" s="580"/>
      <c r="DME26" s="580"/>
      <c r="DMF26" s="580"/>
      <c r="DMG26" s="580"/>
      <c r="DMH26" s="580"/>
      <c r="DMI26" s="580"/>
      <c r="DMJ26" s="580"/>
      <c r="DMK26" s="580"/>
      <c r="DML26" s="580"/>
      <c r="DMM26" s="580"/>
      <c r="DMN26" s="580"/>
      <c r="DMO26" s="580"/>
      <c r="DMP26" s="580"/>
      <c r="DMQ26" s="580"/>
      <c r="DMR26" s="580"/>
      <c r="DMS26" s="580"/>
      <c r="DMT26" s="580"/>
      <c r="DMU26" s="580"/>
      <c r="DMV26" s="580"/>
      <c r="DMW26" s="580"/>
      <c r="DMX26" s="580"/>
      <c r="DMY26" s="580"/>
      <c r="DMZ26" s="580"/>
      <c r="DNA26" s="580"/>
      <c r="DNB26" s="580"/>
      <c r="DNC26" s="580"/>
      <c r="DND26" s="580"/>
      <c r="DNE26" s="580"/>
      <c r="DNF26" s="580"/>
      <c r="DNG26" s="580"/>
      <c r="DNH26" s="580"/>
      <c r="DNI26" s="580"/>
      <c r="DNJ26" s="580"/>
      <c r="DNK26" s="580"/>
      <c r="DNL26" s="580"/>
      <c r="DNM26" s="580"/>
      <c r="DNN26" s="580"/>
      <c r="DNO26" s="580"/>
      <c r="DNP26" s="580"/>
      <c r="DNQ26" s="580"/>
      <c r="DNR26" s="580"/>
      <c r="DNS26" s="580"/>
      <c r="DNT26" s="580"/>
      <c r="DNU26" s="580"/>
      <c r="DNV26" s="580"/>
      <c r="DNW26" s="580"/>
      <c r="DNX26" s="580"/>
      <c r="DNY26" s="580"/>
      <c r="DNZ26" s="580"/>
      <c r="DOA26" s="580"/>
      <c r="DOB26" s="580"/>
      <c r="DOC26" s="580"/>
      <c r="DOD26" s="580"/>
      <c r="DOE26" s="580"/>
      <c r="DOF26" s="580"/>
      <c r="DOG26" s="580"/>
      <c r="DOH26" s="580"/>
      <c r="DOI26" s="580"/>
      <c r="DOJ26" s="580"/>
      <c r="DOK26" s="580"/>
      <c r="DOL26" s="580"/>
      <c r="DOM26" s="580"/>
      <c r="DON26" s="580"/>
      <c r="DOO26" s="580"/>
      <c r="DOP26" s="580"/>
      <c r="DOQ26" s="580"/>
      <c r="DOR26" s="580"/>
      <c r="DOS26" s="580"/>
      <c r="DOT26" s="580"/>
      <c r="DOU26" s="580"/>
      <c r="DOV26" s="580"/>
      <c r="DOW26" s="580"/>
      <c r="DOX26" s="580"/>
      <c r="DOY26" s="580"/>
      <c r="DOZ26" s="580"/>
      <c r="DPA26" s="580"/>
      <c r="DPB26" s="580"/>
      <c r="DPC26" s="580"/>
      <c r="DPD26" s="580"/>
      <c r="DPE26" s="580"/>
      <c r="DPF26" s="580"/>
      <c r="DPG26" s="580"/>
      <c r="DPH26" s="580"/>
      <c r="DPI26" s="580"/>
      <c r="DPJ26" s="580"/>
      <c r="DPK26" s="580"/>
      <c r="DPL26" s="580"/>
      <c r="DPM26" s="580"/>
      <c r="DPN26" s="580"/>
      <c r="DPO26" s="580"/>
      <c r="DPP26" s="580"/>
      <c r="DPQ26" s="580"/>
      <c r="DPR26" s="580"/>
      <c r="DPS26" s="580"/>
      <c r="DPT26" s="580"/>
      <c r="DPU26" s="580"/>
      <c r="DPV26" s="580"/>
      <c r="DPW26" s="580"/>
      <c r="DPX26" s="580"/>
      <c r="DPY26" s="580"/>
      <c r="DPZ26" s="580"/>
      <c r="DQA26" s="580"/>
      <c r="DQB26" s="580"/>
      <c r="DQC26" s="580"/>
      <c r="DQD26" s="580"/>
      <c r="DQE26" s="580"/>
      <c r="DQF26" s="580"/>
      <c r="DQG26" s="580"/>
      <c r="DQH26" s="580"/>
      <c r="DQI26" s="580"/>
      <c r="DQJ26" s="580"/>
      <c r="DQK26" s="580"/>
      <c r="DQL26" s="580"/>
      <c r="DQM26" s="580"/>
      <c r="DQN26" s="580"/>
      <c r="DQO26" s="580"/>
      <c r="DQP26" s="580"/>
      <c r="DQQ26" s="580"/>
      <c r="DQR26" s="580"/>
      <c r="DQS26" s="580"/>
      <c r="DQT26" s="580"/>
      <c r="DQU26" s="580"/>
      <c r="DQV26" s="580"/>
      <c r="DQW26" s="580"/>
      <c r="DQX26" s="580"/>
      <c r="DQY26" s="580"/>
      <c r="DQZ26" s="580"/>
      <c r="DRA26" s="580"/>
      <c r="DRB26" s="580"/>
      <c r="DRC26" s="580"/>
      <c r="DRD26" s="580"/>
      <c r="DRE26" s="580"/>
      <c r="DRF26" s="580"/>
      <c r="DRG26" s="580"/>
      <c r="DRH26" s="580"/>
      <c r="DRI26" s="580"/>
      <c r="DRJ26" s="580"/>
      <c r="DRK26" s="580"/>
      <c r="DRL26" s="580"/>
      <c r="DRM26" s="580"/>
      <c r="DRN26" s="580"/>
      <c r="DRO26" s="580"/>
      <c r="DRP26" s="580"/>
      <c r="DRQ26" s="580"/>
      <c r="DRR26" s="580"/>
      <c r="DRS26" s="580"/>
      <c r="DRT26" s="580"/>
      <c r="DRU26" s="580"/>
      <c r="DRV26" s="580"/>
      <c r="DRW26" s="580"/>
      <c r="DRX26" s="580"/>
      <c r="DRY26" s="580"/>
      <c r="DRZ26" s="580"/>
      <c r="DSA26" s="580"/>
      <c r="DSB26" s="580"/>
      <c r="DSC26" s="580"/>
      <c r="DSD26" s="580"/>
      <c r="DSE26" s="580"/>
      <c r="DSF26" s="580"/>
      <c r="DSG26" s="580"/>
      <c r="DSH26" s="580"/>
      <c r="DSI26" s="580"/>
      <c r="DSJ26" s="580"/>
      <c r="DSK26" s="580"/>
      <c r="DSL26" s="580"/>
      <c r="DSM26" s="580"/>
      <c r="DSN26" s="580"/>
      <c r="DSO26" s="580"/>
      <c r="DSP26" s="580"/>
      <c r="DSQ26" s="580"/>
      <c r="DSR26" s="580"/>
      <c r="DSS26" s="580"/>
      <c r="DST26" s="580"/>
      <c r="DSU26" s="580"/>
      <c r="DSV26" s="580"/>
      <c r="DSW26" s="580"/>
      <c r="DSX26" s="580"/>
      <c r="DSY26" s="580"/>
      <c r="DSZ26" s="580"/>
      <c r="DTA26" s="580"/>
      <c r="DTB26" s="580"/>
      <c r="DTC26" s="580"/>
      <c r="DTD26" s="580"/>
      <c r="DTE26" s="580"/>
      <c r="DTF26" s="580"/>
      <c r="DTG26" s="580"/>
      <c r="DTH26" s="580"/>
      <c r="DTI26" s="580"/>
      <c r="DTJ26" s="580"/>
      <c r="DTK26" s="580"/>
      <c r="DTL26" s="580"/>
      <c r="DTM26" s="580"/>
      <c r="DTN26" s="580"/>
      <c r="DTO26" s="580"/>
      <c r="DTP26" s="580"/>
      <c r="DTQ26" s="580"/>
      <c r="DTR26" s="580"/>
      <c r="DTS26" s="580"/>
      <c r="DTT26" s="580"/>
      <c r="DTU26" s="580"/>
      <c r="DTV26" s="580"/>
      <c r="DTW26" s="580"/>
      <c r="DTX26" s="580"/>
      <c r="DTY26" s="580"/>
      <c r="DTZ26" s="580"/>
      <c r="DUA26" s="580"/>
      <c r="DUB26" s="580"/>
      <c r="DUC26" s="580"/>
      <c r="DUD26" s="580"/>
      <c r="DUE26" s="580"/>
      <c r="DUF26" s="580"/>
      <c r="DUG26" s="580"/>
      <c r="DUH26" s="580"/>
      <c r="DUI26" s="580"/>
      <c r="DUJ26" s="580"/>
      <c r="DUK26" s="580"/>
      <c r="DUL26" s="580"/>
      <c r="DUM26" s="580"/>
      <c r="DUN26" s="580"/>
      <c r="DUO26" s="580"/>
      <c r="DUP26" s="580"/>
      <c r="DUQ26" s="580"/>
      <c r="DUR26" s="580"/>
      <c r="DUS26" s="580"/>
      <c r="DUT26" s="580"/>
      <c r="DUU26" s="580"/>
      <c r="DUV26" s="580"/>
      <c r="DUW26" s="580"/>
      <c r="DUX26" s="580"/>
      <c r="DUY26" s="580"/>
      <c r="DUZ26" s="580"/>
      <c r="DVA26" s="580"/>
      <c r="DVB26" s="580"/>
      <c r="DVC26" s="580"/>
      <c r="DVD26" s="580"/>
      <c r="DVE26" s="580"/>
      <c r="DVF26" s="580"/>
      <c r="DVG26" s="580"/>
      <c r="DVH26" s="580"/>
      <c r="DVI26" s="580"/>
      <c r="DVJ26" s="580"/>
      <c r="DVK26" s="580"/>
      <c r="DVL26" s="580"/>
      <c r="DVM26" s="580"/>
      <c r="DVN26" s="580"/>
      <c r="DVO26" s="580"/>
      <c r="DVP26" s="580"/>
      <c r="DVQ26" s="580"/>
      <c r="DVR26" s="580"/>
      <c r="DVS26" s="580"/>
      <c r="DVT26" s="580"/>
      <c r="DVU26" s="580"/>
      <c r="DVV26" s="580"/>
      <c r="DVW26" s="580"/>
      <c r="DVX26" s="580"/>
      <c r="DVY26" s="580"/>
      <c r="DVZ26" s="580"/>
      <c r="DWA26" s="580"/>
      <c r="DWB26" s="580"/>
      <c r="DWC26" s="580"/>
      <c r="DWD26" s="580"/>
      <c r="DWE26" s="580"/>
      <c r="DWF26" s="580"/>
      <c r="DWG26" s="580"/>
      <c r="DWH26" s="580"/>
      <c r="DWI26" s="580"/>
      <c r="DWJ26" s="580"/>
      <c r="DWK26" s="580"/>
      <c r="DWL26" s="580"/>
      <c r="DWM26" s="580"/>
      <c r="DWN26" s="580"/>
      <c r="DWO26" s="580"/>
      <c r="DWP26" s="580"/>
      <c r="DWQ26" s="580"/>
      <c r="DWR26" s="580"/>
      <c r="DWS26" s="580"/>
      <c r="DWT26" s="580"/>
      <c r="DWU26" s="580"/>
      <c r="DWV26" s="580"/>
      <c r="DWW26" s="580"/>
      <c r="DWX26" s="580"/>
      <c r="DWY26" s="580"/>
      <c r="DWZ26" s="580"/>
      <c r="DXA26" s="580"/>
      <c r="DXB26" s="580"/>
      <c r="DXC26" s="580"/>
      <c r="DXD26" s="580"/>
      <c r="DXE26" s="580"/>
      <c r="DXF26" s="580"/>
      <c r="DXG26" s="580"/>
      <c r="DXH26" s="580"/>
      <c r="DXI26" s="580"/>
      <c r="DXJ26" s="580"/>
      <c r="DXK26" s="580"/>
      <c r="DXL26" s="580"/>
      <c r="DXM26" s="580"/>
      <c r="DXN26" s="580"/>
      <c r="DXO26" s="580"/>
      <c r="DXP26" s="580"/>
      <c r="DXQ26" s="580"/>
      <c r="DXR26" s="580"/>
      <c r="DXS26" s="580"/>
      <c r="DXT26" s="580"/>
      <c r="DXU26" s="580"/>
      <c r="DXV26" s="580"/>
      <c r="DXW26" s="580"/>
      <c r="DXX26" s="580"/>
      <c r="DXY26" s="580"/>
      <c r="DXZ26" s="580"/>
      <c r="DYA26" s="580"/>
      <c r="DYB26" s="580"/>
      <c r="DYC26" s="580"/>
      <c r="DYD26" s="580"/>
      <c r="DYE26" s="580"/>
      <c r="DYF26" s="580"/>
      <c r="DYG26" s="580"/>
      <c r="DYH26" s="580"/>
      <c r="DYI26" s="580"/>
      <c r="DYJ26" s="580"/>
      <c r="DYK26" s="580"/>
      <c r="DYL26" s="580"/>
      <c r="DYM26" s="580"/>
      <c r="DYN26" s="580"/>
      <c r="DYO26" s="580"/>
      <c r="DYP26" s="580"/>
      <c r="DYQ26" s="580"/>
      <c r="DYR26" s="580"/>
      <c r="DYS26" s="580"/>
      <c r="DYT26" s="580"/>
      <c r="DYU26" s="580"/>
      <c r="DYV26" s="580"/>
      <c r="DYW26" s="580"/>
      <c r="DYX26" s="580"/>
      <c r="DYY26" s="580"/>
      <c r="DYZ26" s="580"/>
      <c r="DZA26" s="580"/>
      <c r="DZB26" s="580"/>
      <c r="DZC26" s="580"/>
      <c r="DZD26" s="580"/>
      <c r="DZE26" s="580"/>
      <c r="DZF26" s="580"/>
      <c r="DZG26" s="580"/>
      <c r="DZH26" s="580"/>
      <c r="DZI26" s="580"/>
      <c r="DZJ26" s="580"/>
      <c r="DZK26" s="580"/>
      <c r="DZL26" s="580"/>
      <c r="DZM26" s="580"/>
      <c r="DZN26" s="580"/>
      <c r="DZO26" s="580"/>
      <c r="DZP26" s="580"/>
      <c r="DZQ26" s="580"/>
      <c r="DZR26" s="580"/>
      <c r="DZS26" s="580"/>
      <c r="DZT26" s="580"/>
      <c r="DZU26" s="580"/>
      <c r="DZV26" s="580"/>
      <c r="DZW26" s="580"/>
      <c r="DZX26" s="580"/>
      <c r="DZY26" s="580"/>
      <c r="DZZ26" s="580"/>
      <c r="EAA26" s="580"/>
      <c r="EAB26" s="580"/>
      <c r="EAC26" s="580"/>
      <c r="EAD26" s="580"/>
      <c r="EAE26" s="580"/>
      <c r="EAF26" s="580"/>
      <c r="EAG26" s="580"/>
      <c r="EAH26" s="580"/>
      <c r="EAI26" s="580"/>
      <c r="EAJ26" s="580"/>
      <c r="EAK26" s="580"/>
      <c r="EAL26" s="580"/>
      <c r="EAM26" s="580"/>
      <c r="EAN26" s="580"/>
      <c r="EAO26" s="580"/>
      <c r="EAP26" s="580"/>
      <c r="EAQ26" s="580"/>
      <c r="EAR26" s="580"/>
      <c r="EAS26" s="580"/>
      <c r="EAT26" s="580"/>
      <c r="EAU26" s="580"/>
      <c r="EAV26" s="580"/>
      <c r="EAW26" s="580"/>
      <c r="EAX26" s="580"/>
      <c r="EAY26" s="580"/>
      <c r="EAZ26" s="580"/>
      <c r="EBA26" s="580"/>
      <c r="EBB26" s="580"/>
      <c r="EBC26" s="580"/>
      <c r="EBD26" s="580"/>
      <c r="EBE26" s="580"/>
      <c r="EBF26" s="580"/>
      <c r="EBG26" s="580"/>
      <c r="EBH26" s="580"/>
      <c r="EBI26" s="580"/>
      <c r="EBJ26" s="580"/>
      <c r="EBK26" s="580"/>
      <c r="EBL26" s="580"/>
      <c r="EBM26" s="580"/>
      <c r="EBN26" s="580"/>
      <c r="EBO26" s="580"/>
      <c r="EBP26" s="580"/>
      <c r="EBQ26" s="580"/>
      <c r="EBR26" s="580"/>
      <c r="EBS26" s="580"/>
      <c r="EBT26" s="580"/>
      <c r="EBU26" s="580"/>
      <c r="EBV26" s="580"/>
      <c r="EBW26" s="580"/>
      <c r="EBX26" s="580"/>
      <c r="EBY26" s="580"/>
      <c r="EBZ26" s="580"/>
      <c r="ECA26" s="580"/>
      <c r="ECB26" s="580"/>
      <c r="ECC26" s="580"/>
      <c r="ECD26" s="580"/>
      <c r="ECE26" s="580"/>
      <c r="ECF26" s="580"/>
      <c r="ECG26" s="580"/>
      <c r="ECH26" s="580"/>
      <c r="ECI26" s="580"/>
      <c r="ECJ26" s="580"/>
      <c r="ECK26" s="580"/>
      <c r="ECL26" s="580"/>
      <c r="ECM26" s="580"/>
      <c r="ECN26" s="580"/>
      <c r="ECO26" s="580"/>
      <c r="ECP26" s="580"/>
      <c r="ECQ26" s="580"/>
      <c r="ECR26" s="580"/>
      <c r="ECS26" s="580"/>
      <c r="ECT26" s="580"/>
      <c r="ECU26" s="580"/>
      <c r="ECV26" s="580"/>
      <c r="ECW26" s="580"/>
      <c r="ECX26" s="580"/>
      <c r="ECY26" s="580"/>
      <c r="ECZ26" s="580"/>
      <c r="EDA26" s="580"/>
      <c r="EDB26" s="580"/>
      <c r="EDC26" s="580"/>
      <c r="EDD26" s="580"/>
      <c r="EDE26" s="580"/>
      <c r="EDF26" s="580"/>
      <c r="EDG26" s="580"/>
      <c r="EDH26" s="580"/>
      <c r="EDI26" s="580"/>
      <c r="EDJ26" s="580"/>
      <c r="EDK26" s="580"/>
      <c r="EDL26" s="580"/>
      <c r="EDM26" s="580"/>
      <c r="EDN26" s="580"/>
      <c r="EDO26" s="580"/>
      <c r="EDP26" s="580"/>
      <c r="EDQ26" s="580"/>
      <c r="EDR26" s="580"/>
      <c r="EDS26" s="580"/>
      <c r="EDT26" s="580"/>
      <c r="EDU26" s="580"/>
      <c r="EDV26" s="580"/>
      <c r="EDW26" s="580"/>
      <c r="EDX26" s="580"/>
      <c r="EDY26" s="580"/>
      <c r="EDZ26" s="580"/>
      <c r="EEA26" s="580"/>
      <c r="EEB26" s="580"/>
      <c r="EEC26" s="580"/>
      <c r="EED26" s="580"/>
      <c r="EEE26" s="580"/>
      <c r="EEF26" s="580"/>
      <c r="EEG26" s="580"/>
      <c r="EEH26" s="580"/>
      <c r="EEI26" s="580"/>
      <c r="EEJ26" s="580"/>
      <c r="EEK26" s="580"/>
      <c r="EEL26" s="580"/>
      <c r="EEM26" s="580"/>
      <c r="EEN26" s="580"/>
      <c r="EEO26" s="580"/>
      <c r="EEP26" s="580"/>
      <c r="EEQ26" s="580"/>
      <c r="EER26" s="580"/>
      <c r="EES26" s="580"/>
      <c r="EET26" s="580"/>
      <c r="EEU26" s="580"/>
      <c r="EEV26" s="580"/>
      <c r="EEW26" s="580"/>
      <c r="EEX26" s="580"/>
      <c r="EEY26" s="580"/>
      <c r="EEZ26" s="580"/>
      <c r="EFA26" s="580"/>
      <c r="EFB26" s="580"/>
      <c r="EFC26" s="580"/>
      <c r="EFD26" s="580"/>
      <c r="EFE26" s="580"/>
      <c r="EFF26" s="580"/>
      <c r="EFG26" s="580"/>
      <c r="EFH26" s="580"/>
      <c r="EFI26" s="580"/>
      <c r="EFJ26" s="580"/>
      <c r="EFK26" s="580"/>
      <c r="EFL26" s="580"/>
      <c r="EFM26" s="580"/>
      <c r="EFN26" s="580"/>
      <c r="EFO26" s="580"/>
      <c r="EFP26" s="580"/>
      <c r="EFQ26" s="580"/>
      <c r="EFR26" s="580"/>
      <c r="EFS26" s="580"/>
      <c r="EFT26" s="580"/>
      <c r="EFU26" s="580"/>
      <c r="EFV26" s="580"/>
      <c r="EFW26" s="580"/>
      <c r="EFX26" s="580"/>
      <c r="EFY26" s="580"/>
      <c r="EFZ26" s="580"/>
      <c r="EGA26" s="580"/>
      <c r="EGB26" s="580"/>
      <c r="EGC26" s="580"/>
      <c r="EGD26" s="580"/>
      <c r="EGE26" s="580"/>
      <c r="EGF26" s="580"/>
      <c r="EGG26" s="580"/>
      <c r="EGH26" s="580"/>
      <c r="EGI26" s="580"/>
      <c r="EGJ26" s="580"/>
      <c r="EGK26" s="580"/>
      <c r="EGL26" s="580"/>
      <c r="EGM26" s="580"/>
      <c r="EGN26" s="580"/>
      <c r="EGO26" s="580"/>
      <c r="EGP26" s="580"/>
      <c r="EGQ26" s="580"/>
      <c r="EGR26" s="580"/>
      <c r="EGS26" s="580"/>
      <c r="EGT26" s="580"/>
      <c r="EGU26" s="580"/>
      <c r="EGV26" s="580"/>
      <c r="EGW26" s="580"/>
      <c r="EGX26" s="580"/>
      <c r="EGY26" s="580"/>
      <c r="EGZ26" s="580"/>
      <c r="EHA26" s="580"/>
      <c r="EHB26" s="580"/>
      <c r="EHC26" s="580"/>
      <c r="EHD26" s="580"/>
      <c r="EHE26" s="580"/>
      <c r="EHF26" s="580"/>
      <c r="EHG26" s="580"/>
      <c r="EHH26" s="580"/>
      <c r="EHI26" s="580"/>
      <c r="EHJ26" s="580"/>
      <c r="EHK26" s="580"/>
      <c r="EHL26" s="580"/>
      <c r="EHM26" s="580"/>
      <c r="EHN26" s="580"/>
      <c r="EHO26" s="580"/>
      <c r="EHP26" s="580"/>
      <c r="EHQ26" s="580"/>
      <c r="EHR26" s="580"/>
      <c r="EHS26" s="580"/>
      <c r="EHT26" s="580"/>
      <c r="EHU26" s="580"/>
      <c r="EHV26" s="580"/>
      <c r="EHW26" s="580"/>
      <c r="EHX26" s="580"/>
      <c r="EHY26" s="580"/>
      <c r="EHZ26" s="580"/>
      <c r="EIA26" s="580"/>
      <c r="EIB26" s="580"/>
      <c r="EIC26" s="580"/>
      <c r="EID26" s="580"/>
      <c r="EIE26" s="580"/>
      <c r="EIF26" s="580"/>
      <c r="EIG26" s="580"/>
      <c r="EIH26" s="580"/>
      <c r="EII26" s="580"/>
      <c r="EIJ26" s="580"/>
      <c r="EIK26" s="580"/>
      <c r="EIL26" s="580"/>
      <c r="EIM26" s="580"/>
      <c r="EIN26" s="580"/>
      <c r="EIO26" s="580"/>
      <c r="EIP26" s="580"/>
      <c r="EIQ26" s="580"/>
      <c r="EIR26" s="580"/>
      <c r="EIS26" s="580"/>
      <c r="EIT26" s="580"/>
      <c r="EIU26" s="580"/>
      <c r="EIV26" s="580"/>
      <c r="EIW26" s="580"/>
      <c r="EIX26" s="580"/>
      <c r="EIY26" s="580"/>
      <c r="EIZ26" s="580"/>
      <c r="EJA26" s="580"/>
      <c r="EJB26" s="580"/>
      <c r="EJC26" s="580"/>
      <c r="EJD26" s="580"/>
      <c r="EJE26" s="580"/>
      <c r="EJF26" s="580"/>
      <c r="EJG26" s="580"/>
      <c r="EJH26" s="580"/>
      <c r="EJI26" s="580"/>
      <c r="EJJ26" s="580"/>
      <c r="EJK26" s="580"/>
      <c r="EJL26" s="580"/>
      <c r="EJM26" s="580"/>
      <c r="EJN26" s="580"/>
      <c r="EJO26" s="580"/>
      <c r="EJP26" s="580"/>
      <c r="EJQ26" s="580"/>
      <c r="EJR26" s="580"/>
      <c r="EJS26" s="580"/>
      <c r="EJT26" s="580"/>
      <c r="EJU26" s="580"/>
      <c r="EJV26" s="580"/>
      <c r="EJW26" s="580"/>
      <c r="EJX26" s="580"/>
      <c r="EJY26" s="580"/>
      <c r="EJZ26" s="580"/>
      <c r="EKA26" s="580"/>
      <c r="EKB26" s="580"/>
      <c r="EKC26" s="580"/>
      <c r="EKD26" s="580"/>
      <c r="EKE26" s="580"/>
      <c r="EKF26" s="580"/>
      <c r="EKG26" s="580"/>
      <c r="EKH26" s="580"/>
      <c r="EKI26" s="580"/>
      <c r="EKJ26" s="580"/>
      <c r="EKK26" s="580"/>
      <c r="EKL26" s="580"/>
      <c r="EKM26" s="580"/>
      <c r="EKN26" s="580"/>
      <c r="EKO26" s="580"/>
      <c r="EKP26" s="580"/>
      <c r="EKQ26" s="580"/>
      <c r="EKR26" s="580"/>
      <c r="EKS26" s="580"/>
      <c r="EKT26" s="580"/>
      <c r="EKU26" s="580"/>
      <c r="EKV26" s="580"/>
      <c r="EKW26" s="580"/>
      <c r="EKX26" s="580"/>
      <c r="EKY26" s="580"/>
      <c r="EKZ26" s="580"/>
      <c r="ELA26" s="580"/>
      <c r="ELB26" s="580"/>
      <c r="ELC26" s="580"/>
      <c r="ELD26" s="580"/>
      <c r="ELE26" s="580"/>
      <c r="ELF26" s="580"/>
      <c r="ELG26" s="580"/>
      <c r="ELH26" s="580"/>
      <c r="ELI26" s="580"/>
      <c r="ELJ26" s="580"/>
      <c r="ELK26" s="580"/>
      <c r="ELL26" s="580"/>
      <c r="ELM26" s="580"/>
      <c r="ELN26" s="580"/>
      <c r="ELO26" s="580"/>
      <c r="ELP26" s="580"/>
      <c r="ELQ26" s="580"/>
      <c r="ELR26" s="580"/>
      <c r="ELS26" s="580"/>
      <c r="ELT26" s="580"/>
      <c r="ELU26" s="580"/>
      <c r="ELV26" s="580"/>
      <c r="ELW26" s="580"/>
      <c r="ELX26" s="580"/>
      <c r="ELY26" s="580"/>
      <c r="ELZ26" s="580"/>
      <c r="EMA26" s="580"/>
      <c r="EMB26" s="580"/>
      <c r="EMC26" s="580"/>
      <c r="EMD26" s="580"/>
      <c r="EME26" s="580"/>
      <c r="EMF26" s="580"/>
      <c r="EMG26" s="580"/>
      <c r="EMH26" s="580"/>
      <c r="EMI26" s="580"/>
      <c r="EMJ26" s="580"/>
      <c r="EMK26" s="580"/>
      <c r="EML26" s="580"/>
      <c r="EMM26" s="580"/>
      <c r="EMN26" s="580"/>
      <c r="EMO26" s="580"/>
      <c r="EMP26" s="580"/>
      <c r="EMQ26" s="580"/>
      <c r="EMR26" s="580"/>
      <c r="EMS26" s="580"/>
      <c r="EMT26" s="580"/>
      <c r="EMU26" s="580"/>
      <c r="EMV26" s="580"/>
      <c r="EMW26" s="580"/>
      <c r="EMX26" s="580"/>
      <c r="EMY26" s="580"/>
      <c r="EMZ26" s="580"/>
      <c r="ENA26" s="580"/>
      <c r="ENB26" s="580"/>
      <c r="ENC26" s="580"/>
      <c r="END26" s="580"/>
      <c r="ENE26" s="580"/>
      <c r="ENF26" s="580"/>
      <c r="ENG26" s="580"/>
      <c r="ENH26" s="580"/>
      <c r="ENI26" s="580"/>
      <c r="ENJ26" s="580"/>
      <c r="ENK26" s="580"/>
      <c r="ENL26" s="580"/>
      <c r="ENM26" s="580"/>
      <c r="ENN26" s="580"/>
      <c r="ENO26" s="580"/>
      <c r="ENP26" s="580"/>
      <c r="ENQ26" s="580"/>
      <c r="ENR26" s="580"/>
      <c r="ENS26" s="580"/>
      <c r="ENT26" s="580"/>
      <c r="ENU26" s="580"/>
      <c r="ENV26" s="580"/>
      <c r="ENW26" s="580"/>
      <c r="ENX26" s="580"/>
      <c r="ENY26" s="580"/>
      <c r="ENZ26" s="580"/>
      <c r="EOA26" s="580"/>
      <c r="EOB26" s="580"/>
      <c r="EOC26" s="580"/>
      <c r="EOD26" s="580"/>
      <c r="EOE26" s="580"/>
      <c r="EOF26" s="580"/>
      <c r="EOG26" s="580"/>
      <c r="EOH26" s="580"/>
      <c r="EOI26" s="580"/>
      <c r="EOJ26" s="580"/>
      <c r="EOK26" s="580"/>
      <c r="EOL26" s="580"/>
      <c r="EOM26" s="580"/>
      <c r="EON26" s="580"/>
      <c r="EOO26" s="580"/>
      <c r="EOP26" s="580"/>
      <c r="EOQ26" s="580"/>
      <c r="EOR26" s="580"/>
      <c r="EOS26" s="580"/>
      <c r="EOT26" s="580"/>
      <c r="EOU26" s="580"/>
      <c r="EOV26" s="580"/>
      <c r="EOW26" s="580"/>
      <c r="EOX26" s="580"/>
      <c r="EOY26" s="580"/>
      <c r="EOZ26" s="580"/>
      <c r="EPA26" s="580"/>
      <c r="EPB26" s="580"/>
      <c r="EPC26" s="580"/>
      <c r="EPD26" s="580"/>
      <c r="EPE26" s="580"/>
      <c r="EPF26" s="580"/>
      <c r="EPG26" s="580"/>
      <c r="EPH26" s="580"/>
      <c r="EPI26" s="580"/>
      <c r="EPJ26" s="580"/>
      <c r="EPK26" s="580"/>
      <c r="EPL26" s="580"/>
      <c r="EPM26" s="580"/>
      <c r="EPN26" s="580"/>
      <c r="EPO26" s="580"/>
      <c r="EPP26" s="580"/>
      <c r="EPQ26" s="580"/>
      <c r="EPR26" s="580"/>
      <c r="EPS26" s="580"/>
      <c r="EPT26" s="580"/>
      <c r="EPU26" s="580"/>
      <c r="EPV26" s="580"/>
      <c r="EPW26" s="580"/>
      <c r="EPX26" s="580"/>
      <c r="EPY26" s="580"/>
      <c r="EPZ26" s="580"/>
      <c r="EQA26" s="580"/>
      <c r="EQB26" s="580"/>
      <c r="EQC26" s="580"/>
      <c r="EQD26" s="580"/>
      <c r="EQE26" s="580"/>
      <c r="EQF26" s="580"/>
      <c r="EQG26" s="580"/>
      <c r="EQH26" s="580"/>
      <c r="EQI26" s="580"/>
      <c r="EQJ26" s="580"/>
      <c r="EQK26" s="580"/>
      <c r="EQL26" s="580"/>
      <c r="EQM26" s="580"/>
      <c r="EQN26" s="580"/>
      <c r="EQO26" s="580"/>
      <c r="EQP26" s="580"/>
      <c r="EQQ26" s="580"/>
      <c r="EQR26" s="580"/>
      <c r="EQS26" s="580"/>
      <c r="EQT26" s="580"/>
      <c r="EQU26" s="580"/>
      <c r="EQV26" s="580"/>
      <c r="EQW26" s="580"/>
      <c r="EQX26" s="580"/>
      <c r="EQY26" s="580"/>
      <c r="EQZ26" s="580"/>
      <c r="ERA26" s="580"/>
      <c r="ERB26" s="580"/>
      <c r="ERC26" s="580"/>
      <c r="ERD26" s="580"/>
      <c r="ERE26" s="580"/>
      <c r="ERF26" s="580"/>
      <c r="ERG26" s="580"/>
      <c r="ERH26" s="580"/>
      <c r="ERI26" s="580"/>
      <c r="ERJ26" s="580"/>
      <c r="ERK26" s="580"/>
      <c r="ERL26" s="580"/>
      <c r="ERM26" s="580"/>
      <c r="ERN26" s="580"/>
      <c r="ERO26" s="580"/>
      <c r="ERP26" s="580"/>
      <c r="ERQ26" s="580"/>
      <c r="ERR26" s="580"/>
      <c r="ERS26" s="580"/>
      <c r="ERT26" s="580"/>
      <c r="ERU26" s="580"/>
      <c r="ERV26" s="580"/>
      <c r="ERW26" s="580"/>
      <c r="ERX26" s="580"/>
      <c r="ERY26" s="580"/>
      <c r="ERZ26" s="580"/>
      <c r="ESA26" s="580"/>
      <c r="ESB26" s="580"/>
      <c r="ESC26" s="580"/>
      <c r="ESD26" s="580"/>
      <c r="ESE26" s="580"/>
      <c r="ESF26" s="580"/>
      <c r="ESG26" s="580"/>
      <c r="ESH26" s="580"/>
      <c r="ESI26" s="580"/>
      <c r="ESJ26" s="580"/>
      <c r="ESK26" s="580"/>
      <c r="ESL26" s="580"/>
      <c r="ESM26" s="580"/>
      <c r="ESN26" s="580"/>
      <c r="ESO26" s="580"/>
      <c r="ESP26" s="580"/>
      <c r="ESQ26" s="580"/>
      <c r="ESR26" s="580"/>
      <c r="ESS26" s="580"/>
      <c r="EST26" s="580"/>
      <c r="ESU26" s="580"/>
      <c r="ESV26" s="580"/>
      <c r="ESW26" s="580"/>
      <c r="ESX26" s="580"/>
      <c r="ESY26" s="580"/>
      <c r="ESZ26" s="580"/>
      <c r="ETA26" s="580"/>
      <c r="ETB26" s="580"/>
      <c r="ETC26" s="580"/>
      <c r="ETD26" s="580"/>
      <c r="ETE26" s="580"/>
      <c r="ETF26" s="580"/>
      <c r="ETG26" s="580"/>
      <c r="ETH26" s="580"/>
      <c r="ETI26" s="580"/>
      <c r="ETJ26" s="580"/>
      <c r="ETK26" s="580"/>
      <c r="ETL26" s="580"/>
      <c r="ETM26" s="580"/>
      <c r="ETN26" s="580"/>
      <c r="ETO26" s="580"/>
      <c r="ETP26" s="580"/>
      <c r="ETQ26" s="580"/>
      <c r="ETR26" s="580"/>
      <c r="ETS26" s="580"/>
      <c r="ETT26" s="580"/>
      <c r="ETU26" s="580"/>
      <c r="ETV26" s="580"/>
      <c r="ETW26" s="580"/>
      <c r="ETX26" s="580"/>
      <c r="ETY26" s="580"/>
      <c r="ETZ26" s="580"/>
      <c r="EUA26" s="580"/>
      <c r="EUB26" s="580"/>
      <c r="EUC26" s="580"/>
      <c r="EUD26" s="580"/>
      <c r="EUE26" s="580"/>
      <c r="EUF26" s="580"/>
      <c r="EUG26" s="580"/>
      <c r="EUH26" s="580"/>
      <c r="EUI26" s="580"/>
      <c r="EUJ26" s="580"/>
      <c r="EUK26" s="580"/>
      <c r="EUL26" s="580"/>
      <c r="EUM26" s="580"/>
      <c r="EUN26" s="580"/>
      <c r="EUO26" s="580"/>
      <c r="EUP26" s="580"/>
      <c r="EUQ26" s="580"/>
      <c r="EUR26" s="580"/>
      <c r="EUS26" s="580"/>
      <c r="EUT26" s="580"/>
      <c r="EUU26" s="580"/>
      <c r="EUV26" s="580"/>
      <c r="EUW26" s="580"/>
      <c r="EUX26" s="580"/>
      <c r="EUY26" s="580"/>
      <c r="EUZ26" s="580"/>
      <c r="EVA26" s="580"/>
      <c r="EVB26" s="580"/>
      <c r="EVC26" s="580"/>
      <c r="EVD26" s="580"/>
      <c r="EVE26" s="580"/>
      <c r="EVF26" s="580"/>
      <c r="EVG26" s="580"/>
      <c r="EVH26" s="580"/>
      <c r="EVI26" s="580"/>
      <c r="EVJ26" s="580"/>
      <c r="EVK26" s="580"/>
      <c r="EVL26" s="580"/>
      <c r="EVM26" s="580"/>
      <c r="EVN26" s="580"/>
      <c r="EVO26" s="580"/>
      <c r="EVP26" s="580"/>
      <c r="EVQ26" s="580"/>
      <c r="EVR26" s="580"/>
      <c r="EVS26" s="580"/>
      <c r="EVT26" s="580"/>
      <c r="EVU26" s="580"/>
      <c r="EVV26" s="580"/>
      <c r="EVW26" s="580"/>
      <c r="EVX26" s="580"/>
      <c r="EVY26" s="580"/>
      <c r="EVZ26" s="580"/>
      <c r="EWA26" s="580"/>
      <c r="EWB26" s="580"/>
      <c r="EWC26" s="580"/>
      <c r="EWD26" s="580"/>
      <c r="EWE26" s="580"/>
      <c r="EWF26" s="580"/>
      <c r="EWG26" s="580"/>
      <c r="EWH26" s="580"/>
      <c r="EWI26" s="580"/>
      <c r="EWJ26" s="580"/>
      <c r="EWK26" s="580"/>
      <c r="EWL26" s="580"/>
      <c r="EWM26" s="580"/>
      <c r="EWN26" s="580"/>
      <c r="EWO26" s="580"/>
      <c r="EWP26" s="580"/>
      <c r="EWQ26" s="580"/>
      <c r="EWR26" s="580"/>
      <c r="EWS26" s="580"/>
      <c r="EWT26" s="580"/>
      <c r="EWU26" s="580"/>
      <c r="EWV26" s="580"/>
      <c r="EWW26" s="580"/>
      <c r="EWX26" s="580"/>
      <c r="EWY26" s="580"/>
      <c r="EWZ26" s="580"/>
      <c r="EXA26" s="580"/>
      <c r="EXB26" s="580"/>
      <c r="EXC26" s="580"/>
      <c r="EXD26" s="580"/>
      <c r="EXE26" s="580"/>
      <c r="EXF26" s="580"/>
      <c r="EXG26" s="580"/>
      <c r="EXH26" s="580"/>
      <c r="EXI26" s="580"/>
      <c r="EXJ26" s="580"/>
      <c r="EXK26" s="580"/>
      <c r="EXL26" s="580"/>
      <c r="EXM26" s="580"/>
      <c r="EXN26" s="580"/>
      <c r="EXO26" s="580"/>
      <c r="EXP26" s="580"/>
      <c r="EXQ26" s="580"/>
      <c r="EXR26" s="580"/>
      <c r="EXS26" s="580"/>
      <c r="EXT26" s="580"/>
      <c r="EXU26" s="580"/>
      <c r="EXV26" s="580"/>
      <c r="EXW26" s="580"/>
      <c r="EXX26" s="580"/>
      <c r="EXY26" s="580"/>
      <c r="EXZ26" s="580"/>
      <c r="EYA26" s="580"/>
      <c r="EYB26" s="580"/>
      <c r="EYC26" s="580"/>
      <c r="EYD26" s="580"/>
      <c r="EYE26" s="580"/>
      <c r="EYF26" s="580"/>
      <c r="EYG26" s="580"/>
      <c r="EYH26" s="580"/>
      <c r="EYI26" s="580"/>
      <c r="EYJ26" s="580"/>
      <c r="EYK26" s="580"/>
      <c r="EYL26" s="580"/>
      <c r="EYM26" s="580"/>
      <c r="EYN26" s="580"/>
      <c r="EYO26" s="580"/>
      <c r="EYP26" s="580"/>
      <c r="EYQ26" s="580"/>
      <c r="EYR26" s="580"/>
      <c r="EYS26" s="580"/>
      <c r="EYT26" s="580"/>
      <c r="EYU26" s="580"/>
      <c r="EYV26" s="580"/>
      <c r="EYW26" s="580"/>
      <c r="EYX26" s="580"/>
      <c r="EYY26" s="580"/>
      <c r="EYZ26" s="580"/>
      <c r="EZA26" s="580"/>
      <c r="EZB26" s="580"/>
      <c r="EZC26" s="580"/>
      <c r="EZD26" s="580"/>
      <c r="EZE26" s="580"/>
      <c r="EZF26" s="580"/>
      <c r="EZG26" s="580"/>
      <c r="EZH26" s="580"/>
      <c r="EZI26" s="580"/>
      <c r="EZJ26" s="580"/>
      <c r="EZK26" s="580"/>
      <c r="EZL26" s="580"/>
      <c r="EZM26" s="580"/>
      <c r="EZN26" s="580"/>
      <c r="EZO26" s="580"/>
      <c r="EZP26" s="580"/>
      <c r="EZQ26" s="580"/>
      <c r="EZR26" s="580"/>
      <c r="EZS26" s="580"/>
      <c r="EZT26" s="580"/>
      <c r="EZU26" s="580"/>
      <c r="EZV26" s="580"/>
      <c r="EZW26" s="580"/>
      <c r="EZX26" s="580"/>
      <c r="EZY26" s="580"/>
      <c r="EZZ26" s="580"/>
      <c r="FAA26" s="580"/>
      <c r="FAB26" s="580"/>
      <c r="FAC26" s="580"/>
      <c r="FAD26" s="580"/>
      <c r="FAE26" s="580"/>
      <c r="FAF26" s="580"/>
      <c r="FAG26" s="580"/>
      <c r="FAH26" s="580"/>
      <c r="FAI26" s="580"/>
      <c r="FAJ26" s="580"/>
      <c r="FAK26" s="580"/>
      <c r="FAL26" s="580"/>
      <c r="FAM26" s="580"/>
      <c r="FAN26" s="580"/>
      <c r="FAO26" s="580"/>
      <c r="FAP26" s="580"/>
      <c r="FAQ26" s="580"/>
      <c r="FAR26" s="580"/>
      <c r="FAS26" s="580"/>
      <c r="FAT26" s="580"/>
      <c r="FAU26" s="580"/>
      <c r="FAV26" s="580"/>
      <c r="FAW26" s="580"/>
      <c r="FAX26" s="580"/>
      <c r="FAY26" s="580"/>
      <c r="FAZ26" s="580"/>
      <c r="FBA26" s="580"/>
      <c r="FBB26" s="580"/>
      <c r="FBC26" s="580"/>
      <c r="FBD26" s="580"/>
      <c r="FBE26" s="580"/>
      <c r="FBF26" s="580"/>
      <c r="FBG26" s="580"/>
      <c r="FBH26" s="580"/>
      <c r="FBI26" s="580"/>
      <c r="FBJ26" s="580"/>
      <c r="FBK26" s="580"/>
      <c r="FBL26" s="580"/>
      <c r="FBM26" s="580"/>
      <c r="FBN26" s="580"/>
      <c r="FBO26" s="580"/>
      <c r="FBP26" s="580"/>
      <c r="FBQ26" s="580"/>
      <c r="FBR26" s="580"/>
      <c r="FBS26" s="580"/>
      <c r="FBT26" s="580"/>
      <c r="FBU26" s="580"/>
      <c r="FBV26" s="580"/>
      <c r="FBW26" s="580"/>
      <c r="FBX26" s="580"/>
      <c r="FBY26" s="580"/>
      <c r="FBZ26" s="580"/>
      <c r="FCA26" s="580"/>
      <c r="FCB26" s="580"/>
      <c r="FCC26" s="580"/>
      <c r="FCD26" s="580"/>
      <c r="FCE26" s="580"/>
      <c r="FCF26" s="580"/>
      <c r="FCG26" s="580"/>
      <c r="FCH26" s="580"/>
      <c r="FCI26" s="580"/>
      <c r="FCJ26" s="580"/>
      <c r="FCK26" s="580"/>
      <c r="FCL26" s="580"/>
      <c r="FCM26" s="580"/>
      <c r="FCN26" s="580"/>
      <c r="FCO26" s="580"/>
      <c r="FCP26" s="580"/>
      <c r="FCQ26" s="580"/>
      <c r="FCR26" s="580"/>
      <c r="FCS26" s="580"/>
      <c r="FCT26" s="580"/>
      <c r="FCU26" s="580"/>
      <c r="FCV26" s="580"/>
      <c r="FCW26" s="580"/>
      <c r="FCX26" s="580"/>
      <c r="FCY26" s="580"/>
      <c r="FCZ26" s="580"/>
      <c r="FDA26" s="580"/>
      <c r="FDB26" s="580"/>
      <c r="FDC26" s="580"/>
      <c r="FDD26" s="580"/>
      <c r="FDE26" s="580"/>
      <c r="FDF26" s="580"/>
      <c r="FDG26" s="580"/>
      <c r="FDH26" s="580"/>
      <c r="FDI26" s="580"/>
      <c r="FDJ26" s="580"/>
      <c r="FDK26" s="580"/>
      <c r="FDL26" s="580"/>
      <c r="FDM26" s="580"/>
      <c r="FDN26" s="580"/>
      <c r="FDO26" s="580"/>
      <c r="FDP26" s="580"/>
      <c r="FDQ26" s="580"/>
      <c r="FDR26" s="580"/>
      <c r="FDS26" s="580"/>
      <c r="FDT26" s="580"/>
      <c r="FDU26" s="580"/>
      <c r="FDV26" s="580"/>
      <c r="FDW26" s="580"/>
      <c r="FDX26" s="580"/>
      <c r="FDY26" s="580"/>
      <c r="FDZ26" s="580"/>
      <c r="FEA26" s="580"/>
      <c r="FEB26" s="580"/>
      <c r="FEC26" s="580"/>
      <c r="FED26" s="580"/>
      <c r="FEE26" s="580"/>
      <c r="FEF26" s="580"/>
      <c r="FEG26" s="580"/>
      <c r="FEH26" s="580"/>
      <c r="FEI26" s="580"/>
      <c r="FEJ26" s="580"/>
      <c r="FEK26" s="580"/>
      <c r="FEL26" s="580"/>
      <c r="FEM26" s="580"/>
      <c r="FEN26" s="580"/>
      <c r="FEO26" s="580"/>
      <c r="FEP26" s="580"/>
      <c r="FEQ26" s="580"/>
      <c r="FER26" s="580"/>
      <c r="FES26" s="580"/>
      <c r="FET26" s="580"/>
      <c r="FEU26" s="580"/>
      <c r="FEV26" s="580"/>
      <c r="FEW26" s="580"/>
      <c r="FEX26" s="580"/>
      <c r="FEY26" s="580"/>
      <c r="FEZ26" s="580"/>
      <c r="FFA26" s="580"/>
      <c r="FFB26" s="580"/>
      <c r="FFC26" s="580"/>
      <c r="FFD26" s="580"/>
      <c r="FFE26" s="580"/>
      <c r="FFF26" s="580"/>
      <c r="FFG26" s="580"/>
      <c r="FFH26" s="580"/>
      <c r="FFI26" s="580"/>
      <c r="FFJ26" s="580"/>
      <c r="FFK26" s="580"/>
      <c r="FFL26" s="580"/>
      <c r="FFM26" s="580"/>
      <c r="FFN26" s="580"/>
      <c r="FFO26" s="580"/>
      <c r="FFP26" s="580"/>
      <c r="FFQ26" s="580"/>
      <c r="FFR26" s="580"/>
      <c r="FFS26" s="580"/>
      <c r="FFT26" s="580"/>
      <c r="FFU26" s="580"/>
      <c r="FFV26" s="580"/>
      <c r="FFW26" s="580"/>
      <c r="FFX26" s="580"/>
      <c r="FFY26" s="580"/>
      <c r="FFZ26" s="580"/>
      <c r="FGA26" s="580"/>
      <c r="FGB26" s="580"/>
      <c r="FGC26" s="580"/>
      <c r="FGD26" s="580"/>
      <c r="FGE26" s="580"/>
      <c r="FGF26" s="580"/>
      <c r="FGG26" s="580"/>
      <c r="FGH26" s="580"/>
      <c r="FGI26" s="580"/>
      <c r="FGJ26" s="580"/>
      <c r="FGK26" s="580"/>
      <c r="FGL26" s="580"/>
      <c r="FGM26" s="580"/>
      <c r="FGN26" s="580"/>
      <c r="FGO26" s="580"/>
      <c r="FGP26" s="580"/>
      <c r="FGQ26" s="580"/>
      <c r="FGR26" s="580"/>
      <c r="FGS26" s="580"/>
      <c r="FGT26" s="580"/>
      <c r="FGU26" s="580"/>
      <c r="FGV26" s="580"/>
      <c r="FGW26" s="580"/>
      <c r="FGX26" s="580"/>
      <c r="FGY26" s="580"/>
      <c r="FGZ26" s="580"/>
      <c r="FHA26" s="580"/>
      <c r="FHB26" s="580"/>
      <c r="FHC26" s="580"/>
      <c r="FHD26" s="580"/>
      <c r="FHE26" s="580"/>
      <c r="FHF26" s="580"/>
      <c r="FHG26" s="580"/>
      <c r="FHH26" s="580"/>
      <c r="FHI26" s="580"/>
      <c r="FHJ26" s="580"/>
      <c r="FHK26" s="580"/>
      <c r="FHL26" s="580"/>
      <c r="FHM26" s="580"/>
      <c r="FHN26" s="580"/>
      <c r="FHO26" s="580"/>
      <c r="FHP26" s="580"/>
      <c r="FHQ26" s="580"/>
      <c r="FHR26" s="580"/>
      <c r="FHS26" s="580"/>
      <c r="FHT26" s="580"/>
      <c r="FHU26" s="580"/>
      <c r="FHV26" s="580"/>
      <c r="FHW26" s="580"/>
      <c r="FHX26" s="580"/>
      <c r="FHY26" s="580"/>
      <c r="FHZ26" s="580"/>
      <c r="FIA26" s="580"/>
      <c r="FIB26" s="580"/>
      <c r="FIC26" s="580"/>
      <c r="FID26" s="580"/>
      <c r="FIE26" s="580"/>
      <c r="FIF26" s="580"/>
      <c r="FIG26" s="580"/>
      <c r="FIH26" s="580"/>
      <c r="FII26" s="580"/>
      <c r="FIJ26" s="580"/>
      <c r="FIK26" s="580"/>
      <c r="FIL26" s="580"/>
      <c r="FIM26" s="580"/>
      <c r="FIN26" s="580"/>
      <c r="FIO26" s="580"/>
      <c r="FIP26" s="580"/>
      <c r="FIQ26" s="580"/>
      <c r="FIR26" s="580"/>
      <c r="FIS26" s="580"/>
      <c r="FIT26" s="580"/>
      <c r="FIU26" s="580"/>
      <c r="FIV26" s="580"/>
      <c r="FIW26" s="580"/>
      <c r="FIX26" s="580"/>
      <c r="FIY26" s="580"/>
      <c r="FIZ26" s="580"/>
      <c r="FJA26" s="580"/>
      <c r="FJB26" s="580"/>
      <c r="FJC26" s="580"/>
      <c r="FJD26" s="580"/>
      <c r="FJE26" s="580"/>
      <c r="FJF26" s="580"/>
      <c r="FJG26" s="580"/>
      <c r="FJH26" s="580"/>
      <c r="FJI26" s="580"/>
      <c r="FJJ26" s="580"/>
      <c r="FJK26" s="580"/>
      <c r="FJL26" s="580"/>
      <c r="FJM26" s="580"/>
      <c r="FJN26" s="580"/>
      <c r="FJO26" s="580"/>
      <c r="FJP26" s="580"/>
      <c r="FJQ26" s="580"/>
      <c r="FJR26" s="580"/>
      <c r="FJS26" s="580"/>
      <c r="FJT26" s="580"/>
      <c r="FJU26" s="580"/>
      <c r="FJV26" s="580"/>
      <c r="FJW26" s="580"/>
      <c r="FJX26" s="580"/>
      <c r="FJY26" s="580"/>
      <c r="FJZ26" s="580"/>
      <c r="FKA26" s="580"/>
      <c r="FKB26" s="580"/>
      <c r="FKC26" s="580"/>
      <c r="FKD26" s="580"/>
      <c r="FKE26" s="580"/>
      <c r="FKF26" s="580"/>
      <c r="FKG26" s="580"/>
      <c r="FKH26" s="580"/>
      <c r="FKI26" s="580"/>
      <c r="FKJ26" s="580"/>
      <c r="FKK26" s="580"/>
      <c r="FKL26" s="580"/>
      <c r="FKM26" s="580"/>
      <c r="FKN26" s="580"/>
      <c r="FKO26" s="580"/>
      <c r="FKP26" s="580"/>
      <c r="FKQ26" s="580"/>
      <c r="FKR26" s="580"/>
      <c r="FKS26" s="580"/>
      <c r="FKT26" s="580"/>
      <c r="FKU26" s="580"/>
      <c r="FKV26" s="580"/>
      <c r="FKW26" s="580"/>
      <c r="FKX26" s="580"/>
      <c r="FKY26" s="580"/>
      <c r="FKZ26" s="580"/>
      <c r="FLA26" s="580"/>
      <c r="FLB26" s="580"/>
      <c r="FLC26" s="580"/>
      <c r="FLD26" s="580"/>
      <c r="FLE26" s="580"/>
      <c r="FLF26" s="580"/>
      <c r="FLG26" s="580"/>
      <c r="FLH26" s="580"/>
      <c r="FLI26" s="580"/>
      <c r="FLJ26" s="580"/>
      <c r="FLK26" s="580"/>
      <c r="FLL26" s="580"/>
      <c r="FLM26" s="580"/>
      <c r="FLN26" s="580"/>
      <c r="FLO26" s="580"/>
      <c r="FLP26" s="580"/>
      <c r="FLQ26" s="580"/>
      <c r="FLR26" s="580"/>
      <c r="FLS26" s="580"/>
      <c r="FLT26" s="580"/>
      <c r="FLU26" s="580"/>
      <c r="FLV26" s="580"/>
      <c r="FLW26" s="580"/>
      <c r="FLX26" s="580"/>
      <c r="FLY26" s="580"/>
      <c r="FLZ26" s="580"/>
      <c r="FMA26" s="580"/>
      <c r="FMB26" s="580"/>
      <c r="FMC26" s="580"/>
      <c r="FMD26" s="580"/>
      <c r="FME26" s="580"/>
      <c r="FMF26" s="580"/>
      <c r="FMG26" s="580"/>
      <c r="FMH26" s="580"/>
      <c r="FMI26" s="580"/>
      <c r="FMJ26" s="580"/>
      <c r="FMK26" s="580"/>
      <c r="FML26" s="580"/>
      <c r="FMM26" s="580"/>
      <c r="FMN26" s="580"/>
      <c r="FMO26" s="580"/>
      <c r="FMP26" s="580"/>
      <c r="FMQ26" s="580"/>
      <c r="FMR26" s="580"/>
      <c r="FMS26" s="580"/>
      <c r="FMT26" s="580"/>
      <c r="FMU26" s="580"/>
      <c r="FMV26" s="580"/>
      <c r="FMW26" s="580"/>
      <c r="FMX26" s="580"/>
      <c r="FMY26" s="580"/>
      <c r="FMZ26" s="580"/>
      <c r="FNA26" s="580"/>
      <c r="FNB26" s="580"/>
      <c r="FNC26" s="580"/>
      <c r="FND26" s="580"/>
      <c r="FNE26" s="580"/>
      <c r="FNF26" s="580"/>
      <c r="FNG26" s="580"/>
      <c r="FNH26" s="580"/>
      <c r="FNI26" s="580"/>
      <c r="FNJ26" s="580"/>
      <c r="FNK26" s="580"/>
      <c r="FNL26" s="580"/>
      <c r="FNM26" s="580"/>
      <c r="FNN26" s="580"/>
      <c r="FNO26" s="580"/>
      <c r="FNP26" s="580"/>
      <c r="FNQ26" s="580"/>
      <c r="FNR26" s="580"/>
      <c r="FNS26" s="580"/>
      <c r="FNT26" s="580"/>
      <c r="FNU26" s="580"/>
      <c r="FNV26" s="580"/>
      <c r="FNW26" s="580"/>
      <c r="FNX26" s="580"/>
      <c r="FNY26" s="580"/>
      <c r="FNZ26" s="580"/>
      <c r="FOA26" s="580"/>
      <c r="FOB26" s="580"/>
      <c r="FOC26" s="580"/>
      <c r="FOD26" s="580"/>
      <c r="FOE26" s="580"/>
      <c r="FOF26" s="580"/>
      <c r="FOG26" s="580"/>
      <c r="FOH26" s="580"/>
      <c r="FOI26" s="580"/>
      <c r="FOJ26" s="580"/>
      <c r="FOK26" s="580"/>
      <c r="FOL26" s="580"/>
      <c r="FOM26" s="580"/>
      <c r="FON26" s="580"/>
      <c r="FOO26" s="580"/>
      <c r="FOP26" s="580"/>
      <c r="FOQ26" s="580"/>
      <c r="FOR26" s="580"/>
      <c r="FOS26" s="580"/>
      <c r="FOT26" s="580"/>
      <c r="FOU26" s="580"/>
      <c r="FOV26" s="580"/>
      <c r="FOW26" s="580"/>
      <c r="FOX26" s="580"/>
      <c r="FOY26" s="580"/>
      <c r="FOZ26" s="580"/>
      <c r="FPA26" s="580"/>
      <c r="FPB26" s="580"/>
      <c r="FPC26" s="580"/>
      <c r="FPD26" s="580"/>
      <c r="FPE26" s="580"/>
      <c r="FPF26" s="580"/>
      <c r="FPG26" s="580"/>
      <c r="FPH26" s="580"/>
      <c r="FPI26" s="580"/>
      <c r="FPJ26" s="580"/>
      <c r="FPK26" s="580"/>
      <c r="FPL26" s="580"/>
      <c r="FPM26" s="580"/>
      <c r="FPN26" s="580"/>
      <c r="FPO26" s="580"/>
      <c r="FPP26" s="580"/>
      <c r="FPQ26" s="580"/>
      <c r="FPR26" s="580"/>
      <c r="FPS26" s="580"/>
      <c r="FPT26" s="580"/>
      <c r="FPU26" s="580"/>
      <c r="FPV26" s="580"/>
      <c r="FPW26" s="580"/>
      <c r="FPX26" s="580"/>
      <c r="FPY26" s="580"/>
      <c r="FPZ26" s="580"/>
      <c r="FQA26" s="580"/>
      <c r="FQB26" s="580"/>
      <c r="FQC26" s="580"/>
      <c r="FQD26" s="580"/>
      <c r="FQE26" s="580"/>
      <c r="FQF26" s="580"/>
      <c r="FQG26" s="580"/>
      <c r="FQH26" s="580"/>
      <c r="FQI26" s="580"/>
      <c r="FQJ26" s="580"/>
      <c r="FQK26" s="580"/>
      <c r="FQL26" s="580"/>
      <c r="FQM26" s="580"/>
      <c r="FQN26" s="580"/>
      <c r="FQO26" s="580"/>
      <c r="FQP26" s="580"/>
      <c r="FQQ26" s="580"/>
      <c r="FQR26" s="580"/>
      <c r="FQS26" s="580"/>
      <c r="FQT26" s="580"/>
      <c r="FQU26" s="580"/>
      <c r="FQV26" s="580"/>
      <c r="FQW26" s="580"/>
      <c r="FQX26" s="580"/>
      <c r="FQY26" s="580"/>
      <c r="FQZ26" s="580"/>
      <c r="FRA26" s="580"/>
      <c r="FRB26" s="580"/>
      <c r="FRC26" s="580"/>
      <c r="FRD26" s="580"/>
      <c r="FRE26" s="580"/>
      <c r="FRF26" s="580"/>
      <c r="FRG26" s="580"/>
      <c r="FRH26" s="580"/>
      <c r="FRI26" s="580"/>
      <c r="FRJ26" s="580"/>
      <c r="FRK26" s="580"/>
      <c r="FRL26" s="580"/>
      <c r="FRM26" s="580"/>
      <c r="FRN26" s="580"/>
      <c r="FRO26" s="580"/>
      <c r="FRP26" s="580"/>
      <c r="FRQ26" s="580"/>
      <c r="FRR26" s="580"/>
      <c r="FRS26" s="580"/>
      <c r="FRT26" s="580"/>
      <c r="FRU26" s="580"/>
      <c r="FRV26" s="580"/>
      <c r="FRW26" s="580"/>
      <c r="FRX26" s="580"/>
      <c r="FRY26" s="580"/>
      <c r="FRZ26" s="580"/>
      <c r="FSA26" s="580"/>
      <c r="FSB26" s="580"/>
      <c r="FSC26" s="580"/>
      <c r="FSD26" s="580"/>
      <c r="FSE26" s="580"/>
      <c r="FSF26" s="580"/>
      <c r="FSG26" s="580"/>
      <c r="FSH26" s="580"/>
      <c r="FSI26" s="580"/>
      <c r="FSJ26" s="580"/>
      <c r="FSK26" s="580"/>
      <c r="FSL26" s="580"/>
      <c r="FSM26" s="580"/>
      <c r="FSN26" s="580"/>
      <c r="FSO26" s="580"/>
      <c r="FSP26" s="580"/>
      <c r="FSQ26" s="580"/>
      <c r="FSR26" s="580"/>
      <c r="FSS26" s="580"/>
      <c r="FST26" s="580"/>
      <c r="FSU26" s="580"/>
      <c r="FSV26" s="580"/>
      <c r="FSW26" s="580"/>
      <c r="FSX26" s="580"/>
      <c r="FSY26" s="580"/>
      <c r="FSZ26" s="580"/>
      <c r="FTA26" s="580"/>
      <c r="FTB26" s="580"/>
      <c r="FTC26" s="580"/>
      <c r="FTD26" s="580"/>
      <c r="FTE26" s="580"/>
      <c r="FTF26" s="580"/>
      <c r="FTG26" s="580"/>
      <c r="FTH26" s="580"/>
      <c r="FTI26" s="580"/>
      <c r="FTJ26" s="580"/>
      <c r="FTK26" s="580"/>
      <c r="FTL26" s="580"/>
      <c r="FTM26" s="580"/>
      <c r="FTN26" s="580"/>
      <c r="FTO26" s="580"/>
      <c r="FTP26" s="580"/>
      <c r="FTQ26" s="580"/>
      <c r="FTR26" s="580"/>
      <c r="FTS26" s="580"/>
      <c r="FTT26" s="580"/>
      <c r="FTU26" s="580"/>
      <c r="FTV26" s="580"/>
      <c r="FTW26" s="580"/>
      <c r="FTX26" s="580"/>
      <c r="FTY26" s="580"/>
      <c r="FTZ26" s="580"/>
      <c r="FUA26" s="580"/>
      <c r="FUB26" s="580"/>
      <c r="FUC26" s="580"/>
      <c r="FUD26" s="580"/>
      <c r="FUE26" s="580"/>
      <c r="FUF26" s="580"/>
      <c r="FUG26" s="580"/>
      <c r="FUH26" s="580"/>
      <c r="FUI26" s="580"/>
      <c r="FUJ26" s="580"/>
      <c r="FUK26" s="580"/>
      <c r="FUL26" s="580"/>
      <c r="FUM26" s="580"/>
      <c r="FUN26" s="580"/>
      <c r="FUO26" s="580"/>
      <c r="FUP26" s="580"/>
      <c r="FUQ26" s="580"/>
      <c r="FUR26" s="580"/>
      <c r="FUS26" s="580"/>
      <c r="FUT26" s="580"/>
      <c r="FUU26" s="580"/>
      <c r="FUV26" s="580"/>
      <c r="FUW26" s="580"/>
      <c r="FUX26" s="580"/>
      <c r="FUY26" s="580"/>
      <c r="FUZ26" s="580"/>
      <c r="FVA26" s="580"/>
      <c r="FVB26" s="580"/>
      <c r="FVC26" s="580"/>
      <c r="FVD26" s="580"/>
      <c r="FVE26" s="580"/>
      <c r="FVF26" s="580"/>
      <c r="FVG26" s="580"/>
      <c r="FVH26" s="580"/>
      <c r="FVI26" s="580"/>
      <c r="FVJ26" s="580"/>
      <c r="FVK26" s="580"/>
      <c r="FVL26" s="580"/>
      <c r="FVM26" s="580"/>
      <c r="FVN26" s="580"/>
      <c r="FVO26" s="580"/>
      <c r="FVP26" s="580"/>
      <c r="FVQ26" s="580"/>
      <c r="FVR26" s="580"/>
      <c r="FVS26" s="580"/>
      <c r="FVT26" s="580"/>
      <c r="FVU26" s="580"/>
      <c r="FVV26" s="580"/>
      <c r="FVW26" s="580"/>
      <c r="FVX26" s="580"/>
      <c r="FVY26" s="580"/>
      <c r="FVZ26" s="580"/>
      <c r="FWA26" s="580"/>
      <c r="FWB26" s="580"/>
      <c r="FWC26" s="580"/>
      <c r="FWD26" s="580"/>
      <c r="FWE26" s="580"/>
      <c r="FWF26" s="580"/>
      <c r="FWG26" s="580"/>
      <c r="FWH26" s="580"/>
      <c r="FWI26" s="580"/>
      <c r="FWJ26" s="580"/>
      <c r="FWK26" s="580"/>
      <c r="FWL26" s="580"/>
      <c r="FWM26" s="580"/>
      <c r="FWN26" s="580"/>
      <c r="FWO26" s="580"/>
      <c r="FWP26" s="580"/>
      <c r="FWQ26" s="580"/>
      <c r="FWR26" s="580"/>
      <c r="FWS26" s="580"/>
      <c r="FWT26" s="580"/>
      <c r="FWU26" s="580"/>
      <c r="FWV26" s="580"/>
      <c r="FWW26" s="580"/>
      <c r="FWX26" s="580"/>
      <c r="FWY26" s="580"/>
      <c r="FWZ26" s="580"/>
      <c r="FXA26" s="580"/>
      <c r="FXB26" s="580"/>
      <c r="FXC26" s="580"/>
      <c r="FXD26" s="580"/>
      <c r="FXE26" s="580"/>
      <c r="FXF26" s="580"/>
      <c r="FXG26" s="580"/>
      <c r="FXH26" s="580"/>
      <c r="FXI26" s="580"/>
      <c r="FXJ26" s="580"/>
      <c r="FXK26" s="580"/>
      <c r="FXL26" s="580"/>
      <c r="FXM26" s="580"/>
      <c r="FXN26" s="580"/>
      <c r="FXO26" s="580"/>
      <c r="FXP26" s="580"/>
      <c r="FXQ26" s="580"/>
      <c r="FXR26" s="580"/>
      <c r="FXS26" s="580"/>
      <c r="FXT26" s="580"/>
      <c r="FXU26" s="580"/>
      <c r="FXV26" s="580"/>
      <c r="FXW26" s="580"/>
      <c r="FXX26" s="580"/>
      <c r="FXY26" s="580"/>
      <c r="FXZ26" s="580"/>
      <c r="FYA26" s="580"/>
      <c r="FYB26" s="580"/>
      <c r="FYC26" s="580"/>
      <c r="FYD26" s="580"/>
      <c r="FYE26" s="580"/>
      <c r="FYF26" s="580"/>
      <c r="FYG26" s="580"/>
      <c r="FYH26" s="580"/>
      <c r="FYI26" s="580"/>
      <c r="FYJ26" s="580"/>
      <c r="FYK26" s="580"/>
      <c r="FYL26" s="580"/>
      <c r="FYM26" s="580"/>
      <c r="FYN26" s="580"/>
      <c r="FYO26" s="580"/>
      <c r="FYP26" s="580"/>
      <c r="FYQ26" s="580"/>
      <c r="FYR26" s="580"/>
      <c r="FYS26" s="580"/>
      <c r="FYT26" s="580"/>
      <c r="FYU26" s="580"/>
      <c r="FYV26" s="580"/>
      <c r="FYW26" s="580"/>
      <c r="FYX26" s="580"/>
      <c r="FYY26" s="580"/>
      <c r="FYZ26" s="580"/>
      <c r="FZA26" s="580"/>
      <c r="FZB26" s="580"/>
      <c r="FZC26" s="580"/>
      <c r="FZD26" s="580"/>
      <c r="FZE26" s="580"/>
      <c r="FZF26" s="580"/>
      <c r="FZG26" s="580"/>
      <c r="FZH26" s="580"/>
      <c r="FZI26" s="580"/>
      <c r="FZJ26" s="580"/>
      <c r="FZK26" s="580"/>
      <c r="FZL26" s="580"/>
      <c r="FZM26" s="580"/>
      <c r="FZN26" s="580"/>
      <c r="FZO26" s="580"/>
      <c r="FZP26" s="580"/>
      <c r="FZQ26" s="580"/>
      <c r="FZR26" s="580"/>
      <c r="FZS26" s="580"/>
      <c r="FZT26" s="580"/>
      <c r="FZU26" s="580"/>
      <c r="FZV26" s="580"/>
      <c r="FZW26" s="580"/>
      <c r="FZX26" s="580"/>
      <c r="FZY26" s="580"/>
      <c r="FZZ26" s="580"/>
      <c r="GAA26" s="580"/>
      <c r="GAB26" s="580"/>
      <c r="GAC26" s="580"/>
      <c r="GAD26" s="580"/>
      <c r="GAE26" s="580"/>
      <c r="GAF26" s="580"/>
      <c r="GAG26" s="580"/>
      <c r="GAH26" s="580"/>
      <c r="GAI26" s="580"/>
      <c r="GAJ26" s="580"/>
      <c r="GAK26" s="580"/>
      <c r="GAL26" s="580"/>
      <c r="GAM26" s="580"/>
      <c r="GAN26" s="580"/>
      <c r="GAO26" s="580"/>
      <c r="GAP26" s="580"/>
      <c r="GAQ26" s="580"/>
      <c r="GAR26" s="580"/>
      <c r="GAS26" s="580"/>
      <c r="GAT26" s="580"/>
      <c r="GAU26" s="580"/>
      <c r="GAV26" s="580"/>
      <c r="GAW26" s="580"/>
      <c r="GAX26" s="580"/>
      <c r="GAY26" s="580"/>
      <c r="GAZ26" s="580"/>
      <c r="GBA26" s="580"/>
      <c r="GBB26" s="580"/>
      <c r="GBC26" s="580"/>
      <c r="GBD26" s="580"/>
      <c r="GBE26" s="580"/>
      <c r="GBF26" s="580"/>
      <c r="GBG26" s="580"/>
      <c r="GBH26" s="580"/>
      <c r="GBI26" s="580"/>
      <c r="GBJ26" s="580"/>
      <c r="GBK26" s="580"/>
      <c r="GBL26" s="580"/>
      <c r="GBM26" s="580"/>
      <c r="GBN26" s="580"/>
      <c r="GBO26" s="580"/>
      <c r="GBP26" s="580"/>
      <c r="GBQ26" s="580"/>
      <c r="GBR26" s="580"/>
      <c r="GBS26" s="580"/>
      <c r="GBT26" s="580"/>
      <c r="GBU26" s="580"/>
      <c r="GBV26" s="580"/>
      <c r="GBW26" s="580"/>
      <c r="GBX26" s="580"/>
      <c r="GBY26" s="580"/>
      <c r="GBZ26" s="580"/>
      <c r="GCA26" s="580"/>
      <c r="GCB26" s="580"/>
      <c r="GCC26" s="580"/>
      <c r="GCD26" s="580"/>
      <c r="GCE26" s="580"/>
      <c r="GCF26" s="580"/>
      <c r="GCG26" s="580"/>
      <c r="GCH26" s="580"/>
      <c r="GCI26" s="580"/>
      <c r="GCJ26" s="580"/>
      <c r="GCK26" s="580"/>
      <c r="GCL26" s="580"/>
      <c r="GCM26" s="580"/>
      <c r="GCN26" s="580"/>
      <c r="GCO26" s="580"/>
      <c r="GCP26" s="580"/>
      <c r="GCQ26" s="580"/>
      <c r="GCR26" s="580"/>
      <c r="GCS26" s="580"/>
      <c r="GCT26" s="580"/>
      <c r="GCU26" s="580"/>
      <c r="GCV26" s="580"/>
      <c r="GCW26" s="580"/>
      <c r="GCX26" s="580"/>
      <c r="GCY26" s="580"/>
      <c r="GCZ26" s="580"/>
      <c r="GDA26" s="580"/>
      <c r="GDB26" s="580"/>
      <c r="GDC26" s="580"/>
      <c r="GDD26" s="580"/>
      <c r="GDE26" s="580"/>
      <c r="GDF26" s="580"/>
      <c r="GDG26" s="580"/>
      <c r="GDH26" s="580"/>
      <c r="GDI26" s="580"/>
      <c r="GDJ26" s="580"/>
      <c r="GDK26" s="580"/>
      <c r="GDL26" s="580"/>
      <c r="GDM26" s="580"/>
      <c r="GDN26" s="580"/>
      <c r="GDO26" s="580"/>
      <c r="GDP26" s="580"/>
      <c r="GDQ26" s="580"/>
      <c r="GDR26" s="580"/>
      <c r="GDS26" s="580"/>
      <c r="GDT26" s="580"/>
      <c r="GDU26" s="580"/>
      <c r="GDV26" s="580"/>
      <c r="GDW26" s="580"/>
      <c r="GDX26" s="580"/>
      <c r="GDY26" s="580"/>
      <c r="GDZ26" s="580"/>
      <c r="GEA26" s="580"/>
      <c r="GEB26" s="580"/>
      <c r="GEC26" s="580"/>
      <c r="GED26" s="580"/>
      <c r="GEE26" s="580"/>
      <c r="GEF26" s="580"/>
      <c r="GEG26" s="580"/>
      <c r="GEH26" s="580"/>
      <c r="GEI26" s="580"/>
      <c r="GEJ26" s="580"/>
      <c r="GEK26" s="580"/>
      <c r="GEL26" s="580"/>
      <c r="GEM26" s="580"/>
      <c r="GEN26" s="580"/>
      <c r="GEO26" s="580"/>
      <c r="GEP26" s="580"/>
      <c r="GEQ26" s="580"/>
      <c r="GER26" s="580"/>
      <c r="GES26" s="580"/>
      <c r="GET26" s="580"/>
      <c r="GEU26" s="580"/>
      <c r="GEV26" s="580"/>
      <c r="GEW26" s="580"/>
      <c r="GEX26" s="580"/>
      <c r="GEY26" s="580"/>
      <c r="GEZ26" s="580"/>
      <c r="GFA26" s="580"/>
      <c r="GFB26" s="580"/>
      <c r="GFC26" s="580"/>
      <c r="GFD26" s="580"/>
      <c r="GFE26" s="580"/>
      <c r="GFF26" s="580"/>
      <c r="GFG26" s="580"/>
      <c r="GFH26" s="580"/>
      <c r="GFI26" s="580"/>
      <c r="GFJ26" s="580"/>
      <c r="GFK26" s="580"/>
      <c r="GFL26" s="580"/>
      <c r="GFM26" s="580"/>
      <c r="GFN26" s="580"/>
      <c r="GFO26" s="580"/>
      <c r="GFP26" s="580"/>
      <c r="GFQ26" s="580"/>
      <c r="GFR26" s="580"/>
      <c r="GFS26" s="580"/>
      <c r="GFT26" s="580"/>
      <c r="GFU26" s="580"/>
      <c r="GFV26" s="580"/>
      <c r="GFW26" s="580"/>
      <c r="GFX26" s="580"/>
      <c r="GFY26" s="580"/>
      <c r="GFZ26" s="580"/>
      <c r="GGA26" s="580"/>
      <c r="GGB26" s="580"/>
      <c r="GGC26" s="580"/>
      <c r="GGD26" s="580"/>
      <c r="GGE26" s="580"/>
      <c r="GGF26" s="580"/>
      <c r="GGG26" s="580"/>
      <c r="GGH26" s="580"/>
      <c r="GGI26" s="580"/>
      <c r="GGJ26" s="580"/>
      <c r="GGK26" s="580"/>
      <c r="GGL26" s="580"/>
      <c r="GGM26" s="580"/>
      <c r="GGN26" s="580"/>
      <c r="GGO26" s="580"/>
      <c r="GGP26" s="580"/>
      <c r="GGQ26" s="580"/>
      <c r="GGR26" s="580"/>
      <c r="GGS26" s="580"/>
      <c r="GGT26" s="580"/>
      <c r="GGU26" s="580"/>
      <c r="GGV26" s="580"/>
      <c r="GGW26" s="580"/>
      <c r="GGX26" s="580"/>
      <c r="GGY26" s="580"/>
      <c r="GGZ26" s="580"/>
      <c r="GHA26" s="580"/>
      <c r="GHB26" s="580"/>
      <c r="GHC26" s="580"/>
      <c r="GHD26" s="580"/>
      <c r="GHE26" s="580"/>
      <c r="GHF26" s="580"/>
      <c r="GHG26" s="580"/>
      <c r="GHH26" s="580"/>
      <c r="GHI26" s="580"/>
      <c r="GHJ26" s="580"/>
      <c r="GHK26" s="580"/>
      <c r="GHL26" s="580"/>
      <c r="GHM26" s="580"/>
      <c r="GHN26" s="580"/>
      <c r="GHO26" s="580"/>
      <c r="GHP26" s="580"/>
      <c r="GHQ26" s="580"/>
      <c r="GHR26" s="580"/>
      <c r="GHS26" s="580"/>
      <c r="GHT26" s="580"/>
      <c r="GHU26" s="580"/>
      <c r="GHV26" s="580"/>
      <c r="GHW26" s="580"/>
      <c r="GHX26" s="580"/>
      <c r="GHY26" s="580"/>
      <c r="GHZ26" s="580"/>
      <c r="GIA26" s="580"/>
      <c r="GIB26" s="580"/>
      <c r="GIC26" s="580"/>
      <c r="GID26" s="580"/>
      <c r="GIE26" s="580"/>
      <c r="GIF26" s="580"/>
      <c r="GIG26" s="580"/>
      <c r="GIH26" s="580"/>
      <c r="GII26" s="580"/>
      <c r="GIJ26" s="580"/>
      <c r="GIK26" s="580"/>
      <c r="GIL26" s="580"/>
      <c r="GIM26" s="580"/>
      <c r="GIN26" s="580"/>
      <c r="GIO26" s="580"/>
      <c r="GIP26" s="580"/>
      <c r="GIQ26" s="580"/>
      <c r="GIR26" s="580"/>
      <c r="GIS26" s="580"/>
      <c r="GIT26" s="580"/>
      <c r="GIU26" s="580"/>
      <c r="GIV26" s="580"/>
      <c r="GIW26" s="580"/>
      <c r="GIX26" s="580"/>
      <c r="GIY26" s="580"/>
      <c r="GIZ26" s="580"/>
      <c r="GJA26" s="580"/>
      <c r="GJB26" s="580"/>
      <c r="GJC26" s="580"/>
      <c r="GJD26" s="580"/>
      <c r="GJE26" s="580"/>
      <c r="GJF26" s="580"/>
      <c r="GJG26" s="580"/>
      <c r="GJH26" s="580"/>
      <c r="GJI26" s="580"/>
      <c r="GJJ26" s="580"/>
      <c r="GJK26" s="580"/>
      <c r="GJL26" s="580"/>
      <c r="GJM26" s="580"/>
      <c r="GJN26" s="580"/>
      <c r="GJO26" s="580"/>
      <c r="GJP26" s="580"/>
      <c r="GJQ26" s="580"/>
      <c r="GJR26" s="580"/>
      <c r="GJS26" s="580"/>
      <c r="GJT26" s="580"/>
      <c r="GJU26" s="580"/>
      <c r="GJV26" s="580"/>
      <c r="GJW26" s="580"/>
      <c r="GJX26" s="580"/>
      <c r="GJY26" s="580"/>
      <c r="GJZ26" s="580"/>
      <c r="GKA26" s="580"/>
      <c r="GKB26" s="580"/>
      <c r="GKC26" s="580"/>
      <c r="GKD26" s="580"/>
      <c r="GKE26" s="580"/>
      <c r="GKF26" s="580"/>
      <c r="GKG26" s="580"/>
      <c r="GKH26" s="580"/>
      <c r="GKI26" s="580"/>
      <c r="GKJ26" s="580"/>
      <c r="GKK26" s="580"/>
      <c r="GKL26" s="580"/>
      <c r="GKM26" s="580"/>
      <c r="GKN26" s="580"/>
      <c r="GKO26" s="580"/>
      <c r="GKP26" s="580"/>
      <c r="GKQ26" s="580"/>
      <c r="GKR26" s="580"/>
      <c r="GKS26" s="580"/>
      <c r="GKT26" s="580"/>
      <c r="GKU26" s="580"/>
      <c r="GKV26" s="580"/>
      <c r="GKW26" s="580"/>
      <c r="GKX26" s="580"/>
      <c r="GKY26" s="580"/>
      <c r="GKZ26" s="580"/>
      <c r="GLA26" s="580"/>
      <c r="GLB26" s="580"/>
      <c r="GLC26" s="580"/>
      <c r="GLD26" s="580"/>
      <c r="GLE26" s="580"/>
      <c r="GLF26" s="580"/>
      <c r="GLG26" s="580"/>
      <c r="GLH26" s="580"/>
      <c r="GLI26" s="580"/>
      <c r="GLJ26" s="580"/>
      <c r="GLK26" s="580"/>
      <c r="GLL26" s="580"/>
      <c r="GLM26" s="580"/>
      <c r="GLN26" s="580"/>
      <c r="GLO26" s="580"/>
      <c r="GLP26" s="580"/>
      <c r="GLQ26" s="580"/>
      <c r="GLR26" s="580"/>
      <c r="GLS26" s="580"/>
      <c r="GLT26" s="580"/>
      <c r="GLU26" s="580"/>
      <c r="GLV26" s="580"/>
      <c r="GLW26" s="580"/>
      <c r="GLX26" s="580"/>
      <c r="GLY26" s="580"/>
      <c r="GLZ26" s="580"/>
      <c r="GMA26" s="580"/>
      <c r="GMB26" s="580"/>
      <c r="GMC26" s="580"/>
      <c r="GMD26" s="580"/>
      <c r="GME26" s="580"/>
      <c r="GMF26" s="580"/>
      <c r="GMG26" s="580"/>
      <c r="GMH26" s="580"/>
      <c r="GMI26" s="580"/>
      <c r="GMJ26" s="580"/>
      <c r="GMK26" s="580"/>
      <c r="GML26" s="580"/>
      <c r="GMM26" s="580"/>
      <c r="GMN26" s="580"/>
      <c r="GMO26" s="580"/>
      <c r="GMP26" s="580"/>
      <c r="GMQ26" s="580"/>
      <c r="GMR26" s="580"/>
      <c r="GMS26" s="580"/>
      <c r="GMT26" s="580"/>
      <c r="GMU26" s="580"/>
      <c r="GMV26" s="580"/>
      <c r="GMW26" s="580"/>
      <c r="GMX26" s="580"/>
      <c r="GMY26" s="580"/>
      <c r="GMZ26" s="580"/>
      <c r="GNA26" s="580"/>
      <c r="GNB26" s="580"/>
      <c r="GNC26" s="580"/>
      <c r="GND26" s="580"/>
      <c r="GNE26" s="580"/>
      <c r="GNF26" s="580"/>
      <c r="GNG26" s="580"/>
      <c r="GNH26" s="580"/>
      <c r="GNI26" s="580"/>
      <c r="GNJ26" s="580"/>
      <c r="GNK26" s="580"/>
      <c r="GNL26" s="580"/>
      <c r="GNM26" s="580"/>
      <c r="GNN26" s="580"/>
      <c r="GNO26" s="580"/>
      <c r="GNP26" s="580"/>
      <c r="GNQ26" s="580"/>
      <c r="GNR26" s="580"/>
      <c r="GNS26" s="580"/>
      <c r="GNT26" s="580"/>
      <c r="GNU26" s="580"/>
      <c r="GNV26" s="580"/>
      <c r="GNW26" s="580"/>
      <c r="GNX26" s="580"/>
      <c r="GNY26" s="580"/>
      <c r="GNZ26" s="580"/>
      <c r="GOA26" s="580"/>
      <c r="GOB26" s="580"/>
      <c r="GOC26" s="580"/>
      <c r="GOD26" s="580"/>
      <c r="GOE26" s="580"/>
      <c r="GOF26" s="580"/>
      <c r="GOG26" s="580"/>
      <c r="GOH26" s="580"/>
      <c r="GOI26" s="580"/>
      <c r="GOJ26" s="580"/>
      <c r="GOK26" s="580"/>
      <c r="GOL26" s="580"/>
      <c r="GOM26" s="580"/>
      <c r="GON26" s="580"/>
      <c r="GOO26" s="580"/>
      <c r="GOP26" s="580"/>
      <c r="GOQ26" s="580"/>
      <c r="GOR26" s="580"/>
      <c r="GOS26" s="580"/>
      <c r="GOT26" s="580"/>
      <c r="GOU26" s="580"/>
      <c r="GOV26" s="580"/>
      <c r="GOW26" s="580"/>
      <c r="GOX26" s="580"/>
      <c r="GOY26" s="580"/>
      <c r="GOZ26" s="580"/>
      <c r="GPA26" s="580"/>
      <c r="GPB26" s="580"/>
      <c r="GPC26" s="580"/>
      <c r="GPD26" s="580"/>
      <c r="GPE26" s="580"/>
      <c r="GPF26" s="580"/>
      <c r="GPG26" s="580"/>
      <c r="GPH26" s="580"/>
      <c r="GPI26" s="580"/>
      <c r="GPJ26" s="580"/>
      <c r="GPK26" s="580"/>
      <c r="GPL26" s="580"/>
      <c r="GPM26" s="580"/>
      <c r="GPN26" s="580"/>
      <c r="GPO26" s="580"/>
      <c r="GPP26" s="580"/>
      <c r="GPQ26" s="580"/>
      <c r="GPR26" s="580"/>
      <c r="GPS26" s="580"/>
      <c r="GPT26" s="580"/>
      <c r="GPU26" s="580"/>
      <c r="GPV26" s="580"/>
      <c r="GPW26" s="580"/>
      <c r="GPX26" s="580"/>
      <c r="GPY26" s="580"/>
      <c r="GPZ26" s="580"/>
      <c r="GQA26" s="580"/>
      <c r="GQB26" s="580"/>
      <c r="GQC26" s="580"/>
      <c r="GQD26" s="580"/>
      <c r="GQE26" s="580"/>
      <c r="GQF26" s="580"/>
      <c r="GQG26" s="580"/>
      <c r="GQH26" s="580"/>
      <c r="GQI26" s="580"/>
      <c r="GQJ26" s="580"/>
      <c r="GQK26" s="580"/>
      <c r="GQL26" s="580"/>
      <c r="GQM26" s="580"/>
      <c r="GQN26" s="580"/>
      <c r="GQO26" s="580"/>
      <c r="GQP26" s="580"/>
      <c r="GQQ26" s="580"/>
      <c r="GQR26" s="580"/>
      <c r="GQS26" s="580"/>
      <c r="GQT26" s="580"/>
      <c r="GQU26" s="580"/>
      <c r="GQV26" s="580"/>
      <c r="GQW26" s="580"/>
      <c r="GQX26" s="580"/>
      <c r="GQY26" s="580"/>
      <c r="GQZ26" s="580"/>
      <c r="GRA26" s="580"/>
      <c r="GRB26" s="580"/>
      <c r="GRC26" s="580"/>
      <c r="GRD26" s="580"/>
      <c r="GRE26" s="580"/>
      <c r="GRF26" s="580"/>
      <c r="GRG26" s="580"/>
      <c r="GRH26" s="580"/>
      <c r="GRI26" s="580"/>
      <c r="GRJ26" s="580"/>
      <c r="GRK26" s="580"/>
      <c r="GRL26" s="580"/>
      <c r="GRM26" s="580"/>
      <c r="GRN26" s="580"/>
      <c r="GRO26" s="580"/>
      <c r="GRP26" s="580"/>
      <c r="GRQ26" s="580"/>
      <c r="GRR26" s="580"/>
      <c r="GRS26" s="580"/>
      <c r="GRT26" s="580"/>
      <c r="GRU26" s="580"/>
      <c r="GRV26" s="580"/>
      <c r="GRW26" s="580"/>
      <c r="GRX26" s="580"/>
      <c r="GRY26" s="580"/>
      <c r="GRZ26" s="580"/>
      <c r="GSA26" s="580"/>
      <c r="GSB26" s="580"/>
      <c r="GSC26" s="580"/>
      <c r="GSD26" s="580"/>
      <c r="GSE26" s="580"/>
      <c r="GSF26" s="580"/>
      <c r="GSG26" s="580"/>
      <c r="GSH26" s="580"/>
      <c r="GSI26" s="580"/>
      <c r="GSJ26" s="580"/>
      <c r="GSK26" s="580"/>
      <c r="GSL26" s="580"/>
      <c r="GSM26" s="580"/>
      <c r="GSN26" s="580"/>
      <c r="GSO26" s="580"/>
      <c r="GSP26" s="580"/>
      <c r="GSQ26" s="580"/>
      <c r="GSR26" s="580"/>
      <c r="GSS26" s="580"/>
      <c r="GST26" s="580"/>
      <c r="GSU26" s="580"/>
      <c r="GSV26" s="580"/>
      <c r="GSW26" s="580"/>
      <c r="GSX26" s="580"/>
      <c r="GSY26" s="580"/>
      <c r="GSZ26" s="580"/>
      <c r="GTA26" s="580"/>
      <c r="GTB26" s="580"/>
      <c r="GTC26" s="580"/>
      <c r="GTD26" s="580"/>
      <c r="GTE26" s="580"/>
      <c r="GTF26" s="580"/>
      <c r="GTG26" s="580"/>
      <c r="GTH26" s="580"/>
      <c r="GTI26" s="580"/>
      <c r="GTJ26" s="580"/>
      <c r="GTK26" s="580"/>
      <c r="GTL26" s="580"/>
      <c r="GTM26" s="580"/>
      <c r="GTN26" s="580"/>
      <c r="GTO26" s="580"/>
      <c r="GTP26" s="580"/>
      <c r="GTQ26" s="580"/>
      <c r="GTR26" s="580"/>
      <c r="GTS26" s="580"/>
      <c r="GTT26" s="580"/>
      <c r="GTU26" s="580"/>
      <c r="GTV26" s="580"/>
      <c r="GTW26" s="580"/>
      <c r="GTX26" s="580"/>
      <c r="GTY26" s="580"/>
      <c r="GTZ26" s="580"/>
      <c r="GUA26" s="580"/>
      <c r="GUB26" s="580"/>
      <c r="GUC26" s="580"/>
      <c r="GUD26" s="580"/>
      <c r="GUE26" s="580"/>
      <c r="GUF26" s="580"/>
      <c r="GUG26" s="580"/>
      <c r="GUH26" s="580"/>
      <c r="GUI26" s="580"/>
      <c r="GUJ26" s="580"/>
      <c r="GUK26" s="580"/>
      <c r="GUL26" s="580"/>
      <c r="GUM26" s="580"/>
      <c r="GUN26" s="580"/>
      <c r="GUO26" s="580"/>
      <c r="GUP26" s="580"/>
      <c r="GUQ26" s="580"/>
      <c r="GUR26" s="580"/>
      <c r="GUS26" s="580"/>
      <c r="GUT26" s="580"/>
      <c r="GUU26" s="580"/>
      <c r="GUV26" s="580"/>
      <c r="GUW26" s="580"/>
      <c r="GUX26" s="580"/>
      <c r="GUY26" s="580"/>
      <c r="GUZ26" s="580"/>
      <c r="GVA26" s="580"/>
      <c r="GVB26" s="580"/>
      <c r="GVC26" s="580"/>
      <c r="GVD26" s="580"/>
      <c r="GVE26" s="580"/>
      <c r="GVF26" s="580"/>
      <c r="GVG26" s="580"/>
      <c r="GVH26" s="580"/>
      <c r="GVI26" s="580"/>
      <c r="GVJ26" s="580"/>
      <c r="GVK26" s="580"/>
      <c r="GVL26" s="580"/>
      <c r="GVM26" s="580"/>
      <c r="GVN26" s="580"/>
      <c r="GVO26" s="580"/>
      <c r="GVP26" s="580"/>
      <c r="GVQ26" s="580"/>
      <c r="GVR26" s="580"/>
      <c r="GVS26" s="580"/>
      <c r="GVT26" s="580"/>
      <c r="GVU26" s="580"/>
      <c r="GVV26" s="580"/>
      <c r="GVW26" s="580"/>
      <c r="GVX26" s="580"/>
      <c r="GVY26" s="580"/>
      <c r="GVZ26" s="580"/>
      <c r="GWA26" s="580"/>
      <c r="GWB26" s="580"/>
      <c r="GWC26" s="580"/>
      <c r="GWD26" s="580"/>
      <c r="GWE26" s="580"/>
      <c r="GWF26" s="580"/>
      <c r="GWG26" s="580"/>
      <c r="GWH26" s="580"/>
      <c r="GWI26" s="580"/>
      <c r="GWJ26" s="580"/>
      <c r="GWK26" s="580"/>
      <c r="GWL26" s="580"/>
      <c r="GWM26" s="580"/>
      <c r="GWN26" s="580"/>
      <c r="GWO26" s="580"/>
      <c r="GWP26" s="580"/>
      <c r="GWQ26" s="580"/>
      <c r="GWR26" s="580"/>
      <c r="GWS26" s="580"/>
      <c r="GWT26" s="580"/>
      <c r="GWU26" s="580"/>
      <c r="GWV26" s="580"/>
      <c r="GWW26" s="580"/>
      <c r="GWX26" s="580"/>
      <c r="GWY26" s="580"/>
      <c r="GWZ26" s="580"/>
      <c r="GXA26" s="580"/>
      <c r="GXB26" s="580"/>
      <c r="GXC26" s="580"/>
      <c r="GXD26" s="580"/>
      <c r="GXE26" s="580"/>
      <c r="GXF26" s="580"/>
      <c r="GXG26" s="580"/>
      <c r="GXH26" s="580"/>
      <c r="GXI26" s="580"/>
      <c r="GXJ26" s="580"/>
      <c r="GXK26" s="580"/>
      <c r="GXL26" s="580"/>
      <c r="GXM26" s="580"/>
      <c r="GXN26" s="580"/>
      <c r="GXO26" s="580"/>
      <c r="GXP26" s="580"/>
      <c r="GXQ26" s="580"/>
      <c r="GXR26" s="580"/>
      <c r="GXS26" s="580"/>
      <c r="GXT26" s="580"/>
      <c r="GXU26" s="580"/>
      <c r="GXV26" s="580"/>
      <c r="GXW26" s="580"/>
      <c r="GXX26" s="580"/>
      <c r="GXY26" s="580"/>
      <c r="GXZ26" s="580"/>
      <c r="GYA26" s="580"/>
      <c r="GYB26" s="580"/>
      <c r="GYC26" s="580"/>
      <c r="GYD26" s="580"/>
      <c r="GYE26" s="580"/>
      <c r="GYF26" s="580"/>
      <c r="GYG26" s="580"/>
      <c r="GYH26" s="580"/>
      <c r="GYI26" s="580"/>
      <c r="GYJ26" s="580"/>
      <c r="GYK26" s="580"/>
      <c r="GYL26" s="580"/>
      <c r="GYM26" s="580"/>
      <c r="GYN26" s="580"/>
      <c r="GYO26" s="580"/>
      <c r="GYP26" s="580"/>
      <c r="GYQ26" s="580"/>
      <c r="GYR26" s="580"/>
      <c r="GYS26" s="580"/>
      <c r="GYT26" s="580"/>
      <c r="GYU26" s="580"/>
      <c r="GYV26" s="580"/>
      <c r="GYW26" s="580"/>
      <c r="GYX26" s="580"/>
      <c r="GYY26" s="580"/>
      <c r="GYZ26" s="580"/>
      <c r="GZA26" s="580"/>
      <c r="GZB26" s="580"/>
      <c r="GZC26" s="580"/>
      <c r="GZD26" s="580"/>
      <c r="GZE26" s="580"/>
      <c r="GZF26" s="580"/>
      <c r="GZG26" s="580"/>
      <c r="GZH26" s="580"/>
      <c r="GZI26" s="580"/>
      <c r="GZJ26" s="580"/>
      <c r="GZK26" s="580"/>
      <c r="GZL26" s="580"/>
      <c r="GZM26" s="580"/>
      <c r="GZN26" s="580"/>
      <c r="GZO26" s="580"/>
      <c r="GZP26" s="580"/>
      <c r="GZQ26" s="580"/>
      <c r="GZR26" s="580"/>
      <c r="GZS26" s="580"/>
      <c r="GZT26" s="580"/>
      <c r="GZU26" s="580"/>
      <c r="GZV26" s="580"/>
      <c r="GZW26" s="580"/>
      <c r="GZX26" s="580"/>
      <c r="GZY26" s="580"/>
      <c r="GZZ26" s="580"/>
      <c r="HAA26" s="580"/>
      <c r="HAB26" s="580"/>
      <c r="HAC26" s="580"/>
      <c r="HAD26" s="580"/>
      <c r="HAE26" s="580"/>
      <c r="HAF26" s="580"/>
      <c r="HAG26" s="580"/>
      <c r="HAH26" s="580"/>
      <c r="HAI26" s="580"/>
      <c r="HAJ26" s="580"/>
      <c r="HAK26" s="580"/>
      <c r="HAL26" s="580"/>
      <c r="HAM26" s="580"/>
      <c r="HAN26" s="580"/>
      <c r="HAO26" s="580"/>
      <c r="HAP26" s="580"/>
      <c r="HAQ26" s="580"/>
      <c r="HAR26" s="580"/>
      <c r="HAS26" s="580"/>
      <c r="HAT26" s="580"/>
      <c r="HAU26" s="580"/>
      <c r="HAV26" s="580"/>
      <c r="HAW26" s="580"/>
      <c r="HAX26" s="580"/>
      <c r="HAY26" s="580"/>
      <c r="HAZ26" s="580"/>
      <c r="HBA26" s="580"/>
      <c r="HBB26" s="580"/>
      <c r="HBC26" s="580"/>
      <c r="HBD26" s="580"/>
      <c r="HBE26" s="580"/>
      <c r="HBF26" s="580"/>
      <c r="HBG26" s="580"/>
      <c r="HBH26" s="580"/>
      <c r="HBI26" s="580"/>
      <c r="HBJ26" s="580"/>
      <c r="HBK26" s="580"/>
      <c r="HBL26" s="580"/>
      <c r="HBM26" s="580"/>
      <c r="HBN26" s="580"/>
      <c r="HBO26" s="580"/>
      <c r="HBP26" s="580"/>
      <c r="HBQ26" s="580"/>
      <c r="HBR26" s="580"/>
      <c r="HBS26" s="580"/>
      <c r="HBT26" s="580"/>
      <c r="HBU26" s="580"/>
      <c r="HBV26" s="580"/>
      <c r="HBW26" s="580"/>
      <c r="HBX26" s="580"/>
      <c r="HBY26" s="580"/>
      <c r="HBZ26" s="580"/>
      <c r="HCA26" s="580"/>
      <c r="HCB26" s="580"/>
      <c r="HCC26" s="580"/>
      <c r="HCD26" s="580"/>
      <c r="HCE26" s="580"/>
      <c r="HCF26" s="580"/>
      <c r="HCG26" s="580"/>
      <c r="HCH26" s="580"/>
      <c r="HCI26" s="580"/>
      <c r="HCJ26" s="580"/>
      <c r="HCK26" s="580"/>
      <c r="HCL26" s="580"/>
      <c r="HCM26" s="580"/>
      <c r="HCN26" s="580"/>
      <c r="HCO26" s="580"/>
      <c r="HCP26" s="580"/>
      <c r="HCQ26" s="580"/>
      <c r="HCR26" s="580"/>
      <c r="HCS26" s="580"/>
      <c r="HCT26" s="580"/>
      <c r="HCU26" s="580"/>
      <c r="HCV26" s="580"/>
      <c r="HCW26" s="580"/>
      <c r="HCX26" s="580"/>
      <c r="HCY26" s="580"/>
      <c r="HCZ26" s="580"/>
      <c r="HDA26" s="580"/>
      <c r="HDB26" s="580"/>
      <c r="HDC26" s="580"/>
      <c r="HDD26" s="580"/>
      <c r="HDE26" s="580"/>
      <c r="HDF26" s="580"/>
      <c r="HDG26" s="580"/>
      <c r="HDH26" s="580"/>
      <c r="HDI26" s="580"/>
      <c r="HDJ26" s="580"/>
      <c r="HDK26" s="580"/>
      <c r="HDL26" s="580"/>
      <c r="HDM26" s="580"/>
      <c r="HDN26" s="580"/>
      <c r="HDO26" s="580"/>
      <c r="HDP26" s="580"/>
      <c r="HDQ26" s="580"/>
      <c r="HDR26" s="580"/>
      <c r="HDS26" s="580"/>
      <c r="HDT26" s="580"/>
      <c r="HDU26" s="580"/>
      <c r="HDV26" s="580"/>
      <c r="HDW26" s="580"/>
      <c r="HDX26" s="580"/>
      <c r="HDY26" s="580"/>
      <c r="HDZ26" s="580"/>
      <c r="HEA26" s="580"/>
      <c r="HEB26" s="580"/>
      <c r="HEC26" s="580"/>
      <c r="HED26" s="580"/>
      <c r="HEE26" s="580"/>
      <c r="HEF26" s="580"/>
      <c r="HEG26" s="580"/>
      <c r="HEH26" s="580"/>
      <c r="HEI26" s="580"/>
      <c r="HEJ26" s="580"/>
      <c r="HEK26" s="580"/>
      <c r="HEL26" s="580"/>
      <c r="HEM26" s="580"/>
      <c r="HEN26" s="580"/>
      <c r="HEO26" s="580"/>
      <c r="HEP26" s="580"/>
      <c r="HEQ26" s="580"/>
      <c r="HER26" s="580"/>
      <c r="HES26" s="580"/>
      <c r="HET26" s="580"/>
      <c r="HEU26" s="580"/>
      <c r="HEV26" s="580"/>
      <c r="HEW26" s="580"/>
      <c r="HEX26" s="580"/>
      <c r="HEY26" s="580"/>
      <c r="HEZ26" s="580"/>
      <c r="HFA26" s="580"/>
      <c r="HFB26" s="580"/>
      <c r="HFC26" s="580"/>
      <c r="HFD26" s="580"/>
      <c r="HFE26" s="580"/>
      <c r="HFF26" s="580"/>
      <c r="HFG26" s="580"/>
      <c r="HFH26" s="580"/>
      <c r="HFI26" s="580"/>
      <c r="HFJ26" s="580"/>
      <c r="HFK26" s="580"/>
      <c r="HFL26" s="580"/>
      <c r="HFM26" s="580"/>
      <c r="HFN26" s="580"/>
      <c r="HFO26" s="580"/>
      <c r="HFP26" s="580"/>
      <c r="HFQ26" s="580"/>
      <c r="HFR26" s="580"/>
      <c r="HFS26" s="580"/>
      <c r="HFT26" s="580"/>
      <c r="HFU26" s="580"/>
      <c r="HFV26" s="580"/>
      <c r="HFW26" s="580"/>
      <c r="HFX26" s="580"/>
      <c r="HFY26" s="580"/>
      <c r="HFZ26" s="580"/>
      <c r="HGA26" s="580"/>
      <c r="HGB26" s="580"/>
      <c r="HGC26" s="580"/>
      <c r="HGD26" s="580"/>
      <c r="HGE26" s="580"/>
      <c r="HGF26" s="580"/>
      <c r="HGG26" s="580"/>
      <c r="HGH26" s="580"/>
      <c r="HGI26" s="580"/>
      <c r="HGJ26" s="580"/>
      <c r="HGK26" s="580"/>
      <c r="HGL26" s="580"/>
      <c r="HGM26" s="580"/>
      <c r="HGN26" s="580"/>
      <c r="HGO26" s="580"/>
      <c r="HGP26" s="580"/>
      <c r="HGQ26" s="580"/>
      <c r="HGR26" s="580"/>
      <c r="HGS26" s="580"/>
      <c r="HGT26" s="580"/>
      <c r="HGU26" s="580"/>
      <c r="HGV26" s="580"/>
      <c r="HGW26" s="580"/>
      <c r="HGX26" s="580"/>
      <c r="HGY26" s="580"/>
      <c r="HGZ26" s="580"/>
      <c r="HHA26" s="580"/>
      <c r="HHB26" s="580"/>
      <c r="HHC26" s="580"/>
      <c r="HHD26" s="580"/>
      <c r="HHE26" s="580"/>
      <c r="HHF26" s="580"/>
      <c r="HHG26" s="580"/>
      <c r="HHH26" s="580"/>
      <c r="HHI26" s="580"/>
      <c r="HHJ26" s="580"/>
      <c r="HHK26" s="580"/>
      <c r="HHL26" s="580"/>
      <c r="HHM26" s="580"/>
      <c r="HHN26" s="580"/>
      <c r="HHO26" s="580"/>
      <c r="HHP26" s="580"/>
      <c r="HHQ26" s="580"/>
      <c r="HHR26" s="580"/>
      <c r="HHS26" s="580"/>
      <c r="HHT26" s="580"/>
      <c r="HHU26" s="580"/>
      <c r="HHV26" s="580"/>
      <c r="HHW26" s="580"/>
      <c r="HHX26" s="580"/>
      <c r="HHY26" s="580"/>
      <c r="HHZ26" s="580"/>
      <c r="HIA26" s="580"/>
      <c r="HIB26" s="580"/>
      <c r="HIC26" s="580"/>
      <c r="HID26" s="580"/>
      <c r="HIE26" s="580"/>
      <c r="HIF26" s="580"/>
      <c r="HIG26" s="580"/>
      <c r="HIH26" s="580"/>
      <c r="HII26" s="580"/>
      <c r="HIJ26" s="580"/>
      <c r="HIK26" s="580"/>
      <c r="HIL26" s="580"/>
      <c r="HIM26" s="580"/>
      <c r="HIN26" s="580"/>
      <c r="HIO26" s="580"/>
      <c r="HIP26" s="580"/>
      <c r="HIQ26" s="580"/>
      <c r="HIR26" s="580"/>
      <c r="HIS26" s="580"/>
      <c r="HIT26" s="580"/>
      <c r="HIU26" s="580"/>
      <c r="HIV26" s="580"/>
      <c r="HIW26" s="580"/>
      <c r="HIX26" s="580"/>
      <c r="HIY26" s="580"/>
      <c r="HIZ26" s="580"/>
      <c r="HJA26" s="580"/>
      <c r="HJB26" s="580"/>
      <c r="HJC26" s="580"/>
      <c r="HJD26" s="580"/>
      <c r="HJE26" s="580"/>
      <c r="HJF26" s="580"/>
      <c r="HJG26" s="580"/>
      <c r="HJH26" s="580"/>
      <c r="HJI26" s="580"/>
      <c r="HJJ26" s="580"/>
      <c r="HJK26" s="580"/>
      <c r="HJL26" s="580"/>
      <c r="HJM26" s="580"/>
      <c r="HJN26" s="580"/>
      <c r="HJO26" s="580"/>
      <c r="HJP26" s="580"/>
      <c r="HJQ26" s="580"/>
      <c r="HJR26" s="580"/>
      <c r="HJS26" s="580"/>
      <c r="HJT26" s="580"/>
      <c r="HJU26" s="580"/>
      <c r="HJV26" s="580"/>
      <c r="HJW26" s="580"/>
      <c r="HJX26" s="580"/>
      <c r="HJY26" s="580"/>
      <c r="HJZ26" s="580"/>
      <c r="HKA26" s="580"/>
      <c r="HKB26" s="580"/>
      <c r="HKC26" s="580"/>
      <c r="HKD26" s="580"/>
      <c r="HKE26" s="580"/>
      <c r="HKF26" s="580"/>
      <c r="HKG26" s="580"/>
      <c r="HKH26" s="580"/>
      <c r="HKI26" s="580"/>
      <c r="HKJ26" s="580"/>
      <c r="HKK26" s="580"/>
      <c r="HKL26" s="580"/>
      <c r="HKM26" s="580"/>
      <c r="HKN26" s="580"/>
      <c r="HKO26" s="580"/>
      <c r="HKP26" s="580"/>
      <c r="HKQ26" s="580"/>
      <c r="HKR26" s="580"/>
      <c r="HKS26" s="580"/>
      <c r="HKT26" s="580"/>
      <c r="HKU26" s="580"/>
      <c r="HKV26" s="580"/>
      <c r="HKW26" s="580"/>
      <c r="HKX26" s="580"/>
      <c r="HKY26" s="580"/>
      <c r="HKZ26" s="580"/>
      <c r="HLA26" s="580"/>
      <c r="HLB26" s="580"/>
      <c r="HLC26" s="580"/>
      <c r="HLD26" s="580"/>
      <c r="HLE26" s="580"/>
      <c r="HLF26" s="580"/>
      <c r="HLG26" s="580"/>
      <c r="HLH26" s="580"/>
      <c r="HLI26" s="580"/>
      <c r="HLJ26" s="580"/>
      <c r="HLK26" s="580"/>
      <c r="HLL26" s="580"/>
      <c r="HLM26" s="580"/>
      <c r="HLN26" s="580"/>
      <c r="HLO26" s="580"/>
      <c r="HLP26" s="580"/>
      <c r="HLQ26" s="580"/>
      <c r="HLR26" s="580"/>
      <c r="HLS26" s="580"/>
      <c r="HLT26" s="580"/>
      <c r="HLU26" s="580"/>
      <c r="HLV26" s="580"/>
      <c r="HLW26" s="580"/>
      <c r="HLX26" s="580"/>
      <c r="HLY26" s="580"/>
      <c r="HLZ26" s="580"/>
      <c r="HMA26" s="580"/>
      <c r="HMB26" s="580"/>
      <c r="HMC26" s="580"/>
      <c r="HMD26" s="580"/>
      <c r="HME26" s="580"/>
      <c r="HMF26" s="580"/>
      <c r="HMG26" s="580"/>
      <c r="HMH26" s="580"/>
      <c r="HMI26" s="580"/>
      <c r="HMJ26" s="580"/>
      <c r="HMK26" s="580"/>
      <c r="HML26" s="580"/>
      <c r="HMM26" s="580"/>
      <c r="HMN26" s="580"/>
      <c r="HMO26" s="580"/>
      <c r="HMP26" s="580"/>
      <c r="HMQ26" s="580"/>
      <c r="HMR26" s="580"/>
      <c r="HMS26" s="580"/>
      <c r="HMT26" s="580"/>
      <c r="HMU26" s="580"/>
      <c r="HMV26" s="580"/>
      <c r="HMW26" s="580"/>
      <c r="HMX26" s="580"/>
      <c r="HMY26" s="580"/>
      <c r="HMZ26" s="580"/>
      <c r="HNA26" s="580"/>
      <c r="HNB26" s="580"/>
      <c r="HNC26" s="580"/>
      <c r="HND26" s="580"/>
      <c r="HNE26" s="580"/>
      <c r="HNF26" s="580"/>
      <c r="HNG26" s="580"/>
      <c r="HNH26" s="580"/>
      <c r="HNI26" s="580"/>
      <c r="HNJ26" s="580"/>
      <c r="HNK26" s="580"/>
      <c r="HNL26" s="580"/>
      <c r="HNM26" s="580"/>
      <c r="HNN26" s="580"/>
      <c r="HNO26" s="580"/>
      <c r="HNP26" s="580"/>
      <c r="HNQ26" s="580"/>
      <c r="HNR26" s="580"/>
      <c r="HNS26" s="580"/>
      <c r="HNT26" s="580"/>
      <c r="HNU26" s="580"/>
      <c r="HNV26" s="580"/>
      <c r="HNW26" s="580"/>
      <c r="HNX26" s="580"/>
      <c r="HNY26" s="580"/>
      <c r="HNZ26" s="580"/>
      <c r="HOA26" s="580"/>
      <c r="HOB26" s="580"/>
      <c r="HOC26" s="580"/>
      <c r="HOD26" s="580"/>
      <c r="HOE26" s="580"/>
      <c r="HOF26" s="580"/>
      <c r="HOG26" s="580"/>
      <c r="HOH26" s="580"/>
      <c r="HOI26" s="580"/>
      <c r="HOJ26" s="580"/>
      <c r="HOK26" s="580"/>
      <c r="HOL26" s="580"/>
      <c r="HOM26" s="580"/>
      <c r="HON26" s="580"/>
      <c r="HOO26" s="580"/>
      <c r="HOP26" s="580"/>
      <c r="HOQ26" s="580"/>
      <c r="HOR26" s="580"/>
      <c r="HOS26" s="580"/>
      <c r="HOT26" s="580"/>
      <c r="HOU26" s="580"/>
      <c r="HOV26" s="580"/>
      <c r="HOW26" s="580"/>
      <c r="HOX26" s="580"/>
      <c r="HOY26" s="580"/>
      <c r="HOZ26" s="580"/>
      <c r="HPA26" s="580"/>
      <c r="HPB26" s="580"/>
      <c r="HPC26" s="580"/>
      <c r="HPD26" s="580"/>
      <c r="HPE26" s="580"/>
      <c r="HPF26" s="580"/>
      <c r="HPG26" s="580"/>
      <c r="HPH26" s="580"/>
      <c r="HPI26" s="580"/>
      <c r="HPJ26" s="580"/>
      <c r="HPK26" s="580"/>
      <c r="HPL26" s="580"/>
      <c r="HPM26" s="580"/>
      <c r="HPN26" s="580"/>
      <c r="HPO26" s="580"/>
      <c r="HPP26" s="580"/>
      <c r="HPQ26" s="580"/>
      <c r="HPR26" s="580"/>
      <c r="HPS26" s="580"/>
      <c r="HPT26" s="580"/>
      <c r="HPU26" s="580"/>
      <c r="HPV26" s="580"/>
      <c r="HPW26" s="580"/>
      <c r="HPX26" s="580"/>
      <c r="HPY26" s="580"/>
      <c r="HPZ26" s="580"/>
      <c r="HQA26" s="580"/>
      <c r="HQB26" s="580"/>
      <c r="HQC26" s="580"/>
      <c r="HQD26" s="580"/>
      <c r="HQE26" s="580"/>
      <c r="HQF26" s="580"/>
      <c r="HQG26" s="580"/>
      <c r="HQH26" s="580"/>
      <c r="HQI26" s="580"/>
      <c r="HQJ26" s="580"/>
      <c r="HQK26" s="580"/>
      <c r="HQL26" s="580"/>
      <c r="HQM26" s="580"/>
      <c r="HQN26" s="580"/>
      <c r="HQO26" s="580"/>
      <c r="HQP26" s="580"/>
      <c r="HQQ26" s="580"/>
      <c r="HQR26" s="580"/>
      <c r="HQS26" s="580"/>
      <c r="HQT26" s="580"/>
      <c r="HQU26" s="580"/>
      <c r="HQV26" s="580"/>
      <c r="HQW26" s="580"/>
      <c r="HQX26" s="580"/>
      <c r="HQY26" s="580"/>
      <c r="HQZ26" s="580"/>
      <c r="HRA26" s="580"/>
      <c r="HRB26" s="580"/>
      <c r="HRC26" s="580"/>
      <c r="HRD26" s="580"/>
      <c r="HRE26" s="580"/>
      <c r="HRF26" s="580"/>
      <c r="HRG26" s="580"/>
      <c r="HRH26" s="580"/>
      <c r="HRI26" s="580"/>
      <c r="HRJ26" s="580"/>
      <c r="HRK26" s="580"/>
      <c r="HRL26" s="580"/>
      <c r="HRM26" s="580"/>
      <c r="HRN26" s="580"/>
      <c r="HRO26" s="580"/>
      <c r="HRP26" s="580"/>
      <c r="HRQ26" s="580"/>
      <c r="HRR26" s="580"/>
      <c r="HRS26" s="580"/>
      <c r="HRT26" s="580"/>
      <c r="HRU26" s="580"/>
      <c r="HRV26" s="580"/>
      <c r="HRW26" s="580"/>
      <c r="HRX26" s="580"/>
      <c r="HRY26" s="580"/>
      <c r="HRZ26" s="580"/>
      <c r="HSA26" s="580"/>
      <c r="HSB26" s="580"/>
      <c r="HSC26" s="580"/>
      <c r="HSD26" s="580"/>
      <c r="HSE26" s="580"/>
      <c r="HSF26" s="580"/>
      <c r="HSG26" s="580"/>
      <c r="HSH26" s="580"/>
      <c r="HSI26" s="580"/>
      <c r="HSJ26" s="580"/>
      <c r="HSK26" s="580"/>
      <c r="HSL26" s="580"/>
      <c r="HSM26" s="580"/>
      <c r="HSN26" s="580"/>
      <c r="HSO26" s="580"/>
      <c r="HSP26" s="580"/>
      <c r="HSQ26" s="580"/>
      <c r="HSR26" s="580"/>
      <c r="HSS26" s="580"/>
      <c r="HST26" s="580"/>
      <c r="HSU26" s="580"/>
      <c r="HSV26" s="580"/>
      <c r="HSW26" s="580"/>
      <c r="HSX26" s="580"/>
      <c r="HSY26" s="580"/>
      <c r="HSZ26" s="580"/>
      <c r="HTA26" s="580"/>
      <c r="HTB26" s="580"/>
      <c r="HTC26" s="580"/>
      <c r="HTD26" s="580"/>
      <c r="HTE26" s="580"/>
      <c r="HTF26" s="580"/>
      <c r="HTG26" s="580"/>
      <c r="HTH26" s="580"/>
      <c r="HTI26" s="580"/>
      <c r="HTJ26" s="580"/>
      <c r="HTK26" s="580"/>
      <c r="HTL26" s="580"/>
      <c r="HTM26" s="580"/>
      <c r="HTN26" s="580"/>
      <c r="HTO26" s="580"/>
      <c r="HTP26" s="580"/>
      <c r="HTQ26" s="580"/>
      <c r="HTR26" s="580"/>
      <c r="HTS26" s="580"/>
      <c r="HTT26" s="580"/>
      <c r="HTU26" s="580"/>
      <c r="HTV26" s="580"/>
      <c r="HTW26" s="580"/>
      <c r="HTX26" s="580"/>
      <c r="HTY26" s="580"/>
      <c r="HTZ26" s="580"/>
      <c r="HUA26" s="580"/>
      <c r="HUB26" s="580"/>
      <c r="HUC26" s="580"/>
      <c r="HUD26" s="580"/>
      <c r="HUE26" s="580"/>
      <c r="HUF26" s="580"/>
      <c r="HUG26" s="580"/>
      <c r="HUH26" s="580"/>
      <c r="HUI26" s="580"/>
      <c r="HUJ26" s="580"/>
      <c r="HUK26" s="580"/>
      <c r="HUL26" s="580"/>
      <c r="HUM26" s="580"/>
      <c r="HUN26" s="580"/>
      <c r="HUO26" s="580"/>
      <c r="HUP26" s="580"/>
      <c r="HUQ26" s="580"/>
      <c r="HUR26" s="580"/>
      <c r="HUS26" s="580"/>
      <c r="HUT26" s="580"/>
      <c r="HUU26" s="580"/>
      <c r="HUV26" s="580"/>
      <c r="HUW26" s="580"/>
      <c r="HUX26" s="580"/>
      <c r="HUY26" s="580"/>
      <c r="HUZ26" s="580"/>
      <c r="HVA26" s="580"/>
      <c r="HVB26" s="580"/>
      <c r="HVC26" s="580"/>
      <c r="HVD26" s="580"/>
      <c r="HVE26" s="580"/>
      <c r="HVF26" s="580"/>
      <c r="HVG26" s="580"/>
      <c r="HVH26" s="580"/>
      <c r="HVI26" s="580"/>
      <c r="HVJ26" s="580"/>
      <c r="HVK26" s="580"/>
      <c r="HVL26" s="580"/>
      <c r="HVM26" s="580"/>
      <c r="HVN26" s="580"/>
      <c r="HVO26" s="580"/>
      <c r="HVP26" s="580"/>
      <c r="HVQ26" s="580"/>
      <c r="HVR26" s="580"/>
      <c r="HVS26" s="580"/>
      <c r="HVT26" s="580"/>
      <c r="HVU26" s="580"/>
      <c r="HVV26" s="580"/>
      <c r="HVW26" s="580"/>
      <c r="HVX26" s="580"/>
      <c r="HVY26" s="580"/>
      <c r="HVZ26" s="580"/>
      <c r="HWA26" s="580"/>
      <c r="HWB26" s="580"/>
      <c r="HWC26" s="580"/>
      <c r="HWD26" s="580"/>
      <c r="HWE26" s="580"/>
      <c r="HWF26" s="580"/>
      <c r="HWG26" s="580"/>
      <c r="HWH26" s="580"/>
      <c r="HWI26" s="580"/>
      <c r="HWJ26" s="580"/>
      <c r="HWK26" s="580"/>
      <c r="HWL26" s="580"/>
      <c r="HWM26" s="580"/>
      <c r="HWN26" s="580"/>
      <c r="HWO26" s="580"/>
      <c r="HWP26" s="580"/>
      <c r="HWQ26" s="580"/>
      <c r="HWR26" s="580"/>
      <c r="HWS26" s="580"/>
      <c r="HWT26" s="580"/>
      <c r="HWU26" s="580"/>
      <c r="HWV26" s="580"/>
      <c r="HWW26" s="580"/>
      <c r="HWX26" s="580"/>
      <c r="HWY26" s="580"/>
      <c r="HWZ26" s="580"/>
      <c r="HXA26" s="580"/>
      <c r="HXB26" s="580"/>
      <c r="HXC26" s="580"/>
      <c r="HXD26" s="580"/>
      <c r="HXE26" s="580"/>
      <c r="HXF26" s="580"/>
      <c r="HXG26" s="580"/>
      <c r="HXH26" s="580"/>
      <c r="HXI26" s="580"/>
      <c r="HXJ26" s="580"/>
      <c r="HXK26" s="580"/>
      <c r="HXL26" s="580"/>
      <c r="HXM26" s="580"/>
      <c r="HXN26" s="580"/>
      <c r="HXO26" s="580"/>
      <c r="HXP26" s="580"/>
      <c r="HXQ26" s="580"/>
      <c r="HXR26" s="580"/>
      <c r="HXS26" s="580"/>
      <c r="HXT26" s="580"/>
      <c r="HXU26" s="580"/>
      <c r="HXV26" s="580"/>
      <c r="HXW26" s="580"/>
      <c r="HXX26" s="580"/>
      <c r="HXY26" s="580"/>
      <c r="HXZ26" s="580"/>
      <c r="HYA26" s="580"/>
      <c r="HYB26" s="580"/>
      <c r="HYC26" s="580"/>
      <c r="HYD26" s="580"/>
      <c r="HYE26" s="580"/>
      <c r="HYF26" s="580"/>
      <c r="HYG26" s="580"/>
      <c r="HYH26" s="580"/>
      <c r="HYI26" s="580"/>
      <c r="HYJ26" s="580"/>
      <c r="HYK26" s="580"/>
      <c r="HYL26" s="580"/>
      <c r="HYM26" s="580"/>
      <c r="HYN26" s="580"/>
      <c r="HYO26" s="580"/>
      <c r="HYP26" s="580"/>
      <c r="HYQ26" s="580"/>
      <c r="HYR26" s="580"/>
      <c r="HYS26" s="580"/>
      <c r="HYT26" s="580"/>
      <c r="HYU26" s="580"/>
      <c r="HYV26" s="580"/>
      <c r="HYW26" s="580"/>
      <c r="HYX26" s="580"/>
      <c r="HYY26" s="580"/>
      <c r="HYZ26" s="580"/>
      <c r="HZA26" s="580"/>
      <c r="HZB26" s="580"/>
      <c r="HZC26" s="580"/>
      <c r="HZD26" s="580"/>
      <c r="HZE26" s="580"/>
      <c r="HZF26" s="580"/>
      <c r="HZG26" s="580"/>
      <c r="HZH26" s="580"/>
      <c r="HZI26" s="580"/>
      <c r="HZJ26" s="580"/>
      <c r="HZK26" s="580"/>
      <c r="HZL26" s="580"/>
      <c r="HZM26" s="580"/>
      <c r="HZN26" s="580"/>
      <c r="HZO26" s="580"/>
      <c r="HZP26" s="580"/>
      <c r="HZQ26" s="580"/>
      <c r="HZR26" s="580"/>
      <c r="HZS26" s="580"/>
      <c r="HZT26" s="580"/>
      <c r="HZU26" s="580"/>
      <c r="HZV26" s="580"/>
      <c r="HZW26" s="580"/>
      <c r="HZX26" s="580"/>
      <c r="HZY26" s="580"/>
      <c r="HZZ26" s="580"/>
      <c r="IAA26" s="580"/>
      <c r="IAB26" s="580"/>
      <c r="IAC26" s="580"/>
      <c r="IAD26" s="580"/>
      <c r="IAE26" s="580"/>
      <c r="IAF26" s="580"/>
      <c r="IAG26" s="580"/>
      <c r="IAH26" s="580"/>
      <c r="IAI26" s="580"/>
      <c r="IAJ26" s="580"/>
      <c r="IAK26" s="580"/>
      <c r="IAL26" s="580"/>
      <c r="IAM26" s="580"/>
      <c r="IAN26" s="580"/>
      <c r="IAO26" s="580"/>
      <c r="IAP26" s="580"/>
      <c r="IAQ26" s="580"/>
      <c r="IAR26" s="580"/>
      <c r="IAS26" s="580"/>
      <c r="IAT26" s="580"/>
      <c r="IAU26" s="580"/>
      <c r="IAV26" s="580"/>
      <c r="IAW26" s="580"/>
      <c r="IAX26" s="580"/>
      <c r="IAY26" s="580"/>
      <c r="IAZ26" s="580"/>
      <c r="IBA26" s="580"/>
      <c r="IBB26" s="580"/>
      <c r="IBC26" s="580"/>
      <c r="IBD26" s="580"/>
      <c r="IBE26" s="580"/>
      <c r="IBF26" s="580"/>
      <c r="IBG26" s="580"/>
      <c r="IBH26" s="580"/>
      <c r="IBI26" s="580"/>
      <c r="IBJ26" s="580"/>
      <c r="IBK26" s="580"/>
      <c r="IBL26" s="580"/>
      <c r="IBM26" s="580"/>
      <c r="IBN26" s="580"/>
      <c r="IBO26" s="580"/>
      <c r="IBP26" s="580"/>
      <c r="IBQ26" s="580"/>
      <c r="IBR26" s="580"/>
      <c r="IBS26" s="580"/>
      <c r="IBT26" s="580"/>
      <c r="IBU26" s="580"/>
      <c r="IBV26" s="580"/>
      <c r="IBW26" s="580"/>
      <c r="IBX26" s="580"/>
      <c r="IBY26" s="580"/>
      <c r="IBZ26" s="580"/>
      <c r="ICA26" s="580"/>
      <c r="ICB26" s="580"/>
      <c r="ICC26" s="580"/>
      <c r="ICD26" s="580"/>
      <c r="ICE26" s="580"/>
      <c r="ICF26" s="580"/>
      <c r="ICG26" s="580"/>
      <c r="ICH26" s="580"/>
      <c r="ICI26" s="580"/>
      <c r="ICJ26" s="580"/>
      <c r="ICK26" s="580"/>
      <c r="ICL26" s="580"/>
      <c r="ICM26" s="580"/>
      <c r="ICN26" s="580"/>
      <c r="ICO26" s="580"/>
      <c r="ICP26" s="580"/>
      <c r="ICQ26" s="580"/>
      <c r="ICR26" s="580"/>
      <c r="ICS26" s="580"/>
      <c r="ICT26" s="580"/>
      <c r="ICU26" s="580"/>
      <c r="ICV26" s="580"/>
      <c r="ICW26" s="580"/>
      <c r="ICX26" s="580"/>
      <c r="ICY26" s="580"/>
      <c r="ICZ26" s="580"/>
      <c r="IDA26" s="580"/>
      <c r="IDB26" s="580"/>
      <c r="IDC26" s="580"/>
      <c r="IDD26" s="580"/>
      <c r="IDE26" s="580"/>
      <c r="IDF26" s="580"/>
      <c r="IDG26" s="580"/>
      <c r="IDH26" s="580"/>
      <c r="IDI26" s="580"/>
      <c r="IDJ26" s="580"/>
      <c r="IDK26" s="580"/>
      <c r="IDL26" s="580"/>
      <c r="IDM26" s="580"/>
      <c r="IDN26" s="580"/>
      <c r="IDO26" s="580"/>
      <c r="IDP26" s="580"/>
      <c r="IDQ26" s="580"/>
      <c r="IDR26" s="580"/>
      <c r="IDS26" s="580"/>
      <c r="IDT26" s="580"/>
      <c r="IDU26" s="580"/>
      <c r="IDV26" s="580"/>
      <c r="IDW26" s="580"/>
      <c r="IDX26" s="580"/>
      <c r="IDY26" s="580"/>
      <c r="IDZ26" s="580"/>
      <c r="IEA26" s="580"/>
      <c r="IEB26" s="580"/>
      <c r="IEC26" s="580"/>
      <c r="IED26" s="580"/>
      <c r="IEE26" s="580"/>
      <c r="IEF26" s="580"/>
      <c r="IEG26" s="580"/>
      <c r="IEH26" s="580"/>
      <c r="IEI26" s="580"/>
      <c r="IEJ26" s="580"/>
      <c r="IEK26" s="580"/>
      <c r="IEL26" s="580"/>
      <c r="IEM26" s="580"/>
      <c r="IEN26" s="580"/>
      <c r="IEO26" s="580"/>
      <c r="IEP26" s="580"/>
      <c r="IEQ26" s="580"/>
      <c r="IER26" s="580"/>
      <c r="IES26" s="580"/>
      <c r="IET26" s="580"/>
      <c r="IEU26" s="580"/>
      <c r="IEV26" s="580"/>
      <c r="IEW26" s="580"/>
      <c r="IEX26" s="580"/>
      <c r="IEY26" s="580"/>
      <c r="IEZ26" s="580"/>
      <c r="IFA26" s="580"/>
      <c r="IFB26" s="580"/>
      <c r="IFC26" s="580"/>
      <c r="IFD26" s="580"/>
      <c r="IFE26" s="580"/>
      <c r="IFF26" s="580"/>
      <c r="IFG26" s="580"/>
      <c r="IFH26" s="580"/>
      <c r="IFI26" s="580"/>
      <c r="IFJ26" s="580"/>
      <c r="IFK26" s="580"/>
      <c r="IFL26" s="580"/>
      <c r="IFM26" s="580"/>
      <c r="IFN26" s="580"/>
      <c r="IFO26" s="580"/>
      <c r="IFP26" s="580"/>
      <c r="IFQ26" s="580"/>
      <c r="IFR26" s="580"/>
      <c r="IFS26" s="580"/>
      <c r="IFT26" s="580"/>
      <c r="IFU26" s="580"/>
      <c r="IFV26" s="580"/>
      <c r="IFW26" s="580"/>
      <c r="IFX26" s="580"/>
      <c r="IFY26" s="580"/>
      <c r="IFZ26" s="580"/>
      <c r="IGA26" s="580"/>
      <c r="IGB26" s="580"/>
      <c r="IGC26" s="580"/>
      <c r="IGD26" s="580"/>
      <c r="IGE26" s="580"/>
      <c r="IGF26" s="580"/>
      <c r="IGG26" s="580"/>
      <c r="IGH26" s="580"/>
      <c r="IGI26" s="580"/>
      <c r="IGJ26" s="580"/>
      <c r="IGK26" s="580"/>
      <c r="IGL26" s="580"/>
      <c r="IGM26" s="580"/>
      <c r="IGN26" s="580"/>
      <c r="IGO26" s="580"/>
      <c r="IGP26" s="580"/>
      <c r="IGQ26" s="580"/>
      <c r="IGR26" s="580"/>
      <c r="IGS26" s="580"/>
      <c r="IGT26" s="580"/>
      <c r="IGU26" s="580"/>
      <c r="IGV26" s="580"/>
      <c r="IGW26" s="580"/>
      <c r="IGX26" s="580"/>
      <c r="IGY26" s="580"/>
      <c r="IGZ26" s="580"/>
      <c r="IHA26" s="580"/>
      <c r="IHB26" s="580"/>
      <c r="IHC26" s="580"/>
      <c r="IHD26" s="580"/>
      <c r="IHE26" s="580"/>
      <c r="IHF26" s="580"/>
      <c r="IHG26" s="580"/>
      <c r="IHH26" s="580"/>
      <c r="IHI26" s="580"/>
      <c r="IHJ26" s="580"/>
      <c r="IHK26" s="580"/>
      <c r="IHL26" s="580"/>
      <c r="IHM26" s="580"/>
      <c r="IHN26" s="580"/>
      <c r="IHO26" s="580"/>
      <c r="IHP26" s="580"/>
      <c r="IHQ26" s="580"/>
      <c r="IHR26" s="580"/>
      <c r="IHS26" s="580"/>
      <c r="IHT26" s="580"/>
      <c r="IHU26" s="580"/>
      <c r="IHV26" s="580"/>
      <c r="IHW26" s="580"/>
      <c r="IHX26" s="580"/>
      <c r="IHY26" s="580"/>
      <c r="IHZ26" s="580"/>
      <c r="IIA26" s="580"/>
      <c r="IIB26" s="580"/>
      <c r="IIC26" s="580"/>
      <c r="IID26" s="580"/>
      <c r="IIE26" s="580"/>
      <c r="IIF26" s="580"/>
      <c r="IIG26" s="580"/>
      <c r="IIH26" s="580"/>
      <c r="III26" s="580"/>
      <c r="IIJ26" s="580"/>
      <c r="IIK26" s="580"/>
      <c r="IIL26" s="580"/>
      <c r="IIM26" s="580"/>
      <c r="IIN26" s="580"/>
      <c r="IIO26" s="580"/>
      <c r="IIP26" s="580"/>
      <c r="IIQ26" s="580"/>
      <c r="IIR26" s="580"/>
      <c r="IIS26" s="580"/>
      <c r="IIT26" s="580"/>
      <c r="IIU26" s="580"/>
      <c r="IIV26" s="580"/>
      <c r="IIW26" s="580"/>
      <c r="IIX26" s="580"/>
      <c r="IIY26" s="580"/>
      <c r="IIZ26" s="580"/>
      <c r="IJA26" s="580"/>
      <c r="IJB26" s="580"/>
      <c r="IJC26" s="580"/>
      <c r="IJD26" s="580"/>
      <c r="IJE26" s="580"/>
      <c r="IJF26" s="580"/>
      <c r="IJG26" s="580"/>
      <c r="IJH26" s="580"/>
      <c r="IJI26" s="580"/>
      <c r="IJJ26" s="580"/>
      <c r="IJK26" s="580"/>
      <c r="IJL26" s="580"/>
      <c r="IJM26" s="580"/>
      <c r="IJN26" s="580"/>
      <c r="IJO26" s="580"/>
      <c r="IJP26" s="580"/>
      <c r="IJQ26" s="580"/>
      <c r="IJR26" s="580"/>
      <c r="IJS26" s="580"/>
      <c r="IJT26" s="580"/>
      <c r="IJU26" s="580"/>
      <c r="IJV26" s="580"/>
      <c r="IJW26" s="580"/>
      <c r="IJX26" s="580"/>
      <c r="IJY26" s="580"/>
      <c r="IJZ26" s="580"/>
      <c r="IKA26" s="580"/>
      <c r="IKB26" s="580"/>
      <c r="IKC26" s="580"/>
      <c r="IKD26" s="580"/>
      <c r="IKE26" s="580"/>
      <c r="IKF26" s="580"/>
      <c r="IKG26" s="580"/>
      <c r="IKH26" s="580"/>
      <c r="IKI26" s="580"/>
      <c r="IKJ26" s="580"/>
      <c r="IKK26" s="580"/>
      <c r="IKL26" s="580"/>
      <c r="IKM26" s="580"/>
      <c r="IKN26" s="580"/>
      <c r="IKO26" s="580"/>
      <c r="IKP26" s="580"/>
      <c r="IKQ26" s="580"/>
      <c r="IKR26" s="580"/>
      <c r="IKS26" s="580"/>
      <c r="IKT26" s="580"/>
      <c r="IKU26" s="580"/>
      <c r="IKV26" s="580"/>
      <c r="IKW26" s="580"/>
      <c r="IKX26" s="580"/>
      <c r="IKY26" s="580"/>
      <c r="IKZ26" s="580"/>
      <c r="ILA26" s="580"/>
      <c r="ILB26" s="580"/>
      <c r="ILC26" s="580"/>
      <c r="ILD26" s="580"/>
      <c r="ILE26" s="580"/>
      <c r="ILF26" s="580"/>
      <c r="ILG26" s="580"/>
      <c r="ILH26" s="580"/>
      <c r="ILI26" s="580"/>
      <c r="ILJ26" s="580"/>
      <c r="ILK26" s="580"/>
      <c r="ILL26" s="580"/>
      <c r="ILM26" s="580"/>
      <c r="ILN26" s="580"/>
      <c r="ILO26" s="580"/>
      <c r="ILP26" s="580"/>
      <c r="ILQ26" s="580"/>
      <c r="ILR26" s="580"/>
      <c r="ILS26" s="580"/>
      <c r="ILT26" s="580"/>
      <c r="ILU26" s="580"/>
      <c r="ILV26" s="580"/>
      <c r="ILW26" s="580"/>
      <c r="ILX26" s="580"/>
      <c r="ILY26" s="580"/>
      <c r="ILZ26" s="580"/>
      <c r="IMA26" s="580"/>
      <c r="IMB26" s="580"/>
      <c r="IMC26" s="580"/>
      <c r="IMD26" s="580"/>
      <c r="IME26" s="580"/>
      <c r="IMF26" s="580"/>
      <c r="IMG26" s="580"/>
      <c r="IMH26" s="580"/>
      <c r="IMI26" s="580"/>
      <c r="IMJ26" s="580"/>
      <c r="IMK26" s="580"/>
      <c r="IML26" s="580"/>
      <c r="IMM26" s="580"/>
      <c r="IMN26" s="580"/>
      <c r="IMO26" s="580"/>
      <c r="IMP26" s="580"/>
      <c r="IMQ26" s="580"/>
      <c r="IMR26" s="580"/>
      <c r="IMS26" s="580"/>
      <c r="IMT26" s="580"/>
      <c r="IMU26" s="580"/>
      <c r="IMV26" s="580"/>
      <c r="IMW26" s="580"/>
      <c r="IMX26" s="580"/>
      <c r="IMY26" s="580"/>
      <c r="IMZ26" s="580"/>
      <c r="INA26" s="580"/>
      <c r="INB26" s="580"/>
      <c r="INC26" s="580"/>
      <c r="IND26" s="580"/>
      <c r="INE26" s="580"/>
      <c r="INF26" s="580"/>
      <c r="ING26" s="580"/>
      <c r="INH26" s="580"/>
      <c r="INI26" s="580"/>
      <c r="INJ26" s="580"/>
      <c r="INK26" s="580"/>
      <c r="INL26" s="580"/>
      <c r="INM26" s="580"/>
      <c r="INN26" s="580"/>
      <c r="INO26" s="580"/>
      <c r="INP26" s="580"/>
      <c r="INQ26" s="580"/>
      <c r="INR26" s="580"/>
      <c r="INS26" s="580"/>
      <c r="INT26" s="580"/>
      <c r="INU26" s="580"/>
      <c r="INV26" s="580"/>
      <c r="INW26" s="580"/>
      <c r="INX26" s="580"/>
      <c r="INY26" s="580"/>
      <c r="INZ26" s="580"/>
      <c r="IOA26" s="580"/>
      <c r="IOB26" s="580"/>
      <c r="IOC26" s="580"/>
      <c r="IOD26" s="580"/>
      <c r="IOE26" s="580"/>
      <c r="IOF26" s="580"/>
      <c r="IOG26" s="580"/>
      <c r="IOH26" s="580"/>
      <c r="IOI26" s="580"/>
      <c r="IOJ26" s="580"/>
      <c r="IOK26" s="580"/>
      <c r="IOL26" s="580"/>
      <c r="IOM26" s="580"/>
      <c r="ION26" s="580"/>
      <c r="IOO26" s="580"/>
      <c r="IOP26" s="580"/>
      <c r="IOQ26" s="580"/>
      <c r="IOR26" s="580"/>
      <c r="IOS26" s="580"/>
      <c r="IOT26" s="580"/>
      <c r="IOU26" s="580"/>
      <c r="IOV26" s="580"/>
      <c r="IOW26" s="580"/>
      <c r="IOX26" s="580"/>
      <c r="IOY26" s="580"/>
      <c r="IOZ26" s="580"/>
      <c r="IPA26" s="580"/>
      <c r="IPB26" s="580"/>
      <c r="IPC26" s="580"/>
      <c r="IPD26" s="580"/>
      <c r="IPE26" s="580"/>
      <c r="IPF26" s="580"/>
      <c r="IPG26" s="580"/>
      <c r="IPH26" s="580"/>
      <c r="IPI26" s="580"/>
      <c r="IPJ26" s="580"/>
      <c r="IPK26" s="580"/>
      <c r="IPL26" s="580"/>
      <c r="IPM26" s="580"/>
      <c r="IPN26" s="580"/>
      <c r="IPO26" s="580"/>
      <c r="IPP26" s="580"/>
      <c r="IPQ26" s="580"/>
      <c r="IPR26" s="580"/>
      <c r="IPS26" s="580"/>
      <c r="IPT26" s="580"/>
      <c r="IPU26" s="580"/>
      <c r="IPV26" s="580"/>
      <c r="IPW26" s="580"/>
      <c r="IPX26" s="580"/>
      <c r="IPY26" s="580"/>
      <c r="IPZ26" s="580"/>
      <c r="IQA26" s="580"/>
      <c r="IQB26" s="580"/>
      <c r="IQC26" s="580"/>
      <c r="IQD26" s="580"/>
      <c r="IQE26" s="580"/>
      <c r="IQF26" s="580"/>
      <c r="IQG26" s="580"/>
      <c r="IQH26" s="580"/>
      <c r="IQI26" s="580"/>
      <c r="IQJ26" s="580"/>
      <c r="IQK26" s="580"/>
      <c r="IQL26" s="580"/>
      <c r="IQM26" s="580"/>
      <c r="IQN26" s="580"/>
      <c r="IQO26" s="580"/>
      <c r="IQP26" s="580"/>
      <c r="IQQ26" s="580"/>
      <c r="IQR26" s="580"/>
      <c r="IQS26" s="580"/>
      <c r="IQT26" s="580"/>
      <c r="IQU26" s="580"/>
      <c r="IQV26" s="580"/>
      <c r="IQW26" s="580"/>
      <c r="IQX26" s="580"/>
      <c r="IQY26" s="580"/>
      <c r="IQZ26" s="580"/>
      <c r="IRA26" s="580"/>
      <c r="IRB26" s="580"/>
      <c r="IRC26" s="580"/>
      <c r="IRD26" s="580"/>
      <c r="IRE26" s="580"/>
      <c r="IRF26" s="580"/>
      <c r="IRG26" s="580"/>
      <c r="IRH26" s="580"/>
      <c r="IRI26" s="580"/>
      <c r="IRJ26" s="580"/>
      <c r="IRK26" s="580"/>
      <c r="IRL26" s="580"/>
      <c r="IRM26" s="580"/>
      <c r="IRN26" s="580"/>
      <c r="IRO26" s="580"/>
      <c r="IRP26" s="580"/>
      <c r="IRQ26" s="580"/>
      <c r="IRR26" s="580"/>
      <c r="IRS26" s="580"/>
      <c r="IRT26" s="580"/>
      <c r="IRU26" s="580"/>
      <c r="IRV26" s="580"/>
      <c r="IRW26" s="580"/>
      <c r="IRX26" s="580"/>
      <c r="IRY26" s="580"/>
      <c r="IRZ26" s="580"/>
      <c r="ISA26" s="580"/>
      <c r="ISB26" s="580"/>
      <c r="ISC26" s="580"/>
      <c r="ISD26" s="580"/>
      <c r="ISE26" s="580"/>
      <c r="ISF26" s="580"/>
      <c r="ISG26" s="580"/>
      <c r="ISH26" s="580"/>
      <c r="ISI26" s="580"/>
      <c r="ISJ26" s="580"/>
      <c r="ISK26" s="580"/>
      <c r="ISL26" s="580"/>
      <c r="ISM26" s="580"/>
      <c r="ISN26" s="580"/>
      <c r="ISO26" s="580"/>
      <c r="ISP26" s="580"/>
      <c r="ISQ26" s="580"/>
      <c r="ISR26" s="580"/>
      <c r="ISS26" s="580"/>
      <c r="IST26" s="580"/>
      <c r="ISU26" s="580"/>
      <c r="ISV26" s="580"/>
      <c r="ISW26" s="580"/>
      <c r="ISX26" s="580"/>
      <c r="ISY26" s="580"/>
      <c r="ISZ26" s="580"/>
      <c r="ITA26" s="580"/>
      <c r="ITB26" s="580"/>
      <c r="ITC26" s="580"/>
      <c r="ITD26" s="580"/>
      <c r="ITE26" s="580"/>
      <c r="ITF26" s="580"/>
      <c r="ITG26" s="580"/>
      <c r="ITH26" s="580"/>
      <c r="ITI26" s="580"/>
      <c r="ITJ26" s="580"/>
      <c r="ITK26" s="580"/>
      <c r="ITL26" s="580"/>
      <c r="ITM26" s="580"/>
      <c r="ITN26" s="580"/>
      <c r="ITO26" s="580"/>
      <c r="ITP26" s="580"/>
      <c r="ITQ26" s="580"/>
      <c r="ITR26" s="580"/>
      <c r="ITS26" s="580"/>
      <c r="ITT26" s="580"/>
      <c r="ITU26" s="580"/>
      <c r="ITV26" s="580"/>
      <c r="ITW26" s="580"/>
      <c r="ITX26" s="580"/>
      <c r="ITY26" s="580"/>
      <c r="ITZ26" s="580"/>
      <c r="IUA26" s="580"/>
      <c r="IUB26" s="580"/>
      <c r="IUC26" s="580"/>
      <c r="IUD26" s="580"/>
      <c r="IUE26" s="580"/>
      <c r="IUF26" s="580"/>
      <c r="IUG26" s="580"/>
      <c r="IUH26" s="580"/>
      <c r="IUI26" s="580"/>
      <c r="IUJ26" s="580"/>
      <c r="IUK26" s="580"/>
      <c r="IUL26" s="580"/>
      <c r="IUM26" s="580"/>
      <c r="IUN26" s="580"/>
      <c r="IUO26" s="580"/>
      <c r="IUP26" s="580"/>
      <c r="IUQ26" s="580"/>
      <c r="IUR26" s="580"/>
      <c r="IUS26" s="580"/>
      <c r="IUT26" s="580"/>
      <c r="IUU26" s="580"/>
      <c r="IUV26" s="580"/>
      <c r="IUW26" s="580"/>
      <c r="IUX26" s="580"/>
      <c r="IUY26" s="580"/>
      <c r="IUZ26" s="580"/>
      <c r="IVA26" s="580"/>
      <c r="IVB26" s="580"/>
      <c r="IVC26" s="580"/>
      <c r="IVD26" s="580"/>
      <c r="IVE26" s="580"/>
      <c r="IVF26" s="580"/>
      <c r="IVG26" s="580"/>
      <c r="IVH26" s="580"/>
      <c r="IVI26" s="580"/>
      <c r="IVJ26" s="580"/>
      <c r="IVK26" s="580"/>
      <c r="IVL26" s="580"/>
      <c r="IVM26" s="580"/>
      <c r="IVN26" s="580"/>
      <c r="IVO26" s="580"/>
      <c r="IVP26" s="580"/>
      <c r="IVQ26" s="580"/>
      <c r="IVR26" s="580"/>
      <c r="IVS26" s="580"/>
      <c r="IVT26" s="580"/>
      <c r="IVU26" s="580"/>
      <c r="IVV26" s="580"/>
      <c r="IVW26" s="580"/>
      <c r="IVX26" s="580"/>
      <c r="IVY26" s="580"/>
      <c r="IVZ26" s="580"/>
      <c r="IWA26" s="580"/>
      <c r="IWB26" s="580"/>
      <c r="IWC26" s="580"/>
      <c r="IWD26" s="580"/>
      <c r="IWE26" s="580"/>
      <c r="IWF26" s="580"/>
      <c r="IWG26" s="580"/>
      <c r="IWH26" s="580"/>
      <c r="IWI26" s="580"/>
      <c r="IWJ26" s="580"/>
      <c r="IWK26" s="580"/>
      <c r="IWL26" s="580"/>
      <c r="IWM26" s="580"/>
      <c r="IWN26" s="580"/>
      <c r="IWO26" s="580"/>
      <c r="IWP26" s="580"/>
      <c r="IWQ26" s="580"/>
      <c r="IWR26" s="580"/>
      <c r="IWS26" s="580"/>
      <c r="IWT26" s="580"/>
      <c r="IWU26" s="580"/>
      <c r="IWV26" s="580"/>
      <c r="IWW26" s="580"/>
      <c r="IWX26" s="580"/>
      <c r="IWY26" s="580"/>
      <c r="IWZ26" s="580"/>
      <c r="IXA26" s="580"/>
      <c r="IXB26" s="580"/>
      <c r="IXC26" s="580"/>
      <c r="IXD26" s="580"/>
      <c r="IXE26" s="580"/>
      <c r="IXF26" s="580"/>
      <c r="IXG26" s="580"/>
      <c r="IXH26" s="580"/>
      <c r="IXI26" s="580"/>
      <c r="IXJ26" s="580"/>
      <c r="IXK26" s="580"/>
      <c r="IXL26" s="580"/>
      <c r="IXM26" s="580"/>
      <c r="IXN26" s="580"/>
      <c r="IXO26" s="580"/>
      <c r="IXP26" s="580"/>
      <c r="IXQ26" s="580"/>
      <c r="IXR26" s="580"/>
      <c r="IXS26" s="580"/>
      <c r="IXT26" s="580"/>
      <c r="IXU26" s="580"/>
      <c r="IXV26" s="580"/>
      <c r="IXW26" s="580"/>
      <c r="IXX26" s="580"/>
      <c r="IXY26" s="580"/>
      <c r="IXZ26" s="580"/>
      <c r="IYA26" s="580"/>
      <c r="IYB26" s="580"/>
      <c r="IYC26" s="580"/>
      <c r="IYD26" s="580"/>
      <c r="IYE26" s="580"/>
      <c r="IYF26" s="580"/>
      <c r="IYG26" s="580"/>
      <c r="IYH26" s="580"/>
      <c r="IYI26" s="580"/>
      <c r="IYJ26" s="580"/>
      <c r="IYK26" s="580"/>
      <c r="IYL26" s="580"/>
      <c r="IYM26" s="580"/>
      <c r="IYN26" s="580"/>
      <c r="IYO26" s="580"/>
      <c r="IYP26" s="580"/>
      <c r="IYQ26" s="580"/>
      <c r="IYR26" s="580"/>
      <c r="IYS26" s="580"/>
      <c r="IYT26" s="580"/>
      <c r="IYU26" s="580"/>
      <c r="IYV26" s="580"/>
      <c r="IYW26" s="580"/>
      <c r="IYX26" s="580"/>
      <c r="IYY26" s="580"/>
      <c r="IYZ26" s="580"/>
      <c r="IZA26" s="580"/>
      <c r="IZB26" s="580"/>
      <c r="IZC26" s="580"/>
      <c r="IZD26" s="580"/>
      <c r="IZE26" s="580"/>
      <c r="IZF26" s="580"/>
      <c r="IZG26" s="580"/>
      <c r="IZH26" s="580"/>
      <c r="IZI26" s="580"/>
      <c r="IZJ26" s="580"/>
      <c r="IZK26" s="580"/>
      <c r="IZL26" s="580"/>
      <c r="IZM26" s="580"/>
      <c r="IZN26" s="580"/>
      <c r="IZO26" s="580"/>
      <c r="IZP26" s="580"/>
      <c r="IZQ26" s="580"/>
      <c r="IZR26" s="580"/>
      <c r="IZS26" s="580"/>
      <c r="IZT26" s="580"/>
      <c r="IZU26" s="580"/>
      <c r="IZV26" s="580"/>
      <c r="IZW26" s="580"/>
      <c r="IZX26" s="580"/>
      <c r="IZY26" s="580"/>
      <c r="IZZ26" s="580"/>
      <c r="JAA26" s="580"/>
      <c r="JAB26" s="580"/>
      <c r="JAC26" s="580"/>
      <c r="JAD26" s="580"/>
      <c r="JAE26" s="580"/>
      <c r="JAF26" s="580"/>
      <c r="JAG26" s="580"/>
      <c r="JAH26" s="580"/>
      <c r="JAI26" s="580"/>
      <c r="JAJ26" s="580"/>
      <c r="JAK26" s="580"/>
      <c r="JAL26" s="580"/>
      <c r="JAM26" s="580"/>
      <c r="JAN26" s="580"/>
      <c r="JAO26" s="580"/>
      <c r="JAP26" s="580"/>
      <c r="JAQ26" s="580"/>
      <c r="JAR26" s="580"/>
      <c r="JAS26" s="580"/>
      <c r="JAT26" s="580"/>
      <c r="JAU26" s="580"/>
      <c r="JAV26" s="580"/>
      <c r="JAW26" s="580"/>
      <c r="JAX26" s="580"/>
      <c r="JAY26" s="580"/>
      <c r="JAZ26" s="580"/>
      <c r="JBA26" s="580"/>
      <c r="JBB26" s="580"/>
      <c r="JBC26" s="580"/>
      <c r="JBD26" s="580"/>
      <c r="JBE26" s="580"/>
      <c r="JBF26" s="580"/>
      <c r="JBG26" s="580"/>
      <c r="JBH26" s="580"/>
      <c r="JBI26" s="580"/>
      <c r="JBJ26" s="580"/>
      <c r="JBK26" s="580"/>
      <c r="JBL26" s="580"/>
      <c r="JBM26" s="580"/>
      <c r="JBN26" s="580"/>
      <c r="JBO26" s="580"/>
      <c r="JBP26" s="580"/>
      <c r="JBQ26" s="580"/>
      <c r="JBR26" s="580"/>
      <c r="JBS26" s="580"/>
      <c r="JBT26" s="580"/>
      <c r="JBU26" s="580"/>
      <c r="JBV26" s="580"/>
      <c r="JBW26" s="580"/>
      <c r="JBX26" s="580"/>
      <c r="JBY26" s="580"/>
      <c r="JBZ26" s="580"/>
      <c r="JCA26" s="580"/>
      <c r="JCB26" s="580"/>
      <c r="JCC26" s="580"/>
      <c r="JCD26" s="580"/>
      <c r="JCE26" s="580"/>
      <c r="JCF26" s="580"/>
      <c r="JCG26" s="580"/>
      <c r="JCH26" s="580"/>
      <c r="JCI26" s="580"/>
      <c r="JCJ26" s="580"/>
      <c r="JCK26" s="580"/>
      <c r="JCL26" s="580"/>
      <c r="JCM26" s="580"/>
      <c r="JCN26" s="580"/>
      <c r="JCO26" s="580"/>
      <c r="JCP26" s="580"/>
      <c r="JCQ26" s="580"/>
      <c r="JCR26" s="580"/>
      <c r="JCS26" s="580"/>
      <c r="JCT26" s="580"/>
      <c r="JCU26" s="580"/>
      <c r="JCV26" s="580"/>
      <c r="JCW26" s="580"/>
      <c r="JCX26" s="580"/>
      <c r="JCY26" s="580"/>
      <c r="JCZ26" s="580"/>
      <c r="JDA26" s="580"/>
      <c r="JDB26" s="580"/>
      <c r="JDC26" s="580"/>
      <c r="JDD26" s="580"/>
      <c r="JDE26" s="580"/>
      <c r="JDF26" s="580"/>
      <c r="JDG26" s="580"/>
      <c r="JDH26" s="580"/>
      <c r="JDI26" s="580"/>
      <c r="JDJ26" s="580"/>
      <c r="JDK26" s="580"/>
      <c r="JDL26" s="580"/>
      <c r="JDM26" s="580"/>
      <c r="JDN26" s="580"/>
      <c r="JDO26" s="580"/>
      <c r="JDP26" s="580"/>
      <c r="JDQ26" s="580"/>
      <c r="JDR26" s="580"/>
      <c r="JDS26" s="580"/>
      <c r="JDT26" s="580"/>
      <c r="JDU26" s="580"/>
      <c r="JDV26" s="580"/>
      <c r="JDW26" s="580"/>
      <c r="JDX26" s="580"/>
      <c r="JDY26" s="580"/>
      <c r="JDZ26" s="580"/>
      <c r="JEA26" s="580"/>
      <c r="JEB26" s="580"/>
      <c r="JEC26" s="580"/>
      <c r="JED26" s="580"/>
      <c r="JEE26" s="580"/>
      <c r="JEF26" s="580"/>
      <c r="JEG26" s="580"/>
      <c r="JEH26" s="580"/>
      <c r="JEI26" s="580"/>
      <c r="JEJ26" s="580"/>
      <c r="JEK26" s="580"/>
      <c r="JEL26" s="580"/>
      <c r="JEM26" s="580"/>
      <c r="JEN26" s="580"/>
      <c r="JEO26" s="580"/>
      <c r="JEP26" s="580"/>
      <c r="JEQ26" s="580"/>
      <c r="JER26" s="580"/>
      <c r="JES26" s="580"/>
      <c r="JET26" s="580"/>
      <c r="JEU26" s="580"/>
      <c r="JEV26" s="580"/>
      <c r="JEW26" s="580"/>
      <c r="JEX26" s="580"/>
      <c r="JEY26" s="580"/>
      <c r="JEZ26" s="580"/>
      <c r="JFA26" s="580"/>
      <c r="JFB26" s="580"/>
      <c r="JFC26" s="580"/>
      <c r="JFD26" s="580"/>
      <c r="JFE26" s="580"/>
      <c r="JFF26" s="580"/>
      <c r="JFG26" s="580"/>
      <c r="JFH26" s="580"/>
      <c r="JFI26" s="580"/>
      <c r="JFJ26" s="580"/>
      <c r="JFK26" s="580"/>
      <c r="JFL26" s="580"/>
      <c r="JFM26" s="580"/>
      <c r="JFN26" s="580"/>
      <c r="JFO26" s="580"/>
      <c r="JFP26" s="580"/>
      <c r="JFQ26" s="580"/>
      <c r="JFR26" s="580"/>
      <c r="JFS26" s="580"/>
      <c r="JFT26" s="580"/>
      <c r="JFU26" s="580"/>
      <c r="JFV26" s="580"/>
      <c r="JFW26" s="580"/>
      <c r="JFX26" s="580"/>
      <c r="JFY26" s="580"/>
      <c r="JFZ26" s="580"/>
      <c r="JGA26" s="580"/>
      <c r="JGB26" s="580"/>
      <c r="JGC26" s="580"/>
      <c r="JGD26" s="580"/>
      <c r="JGE26" s="580"/>
      <c r="JGF26" s="580"/>
      <c r="JGG26" s="580"/>
      <c r="JGH26" s="580"/>
      <c r="JGI26" s="580"/>
      <c r="JGJ26" s="580"/>
      <c r="JGK26" s="580"/>
      <c r="JGL26" s="580"/>
      <c r="JGM26" s="580"/>
      <c r="JGN26" s="580"/>
      <c r="JGO26" s="580"/>
      <c r="JGP26" s="580"/>
      <c r="JGQ26" s="580"/>
      <c r="JGR26" s="580"/>
      <c r="JGS26" s="580"/>
      <c r="JGT26" s="580"/>
      <c r="JGU26" s="580"/>
      <c r="JGV26" s="580"/>
      <c r="JGW26" s="580"/>
      <c r="JGX26" s="580"/>
      <c r="JGY26" s="580"/>
      <c r="JGZ26" s="580"/>
      <c r="JHA26" s="580"/>
      <c r="JHB26" s="580"/>
      <c r="JHC26" s="580"/>
      <c r="JHD26" s="580"/>
      <c r="JHE26" s="580"/>
      <c r="JHF26" s="580"/>
      <c r="JHG26" s="580"/>
      <c r="JHH26" s="580"/>
      <c r="JHI26" s="580"/>
      <c r="JHJ26" s="580"/>
      <c r="JHK26" s="580"/>
      <c r="JHL26" s="580"/>
      <c r="JHM26" s="580"/>
      <c r="JHN26" s="580"/>
      <c r="JHO26" s="580"/>
      <c r="JHP26" s="580"/>
      <c r="JHQ26" s="580"/>
      <c r="JHR26" s="580"/>
      <c r="JHS26" s="580"/>
      <c r="JHT26" s="580"/>
      <c r="JHU26" s="580"/>
      <c r="JHV26" s="580"/>
      <c r="JHW26" s="580"/>
      <c r="JHX26" s="580"/>
      <c r="JHY26" s="580"/>
      <c r="JHZ26" s="580"/>
      <c r="JIA26" s="580"/>
      <c r="JIB26" s="580"/>
      <c r="JIC26" s="580"/>
      <c r="JID26" s="580"/>
      <c r="JIE26" s="580"/>
      <c r="JIF26" s="580"/>
      <c r="JIG26" s="580"/>
      <c r="JIH26" s="580"/>
      <c r="JII26" s="580"/>
      <c r="JIJ26" s="580"/>
      <c r="JIK26" s="580"/>
      <c r="JIL26" s="580"/>
      <c r="JIM26" s="580"/>
      <c r="JIN26" s="580"/>
      <c r="JIO26" s="580"/>
      <c r="JIP26" s="580"/>
      <c r="JIQ26" s="580"/>
      <c r="JIR26" s="580"/>
      <c r="JIS26" s="580"/>
      <c r="JIT26" s="580"/>
      <c r="JIU26" s="580"/>
      <c r="JIV26" s="580"/>
      <c r="JIW26" s="580"/>
      <c r="JIX26" s="580"/>
      <c r="JIY26" s="580"/>
      <c r="JIZ26" s="580"/>
      <c r="JJA26" s="580"/>
      <c r="JJB26" s="580"/>
      <c r="JJC26" s="580"/>
      <c r="JJD26" s="580"/>
      <c r="JJE26" s="580"/>
      <c r="JJF26" s="580"/>
      <c r="JJG26" s="580"/>
      <c r="JJH26" s="580"/>
      <c r="JJI26" s="580"/>
      <c r="JJJ26" s="580"/>
      <c r="JJK26" s="580"/>
      <c r="JJL26" s="580"/>
      <c r="JJM26" s="580"/>
      <c r="JJN26" s="580"/>
      <c r="JJO26" s="580"/>
      <c r="JJP26" s="580"/>
      <c r="JJQ26" s="580"/>
      <c r="JJR26" s="580"/>
      <c r="JJS26" s="580"/>
      <c r="JJT26" s="580"/>
      <c r="JJU26" s="580"/>
      <c r="JJV26" s="580"/>
      <c r="JJW26" s="580"/>
      <c r="JJX26" s="580"/>
      <c r="JJY26" s="580"/>
      <c r="JJZ26" s="580"/>
      <c r="JKA26" s="580"/>
      <c r="JKB26" s="580"/>
      <c r="JKC26" s="580"/>
      <c r="JKD26" s="580"/>
      <c r="JKE26" s="580"/>
      <c r="JKF26" s="580"/>
      <c r="JKG26" s="580"/>
      <c r="JKH26" s="580"/>
      <c r="JKI26" s="580"/>
      <c r="JKJ26" s="580"/>
      <c r="JKK26" s="580"/>
      <c r="JKL26" s="580"/>
      <c r="JKM26" s="580"/>
      <c r="JKN26" s="580"/>
      <c r="JKO26" s="580"/>
      <c r="JKP26" s="580"/>
      <c r="JKQ26" s="580"/>
      <c r="JKR26" s="580"/>
      <c r="JKS26" s="580"/>
      <c r="JKT26" s="580"/>
      <c r="JKU26" s="580"/>
      <c r="JKV26" s="580"/>
      <c r="JKW26" s="580"/>
      <c r="JKX26" s="580"/>
      <c r="JKY26" s="580"/>
      <c r="JKZ26" s="580"/>
      <c r="JLA26" s="580"/>
      <c r="JLB26" s="580"/>
      <c r="JLC26" s="580"/>
      <c r="JLD26" s="580"/>
      <c r="JLE26" s="580"/>
      <c r="JLF26" s="580"/>
      <c r="JLG26" s="580"/>
      <c r="JLH26" s="580"/>
      <c r="JLI26" s="580"/>
      <c r="JLJ26" s="580"/>
      <c r="JLK26" s="580"/>
      <c r="JLL26" s="580"/>
      <c r="JLM26" s="580"/>
      <c r="JLN26" s="580"/>
      <c r="JLO26" s="580"/>
      <c r="JLP26" s="580"/>
      <c r="JLQ26" s="580"/>
      <c r="JLR26" s="580"/>
      <c r="JLS26" s="580"/>
      <c r="JLT26" s="580"/>
      <c r="JLU26" s="580"/>
      <c r="JLV26" s="580"/>
      <c r="JLW26" s="580"/>
      <c r="JLX26" s="580"/>
      <c r="JLY26" s="580"/>
      <c r="JLZ26" s="580"/>
      <c r="JMA26" s="580"/>
      <c r="JMB26" s="580"/>
      <c r="JMC26" s="580"/>
      <c r="JMD26" s="580"/>
      <c r="JME26" s="580"/>
      <c r="JMF26" s="580"/>
      <c r="JMG26" s="580"/>
      <c r="JMH26" s="580"/>
      <c r="JMI26" s="580"/>
      <c r="JMJ26" s="580"/>
      <c r="JMK26" s="580"/>
      <c r="JML26" s="580"/>
      <c r="JMM26" s="580"/>
      <c r="JMN26" s="580"/>
      <c r="JMO26" s="580"/>
      <c r="JMP26" s="580"/>
      <c r="JMQ26" s="580"/>
      <c r="JMR26" s="580"/>
      <c r="JMS26" s="580"/>
      <c r="JMT26" s="580"/>
      <c r="JMU26" s="580"/>
      <c r="JMV26" s="580"/>
      <c r="JMW26" s="580"/>
      <c r="JMX26" s="580"/>
      <c r="JMY26" s="580"/>
      <c r="JMZ26" s="580"/>
      <c r="JNA26" s="580"/>
      <c r="JNB26" s="580"/>
      <c r="JNC26" s="580"/>
      <c r="JND26" s="580"/>
      <c r="JNE26" s="580"/>
      <c r="JNF26" s="580"/>
      <c r="JNG26" s="580"/>
      <c r="JNH26" s="580"/>
      <c r="JNI26" s="580"/>
      <c r="JNJ26" s="580"/>
      <c r="JNK26" s="580"/>
      <c r="JNL26" s="580"/>
      <c r="JNM26" s="580"/>
      <c r="JNN26" s="580"/>
      <c r="JNO26" s="580"/>
      <c r="JNP26" s="580"/>
      <c r="JNQ26" s="580"/>
      <c r="JNR26" s="580"/>
      <c r="JNS26" s="580"/>
      <c r="JNT26" s="580"/>
      <c r="JNU26" s="580"/>
      <c r="JNV26" s="580"/>
      <c r="JNW26" s="580"/>
      <c r="JNX26" s="580"/>
      <c r="JNY26" s="580"/>
      <c r="JNZ26" s="580"/>
      <c r="JOA26" s="580"/>
      <c r="JOB26" s="580"/>
      <c r="JOC26" s="580"/>
      <c r="JOD26" s="580"/>
      <c r="JOE26" s="580"/>
      <c r="JOF26" s="580"/>
      <c r="JOG26" s="580"/>
      <c r="JOH26" s="580"/>
      <c r="JOI26" s="580"/>
      <c r="JOJ26" s="580"/>
      <c r="JOK26" s="580"/>
      <c r="JOL26" s="580"/>
      <c r="JOM26" s="580"/>
      <c r="JON26" s="580"/>
      <c r="JOO26" s="580"/>
      <c r="JOP26" s="580"/>
      <c r="JOQ26" s="580"/>
      <c r="JOR26" s="580"/>
      <c r="JOS26" s="580"/>
      <c r="JOT26" s="580"/>
      <c r="JOU26" s="580"/>
      <c r="JOV26" s="580"/>
      <c r="JOW26" s="580"/>
      <c r="JOX26" s="580"/>
      <c r="JOY26" s="580"/>
      <c r="JOZ26" s="580"/>
      <c r="JPA26" s="580"/>
      <c r="JPB26" s="580"/>
      <c r="JPC26" s="580"/>
      <c r="JPD26" s="580"/>
      <c r="JPE26" s="580"/>
      <c r="JPF26" s="580"/>
      <c r="JPG26" s="580"/>
      <c r="JPH26" s="580"/>
      <c r="JPI26" s="580"/>
      <c r="JPJ26" s="580"/>
      <c r="JPK26" s="580"/>
      <c r="JPL26" s="580"/>
      <c r="JPM26" s="580"/>
      <c r="JPN26" s="580"/>
      <c r="JPO26" s="580"/>
      <c r="JPP26" s="580"/>
      <c r="JPQ26" s="580"/>
      <c r="JPR26" s="580"/>
      <c r="JPS26" s="580"/>
      <c r="JPT26" s="580"/>
      <c r="JPU26" s="580"/>
      <c r="JPV26" s="580"/>
      <c r="JPW26" s="580"/>
      <c r="JPX26" s="580"/>
      <c r="JPY26" s="580"/>
      <c r="JPZ26" s="580"/>
      <c r="JQA26" s="580"/>
      <c r="JQB26" s="580"/>
      <c r="JQC26" s="580"/>
      <c r="JQD26" s="580"/>
      <c r="JQE26" s="580"/>
      <c r="JQF26" s="580"/>
      <c r="JQG26" s="580"/>
      <c r="JQH26" s="580"/>
      <c r="JQI26" s="580"/>
      <c r="JQJ26" s="580"/>
      <c r="JQK26" s="580"/>
      <c r="JQL26" s="580"/>
      <c r="JQM26" s="580"/>
      <c r="JQN26" s="580"/>
      <c r="JQO26" s="580"/>
      <c r="JQP26" s="580"/>
      <c r="JQQ26" s="580"/>
      <c r="JQR26" s="580"/>
      <c r="JQS26" s="580"/>
      <c r="JQT26" s="580"/>
      <c r="JQU26" s="580"/>
      <c r="JQV26" s="580"/>
      <c r="JQW26" s="580"/>
      <c r="JQX26" s="580"/>
      <c r="JQY26" s="580"/>
      <c r="JQZ26" s="580"/>
      <c r="JRA26" s="580"/>
      <c r="JRB26" s="580"/>
      <c r="JRC26" s="580"/>
      <c r="JRD26" s="580"/>
      <c r="JRE26" s="580"/>
      <c r="JRF26" s="580"/>
      <c r="JRG26" s="580"/>
      <c r="JRH26" s="580"/>
      <c r="JRI26" s="580"/>
      <c r="JRJ26" s="580"/>
      <c r="JRK26" s="580"/>
      <c r="JRL26" s="580"/>
      <c r="JRM26" s="580"/>
      <c r="JRN26" s="580"/>
      <c r="JRO26" s="580"/>
      <c r="JRP26" s="580"/>
      <c r="JRQ26" s="580"/>
      <c r="JRR26" s="580"/>
      <c r="JRS26" s="580"/>
      <c r="JRT26" s="580"/>
      <c r="JRU26" s="580"/>
      <c r="JRV26" s="580"/>
      <c r="JRW26" s="580"/>
      <c r="JRX26" s="580"/>
      <c r="JRY26" s="580"/>
      <c r="JRZ26" s="580"/>
      <c r="JSA26" s="580"/>
      <c r="JSB26" s="580"/>
      <c r="JSC26" s="580"/>
      <c r="JSD26" s="580"/>
      <c r="JSE26" s="580"/>
      <c r="JSF26" s="580"/>
      <c r="JSG26" s="580"/>
      <c r="JSH26" s="580"/>
      <c r="JSI26" s="580"/>
      <c r="JSJ26" s="580"/>
      <c r="JSK26" s="580"/>
      <c r="JSL26" s="580"/>
      <c r="JSM26" s="580"/>
      <c r="JSN26" s="580"/>
      <c r="JSO26" s="580"/>
      <c r="JSP26" s="580"/>
      <c r="JSQ26" s="580"/>
      <c r="JSR26" s="580"/>
      <c r="JSS26" s="580"/>
      <c r="JST26" s="580"/>
      <c r="JSU26" s="580"/>
      <c r="JSV26" s="580"/>
      <c r="JSW26" s="580"/>
      <c r="JSX26" s="580"/>
      <c r="JSY26" s="580"/>
      <c r="JSZ26" s="580"/>
      <c r="JTA26" s="580"/>
      <c r="JTB26" s="580"/>
      <c r="JTC26" s="580"/>
      <c r="JTD26" s="580"/>
      <c r="JTE26" s="580"/>
      <c r="JTF26" s="580"/>
      <c r="JTG26" s="580"/>
      <c r="JTH26" s="580"/>
      <c r="JTI26" s="580"/>
      <c r="JTJ26" s="580"/>
      <c r="JTK26" s="580"/>
      <c r="JTL26" s="580"/>
      <c r="JTM26" s="580"/>
      <c r="JTN26" s="580"/>
      <c r="JTO26" s="580"/>
      <c r="JTP26" s="580"/>
      <c r="JTQ26" s="580"/>
      <c r="JTR26" s="580"/>
      <c r="JTS26" s="580"/>
      <c r="JTT26" s="580"/>
      <c r="JTU26" s="580"/>
      <c r="JTV26" s="580"/>
      <c r="JTW26" s="580"/>
      <c r="JTX26" s="580"/>
      <c r="JTY26" s="580"/>
      <c r="JTZ26" s="580"/>
      <c r="JUA26" s="580"/>
      <c r="JUB26" s="580"/>
      <c r="JUC26" s="580"/>
      <c r="JUD26" s="580"/>
      <c r="JUE26" s="580"/>
      <c r="JUF26" s="580"/>
      <c r="JUG26" s="580"/>
      <c r="JUH26" s="580"/>
      <c r="JUI26" s="580"/>
      <c r="JUJ26" s="580"/>
      <c r="JUK26" s="580"/>
      <c r="JUL26" s="580"/>
      <c r="JUM26" s="580"/>
      <c r="JUN26" s="580"/>
      <c r="JUO26" s="580"/>
      <c r="JUP26" s="580"/>
      <c r="JUQ26" s="580"/>
      <c r="JUR26" s="580"/>
      <c r="JUS26" s="580"/>
      <c r="JUT26" s="580"/>
      <c r="JUU26" s="580"/>
      <c r="JUV26" s="580"/>
      <c r="JUW26" s="580"/>
      <c r="JUX26" s="580"/>
      <c r="JUY26" s="580"/>
      <c r="JUZ26" s="580"/>
      <c r="JVA26" s="580"/>
      <c r="JVB26" s="580"/>
      <c r="JVC26" s="580"/>
      <c r="JVD26" s="580"/>
      <c r="JVE26" s="580"/>
      <c r="JVF26" s="580"/>
      <c r="JVG26" s="580"/>
      <c r="JVH26" s="580"/>
      <c r="JVI26" s="580"/>
      <c r="JVJ26" s="580"/>
      <c r="JVK26" s="580"/>
      <c r="JVL26" s="580"/>
      <c r="JVM26" s="580"/>
      <c r="JVN26" s="580"/>
      <c r="JVO26" s="580"/>
      <c r="JVP26" s="580"/>
      <c r="JVQ26" s="580"/>
      <c r="JVR26" s="580"/>
      <c r="JVS26" s="580"/>
      <c r="JVT26" s="580"/>
      <c r="JVU26" s="580"/>
      <c r="JVV26" s="580"/>
      <c r="JVW26" s="580"/>
      <c r="JVX26" s="580"/>
      <c r="JVY26" s="580"/>
      <c r="JVZ26" s="580"/>
      <c r="JWA26" s="580"/>
      <c r="JWB26" s="580"/>
      <c r="JWC26" s="580"/>
      <c r="JWD26" s="580"/>
      <c r="JWE26" s="580"/>
      <c r="JWF26" s="580"/>
      <c r="JWG26" s="580"/>
      <c r="JWH26" s="580"/>
      <c r="JWI26" s="580"/>
      <c r="JWJ26" s="580"/>
      <c r="JWK26" s="580"/>
      <c r="JWL26" s="580"/>
      <c r="JWM26" s="580"/>
      <c r="JWN26" s="580"/>
      <c r="JWO26" s="580"/>
      <c r="JWP26" s="580"/>
      <c r="JWQ26" s="580"/>
      <c r="JWR26" s="580"/>
      <c r="JWS26" s="580"/>
      <c r="JWT26" s="580"/>
      <c r="JWU26" s="580"/>
      <c r="JWV26" s="580"/>
      <c r="JWW26" s="580"/>
      <c r="JWX26" s="580"/>
      <c r="JWY26" s="580"/>
      <c r="JWZ26" s="580"/>
      <c r="JXA26" s="580"/>
      <c r="JXB26" s="580"/>
      <c r="JXC26" s="580"/>
      <c r="JXD26" s="580"/>
      <c r="JXE26" s="580"/>
      <c r="JXF26" s="580"/>
      <c r="JXG26" s="580"/>
      <c r="JXH26" s="580"/>
      <c r="JXI26" s="580"/>
      <c r="JXJ26" s="580"/>
      <c r="JXK26" s="580"/>
      <c r="JXL26" s="580"/>
      <c r="JXM26" s="580"/>
      <c r="JXN26" s="580"/>
      <c r="JXO26" s="580"/>
      <c r="JXP26" s="580"/>
      <c r="JXQ26" s="580"/>
      <c r="JXR26" s="580"/>
      <c r="JXS26" s="580"/>
      <c r="JXT26" s="580"/>
      <c r="JXU26" s="580"/>
      <c r="JXV26" s="580"/>
      <c r="JXW26" s="580"/>
      <c r="JXX26" s="580"/>
      <c r="JXY26" s="580"/>
      <c r="JXZ26" s="580"/>
      <c r="JYA26" s="580"/>
      <c r="JYB26" s="580"/>
      <c r="JYC26" s="580"/>
      <c r="JYD26" s="580"/>
      <c r="JYE26" s="580"/>
      <c r="JYF26" s="580"/>
      <c r="JYG26" s="580"/>
      <c r="JYH26" s="580"/>
      <c r="JYI26" s="580"/>
      <c r="JYJ26" s="580"/>
      <c r="JYK26" s="580"/>
      <c r="JYL26" s="580"/>
      <c r="JYM26" s="580"/>
      <c r="JYN26" s="580"/>
      <c r="JYO26" s="580"/>
      <c r="JYP26" s="580"/>
      <c r="JYQ26" s="580"/>
      <c r="JYR26" s="580"/>
      <c r="JYS26" s="580"/>
      <c r="JYT26" s="580"/>
      <c r="JYU26" s="580"/>
      <c r="JYV26" s="580"/>
      <c r="JYW26" s="580"/>
      <c r="JYX26" s="580"/>
      <c r="JYY26" s="580"/>
      <c r="JYZ26" s="580"/>
      <c r="JZA26" s="580"/>
      <c r="JZB26" s="580"/>
      <c r="JZC26" s="580"/>
      <c r="JZD26" s="580"/>
      <c r="JZE26" s="580"/>
      <c r="JZF26" s="580"/>
      <c r="JZG26" s="580"/>
      <c r="JZH26" s="580"/>
      <c r="JZI26" s="580"/>
      <c r="JZJ26" s="580"/>
      <c r="JZK26" s="580"/>
      <c r="JZL26" s="580"/>
      <c r="JZM26" s="580"/>
      <c r="JZN26" s="580"/>
      <c r="JZO26" s="580"/>
      <c r="JZP26" s="580"/>
      <c r="JZQ26" s="580"/>
      <c r="JZR26" s="580"/>
      <c r="JZS26" s="580"/>
      <c r="JZT26" s="580"/>
      <c r="JZU26" s="580"/>
      <c r="JZV26" s="580"/>
      <c r="JZW26" s="580"/>
      <c r="JZX26" s="580"/>
      <c r="JZY26" s="580"/>
      <c r="JZZ26" s="580"/>
      <c r="KAA26" s="580"/>
      <c r="KAB26" s="580"/>
      <c r="KAC26" s="580"/>
      <c r="KAD26" s="580"/>
      <c r="KAE26" s="580"/>
      <c r="KAF26" s="580"/>
      <c r="KAG26" s="580"/>
      <c r="KAH26" s="580"/>
      <c r="KAI26" s="580"/>
      <c r="KAJ26" s="580"/>
      <c r="KAK26" s="580"/>
      <c r="KAL26" s="580"/>
      <c r="KAM26" s="580"/>
      <c r="KAN26" s="580"/>
      <c r="KAO26" s="580"/>
      <c r="KAP26" s="580"/>
      <c r="KAQ26" s="580"/>
      <c r="KAR26" s="580"/>
      <c r="KAS26" s="580"/>
      <c r="KAT26" s="580"/>
      <c r="KAU26" s="580"/>
      <c r="KAV26" s="580"/>
      <c r="KAW26" s="580"/>
      <c r="KAX26" s="580"/>
      <c r="KAY26" s="580"/>
      <c r="KAZ26" s="580"/>
      <c r="KBA26" s="580"/>
      <c r="KBB26" s="580"/>
      <c r="KBC26" s="580"/>
      <c r="KBD26" s="580"/>
      <c r="KBE26" s="580"/>
      <c r="KBF26" s="580"/>
      <c r="KBG26" s="580"/>
      <c r="KBH26" s="580"/>
      <c r="KBI26" s="580"/>
      <c r="KBJ26" s="580"/>
      <c r="KBK26" s="580"/>
      <c r="KBL26" s="580"/>
      <c r="KBM26" s="580"/>
      <c r="KBN26" s="580"/>
      <c r="KBO26" s="580"/>
      <c r="KBP26" s="580"/>
      <c r="KBQ26" s="580"/>
      <c r="KBR26" s="580"/>
      <c r="KBS26" s="580"/>
      <c r="KBT26" s="580"/>
      <c r="KBU26" s="580"/>
      <c r="KBV26" s="580"/>
      <c r="KBW26" s="580"/>
      <c r="KBX26" s="580"/>
      <c r="KBY26" s="580"/>
      <c r="KBZ26" s="580"/>
      <c r="KCA26" s="580"/>
      <c r="KCB26" s="580"/>
      <c r="KCC26" s="580"/>
      <c r="KCD26" s="580"/>
      <c r="KCE26" s="580"/>
      <c r="KCF26" s="580"/>
      <c r="KCG26" s="580"/>
      <c r="KCH26" s="580"/>
      <c r="KCI26" s="580"/>
      <c r="KCJ26" s="580"/>
      <c r="KCK26" s="580"/>
      <c r="KCL26" s="580"/>
      <c r="KCM26" s="580"/>
      <c r="KCN26" s="580"/>
      <c r="KCO26" s="580"/>
      <c r="KCP26" s="580"/>
      <c r="KCQ26" s="580"/>
      <c r="KCR26" s="580"/>
      <c r="KCS26" s="580"/>
      <c r="KCT26" s="580"/>
      <c r="KCU26" s="580"/>
      <c r="KCV26" s="580"/>
      <c r="KCW26" s="580"/>
      <c r="KCX26" s="580"/>
      <c r="KCY26" s="580"/>
      <c r="KCZ26" s="580"/>
      <c r="KDA26" s="580"/>
      <c r="KDB26" s="580"/>
      <c r="KDC26" s="580"/>
      <c r="KDD26" s="580"/>
      <c r="KDE26" s="580"/>
      <c r="KDF26" s="580"/>
      <c r="KDG26" s="580"/>
      <c r="KDH26" s="580"/>
      <c r="KDI26" s="580"/>
      <c r="KDJ26" s="580"/>
      <c r="KDK26" s="580"/>
      <c r="KDL26" s="580"/>
      <c r="KDM26" s="580"/>
      <c r="KDN26" s="580"/>
      <c r="KDO26" s="580"/>
      <c r="KDP26" s="580"/>
      <c r="KDQ26" s="580"/>
      <c r="KDR26" s="580"/>
      <c r="KDS26" s="580"/>
      <c r="KDT26" s="580"/>
      <c r="KDU26" s="580"/>
      <c r="KDV26" s="580"/>
      <c r="KDW26" s="580"/>
      <c r="KDX26" s="580"/>
      <c r="KDY26" s="580"/>
      <c r="KDZ26" s="580"/>
      <c r="KEA26" s="580"/>
      <c r="KEB26" s="580"/>
      <c r="KEC26" s="580"/>
      <c r="KED26" s="580"/>
      <c r="KEE26" s="580"/>
      <c r="KEF26" s="580"/>
      <c r="KEG26" s="580"/>
      <c r="KEH26" s="580"/>
      <c r="KEI26" s="580"/>
      <c r="KEJ26" s="580"/>
      <c r="KEK26" s="580"/>
      <c r="KEL26" s="580"/>
      <c r="KEM26" s="580"/>
      <c r="KEN26" s="580"/>
      <c r="KEO26" s="580"/>
      <c r="KEP26" s="580"/>
      <c r="KEQ26" s="580"/>
      <c r="KER26" s="580"/>
      <c r="KES26" s="580"/>
      <c r="KET26" s="580"/>
      <c r="KEU26" s="580"/>
      <c r="KEV26" s="580"/>
      <c r="KEW26" s="580"/>
      <c r="KEX26" s="580"/>
      <c r="KEY26" s="580"/>
      <c r="KEZ26" s="580"/>
      <c r="KFA26" s="580"/>
      <c r="KFB26" s="580"/>
      <c r="KFC26" s="580"/>
      <c r="KFD26" s="580"/>
      <c r="KFE26" s="580"/>
      <c r="KFF26" s="580"/>
      <c r="KFG26" s="580"/>
      <c r="KFH26" s="580"/>
      <c r="KFI26" s="580"/>
      <c r="KFJ26" s="580"/>
      <c r="KFK26" s="580"/>
      <c r="KFL26" s="580"/>
      <c r="KFM26" s="580"/>
      <c r="KFN26" s="580"/>
      <c r="KFO26" s="580"/>
      <c r="KFP26" s="580"/>
      <c r="KFQ26" s="580"/>
      <c r="KFR26" s="580"/>
      <c r="KFS26" s="580"/>
      <c r="KFT26" s="580"/>
      <c r="KFU26" s="580"/>
      <c r="KFV26" s="580"/>
      <c r="KFW26" s="580"/>
      <c r="KFX26" s="580"/>
      <c r="KFY26" s="580"/>
      <c r="KFZ26" s="580"/>
      <c r="KGA26" s="580"/>
      <c r="KGB26" s="580"/>
      <c r="KGC26" s="580"/>
      <c r="KGD26" s="580"/>
      <c r="KGE26" s="580"/>
      <c r="KGF26" s="580"/>
      <c r="KGG26" s="580"/>
      <c r="KGH26" s="580"/>
      <c r="KGI26" s="580"/>
      <c r="KGJ26" s="580"/>
      <c r="KGK26" s="580"/>
      <c r="KGL26" s="580"/>
      <c r="KGM26" s="580"/>
      <c r="KGN26" s="580"/>
      <c r="KGO26" s="580"/>
      <c r="KGP26" s="580"/>
      <c r="KGQ26" s="580"/>
      <c r="KGR26" s="580"/>
      <c r="KGS26" s="580"/>
      <c r="KGT26" s="580"/>
      <c r="KGU26" s="580"/>
      <c r="KGV26" s="580"/>
      <c r="KGW26" s="580"/>
      <c r="KGX26" s="580"/>
      <c r="KGY26" s="580"/>
      <c r="KGZ26" s="580"/>
      <c r="KHA26" s="580"/>
      <c r="KHB26" s="580"/>
      <c r="KHC26" s="580"/>
      <c r="KHD26" s="580"/>
      <c r="KHE26" s="580"/>
      <c r="KHF26" s="580"/>
      <c r="KHG26" s="580"/>
      <c r="KHH26" s="580"/>
      <c r="KHI26" s="580"/>
      <c r="KHJ26" s="580"/>
      <c r="KHK26" s="580"/>
      <c r="KHL26" s="580"/>
      <c r="KHM26" s="580"/>
      <c r="KHN26" s="580"/>
      <c r="KHO26" s="580"/>
      <c r="KHP26" s="580"/>
      <c r="KHQ26" s="580"/>
      <c r="KHR26" s="580"/>
      <c r="KHS26" s="580"/>
      <c r="KHT26" s="580"/>
      <c r="KHU26" s="580"/>
      <c r="KHV26" s="580"/>
      <c r="KHW26" s="580"/>
      <c r="KHX26" s="580"/>
      <c r="KHY26" s="580"/>
      <c r="KHZ26" s="580"/>
      <c r="KIA26" s="580"/>
      <c r="KIB26" s="580"/>
      <c r="KIC26" s="580"/>
      <c r="KID26" s="580"/>
      <c r="KIE26" s="580"/>
      <c r="KIF26" s="580"/>
      <c r="KIG26" s="580"/>
      <c r="KIH26" s="580"/>
      <c r="KII26" s="580"/>
      <c r="KIJ26" s="580"/>
      <c r="KIK26" s="580"/>
      <c r="KIL26" s="580"/>
      <c r="KIM26" s="580"/>
      <c r="KIN26" s="580"/>
      <c r="KIO26" s="580"/>
      <c r="KIP26" s="580"/>
      <c r="KIQ26" s="580"/>
      <c r="KIR26" s="580"/>
      <c r="KIS26" s="580"/>
      <c r="KIT26" s="580"/>
      <c r="KIU26" s="580"/>
      <c r="KIV26" s="580"/>
      <c r="KIW26" s="580"/>
      <c r="KIX26" s="580"/>
      <c r="KIY26" s="580"/>
      <c r="KIZ26" s="580"/>
      <c r="KJA26" s="580"/>
      <c r="KJB26" s="580"/>
      <c r="KJC26" s="580"/>
      <c r="KJD26" s="580"/>
      <c r="KJE26" s="580"/>
      <c r="KJF26" s="580"/>
      <c r="KJG26" s="580"/>
      <c r="KJH26" s="580"/>
      <c r="KJI26" s="580"/>
      <c r="KJJ26" s="580"/>
      <c r="KJK26" s="580"/>
      <c r="KJL26" s="580"/>
      <c r="KJM26" s="580"/>
      <c r="KJN26" s="580"/>
      <c r="KJO26" s="580"/>
      <c r="KJP26" s="580"/>
      <c r="KJQ26" s="580"/>
      <c r="KJR26" s="580"/>
      <c r="KJS26" s="580"/>
      <c r="KJT26" s="580"/>
      <c r="KJU26" s="580"/>
      <c r="KJV26" s="580"/>
      <c r="KJW26" s="580"/>
      <c r="KJX26" s="580"/>
      <c r="KJY26" s="580"/>
      <c r="KJZ26" s="580"/>
      <c r="KKA26" s="580"/>
      <c r="KKB26" s="580"/>
      <c r="KKC26" s="580"/>
      <c r="KKD26" s="580"/>
      <c r="KKE26" s="580"/>
      <c r="KKF26" s="580"/>
      <c r="KKG26" s="580"/>
      <c r="KKH26" s="580"/>
      <c r="KKI26" s="580"/>
      <c r="KKJ26" s="580"/>
      <c r="KKK26" s="580"/>
      <c r="KKL26" s="580"/>
      <c r="KKM26" s="580"/>
      <c r="KKN26" s="580"/>
      <c r="KKO26" s="580"/>
      <c r="KKP26" s="580"/>
      <c r="KKQ26" s="580"/>
      <c r="KKR26" s="580"/>
      <c r="KKS26" s="580"/>
      <c r="KKT26" s="580"/>
      <c r="KKU26" s="580"/>
      <c r="KKV26" s="580"/>
      <c r="KKW26" s="580"/>
      <c r="KKX26" s="580"/>
      <c r="KKY26" s="580"/>
      <c r="KKZ26" s="580"/>
      <c r="KLA26" s="580"/>
      <c r="KLB26" s="580"/>
      <c r="KLC26" s="580"/>
      <c r="KLD26" s="580"/>
      <c r="KLE26" s="580"/>
      <c r="KLF26" s="580"/>
      <c r="KLG26" s="580"/>
      <c r="KLH26" s="580"/>
      <c r="KLI26" s="580"/>
      <c r="KLJ26" s="580"/>
      <c r="KLK26" s="580"/>
      <c r="KLL26" s="580"/>
      <c r="KLM26" s="580"/>
      <c r="KLN26" s="580"/>
      <c r="KLO26" s="580"/>
      <c r="KLP26" s="580"/>
      <c r="KLQ26" s="580"/>
      <c r="KLR26" s="580"/>
      <c r="KLS26" s="580"/>
      <c r="KLT26" s="580"/>
      <c r="KLU26" s="580"/>
      <c r="KLV26" s="580"/>
      <c r="KLW26" s="580"/>
      <c r="KLX26" s="580"/>
      <c r="KLY26" s="580"/>
      <c r="KLZ26" s="580"/>
      <c r="KMA26" s="580"/>
      <c r="KMB26" s="580"/>
      <c r="KMC26" s="580"/>
      <c r="KMD26" s="580"/>
      <c r="KME26" s="580"/>
      <c r="KMF26" s="580"/>
      <c r="KMG26" s="580"/>
      <c r="KMH26" s="580"/>
      <c r="KMI26" s="580"/>
      <c r="KMJ26" s="580"/>
      <c r="KMK26" s="580"/>
      <c r="KML26" s="580"/>
      <c r="KMM26" s="580"/>
      <c r="KMN26" s="580"/>
      <c r="KMO26" s="580"/>
      <c r="KMP26" s="580"/>
      <c r="KMQ26" s="580"/>
      <c r="KMR26" s="580"/>
      <c r="KMS26" s="580"/>
      <c r="KMT26" s="580"/>
      <c r="KMU26" s="580"/>
      <c r="KMV26" s="580"/>
      <c r="KMW26" s="580"/>
      <c r="KMX26" s="580"/>
      <c r="KMY26" s="580"/>
      <c r="KMZ26" s="580"/>
      <c r="KNA26" s="580"/>
      <c r="KNB26" s="580"/>
      <c r="KNC26" s="580"/>
      <c r="KND26" s="580"/>
      <c r="KNE26" s="580"/>
      <c r="KNF26" s="580"/>
      <c r="KNG26" s="580"/>
      <c r="KNH26" s="580"/>
      <c r="KNI26" s="580"/>
      <c r="KNJ26" s="580"/>
      <c r="KNK26" s="580"/>
      <c r="KNL26" s="580"/>
      <c r="KNM26" s="580"/>
      <c r="KNN26" s="580"/>
      <c r="KNO26" s="580"/>
      <c r="KNP26" s="580"/>
      <c r="KNQ26" s="580"/>
      <c r="KNR26" s="580"/>
      <c r="KNS26" s="580"/>
      <c r="KNT26" s="580"/>
      <c r="KNU26" s="580"/>
      <c r="KNV26" s="580"/>
      <c r="KNW26" s="580"/>
      <c r="KNX26" s="580"/>
      <c r="KNY26" s="580"/>
      <c r="KNZ26" s="580"/>
      <c r="KOA26" s="580"/>
      <c r="KOB26" s="580"/>
      <c r="KOC26" s="580"/>
      <c r="KOD26" s="580"/>
      <c r="KOE26" s="580"/>
      <c r="KOF26" s="580"/>
      <c r="KOG26" s="580"/>
      <c r="KOH26" s="580"/>
      <c r="KOI26" s="580"/>
      <c r="KOJ26" s="580"/>
      <c r="KOK26" s="580"/>
      <c r="KOL26" s="580"/>
      <c r="KOM26" s="580"/>
      <c r="KON26" s="580"/>
      <c r="KOO26" s="580"/>
      <c r="KOP26" s="580"/>
      <c r="KOQ26" s="580"/>
      <c r="KOR26" s="580"/>
      <c r="KOS26" s="580"/>
      <c r="KOT26" s="580"/>
      <c r="KOU26" s="580"/>
      <c r="KOV26" s="580"/>
      <c r="KOW26" s="580"/>
      <c r="KOX26" s="580"/>
      <c r="KOY26" s="580"/>
      <c r="KOZ26" s="580"/>
      <c r="KPA26" s="580"/>
      <c r="KPB26" s="580"/>
      <c r="KPC26" s="580"/>
      <c r="KPD26" s="580"/>
      <c r="KPE26" s="580"/>
      <c r="KPF26" s="580"/>
      <c r="KPG26" s="580"/>
      <c r="KPH26" s="580"/>
      <c r="KPI26" s="580"/>
      <c r="KPJ26" s="580"/>
      <c r="KPK26" s="580"/>
      <c r="KPL26" s="580"/>
      <c r="KPM26" s="580"/>
      <c r="KPN26" s="580"/>
      <c r="KPO26" s="580"/>
      <c r="KPP26" s="580"/>
      <c r="KPQ26" s="580"/>
      <c r="KPR26" s="580"/>
      <c r="KPS26" s="580"/>
      <c r="KPT26" s="580"/>
      <c r="KPU26" s="580"/>
      <c r="KPV26" s="580"/>
      <c r="KPW26" s="580"/>
      <c r="KPX26" s="580"/>
      <c r="KPY26" s="580"/>
      <c r="KPZ26" s="580"/>
      <c r="KQA26" s="580"/>
      <c r="KQB26" s="580"/>
      <c r="KQC26" s="580"/>
      <c r="KQD26" s="580"/>
      <c r="KQE26" s="580"/>
      <c r="KQF26" s="580"/>
      <c r="KQG26" s="580"/>
      <c r="KQH26" s="580"/>
      <c r="KQI26" s="580"/>
      <c r="KQJ26" s="580"/>
      <c r="KQK26" s="580"/>
      <c r="KQL26" s="580"/>
      <c r="KQM26" s="580"/>
      <c r="KQN26" s="580"/>
      <c r="KQO26" s="580"/>
      <c r="KQP26" s="580"/>
      <c r="KQQ26" s="580"/>
      <c r="KQR26" s="580"/>
      <c r="KQS26" s="580"/>
      <c r="KQT26" s="580"/>
      <c r="KQU26" s="580"/>
      <c r="KQV26" s="580"/>
      <c r="KQW26" s="580"/>
      <c r="KQX26" s="580"/>
      <c r="KQY26" s="580"/>
      <c r="KQZ26" s="580"/>
      <c r="KRA26" s="580"/>
      <c r="KRB26" s="580"/>
      <c r="KRC26" s="580"/>
      <c r="KRD26" s="580"/>
      <c r="KRE26" s="580"/>
      <c r="KRF26" s="580"/>
      <c r="KRG26" s="580"/>
      <c r="KRH26" s="580"/>
      <c r="KRI26" s="580"/>
      <c r="KRJ26" s="580"/>
      <c r="KRK26" s="580"/>
      <c r="KRL26" s="580"/>
      <c r="KRM26" s="580"/>
      <c r="KRN26" s="580"/>
      <c r="KRO26" s="580"/>
      <c r="KRP26" s="580"/>
      <c r="KRQ26" s="580"/>
      <c r="KRR26" s="580"/>
      <c r="KRS26" s="580"/>
      <c r="KRT26" s="580"/>
      <c r="KRU26" s="580"/>
      <c r="KRV26" s="580"/>
      <c r="KRW26" s="580"/>
      <c r="KRX26" s="580"/>
      <c r="KRY26" s="580"/>
      <c r="KRZ26" s="580"/>
      <c r="KSA26" s="580"/>
      <c r="KSB26" s="580"/>
      <c r="KSC26" s="580"/>
      <c r="KSD26" s="580"/>
      <c r="KSE26" s="580"/>
      <c r="KSF26" s="580"/>
      <c r="KSG26" s="580"/>
      <c r="KSH26" s="580"/>
      <c r="KSI26" s="580"/>
      <c r="KSJ26" s="580"/>
      <c r="KSK26" s="580"/>
      <c r="KSL26" s="580"/>
      <c r="KSM26" s="580"/>
      <c r="KSN26" s="580"/>
      <c r="KSO26" s="580"/>
      <c r="KSP26" s="580"/>
      <c r="KSQ26" s="580"/>
      <c r="KSR26" s="580"/>
      <c r="KSS26" s="580"/>
      <c r="KST26" s="580"/>
      <c r="KSU26" s="580"/>
      <c r="KSV26" s="580"/>
      <c r="KSW26" s="580"/>
      <c r="KSX26" s="580"/>
      <c r="KSY26" s="580"/>
      <c r="KSZ26" s="580"/>
      <c r="KTA26" s="580"/>
      <c r="KTB26" s="580"/>
      <c r="KTC26" s="580"/>
      <c r="KTD26" s="580"/>
      <c r="KTE26" s="580"/>
      <c r="KTF26" s="580"/>
      <c r="KTG26" s="580"/>
      <c r="KTH26" s="580"/>
      <c r="KTI26" s="580"/>
      <c r="KTJ26" s="580"/>
      <c r="KTK26" s="580"/>
      <c r="KTL26" s="580"/>
      <c r="KTM26" s="580"/>
      <c r="KTN26" s="580"/>
      <c r="KTO26" s="580"/>
      <c r="KTP26" s="580"/>
      <c r="KTQ26" s="580"/>
      <c r="KTR26" s="580"/>
      <c r="KTS26" s="580"/>
      <c r="KTT26" s="580"/>
      <c r="KTU26" s="580"/>
      <c r="KTV26" s="580"/>
      <c r="KTW26" s="580"/>
      <c r="KTX26" s="580"/>
      <c r="KTY26" s="580"/>
      <c r="KTZ26" s="580"/>
      <c r="KUA26" s="580"/>
      <c r="KUB26" s="580"/>
      <c r="KUC26" s="580"/>
      <c r="KUD26" s="580"/>
      <c r="KUE26" s="580"/>
      <c r="KUF26" s="580"/>
      <c r="KUG26" s="580"/>
      <c r="KUH26" s="580"/>
      <c r="KUI26" s="580"/>
      <c r="KUJ26" s="580"/>
      <c r="KUK26" s="580"/>
      <c r="KUL26" s="580"/>
      <c r="KUM26" s="580"/>
      <c r="KUN26" s="580"/>
      <c r="KUO26" s="580"/>
      <c r="KUP26" s="580"/>
      <c r="KUQ26" s="580"/>
      <c r="KUR26" s="580"/>
      <c r="KUS26" s="580"/>
      <c r="KUT26" s="580"/>
      <c r="KUU26" s="580"/>
      <c r="KUV26" s="580"/>
      <c r="KUW26" s="580"/>
      <c r="KUX26" s="580"/>
      <c r="KUY26" s="580"/>
      <c r="KUZ26" s="580"/>
      <c r="KVA26" s="580"/>
      <c r="KVB26" s="580"/>
      <c r="KVC26" s="580"/>
      <c r="KVD26" s="580"/>
      <c r="KVE26" s="580"/>
      <c r="KVF26" s="580"/>
      <c r="KVG26" s="580"/>
      <c r="KVH26" s="580"/>
      <c r="KVI26" s="580"/>
      <c r="KVJ26" s="580"/>
      <c r="KVK26" s="580"/>
      <c r="KVL26" s="580"/>
      <c r="KVM26" s="580"/>
      <c r="KVN26" s="580"/>
      <c r="KVO26" s="580"/>
      <c r="KVP26" s="580"/>
      <c r="KVQ26" s="580"/>
      <c r="KVR26" s="580"/>
      <c r="KVS26" s="580"/>
      <c r="KVT26" s="580"/>
      <c r="KVU26" s="580"/>
      <c r="KVV26" s="580"/>
      <c r="KVW26" s="580"/>
      <c r="KVX26" s="580"/>
      <c r="KVY26" s="580"/>
      <c r="KVZ26" s="580"/>
      <c r="KWA26" s="580"/>
      <c r="KWB26" s="580"/>
      <c r="KWC26" s="580"/>
      <c r="KWD26" s="580"/>
      <c r="KWE26" s="580"/>
      <c r="KWF26" s="580"/>
      <c r="KWG26" s="580"/>
      <c r="KWH26" s="580"/>
      <c r="KWI26" s="580"/>
      <c r="KWJ26" s="580"/>
      <c r="KWK26" s="580"/>
      <c r="KWL26" s="580"/>
      <c r="KWM26" s="580"/>
      <c r="KWN26" s="580"/>
      <c r="KWO26" s="580"/>
      <c r="KWP26" s="580"/>
      <c r="KWQ26" s="580"/>
      <c r="KWR26" s="580"/>
      <c r="KWS26" s="580"/>
      <c r="KWT26" s="580"/>
      <c r="KWU26" s="580"/>
      <c r="KWV26" s="580"/>
      <c r="KWW26" s="580"/>
      <c r="KWX26" s="580"/>
      <c r="KWY26" s="580"/>
      <c r="KWZ26" s="580"/>
      <c r="KXA26" s="580"/>
      <c r="KXB26" s="580"/>
      <c r="KXC26" s="580"/>
      <c r="KXD26" s="580"/>
      <c r="KXE26" s="580"/>
      <c r="KXF26" s="580"/>
      <c r="KXG26" s="580"/>
      <c r="KXH26" s="580"/>
      <c r="KXI26" s="580"/>
      <c r="KXJ26" s="580"/>
      <c r="KXK26" s="580"/>
      <c r="KXL26" s="580"/>
      <c r="KXM26" s="580"/>
      <c r="KXN26" s="580"/>
      <c r="KXO26" s="580"/>
      <c r="KXP26" s="580"/>
      <c r="KXQ26" s="580"/>
      <c r="KXR26" s="580"/>
      <c r="KXS26" s="580"/>
      <c r="KXT26" s="580"/>
      <c r="KXU26" s="580"/>
      <c r="KXV26" s="580"/>
      <c r="KXW26" s="580"/>
      <c r="KXX26" s="580"/>
      <c r="KXY26" s="580"/>
      <c r="KXZ26" s="580"/>
      <c r="KYA26" s="580"/>
      <c r="KYB26" s="580"/>
      <c r="KYC26" s="580"/>
      <c r="KYD26" s="580"/>
      <c r="KYE26" s="580"/>
      <c r="KYF26" s="580"/>
      <c r="KYG26" s="580"/>
      <c r="KYH26" s="580"/>
      <c r="KYI26" s="580"/>
      <c r="KYJ26" s="580"/>
      <c r="KYK26" s="580"/>
      <c r="KYL26" s="580"/>
      <c r="KYM26" s="580"/>
      <c r="KYN26" s="580"/>
      <c r="KYO26" s="580"/>
      <c r="KYP26" s="580"/>
      <c r="KYQ26" s="580"/>
      <c r="KYR26" s="580"/>
      <c r="KYS26" s="580"/>
      <c r="KYT26" s="580"/>
      <c r="KYU26" s="580"/>
      <c r="KYV26" s="580"/>
      <c r="KYW26" s="580"/>
      <c r="KYX26" s="580"/>
      <c r="KYY26" s="580"/>
      <c r="KYZ26" s="580"/>
      <c r="KZA26" s="580"/>
      <c r="KZB26" s="580"/>
      <c r="KZC26" s="580"/>
      <c r="KZD26" s="580"/>
      <c r="KZE26" s="580"/>
      <c r="KZF26" s="580"/>
      <c r="KZG26" s="580"/>
      <c r="KZH26" s="580"/>
      <c r="KZI26" s="580"/>
      <c r="KZJ26" s="580"/>
      <c r="KZK26" s="580"/>
      <c r="KZL26" s="580"/>
      <c r="KZM26" s="580"/>
      <c r="KZN26" s="580"/>
      <c r="KZO26" s="580"/>
      <c r="KZP26" s="580"/>
      <c r="KZQ26" s="580"/>
      <c r="KZR26" s="580"/>
      <c r="KZS26" s="580"/>
      <c r="KZT26" s="580"/>
      <c r="KZU26" s="580"/>
      <c r="KZV26" s="580"/>
      <c r="KZW26" s="580"/>
      <c r="KZX26" s="580"/>
      <c r="KZY26" s="580"/>
      <c r="KZZ26" s="580"/>
      <c r="LAA26" s="580"/>
      <c r="LAB26" s="580"/>
      <c r="LAC26" s="580"/>
      <c r="LAD26" s="580"/>
      <c r="LAE26" s="580"/>
      <c r="LAF26" s="580"/>
      <c r="LAG26" s="580"/>
      <c r="LAH26" s="580"/>
      <c r="LAI26" s="580"/>
      <c r="LAJ26" s="580"/>
      <c r="LAK26" s="580"/>
      <c r="LAL26" s="580"/>
      <c r="LAM26" s="580"/>
      <c r="LAN26" s="580"/>
      <c r="LAO26" s="580"/>
      <c r="LAP26" s="580"/>
      <c r="LAQ26" s="580"/>
      <c r="LAR26" s="580"/>
      <c r="LAS26" s="580"/>
      <c r="LAT26" s="580"/>
      <c r="LAU26" s="580"/>
      <c r="LAV26" s="580"/>
      <c r="LAW26" s="580"/>
      <c r="LAX26" s="580"/>
      <c r="LAY26" s="580"/>
      <c r="LAZ26" s="580"/>
      <c r="LBA26" s="580"/>
      <c r="LBB26" s="580"/>
      <c r="LBC26" s="580"/>
      <c r="LBD26" s="580"/>
      <c r="LBE26" s="580"/>
      <c r="LBF26" s="580"/>
      <c r="LBG26" s="580"/>
      <c r="LBH26" s="580"/>
      <c r="LBI26" s="580"/>
      <c r="LBJ26" s="580"/>
      <c r="LBK26" s="580"/>
      <c r="LBL26" s="580"/>
      <c r="LBM26" s="580"/>
      <c r="LBN26" s="580"/>
      <c r="LBO26" s="580"/>
      <c r="LBP26" s="580"/>
      <c r="LBQ26" s="580"/>
      <c r="LBR26" s="580"/>
      <c r="LBS26" s="580"/>
      <c r="LBT26" s="580"/>
      <c r="LBU26" s="580"/>
      <c r="LBV26" s="580"/>
      <c r="LBW26" s="580"/>
      <c r="LBX26" s="580"/>
      <c r="LBY26" s="580"/>
      <c r="LBZ26" s="580"/>
      <c r="LCA26" s="580"/>
      <c r="LCB26" s="580"/>
      <c r="LCC26" s="580"/>
      <c r="LCD26" s="580"/>
      <c r="LCE26" s="580"/>
      <c r="LCF26" s="580"/>
      <c r="LCG26" s="580"/>
      <c r="LCH26" s="580"/>
      <c r="LCI26" s="580"/>
      <c r="LCJ26" s="580"/>
      <c r="LCK26" s="580"/>
      <c r="LCL26" s="580"/>
      <c r="LCM26" s="580"/>
      <c r="LCN26" s="580"/>
      <c r="LCO26" s="580"/>
      <c r="LCP26" s="580"/>
      <c r="LCQ26" s="580"/>
      <c r="LCR26" s="580"/>
      <c r="LCS26" s="580"/>
      <c r="LCT26" s="580"/>
      <c r="LCU26" s="580"/>
      <c r="LCV26" s="580"/>
      <c r="LCW26" s="580"/>
      <c r="LCX26" s="580"/>
      <c r="LCY26" s="580"/>
      <c r="LCZ26" s="580"/>
      <c r="LDA26" s="580"/>
      <c r="LDB26" s="580"/>
      <c r="LDC26" s="580"/>
      <c r="LDD26" s="580"/>
      <c r="LDE26" s="580"/>
      <c r="LDF26" s="580"/>
      <c r="LDG26" s="580"/>
      <c r="LDH26" s="580"/>
      <c r="LDI26" s="580"/>
      <c r="LDJ26" s="580"/>
      <c r="LDK26" s="580"/>
      <c r="LDL26" s="580"/>
      <c r="LDM26" s="580"/>
      <c r="LDN26" s="580"/>
      <c r="LDO26" s="580"/>
      <c r="LDP26" s="580"/>
      <c r="LDQ26" s="580"/>
      <c r="LDR26" s="580"/>
      <c r="LDS26" s="580"/>
      <c r="LDT26" s="580"/>
      <c r="LDU26" s="580"/>
      <c r="LDV26" s="580"/>
      <c r="LDW26" s="580"/>
      <c r="LDX26" s="580"/>
      <c r="LDY26" s="580"/>
      <c r="LDZ26" s="580"/>
      <c r="LEA26" s="580"/>
      <c r="LEB26" s="580"/>
      <c r="LEC26" s="580"/>
      <c r="LED26" s="580"/>
      <c r="LEE26" s="580"/>
      <c r="LEF26" s="580"/>
      <c r="LEG26" s="580"/>
      <c r="LEH26" s="580"/>
      <c r="LEI26" s="580"/>
      <c r="LEJ26" s="580"/>
      <c r="LEK26" s="580"/>
      <c r="LEL26" s="580"/>
      <c r="LEM26" s="580"/>
      <c r="LEN26" s="580"/>
      <c r="LEO26" s="580"/>
      <c r="LEP26" s="580"/>
      <c r="LEQ26" s="580"/>
      <c r="LER26" s="580"/>
      <c r="LES26" s="580"/>
      <c r="LET26" s="580"/>
      <c r="LEU26" s="580"/>
      <c r="LEV26" s="580"/>
      <c r="LEW26" s="580"/>
      <c r="LEX26" s="580"/>
      <c r="LEY26" s="580"/>
      <c r="LEZ26" s="580"/>
      <c r="LFA26" s="580"/>
      <c r="LFB26" s="580"/>
      <c r="LFC26" s="580"/>
      <c r="LFD26" s="580"/>
      <c r="LFE26" s="580"/>
      <c r="LFF26" s="580"/>
      <c r="LFG26" s="580"/>
      <c r="LFH26" s="580"/>
      <c r="LFI26" s="580"/>
      <c r="LFJ26" s="580"/>
      <c r="LFK26" s="580"/>
      <c r="LFL26" s="580"/>
      <c r="LFM26" s="580"/>
      <c r="LFN26" s="580"/>
      <c r="LFO26" s="580"/>
      <c r="LFP26" s="580"/>
      <c r="LFQ26" s="580"/>
      <c r="LFR26" s="580"/>
      <c r="LFS26" s="580"/>
      <c r="LFT26" s="580"/>
      <c r="LFU26" s="580"/>
      <c r="LFV26" s="580"/>
      <c r="LFW26" s="580"/>
      <c r="LFX26" s="580"/>
      <c r="LFY26" s="580"/>
      <c r="LFZ26" s="580"/>
      <c r="LGA26" s="580"/>
      <c r="LGB26" s="580"/>
      <c r="LGC26" s="580"/>
      <c r="LGD26" s="580"/>
      <c r="LGE26" s="580"/>
      <c r="LGF26" s="580"/>
      <c r="LGG26" s="580"/>
      <c r="LGH26" s="580"/>
      <c r="LGI26" s="580"/>
      <c r="LGJ26" s="580"/>
      <c r="LGK26" s="580"/>
      <c r="LGL26" s="580"/>
      <c r="LGM26" s="580"/>
      <c r="LGN26" s="580"/>
      <c r="LGO26" s="580"/>
      <c r="LGP26" s="580"/>
      <c r="LGQ26" s="580"/>
      <c r="LGR26" s="580"/>
      <c r="LGS26" s="580"/>
      <c r="LGT26" s="580"/>
      <c r="LGU26" s="580"/>
      <c r="LGV26" s="580"/>
      <c r="LGW26" s="580"/>
      <c r="LGX26" s="580"/>
      <c r="LGY26" s="580"/>
      <c r="LGZ26" s="580"/>
      <c r="LHA26" s="580"/>
      <c r="LHB26" s="580"/>
      <c r="LHC26" s="580"/>
      <c r="LHD26" s="580"/>
      <c r="LHE26" s="580"/>
      <c r="LHF26" s="580"/>
      <c r="LHG26" s="580"/>
      <c r="LHH26" s="580"/>
      <c r="LHI26" s="580"/>
      <c r="LHJ26" s="580"/>
      <c r="LHK26" s="580"/>
      <c r="LHL26" s="580"/>
      <c r="LHM26" s="580"/>
      <c r="LHN26" s="580"/>
      <c r="LHO26" s="580"/>
      <c r="LHP26" s="580"/>
      <c r="LHQ26" s="580"/>
      <c r="LHR26" s="580"/>
      <c r="LHS26" s="580"/>
      <c r="LHT26" s="580"/>
      <c r="LHU26" s="580"/>
      <c r="LHV26" s="580"/>
      <c r="LHW26" s="580"/>
      <c r="LHX26" s="580"/>
      <c r="LHY26" s="580"/>
      <c r="LHZ26" s="580"/>
      <c r="LIA26" s="580"/>
      <c r="LIB26" s="580"/>
      <c r="LIC26" s="580"/>
      <c r="LID26" s="580"/>
      <c r="LIE26" s="580"/>
      <c r="LIF26" s="580"/>
      <c r="LIG26" s="580"/>
      <c r="LIH26" s="580"/>
      <c r="LII26" s="580"/>
      <c r="LIJ26" s="580"/>
      <c r="LIK26" s="580"/>
      <c r="LIL26" s="580"/>
      <c r="LIM26" s="580"/>
      <c r="LIN26" s="580"/>
      <c r="LIO26" s="580"/>
      <c r="LIP26" s="580"/>
      <c r="LIQ26" s="580"/>
      <c r="LIR26" s="580"/>
      <c r="LIS26" s="580"/>
      <c r="LIT26" s="580"/>
      <c r="LIU26" s="580"/>
      <c r="LIV26" s="580"/>
      <c r="LIW26" s="580"/>
      <c r="LIX26" s="580"/>
      <c r="LIY26" s="580"/>
      <c r="LIZ26" s="580"/>
      <c r="LJA26" s="580"/>
      <c r="LJB26" s="580"/>
      <c r="LJC26" s="580"/>
      <c r="LJD26" s="580"/>
      <c r="LJE26" s="580"/>
      <c r="LJF26" s="580"/>
      <c r="LJG26" s="580"/>
      <c r="LJH26" s="580"/>
      <c r="LJI26" s="580"/>
      <c r="LJJ26" s="580"/>
      <c r="LJK26" s="580"/>
      <c r="LJL26" s="580"/>
      <c r="LJM26" s="580"/>
      <c r="LJN26" s="580"/>
      <c r="LJO26" s="580"/>
      <c r="LJP26" s="580"/>
      <c r="LJQ26" s="580"/>
      <c r="LJR26" s="580"/>
      <c r="LJS26" s="580"/>
      <c r="LJT26" s="580"/>
      <c r="LJU26" s="580"/>
      <c r="LJV26" s="580"/>
      <c r="LJW26" s="580"/>
      <c r="LJX26" s="580"/>
      <c r="LJY26" s="580"/>
      <c r="LJZ26" s="580"/>
      <c r="LKA26" s="580"/>
      <c r="LKB26" s="580"/>
      <c r="LKC26" s="580"/>
      <c r="LKD26" s="580"/>
      <c r="LKE26" s="580"/>
      <c r="LKF26" s="580"/>
      <c r="LKG26" s="580"/>
      <c r="LKH26" s="580"/>
      <c r="LKI26" s="580"/>
      <c r="LKJ26" s="580"/>
      <c r="LKK26" s="580"/>
      <c r="LKL26" s="580"/>
      <c r="LKM26" s="580"/>
      <c r="LKN26" s="580"/>
      <c r="LKO26" s="580"/>
      <c r="LKP26" s="580"/>
      <c r="LKQ26" s="580"/>
      <c r="LKR26" s="580"/>
      <c r="LKS26" s="580"/>
      <c r="LKT26" s="580"/>
      <c r="LKU26" s="580"/>
      <c r="LKV26" s="580"/>
      <c r="LKW26" s="580"/>
      <c r="LKX26" s="580"/>
      <c r="LKY26" s="580"/>
      <c r="LKZ26" s="580"/>
      <c r="LLA26" s="580"/>
      <c r="LLB26" s="580"/>
      <c r="LLC26" s="580"/>
      <c r="LLD26" s="580"/>
      <c r="LLE26" s="580"/>
      <c r="LLF26" s="580"/>
      <c r="LLG26" s="580"/>
      <c r="LLH26" s="580"/>
      <c r="LLI26" s="580"/>
      <c r="LLJ26" s="580"/>
      <c r="LLK26" s="580"/>
      <c r="LLL26" s="580"/>
      <c r="LLM26" s="580"/>
      <c r="LLN26" s="580"/>
      <c r="LLO26" s="580"/>
      <c r="LLP26" s="580"/>
      <c r="LLQ26" s="580"/>
      <c r="LLR26" s="580"/>
      <c r="LLS26" s="580"/>
      <c r="LLT26" s="580"/>
      <c r="LLU26" s="580"/>
      <c r="LLV26" s="580"/>
      <c r="LLW26" s="580"/>
      <c r="LLX26" s="580"/>
      <c r="LLY26" s="580"/>
      <c r="LLZ26" s="580"/>
      <c r="LMA26" s="580"/>
      <c r="LMB26" s="580"/>
      <c r="LMC26" s="580"/>
      <c r="LMD26" s="580"/>
      <c r="LME26" s="580"/>
      <c r="LMF26" s="580"/>
      <c r="LMG26" s="580"/>
      <c r="LMH26" s="580"/>
      <c r="LMI26" s="580"/>
      <c r="LMJ26" s="580"/>
      <c r="LMK26" s="580"/>
      <c r="LML26" s="580"/>
      <c r="LMM26" s="580"/>
      <c r="LMN26" s="580"/>
      <c r="LMO26" s="580"/>
      <c r="LMP26" s="580"/>
      <c r="LMQ26" s="580"/>
      <c r="LMR26" s="580"/>
      <c r="LMS26" s="580"/>
      <c r="LMT26" s="580"/>
      <c r="LMU26" s="580"/>
      <c r="LMV26" s="580"/>
      <c r="LMW26" s="580"/>
      <c r="LMX26" s="580"/>
      <c r="LMY26" s="580"/>
      <c r="LMZ26" s="580"/>
      <c r="LNA26" s="580"/>
      <c r="LNB26" s="580"/>
      <c r="LNC26" s="580"/>
      <c r="LND26" s="580"/>
      <c r="LNE26" s="580"/>
      <c r="LNF26" s="580"/>
      <c r="LNG26" s="580"/>
      <c r="LNH26" s="580"/>
      <c r="LNI26" s="580"/>
      <c r="LNJ26" s="580"/>
      <c r="LNK26" s="580"/>
      <c r="LNL26" s="580"/>
      <c r="LNM26" s="580"/>
      <c r="LNN26" s="580"/>
      <c r="LNO26" s="580"/>
      <c r="LNP26" s="580"/>
      <c r="LNQ26" s="580"/>
      <c r="LNR26" s="580"/>
      <c r="LNS26" s="580"/>
      <c r="LNT26" s="580"/>
      <c r="LNU26" s="580"/>
      <c r="LNV26" s="580"/>
      <c r="LNW26" s="580"/>
      <c r="LNX26" s="580"/>
      <c r="LNY26" s="580"/>
      <c r="LNZ26" s="580"/>
      <c r="LOA26" s="580"/>
      <c r="LOB26" s="580"/>
      <c r="LOC26" s="580"/>
      <c r="LOD26" s="580"/>
      <c r="LOE26" s="580"/>
      <c r="LOF26" s="580"/>
      <c r="LOG26" s="580"/>
      <c r="LOH26" s="580"/>
      <c r="LOI26" s="580"/>
      <c r="LOJ26" s="580"/>
      <c r="LOK26" s="580"/>
      <c r="LOL26" s="580"/>
      <c r="LOM26" s="580"/>
      <c r="LON26" s="580"/>
      <c r="LOO26" s="580"/>
      <c r="LOP26" s="580"/>
      <c r="LOQ26" s="580"/>
      <c r="LOR26" s="580"/>
      <c r="LOS26" s="580"/>
      <c r="LOT26" s="580"/>
      <c r="LOU26" s="580"/>
      <c r="LOV26" s="580"/>
      <c r="LOW26" s="580"/>
      <c r="LOX26" s="580"/>
      <c r="LOY26" s="580"/>
      <c r="LOZ26" s="580"/>
      <c r="LPA26" s="580"/>
      <c r="LPB26" s="580"/>
      <c r="LPC26" s="580"/>
      <c r="LPD26" s="580"/>
      <c r="LPE26" s="580"/>
      <c r="LPF26" s="580"/>
      <c r="LPG26" s="580"/>
      <c r="LPH26" s="580"/>
      <c r="LPI26" s="580"/>
      <c r="LPJ26" s="580"/>
      <c r="LPK26" s="580"/>
      <c r="LPL26" s="580"/>
      <c r="LPM26" s="580"/>
      <c r="LPN26" s="580"/>
      <c r="LPO26" s="580"/>
      <c r="LPP26" s="580"/>
      <c r="LPQ26" s="580"/>
      <c r="LPR26" s="580"/>
      <c r="LPS26" s="580"/>
      <c r="LPT26" s="580"/>
      <c r="LPU26" s="580"/>
      <c r="LPV26" s="580"/>
      <c r="LPW26" s="580"/>
      <c r="LPX26" s="580"/>
      <c r="LPY26" s="580"/>
      <c r="LPZ26" s="580"/>
      <c r="LQA26" s="580"/>
      <c r="LQB26" s="580"/>
      <c r="LQC26" s="580"/>
      <c r="LQD26" s="580"/>
      <c r="LQE26" s="580"/>
      <c r="LQF26" s="580"/>
      <c r="LQG26" s="580"/>
      <c r="LQH26" s="580"/>
      <c r="LQI26" s="580"/>
      <c r="LQJ26" s="580"/>
      <c r="LQK26" s="580"/>
      <c r="LQL26" s="580"/>
      <c r="LQM26" s="580"/>
      <c r="LQN26" s="580"/>
      <c r="LQO26" s="580"/>
      <c r="LQP26" s="580"/>
      <c r="LQQ26" s="580"/>
      <c r="LQR26" s="580"/>
      <c r="LQS26" s="580"/>
      <c r="LQT26" s="580"/>
      <c r="LQU26" s="580"/>
      <c r="LQV26" s="580"/>
      <c r="LQW26" s="580"/>
      <c r="LQX26" s="580"/>
      <c r="LQY26" s="580"/>
      <c r="LQZ26" s="580"/>
      <c r="LRA26" s="580"/>
      <c r="LRB26" s="580"/>
      <c r="LRC26" s="580"/>
      <c r="LRD26" s="580"/>
      <c r="LRE26" s="580"/>
      <c r="LRF26" s="580"/>
      <c r="LRG26" s="580"/>
      <c r="LRH26" s="580"/>
      <c r="LRI26" s="580"/>
      <c r="LRJ26" s="580"/>
      <c r="LRK26" s="580"/>
      <c r="LRL26" s="580"/>
      <c r="LRM26" s="580"/>
      <c r="LRN26" s="580"/>
      <c r="LRO26" s="580"/>
      <c r="LRP26" s="580"/>
      <c r="LRQ26" s="580"/>
      <c r="LRR26" s="580"/>
      <c r="LRS26" s="580"/>
      <c r="LRT26" s="580"/>
      <c r="LRU26" s="580"/>
      <c r="LRV26" s="580"/>
      <c r="LRW26" s="580"/>
      <c r="LRX26" s="580"/>
      <c r="LRY26" s="580"/>
      <c r="LRZ26" s="580"/>
      <c r="LSA26" s="580"/>
      <c r="LSB26" s="580"/>
      <c r="LSC26" s="580"/>
      <c r="LSD26" s="580"/>
      <c r="LSE26" s="580"/>
      <c r="LSF26" s="580"/>
      <c r="LSG26" s="580"/>
      <c r="LSH26" s="580"/>
      <c r="LSI26" s="580"/>
      <c r="LSJ26" s="580"/>
      <c r="LSK26" s="580"/>
      <c r="LSL26" s="580"/>
      <c r="LSM26" s="580"/>
      <c r="LSN26" s="580"/>
      <c r="LSO26" s="580"/>
      <c r="LSP26" s="580"/>
      <c r="LSQ26" s="580"/>
      <c r="LSR26" s="580"/>
      <c r="LSS26" s="580"/>
      <c r="LST26" s="580"/>
      <c r="LSU26" s="580"/>
      <c r="LSV26" s="580"/>
      <c r="LSW26" s="580"/>
      <c r="LSX26" s="580"/>
      <c r="LSY26" s="580"/>
      <c r="LSZ26" s="580"/>
      <c r="LTA26" s="580"/>
      <c r="LTB26" s="580"/>
      <c r="LTC26" s="580"/>
      <c r="LTD26" s="580"/>
      <c r="LTE26" s="580"/>
      <c r="LTF26" s="580"/>
      <c r="LTG26" s="580"/>
      <c r="LTH26" s="580"/>
      <c r="LTI26" s="580"/>
      <c r="LTJ26" s="580"/>
      <c r="LTK26" s="580"/>
      <c r="LTL26" s="580"/>
      <c r="LTM26" s="580"/>
      <c r="LTN26" s="580"/>
      <c r="LTO26" s="580"/>
      <c r="LTP26" s="580"/>
      <c r="LTQ26" s="580"/>
      <c r="LTR26" s="580"/>
      <c r="LTS26" s="580"/>
      <c r="LTT26" s="580"/>
      <c r="LTU26" s="580"/>
      <c r="LTV26" s="580"/>
      <c r="LTW26" s="580"/>
      <c r="LTX26" s="580"/>
      <c r="LTY26" s="580"/>
      <c r="LTZ26" s="580"/>
      <c r="LUA26" s="580"/>
      <c r="LUB26" s="580"/>
      <c r="LUC26" s="580"/>
      <c r="LUD26" s="580"/>
      <c r="LUE26" s="580"/>
      <c r="LUF26" s="580"/>
      <c r="LUG26" s="580"/>
      <c r="LUH26" s="580"/>
      <c r="LUI26" s="580"/>
      <c r="LUJ26" s="580"/>
      <c r="LUK26" s="580"/>
      <c r="LUL26" s="580"/>
      <c r="LUM26" s="580"/>
      <c r="LUN26" s="580"/>
      <c r="LUO26" s="580"/>
      <c r="LUP26" s="580"/>
      <c r="LUQ26" s="580"/>
      <c r="LUR26" s="580"/>
      <c r="LUS26" s="580"/>
      <c r="LUT26" s="580"/>
      <c r="LUU26" s="580"/>
      <c r="LUV26" s="580"/>
      <c r="LUW26" s="580"/>
      <c r="LUX26" s="580"/>
      <c r="LUY26" s="580"/>
      <c r="LUZ26" s="580"/>
      <c r="LVA26" s="580"/>
      <c r="LVB26" s="580"/>
      <c r="LVC26" s="580"/>
      <c r="LVD26" s="580"/>
      <c r="LVE26" s="580"/>
      <c r="LVF26" s="580"/>
      <c r="LVG26" s="580"/>
      <c r="LVH26" s="580"/>
      <c r="LVI26" s="580"/>
      <c r="LVJ26" s="580"/>
      <c r="LVK26" s="580"/>
      <c r="LVL26" s="580"/>
      <c r="LVM26" s="580"/>
      <c r="LVN26" s="580"/>
      <c r="LVO26" s="580"/>
      <c r="LVP26" s="580"/>
      <c r="LVQ26" s="580"/>
      <c r="LVR26" s="580"/>
      <c r="LVS26" s="580"/>
      <c r="LVT26" s="580"/>
      <c r="LVU26" s="580"/>
      <c r="LVV26" s="580"/>
      <c r="LVW26" s="580"/>
      <c r="LVX26" s="580"/>
      <c r="LVY26" s="580"/>
      <c r="LVZ26" s="580"/>
      <c r="LWA26" s="580"/>
      <c r="LWB26" s="580"/>
      <c r="LWC26" s="580"/>
      <c r="LWD26" s="580"/>
      <c r="LWE26" s="580"/>
      <c r="LWF26" s="580"/>
      <c r="LWG26" s="580"/>
      <c r="LWH26" s="580"/>
      <c r="LWI26" s="580"/>
      <c r="LWJ26" s="580"/>
      <c r="LWK26" s="580"/>
      <c r="LWL26" s="580"/>
      <c r="LWM26" s="580"/>
      <c r="LWN26" s="580"/>
      <c r="LWO26" s="580"/>
      <c r="LWP26" s="580"/>
      <c r="LWQ26" s="580"/>
      <c r="LWR26" s="580"/>
      <c r="LWS26" s="580"/>
      <c r="LWT26" s="580"/>
      <c r="LWU26" s="580"/>
      <c r="LWV26" s="580"/>
      <c r="LWW26" s="580"/>
      <c r="LWX26" s="580"/>
      <c r="LWY26" s="580"/>
      <c r="LWZ26" s="580"/>
      <c r="LXA26" s="580"/>
      <c r="LXB26" s="580"/>
      <c r="LXC26" s="580"/>
      <c r="LXD26" s="580"/>
      <c r="LXE26" s="580"/>
      <c r="LXF26" s="580"/>
      <c r="LXG26" s="580"/>
      <c r="LXH26" s="580"/>
      <c r="LXI26" s="580"/>
      <c r="LXJ26" s="580"/>
      <c r="LXK26" s="580"/>
      <c r="LXL26" s="580"/>
      <c r="LXM26" s="580"/>
      <c r="LXN26" s="580"/>
      <c r="LXO26" s="580"/>
      <c r="LXP26" s="580"/>
      <c r="LXQ26" s="580"/>
      <c r="LXR26" s="580"/>
      <c r="LXS26" s="580"/>
      <c r="LXT26" s="580"/>
      <c r="LXU26" s="580"/>
      <c r="LXV26" s="580"/>
      <c r="LXW26" s="580"/>
      <c r="LXX26" s="580"/>
      <c r="LXY26" s="580"/>
      <c r="LXZ26" s="580"/>
      <c r="LYA26" s="580"/>
      <c r="LYB26" s="580"/>
      <c r="LYC26" s="580"/>
      <c r="LYD26" s="580"/>
      <c r="LYE26" s="580"/>
      <c r="LYF26" s="580"/>
      <c r="LYG26" s="580"/>
      <c r="LYH26" s="580"/>
      <c r="LYI26" s="580"/>
      <c r="LYJ26" s="580"/>
      <c r="LYK26" s="580"/>
      <c r="LYL26" s="580"/>
      <c r="LYM26" s="580"/>
      <c r="LYN26" s="580"/>
      <c r="LYO26" s="580"/>
      <c r="LYP26" s="580"/>
      <c r="LYQ26" s="580"/>
      <c r="LYR26" s="580"/>
      <c r="LYS26" s="580"/>
      <c r="LYT26" s="580"/>
      <c r="LYU26" s="580"/>
      <c r="LYV26" s="580"/>
      <c r="LYW26" s="580"/>
      <c r="LYX26" s="580"/>
      <c r="LYY26" s="580"/>
      <c r="LYZ26" s="580"/>
      <c r="LZA26" s="580"/>
      <c r="LZB26" s="580"/>
      <c r="LZC26" s="580"/>
      <c r="LZD26" s="580"/>
      <c r="LZE26" s="580"/>
      <c r="LZF26" s="580"/>
      <c r="LZG26" s="580"/>
      <c r="LZH26" s="580"/>
      <c r="LZI26" s="580"/>
      <c r="LZJ26" s="580"/>
      <c r="LZK26" s="580"/>
      <c r="LZL26" s="580"/>
      <c r="LZM26" s="580"/>
      <c r="LZN26" s="580"/>
      <c r="LZO26" s="580"/>
      <c r="LZP26" s="580"/>
      <c r="LZQ26" s="580"/>
      <c r="LZR26" s="580"/>
      <c r="LZS26" s="580"/>
      <c r="LZT26" s="580"/>
      <c r="LZU26" s="580"/>
      <c r="LZV26" s="580"/>
      <c r="LZW26" s="580"/>
      <c r="LZX26" s="580"/>
      <c r="LZY26" s="580"/>
      <c r="LZZ26" s="580"/>
      <c r="MAA26" s="580"/>
      <c r="MAB26" s="580"/>
      <c r="MAC26" s="580"/>
      <c r="MAD26" s="580"/>
      <c r="MAE26" s="580"/>
      <c r="MAF26" s="580"/>
      <c r="MAG26" s="580"/>
      <c r="MAH26" s="580"/>
      <c r="MAI26" s="580"/>
      <c r="MAJ26" s="580"/>
      <c r="MAK26" s="580"/>
      <c r="MAL26" s="580"/>
      <c r="MAM26" s="580"/>
      <c r="MAN26" s="580"/>
      <c r="MAO26" s="580"/>
      <c r="MAP26" s="580"/>
      <c r="MAQ26" s="580"/>
      <c r="MAR26" s="580"/>
      <c r="MAS26" s="580"/>
      <c r="MAT26" s="580"/>
      <c r="MAU26" s="580"/>
      <c r="MAV26" s="580"/>
      <c r="MAW26" s="580"/>
      <c r="MAX26" s="580"/>
      <c r="MAY26" s="580"/>
      <c r="MAZ26" s="580"/>
      <c r="MBA26" s="580"/>
      <c r="MBB26" s="580"/>
      <c r="MBC26" s="580"/>
      <c r="MBD26" s="580"/>
      <c r="MBE26" s="580"/>
      <c r="MBF26" s="580"/>
      <c r="MBG26" s="580"/>
      <c r="MBH26" s="580"/>
      <c r="MBI26" s="580"/>
      <c r="MBJ26" s="580"/>
      <c r="MBK26" s="580"/>
      <c r="MBL26" s="580"/>
      <c r="MBM26" s="580"/>
      <c r="MBN26" s="580"/>
      <c r="MBO26" s="580"/>
      <c r="MBP26" s="580"/>
      <c r="MBQ26" s="580"/>
      <c r="MBR26" s="580"/>
      <c r="MBS26" s="580"/>
      <c r="MBT26" s="580"/>
      <c r="MBU26" s="580"/>
      <c r="MBV26" s="580"/>
      <c r="MBW26" s="580"/>
      <c r="MBX26" s="580"/>
      <c r="MBY26" s="580"/>
      <c r="MBZ26" s="580"/>
      <c r="MCA26" s="580"/>
      <c r="MCB26" s="580"/>
      <c r="MCC26" s="580"/>
      <c r="MCD26" s="580"/>
      <c r="MCE26" s="580"/>
      <c r="MCF26" s="580"/>
      <c r="MCG26" s="580"/>
      <c r="MCH26" s="580"/>
      <c r="MCI26" s="580"/>
      <c r="MCJ26" s="580"/>
      <c r="MCK26" s="580"/>
      <c r="MCL26" s="580"/>
      <c r="MCM26" s="580"/>
      <c r="MCN26" s="580"/>
      <c r="MCO26" s="580"/>
      <c r="MCP26" s="580"/>
      <c r="MCQ26" s="580"/>
      <c r="MCR26" s="580"/>
      <c r="MCS26" s="580"/>
      <c r="MCT26" s="580"/>
      <c r="MCU26" s="580"/>
      <c r="MCV26" s="580"/>
      <c r="MCW26" s="580"/>
      <c r="MCX26" s="580"/>
      <c r="MCY26" s="580"/>
      <c r="MCZ26" s="580"/>
      <c r="MDA26" s="580"/>
      <c r="MDB26" s="580"/>
      <c r="MDC26" s="580"/>
      <c r="MDD26" s="580"/>
      <c r="MDE26" s="580"/>
      <c r="MDF26" s="580"/>
      <c r="MDG26" s="580"/>
      <c r="MDH26" s="580"/>
      <c r="MDI26" s="580"/>
      <c r="MDJ26" s="580"/>
      <c r="MDK26" s="580"/>
      <c r="MDL26" s="580"/>
      <c r="MDM26" s="580"/>
      <c r="MDN26" s="580"/>
      <c r="MDO26" s="580"/>
      <c r="MDP26" s="580"/>
      <c r="MDQ26" s="580"/>
      <c r="MDR26" s="580"/>
      <c r="MDS26" s="580"/>
      <c r="MDT26" s="580"/>
      <c r="MDU26" s="580"/>
      <c r="MDV26" s="580"/>
      <c r="MDW26" s="580"/>
      <c r="MDX26" s="580"/>
      <c r="MDY26" s="580"/>
      <c r="MDZ26" s="580"/>
      <c r="MEA26" s="580"/>
      <c r="MEB26" s="580"/>
      <c r="MEC26" s="580"/>
      <c r="MED26" s="580"/>
      <c r="MEE26" s="580"/>
      <c r="MEF26" s="580"/>
      <c r="MEG26" s="580"/>
      <c r="MEH26" s="580"/>
      <c r="MEI26" s="580"/>
      <c r="MEJ26" s="580"/>
      <c r="MEK26" s="580"/>
      <c r="MEL26" s="580"/>
      <c r="MEM26" s="580"/>
      <c r="MEN26" s="580"/>
      <c r="MEO26" s="580"/>
      <c r="MEP26" s="580"/>
      <c r="MEQ26" s="580"/>
      <c r="MER26" s="580"/>
      <c r="MES26" s="580"/>
      <c r="MET26" s="580"/>
      <c r="MEU26" s="580"/>
      <c r="MEV26" s="580"/>
      <c r="MEW26" s="580"/>
      <c r="MEX26" s="580"/>
      <c r="MEY26" s="580"/>
      <c r="MEZ26" s="580"/>
      <c r="MFA26" s="580"/>
      <c r="MFB26" s="580"/>
      <c r="MFC26" s="580"/>
      <c r="MFD26" s="580"/>
      <c r="MFE26" s="580"/>
      <c r="MFF26" s="580"/>
      <c r="MFG26" s="580"/>
      <c r="MFH26" s="580"/>
      <c r="MFI26" s="580"/>
      <c r="MFJ26" s="580"/>
      <c r="MFK26" s="580"/>
      <c r="MFL26" s="580"/>
      <c r="MFM26" s="580"/>
      <c r="MFN26" s="580"/>
      <c r="MFO26" s="580"/>
      <c r="MFP26" s="580"/>
      <c r="MFQ26" s="580"/>
      <c r="MFR26" s="580"/>
      <c r="MFS26" s="580"/>
      <c r="MFT26" s="580"/>
      <c r="MFU26" s="580"/>
      <c r="MFV26" s="580"/>
      <c r="MFW26" s="580"/>
      <c r="MFX26" s="580"/>
      <c r="MFY26" s="580"/>
      <c r="MFZ26" s="580"/>
      <c r="MGA26" s="580"/>
      <c r="MGB26" s="580"/>
      <c r="MGC26" s="580"/>
      <c r="MGD26" s="580"/>
      <c r="MGE26" s="580"/>
      <c r="MGF26" s="580"/>
      <c r="MGG26" s="580"/>
      <c r="MGH26" s="580"/>
      <c r="MGI26" s="580"/>
      <c r="MGJ26" s="580"/>
      <c r="MGK26" s="580"/>
      <c r="MGL26" s="580"/>
      <c r="MGM26" s="580"/>
      <c r="MGN26" s="580"/>
      <c r="MGO26" s="580"/>
      <c r="MGP26" s="580"/>
      <c r="MGQ26" s="580"/>
      <c r="MGR26" s="580"/>
      <c r="MGS26" s="580"/>
      <c r="MGT26" s="580"/>
      <c r="MGU26" s="580"/>
      <c r="MGV26" s="580"/>
      <c r="MGW26" s="580"/>
      <c r="MGX26" s="580"/>
      <c r="MGY26" s="580"/>
      <c r="MGZ26" s="580"/>
      <c r="MHA26" s="580"/>
      <c r="MHB26" s="580"/>
      <c r="MHC26" s="580"/>
      <c r="MHD26" s="580"/>
      <c r="MHE26" s="580"/>
      <c r="MHF26" s="580"/>
      <c r="MHG26" s="580"/>
      <c r="MHH26" s="580"/>
      <c r="MHI26" s="580"/>
      <c r="MHJ26" s="580"/>
      <c r="MHK26" s="580"/>
      <c r="MHL26" s="580"/>
      <c r="MHM26" s="580"/>
      <c r="MHN26" s="580"/>
      <c r="MHO26" s="580"/>
      <c r="MHP26" s="580"/>
      <c r="MHQ26" s="580"/>
      <c r="MHR26" s="580"/>
      <c r="MHS26" s="580"/>
      <c r="MHT26" s="580"/>
      <c r="MHU26" s="580"/>
      <c r="MHV26" s="580"/>
      <c r="MHW26" s="580"/>
      <c r="MHX26" s="580"/>
      <c r="MHY26" s="580"/>
      <c r="MHZ26" s="580"/>
      <c r="MIA26" s="580"/>
      <c r="MIB26" s="580"/>
      <c r="MIC26" s="580"/>
      <c r="MID26" s="580"/>
      <c r="MIE26" s="580"/>
      <c r="MIF26" s="580"/>
      <c r="MIG26" s="580"/>
      <c r="MIH26" s="580"/>
      <c r="MII26" s="580"/>
      <c r="MIJ26" s="580"/>
      <c r="MIK26" s="580"/>
      <c r="MIL26" s="580"/>
      <c r="MIM26" s="580"/>
      <c r="MIN26" s="580"/>
      <c r="MIO26" s="580"/>
      <c r="MIP26" s="580"/>
      <c r="MIQ26" s="580"/>
      <c r="MIR26" s="580"/>
      <c r="MIS26" s="580"/>
      <c r="MIT26" s="580"/>
      <c r="MIU26" s="580"/>
      <c r="MIV26" s="580"/>
      <c r="MIW26" s="580"/>
      <c r="MIX26" s="580"/>
      <c r="MIY26" s="580"/>
      <c r="MIZ26" s="580"/>
      <c r="MJA26" s="580"/>
      <c r="MJB26" s="580"/>
      <c r="MJC26" s="580"/>
      <c r="MJD26" s="580"/>
      <c r="MJE26" s="580"/>
      <c r="MJF26" s="580"/>
      <c r="MJG26" s="580"/>
      <c r="MJH26" s="580"/>
      <c r="MJI26" s="580"/>
      <c r="MJJ26" s="580"/>
      <c r="MJK26" s="580"/>
      <c r="MJL26" s="580"/>
      <c r="MJM26" s="580"/>
      <c r="MJN26" s="580"/>
      <c r="MJO26" s="580"/>
      <c r="MJP26" s="580"/>
      <c r="MJQ26" s="580"/>
      <c r="MJR26" s="580"/>
      <c r="MJS26" s="580"/>
      <c r="MJT26" s="580"/>
      <c r="MJU26" s="580"/>
      <c r="MJV26" s="580"/>
      <c r="MJW26" s="580"/>
      <c r="MJX26" s="580"/>
      <c r="MJY26" s="580"/>
      <c r="MJZ26" s="580"/>
      <c r="MKA26" s="580"/>
      <c r="MKB26" s="580"/>
      <c r="MKC26" s="580"/>
      <c r="MKD26" s="580"/>
      <c r="MKE26" s="580"/>
      <c r="MKF26" s="580"/>
      <c r="MKG26" s="580"/>
      <c r="MKH26" s="580"/>
      <c r="MKI26" s="580"/>
      <c r="MKJ26" s="580"/>
      <c r="MKK26" s="580"/>
      <c r="MKL26" s="580"/>
      <c r="MKM26" s="580"/>
      <c r="MKN26" s="580"/>
      <c r="MKO26" s="580"/>
      <c r="MKP26" s="580"/>
      <c r="MKQ26" s="580"/>
      <c r="MKR26" s="580"/>
      <c r="MKS26" s="580"/>
      <c r="MKT26" s="580"/>
      <c r="MKU26" s="580"/>
      <c r="MKV26" s="580"/>
      <c r="MKW26" s="580"/>
      <c r="MKX26" s="580"/>
      <c r="MKY26" s="580"/>
      <c r="MKZ26" s="580"/>
      <c r="MLA26" s="580"/>
      <c r="MLB26" s="580"/>
      <c r="MLC26" s="580"/>
      <c r="MLD26" s="580"/>
      <c r="MLE26" s="580"/>
      <c r="MLF26" s="580"/>
      <c r="MLG26" s="580"/>
      <c r="MLH26" s="580"/>
      <c r="MLI26" s="580"/>
      <c r="MLJ26" s="580"/>
      <c r="MLK26" s="580"/>
      <c r="MLL26" s="580"/>
      <c r="MLM26" s="580"/>
      <c r="MLN26" s="580"/>
      <c r="MLO26" s="580"/>
      <c r="MLP26" s="580"/>
      <c r="MLQ26" s="580"/>
      <c r="MLR26" s="580"/>
      <c r="MLS26" s="580"/>
      <c r="MLT26" s="580"/>
      <c r="MLU26" s="580"/>
      <c r="MLV26" s="580"/>
      <c r="MLW26" s="580"/>
      <c r="MLX26" s="580"/>
      <c r="MLY26" s="580"/>
      <c r="MLZ26" s="580"/>
      <c r="MMA26" s="580"/>
      <c r="MMB26" s="580"/>
      <c r="MMC26" s="580"/>
      <c r="MMD26" s="580"/>
      <c r="MME26" s="580"/>
      <c r="MMF26" s="580"/>
      <c r="MMG26" s="580"/>
      <c r="MMH26" s="580"/>
      <c r="MMI26" s="580"/>
      <c r="MMJ26" s="580"/>
      <c r="MMK26" s="580"/>
      <c r="MML26" s="580"/>
      <c r="MMM26" s="580"/>
      <c r="MMN26" s="580"/>
      <c r="MMO26" s="580"/>
      <c r="MMP26" s="580"/>
      <c r="MMQ26" s="580"/>
      <c r="MMR26" s="580"/>
      <c r="MMS26" s="580"/>
      <c r="MMT26" s="580"/>
      <c r="MMU26" s="580"/>
      <c r="MMV26" s="580"/>
      <c r="MMW26" s="580"/>
      <c r="MMX26" s="580"/>
      <c r="MMY26" s="580"/>
      <c r="MMZ26" s="580"/>
      <c r="MNA26" s="580"/>
      <c r="MNB26" s="580"/>
      <c r="MNC26" s="580"/>
      <c r="MND26" s="580"/>
      <c r="MNE26" s="580"/>
      <c r="MNF26" s="580"/>
      <c r="MNG26" s="580"/>
      <c r="MNH26" s="580"/>
      <c r="MNI26" s="580"/>
      <c r="MNJ26" s="580"/>
      <c r="MNK26" s="580"/>
      <c r="MNL26" s="580"/>
      <c r="MNM26" s="580"/>
      <c r="MNN26" s="580"/>
      <c r="MNO26" s="580"/>
      <c r="MNP26" s="580"/>
      <c r="MNQ26" s="580"/>
      <c r="MNR26" s="580"/>
      <c r="MNS26" s="580"/>
      <c r="MNT26" s="580"/>
      <c r="MNU26" s="580"/>
      <c r="MNV26" s="580"/>
      <c r="MNW26" s="580"/>
      <c r="MNX26" s="580"/>
      <c r="MNY26" s="580"/>
      <c r="MNZ26" s="580"/>
      <c r="MOA26" s="580"/>
      <c r="MOB26" s="580"/>
      <c r="MOC26" s="580"/>
      <c r="MOD26" s="580"/>
      <c r="MOE26" s="580"/>
      <c r="MOF26" s="580"/>
      <c r="MOG26" s="580"/>
      <c r="MOH26" s="580"/>
      <c r="MOI26" s="580"/>
      <c r="MOJ26" s="580"/>
      <c r="MOK26" s="580"/>
      <c r="MOL26" s="580"/>
      <c r="MOM26" s="580"/>
      <c r="MON26" s="580"/>
      <c r="MOO26" s="580"/>
      <c r="MOP26" s="580"/>
      <c r="MOQ26" s="580"/>
      <c r="MOR26" s="580"/>
      <c r="MOS26" s="580"/>
      <c r="MOT26" s="580"/>
      <c r="MOU26" s="580"/>
      <c r="MOV26" s="580"/>
      <c r="MOW26" s="580"/>
      <c r="MOX26" s="580"/>
      <c r="MOY26" s="580"/>
      <c r="MOZ26" s="580"/>
      <c r="MPA26" s="580"/>
      <c r="MPB26" s="580"/>
      <c r="MPC26" s="580"/>
      <c r="MPD26" s="580"/>
      <c r="MPE26" s="580"/>
      <c r="MPF26" s="580"/>
      <c r="MPG26" s="580"/>
      <c r="MPH26" s="580"/>
      <c r="MPI26" s="580"/>
      <c r="MPJ26" s="580"/>
      <c r="MPK26" s="580"/>
      <c r="MPL26" s="580"/>
      <c r="MPM26" s="580"/>
      <c r="MPN26" s="580"/>
      <c r="MPO26" s="580"/>
      <c r="MPP26" s="580"/>
      <c r="MPQ26" s="580"/>
      <c r="MPR26" s="580"/>
      <c r="MPS26" s="580"/>
      <c r="MPT26" s="580"/>
      <c r="MPU26" s="580"/>
      <c r="MPV26" s="580"/>
      <c r="MPW26" s="580"/>
      <c r="MPX26" s="580"/>
      <c r="MPY26" s="580"/>
      <c r="MPZ26" s="580"/>
      <c r="MQA26" s="580"/>
      <c r="MQB26" s="580"/>
      <c r="MQC26" s="580"/>
      <c r="MQD26" s="580"/>
      <c r="MQE26" s="580"/>
      <c r="MQF26" s="580"/>
      <c r="MQG26" s="580"/>
      <c r="MQH26" s="580"/>
      <c r="MQI26" s="580"/>
      <c r="MQJ26" s="580"/>
      <c r="MQK26" s="580"/>
      <c r="MQL26" s="580"/>
      <c r="MQM26" s="580"/>
      <c r="MQN26" s="580"/>
      <c r="MQO26" s="580"/>
      <c r="MQP26" s="580"/>
      <c r="MQQ26" s="580"/>
      <c r="MQR26" s="580"/>
      <c r="MQS26" s="580"/>
      <c r="MQT26" s="580"/>
      <c r="MQU26" s="580"/>
      <c r="MQV26" s="580"/>
      <c r="MQW26" s="580"/>
      <c r="MQX26" s="580"/>
      <c r="MQY26" s="580"/>
      <c r="MQZ26" s="580"/>
      <c r="MRA26" s="580"/>
      <c r="MRB26" s="580"/>
      <c r="MRC26" s="580"/>
      <c r="MRD26" s="580"/>
      <c r="MRE26" s="580"/>
      <c r="MRF26" s="580"/>
      <c r="MRG26" s="580"/>
      <c r="MRH26" s="580"/>
      <c r="MRI26" s="580"/>
      <c r="MRJ26" s="580"/>
      <c r="MRK26" s="580"/>
      <c r="MRL26" s="580"/>
      <c r="MRM26" s="580"/>
      <c r="MRN26" s="580"/>
      <c r="MRO26" s="580"/>
      <c r="MRP26" s="580"/>
      <c r="MRQ26" s="580"/>
      <c r="MRR26" s="580"/>
      <c r="MRS26" s="580"/>
      <c r="MRT26" s="580"/>
      <c r="MRU26" s="580"/>
      <c r="MRV26" s="580"/>
      <c r="MRW26" s="580"/>
      <c r="MRX26" s="580"/>
      <c r="MRY26" s="580"/>
      <c r="MRZ26" s="580"/>
      <c r="MSA26" s="580"/>
      <c r="MSB26" s="580"/>
      <c r="MSC26" s="580"/>
      <c r="MSD26" s="580"/>
      <c r="MSE26" s="580"/>
      <c r="MSF26" s="580"/>
      <c r="MSG26" s="580"/>
      <c r="MSH26" s="580"/>
      <c r="MSI26" s="580"/>
      <c r="MSJ26" s="580"/>
      <c r="MSK26" s="580"/>
      <c r="MSL26" s="580"/>
      <c r="MSM26" s="580"/>
      <c r="MSN26" s="580"/>
      <c r="MSO26" s="580"/>
      <c r="MSP26" s="580"/>
      <c r="MSQ26" s="580"/>
      <c r="MSR26" s="580"/>
      <c r="MSS26" s="580"/>
      <c r="MST26" s="580"/>
      <c r="MSU26" s="580"/>
      <c r="MSV26" s="580"/>
      <c r="MSW26" s="580"/>
      <c r="MSX26" s="580"/>
      <c r="MSY26" s="580"/>
      <c r="MSZ26" s="580"/>
      <c r="MTA26" s="580"/>
      <c r="MTB26" s="580"/>
      <c r="MTC26" s="580"/>
      <c r="MTD26" s="580"/>
      <c r="MTE26" s="580"/>
      <c r="MTF26" s="580"/>
      <c r="MTG26" s="580"/>
      <c r="MTH26" s="580"/>
      <c r="MTI26" s="580"/>
      <c r="MTJ26" s="580"/>
      <c r="MTK26" s="580"/>
      <c r="MTL26" s="580"/>
      <c r="MTM26" s="580"/>
      <c r="MTN26" s="580"/>
      <c r="MTO26" s="580"/>
      <c r="MTP26" s="580"/>
      <c r="MTQ26" s="580"/>
      <c r="MTR26" s="580"/>
      <c r="MTS26" s="580"/>
      <c r="MTT26" s="580"/>
      <c r="MTU26" s="580"/>
      <c r="MTV26" s="580"/>
      <c r="MTW26" s="580"/>
      <c r="MTX26" s="580"/>
      <c r="MTY26" s="580"/>
      <c r="MTZ26" s="580"/>
      <c r="MUA26" s="580"/>
      <c r="MUB26" s="580"/>
      <c r="MUC26" s="580"/>
      <c r="MUD26" s="580"/>
      <c r="MUE26" s="580"/>
      <c r="MUF26" s="580"/>
      <c r="MUG26" s="580"/>
      <c r="MUH26" s="580"/>
      <c r="MUI26" s="580"/>
      <c r="MUJ26" s="580"/>
      <c r="MUK26" s="580"/>
      <c r="MUL26" s="580"/>
      <c r="MUM26" s="580"/>
      <c r="MUN26" s="580"/>
      <c r="MUO26" s="580"/>
      <c r="MUP26" s="580"/>
      <c r="MUQ26" s="580"/>
      <c r="MUR26" s="580"/>
      <c r="MUS26" s="580"/>
      <c r="MUT26" s="580"/>
      <c r="MUU26" s="580"/>
      <c r="MUV26" s="580"/>
      <c r="MUW26" s="580"/>
      <c r="MUX26" s="580"/>
      <c r="MUY26" s="580"/>
      <c r="MUZ26" s="580"/>
      <c r="MVA26" s="580"/>
      <c r="MVB26" s="580"/>
      <c r="MVC26" s="580"/>
      <c r="MVD26" s="580"/>
      <c r="MVE26" s="580"/>
      <c r="MVF26" s="580"/>
      <c r="MVG26" s="580"/>
      <c r="MVH26" s="580"/>
      <c r="MVI26" s="580"/>
      <c r="MVJ26" s="580"/>
      <c r="MVK26" s="580"/>
      <c r="MVL26" s="580"/>
      <c r="MVM26" s="580"/>
      <c r="MVN26" s="580"/>
      <c r="MVO26" s="580"/>
      <c r="MVP26" s="580"/>
      <c r="MVQ26" s="580"/>
      <c r="MVR26" s="580"/>
      <c r="MVS26" s="580"/>
      <c r="MVT26" s="580"/>
      <c r="MVU26" s="580"/>
      <c r="MVV26" s="580"/>
      <c r="MVW26" s="580"/>
      <c r="MVX26" s="580"/>
      <c r="MVY26" s="580"/>
      <c r="MVZ26" s="580"/>
      <c r="MWA26" s="580"/>
      <c r="MWB26" s="580"/>
      <c r="MWC26" s="580"/>
      <c r="MWD26" s="580"/>
      <c r="MWE26" s="580"/>
      <c r="MWF26" s="580"/>
      <c r="MWG26" s="580"/>
      <c r="MWH26" s="580"/>
      <c r="MWI26" s="580"/>
      <c r="MWJ26" s="580"/>
      <c r="MWK26" s="580"/>
      <c r="MWL26" s="580"/>
      <c r="MWM26" s="580"/>
      <c r="MWN26" s="580"/>
      <c r="MWO26" s="580"/>
      <c r="MWP26" s="580"/>
      <c r="MWQ26" s="580"/>
      <c r="MWR26" s="580"/>
      <c r="MWS26" s="580"/>
      <c r="MWT26" s="580"/>
      <c r="MWU26" s="580"/>
      <c r="MWV26" s="580"/>
      <c r="MWW26" s="580"/>
      <c r="MWX26" s="580"/>
      <c r="MWY26" s="580"/>
      <c r="MWZ26" s="580"/>
      <c r="MXA26" s="580"/>
      <c r="MXB26" s="580"/>
      <c r="MXC26" s="580"/>
      <c r="MXD26" s="580"/>
      <c r="MXE26" s="580"/>
      <c r="MXF26" s="580"/>
      <c r="MXG26" s="580"/>
      <c r="MXH26" s="580"/>
      <c r="MXI26" s="580"/>
      <c r="MXJ26" s="580"/>
      <c r="MXK26" s="580"/>
      <c r="MXL26" s="580"/>
      <c r="MXM26" s="580"/>
      <c r="MXN26" s="580"/>
      <c r="MXO26" s="580"/>
      <c r="MXP26" s="580"/>
      <c r="MXQ26" s="580"/>
      <c r="MXR26" s="580"/>
      <c r="MXS26" s="580"/>
      <c r="MXT26" s="580"/>
      <c r="MXU26" s="580"/>
      <c r="MXV26" s="580"/>
      <c r="MXW26" s="580"/>
      <c r="MXX26" s="580"/>
      <c r="MXY26" s="580"/>
      <c r="MXZ26" s="580"/>
      <c r="MYA26" s="580"/>
      <c r="MYB26" s="580"/>
      <c r="MYC26" s="580"/>
      <c r="MYD26" s="580"/>
      <c r="MYE26" s="580"/>
      <c r="MYF26" s="580"/>
      <c r="MYG26" s="580"/>
      <c r="MYH26" s="580"/>
      <c r="MYI26" s="580"/>
      <c r="MYJ26" s="580"/>
      <c r="MYK26" s="580"/>
      <c r="MYL26" s="580"/>
      <c r="MYM26" s="580"/>
      <c r="MYN26" s="580"/>
      <c r="MYO26" s="580"/>
      <c r="MYP26" s="580"/>
      <c r="MYQ26" s="580"/>
      <c r="MYR26" s="580"/>
      <c r="MYS26" s="580"/>
      <c r="MYT26" s="580"/>
      <c r="MYU26" s="580"/>
      <c r="MYV26" s="580"/>
      <c r="MYW26" s="580"/>
      <c r="MYX26" s="580"/>
      <c r="MYY26" s="580"/>
      <c r="MYZ26" s="580"/>
      <c r="MZA26" s="580"/>
      <c r="MZB26" s="580"/>
      <c r="MZC26" s="580"/>
      <c r="MZD26" s="580"/>
      <c r="MZE26" s="580"/>
      <c r="MZF26" s="580"/>
      <c r="MZG26" s="580"/>
      <c r="MZH26" s="580"/>
      <c r="MZI26" s="580"/>
      <c r="MZJ26" s="580"/>
      <c r="MZK26" s="580"/>
      <c r="MZL26" s="580"/>
      <c r="MZM26" s="580"/>
      <c r="MZN26" s="580"/>
      <c r="MZO26" s="580"/>
      <c r="MZP26" s="580"/>
      <c r="MZQ26" s="580"/>
      <c r="MZR26" s="580"/>
      <c r="MZS26" s="580"/>
      <c r="MZT26" s="580"/>
      <c r="MZU26" s="580"/>
      <c r="MZV26" s="580"/>
      <c r="MZW26" s="580"/>
      <c r="MZX26" s="580"/>
      <c r="MZY26" s="580"/>
      <c r="MZZ26" s="580"/>
      <c r="NAA26" s="580"/>
      <c r="NAB26" s="580"/>
      <c r="NAC26" s="580"/>
      <c r="NAD26" s="580"/>
      <c r="NAE26" s="580"/>
      <c r="NAF26" s="580"/>
      <c r="NAG26" s="580"/>
      <c r="NAH26" s="580"/>
      <c r="NAI26" s="580"/>
      <c r="NAJ26" s="580"/>
      <c r="NAK26" s="580"/>
      <c r="NAL26" s="580"/>
      <c r="NAM26" s="580"/>
      <c r="NAN26" s="580"/>
      <c r="NAO26" s="580"/>
      <c r="NAP26" s="580"/>
      <c r="NAQ26" s="580"/>
      <c r="NAR26" s="580"/>
      <c r="NAS26" s="580"/>
      <c r="NAT26" s="580"/>
      <c r="NAU26" s="580"/>
      <c r="NAV26" s="580"/>
      <c r="NAW26" s="580"/>
      <c r="NAX26" s="580"/>
      <c r="NAY26" s="580"/>
      <c r="NAZ26" s="580"/>
      <c r="NBA26" s="580"/>
      <c r="NBB26" s="580"/>
      <c r="NBC26" s="580"/>
      <c r="NBD26" s="580"/>
      <c r="NBE26" s="580"/>
      <c r="NBF26" s="580"/>
      <c r="NBG26" s="580"/>
      <c r="NBH26" s="580"/>
      <c r="NBI26" s="580"/>
      <c r="NBJ26" s="580"/>
      <c r="NBK26" s="580"/>
      <c r="NBL26" s="580"/>
      <c r="NBM26" s="580"/>
      <c r="NBN26" s="580"/>
      <c r="NBO26" s="580"/>
      <c r="NBP26" s="580"/>
      <c r="NBQ26" s="580"/>
      <c r="NBR26" s="580"/>
      <c r="NBS26" s="580"/>
      <c r="NBT26" s="580"/>
      <c r="NBU26" s="580"/>
      <c r="NBV26" s="580"/>
      <c r="NBW26" s="580"/>
      <c r="NBX26" s="580"/>
      <c r="NBY26" s="580"/>
      <c r="NBZ26" s="580"/>
      <c r="NCA26" s="580"/>
      <c r="NCB26" s="580"/>
      <c r="NCC26" s="580"/>
      <c r="NCD26" s="580"/>
      <c r="NCE26" s="580"/>
      <c r="NCF26" s="580"/>
      <c r="NCG26" s="580"/>
      <c r="NCH26" s="580"/>
      <c r="NCI26" s="580"/>
      <c r="NCJ26" s="580"/>
      <c r="NCK26" s="580"/>
      <c r="NCL26" s="580"/>
      <c r="NCM26" s="580"/>
      <c r="NCN26" s="580"/>
      <c r="NCO26" s="580"/>
      <c r="NCP26" s="580"/>
      <c r="NCQ26" s="580"/>
      <c r="NCR26" s="580"/>
      <c r="NCS26" s="580"/>
      <c r="NCT26" s="580"/>
      <c r="NCU26" s="580"/>
      <c r="NCV26" s="580"/>
      <c r="NCW26" s="580"/>
      <c r="NCX26" s="580"/>
      <c r="NCY26" s="580"/>
      <c r="NCZ26" s="580"/>
      <c r="NDA26" s="580"/>
      <c r="NDB26" s="580"/>
      <c r="NDC26" s="580"/>
      <c r="NDD26" s="580"/>
      <c r="NDE26" s="580"/>
      <c r="NDF26" s="580"/>
      <c r="NDG26" s="580"/>
      <c r="NDH26" s="580"/>
      <c r="NDI26" s="580"/>
      <c r="NDJ26" s="580"/>
      <c r="NDK26" s="580"/>
      <c r="NDL26" s="580"/>
      <c r="NDM26" s="580"/>
      <c r="NDN26" s="580"/>
      <c r="NDO26" s="580"/>
      <c r="NDP26" s="580"/>
      <c r="NDQ26" s="580"/>
      <c r="NDR26" s="580"/>
      <c r="NDS26" s="580"/>
      <c r="NDT26" s="580"/>
      <c r="NDU26" s="580"/>
      <c r="NDV26" s="580"/>
      <c r="NDW26" s="580"/>
      <c r="NDX26" s="580"/>
      <c r="NDY26" s="580"/>
      <c r="NDZ26" s="580"/>
      <c r="NEA26" s="580"/>
      <c r="NEB26" s="580"/>
      <c r="NEC26" s="580"/>
      <c r="NED26" s="580"/>
      <c r="NEE26" s="580"/>
      <c r="NEF26" s="580"/>
      <c r="NEG26" s="580"/>
      <c r="NEH26" s="580"/>
      <c r="NEI26" s="580"/>
      <c r="NEJ26" s="580"/>
      <c r="NEK26" s="580"/>
      <c r="NEL26" s="580"/>
      <c r="NEM26" s="580"/>
      <c r="NEN26" s="580"/>
      <c r="NEO26" s="580"/>
      <c r="NEP26" s="580"/>
      <c r="NEQ26" s="580"/>
      <c r="NER26" s="580"/>
      <c r="NES26" s="580"/>
      <c r="NET26" s="580"/>
      <c r="NEU26" s="580"/>
      <c r="NEV26" s="580"/>
      <c r="NEW26" s="580"/>
      <c r="NEX26" s="580"/>
      <c r="NEY26" s="580"/>
      <c r="NEZ26" s="580"/>
      <c r="NFA26" s="580"/>
      <c r="NFB26" s="580"/>
      <c r="NFC26" s="580"/>
      <c r="NFD26" s="580"/>
      <c r="NFE26" s="580"/>
      <c r="NFF26" s="580"/>
      <c r="NFG26" s="580"/>
      <c r="NFH26" s="580"/>
      <c r="NFI26" s="580"/>
      <c r="NFJ26" s="580"/>
      <c r="NFK26" s="580"/>
      <c r="NFL26" s="580"/>
      <c r="NFM26" s="580"/>
      <c r="NFN26" s="580"/>
      <c r="NFO26" s="580"/>
      <c r="NFP26" s="580"/>
      <c r="NFQ26" s="580"/>
      <c r="NFR26" s="580"/>
      <c r="NFS26" s="580"/>
      <c r="NFT26" s="580"/>
      <c r="NFU26" s="580"/>
      <c r="NFV26" s="580"/>
      <c r="NFW26" s="580"/>
      <c r="NFX26" s="580"/>
      <c r="NFY26" s="580"/>
      <c r="NFZ26" s="580"/>
      <c r="NGA26" s="580"/>
      <c r="NGB26" s="580"/>
      <c r="NGC26" s="580"/>
      <c r="NGD26" s="580"/>
      <c r="NGE26" s="580"/>
      <c r="NGF26" s="580"/>
      <c r="NGG26" s="580"/>
      <c r="NGH26" s="580"/>
      <c r="NGI26" s="580"/>
      <c r="NGJ26" s="580"/>
      <c r="NGK26" s="580"/>
      <c r="NGL26" s="580"/>
      <c r="NGM26" s="580"/>
      <c r="NGN26" s="580"/>
      <c r="NGO26" s="580"/>
      <c r="NGP26" s="580"/>
      <c r="NGQ26" s="580"/>
      <c r="NGR26" s="580"/>
      <c r="NGS26" s="580"/>
      <c r="NGT26" s="580"/>
      <c r="NGU26" s="580"/>
      <c r="NGV26" s="580"/>
      <c r="NGW26" s="580"/>
      <c r="NGX26" s="580"/>
      <c r="NGY26" s="580"/>
      <c r="NGZ26" s="580"/>
      <c r="NHA26" s="580"/>
      <c r="NHB26" s="580"/>
      <c r="NHC26" s="580"/>
      <c r="NHD26" s="580"/>
      <c r="NHE26" s="580"/>
      <c r="NHF26" s="580"/>
      <c r="NHG26" s="580"/>
      <c r="NHH26" s="580"/>
      <c r="NHI26" s="580"/>
      <c r="NHJ26" s="580"/>
      <c r="NHK26" s="580"/>
      <c r="NHL26" s="580"/>
      <c r="NHM26" s="580"/>
      <c r="NHN26" s="580"/>
      <c r="NHO26" s="580"/>
      <c r="NHP26" s="580"/>
      <c r="NHQ26" s="580"/>
      <c r="NHR26" s="580"/>
      <c r="NHS26" s="580"/>
      <c r="NHT26" s="580"/>
      <c r="NHU26" s="580"/>
      <c r="NHV26" s="580"/>
      <c r="NHW26" s="580"/>
      <c r="NHX26" s="580"/>
      <c r="NHY26" s="580"/>
      <c r="NHZ26" s="580"/>
      <c r="NIA26" s="580"/>
      <c r="NIB26" s="580"/>
      <c r="NIC26" s="580"/>
      <c r="NID26" s="580"/>
      <c r="NIE26" s="580"/>
      <c r="NIF26" s="580"/>
      <c r="NIG26" s="580"/>
      <c r="NIH26" s="580"/>
      <c r="NII26" s="580"/>
      <c r="NIJ26" s="580"/>
      <c r="NIK26" s="580"/>
      <c r="NIL26" s="580"/>
      <c r="NIM26" s="580"/>
      <c r="NIN26" s="580"/>
      <c r="NIO26" s="580"/>
      <c r="NIP26" s="580"/>
      <c r="NIQ26" s="580"/>
      <c r="NIR26" s="580"/>
      <c r="NIS26" s="580"/>
      <c r="NIT26" s="580"/>
      <c r="NIU26" s="580"/>
      <c r="NIV26" s="580"/>
      <c r="NIW26" s="580"/>
      <c r="NIX26" s="580"/>
      <c r="NIY26" s="580"/>
      <c r="NIZ26" s="580"/>
      <c r="NJA26" s="580"/>
      <c r="NJB26" s="580"/>
      <c r="NJC26" s="580"/>
      <c r="NJD26" s="580"/>
      <c r="NJE26" s="580"/>
      <c r="NJF26" s="580"/>
      <c r="NJG26" s="580"/>
      <c r="NJH26" s="580"/>
      <c r="NJI26" s="580"/>
      <c r="NJJ26" s="580"/>
      <c r="NJK26" s="580"/>
      <c r="NJL26" s="580"/>
      <c r="NJM26" s="580"/>
      <c r="NJN26" s="580"/>
      <c r="NJO26" s="580"/>
      <c r="NJP26" s="580"/>
      <c r="NJQ26" s="580"/>
      <c r="NJR26" s="580"/>
      <c r="NJS26" s="580"/>
      <c r="NJT26" s="580"/>
      <c r="NJU26" s="580"/>
      <c r="NJV26" s="580"/>
      <c r="NJW26" s="580"/>
      <c r="NJX26" s="580"/>
      <c r="NJY26" s="580"/>
      <c r="NJZ26" s="580"/>
      <c r="NKA26" s="580"/>
      <c r="NKB26" s="580"/>
      <c r="NKC26" s="580"/>
      <c r="NKD26" s="580"/>
      <c r="NKE26" s="580"/>
      <c r="NKF26" s="580"/>
      <c r="NKG26" s="580"/>
      <c r="NKH26" s="580"/>
      <c r="NKI26" s="580"/>
      <c r="NKJ26" s="580"/>
      <c r="NKK26" s="580"/>
      <c r="NKL26" s="580"/>
      <c r="NKM26" s="580"/>
      <c r="NKN26" s="580"/>
      <c r="NKO26" s="580"/>
      <c r="NKP26" s="580"/>
      <c r="NKQ26" s="580"/>
      <c r="NKR26" s="580"/>
      <c r="NKS26" s="580"/>
      <c r="NKT26" s="580"/>
      <c r="NKU26" s="580"/>
      <c r="NKV26" s="580"/>
      <c r="NKW26" s="580"/>
      <c r="NKX26" s="580"/>
      <c r="NKY26" s="580"/>
      <c r="NKZ26" s="580"/>
      <c r="NLA26" s="580"/>
      <c r="NLB26" s="580"/>
      <c r="NLC26" s="580"/>
      <c r="NLD26" s="580"/>
      <c r="NLE26" s="580"/>
      <c r="NLF26" s="580"/>
      <c r="NLG26" s="580"/>
      <c r="NLH26" s="580"/>
      <c r="NLI26" s="580"/>
      <c r="NLJ26" s="580"/>
      <c r="NLK26" s="580"/>
      <c r="NLL26" s="580"/>
      <c r="NLM26" s="580"/>
      <c r="NLN26" s="580"/>
      <c r="NLO26" s="580"/>
      <c r="NLP26" s="580"/>
      <c r="NLQ26" s="580"/>
      <c r="NLR26" s="580"/>
      <c r="NLS26" s="580"/>
      <c r="NLT26" s="580"/>
      <c r="NLU26" s="580"/>
      <c r="NLV26" s="580"/>
      <c r="NLW26" s="580"/>
      <c r="NLX26" s="580"/>
      <c r="NLY26" s="580"/>
      <c r="NLZ26" s="580"/>
      <c r="NMA26" s="580"/>
      <c r="NMB26" s="580"/>
      <c r="NMC26" s="580"/>
      <c r="NMD26" s="580"/>
      <c r="NME26" s="580"/>
      <c r="NMF26" s="580"/>
      <c r="NMG26" s="580"/>
      <c r="NMH26" s="580"/>
      <c r="NMI26" s="580"/>
      <c r="NMJ26" s="580"/>
      <c r="NMK26" s="580"/>
      <c r="NML26" s="580"/>
      <c r="NMM26" s="580"/>
      <c r="NMN26" s="580"/>
      <c r="NMO26" s="580"/>
      <c r="NMP26" s="580"/>
      <c r="NMQ26" s="580"/>
      <c r="NMR26" s="580"/>
      <c r="NMS26" s="580"/>
      <c r="NMT26" s="580"/>
      <c r="NMU26" s="580"/>
      <c r="NMV26" s="580"/>
      <c r="NMW26" s="580"/>
      <c r="NMX26" s="580"/>
      <c r="NMY26" s="580"/>
      <c r="NMZ26" s="580"/>
      <c r="NNA26" s="580"/>
      <c r="NNB26" s="580"/>
      <c r="NNC26" s="580"/>
      <c r="NND26" s="580"/>
      <c r="NNE26" s="580"/>
      <c r="NNF26" s="580"/>
      <c r="NNG26" s="580"/>
      <c r="NNH26" s="580"/>
      <c r="NNI26" s="580"/>
      <c r="NNJ26" s="580"/>
      <c r="NNK26" s="580"/>
      <c r="NNL26" s="580"/>
      <c r="NNM26" s="580"/>
      <c r="NNN26" s="580"/>
      <c r="NNO26" s="580"/>
      <c r="NNP26" s="580"/>
      <c r="NNQ26" s="580"/>
      <c r="NNR26" s="580"/>
      <c r="NNS26" s="580"/>
      <c r="NNT26" s="580"/>
      <c r="NNU26" s="580"/>
      <c r="NNV26" s="580"/>
      <c r="NNW26" s="580"/>
      <c r="NNX26" s="580"/>
      <c r="NNY26" s="580"/>
      <c r="NNZ26" s="580"/>
      <c r="NOA26" s="580"/>
      <c r="NOB26" s="580"/>
      <c r="NOC26" s="580"/>
      <c r="NOD26" s="580"/>
      <c r="NOE26" s="580"/>
      <c r="NOF26" s="580"/>
      <c r="NOG26" s="580"/>
      <c r="NOH26" s="580"/>
      <c r="NOI26" s="580"/>
      <c r="NOJ26" s="580"/>
      <c r="NOK26" s="580"/>
      <c r="NOL26" s="580"/>
      <c r="NOM26" s="580"/>
      <c r="NON26" s="580"/>
      <c r="NOO26" s="580"/>
      <c r="NOP26" s="580"/>
      <c r="NOQ26" s="580"/>
      <c r="NOR26" s="580"/>
      <c r="NOS26" s="580"/>
      <c r="NOT26" s="580"/>
      <c r="NOU26" s="580"/>
      <c r="NOV26" s="580"/>
      <c r="NOW26" s="580"/>
      <c r="NOX26" s="580"/>
      <c r="NOY26" s="580"/>
      <c r="NOZ26" s="580"/>
      <c r="NPA26" s="580"/>
      <c r="NPB26" s="580"/>
      <c r="NPC26" s="580"/>
      <c r="NPD26" s="580"/>
      <c r="NPE26" s="580"/>
      <c r="NPF26" s="580"/>
      <c r="NPG26" s="580"/>
      <c r="NPH26" s="580"/>
      <c r="NPI26" s="580"/>
      <c r="NPJ26" s="580"/>
      <c r="NPK26" s="580"/>
      <c r="NPL26" s="580"/>
      <c r="NPM26" s="580"/>
      <c r="NPN26" s="580"/>
      <c r="NPO26" s="580"/>
      <c r="NPP26" s="580"/>
      <c r="NPQ26" s="580"/>
      <c r="NPR26" s="580"/>
      <c r="NPS26" s="580"/>
      <c r="NPT26" s="580"/>
      <c r="NPU26" s="580"/>
      <c r="NPV26" s="580"/>
      <c r="NPW26" s="580"/>
      <c r="NPX26" s="580"/>
      <c r="NPY26" s="580"/>
      <c r="NPZ26" s="580"/>
      <c r="NQA26" s="580"/>
      <c r="NQB26" s="580"/>
      <c r="NQC26" s="580"/>
      <c r="NQD26" s="580"/>
      <c r="NQE26" s="580"/>
      <c r="NQF26" s="580"/>
      <c r="NQG26" s="580"/>
      <c r="NQH26" s="580"/>
      <c r="NQI26" s="580"/>
      <c r="NQJ26" s="580"/>
      <c r="NQK26" s="580"/>
      <c r="NQL26" s="580"/>
      <c r="NQM26" s="580"/>
      <c r="NQN26" s="580"/>
      <c r="NQO26" s="580"/>
      <c r="NQP26" s="580"/>
      <c r="NQQ26" s="580"/>
      <c r="NQR26" s="580"/>
      <c r="NQS26" s="580"/>
      <c r="NQT26" s="580"/>
      <c r="NQU26" s="580"/>
      <c r="NQV26" s="580"/>
      <c r="NQW26" s="580"/>
      <c r="NQX26" s="580"/>
      <c r="NQY26" s="580"/>
      <c r="NQZ26" s="580"/>
      <c r="NRA26" s="580"/>
      <c r="NRB26" s="580"/>
      <c r="NRC26" s="580"/>
      <c r="NRD26" s="580"/>
      <c r="NRE26" s="580"/>
      <c r="NRF26" s="580"/>
      <c r="NRG26" s="580"/>
      <c r="NRH26" s="580"/>
      <c r="NRI26" s="580"/>
      <c r="NRJ26" s="580"/>
      <c r="NRK26" s="580"/>
      <c r="NRL26" s="580"/>
      <c r="NRM26" s="580"/>
      <c r="NRN26" s="580"/>
      <c r="NRO26" s="580"/>
      <c r="NRP26" s="580"/>
      <c r="NRQ26" s="580"/>
      <c r="NRR26" s="580"/>
      <c r="NRS26" s="580"/>
      <c r="NRT26" s="580"/>
      <c r="NRU26" s="580"/>
      <c r="NRV26" s="580"/>
      <c r="NRW26" s="580"/>
      <c r="NRX26" s="580"/>
      <c r="NRY26" s="580"/>
      <c r="NRZ26" s="580"/>
      <c r="NSA26" s="580"/>
      <c r="NSB26" s="580"/>
      <c r="NSC26" s="580"/>
      <c r="NSD26" s="580"/>
      <c r="NSE26" s="580"/>
      <c r="NSF26" s="580"/>
      <c r="NSG26" s="580"/>
      <c r="NSH26" s="580"/>
      <c r="NSI26" s="580"/>
      <c r="NSJ26" s="580"/>
      <c r="NSK26" s="580"/>
      <c r="NSL26" s="580"/>
      <c r="NSM26" s="580"/>
      <c r="NSN26" s="580"/>
      <c r="NSO26" s="580"/>
      <c r="NSP26" s="580"/>
      <c r="NSQ26" s="580"/>
      <c r="NSR26" s="580"/>
      <c r="NSS26" s="580"/>
      <c r="NST26" s="580"/>
      <c r="NSU26" s="580"/>
      <c r="NSV26" s="580"/>
      <c r="NSW26" s="580"/>
      <c r="NSX26" s="580"/>
      <c r="NSY26" s="580"/>
      <c r="NSZ26" s="580"/>
      <c r="NTA26" s="580"/>
      <c r="NTB26" s="580"/>
      <c r="NTC26" s="580"/>
      <c r="NTD26" s="580"/>
      <c r="NTE26" s="580"/>
      <c r="NTF26" s="580"/>
      <c r="NTG26" s="580"/>
      <c r="NTH26" s="580"/>
      <c r="NTI26" s="580"/>
      <c r="NTJ26" s="580"/>
      <c r="NTK26" s="580"/>
      <c r="NTL26" s="580"/>
      <c r="NTM26" s="580"/>
      <c r="NTN26" s="580"/>
      <c r="NTO26" s="580"/>
      <c r="NTP26" s="580"/>
      <c r="NTQ26" s="580"/>
      <c r="NTR26" s="580"/>
      <c r="NTS26" s="580"/>
      <c r="NTT26" s="580"/>
      <c r="NTU26" s="580"/>
      <c r="NTV26" s="580"/>
      <c r="NTW26" s="580"/>
      <c r="NTX26" s="580"/>
      <c r="NTY26" s="580"/>
      <c r="NTZ26" s="580"/>
      <c r="NUA26" s="580"/>
      <c r="NUB26" s="580"/>
      <c r="NUC26" s="580"/>
      <c r="NUD26" s="580"/>
      <c r="NUE26" s="580"/>
      <c r="NUF26" s="580"/>
      <c r="NUG26" s="580"/>
      <c r="NUH26" s="580"/>
      <c r="NUI26" s="580"/>
      <c r="NUJ26" s="580"/>
      <c r="NUK26" s="580"/>
      <c r="NUL26" s="580"/>
      <c r="NUM26" s="580"/>
      <c r="NUN26" s="580"/>
      <c r="NUO26" s="580"/>
      <c r="NUP26" s="580"/>
      <c r="NUQ26" s="580"/>
      <c r="NUR26" s="580"/>
      <c r="NUS26" s="580"/>
      <c r="NUT26" s="580"/>
      <c r="NUU26" s="580"/>
      <c r="NUV26" s="580"/>
      <c r="NUW26" s="580"/>
      <c r="NUX26" s="580"/>
      <c r="NUY26" s="580"/>
      <c r="NUZ26" s="580"/>
      <c r="NVA26" s="580"/>
      <c r="NVB26" s="580"/>
      <c r="NVC26" s="580"/>
      <c r="NVD26" s="580"/>
      <c r="NVE26" s="580"/>
      <c r="NVF26" s="580"/>
      <c r="NVG26" s="580"/>
      <c r="NVH26" s="580"/>
      <c r="NVI26" s="580"/>
      <c r="NVJ26" s="580"/>
      <c r="NVK26" s="580"/>
      <c r="NVL26" s="580"/>
      <c r="NVM26" s="580"/>
      <c r="NVN26" s="580"/>
      <c r="NVO26" s="580"/>
      <c r="NVP26" s="580"/>
      <c r="NVQ26" s="580"/>
      <c r="NVR26" s="580"/>
      <c r="NVS26" s="580"/>
      <c r="NVT26" s="580"/>
      <c r="NVU26" s="580"/>
      <c r="NVV26" s="580"/>
      <c r="NVW26" s="580"/>
      <c r="NVX26" s="580"/>
      <c r="NVY26" s="580"/>
      <c r="NVZ26" s="580"/>
      <c r="NWA26" s="580"/>
      <c r="NWB26" s="580"/>
      <c r="NWC26" s="580"/>
      <c r="NWD26" s="580"/>
      <c r="NWE26" s="580"/>
      <c r="NWF26" s="580"/>
      <c r="NWG26" s="580"/>
      <c r="NWH26" s="580"/>
      <c r="NWI26" s="580"/>
      <c r="NWJ26" s="580"/>
      <c r="NWK26" s="580"/>
      <c r="NWL26" s="580"/>
      <c r="NWM26" s="580"/>
      <c r="NWN26" s="580"/>
      <c r="NWO26" s="580"/>
      <c r="NWP26" s="580"/>
      <c r="NWQ26" s="580"/>
      <c r="NWR26" s="580"/>
      <c r="NWS26" s="580"/>
      <c r="NWT26" s="580"/>
      <c r="NWU26" s="580"/>
      <c r="NWV26" s="580"/>
      <c r="NWW26" s="580"/>
      <c r="NWX26" s="580"/>
      <c r="NWY26" s="580"/>
      <c r="NWZ26" s="580"/>
      <c r="NXA26" s="580"/>
      <c r="NXB26" s="580"/>
      <c r="NXC26" s="580"/>
      <c r="NXD26" s="580"/>
      <c r="NXE26" s="580"/>
      <c r="NXF26" s="580"/>
      <c r="NXG26" s="580"/>
      <c r="NXH26" s="580"/>
      <c r="NXI26" s="580"/>
      <c r="NXJ26" s="580"/>
      <c r="NXK26" s="580"/>
      <c r="NXL26" s="580"/>
      <c r="NXM26" s="580"/>
      <c r="NXN26" s="580"/>
      <c r="NXO26" s="580"/>
      <c r="NXP26" s="580"/>
      <c r="NXQ26" s="580"/>
      <c r="NXR26" s="580"/>
      <c r="NXS26" s="580"/>
      <c r="NXT26" s="580"/>
      <c r="NXU26" s="580"/>
      <c r="NXV26" s="580"/>
      <c r="NXW26" s="580"/>
      <c r="NXX26" s="580"/>
      <c r="NXY26" s="580"/>
      <c r="NXZ26" s="580"/>
      <c r="NYA26" s="580"/>
      <c r="NYB26" s="580"/>
      <c r="NYC26" s="580"/>
      <c r="NYD26" s="580"/>
      <c r="NYE26" s="580"/>
      <c r="NYF26" s="580"/>
      <c r="NYG26" s="580"/>
      <c r="NYH26" s="580"/>
      <c r="NYI26" s="580"/>
      <c r="NYJ26" s="580"/>
      <c r="NYK26" s="580"/>
      <c r="NYL26" s="580"/>
      <c r="NYM26" s="580"/>
      <c r="NYN26" s="580"/>
      <c r="NYO26" s="580"/>
      <c r="NYP26" s="580"/>
      <c r="NYQ26" s="580"/>
      <c r="NYR26" s="580"/>
      <c r="NYS26" s="580"/>
      <c r="NYT26" s="580"/>
      <c r="NYU26" s="580"/>
      <c r="NYV26" s="580"/>
      <c r="NYW26" s="580"/>
      <c r="NYX26" s="580"/>
      <c r="NYY26" s="580"/>
      <c r="NYZ26" s="580"/>
      <c r="NZA26" s="580"/>
      <c r="NZB26" s="580"/>
      <c r="NZC26" s="580"/>
      <c r="NZD26" s="580"/>
      <c r="NZE26" s="580"/>
      <c r="NZF26" s="580"/>
      <c r="NZG26" s="580"/>
      <c r="NZH26" s="580"/>
      <c r="NZI26" s="580"/>
      <c r="NZJ26" s="580"/>
      <c r="NZK26" s="580"/>
      <c r="NZL26" s="580"/>
      <c r="NZM26" s="580"/>
      <c r="NZN26" s="580"/>
      <c r="NZO26" s="580"/>
      <c r="NZP26" s="580"/>
      <c r="NZQ26" s="580"/>
      <c r="NZR26" s="580"/>
      <c r="NZS26" s="580"/>
      <c r="NZT26" s="580"/>
      <c r="NZU26" s="580"/>
      <c r="NZV26" s="580"/>
      <c r="NZW26" s="580"/>
      <c r="NZX26" s="580"/>
      <c r="NZY26" s="580"/>
      <c r="NZZ26" s="580"/>
      <c r="OAA26" s="580"/>
      <c r="OAB26" s="580"/>
      <c r="OAC26" s="580"/>
      <c r="OAD26" s="580"/>
      <c r="OAE26" s="580"/>
      <c r="OAF26" s="580"/>
      <c r="OAG26" s="580"/>
      <c r="OAH26" s="580"/>
      <c r="OAI26" s="580"/>
      <c r="OAJ26" s="580"/>
      <c r="OAK26" s="580"/>
      <c r="OAL26" s="580"/>
      <c r="OAM26" s="580"/>
      <c r="OAN26" s="580"/>
      <c r="OAO26" s="580"/>
      <c r="OAP26" s="580"/>
      <c r="OAQ26" s="580"/>
      <c r="OAR26" s="580"/>
      <c r="OAS26" s="580"/>
      <c r="OAT26" s="580"/>
      <c r="OAU26" s="580"/>
      <c r="OAV26" s="580"/>
      <c r="OAW26" s="580"/>
      <c r="OAX26" s="580"/>
      <c r="OAY26" s="580"/>
      <c r="OAZ26" s="580"/>
      <c r="OBA26" s="580"/>
      <c r="OBB26" s="580"/>
      <c r="OBC26" s="580"/>
      <c r="OBD26" s="580"/>
      <c r="OBE26" s="580"/>
      <c r="OBF26" s="580"/>
      <c r="OBG26" s="580"/>
      <c r="OBH26" s="580"/>
      <c r="OBI26" s="580"/>
      <c r="OBJ26" s="580"/>
      <c r="OBK26" s="580"/>
      <c r="OBL26" s="580"/>
      <c r="OBM26" s="580"/>
      <c r="OBN26" s="580"/>
      <c r="OBO26" s="580"/>
      <c r="OBP26" s="580"/>
      <c r="OBQ26" s="580"/>
      <c r="OBR26" s="580"/>
      <c r="OBS26" s="580"/>
      <c r="OBT26" s="580"/>
      <c r="OBU26" s="580"/>
      <c r="OBV26" s="580"/>
      <c r="OBW26" s="580"/>
      <c r="OBX26" s="580"/>
      <c r="OBY26" s="580"/>
      <c r="OBZ26" s="580"/>
      <c r="OCA26" s="580"/>
      <c r="OCB26" s="580"/>
      <c r="OCC26" s="580"/>
      <c r="OCD26" s="580"/>
      <c r="OCE26" s="580"/>
      <c r="OCF26" s="580"/>
      <c r="OCG26" s="580"/>
      <c r="OCH26" s="580"/>
      <c r="OCI26" s="580"/>
      <c r="OCJ26" s="580"/>
      <c r="OCK26" s="580"/>
      <c r="OCL26" s="580"/>
      <c r="OCM26" s="580"/>
      <c r="OCN26" s="580"/>
      <c r="OCO26" s="580"/>
      <c r="OCP26" s="580"/>
      <c r="OCQ26" s="580"/>
      <c r="OCR26" s="580"/>
      <c r="OCS26" s="580"/>
      <c r="OCT26" s="580"/>
      <c r="OCU26" s="580"/>
      <c r="OCV26" s="580"/>
      <c r="OCW26" s="580"/>
      <c r="OCX26" s="580"/>
      <c r="OCY26" s="580"/>
      <c r="OCZ26" s="580"/>
      <c r="ODA26" s="580"/>
      <c r="ODB26" s="580"/>
      <c r="ODC26" s="580"/>
      <c r="ODD26" s="580"/>
      <c r="ODE26" s="580"/>
      <c r="ODF26" s="580"/>
      <c r="ODG26" s="580"/>
      <c r="ODH26" s="580"/>
      <c r="ODI26" s="580"/>
      <c r="ODJ26" s="580"/>
      <c r="ODK26" s="580"/>
      <c r="ODL26" s="580"/>
      <c r="ODM26" s="580"/>
      <c r="ODN26" s="580"/>
      <c r="ODO26" s="580"/>
      <c r="ODP26" s="580"/>
      <c r="ODQ26" s="580"/>
      <c r="ODR26" s="580"/>
      <c r="ODS26" s="580"/>
      <c r="ODT26" s="580"/>
      <c r="ODU26" s="580"/>
      <c r="ODV26" s="580"/>
      <c r="ODW26" s="580"/>
      <c r="ODX26" s="580"/>
      <c r="ODY26" s="580"/>
      <c r="ODZ26" s="580"/>
      <c r="OEA26" s="580"/>
      <c r="OEB26" s="580"/>
      <c r="OEC26" s="580"/>
      <c r="OED26" s="580"/>
      <c r="OEE26" s="580"/>
      <c r="OEF26" s="580"/>
      <c r="OEG26" s="580"/>
      <c r="OEH26" s="580"/>
      <c r="OEI26" s="580"/>
      <c r="OEJ26" s="580"/>
      <c r="OEK26" s="580"/>
      <c r="OEL26" s="580"/>
      <c r="OEM26" s="580"/>
      <c r="OEN26" s="580"/>
      <c r="OEO26" s="580"/>
      <c r="OEP26" s="580"/>
      <c r="OEQ26" s="580"/>
      <c r="OER26" s="580"/>
      <c r="OES26" s="580"/>
      <c r="OET26" s="580"/>
      <c r="OEU26" s="580"/>
      <c r="OEV26" s="580"/>
      <c r="OEW26" s="580"/>
      <c r="OEX26" s="580"/>
      <c r="OEY26" s="580"/>
      <c r="OEZ26" s="580"/>
      <c r="OFA26" s="580"/>
      <c r="OFB26" s="580"/>
      <c r="OFC26" s="580"/>
      <c r="OFD26" s="580"/>
      <c r="OFE26" s="580"/>
      <c r="OFF26" s="580"/>
      <c r="OFG26" s="580"/>
      <c r="OFH26" s="580"/>
      <c r="OFI26" s="580"/>
      <c r="OFJ26" s="580"/>
      <c r="OFK26" s="580"/>
      <c r="OFL26" s="580"/>
      <c r="OFM26" s="580"/>
      <c r="OFN26" s="580"/>
      <c r="OFO26" s="580"/>
      <c r="OFP26" s="580"/>
      <c r="OFQ26" s="580"/>
      <c r="OFR26" s="580"/>
      <c r="OFS26" s="580"/>
      <c r="OFT26" s="580"/>
      <c r="OFU26" s="580"/>
      <c r="OFV26" s="580"/>
      <c r="OFW26" s="580"/>
      <c r="OFX26" s="580"/>
      <c r="OFY26" s="580"/>
      <c r="OFZ26" s="580"/>
      <c r="OGA26" s="580"/>
      <c r="OGB26" s="580"/>
      <c r="OGC26" s="580"/>
      <c r="OGD26" s="580"/>
      <c r="OGE26" s="580"/>
      <c r="OGF26" s="580"/>
      <c r="OGG26" s="580"/>
      <c r="OGH26" s="580"/>
      <c r="OGI26" s="580"/>
      <c r="OGJ26" s="580"/>
      <c r="OGK26" s="580"/>
      <c r="OGL26" s="580"/>
      <c r="OGM26" s="580"/>
      <c r="OGN26" s="580"/>
      <c r="OGO26" s="580"/>
      <c r="OGP26" s="580"/>
      <c r="OGQ26" s="580"/>
      <c r="OGR26" s="580"/>
      <c r="OGS26" s="580"/>
      <c r="OGT26" s="580"/>
      <c r="OGU26" s="580"/>
      <c r="OGV26" s="580"/>
      <c r="OGW26" s="580"/>
      <c r="OGX26" s="580"/>
      <c r="OGY26" s="580"/>
      <c r="OGZ26" s="580"/>
      <c r="OHA26" s="580"/>
      <c r="OHB26" s="580"/>
      <c r="OHC26" s="580"/>
      <c r="OHD26" s="580"/>
      <c r="OHE26" s="580"/>
      <c r="OHF26" s="580"/>
      <c r="OHG26" s="580"/>
      <c r="OHH26" s="580"/>
      <c r="OHI26" s="580"/>
      <c r="OHJ26" s="580"/>
      <c r="OHK26" s="580"/>
      <c r="OHL26" s="580"/>
      <c r="OHM26" s="580"/>
      <c r="OHN26" s="580"/>
      <c r="OHO26" s="580"/>
      <c r="OHP26" s="580"/>
      <c r="OHQ26" s="580"/>
      <c r="OHR26" s="580"/>
      <c r="OHS26" s="580"/>
      <c r="OHT26" s="580"/>
      <c r="OHU26" s="580"/>
      <c r="OHV26" s="580"/>
      <c r="OHW26" s="580"/>
      <c r="OHX26" s="580"/>
      <c r="OHY26" s="580"/>
      <c r="OHZ26" s="580"/>
      <c r="OIA26" s="580"/>
      <c r="OIB26" s="580"/>
      <c r="OIC26" s="580"/>
      <c r="OID26" s="580"/>
      <c r="OIE26" s="580"/>
      <c r="OIF26" s="580"/>
      <c r="OIG26" s="580"/>
      <c r="OIH26" s="580"/>
      <c r="OII26" s="580"/>
      <c r="OIJ26" s="580"/>
      <c r="OIK26" s="580"/>
      <c r="OIL26" s="580"/>
      <c r="OIM26" s="580"/>
      <c r="OIN26" s="580"/>
      <c r="OIO26" s="580"/>
      <c r="OIP26" s="580"/>
      <c r="OIQ26" s="580"/>
      <c r="OIR26" s="580"/>
      <c r="OIS26" s="580"/>
      <c r="OIT26" s="580"/>
      <c r="OIU26" s="580"/>
      <c r="OIV26" s="580"/>
      <c r="OIW26" s="580"/>
      <c r="OIX26" s="580"/>
      <c r="OIY26" s="580"/>
      <c r="OIZ26" s="580"/>
      <c r="OJA26" s="580"/>
      <c r="OJB26" s="580"/>
      <c r="OJC26" s="580"/>
      <c r="OJD26" s="580"/>
      <c r="OJE26" s="580"/>
      <c r="OJF26" s="580"/>
      <c r="OJG26" s="580"/>
      <c r="OJH26" s="580"/>
      <c r="OJI26" s="580"/>
      <c r="OJJ26" s="580"/>
      <c r="OJK26" s="580"/>
      <c r="OJL26" s="580"/>
      <c r="OJM26" s="580"/>
      <c r="OJN26" s="580"/>
      <c r="OJO26" s="580"/>
      <c r="OJP26" s="580"/>
      <c r="OJQ26" s="580"/>
      <c r="OJR26" s="580"/>
      <c r="OJS26" s="580"/>
      <c r="OJT26" s="580"/>
      <c r="OJU26" s="580"/>
      <c r="OJV26" s="580"/>
      <c r="OJW26" s="580"/>
      <c r="OJX26" s="580"/>
      <c r="OJY26" s="580"/>
      <c r="OJZ26" s="580"/>
      <c r="OKA26" s="580"/>
      <c r="OKB26" s="580"/>
      <c r="OKC26" s="580"/>
      <c r="OKD26" s="580"/>
      <c r="OKE26" s="580"/>
      <c r="OKF26" s="580"/>
      <c r="OKG26" s="580"/>
      <c r="OKH26" s="580"/>
      <c r="OKI26" s="580"/>
      <c r="OKJ26" s="580"/>
      <c r="OKK26" s="580"/>
      <c r="OKL26" s="580"/>
      <c r="OKM26" s="580"/>
      <c r="OKN26" s="580"/>
      <c r="OKO26" s="580"/>
      <c r="OKP26" s="580"/>
      <c r="OKQ26" s="580"/>
      <c r="OKR26" s="580"/>
      <c r="OKS26" s="580"/>
      <c r="OKT26" s="580"/>
      <c r="OKU26" s="580"/>
      <c r="OKV26" s="580"/>
      <c r="OKW26" s="580"/>
      <c r="OKX26" s="580"/>
      <c r="OKY26" s="580"/>
      <c r="OKZ26" s="580"/>
      <c r="OLA26" s="580"/>
      <c r="OLB26" s="580"/>
      <c r="OLC26" s="580"/>
      <c r="OLD26" s="580"/>
      <c r="OLE26" s="580"/>
      <c r="OLF26" s="580"/>
      <c r="OLG26" s="580"/>
      <c r="OLH26" s="580"/>
      <c r="OLI26" s="580"/>
      <c r="OLJ26" s="580"/>
      <c r="OLK26" s="580"/>
      <c r="OLL26" s="580"/>
      <c r="OLM26" s="580"/>
      <c r="OLN26" s="580"/>
      <c r="OLO26" s="580"/>
      <c r="OLP26" s="580"/>
      <c r="OLQ26" s="580"/>
      <c r="OLR26" s="580"/>
      <c r="OLS26" s="580"/>
      <c r="OLT26" s="580"/>
      <c r="OLU26" s="580"/>
      <c r="OLV26" s="580"/>
      <c r="OLW26" s="580"/>
      <c r="OLX26" s="580"/>
      <c r="OLY26" s="580"/>
      <c r="OLZ26" s="580"/>
      <c r="OMA26" s="580"/>
      <c r="OMB26" s="580"/>
      <c r="OMC26" s="580"/>
      <c r="OMD26" s="580"/>
      <c r="OME26" s="580"/>
      <c r="OMF26" s="580"/>
      <c r="OMG26" s="580"/>
      <c r="OMH26" s="580"/>
      <c r="OMI26" s="580"/>
      <c r="OMJ26" s="580"/>
      <c r="OMK26" s="580"/>
      <c r="OML26" s="580"/>
      <c r="OMM26" s="580"/>
      <c r="OMN26" s="580"/>
      <c r="OMO26" s="580"/>
      <c r="OMP26" s="580"/>
      <c r="OMQ26" s="580"/>
      <c r="OMR26" s="580"/>
      <c r="OMS26" s="580"/>
      <c r="OMT26" s="580"/>
      <c r="OMU26" s="580"/>
      <c r="OMV26" s="580"/>
      <c r="OMW26" s="580"/>
      <c r="OMX26" s="580"/>
      <c r="OMY26" s="580"/>
      <c r="OMZ26" s="580"/>
      <c r="ONA26" s="580"/>
      <c r="ONB26" s="580"/>
      <c r="ONC26" s="580"/>
      <c r="OND26" s="580"/>
      <c r="ONE26" s="580"/>
      <c r="ONF26" s="580"/>
      <c r="ONG26" s="580"/>
      <c r="ONH26" s="580"/>
      <c r="ONI26" s="580"/>
      <c r="ONJ26" s="580"/>
      <c r="ONK26" s="580"/>
      <c r="ONL26" s="580"/>
      <c r="ONM26" s="580"/>
      <c r="ONN26" s="580"/>
      <c r="ONO26" s="580"/>
      <c r="ONP26" s="580"/>
      <c r="ONQ26" s="580"/>
      <c r="ONR26" s="580"/>
      <c r="ONS26" s="580"/>
      <c r="ONT26" s="580"/>
      <c r="ONU26" s="580"/>
      <c r="ONV26" s="580"/>
      <c r="ONW26" s="580"/>
      <c r="ONX26" s="580"/>
      <c r="ONY26" s="580"/>
      <c r="ONZ26" s="580"/>
      <c r="OOA26" s="580"/>
      <c r="OOB26" s="580"/>
      <c r="OOC26" s="580"/>
      <c r="OOD26" s="580"/>
      <c r="OOE26" s="580"/>
      <c r="OOF26" s="580"/>
      <c r="OOG26" s="580"/>
      <c r="OOH26" s="580"/>
      <c r="OOI26" s="580"/>
      <c r="OOJ26" s="580"/>
      <c r="OOK26" s="580"/>
      <c r="OOL26" s="580"/>
      <c r="OOM26" s="580"/>
      <c r="OON26" s="580"/>
      <c r="OOO26" s="580"/>
      <c r="OOP26" s="580"/>
      <c r="OOQ26" s="580"/>
      <c r="OOR26" s="580"/>
      <c r="OOS26" s="580"/>
      <c r="OOT26" s="580"/>
      <c r="OOU26" s="580"/>
      <c r="OOV26" s="580"/>
      <c r="OOW26" s="580"/>
      <c r="OOX26" s="580"/>
      <c r="OOY26" s="580"/>
      <c r="OOZ26" s="580"/>
      <c r="OPA26" s="580"/>
      <c r="OPB26" s="580"/>
      <c r="OPC26" s="580"/>
      <c r="OPD26" s="580"/>
      <c r="OPE26" s="580"/>
      <c r="OPF26" s="580"/>
      <c r="OPG26" s="580"/>
      <c r="OPH26" s="580"/>
      <c r="OPI26" s="580"/>
      <c r="OPJ26" s="580"/>
      <c r="OPK26" s="580"/>
      <c r="OPL26" s="580"/>
      <c r="OPM26" s="580"/>
      <c r="OPN26" s="580"/>
      <c r="OPO26" s="580"/>
      <c r="OPP26" s="580"/>
      <c r="OPQ26" s="580"/>
      <c r="OPR26" s="580"/>
      <c r="OPS26" s="580"/>
      <c r="OPT26" s="580"/>
      <c r="OPU26" s="580"/>
      <c r="OPV26" s="580"/>
      <c r="OPW26" s="580"/>
      <c r="OPX26" s="580"/>
      <c r="OPY26" s="580"/>
      <c r="OPZ26" s="580"/>
      <c r="OQA26" s="580"/>
      <c r="OQB26" s="580"/>
      <c r="OQC26" s="580"/>
      <c r="OQD26" s="580"/>
      <c r="OQE26" s="580"/>
      <c r="OQF26" s="580"/>
      <c r="OQG26" s="580"/>
      <c r="OQH26" s="580"/>
      <c r="OQI26" s="580"/>
      <c r="OQJ26" s="580"/>
      <c r="OQK26" s="580"/>
      <c r="OQL26" s="580"/>
      <c r="OQM26" s="580"/>
      <c r="OQN26" s="580"/>
      <c r="OQO26" s="580"/>
      <c r="OQP26" s="580"/>
      <c r="OQQ26" s="580"/>
      <c r="OQR26" s="580"/>
      <c r="OQS26" s="580"/>
      <c r="OQT26" s="580"/>
      <c r="OQU26" s="580"/>
      <c r="OQV26" s="580"/>
      <c r="OQW26" s="580"/>
      <c r="OQX26" s="580"/>
      <c r="OQY26" s="580"/>
      <c r="OQZ26" s="580"/>
      <c r="ORA26" s="580"/>
      <c r="ORB26" s="580"/>
      <c r="ORC26" s="580"/>
      <c r="ORD26" s="580"/>
      <c r="ORE26" s="580"/>
      <c r="ORF26" s="580"/>
      <c r="ORG26" s="580"/>
      <c r="ORH26" s="580"/>
      <c r="ORI26" s="580"/>
      <c r="ORJ26" s="580"/>
      <c r="ORK26" s="580"/>
      <c r="ORL26" s="580"/>
      <c r="ORM26" s="580"/>
      <c r="ORN26" s="580"/>
      <c r="ORO26" s="580"/>
      <c r="ORP26" s="580"/>
      <c r="ORQ26" s="580"/>
      <c r="ORR26" s="580"/>
      <c r="ORS26" s="580"/>
      <c r="ORT26" s="580"/>
      <c r="ORU26" s="580"/>
      <c r="ORV26" s="580"/>
      <c r="ORW26" s="580"/>
      <c r="ORX26" s="580"/>
      <c r="ORY26" s="580"/>
      <c r="ORZ26" s="580"/>
      <c r="OSA26" s="580"/>
      <c r="OSB26" s="580"/>
      <c r="OSC26" s="580"/>
      <c r="OSD26" s="580"/>
      <c r="OSE26" s="580"/>
      <c r="OSF26" s="580"/>
      <c r="OSG26" s="580"/>
      <c r="OSH26" s="580"/>
      <c r="OSI26" s="580"/>
      <c r="OSJ26" s="580"/>
      <c r="OSK26" s="580"/>
      <c r="OSL26" s="580"/>
      <c r="OSM26" s="580"/>
      <c r="OSN26" s="580"/>
      <c r="OSO26" s="580"/>
      <c r="OSP26" s="580"/>
      <c r="OSQ26" s="580"/>
      <c r="OSR26" s="580"/>
      <c r="OSS26" s="580"/>
      <c r="OST26" s="580"/>
      <c r="OSU26" s="580"/>
      <c r="OSV26" s="580"/>
      <c r="OSW26" s="580"/>
      <c r="OSX26" s="580"/>
      <c r="OSY26" s="580"/>
      <c r="OSZ26" s="580"/>
      <c r="OTA26" s="580"/>
      <c r="OTB26" s="580"/>
      <c r="OTC26" s="580"/>
      <c r="OTD26" s="580"/>
      <c r="OTE26" s="580"/>
      <c r="OTF26" s="580"/>
      <c r="OTG26" s="580"/>
      <c r="OTH26" s="580"/>
      <c r="OTI26" s="580"/>
      <c r="OTJ26" s="580"/>
      <c r="OTK26" s="580"/>
      <c r="OTL26" s="580"/>
      <c r="OTM26" s="580"/>
      <c r="OTN26" s="580"/>
      <c r="OTO26" s="580"/>
      <c r="OTP26" s="580"/>
      <c r="OTQ26" s="580"/>
      <c r="OTR26" s="580"/>
      <c r="OTS26" s="580"/>
      <c r="OTT26" s="580"/>
      <c r="OTU26" s="580"/>
      <c r="OTV26" s="580"/>
      <c r="OTW26" s="580"/>
      <c r="OTX26" s="580"/>
      <c r="OTY26" s="580"/>
      <c r="OTZ26" s="580"/>
      <c r="OUA26" s="580"/>
      <c r="OUB26" s="580"/>
      <c r="OUC26" s="580"/>
      <c r="OUD26" s="580"/>
      <c r="OUE26" s="580"/>
      <c r="OUF26" s="580"/>
      <c r="OUG26" s="580"/>
      <c r="OUH26" s="580"/>
      <c r="OUI26" s="580"/>
      <c r="OUJ26" s="580"/>
      <c r="OUK26" s="580"/>
      <c r="OUL26" s="580"/>
      <c r="OUM26" s="580"/>
      <c r="OUN26" s="580"/>
      <c r="OUO26" s="580"/>
      <c r="OUP26" s="580"/>
      <c r="OUQ26" s="580"/>
      <c r="OUR26" s="580"/>
      <c r="OUS26" s="580"/>
      <c r="OUT26" s="580"/>
      <c r="OUU26" s="580"/>
      <c r="OUV26" s="580"/>
      <c r="OUW26" s="580"/>
      <c r="OUX26" s="580"/>
      <c r="OUY26" s="580"/>
      <c r="OUZ26" s="580"/>
      <c r="OVA26" s="580"/>
      <c r="OVB26" s="580"/>
      <c r="OVC26" s="580"/>
      <c r="OVD26" s="580"/>
      <c r="OVE26" s="580"/>
      <c r="OVF26" s="580"/>
      <c r="OVG26" s="580"/>
      <c r="OVH26" s="580"/>
      <c r="OVI26" s="580"/>
      <c r="OVJ26" s="580"/>
      <c r="OVK26" s="580"/>
      <c r="OVL26" s="580"/>
      <c r="OVM26" s="580"/>
      <c r="OVN26" s="580"/>
      <c r="OVO26" s="580"/>
      <c r="OVP26" s="580"/>
      <c r="OVQ26" s="580"/>
      <c r="OVR26" s="580"/>
      <c r="OVS26" s="580"/>
      <c r="OVT26" s="580"/>
      <c r="OVU26" s="580"/>
      <c r="OVV26" s="580"/>
      <c r="OVW26" s="580"/>
      <c r="OVX26" s="580"/>
      <c r="OVY26" s="580"/>
      <c r="OVZ26" s="580"/>
      <c r="OWA26" s="580"/>
      <c r="OWB26" s="580"/>
      <c r="OWC26" s="580"/>
      <c r="OWD26" s="580"/>
      <c r="OWE26" s="580"/>
      <c r="OWF26" s="580"/>
      <c r="OWG26" s="580"/>
      <c r="OWH26" s="580"/>
      <c r="OWI26" s="580"/>
      <c r="OWJ26" s="580"/>
      <c r="OWK26" s="580"/>
      <c r="OWL26" s="580"/>
      <c r="OWM26" s="580"/>
      <c r="OWN26" s="580"/>
      <c r="OWO26" s="580"/>
      <c r="OWP26" s="580"/>
      <c r="OWQ26" s="580"/>
      <c r="OWR26" s="580"/>
      <c r="OWS26" s="580"/>
      <c r="OWT26" s="580"/>
      <c r="OWU26" s="580"/>
      <c r="OWV26" s="580"/>
      <c r="OWW26" s="580"/>
      <c r="OWX26" s="580"/>
      <c r="OWY26" s="580"/>
      <c r="OWZ26" s="580"/>
      <c r="OXA26" s="580"/>
      <c r="OXB26" s="580"/>
      <c r="OXC26" s="580"/>
      <c r="OXD26" s="580"/>
      <c r="OXE26" s="580"/>
      <c r="OXF26" s="580"/>
      <c r="OXG26" s="580"/>
      <c r="OXH26" s="580"/>
      <c r="OXI26" s="580"/>
      <c r="OXJ26" s="580"/>
      <c r="OXK26" s="580"/>
      <c r="OXL26" s="580"/>
      <c r="OXM26" s="580"/>
      <c r="OXN26" s="580"/>
      <c r="OXO26" s="580"/>
      <c r="OXP26" s="580"/>
      <c r="OXQ26" s="580"/>
      <c r="OXR26" s="580"/>
      <c r="OXS26" s="580"/>
      <c r="OXT26" s="580"/>
      <c r="OXU26" s="580"/>
      <c r="OXV26" s="580"/>
      <c r="OXW26" s="580"/>
      <c r="OXX26" s="580"/>
      <c r="OXY26" s="580"/>
      <c r="OXZ26" s="580"/>
      <c r="OYA26" s="580"/>
      <c r="OYB26" s="580"/>
      <c r="OYC26" s="580"/>
      <c r="OYD26" s="580"/>
      <c r="OYE26" s="580"/>
      <c r="OYF26" s="580"/>
      <c r="OYG26" s="580"/>
      <c r="OYH26" s="580"/>
      <c r="OYI26" s="580"/>
      <c r="OYJ26" s="580"/>
      <c r="OYK26" s="580"/>
      <c r="OYL26" s="580"/>
      <c r="OYM26" s="580"/>
      <c r="OYN26" s="580"/>
      <c r="OYO26" s="580"/>
      <c r="OYP26" s="580"/>
      <c r="OYQ26" s="580"/>
      <c r="OYR26" s="580"/>
      <c r="OYS26" s="580"/>
      <c r="OYT26" s="580"/>
      <c r="OYU26" s="580"/>
      <c r="OYV26" s="580"/>
      <c r="OYW26" s="580"/>
      <c r="OYX26" s="580"/>
      <c r="OYY26" s="580"/>
      <c r="OYZ26" s="580"/>
      <c r="OZA26" s="580"/>
      <c r="OZB26" s="580"/>
      <c r="OZC26" s="580"/>
      <c r="OZD26" s="580"/>
      <c r="OZE26" s="580"/>
      <c r="OZF26" s="580"/>
      <c r="OZG26" s="580"/>
      <c r="OZH26" s="580"/>
      <c r="OZI26" s="580"/>
      <c r="OZJ26" s="580"/>
      <c r="OZK26" s="580"/>
      <c r="OZL26" s="580"/>
      <c r="OZM26" s="580"/>
      <c r="OZN26" s="580"/>
      <c r="OZO26" s="580"/>
      <c r="OZP26" s="580"/>
      <c r="OZQ26" s="580"/>
      <c r="OZR26" s="580"/>
      <c r="OZS26" s="580"/>
      <c r="OZT26" s="580"/>
      <c r="OZU26" s="580"/>
      <c r="OZV26" s="580"/>
      <c r="OZW26" s="580"/>
      <c r="OZX26" s="580"/>
      <c r="OZY26" s="580"/>
      <c r="OZZ26" s="580"/>
      <c r="PAA26" s="580"/>
      <c r="PAB26" s="580"/>
      <c r="PAC26" s="580"/>
      <c r="PAD26" s="580"/>
      <c r="PAE26" s="580"/>
      <c r="PAF26" s="580"/>
      <c r="PAG26" s="580"/>
      <c r="PAH26" s="580"/>
      <c r="PAI26" s="580"/>
      <c r="PAJ26" s="580"/>
      <c r="PAK26" s="580"/>
      <c r="PAL26" s="580"/>
      <c r="XEL26" s="147" t="s">
        <v>1195</v>
      </c>
      <c r="XEM26" s="147" t="s">
        <v>645</v>
      </c>
      <c r="XEO26" s="217" t="s">
        <v>79</v>
      </c>
      <c r="XEP26" s="191" t="s">
        <v>88</v>
      </c>
      <c r="XEQ26" s="189" t="s">
        <v>89</v>
      </c>
      <c r="XER26" s="189" t="s">
        <v>90</v>
      </c>
      <c r="XES26" s="189" t="s">
        <v>91</v>
      </c>
      <c r="XET26" s="191" t="s">
        <v>135</v>
      </c>
      <c r="XEU26" s="189" t="s">
        <v>93</v>
      </c>
      <c r="XEV26" s="191"/>
      <c r="XEW26" s="191"/>
      <c r="XEX26" s="191" t="s">
        <v>136</v>
      </c>
      <c r="XEY26" s="191"/>
      <c r="XEZ26" s="191"/>
      <c r="XFA26" s="191"/>
      <c r="XFB26" s="191" t="s">
        <v>137</v>
      </c>
      <c r="XFC26" s="191" t="s">
        <v>138</v>
      </c>
      <c r="XFD26" s="191" t="s">
        <v>102</v>
      </c>
    </row>
    <row r="27" spans="1:10854 16366:16384" ht="12" customHeight="1">
      <c r="A27" s="222" t="s">
        <v>20</v>
      </c>
      <c r="B27" s="439">
        <v>131971.42857142858</v>
      </c>
      <c r="C27" s="440">
        <v>431.5256716612904</v>
      </c>
      <c r="D27" s="439">
        <v>85250</v>
      </c>
      <c r="E27" s="440">
        <v>280.94968827079072</v>
      </c>
      <c r="F27" s="223"/>
      <c r="G27" s="697"/>
      <c r="H27" s="703"/>
      <c r="I27" s="704"/>
      <c r="J27" s="705"/>
      <c r="U27" s="197">
        <f t="shared" si="1"/>
        <v>97.5</v>
      </c>
      <c r="V27" s="206">
        <v>95</v>
      </c>
      <c r="W27" s="207">
        <v>100</v>
      </c>
      <c r="X27" s="208">
        <v>97.5</v>
      </c>
      <c r="Y27" s="669">
        <v>2.5</v>
      </c>
      <c r="Z27" s="584">
        <v>0</v>
      </c>
      <c r="AA27" s="672">
        <v>1.8665478226992482</v>
      </c>
      <c r="AB27" s="589">
        <v>0</v>
      </c>
      <c r="AC27" s="676"/>
      <c r="AD27" s="584"/>
      <c r="AE27" s="672"/>
      <c r="AF27" s="589"/>
      <c r="AG27" s="676"/>
      <c r="AH27" s="584"/>
      <c r="AI27" s="672"/>
      <c r="AJ27" s="589"/>
      <c r="AK27" s="676">
        <v>0</v>
      </c>
      <c r="AL27" s="584">
        <v>0</v>
      </c>
      <c r="AM27" s="672">
        <v>0</v>
      </c>
      <c r="AN27" s="589">
        <v>0</v>
      </c>
      <c r="AO27" s="606">
        <v>2.5</v>
      </c>
      <c r="AP27" s="584">
        <v>0</v>
      </c>
      <c r="AQ27" s="588">
        <v>1.8665478226992482</v>
      </c>
      <c r="AR27" s="589">
        <v>0</v>
      </c>
      <c r="AS27" s="580"/>
      <c r="AT27" s="717"/>
      <c r="AU27" s="719"/>
      <c r="AV27" s="594"/>
      <c r="AW27" s="719"/>
      <c r="AX27" s="737"/>
      <c r="AY27" s="722"/>
      <c r="AZ27" s="724"/>
      <c r="BA27" s="724"/>
      <c r="BB27" s="740"/>
      <c r="BC27" s="580"/>
      <c r="BD27" s="735"/>
      <c r="BE27" s="731"/>
      <c r="BF27" s="754"/>
      <c r="BG27" s="755"/>
      <c r="BH27" s="580"/>
      <c r="BI27" s="747"/>
      <c r="BJ27" s="748"/>
      <c r="BK27" s="748"/>
      <c r="BL27" s="749"/>
      <c r="BM27" s="729"/>
      <c r="BN27" s="730">
        <v>112.5</v>
      </c>
      <c r="BO27" s="727">
        <v>0</v>
      </c>
      <c r="BP27" s="728">
        <v>0</v>
      </c>
      <c r="BQ27" s="743">
        <v>0</v>
      </c>
      <c r="BR27" s="744"/>
      <c r="BS27" s="744"/>
      <c r="BT27" s="745">
        <v>0</v>
      </c>
      <c r="BU27" s="743">
        <v>0</v>
      </c>
      <c r="BV27" s="744"/>
      <c r="BW27" s="744"/>
      <c r="BX27" s="745">
        <v>0</v>
      </c>
      <c r="BY27" s="603"/>
      <c r="BZ27" s="596"/>
      <c r="CA27" s="596"/>
      <c r="CB27" s="604"/>
      <c r="CC27" s="594"/>
      <c r="CD27" s="594"/>
      <c r="CE27" s="604"/>
      <c r="CF27" s="598"/>
      <c r="CG27" s="594"/>
      <c r="CH27" s="594"/>
      <c r="CI27" s="597"/>
      <c r="CJ27" s="595"/>
      <c r="CK27" s="594"/>
      <c r="CL27" s="594"/>
      <c r="CM27" s="594"/>
      <c r="CN27" s="594"/>
      <c r="CO27" s="599"/>
      <c r="CP27" s="598"/>
      <c r="CQ27" s="594"/>
      <c r="CR27" s="600"/>
      <c r="CS27" s="605"/>
      <c r="CT27" s="598"/>
      <c r="CU27" s="594"/>
      <c r="CV27" s="599"/>
      <c r="CW27" s="580"/>
      <c r="CX27" s="580"/>
      <c r="CY27" s="580"/>
      <c r="CZ27" s="580"/>
      <c r="DA27" s="580"/>
      <c r="DB27" s="580"/>
      <c r="DC27" s="580"/>
      <c r="DD27" s="580"/>
      <c r="DE27" s="580"/>
      <c r="DF27" s="580"/>
      <c r="DG27" s="580"/>
      <c r="DH27" s="580"/>
      <c r="DI27" s="580"/>
      <c r="DJ27" s="580"/>
      <c r="DK27" s="580"/>
      <c r="DL27" s="580"/>
      <c r="DM27" s="580"/>
      <c r="DN27" s="580"/>
      <c r="DO27" s="580"/>
      <c r="DP27" s="580"/>
      <c r="DQ27" s="580"/>
      <c r="DR27" s="580"/>
      <c r="DS27" s="580"/>
      <c r="DT27" s="580"/>
      <c r="DU27" s="580"/>
      <c r="DV27" s="580"/>
      <c r="DW27" s="580"/>
      <c r="DX27" s="580"/>
      <c r="DY27" s="580"/>
      <c r="DZ27" s="580"/>
      <c r="EA27" s="580"/>
      <c r="EB27" s="580"/>
      <c r="EC27" s="580"/>
      <c r="ED27" s="580"/>
      <c r="EE27" s="580"/>
      <c r="EF27" s="580"/>
      <c r="EG27" s="580"/>
      <c r="EH27" s="580"/>
      <c r="EI27" s="580"/>
      <c r="EJ27" s="580"/>
      <c r="EK27" s="580"/>
      <c r="EL27" s="580"/>
      <c r="EM27" s="580"/>
      <c r="EN27" s="580"/>
      <c r="EO27" s="580"/>
      <c r="EP27" s="580"/>
      <c r="EQ27" s="580"/>
      <c r="ER27" s="580"/>
      <c r="ES27" s="580"/>
      <c r="ET27" s="580"/>
      <c r="EU27" s="580"/>
      <c r="EV27" s="580"/>
      <c r="EW27" s="580"/>
      <c r="EX27" s="580"/>
      <c r="EY27" s="580"/>
      <c r="EZ27" s="580"/>
      <c r="FA27" s="580"/>
      <c r="FB27" s="580"/>
      <c r="FC27" s="580"/>
      <c r="FD27" s="580"/>
      <c r="FE27" s="580"/>
      <c r="FF27" s="580"/>
      <c r="FG27" s="580"/>
      <c r="FH27" s="580"/>
      <c r="FI27" s="580"/>
      <c r="FJ27" s="580"/>
      <c r="FK27" s="580"/>
      <c r="FL27" s="580"/>
      <c r="FM27" s="580"/>
      <c r="FN27" s="580"/>
      <c r="FO27" s="580"/>
      <c r="FP27" s="580"/>
      <c r="FQ27" s="580"/>
      <c r="FR27" s="580"/>
      <c r="FS27" s="580"/>
      <c r="FT27" s="580"/>
      <c r="FU27" s="580"/>
      <c r="FV27" s="580"/>
      <c r="FW27" s="580"/>
      <c r="FX27" s="580"/>
      <c r="FY27" s="580"/>
      <c r="FZ27" s="580"/>
      <c r="GA27" s="580"/>
      <c r="GB27" s="580"/>
      <c r="GC27" s="580"/>
      <c r="GD27" s="580"/>
      <c r="GE27" s="580"/>
      <c r="GF27" s="580"/>
      <c r="GG27" s="580"/>
      <c r="GH27" s="580"/>
      <c r="GI27" s="580"/>
      <c r="GJ27" s="580"/>
      <c r="GK27" s="580"/>
      <c r="GL27" s="580"/>
      <c r="GM27" s="580"/>
      <c r="GN27" s="580"/>
      <c r="GO27" s="580"/>
      <c r="GP27" s="580"/>
      <c r="GQ27" s="580"/>
      <c r="GR27" s="580"/>
      <c r="GS27" s="580"/>
      <c r="GT27" s="580"/>
      <c r="GU27" s="580"/>
      <c r="GV27" s="580"/>
      <c r="GW27" s="580"/>
      <c r="GX27" s="580"/>
      <c r="GY27" s="580"/>
      <c r="GZ27" s="580"/>
      <c r="HA27" s="580"/>
      <c r="HB27" s="580"/>
      <c r="HC27" s="580"/>
      <c r="HD27" s="580"/>
      <c r="HE27" s="580"/>
      <c r="HF27" s="580"/>
      <c r="HG27" s="580"/>
      <c r="HH27" s="580"/>
      <c r="HI27" s="580"/>
      <c r="HJ27" s="580"/>
      <c r="HK27" s="580"/>
      <c r="HL27" s="580"/>
      <c r="HM27" s="580"/>
      <c r="HN27" s="580"/>
      <c r="HO27" s="580"/>
      <c r="HP27" s="580"/>
      <c r="HQ27" s="580"/>
      <c r="HR27" s="580"/>
      <c r="HS27" s="580"/>
      <c r="HT27" s="580"/>
      <c r="HU27" s="580"/>
      <c r="HV27" s="580"/>
      <c r="HW27" s="580"/>
      <c r="HX27" s="580"/>
      <c r="HY27" s="580"/>
      <c r="HZ27" s="580"/>
      <c r="IA27" s="580"/>
      <c r="IB27" s="580"/>
      <c r="IC27" s="580"/>
      <c r="ID27" s="580"/>
      <c r="IE27" s="580"/>
      <c r="IF27" s="580"/>
      <c r="IG27" s="580"/>
      <c r="IH27" s="580"/>
      <c r="II27" s="580"/>
      <c r="IJ27" s="580"/>
      <c r="IK27" s="580"/>
      <c r="IL27" s="580"/>
      <c r="IM27" s="580"/>
      <c r="IN27" s="580"/>
      <c r="IO27" s="580"/>
      <c r="IP27" s="580"/>
      <c r="IQ27" s="580"/>
      <c r="IR27" s="580"/>
      <c r="IS27" s="580"/>
      <c r="IT27" s="580"/>
      <c r="IU27" s="580"/>
      <c r="IV27" s="580"/>
      <c r="IW27" s="580"/>
      <c r="IX27" s="580"/>
      <c r="IY27" s="580"/>
      <c r="IZ27" s="580"/>
      <c r="JA27" s="580"/>
      <c r="JB27" s="580"/>
      <c r="JC27" s="580"/>
      <c r="JD27" s="580"/>
      <c r="JE27" s="580"/>
      <c r="JF27" s="580"/>
      <c r="JG27" s="580"/>
      <c r="JH27" s="580"/>
      <c r="JI27" s="580"/>
      <c r="JJ27" s="580"/>
      <c r="JK27" s="580"/>
      <c r="JL27" s="580"/>
      <c r="JM27" s="580"/>
      <c r="JN27" s="580"/>
      <c r="JO27" s="580"/>
      <c r="JP27" s="580"/>
      <c r="JQ27" s="580"/>
      <c r="JR27" s="580"/>
      <c r="JS27" s="580"/>
      <c r="JT27" s="580"/>
      <c r="JU27" s="580"/>
      <c r="JV27" s="580"/>
      <c r="JW27" s="580"/>
      <c r="JX27" s="580"/>
      <c r="JY27" s="580"/>
      <c r="JZ27" s="580"/>
      <c r="KA27" s="580"/>
      <c r="KB27" s="580"/>
      <c r="KC27" s="580"/>
      <c r="KD27" s="580"/>
      <c r="KE27" s="580"/>
      <c r="KF27" s="580"/>
      <c r="KG27" s="580"/>
      <c r="KH27" s="580"/>
      <c r="KI27" s="580"/>
      <c r="KJ27" s="580"/>
      <c r="KK27" s="580"/>
      <c r="KL27" s="580"/>
      <c r="KM27" s="580"/>
      <c r="KN27" s="580"/>
      <c r="KO27" s="580"/>
      <c r="KP27" s="580"/>
      <c r="KQ27" s="580"/>
      <c r="KR27" s="580"/>
      <c r="KS27" s="580"/>
      <c r="KT27" s="580"/>
      <c r="KU27" s="580"/>
      <c r="KV27" s="580"/>
      <c r="KW27" s="580"/>
      <c r="KX27" s="580"/>
      <c r="KY27" s="580"/>
      <c r="KZ27" s="580"/>
      <c r="LA27" s="580"/>
      <c r="LB27" s="580"/>
      <c r="LC27" s="580"/>
      <c r="LD27" s="580"/>
      <c r="LE27" s="580"/>
      <c r="LF27" s="580"/>
      <c r="LG27" s="580"/>
      <c r="LH27" s="580"/>
      <c r="LI27" s="580"/>
      <c r="LJ27" s="580"/>
      <c r="LK27" s="580"/>
      <c r="LL27" s="580"/>
      <c r="LM27" s="580"/>
      <c r="LN27" s="580"/>
      <c r="LO27" s="580"/>
      <c r="LP27" s="580"/>
      <c r="LQ27" s="580"/>
      <c r="LR27" s="580"/>
      <c r="LS27" s="580"/>
      <c r="LT27" s="580"/>
      <c r="LU27" s="580"/>
      <c r="LV27" s="580"/>
      <c r="LW27" s="580"/>
      <c r="LX27" s="580"/>
      <c r="LY27" s="580"/>
      <c r="LZ27" s="580"/>
      <c r="MA27" s="580"/>
      <c r="MB27" s="580"/>
      <c r="MC27" s="580"/>
      <c r="MD27" s="580"/>
      <c r="ME27" s="580"/>
      <c r="MF27" s="580"/>
      <c r="MG27" s="580"/>
      <c r="MH27" s="580"/>
      <c r="MI27" s="580"/>
      <c r="MJ27" s="580"/>
      <c r="MK27" s="580"/>
      <c r="ML27" s="580"/>
      <c r="MM27" s="580"/>
      <c r="MN27" s="580"/>
      <c r="MO27" s="580"/>
      <c r="MP27" s="580"/>
      <c r="MQ27" s="580"/>
      <c r="MR27" s="580"/>
      <c r="MS27" s="580"/>
      <c r="MT27" s="580"/>
      <c r="MU27" s="580"/>
      <c r="MV27" s="580"/>
      <c r="MW27" s="580"/>
      <c r="MX27" s="580"/>
      <c r="MY27" s="580"/>
      <c r="MZ27" s="580"/>
      <c r="NA27" s="580"/>
      <c r="NB27" s="580"/>
      <c r="NC27" s="580"/>
      <c r="ND27" s="580"/>
      <c r="NE27" s="580"/>
      <c r="NF27" s="580"/>
      <c r="NG27" s="580"/>
      <c r="NH27" s="580"/>
      <c r="NI27" s="580"/>
      <c r="NJ27" s="580"/>
      <c r="NK27" s="580"/>
      <c r="NL27" s="580"/>
      <c r="NM27" s="580"/>
      <c r="NN27" s="580"/>
      <c r="NO27" s="580"/>
      <c r="NP27" s="580"/>
      <c r="NQ27" s="580"/>
      <c r="NR27" s="580"/>
      <c r="NS27" s="580"/>
      <c r="NT27" s="580"/>
      <c r="NU27" s="580"/>
      <c r="NV27" s="580"/>
      <c r="NW27" s="580"/>
      <c r="NX27" s="580"/>
      <c r="NY27" s="580"/>
      <c r="NZ27" s="580"/>
      <c r="OA27" s="580"/>
      <c r="OB27" s="580"/>
      <c r="OC27" s="580"/>
      <c r="OD27" s="580"/>
      <c r="OE27" s="580"/>
      <c r="OF27" s="580"/>
      <c r="OG27" s="580"/>
      <c r="OH27" s="580"/>
      <c r="OI27" s="580"/>
      <c r="OJ27" s="580"/>
      <c r="OK27" s="580"/>
      <c r="OL27" s="580"/>
      <c r="OM27" s="580"/>
      <c r="ON27" s="580"/>
      <c r="OO27" s="580"/>
      <c r="OP27" s="580"/>
      <c r="OQ27" s="580"/>
      <c r="OR27" s="580"/>
      <c r="OS27" s="580"/>
      <c r="OT27" s="580"/>
      <c r="OU27" s="580"/>
      <c r="OV27" s="580"/>
      <c r="OW27" s="580"/>
      <c r="OX27" s="580"/>
      <c r="OY27" s="580"/>
      <c r="OZ27" s="580"/>
      <c r="PA27" s="580"/>
      <c r="PB27" s="580"/>
      <c r="PC27" s="580"/>
      <c r="PD27" s="580"/>
      <c r="PE27" s="580"/>
      <c r="PF27" s="580"/>
      <c r="PG27" s="580"/>
      <c r="PH27" s="580"/>
      <c r="PI27" s="580"/>
      <c r="PJ27" s="580"/>
      <c r="PK27" s="580"/>
      <c r="PL27" s="580"/>
      <c r="PM27" s="580"/>
      <c r="PN27" s="580"/>
      <c r="PO27" s="580"/>
      <c r="PP27" s="580"/>
      <c r="PQ27" s="580"/>
      <c r="PR27" s="580"/>
      <c r="PS27" s="580"/>
      <c r="PT27" s="580"/>
      <c r="PU27" s="580"/>
      <c r="PV27" s="580"/>
      <c r="PW27" s="580"/>
      <c r="PX27" s="580"/>
      <c r="PY27" s="580"/>
      <c r="PZ27" s="580"/>
      <c r="QA27" s="580"/>
      <c r="QB27" s="580"/>
      <c r="QC27" s="580"/>
      <c r="QD27" s="580"/>
      <c r="QE27" s="580"/>
      <c r="QF27" s="580"/>
      <c r="QG27" s="580"/>
      <c r="QH27" s="580"/>
      <c r="QI27" s="580"/>
      <c r="QJ27" s="580"/>
      <c r="QK27" s="580"/>
      <c r="QL27" s="580"/>
      <c r="QM27" s="580"/>
      <c r="QN27" s="580"/>
      <c r="QO27" s="580"/>
      <c r="QP27" s="580"/>
      <c r="QQ27" s="580"/>
      <c r="QR27" s="580"/>
      <c r="QS27" s="580"/>
      <c r="QT27" s="580"/>
      <c r="QU27" s="580"/>
      <c r="QV27" s="580"/>
      <c r="QW27" s="580"/>
      <c r="QX27" s="580"/>
      <c r="QY27" s="580"/>
      <c r="QZ27" s="580"/>
      <c r="RA27" s="580"/>
      <c r="RB27" s="580"/>
      <c r="RC27" s="580"/>
      <c r="RD27" s="580"/>
      <c r="RE27" s="580"/>
      <c r="RF27" s="580"/>
      <c r="RG27" s="580"/>
      <c r="RH27" s="580"/>
      <c r="RI27" s="580"/>
      <c r="RJ27" s="580"/>
      <c r="RK27" s="580"/>
      <c r="RL27" s="580"/>
      <c r="RM27" s="580"/>
      <c r="RN27" s="580"/>
      <c r="RO27" s="580"/>
      <c r="RP27" s="580"/>
      <c r="RQ27" s="580"/>
      <c r="RR27" s="580"/>
      <c r="RS27" s="580"/>
      <c r="RT27" s="580"/>
      <c r="RU27" s="580"/>
      <c r="RV27" s="580"/>
      <c r="RW27" s="580"/>
      <c r="RX27" s="580"/>
      <c r="RY27" s="580"/>
      <c r="RZ27" s="580"/>
      <c r="SA27" s="580"/>
      <c r="SB27" s="580"/>
      <c r="SC27" s="580"/>
      <c r="SD27" s="580"/>
      <c r="SE27" s="580"/>
      <c r="SF27" s="580"/>
      <c r="SG27" s="580"/>
      <c r="SH27" s="580"/>
      <c r="SI27" s="580"/>
      <c r="SJ27" s="580"/>
      <c r="SK27" s="580"/>
      <c r="SL27" s="580"/>
      <c r="SM27" s="580"/>
      <c r="SN27" s="580"/>
      <c r="SO27" s="580"/>
      <c r="SP27" s="580"/>
      <c r="SQ27" s="580"/>
      <c r="SR27" s="580"/>
      <c r="SS27" s="580"/>
      <c r="ST27" s="580"/>
      <c r="SU27" s="580"/>
      <c r="SV27" s="580"/>
      <c r="SW27" s="580"/>
      <c r="SX27" s="580"/>
      <c r="SY27" s="580"/>
      <c r="SZ27" s="580"/>
      <c r="TA27" s="580"/>
      <c r="TB27" s="580"/>
      <c r="TC27" s="580"/>
      <c r="TD27" s="580"/>
      <c r="TE27" s="580"/>
      <c r="TF27" s="580"/>
      <c r="TG27" s="580"/>
      <c r="TH27" s="580"/>
      <c r="TI27" s="580"/>
      <c r="TJ27" s="580"/>
      <c r="TK27" s="580"/>
      <c r="TL27" s="580"/>
      <c r="TM27" s="580"/>
      <c r="TN27" s="580"/>
      <c r="TO27" s="580"/>
      <c r="TP27" s="580"/>
      <c r="TQ27" s="580"/>
      <c r="TR27" s="580"/>
      <c r="TS27" s="580"/>
      <c r="TT27" s="580"/>
      <c r="TU27" s="580"/>
      <c r="TV27" s="580"/>
      <c r="TW27" s="580"/>
      <c r="TX27" s="580"/>
      <c r="TY27" s="580"/>
      <c r="TZ27" s="580"/>
      <c r="UA27" s="580"/>
      <c r="UB27" s="580"/>
      <c r="UC27" s="580"/>
      <c r="UD27" s="580"/>
      <c r="UE27" s="580"/>
      <c r="UF27" s="580"/>
      <c r="UG27" s="580"/>
      <c r="UH27" s="580"/>
      <c r="UI27" s="580"/>
      <c r="UJ27" s="580"/>
      <c r="UK27" s="580"/>
      <c r="UL27" s="580"/>
      <c r="UM27" s="580"/>
      <c r="UN27" s="580"/>
      <c r="UO27" s="580"/>
      <c r="UP27" s="580"/>
      <c r="UQ27" s="580"/>
      <c r="UR27" s="580"/>
      <c r="US27" s="580"/>
      <c r="UT27" s="580"/>
      <c r="UU27" s="580"/>
      <c r="UV27" s="580"/>
      <c r="UW27" s="580"/>
      <c r="UX27" s="580"/>
      <c r="UY27" s="580"/>
      <c r="UZ27" s="580"/>
      <c r="VA27" s="580"/>
      <c r="VB27" s="580"/>
      <c r="VC27" s="580"/>
      <c r="VD27" s="580"/>
      <c r="VE27" s="580"/>
      <c r="VF27" s="580"/>
      <c r="VG27" s="580"/>
      <c r="VH27" s="580"/>
      <c r="VI27" s="580"/>
      <c r="VJ27" s="580"/>
      <c r="VK27" s="580"/>
      <c r="VL27" s="580"/>
      <c r="VM27" s="580"/>
      <c r="VN27" s="580"/>
      <c r="VO27" s="580"/>
      <c r="VP27" s="580"/>
      <c r="VQ27" s="580"/>
      <c r="VR27" s="580"/>
      <c r="VS27" s="580"/>
      <c r="VT27" s="580"/>
      <c r="VU27" s="580"/>
      <c r="VV27" s="580"/>
      <c r="VW27" s="580"/>
      <c r="VX27" s="580"/>
      <c r="VY27" s="580"/>
      <c r="VZ27" s="580"/>
      <c r="WA27" s="580"/>
      <c r="WB27" s="580"/>
      <c r="WC27" s="580"/>
      <c r="WD27" s="580"/>
      <c r="WE27" s="580"/>
      <c r="WF27" s="580"/>
      <c r="WG27" s="580"/>
      <c r="WH27" s="580"/>
      <c r="WI27" s="580"/>
      <c r="WJ27" s="580"/>
      <c r="WK27" s="580"/>
      <c r="WL27" s="580"/>
      <c r="WM27" s="580"/>
      <c r="WN27" s="580"/>
      <c r="WO27" s="580"/>
      <c r="WP27" s="580"/>
      <c r="WQ27" s="580"/>
      <c r="WR27" s="580"/>
      <c r="WS27" s="580"/>
      <c r="WT27" s="580"/>
      <c r="WU27" s="580"/>
      <c r="WV27" s="580"/>
      <c r="WW27" s="580"/>
      <c r="WX27" s="580"/>
      <c r="WY27" s="580"/>
      <c r="WZ27" s="580"/>
      <c r="XA27" s="580"/>
      <c r="XB27" s="580"/>
      <c r="XC27" s="580"/>
      <c r="XD27" s="580"/>
      <c r="XE27" s="580"/>
      <c r="XF27" s="580"/>
      <c r="XG27" s="580"/>
      <c r="XH27" s="580"/>
      <c r="XI27" s="580"/>
      <c r="XJ27" s="580"/>
      <c r="XK27" s="580"/>
      <c r="XL27" s="580"/>
      <c r="XM27" s="580"/>
      <c r="XN27" s="580"/>
      <c r="XO27" s="580"/>
      <c r="XP27" s="580"/>
      <c r="XQ27" s="580"/>
      <c r="XR27" s="580"/>
      <c r="XS27" s="580"/>
      <c r="XT27" s="580"/>
      <c r="XU27" s="580"/>
      <c r="XV27" s="580"/>
      <c r="XW27" s="580"/>
      <c r="XX27" s="580"/>
      <c r="XY27" s="580"/>
      <c r="XZ27" s="580"/>
      <c r="YA27" s="580"/>
      <c r="YB27" s="580"/>
      <c r="YC27" s="580"/>
      <c r="YD27" s="580"/>
      <c r="YE27" s="580"/>
      <c r="YF27" s="580"/>
      <c r="YG27" s="580"/>
      <c r="YH27" s="580"/>
      <c r="YI27" s="580"/>
      <c r="YJ27" s="580"/>
      <c r="YK27" s="580"/>
      <c r="YL27" s="580"/>
      <c r="YM27" s="580"/>
      <c r="YN27" s="580"/>
      <c r="YO27" s="580"/>
      <c r="YP27" s="580"/>
      <c r="YQ27" s="580"/>
      <c r="YR27" s="580"/>
      <c r="YS27" s="580"/>
      <c r="YT27" s="580"/>
      <c r="YU27" s="580"/>
      <c r="YV27" s="580"/>
      <c r="YW27" s="580"/>
      <c r="YX27" s="580"/>
      <c r="YY27" s="580"/>
      <c r="YZ27" s="580"/>
      <c r="ZA27" s="580"/>
      <c r="ZB27" s="580"/>
      <c r="ZC27" s="580"/>
      <c r="ZD27" s="580"/>
      <c r="ZE27" s="580"/>
      <c r="ZF27" s="580"/>
      <c r="ZG27" s="580"/>
      <c r="ZH27" s="580"/>
      <c r="ZI27" s="580"/>
      <c r="ZJ27" s="580"/>
      <c r="ZK27" s="580"/>
      <c r="ZL27" s="580"/>
      <c r="ZM27" s="580"/>
      <c r="ZN27" s="580"/>
      <c r="ZO27" s="580"/>
      <c r="ZP27" s="580"/>
      <c r="ZQ27" s="580"/>
      <c r="ZR27" s="580"/>
      <c r="ZS27" s="580"/>
      <c r="ZT27" s="580"/>
      <c r="ZU27" s="580"/>
      <c r="ZV27" s="580"/>
      <c r="ZW27" s="580"/>
      <c r="ZX27" s="580"/>
      <c r="ZY27" s="580"/>
      <c r="ZZ27" s="580"/>
      <c r="AAA27" s="580"/>
      <c r="AAB27" s="580"/>
      <c r="AAC27" s="580"/>
      <c r="AAD27" s="580"/>
      <c r="AAE27" s="580"/>
      <c r="AAF27" s="580"/>
      <c r="AAG27" s="580"/>
      <c r="AAH27" s="580"/>
      <c r="AAI27" s="580"/>
      <c r="AAJ27" s="580"/>
      <c r="AAK27" s="580"/>
      <c r="AAL27" s="580"/>
      <c r="AAM27" s="580"/>
      <c r="AAN27" s="580"/>
      <c r="AAO27" s="580"/>
      <c r="AAP27" s="580"/>
      <c r="AAQ27" s="580"/>
      <c r="AAR27" s="580"/>
      <c r="AAS27" s="580"/>
      <c r="AAT27" s="580"/>
      <c r="AAU27" s="580"/>
      <c r="AAV27" s="580"/>
      <c r="AAW27" s="580"/>
      <c r="AAX27" s="580"/>
      <c r="AAY27" s="580"/>
      <c r="AAZ27" s="580"/>
      <c r="ABA27" s="580"/>
      <c r="ABB27" s="580"/>
      <c r="ABC27" s="580"/>
      <c r="ABD27" s="580"/>
      <c r="ABE27" s="580"/>
      <c r="ABF27" s="580"/>
      <c r="ABG27" s="580"/>
      <c r="ABH27" s="580"/>
      <c r="ABI27" s="580"/>
      <c r="ABJ27" s="580"/>
      <c r="ABK27" s="580"/>
      <c r="ABL27" s="580"/>
      <c r="ABM27" s="580"/>
      <c r="ABN27" s="580"/>
      <c r="ABO27" s="580"/>
      <c r="ABP27" s="580"/>
      <c r="ABQ27" s="580"/>
      <c r="ABR27" s="580"/>
      <c r="ABS27" s="580"/>
      <c r="ABT27" s="580"/>
      <c r="ABU27" s="580"/>
      <c r="ABV27" s="580"/>
      <c r="ABW27" s="580"/>
      <c r="ABX27" s="580"/>
      <c r="ABY27" s="580"/>
      <c r="ABZ27" s="580"/>
      <c r="ACA27" s="580"/>
      <c r="ACB27" s="580"/>
      <c r="ACC27" s="580"/>
      <c r="ACD27" s="580"/>
      <c r="ACE27" s="580"/>
      <c r="ACF27" s="580"/>
      <c r="ACG27" s="580"/>
      <c r="ACH27" s="580"/>
      <c r="ACI27" s="580"/>
      <c r="ACJ27" s="580"/>
      <c r="ACK27" s="580"/>
      <c r="ACL27" s="580"/>
      <c r="ACM27" s="580"/>
      <c r="ACN27" s="580"/>
      <c r="ACO27" s="580"/>
      <c r="ACP27" s="580"/>
      <c r="ACQ27" s="580"/>
      <c r="ACR27" s="580"/>
      <c r="ACS27" s="580"/>
      <c r="ACT27" s="580"/>
      <c r="ACU27" s="580"/>
      <c r="ACV27" s="580"/>
      <c r="ACW27" s="580"/>
      <c r="ACX27" s="580"/>
      <c r="ACY27" s="580"/>
      <c r="ACZ27" s="580"/>
      <c r="ADA27" s="580"/>
      <c r="ADB27" s="580"/>
      <c r="ADC27" s="580"/>
      <c r="ADD27" s="580"/>
      <c r="ADE27" s="580"/>
      <c r="ADF27" s="580"/>
      <c r="ADG27" s="580"/>
      <c r="ADH27" s="580"/>
      <c r="ADI27" s="580"/>
      <c r="ADJ27" s="580"/>
      <c r="ADK27" s="580"/>
      <c r="ADL27" s="580"/>
      <c r="ADM27" s="580"/>
      <c r="ADN27" s="580"/>
      <c r="ADO27" s="580"/>
      <c r="ADP27" s="580"/>
      <c r="ADQ27" s="580"/>
      <c r="ADR27" s="580"/>
      <c r="ADS27" s="580"/>
      <c r="ADT27" s="580"/>
      <c r="ADU27" s="580"/>
      <c r="ADV27" s="580"/>
      <c r="ADW27" s="580"/>
      <c r="ADX27" s="580"/>
      <c r="ADY27" s="580"/>
      <c r="ADZ27" s="580"/>
      <c r="AEA27" s="580"/>
      <c r="AEB27" s="580"/>
      <c r="AEC27" s="580"/>
      <c r="AED27" s="580"/>
      <c r="AEE27" s="580"/>
      <c r="AEF27" s="580"/>
      <c r="AEG27" s="580"/>
      <c r="AEH27" s="580"/>
      <c r="AEI27" s="580"/>
      <c r="AEJ27" s="580"/>
      <c r="AEK27" s="580"/>
      <c r="AEL27" s="580"/>
      <c r="AEM27" s="580"/>
      <c r="AEN27" s="580"/>
      <c r="AEO27" s="580"/>
      <c r="AEP27" s="580"/>
      <c r="AEQ27" s="580"/>
      <c r="AER27" s="580"/>
      <c r="AES27" s="580"/>
      <c r="AET27" s="580"/>
      <c r="AEU27" s="580"/>
      <c r="AEV27" s="580"/>
      <c r="AEW27" s="580"/>
      <c r="AEX27" s="580"/>
      <c r="AEY27" s="580"/>
      <c r="AEZ27" s="580"/>
      <c r="AFA27" s="580"/>
      <c r="AFB27" s="580"/>
      <c r="AFC27" s="580"/>
      <c r="AFD27" s="580"/>
      <c r="AFE27" s="580"/>
      <c r="AFF27" s="580"/>
      <c r="AFG27" s="580"/>
      <c r="AFH27" s="580"/>
      <c r="AFI27" s="580"/>
      <c r="AFJ27" s="580"/>
      <c r="AFK27" s="580"/>
      <c r="AFL27" s="580"/>
      <c r="AFM27" s="580"/>
      <c r="AFN27" s="580"/>
      <c r="AFO27" s="580"/>
      <c r="AFP27" s="580"/>
      <c r="AFQ27" s="580"/>
      <c r="AFR27" s="580"/>
      <c r="AFS27" s="580"/>
      <c r="AFT27" s="580"/>
      <c r="AFU27" s="580"/>
      <c r="AFV27" s="580"/>
      <c r="AFW27" s="580"/>
      <c r="AFX27" s="580"/>
      <c r="AFY27" s="580"/>
      <c r="AFZ27" s="580"/>
      <c r="AGA27" s="580"/>
      <c r="AGB27" s="580"/>
      <c r="AGC27" s="580"/>
      <c r="AGD27" s="580"/>
      <c r="AGE27" s="580"/>
      <c r="AGF27" s="580"/>
      <c r="AGG27" s="580"/>
      <c r="AGH27" s="580"/>
      <c r="AGI27" s="580"/>
      <c r="AGJ27" s="580"/>
      <c r="AGK27" s="580"/>
      <c r="AGL27" s="580"/>
      <c r="AGM27" s="580"/>
      <c r="AGN27" s="580"/>
      <c r="AGO27" s="580"/>
      <c r="AGP27" s="580"/>
      <c r="AGQ27" s="580"/>
      <c r="AGR27" s="580"/>
      <c r="AGS27" s="580"/>
      <c r="AGT27" s="580"/>
      <c r="AGU27" s="580"/>
      <c r="AGV27" s="580"/>
      <c r="AGW27" s="580"/>
      <c r="AGX27" s="580"/>
      <c r="AGY27" s="580"/>
      <c r="AGZ27" s="580"/>
      <c r="AHA27" s="580"/>
      <c r="AHB27" s="580"/>
      <c r="AHC27" s="580"/>
      <c r="AHD27" s="580"/>
      <c r="AHE27" s="580"/>
      <c r="AHF27" s="580"/>
      <c r="AHG27" s="580"/>
      <c r="AHH27" s="580"/>
      <c r="AHI27" s="580"/>
      <c r="AHJ27" s="580"/>
      <c r="AHK27" s="580"/>
      <c r="AHL27" s="580"/>
      <c r="AHM27" s="580"/>
      <c r="AHN27" s="580"/>
      <c r="AHO27" s="580"/>
      <c r="AHP27" s="580"/>
      <c r="AHQ27" s="580"/>
      <c r="AHR27" s="580"/>
      <c r="AHS27" s="580"/>
      <c r="AHT27" s="580"/>
      <c r="AHU27" s="580"/>
      <c r="AHV27" s="580"/>
      <c r="AHW27" s="580"/>
      <c r="AHX27" s="580"/>
      <c r="AHY27" s="580"/>
      <c r="AHZ27" s="580"/>
      <c r="AIA27" s="580"/>
      <c r="AIB27" s="580"/>
      <c r="AIC27" s="580"/>
      <c r="AID27" s="580"/>
      <c r="AIE27" s="580"/>
      <c r="AIF27" s="580"/>
      <c r="AIG27" s="580"/>
      <c r="AIH27" s="580"/>
      <c r="AII27" s="580"/>
      <c r="AIJ27" s="580"/>
      <c r="AIK27" s="580"/>
      <c r="AIL27" s="580"/>
      <c r="AIM27" s="580"/>
      <c r="AIN27" s="580"/>
      <c r="AIO27" s="580"/>
      <c r="AIP27" s="580"/>
      <c r="AIQ27" s="580"/>
      <c r="AIR27" s="580"/>
      <c r="AIS27" s="580"/>
      <c r="AIT27" s="580"/>
      <c r="AIU27" s="580"/>
      <c r="AIV27" s="580"/>
      <c r="AIW27" s="580"/>
      <c r="AIX27" s="580"/>
      <c r="AIY27" s="580"/>
      <c r="AIZ27" s="580"/>
      <c r="AJA27" s="580"/>
      <c r="AJB27" s="580"/>
      <c r="AJC27" s="580"/>
      <c r="AJD27" s="580"/>
      <c r="AJE27" s="580"/>
      <c r="AJF27" s="580"/>
      <c r="AJG27" s="580"/>
      <c r="AJH27" s="580"/>
      <c r="AJI27" s="580"/>
      <c r="AJJ27" s="580"/>
      <c r="AJK27" s="580"/>
      <c r="AJL27" s="580"/>
      <c r="AJM27" s="580"/>
      <c r="AJN27" s="580"/>
      <c r="AJO27" s="580"/>
      <c r="AJP27" s="580"/>
      <c r="AJQ27" s="580"/>
      <c r="AJR27" s="580"/>
      <c r="AJS27" s="580"/>
      <c r="AJT27" s="580"/>
      <c r="AJU27" s="580"/>
      <c r="AJV27" s="580"/>
      <c r="AJW27" s="580"/>
      <c r="AJX27" s="580"/>
      <c r="AJY27" s="580"/>
      <c r="AJZ27" s="580"/>
      <c r="AKA27" s="580"/>
      <c r="AKB27" s="580"/>
      <c r="AKC27" s="580"/>
      <c r="AKD27" s="580"/>
      <c r="AKE27" s="580"/>
      <c r="AKF27" s="580"/>
      <c r="AKG27" s="580"/>
      <c r="AKH27" s="580"/>
      <c r="AKI27" s="580"/>
      <c r="AKJ27" s="580"/>
      <c r="AKK27" s="580"/>
      <c r="AKL27" s="580"/>
      <c r="AKM27" s="580"/>
      <c r="AKN27" s="580"/>
      <c r="AKO27" s="580"/>
      <c r="AKP27" s="580"/>
      <c r="AKQ27" s="580"/>
      <c r="AKR27" s="580"/>
      <c r="AKS27" s="580"/>
      <c r="AKT27" s="580"/>
      <c r="AKU27" s="580"/>
      <c r="AKV27" s="580"/>
      <c r="AKW27" s="580"/>
      <c r="AKX27" s="580"/>
      <c r="AKY27" s="580"/>
      <c r="AKZ27" s="580"/>
      <c r="ALA27" s="580"/>
      <c r="ALB27" s="580"/>
      <c r="ALC27" s="580"/>
      <c r="ALD27" s="580"/>
      <c r="ALE27" s="580"/>
      <c r="ALF27" s="580"/>
      <c r="ALG27" s="580"/>
      <c r="ALH27" s="580"/>
      <c r="ALI27" s="580"/>
      <c r="ALJ27" s="580"/>
      <c r="ALK27" s="580"/>
      <c r="ALL27" s="580"/>
      <c r="ALM27" s="580"/>
      <c r="ALN27" s="580"/>
      <c r="ALO27" s="580"/>
      <c r="ALP27" s="580"/>
      <c r="ALQ27" s="580"/>
      <c r="ALR27" s="580"/>
      <c r="ALS27" s="580"/>
      <c r="ALT27" s="580"/>
      <c r="ALU27" s="580"/>
      <c r="ALV27" s="580"/>
      <c r="ALW27" s="580"/>
      <c r="ALX27" s="580"/>
      <c r="ALY27" s="580"/>
      <c r="ALZ27" s="580"/>
      <c r="AMA27" s="580"/>
      <c r="AMB27" s="580"/>
      <c r="AMC27" s="580"/>
      <c r="AMD27" s="580"/>
      <c r="AME27" s="580"/>
      <c r="AMF27" s="580"/>
      <c r="AMG27" s="580"/>
      <c r="AMH27" s="580"/>
      <c r="AMI27" s="580"/>
      <c r="AMJ27" s="580"/>
      <c r="AMK27" s="580"/>
      <c r="AML27" s="580"/>
      <c r="AMM27" s="580"/>
      <c r="AMN27" s="580"/>
      <c r="AMO27" s="580"/>
      <c r="AMP27" s="580"/>
      <c r="AMQ27" s="580"/>
      <c r="AMR27" s="580"/>
      <c r="AMS27" s="580"/>
      <c r="AMT27" s="580"/>
      <c r="AMU27" s="580"/>
      <c r="AMV27" s="580"/>
      <c r="AMW27" s="580"/>
      <c r="AMX27" s="580"/>
      <c r="AMY27" s="580"/>
      <c r="AMZ27" s="580"/>
      <c r="ANA27" s="580"/>
      <c r="ANB27" s="580"/>
      <c r="ANC27" s="580"/>
      <c r="AND27" s="580"/>
      <c r="ANE27" s="580"/>
      <c r="ANF27" s="580"/>
      <c r="ANG27" s="580"/>
      <c r="ANH27" s="580"/>
      <c r="ANI27" s="580"/>
      <c r="ANJ27" s="580"/>
      <c r="ANK27" s="580"/>
      <c r="ANL27" s="580"/>
      <c r="ANM27" s="580"/>
      <c r="ANN27" s="580"/>
      <c r="ANO27" s="580"/>
      <c r="ANP27" s="580"/>
      <c r="ANQ27" s="580"/>
      <c r="ANR27" s="580"/>
      <c r="ANS27" s="580"/>
      <c r="ANT27" s="580"/>
      <c r="ANU27" s="580"/>
      <c r="ANV27" s="580"/>
      <c r="ANW27" s="580"/>
      <c r="ANX27" s="580"/>
      <c r="ANY27" s="580"/>
      <c r="ANZ27" s="580"/>
      <c r="AOA27" s="580"/>
      <c r="AOB27" s="580"/>
      <c r="AOC27" s="580"/>
      <c r="AOD27" s="580"/>
      <c r="AOE27" s="580"/>
      <c r="AOF27" s="580"/>
      <c r="AOG27" s="580"/>
      <c r="AOH27" s="580"/>
      <c r="AOI27" s="580"/>
      <c r="AOJ27" s="580"/>
      <c r="AOK27" s="580"/>
      <c r="AOL27" s="580"/>
      <c r="AOM27" s="580"/>
      <c r="AON27" s="580"/>
      <c r="AOO27" s="580"/>
      <c r="AOP27" s="580"/>
      <c r="AOQ27" s="580"/>
      <c r="AOR27" s="580"/>
      <c r="AOS27" s="580"/>
      <c r="AOT27" s="580"/>
      <c r="AOU27" s="580"/>
      <c r="AOV27" s="580"/>
      <c r="AOW27" s="580"/>
      <c r="AOX27" s="580"/>
      <c r="AOY27" s="580"/>
      <c r="AOZ27" s="580"/>
      <c r="APA27" s="580"/>
      <c r="APB27" s="580"/>
      <c r="APC27" s="580"/>
      <c r="APD27" s="580"/>
      <c r="APE27" s="580"/>
      <c r="APF27" s="580"/>
      <c r="APG27" s="580"/>
      <c r="APH27" s="580"/>
      <c r="API27" s="580"/>
      <c r="APJ27" s="580"/>
      <c r="APK27" s="580"/>
      <c r="APL27" s="580"/>
      <c r="APM27" s="580"/>
      <c r="APN27" s="580"/>
      <c r="APO27" s="580"/>
      <c r="APP27" s="580"/>
      <c r="APQ27" s="580"/>
      <c r="APR27" s="580"/>
      <c r="APS27" s="580"/>
      <c r="APT27" s="580"/>
      <c r="APU27" s="580"/>
      <c r="APV27" s="580"/>
      <c r="APW27" s="580"/>
      <c r="APX27" s="580"/>
      <c r="APY27" s="580"/>
      <c r="APZ27" s="580"/>
      <c r="AQA27" s="580"/>
      <c r="AQB27" s="580"/>
      <c r="AQC27" s="580"/>
      <c r="AQD27" s="580"/>
      <c r="AQE27" s="580"/>
      <c r="AQF27" s="580"/>
      <c r="AQG27" s="580"/>
      <c r="AQH27" s="580"/>
      <c r="AQI27" s="580"/>
      <c r="AQJ27" s="580"/>
      <c r="AQK27" s="580"/>
      <c r="AQL27" s="580"/>
      <c r="AQM27" s="580"/>
      <c r="AQN27" s="580"/>
      <c r="AQO27" s="580"/>
      <c r="AQP27" s="580"/>
      <c r="AQQ27" s="580"/>
      <c r="AQR27" s="580"/>
      <c r="AQS27" s="580"/>
      <c r="AQT27" s="580"/>
      <c r="AQU27" s="580"/>
      <c r="AQV27" s="580"/>
      <c r="AQW27" s="580"/>
      <c r="AQX27" s="580"/>
      <c r="AQY27" s="580"/>
      <c r="AQZ27" s="580"/>
      <c r="ARA27" s="580"/>
      <c r="ARB27" s="580"/>
      <c r="ARC27" s="580"/>
      <c r="ARD27" s="580"/>
      <c r="ARE27" s="580"/>
      <c r="ARF27" s="580"/>
      <c r="ARG27" s="580"/>
      <c r="ARH27" s="580"/>
      <c r="ARI27" s="580"/>
      <c r="ARJ27" s="580"/>
      <c r="ARK27" s="580"/>
      <c r="ARL27" s="580"/>
      <c r="ARM27" s="580"/>
      <c r="ARN27" s="580"/>
      <c r="ARO27" s="580"/>
      <c r="ARP27" s="580"/>
      <c r="ARQ27" s="580"/>
      <c r="ARR27" s="580"/>
      <c r="ARS27" s="580"/>
      <c r="ART27" s="580"/>
      <c r="ARU27" s="580"/>
      <c r="ARV27" s="580"/>
      <c r="ARW27" s="580"/>
      <c r="ARX27" s="580"/>
      <c r="ARY27" s="580"/>
      <c r="ARZ27" s="580"/>
      <c r="ASA27" s="580"/>
      <c r="ASB27" s="580"/>
      <c r="ASC27" s="580"/>
      <c r="ASD27" s="580"/>
      <c r="ASE27" s="580"/>
      <c r="ASF27" s="580"/>
      <c r="ASG27" s="580"/>
      <c r="ASH27" s="580"/>
      <c r="ASI27" s="580"/>
      <c r="ASJ27" s="580"/>
      <c r="ASK27" s="580"/>
      <c r="ASL27" s="580"/>
      <c r="ASM27" s="580"/>
      <c r="ASN27" s="580"/>
      <c r="ASO27" s="580"/>
      <c r="ASP27" s="580"/>
      <c r="ASQ27" s="580"/>
      <c r="ASR27" s="580"/>
      <c r="ASS27" s="580"/>
      <c r="AST27" s="580"/>
      <c r="ASU27" s="580"/>
      <c r="ASV27" s="580"/>
      <c r="ASW27" s="580"/>
      <c r="ASX27" s="580"/>
      <c r="ASY27" s="580"/>
      <c r="ASZ27" s="580"/>
      <c r="ATA27" s="580"/>
      <c r="ATB27" s="580"/>
      <c r="ATC27" s="580"/>
      <c r="ATD27" s="580"/>
      <c r="ATE27" s="580"/>
      <c r="ATF27" s="580"/>
      <c r="ATG27" s="580"/>
      <c r="ATH27" s="580"/>
      <c r="ATI27" s="580"/>
      <c r="ATJ27" s="580"/>
      <c r="ATK27" s="580"/>
      <c r="ATL27" s="580"/>
      <c r="ATM27" s="580"/>
      <c r="ATN27" s="580"/>
      <c r="ATO27" s="580"/>
      <c r="ATP27" s="580"/>
      <c r="ATQ27" s="580"/>
      <c r="ATR27" s="580"/>
      <c r="ATS27" s="580"/>
      <c r="ATT27" s="580"/>
      <c r="ATU27" s="580"/>
      <c r="ATV27" s="580"/>
      <c r="ATW27" s="580"/>
      <c r="ATX27" s="580"/>
      <c r="ATY27" s="580"/>
      <c r="ATZ27" s="580"/>
      <c r="AUA27" s="580"/>
      <c r="AUB27" s="580"/>
      <c r="AUC27" s="580"/>
      <c r="AUD27" s="580"/>
      <c r="AUE27" s="580"/>
      <c r="AUF27" s="580"/>
      <c r="AUG27" s="580"/>
      <c r="AUH27" s="580"/>
      <c r="AUI27" s="580"/>
      <c r="AUJ27" s="580"/>
      <c r="AUK27" s="580"/>
      <c r="AUL27" s="580"/>
      <c r="AUM27" s="580"/>
      <c r="AUN27" s="580"/>
      <c r="AUO27" s="580"/>
      <c r="AUP27" s="580"/>
      <c r="AUQ27" s="580"/>
      <c r="AUR27" s="580"/>
      <c r="AUS27" s="580"/>
      <c r="AUT27" s="580"/>
      <c r="AUU27" s="580"/>
      <c r="AUV27" s="580"/>
      <c r="AUW27" s="580"/>
      <c r="AUX27" s="580"/>
      <c r="AUY27" s="580"/>
      <c r="AUZ27" s="580"/>
      <c r="AVA27" s="580"/>
      <c r="AVB27" s="580"/>
      <c r="AVC27" s="580"/>
      <c r="AVD27" s="580"/>
      <c r="AVE27" s="580"/>
      <c r="AVF27" s="580"/>
      <c r="AVG27" s="580"/>
      <c r="AVH27" s="580"/>
      <c r="AVI27" s="580"/>
      <c r="AVJ27" s="580"/>
      <c r="AVK27" s="580"/>
      <c r="AVL27" s="580"/>
      <c r="AVM27" s="580"/>
      <c r="AVN27" s="580"/>
      <c r="AVO27" s="580"/>
      <c r="AVP27" s="580"/>
      <c r="AVQ27" s="580"/>
      <c r="AVR27" s="580"/>
      <c r="AVS27" s="580"/>
      <c r="AVT27" s="580"/>
      <c r="AVU27" s="580"/>
      <c r="AVV27" s="580"/>
      <c r="AVW27" s="580"/>
      <c r="AVX27" s="580"/>
      <c r="AVY27" s="580"/>
      <c r="AVZ27" s="580"/>
      <c r="AWA27" s="580"/>
      <c r="AWB27" s="580"/>
      <c r="AWC27" s="580"/>
      <c r="AWD27" s="580"/>
      <c r="AWE27" s="580"/>
      <c r="AWF27" s="580"/>
      <c r="AWG27" s="580"/>
      <c r="AWH27" s="580"/>
      <c r="AWI27" s="580"/>
      <c r="AWJ27" s="580"/>
      <c r="AWK27" s="580"/>
      <c r="AWL27" s="580"/>
      <c r="AWM27" s="580"/>
      <c r="AWN27" s="580"/>
      <c r="AWO27" s="580"/>
      <c r="AWP27" s="580"/>
      <c r="AWQ27" s="580"/>
      <c r="AWR27" s="580"/>
      <c r="AWS27" s="580"/>
      <c r="AWT27" s="580"/>
      <c r="AWU27" s="580"/>
      <c r="AWV27" s="580"/>
      <c r="AWW27" s="580"/>
      <c r="AWX27" s="580"/>
      <c r="AWY27" s="580"/>
      <c r="AWZ27" s="580"/>
      <c r="AXA27" s="580"/>
      <c r="AXB27" s="580"/>
      <c r="AXC27" s="580"/>
      <c r="AXD27" s="580"/>
      <c r="AXE27" s="580"/>
      <c r="AXF27" s="580"/>
      <c r="AXG27" s="580"/>
      <c r="AXH27" s="580"/>
      <c r="AXI27" s="580"/>
      <c r="AXJ27" s="580"/>
      <c r="AXK27" s="580"/>
      <c r="AXL27" s="580"/>
      <c r="AXM27" s="580"/>
      <c r="AXN27" s="580"/>
      <c r="AXO27" s="580"/>
      <c r="AXP27" s="580"/>
      <c r="AXQ27" s="580"/>
      <c r="AXR27" s="580"/>
      <c r="AXS27" s="580"/>
      <c r="AXT27" s="580"/>
      <c r="AXU27" s="580"/>
      <c r="AXV27" s="580"/>
      <c r="AXW27" s="580"/>
      <c r="AXX27" s="580"/>
      <c r="AXY27" s="580"/>
      <c r="AXZ27" s="580"/>
      <c r="AYA27" s="580"/>
      <c r="AYB27" s="580"/>
      <c r="AYC27" s="580"/>
      <c r="AYD27" s="580"/>
      <c r="AYE27" s="580"/>
      <c r="AYF27" s="580"/>
      <c r="AYG27" s="580"/>
      <c r="AYH27" s="580"/>
      <c r="AYI27" s="580"/>
      <c r="AYJ27" s="580"/>
      <c r="AYK27" s="580"/>
      <c r="AYL27" s="580"/>
      <c r="AYM27" s="580"/>
      <c r="AYN27" s="580"/>
      <c r="AYO27" s="580"/>
      <c r="AYP27" s="580"/>
      <c r="AYQ27" s="580"/>
      <c r="AYR27" s="580"/>
      <c r="AYS27" s="580"/>
      <c r="AYT27" s="580"/>
      <c r="AYU27" s="580"/>
      <c r="AYV27" s="580"/>
      <c r="AYW27" s="580"/>
      <c r="AYX27" s="580"/>
      <c r="AYY27" s="580"/>
      <c r="AYZ27" s="580"/>
      <c r="AZA27" s="580"/>
      <c r="AZB27" s="580"/>
      <c r="AZC27" s="580"/>
      <c r="AZD27" s="580"/>
      <c r="AZE27" s="580"/>
      <c r="AZF27" s="580"/>
      <c r="AZG27" s="580"/>
      <c r="AZH27" s="580"/>
      <c r="AZI27" s="580"/>
      <c r="AZJ27" s="580"/>
      <c r="AZK27" s="580"/>
      <c r="AZL27" s="580"/>
      <c r="AZM27" s="580"/>
      <c r="AZN27" s="580"/>
      <c r="AZO27" s="580"/>
      <c r="AZP27" s="580"/>
      <c r="AZQ27" s="580"/>
      <c r="AZR27" s="580"/>
      <c r="AZS27" s="580"/>
      <c r="AZT27" s="580"/>
      <c r="AZU27" s="580"/>
      <c r="AZV27" s="580"/>
      <c r="AZW27" s="580"/>
      <c r="AZX27" s="580"/>
      <c r="AZY27" s="580"/>
      <c r="AZZ27" s="580"/>
      <c r="BAA27" s="580"/>
      <c r="BAB27" s="580"/>
      <c r="BAC27" s="580"/>
      <c r="BAD27" s="580"/>
      <c r="BAE27" s="580"/>
      <c r="BAF27" s="580"/>
      <c r="BAG27" s="580"/>
      <c r="BAH27" s="580"/>
      <c r="BAI27" s="580"/>
      <c r="BAJ27" s="580"/>
      <c r="BAK27" s="580"/>
      <c r="BAL27" s="580"/>
      <c r="BAM27" s="580"/>
      <c r="BAN27" s="580"/>
      <c r="BAO27" s="580"/>
      <c r="BAP27" s="580"/>
      <c r="BAQ27" s="580"/>
      <c r="BAR27" s="580"/>
      <c r="BAS27" s="580"/>
      <c r="BAT27" s="580"/>
      <c r="BAU27" s="580"/>
      <c r="BAV27" s="580"/>
      <c r="BAW27" s="580"/>
      <c r="BAX27" s="580"/>
      <c r="BAY27" s="580"/>
      <c r="BAZ27" s="580"/>
      <c r="BBA27" s="580"/>
      <c r="BBB27" s="580"/>
      <c r="BBC27" s="580"/>
      <c r="BBD27" s="580"/>
      <c r="BBE27" s="580"/>
      <c r="BBF27" s="580"/>
      <c r="BBG27" s="580"/>
      <c r="BBH27" s="580"/>
      <c r="BBI27" s="580"/>
      <c r="BBJ27" s="580"/>
      <c r="BBK27" s="580"/>
      <c r="BBL27" s="580"/>
      <c r="BBM27" s="580"/>
      <c r="BBN27" s="580"/>
      <c r="BBO27" s="580"/>
      <c r="BBP27" s="580"/>
      <c r="BBQ27" s="580"/>
      <c r="BBR27" s="580"/>
      <c r="BBS27" s="580"/>
      <c r="BBT27" s="580"/>
      <c r="BBU27" s="580"/>
      <c r="BBV27" s="580"/>
      <c r="BBW27" s="580"/>
      <c r="BBX27" s="580"/>
      <c r="BBY27" s="580"/>
      <c r="BBZ27" s="580"/>
      <c r="BCA27" s="580"/>
      <c r="BCB27" s="580"/>
      <c r="BCC27" s="580"/>
      <c r="BCD27" s="580"/>
      <c r="BCE27" s="580"/>
      <c r="BCF27" s="580"/>
      <c r="BCG27" s="580"/>
      <c r="BCH27" s="580"/>
      <c r="BCI27" s="580"/>
      <c r="BCJ27" s="580"/>
      <c r="BCK27" s="580"/>
      <c r="BCL27" s="580"/>
      <c r="BCM27" s="580"/>
      <c r="BCN27" s="580"/>
      <c r="BCO27" s="580"/>
      <c r="BCP27" s="580"/>
      <c r="BCQ27" s="580"/>
      <c r="BCR27" s="580"/>
      <c r="BCS27" s="580"/>
      <c r="BCT27" s="580"/>
      <c r="BCU27" s="580"/>
      <c r="BCV27" s="580"/>
      <c r="BCW27" s="580"/>
      <c r="BCX27" s="580"/>
      <c r="BCY27" s="580"/>
      <c r="BCZ27" s="580"/>
      <c r="BDA27" s="580"/>
      <c r="BDB27" s="580"/>
      <c r="BDC27" s="580"/>
      <c r="BDD27" s="580"/>
      <c r="BDE27" s="580"/>
      <c r="BDF27" s="580"/>
      <c r="BDG27" s="580"/>
      <c r="BDH27" s="580"/>
      <c r="BDI27" s="580"/>
      <c r="BDJ27" s="580"/>
      <c r="BDK27" s="580"/>
      <c r="BDL27" s="580"/>
      <c r="BDM27" s="580"/>
      <c r="BDN27" s="580"/>
      <c r="BDO27" s="580"/>
      <c r="BDP27" s="580"/>
      <c r="BDQ27" s="580"/>
      <c r="BDR27" s="580"/>
      <c r="BDS27" s="580"/>
      <c r="BDT27" s="580"/>
      <c r="BDU27" s="580"/>
      <c r="BDV27" s="580"/>
      <c r="BDW27" s="580"/>
      <c r="BDX27" s="580"/>
      <c r="BDY27" s="580"/>
      <c r="BDZ27" s="580"/>
      <c r="BEA27" s="580"/>
      <c r="BEB27" s="580"/>
      <c r="BEC27" s="580"/>
      <c r="BED27" s="580"/>
      <c r="BEE27" s="580"/>
      <c r="BEF27" s="580"/>
      <c r="BEG27" s="580"/>
      <c r="BEH27" s="580"/>
      <c r="BEI27" s="580"/>
      <c r="BEJ27" s="580"/>
      <c r="BEK27" s="580"/>
      <c r="BEL27" s="580"/>
      <c r="BEM27" s="580"/>
      <c r="BEN27" s="580"/>
      <c r="BEO27" s="580"/>
      <c r="BEP27" s="580"/>
      <c r="BEQ27" s="580"/>
      <c r="BER27" s="580"/>
      <c r="BES27" s="580"/>
      <c r="BET27" s="580"/>
      <c r="BEU27" s="580"/>
      <c r="BEV27" s="580"/>
      <c r="BEW27" s="580"/>
      <c r="BEX27" s="580"/>
      <c r="BEY27" s="580"/>
      <c r="BEZ27" s="580"/>
      <c r="BFA27" s="580"/>
      <c r="BFB27" s="580"/>
      <c r="BFC27" s="580"/>
      <c r="BFD27" s="580"/>
      <c r="BFE27" s="580"/>
      <c r="BFF27" s="580"/>
      <c r="BFG27" s="580"/>
      <c r="BFH27" s="580"/>
      <c r="BFI27" s="580"/>
      <c r="BFJ27" s="580"/>
      <c r="BFK27" s="580"/>
      <c r="BFL27" s="580"/>
      <c r="BFM27" s="580"/>
      <c r="BFN27" s="580"/>
      <c r="BFO27" s="580"/>
      <c r="BFP27" s="580"/>
      <c r="BFQ27" s="580"/>
      <c r="BFR27" s="580"/>
      <c r="BFS27" s="580"/>
      <c r="BFT27" s="580"/>
      <c r="BFU27" s="580"/>
      <c r="BFV27" s="580"/>
      <c r="BFW27" s="580"/>
      <c r="BFX27" s="580"/>
      <c r="BFY27" s="580"/>
      <c r="BFZ27" s="580"/>
      <c r="BGA27" s="580"/>
      <c r="BGB27" s="580"/>
      <c r="BGC27" s="580"/>
      <c r="BGD27" s="580"/>
      <c r="BGE27" s="580"/>
      <c r="BGF27" s="580"/>
      <c r="BGG27" s="580"/>
      <c r="BGH27" s="580"/>
      <c r="BGI27" s="580"/>
      <c r="BGJ27" s="580"/>
      <c r="BGK27" s="580"/>
      <c r="BGL27" s="580"/>
      <c r="BGM27" s="580"/>
      <c r="BGN27" s="580"/>
      <c r="BGO27" s="580"/>
      <c r="BGP27" s="580"/>
      <c r="BGQ27" s="580"/>
      <c r="BGR27" s="580"/>
      <c r="BGS27" s="580"/>
      <c r="BGT27" s="580"/>
      <c r="BGU27" s="580"/>
      <c r="BGV27" s="580"/>
      <c r="BGW27" s="580"/>
      <c r="BGX27" s="580"/>
      <c r="BGY27" s="580"/>
      <c r="BGZ27" s="580"/>
      <c r="BHA27" s="580"/>
      <c r="BHB27" s="580"/>
      <c r="BHC27" s="580"/>
      <c r="BHD27" s="580"/>
      <c r="BHE27" s="580"/>
      <c r="BHF27" s="580"/>
      <c r="BHG27" s="580"/>
      <c r="BHH27" s="580"/>
      <c r="BHI27" s="580"/>
      <c r="BHJ27" s="580"/>
      <c r="BHK27" s="580"/>
      <c r="BHL27" s="580"/>
      <c r="BHM27" s="580"/>
      <c r="BHN27" s="580"/>
      <c r="BHO27" s="580"/>
      <c r="BHP27" s="580"/>
      <c r="BHQ27" s="580"/>
      <c r="BHR27" s="580"/>
      <c r="BHS27" s="580"/>
      <c r="BHT27" s="580"/>
      <c r="BHU27" s="580"/>
      <c r="BHV27" s="580"/>
      <c r="BHW27" s="580"/>
      <c r="BHX27" s="580"/>
      <c r="BHY27" s="580"/>
      <c r="BHZ27" s="580"/>
      <c r="BIA27" s="580"/>
      <c r="BIB27" s="580"/>
      <c r="BIC27" s="580"/>
      <c r="BID27" s="580"/>
      <c r="BIE27" s="580"/>
      <c r="BIF27" s="580"/>
      <c r="BIG27" s="580"/>
      <c r="BIH27" s="580"/>
      <c r="BII27" s="580"/>
      <c r="BIJ27" s="580"/>
      <c r="BIK27" s="580"/>
      <c r="BIL27" s="580"/>
      <c r="BIM27" s="580"/>
      <c r="BIN27" s="580"/>
      <c r="BIO27" s="580"/>
      <c r="BIP27" s="580"/>
      <c r="BIQ27" s="580"/>
      <c r="BIR27" s="580"/>
      <c r="BIS27" s="580"/>
      <c r="BIT27" s="580"/>
      <c r="BIU27" s="580"/>
      <c r="BIV27" s="580"/>
      <c r="BIW27" s="580"/>
      <c r="BIX27" s="580"/>
      <c r="BIY27" s="580"/>
      <c r="BIZ27" s="580"/>
      <c r="BJA27" s="580"/>
      <c r="BJB27" s="580"/>
      <c r="BJC27" s="580"/>
      <c r="BJD27" s="580"/>
      <c r="BJE27" s="580"/>
      <c r="BJF27" s="580"/>
      <c r="BJG27" s="580"/>
      <c r="BJH27" s="580"/>
      <c r="BJI27" s="580"/>
      <c r="BJJ27" s="580"/>
      <c r="BJK27" s="580"/>
      <c r="BJL27" s="580"/>
      <c r="BJM27" s="580"/>
      <c r="BJN27" s="580"/>
      <c r="BJO27" s="580"/>
      <c r="BJP27" s="580"/>
      <c r="BJQ27" s="580"/>
      <c r="BJR27" s="580"/>
      <c r="BJS27" s="580"/>
      <c r="BJT27" s="580"/>
      <c r="BJU27" s="580"/>
      <c r="BJV27" s="580"/>
      <c r="BJW27" s="580"/>
      <c r="BJX27" s="580"/>
      <c r="BJY27" s="580"/>
      <c r="BJZ27" s="580"/>
      <c r="BKA27" s="580"/>
      <c r="BKB27" s="580"/>
      <c r="BKC27" s="580"/>
      <c r="BKD27" s="580"/>
      <c r="BKE27" s="580"/>
      <c r="BKF27" s="580"/>
      <c r="BKG27" s="580"/>
      <c r="BKH27" s="580"/>
      <c r="BKI27" s="580"/>
      <c r="BKJ27" s="580"/>
      <c r="BKK27" s="580"/>
      <c r="BKL27" s="580"/>
      <c r="BKM27" s="580"/>
      <c r="BKN27" s="580"/>
      <c r="BKO27" s="580"/>
      <c r="BKP27" s="580"/>
      <c r="BKQ27" s="580"/>
      <c r="BKR27" s="580"/>
      <c r="BKS27" s="580"/>
      <c r="BKT27" s="580"/>
      <c r="BKU27" s="580"/>
      <c r="BKV27" s="580"/>
      <c r="BKW27" s="580"/>
      <c r="BKX27" s="580"/>
      <c r="BKY27" s="580"/>
      <c r="BKZ27" s="580"/>
      <c r="BLA27" s="580"/>
      <c r="BLB27" s="580"/>
      <c r="BLC27" s="580"/>
      <c r="BLD27" s="580"/>
      <c r="BLE27" s="580"/>
      <c r="BLF27" s="580"/>
      <c r="BLG27" s="580"/>
      <c r="BLH27" s="580"/>
      <c r="BLI27" s="580"/>
      <c r="BLJ27" s="580"/>
      <c r="BLK27" s="580"/>
      <c r="BLL27" s="580"/>
      <c r="BLM27" s="580"/>
      <c r="BLN27" s="580"/>
      <c r="BLO27" s="580"/>
      <c r="BLP27" s="580"/>
      <c r="BLQ27" s="580"/>
      <c r="BLR27" s="580"/>
      <c r="BLS27" s="580"/>
      <c r="BLT27" s="580"/>
      <c r="BLU27" s="580"/>
      <c r="BLV27" s="580"/>
      <c r="BLW27" s="580"/>
      <c r="BLX27" s="580"/>
      <c r="BLY27" s="580"/>
      <c r="BLZ27" s="580"/>
      <c r="BMA27" s="580"/>
      <c r="BMB27" s="580"/>
      <c r="BMC27" s="580"/>
      <c r="BMD27" s="580"/>
      <c r="BME27" s="580"/>
      <c r="BMF27" s="580"/>
      <c r="BMG27" s="580"/>
      <c r="BMH27" s="580"/>
      <c r="BMI27" s="580"/>
      <c r="BMJ27" s="580"/>
      <c r="BMK27" s="580"/>
      <c r="BML27" s="580"/>
      <c r="BMM27" s="580"/>
      <c r="BMN27" s="580"/>
      <c r="BMO27" s="580"/>
      <c r="BMP27" s="580"/>
      <c r="BMQ27" s="580"/>
      <c r="BMR27" s="580"/>
      <c r="BMS27" s="580"/>
      <c r="BMT27" s="580"/>
      <c r="BMU27" s="580"/>
      <c r="BMV27" s="580"/>
      <c r="BMW27" s="580"/>
      <c r="BMX27" s="580"/>
      <c r="BMY27" s="580"/>
      <c r="BMZ27" s="580"/>
      <c r="BNA27" s="580"/>
      <c r="BNB27" s="580"/>
      <c r="BNC27" s="580"/>
      <c r="BND27" s="580"/>
      <c r="BNE27" s="580"/>
      <c r="BNF27" s="580"/>
      <c r="BNG27" s="580"/>
      <c r="BNH27" s="580"/>
      <c r="BNI27" s="580"/>
      <c r="BNJ27" s="580"/>
      <c r="BNK27" s="580"/>
      <c r="BNL27" s="580"/>
      <c r="BNM27" s="580"/>
      <c r="BNN27" s="580"/>
      <c r="BNO27" s="580"/>
      <c r="BNP27" s="580"/>
      <c r="BNQ27" s="580"/>
      <c r="BNR27" s="580"/>
      <c r="BNS27" s="580"/>
      <c r="BNT27" s="580"/>
      <c r="BNU27" s="580"/>
      <c r="BNV27" s="580"/>
      <c r="BNW27" s="580"/>
      <c r="BNX27" s="580"/>
      <c r="BNY27" s="580"/>
      <c r="BNZ27" s="580"/>
      <c r="BOA27" s="580"/>
      <c r="BOB27" s="580"/>
      <c r="BOC27" s="580"/>
      <c r="BOD27" s="580"/>
      <c r="BOE27" s="580"/>
      <c r="BOF27" s="580"/>
      <c r="BOG27" s="580"/>
      <c r="BOH27" s="580"/>
      <c r="BOI27" s="580"/>
      <c r="BOJ27" s="580"/>
      <c r="BOK27" s="580"/>
      <c r="BOL27" s="580"/>
      <c r="BOM27" s="580"/>
      <c r="BON27" s="580"/>
      <c r="BOO27" s="580"/>
      <c r="BOP27" s="580"/>
      <c r="BOQ27" s="580"/>
      <c r="BOR27" s="580"/>
      <c r="BOS27" s="580"/>
      <c r="BOT27" s="580"/>
      <c r="BOU27" s="580"/>
      <c r="BOV27" s="580"/>
      <c r="BOW27" s="580"/>
      <c r="BOX27" s="580"/>
      <c r="BOY27" s="580"/>
      <c r="BOZ27" s="580"/>
      <c r="BPA27" s="580"/>
      <c r="BPB27" s="580"/>
      <c r="BPC27" s="580"/>
      <c r="BPD27" s="580"/>
      <c r="BPE27" s="580"/>
      <c r="BPF27" s="580"/>
      <c r="BPG27" s="580"/>
      <c r="BPH27" s="580"/>
      <c r="BPI27" s="580"/>
      <c r="BPJ27" s="580"/>
      <c r="BPK27" s="580"/>
      <c r="BPL27" s="580"/>
      <c r="BPM27" s="580"/>
      <c r="BPN27" s="580"/>
      <c r="BPO27" s="580"/>
      <c r="BPP27" s="580"/>
      <c r="BPQ27" s="580"/>
      <c r="BPR27" s="580"/>
      <c r="BPS27" s="580"/>
      <c r="BPT27" s="580"/>
      <c r="BPU27" s="580"/>
      <c r="BPV27" s="580"/>
      <c r="BPW27" s="580"/>
      <c r="BPX27" s="580"/>
      <c r="BPY27" s="580"/>
      <c r="BPZ27" s="580"/>
      <c r="BQA27" s="580"/>
      <c r="BQB27" s="580"/>
      <c r="BQC27" s="580"/>
      <c r="BQD27" s="580"/>
      <c r="BQE27" s="580"/>
      <c r="BQF27" s="580"/>
      <c r="BQG27" s="580"/>
      <c r="BQH27" s="580"/>
      <c r="BQI27" s="580"/>
      <c r="BQJ27" s="580"/>
      <c r="BQK27" s="580"/>
      <c r="BQL27" s="580"/>
      <c r="BQM27" s="580"/>
      <c r="BQN27" s="580"/>
      <c r="BQO27" s="580"/>
      <c r="BQP27" s="580"/>
      <c r="BQQ27" s="580"/>
      <c r="BQR27" s="580"/>
      <c r="BQS27" s="580"/>
      <c r="BQT27" s="580"/>
      <c r="BQU27" s="580"/>
      <c r="BQV27" s="580"/>
      <c r="BQW27" s="580"/>
      <c r="BQX27" s="580"/>
      <c r="BQY27" s="580"/>
      <c r="BQZ27" s="580"/>
      <c r="BRA27" s="580"/>
      <c r="BRB27" s="580"/>
      <c r="BRC27" s="580"/>
      <c r="BRD27" s="580"/>
      <c r="BRE27" s="580"/>
      <c r="BRF27" s="580"/>
      <c r="BRG27" s="580"/>
      <c r="BRH27" s="580"/>
      <c r="BRI27" s="580"/>
      <c r="BRJ27" s="580"/>
      <c r="BRK27" s="580"/>
      <c r="BRL27" s="580"/>
      <c r="BRM27" s="580"/>
      <c r="BRN27" s="580"/>
      <c r="BRO27" s="580"/>
      <c r="BRP27" s="580"/>
      <c r="BRQ27" s="580"/>
      <c r="BRR27" s="580"/>
      <c r="BRS27" s="580"/>
      <c r="BRT27" s="580"/>
      <c r="BRU27" s="580"/>
      <c r="BRV27" s="580"/>
      <c r="BRW27" s="580"/>
      <c r="BRX27" s="580"/>
      <c r="BRY27" s="580"/>
      <c r="BRZ27" s="580"/>
      <c r="BSA27" s="580"/>
      <c r="BSB27" s="580"/>
      <c r="BSC27" s="580"/>
      <c r="BSD27" s="580"/>
      <c r="BSE27" s="580"/>
      <c r="BSF27" s="580"/>
      <c r="BSG27" s="580"/>
      <c r="BSH27" s="580"/>
      <c r="BSI27" s="580"/>
      <c r="BSJ27" s="580"/>
      <c r="BSK27" s="580"/>
      <c r="BSL27" s="580"/>
      <c r="BSM27" s="580"/>
      <c r="BSN27" s="580"/>
      <c r="BSO27" s="580"/>
      <c r="BSP27" s="580"/>
      <c r="BSQ27" s="580"/>
      <c r="BSR27" s="580"/>
      <c r="BSS27" s="580"/>
      <c r="BST27" s="580"/>
      <c r="BSU27" s="580"/>
      <c r="BSV27" s="580"/>
      <c r="BSW27" s="580"/>
      <c r="BSX27" s="580"/>
      <c r="BSY27" s="580"/>
      <c r="BSZ27" s="580"/>
      <c r="BTA27" s="580"/>
      <c r="BTB27" s="580"/>
      <c r="BTC27" s="580"/>
      <c r="BTD27" s="580"/>
      <c r="BTE27" s="580"/>
      <c r="BTF27" s="580"/>
      <c r="BTG27" s="580"/>
      <c r="BTH27" s="580"/>
      <c r="BTI27" s="580"/>
      <c r="BTJ27" s="580"/>
      <c r="BTK27" s="580"/>
      <c r="BTL27" s="580"/>
      <c r="BTM27" s="580"/>
      <c r="BTN27" s="580"/>
      <c r="BTO27" s="580"/>
      <c r="BTP27" s="580"/>
      <c r="BTQ27" s="580"/>
      <c r="BTR27" s="580"/>
      <c r="BTS27" s="580"/>
      <c r="BTT27" s="580"/>
      <c r="BTU27" s="580"/>
      <c r="BTV27" s="580"/>
      <c r="BTW27" s="580"/>
      <c r="BTX27" s="580"/>
      <c r="BTY27" s="580"/>
      <c r="BTZ27" s="580"/>
      <c r="BUA27" s="580"/>
      <c r="BUB27" s="580"/>
      <c r="BUC27" s="580"/>
      <c r="BUD27" s="580"/>
      <c r="BUE27" s="580"/>
      <c r="BUF27" s="580"/>
      <c r="BUG27" s="580"/>
      <c r="BUH27" s="580"/>
      <c r="BUI27" s="580"/>
      <c r="BUJ27" s="580"/>
      <c r="BUK27" s="580"/>
      <c r="BUL27" s="580"/>
      <c r="BUM27" s="580"/>
      <c r="BUN27" s="580"/>
      <c r="BUO27" s="580"/>
      <c r="BUP27" s="580"/>
      <c r="BUQ27" s="580"/>
      <c r="BUR27" s="580"/>
      <c r="BUS27" s="580"/>
      <c r="BUT27" s="580"/>
      <c r="BUU27" s="580"/>
      <c r="BUV27" s="580"/>
      <c r="BUW27" s="580"/>
      <c r="BUX27" s="580"/>
      <c r="BUY27" s="580"/>
      <c r="BUZ27" s="580"/>
      <c r="BVA27" s="580"/>
      <c r="BVB27" s="580"/>
      <c r="BVC27" s="580"/>
      <c r="BVD27" s="580"/>
      <c r="BVE27" s="580"/>
      <c r="BVF27" s="580"/>
      <c r="BVG27" s="580"/>
      <c r="BVH27" s="580"/>
      <c r="BVI27" s="580"/>
      <c r="BVJ27" s="580"/>
      <c r="BVK27" s="580"/>
      <c r="BVL27" s="580"/>
      <c r="BVM27" s="580"/>
      <c r="BVN27" s="580"/>
      <c r="BVO27" s="580"/>
      <c r="BVP27" s="580"/>
      <c r="BVQ27" s="580"/>
      <c r="BVR27" s="580"/>
      <c r="BVS27" s="580"/>
      <c r="BVT27" s="580"/>
      <c r="BVU27" s="580"/>
      <c r="BVV27" s="580"/>
      <c r="BVW27" s="580"/>
      <c r="BVX27" s="580"/>
      <c r="BVY27" s="580"/>
      <c r="BVZ27" s="580"/>
      <c r="BWA27" s="580"/>
      <c r="BWB27" s="580"/>
      <c r="BWC27" s="580"/>
      <c r="BWD27" s="580"/>
      <c r="BWE27" s="580"/>
      <c r="BWF27" s="580"/>
      <c r="BWG27" s="580"/>
      <c r="BWH27" s="580"/>
      <c r="BWI27" s="580"/>
      <c r="BWJ27" s="580"/>
      <c r="BWK27" s="580"/>
      <c r="BWL27" s="580"/>
      <c r="BWM27" s="580"/>
      <c r="BWN27" s="580"/>
      <c r="BWO27" s="580"/>
      <c r="BWP27" s="580"/>
      <c r="BWQ27" s="580"/>
      <c r="BWR27" s="580"/>
      <c r="BWS27" s="580"/>
      <c r="BWT27" s="580"/>
      <c r="BWU27" s="580"/>
      <c r="BWV27" s="580"/>
      <c r="BWW27" s="580"/>
      <c r="BWX27" s="580"/>
      <c r="BWY27" s="580"/>
      <c r="BWZ27" s="580"/>
      <c r="BXA27" s="580"/>
      <c r="BXB27" s="580"/>
      <c r="BXC27" s="580"/>
      <c r="BXD27" s="580"/>
      <c r="BXE27" s="580"/>
      <c r="BXF27" s="580"/>
      <c r="BXG27" s="580"/>
      <c r="BXH27" s="580"/>
      <c r="BXI27" s="580"/>
      <c r="BXJ27" s="580"/>
      <c r="BXK27" s="580"/>
      <c r="BXL27" s="580"/>
      <c r="BXM27" s="580"/>
      <c r="BXN27" s="580"/>
      <c r="BXO27" s="580"/>
      <c r="BXP27" s="580"/>
      <c r="BXQ27" s="580"/>
      <c r="BXR27" s="580"/>
      <c r="BXS27" s="580"/>
      <c r="BXT27" s="580"/>
      <c r="BXU27" s="580"/>
      <c r="BXV27" s="580"/>
      <c r="BXW27" s="580"/>
      <c r="BXX27" s="580"/>
      <c r="BXY27" s="580"/>
      <c r="BXZ27" s="580"/>
      <c r="BYA27" s="580"/>
      <c r="BYB27" s="580"/>
      <c r="BYC27" s="580"/>
      <c r="BYD27" s="580"/>
      <c r="BYE27" s="580"/>
      <c r="BYF27" s="580"/>
      <c r="BYG27" s="580"/>
      <c r="BYH27" s="580"/>
      <c r="BYI27" s="580"/>
      <c r="BYJ27" s="580"/>
      <c r="BYK27" s="580"/>
      <c r="BYL27" s="580"/>
      <c r="BYM27" s="580"/>
      <c r="BYN27" s="580"/>
      <c r="BYO27" s="580"/>
      <c r="BYP27" s="580"/>
      <c r="BYQ27" s="580"/>
      <c r="BYR27" s="580"/>
      <c r="BYS27" s="580"/>
      <c r="BYT27" s="580"/>
      <c r="BYU27" s="580"/>
      <c r="BYV27" s="580"/>
      <c r="BYW27" s="580"/>
      <c r="BYX27" s="580"/>
      <c r="BYY27" s="580"/>
      <c r="BYZ27" s="580"/>
      <c r="BZA27" s="580"/>
      <c r="BZB27" s="580"/>
      <c r="BZC27" s="580"/>
      <c r="BZD27" s="580"/>
      <c r="BZE27" s="580"/>
      <c r="BZF27" s="580"/>
      <c r="BZG27" s="580"/>
      <c r="BZH27" s="580"/>
      <c r="BZI27" s="580"/>
      <c r="BZJ27" s="580"/>
      <c r="BZK27" s="580"/>
      <c r="BZL27" s="580"/>
      <c r="BZM27" s="580"/>
      <c r="BZN27" s="580"/>
      <c r="BZO27" s="580"/>
      <c r="BZP27" s="580"/>
      <c r="BZQ27" s="580"/>
      <c r="BZR27" s="580"/>
      <c r="BZS27" s="580"/>
      <c r="BZT27" s="580"/>
      <c r="BZU27" s="580"/>
      <c r="BZV27" s="580"/>
      <c r="BZW27" s="580"/>
      <c r="BZX27" s="580"/>
      <c r="BZY27" s="580"/>
      <c r="BZZ27" s="580"/>
      <c r="CAA27" s="580"/>
      <c r="CAB27" s="580"/>
      <c r="CAC27" s="580"/>
      <c r="CAD27" s="580"/>
      <c r="CAE27" s="580"/>
      <c r="CAF27" s="580"/>
      <c r="CAG27" s="580"/>
      <c r="CAH27" s="580"/>
      <c r="CAI27" s="580"/>
      <c r="CAJ27" s="580"/>
      <c r="CAK27" s="580"/>
      <c r="CAL27" s="580"/>
      <c r="CAM27" s="580"/>
      <c r="CAN27" s="580"/>
      <c r="CAO27" s="580"/>
      <c r="CAP27" s="580"/>
      <c r="CAQ27" s="580"/>
      <c r="CAR27" s="580"/>
      <c r="CAS27" s="580"/>
      <c r="CAT27" s="580"/>
      <c r="CAU27" s="580"/>
      <c r="CAV27" s="580"/>
      <c r="CAW27" s="580"/>
      <c r="CAX27" s="580"/>
      <c r="CAY27" s="580"/>
      <c r="CAZ27" s="580"/>
      <c r="CBA27" s="580"/>
      <c r="CBB27" s="580"/>
      <c r="CBC27" s="580"/>
      <c r="CBD27" s="580"/>
      <c r="CBE27" s="580"/>
      <c r="CBF27" s="580"/>
      <c r="CBG27" s="580"/>
      <c r="CBH27" s="580"/>
      <c r="CBI27" s="580"/>
      <c r="CBJ27" s="580"/>
      <c r="CBK27" s="580"/>
      <c r="CBL27" s="580"/>
      <c r="CBM27" s="580"/>
      <c r="CBN27" s="580"/>
      <c r="CBO27" s="580"/>
      <c r="CBP27" s="580"/>
      <c r="CBQ27" s="580"/>
      <c r="CBR27" s="580"/>
      <c r="CBS27" s="580"/>
      <c r="CBT27" s="580"/>
      <c r="CBU27" s="580"/>
      <c r="CBV27" s="580"/>
      <c r="CBW27" s="580"/>
      <c r="CBX27" s="580"/>
      <c r="CBY27" s="580"/>
      <c r="CBZ27" s="580"/>
      <c r="CCA27" s="580"/>
      <c r="CCB27" s="580"/>
      <c r="CCC27" s="580"/>
      <c r="CCD27" s="580"/>
      <c r="CCE27" s="580"/>
      <c r="CCF27" s="580"/>
      <c r="CCG27" s="580"/>
      <c r="CCH27" s="580"/>
      <c r="CCI27" s="580"/>
      <c r="CCJ27" s="580"/>
      <c r="CCK27" s="580"/>
      <c r="CCL27" s="580"/>
      <c r="CCM27" s="580"/>
      <c r="CCN27" s="580"/>
      <c r="CCO27" s="580"/>
      <c r="CCP27" s="580"/>
      <c r="CCQ27" s="580"/>
      <c r="CCR27" s="580"/>
      <c r="CCS27" s="580"/>
      <c r="CCT27" s="580"/>
      <c r="CCU27" s="580"/>
      <c r="CCV27" s="580"/>
      <c r="CCW27" s="580"/>
      <c r="CCX27" s="580"/>
      <c r="CCY27" s="580"/>
      <c r="CCZ27" s="580"/>
      <c r="CDA27" s="580"/>
      <c r="CDB27" s="580"/>
      <c r="CDC27" s="580"/>
      <c r="CDD27" s="580"/>
      <c r="CDE27" s="580"/>
      <c r="CDF27" s="580"/>
      <c r="CDG27" s="580"/>
      <c r="CDH27" s="580"/>
      <c r="CDI27" s="580"/>
      <c r="CDJ27" s="580"/>
      <c r="CDK27" s="580"/>
      <c r="CDL27" s="580"/>
      <c r="CDM27" s="580"/>
      <c r="CDN27" s="580"/>
      <c r="CDO27" s="580"/>
      <c r="CDP27" s="580"/>
      <c r="CDQ27" s="580"/>
      <c r="CDR27" s="580"/>
      <c r="CDS27" s="580"/>
      <c r="CDT27" s="580"/>
      <c r="CDU27" s="580"/>
      <c r="CDV27" s="580"/>
      <c r="CDW27" s="580"/>
      <c r="CDX27" s="580"/>
      <c r="CDY27" s="580"/>
      <c r="CDZ27" s="580"/>
      <c r="CEA27" s="580"/>
      <c r="CEB27" s="580"/>
      <c r="CEC27" s="580"/>
      <c r="CED27" s="580"/>
      <c r="CEE27" s="580"/>
      <c r="CEF27" s="580"/>
      <c r="CEG27" s="580"/>
      <c r="CEH27" s="580"/>
      <c r="CEI27" s="580"/>
      <c r="CEJ27" s="580"/>
      <c r="CEK27" s="580"/>
      <c r="CEL27" s="580"/>
      <c r="CEM27" s="580"/>
      <c r="CEN27" s="580"/>
      <c r="CEO27" s="580"/>
      <c r="CEP27" s="580"/>
      <c r="CEQ27" s="580"/>
      <c r="CER27" s="580"/>
      <c r="CES27" s="580"/>
      <c r="CET27" s="580"/>
      <c r="CEU27" s="580"/>
      <c r="CEV27" s="580"/>
      <c r="CEW27" s="580"/>
      <c r="CEX27" s="580"/>
      <c r="CEY27" s="580"/>
      <c r="CEZ27" s="580"/>
      <c r="CFA27" s="580"/>
      <c r="CFB27" s="580"/>
      <c r="CFC27" s="580"/>
      <c r="CFD27" s="580"/>
      <c r="CFE27" s="580"/>
      <c r="CFF27" s="580"/>
      <c r="CFG27" s="580"/>
      <c r="CFH27" s="580"/>
      <c r="CFI27" s="580"/>
      <c r="CFJ27" s="580"/>
      <c r="CFK27" s="580"/>
      <c r="CFL27" s="580"/>
      <c r="CFM27" s="580"/>
      <c r="CFN27" s="580"/>
      <c r="CFO27" s="580"/>
      <c r="CFP27" s="580"/>
      <c r="CFQ27" s="580"/>
      <c r="CFR27" s="580"/>
      <c r="CFS27" s="580"/>
      <c r="CFT27" s="580"/>
      <c r="CFU27" s="580"/>
      <c r="CFV27" s="580"/>
      <c r="CFW27" s="580"/>
      <c r="CFX27" s="580"/>
      <c r="CFY27" s="580"/>
      <c r="CFZ27" s="580"/>
      <c r="CGA27" s="580"/>
      <c r="CGB27" s="580"/>
      <c r="CGC27" s="580"/>
      <c r="CGD27" s="580"/>
      <c r="CGE27" s="580"/>
      <c r="CGF27" s="580"/>
      <c r="CGG27" s="580"/>
      <c r="CGH27" s="580"/>
      <c r="CGI27" s="580"/>
      <c r="CGJ27" s="580"/>
      <c r="CGK27" s="580"/>
      <c r="CGL27" s="580"/>
      <c r="CGM27" s="580"/>
      <c r="CGN27" s="580"/>
      <c r="CGO27" s="580"/>
      <c r="CGP27" s="580"/>
      <c r="CGQ27" s="580"/>
      <c r="CGR27" s="580"/>
      <c r="CGS27" s="580"/>
      <c r="CGT27" s="580"/>
      <c r="CGU27" s="580"/>
      <c r="CGV27" s="580"/>
      <c r="CGW27" s="580"/>
      <c r="CGX27" s="580"/>
      <c r="CGY27" s="580"/>
      <c r="CGZ27" s="580"/>
      <c r="CHA27" s="580"/>
      <c r="CHB27" s="580"/>
      <c r="CHC27" s="580"/>
      <c r="CHD27" s="580"/>
      <c r="CHE27" s="580"/>
      <c r="CHF27" s="580"/>
      <c r="CHG27" s="580"/>
      <c r="CHH27" s="580"/>
      <c r="CHI27" s="580"/>
      <c r="CHJ27" s="580"/>
      <c r="CHK27" s="580"/>
      <c r="CHL27" s="580"/>
      <c r="CHM27" s="580"/>
      <c r="CHN27" s="580"/>
      <c r="CHO27" s="580"/>
      <c r="CHP27" s="580"/>
      <c r="CHQ27" s="580"/>
      <c r="CHR27" s="580"/>
      <c r="CHS27" s="580"/>
      <c r="CHT27" s="580"/>
      <c r="CHU27" s="580"/>
      <c r="CHV27" s="580"/>
      <c r="CHW27" s="580"/>
      <c r="CHX27" s="580"/>
      <c r="CHY27" s="580"/>
      <c r="CHZ27" s="580"/>
      <c r="CIA27" s="580"/>
      <c r="CIB27" s="580"/>
      <c r="CIC27" s="580"/>
      <c r="CID27" s="580"/>
      <c r="CIE27" s="580"/>
      <c r="CIF27" s="580"/>
      <c r="CIG27" s="580"/>
      <c r="CIH27" s="580"/>
      <c r="CII27" s="580"/>
      <c r="CIJ27" s="580"/>
      <c r="CIK27" s="580"/>
      <c r="CIL27" s="580"/>
      <c r="CIM27" s="580"/>
      <c r="CIN27" s="580"/>
      <c r="CIO27" s="580"/>
      <c r="CIP27" s="580"/>
      <c r="CIQ27" s="580"/>
      <c r="CIR27" s="580"/>
      <c r="CIS27" s="580"/>
      <c r="CIT27" s="580"/>
      <c r="CIU27" s="580"/>
      <c r="CIV27" s="580"/>
      <c r="CIW27" s="580"/>
      <c r="CIX27" s="580"/>
      <c r="CIY27" s="580"/>
      <c r="CIZ27" s="580"/>
      <c r="CJA27" s="580"/>
      <c r="CJB27" s="580"/>
      <c r="CJC27" s="580"/>
      <c r="CJD27" s="580"/>
      <c r="CJE27" s="580"/>
      <c r="CJF27" s="580"/>
      <c r="CJG27" s="580"/>
      <c r="CJH27" s="580"/>
      <c r="CJI27" s="580"/>
      <c r="CJJ27" s="580"/>
      <c r="CJK27" s="580"/>
      <c r="CJL27" s="580"/>
      <c r="CJM27" s="580"/>
      <c r="CJN27" s="580"/>
      <c r="CJO27" s="580"/>
      <c r="CJP27" s="580"/>
      <c r="CJQ27" s="580"/>
      <c r="CJR27" s="580"/>
      <c r="CJS27" s="580"/>
      <c r="CJT27" s="580"/>
      <c r="CJU27" s="580"/>
      <c r="CJV27" s="580"/>
      <c r="CJW27" s="580"/>
      <c r="CJX27" s="580"/>
      <c r="CJY27" s="580"/>
      <c r="CJZ27" s="580"/>
      <c r="CKA27" s="580"/>
      <c r="CKB27" s="580"/>
      <c r="CKC27" s="580"/>
      <c r="CKD27" s="580"/>
      <c r="CKE27" s="580"/>
      <c r="CKF27" s="580"/>
      <c r="CKG27" s="580"/>
      <c r="CKH27" s="580"/>
      <c r="CKI27" s="580"/>
      <c r="CKJ27" s="580"/>
      <c r="CKK27" s="580"/>
      <c r="CKL27" s="580"/>
      <c r="CKM27" s="580"/>
      <c r="CKN27" s="580"/>
      <c r="CKO27" s="580"/>
      <c r="CKP27" s="580"/>
      <c r="CKQ27" s="580"/>
      <c r="CKR27" s="580"/>
      <c r="CKS27" s="580"/>
      <c r="CKT27" s="580"/>
      <c r="CKU27" s="580"/>
      <c r="CKV27" s="580"/>
      <c r="CKW27" s="580"/>
      <c r="CKX27" s="580"/>
      <c r="CKY27" s="580"/>
      <c r="CKZ27" s="580"/>
      <c r="CLA27" s="580"/>
      <c r="CLB27" s="580"/>
      <c r="CLC27" s="580"/>
      <c r="CLD27" s="580"/>
      <c r="CLE27" s="580"/>
      <c r="CLF27" s="580"/>
      <c r="CLG27" s="580"/>
      <c r="CLH27" s="580"/>
      <c r="CLI27" s="580"/>
      <c r="CLJ27" s="580"/>
      <c r="CLK27" s="580"/>
      <c r="CLL27" s="580"/>
      <c r="CLM27" s="580"/>
      <c r="CLN27" s="580"/>
      <c r="CLO27" s="580"/>
      <c r="CLP27" s="580"/>
      <c r="CLQ27" s="580"/>
      <c r="CLR27" s="580"/>
      <c r="CLS27" s="580"/>
      <c r="CLT27" s="580"/>
      <c r="CLU27" s="580"/>
      <c r="CLV27" s="580"/>
      <c r="CLW27" s="580"/>
      <c r="CLX27" s="580"/>
      <c r="CLY27" s="580"/>
      <c r="CLZ27" s="580"/>
      <c r="CMA27" s="580"/>
      <c r="CMB27" s="580"/>
      <c r="CMC27" s="580"/>
      <c r="CMD27" s="580"/>
      <c r="CME27" s="580"/>
      <c r="CMF27" s="580"/>
      <c r="CMG27" s="580"/>
      <c r="CMH27" s="580"/>
      <c r="CMI27" s="580"/>
      <c r="CMJ27" s="580"/>
      <c r="CMK27" s="580"/>
      <c r="CML27" s="580"/>
      <c r="CMM27" s="580"/>
      <c r="CMN27" s="580"/>
      <c r="CMO27" s="580"/>
      <c r="CMP27" s="580"/>
      <c r="CMQ27" s="580"/>
      <c r="CMR27" s="580"/>
      <c r="CMS27" s="580"/>
      <c r="CMT27" s="580"/>
      <c r="CMU27" s="580"/>
      <c r="CMV27" s="580"/>
      <c r="CMW27" s="580"/>
      <c r="CMX27" s="580"/>
      <c r="CMY27" s="580"/>
      <c r="CMZ27" s="580"/>
      <c r="CNA27" s="580"/>
      <c r="CNB27" s="580"/>
      <c r="CNC27" s="580"/>
      <c r="CND27" s="580"/>
      <c r="CNE27" s="580"/>
      <c r="CNF27" s="580"/>
      <c r="CNG27" s="580"/>
      <c r="CNH27" s="580"/>
      <c r="CNI27" s="580"/>
      <c r="CNJ27" s="580"/>
      <c r="CNK27" s="580"/>
      <c r="CNL27" s="580"/>
      <c r="CNM27" s="580"/>
      <c r="CNN27" s="580"/>
      <c r="CNO27" s="580"/>
      <c r="CNP27" s="580"/>
      <c r="CNQ27" s="580"/>
      <c r="CNR27" s="580"/>
      <c r="CNS27" s="580"/>
      <c r="CNT27" s="580"/>
      <c r="CNU27" s="580"/>
      <c r="CNV27" s="580"/>
      <c r="CNW27" s="580"/>
      <c r="CNX27" s="580"/>
      <c r="CNY27" s="580"/>
      <c r="CNZ27" s="580"/>
      <c r="COA27" s="580"/>
      <c r="COB27" s="580"/>
      <c r="COC27" s="580"/>
      <c r="COD27" s="580"/>
      <c r="COE27" s="580"/>
      <c r="COF27" s="580"/>
      <c r="COG27" s="580"/>
      <c r="COH27" s="580"/>
      <c r="COI27" s="580"/>
      <c r="COJ27" s="580"/>
      <c r="COK27" s="580"/>
      <c r="COL27" s="580"/>
      <c r="COM27" s="580"/>
      <c r="CON27" s="580"/>
      <c r="COO27" s="580"/>
      <c r="COP27" s="580"/>
      <c r="COQ27" s="580"/>
      <c r="COR27" s="580"/>
      <c r="COS27" s="580"/>
      <c r="COT27" s="580"/>
      <c r="COU27" s="580"/>
      <c r="COV27" s="580"/>
      <c r="COW27" s="580"/>
      <c r="COX27" s="580"/>
      <c r="COY27" s="580"/>
      <c r="COZ27" s="580"/>
      <c r="CPA27" s="580"/>
      <c r="CPB27" s="580"/>
      <c r="CPC27" s="580"/>
      <c r="CPD27" s="580"/>
      <c r="CPE27" s="580"/>
      <c r="CPF27" s="580"/>
      <c r="CPG27" s="580"/>
      <c r="CPH27" s="580"/>
      <c r="CPI27" s="580"/>
      <c r="CPJ27" s="580"/>
      <c r="CPK27" s="580"/>
      <c r="CPL27" s="580"/>
      <c r="CPM27" s="580"/>
      <c r="CPN27" s="580"/>
      <c r="CPO27" s="580"/>
      <c r="CPP27" s="580"/>
      <c r="CPQ27" s="580"/>
      <c r="CPR27" s="580"/>
      <c r="CPS27" s="580"/>
      <c r="CPT27" s="580"/>
      <c r="CPU27" s="580"/>
      <c r="CPV27" s="580"/>
      <c r="CPW27" s="580"/>
      <c r="CPX27" s="580"/>
      <c r="CPY27" s="580"/>
      <c r="CPZ27" s="580"/>
      <c r="CQA27" s="580"/>
      <c r="CQB27" s="580"/>
      <c r="CQC27" s="580"/>
      <c r="CQD27" s="580"/>
      <c r="CQE27" s="580"/>
      <c r="CQF27" s="580"/>
      <c r="CQG27" s="580"/>
      <c r="CQH27" s="580"/>
      <c r="CQI27" s="580"/>
      <c r="CQJ27" s="580"/>
      <c r="CQK27" s="580"/>
      <c r="CQL27" s="580"/>
      <c r="CQM27" s="580"/>
      <c r="CQN27" s="580"/>
      <c r="CQO27" s="580"/>
      <c r="CQP27" s="580"/>
      <c r="CQQ27" s="580"/>
      <c r="CQR27" s="580"/>
      <c r="CQS27" s="580"/>
      <c r="CQT27" s="580"/>
      <c r="CQU27" s="580"/>
      <c r="CQV27" s="580"/>
      <c r="CQW27" s="580"/>
      <c r="CQX27" s="580"/>
      <c r="CQY27" s="580"/>
      <c r="CQZ27" s="580"/>
      <c r="CRA27" s="580"/>
      <c r="CRB27" s="580"/>
      <c r="CRC27" s="580"/>
      <c r="CRD27" s="580"/>
      <c r="CRE27" s="580"/>
      <c r="CRF27" s="580"/>
      <c r="CRG27" s="580"/>
      <c r="CRH27" s="580"/>
      <c r="CRI27" s="580"/>
      <c r="CRJ27" s="580"/>
      <c r="CRK27" s="580"/>
      <c r="CRL27" s="580"/>
      <c r="CRM27" s="580"/>
      <c r="CRN27" s="580"/>
      <c r="CRO27" s="580"/>
      <c r="CRP27" s="580"/>
      <c r="CRQ27" s="580"/>
      <c r="CRR27" s="580"/>
      <c r="CRS27" s="580"/>
      <c r="CRT27" s="580"/>
      <c r="CRU27" s="580"/>
      <c r="CRV27" s="580"/>
      <c r="CRW27" s="580"/>
      <c r="CRX27" s="580"/>
      <c r="CRY27" s="580"/>
      <c r="CRZ27" s="580"/>
      <c r="CSA27" s="580"/>
      <c r="CSB27" s="580"/>
      <c r="CSC27" s="580"/>
      <c r="CSD27" s="580"/>
      <c r="CSE27" s="580"/>
      <c r="CSF27" s="580"/>
      <c r="CSG27" s="580"/>
      <c r="CSH27" s="580"/>
      <c r="CSI27" s="580"/>
      <c r="CSJ27" s="580"/>
      <c r="CSK27" s="580"/>
      <c r="CSL27" s="580"/>
      <c r="CSM27" s="580"/>
      <c r="CSN27" s="580"/>
      <c r="CSO27" s="580"/>
      <c r="CSP27" s="580"/>
      <c r="CSQ27" s="580"/>
      <c r="CSR27" s="580"/>
      <c r="CSS27" s="580"/>
      <c r="CST27" s="580"/>
      <c r="CSU27" s="580"/>
      <c r="CSV27" s="580"/>
      <c r="CSW27" s="580"/>
      <c r="CSX27" s="580"/>
      <c r="CSY27" s="580"/>
      <c r="CSZ27" s="580"/>
      <c r="CTA27" s="580"/>
      <c r="CTB27" s="580"/>
      <c r="CTC27" s="580"/>
      <c r="CTD27" s="580"/>
      <c r="CTE27" s="580"/>
      <c r="CTF27" s="580"/>
      <c r="CTG27" s="580"/>
      <c r="CTH27" s="580"/>
      <c r="CTI27" s="580"/>
      <c r="CTJ27" s="580"/>
      <c r="CTK27" s="580"/>
      <c r="CTL27" s="580"/>
      <c r="CTM27" s="580"/>
      <c r="CTN27" s="580"/>
      <c r="CTO27" s="580"/>
      <c r="CTP27" s="580"/>
      <c r="CTQ27" s="580"/>
      <c r="CTR27" s="580"/>
      <c r="CTS27" s="580"/>
      <c r="CTT27" s="580"/>
      <c r="CTU27" s="580"/>
      <c r="CTV27" s="580"/>
      <c r="CTW27" s="580"/>
      <c r="CTX27" s="580"/>
      <c r="CTY27" s="580"/>
      <c r="CTZ27" s="580"/>
      <c r="CUA27" s="580"/>
      <c r="CUB27" s="580"/>
      <c r="CUC27" s="580"/>
      <c r="CUD27" s="580"/>
      <c r="CUE27" s="580"/>
      <c r="CUF27" s="580"/>
      <c r="CUG27" s="580"/>
      <c r="CUH27" s="580"/>
      <c r="CUI27" s="580"/>
      <c r="CUJ27" s="580"/>
      <c r="CUK27" s="580"/>
      <c r="CUL27" s="580"/>
      <c r="CUM27" s="580"/>
      <c r="CUN27" s="580"/>
      <c r="CUO27" s="580"/>
      <c r="CUP27" s="580"/>
      <c r="CUQ27" s="580"/>
      <c r="CUR27" s="580"/>
      <c r="CUS27" s="580"/>
      <c r="CUT27" s="580"/>
      <c r="CUU27" s="580"/>
      <c r="CUV27" s="580"/>
      <c r="CUW27" s="580"/>
      <c r="CUX27" s="580"/>
      <c r="CUY27" s="580"/>
      <c r="CUZ27" s="580"/>
      <c r="CVA27" s="580"/>
      <c r="CVB27" s="580"/>
      <c r="CVC27" s="580"/>
      <c r="CVD27" s="580"/>
      <c r="CVE27" s="580"/>
      <c r="CVF27" s="580"/>
      <c r="CVG27" s="580"/>
      <c r="CVH27" s="580"/>
      <c r="CVI27" s="580"/>
      <c r="CVJ27" s="580"/>
      <c r="CVK27" s="580"/>
      <c r="CVL27" s="580"/>
      <c r="CVM27" s="580"/>
      <c r="CVN27" s="580"/>
      <c r="CVO27" s="580"/>
      <c r="CVP27" s="580"/>
      <c r="CVQ27" s="580"/>
      <c r="CVR27" s="580"/>
      <c r="CVS27" s="580"/>
      <c r="CVT27" s="580"/>
      <c r="CVU27" s="580"/>
      <c r="CVV27" s="580"/>
      <c r="CVW27" s="580"/>
      <c r="CVX27" s="580"/>
      <c r="CVY27" s="580"/>
      <c r="CVZ27" s="580"/>
      <c r="CWA27" s="580"/>
      <c r="CWB27" s="580"/>
      <c r="CWC27" s="580"/>
      <c r="CWD27" s="580"/>
      <c r="CWE27" s="580"/>
      <c r="CWF27" s="580"/>
      <c r="CWG27" s="580"/>
      <c r="CWH27" s="580"/>
      <c r="CWI27" s="580"/>
      <c r="CWJ27" s="580"/>
      <c r="CWK27" s="580"/>
      <c r="CWL27" s="580"/>
      <c r="CWM27" s="580"/>
      <c r="CWN27" s="580"/>
      <c r="CWO27" s="580"/>
      <c r="CWP27" s="580"/>
      <c r="CWQ27" s="580"/>
      <c r="CWR27" s="580"/>
      <c r="CWS27" s="580"/>
      <c r="CWT27" s="580"/>
      <c r="CWU27" s="580"/>
      <c r="CWV27" s="580"/>
      <c r="CWW27" s="580"/>
      <c r="CWX27" s="580"/>
      <c r="CWY27" s="580"/>
      <c r="CWZ27" s="580"/>
      <c r="CXA27" s="580"/>
      <c r="CXB27" s="580"/>
      <c r="CXC27" s="580"/>
      <c r="CXD27" s="580"/>
      <c r="CXE27" s="580"/>
      <c r="CXF27" s="580"/>
      <c r="CXG27" s="580"/>
      <c r="CXH27" s="580"/>
      <c r="CXI27" s="580"/>
      <c r="CXJ27" s="580"/>
      <c r="CXK27" s="580"/>
      <c r="CXL27" s="580"/>
      <c r="CXM27" s="580"/>
      <c r="CXN27" s="580"/>
      <c r="CXO27" s="580"/>
      <c r="CXP27" s="580"/>
      <c r="CXQ27" s="580"/>
      <c r="CXR27" s="580"/>
      <c r="CXS27" s="580"/>
      <c r="CXT27" s="580"/>
      <c r="CXU27" s="580"/>
      <c r="CXV27" s="580"/>
      <c r="CXW27" s="580"/>
      <c r="CXX27" s="580"/>
      <c r="CXY27" s="580"/>
      <c r="CXZ27" s="580"/>
      <c r="CYA27" s="580"/>
      <c r="CYB27" s="580"/>
      <c r="CYC27" s="580"/>
      <c r="CYD27" s="580"/>
      <c r="CYE27" s="580"/>
      <c r="CYF27" s="580"/>
      <c r="CYG27" s="580"/>
      <c r="CYH27" s="580"/>
      <c r="CYI27" s="580"/>
      <c r="CYJ27" s="580"/>
      <c r="CYK27" s="580"/>
      <c r="CYL27" s="580"/>
      <c r="CYM27" s="580"/>
      <c r="CYN27" s="580"/>
      <c r="CYO27" s="580"/>
      <c r="CYP27" s="580"/>
      <c r="CYQ27" s="580"/>
      <c r="CYR27" s="580"/>
      <c r="CYS27" s="580"/>
      <c r="CYT27" s="580"/>
      <c r="CYU27" s="580"/>
      <c r="CYV27" s="580"/>
      <c r="CYW27" s="580"/>
      <c r="CYX27" s="580"/>
      <c r="CYY27" s="580"/>
      <c r="CYZ27" s="580"/>
      <c r="CZA27" s="580"/>
      <c r="CZB27" s="580"/>
      <c r="CZC27" s="580"/>
      <c r="CZD27" s="580"/>
      <c r="CZE27" s="580"/>
      <c r="CZF27" s="580"/>
      <c r="CZG27" s="580"/>
      <c r="CZH27" s="580"/>
      <c r="CZI27" s="580"/>
      <c r="CZJ27" s="580"/>
      <c r="CZK27" s="580"/>
      <c r="CZL27" s="580"/>
      <c r="CZM27" s="580"/>
      <c r="CZN27" s="580"/>
      <c r="CZO27" s="580"/>
      <c r="CZP27" s="580"/>
      <c r="CZQ27" s="580"/>
      <c r="CZR27" s="580"/>
      <c r="CZS27" s="580"/>
      <c r="CZT27" s="580"/>
      <c r="CZU27" s="580"/>
      <c r="CZV27" s="580"/>
      <c r="CZW27" s="580"/>
      <c r="CZX27" s="580"/>
      <c r="CZY27" s="580"/>
      <c r="CZZ27" s="580"/>
      <c r="DAA27" s="580"/>
      <c r="DAB27" s="580"/>
      <c r="DAC27" s="580"/>
      <c r="DAD27" s="580"/>
      <c r="DAE27" s="580"/>
      <c r="DAF27" s="580"/>
      <c r="DAG27" s="580"/>
      <c r="DAH27" s="580"/>
      <c r="DAI27" s="580"/>
      <c r="DAJ27" s="580"/>
      <c r="DAK27" s="580"/>
      <c r="DAL27" s="580"/>
      <c r="DAM27" s="580"/>
      <c r="DAN27" s="580"/>
      <c r="DAO27" s="580"/>
      <c r="DAP27" s="580"/>
      <c r="DAQ27" s="580"/>
      <c r="DAR27" s="580"/>
      <c r="DAS27" s="580"/>
      <c r="DAT27" s="580"/>
      <c r="DAU27" s="580"/>
      <c r="DAV27" s="580"/>
      <c r="DAW27" s="580"/>
      <c r="DAX27" s="580"/>
      <c r="DAY27" s="580"/>
      <c r="DAZ27" s="580"/>
      <c r="DBA27" s="580"/>
      <c r="DBB27" s="580"/>
      <c r="DBC27" s="580"/>
      <c r="DBD27" s="580"/>
      <c r="DBE27" s="580"/>
      <c r="DBF27" s="580"/>
      <c r="DBG27" s="580"/>
      <c r="DBH27" s="580"/>
      <c r="DBI27" s="580"/>
      <c r="DBJ27" s="580"/>
      <c r="DBK27" s="580"/>
      <c r="DBL27" s="580"/>
      <c r="DBM27" s="580"/>
      <c r="DBN27" s="580"/>
      <c r="DBO27" s="580"/>
      <c r="DBP27" s="580"/>
      <c r="DBQ27" s="580"/>
      <c r="DBR27" s="580"/>
      <c r="DBS27" s="580"/>
      <c r="DBT27" s="580"/>
      <c r="DBU27" s="580"/>
      <c r="DBV27" s="580"/>
      <c r="DBW27" s="580"/>
      <c r="DBX27" s="580"/>
      <c r="DBY27" s="580"/>
      <c r="DBZ27" s="580"/>
      <c r="DCA27" s="580"/>
      <c r="DCB27" s="580"/>
      <c r="DCC27" s="580"/>
      <c r="DCD27" s="580"/>
      <c r="DCE27" s="580"/>
      <c r="DCF27" s="580"/>
      <c r="DCG27" s="580"/>
      <c r="DCH27" s="580"/>
      <c r="DCI27" s="580"/>
      <c r="DCJ27" s="580"/>
      <c r="DCK27" s="580"/>
      <c r="DCL27" s="580"/>
      <c r="DCM27" s="580"/>
      <c r="DCN27" s="580"/>
      <c r="DCO27" s="580"/>
      <c r="DCP27" s="580"/>
      <c r="DCQ27" s="580"/>
      <c r="DCR27" s="580"/>
      <c r="DCS27" s="580"/>
      <c r="DCT27" s="580"/>
      <c r="DCU27" s="580"/>
      <c r="DCV27" s="580"/>
      <c r="DCW27" s="580"/>
      <c r="DCX27" s="580"/>
      <c r="DCY27" s="580"/>
      <c r="DCZ27" s="580"/>
      <c r="DDA27" s="580"/>
      <c r="DDB27" s="580"/>
      <c r="DDC27" s="580"/>
      <c r="DDD27" s="580"/>
      <c r="DDE27" s="580"/>
      <c r="DDF27" s="580"/>
      <c r="DDG27" s="580"/>
      <c r="DDH27" s="580"/>
      <c r="DDI27" s="580"/>
      <c r="DDJ27" s="580"/>
      <c r="DDK27" s="580"/>
      <c r="DDL27" s="580"/>
      <c r="DDM27" s="580"/>
      <c r="DDN27" s="580"/>
      <c r="DDO27" s="580"/>
      <c r="DDP27" s="580"/>
      <c r="DDQ27" s="580"/>
      <c r="DDR27" s="580"/>
      <c r="DDS27" s="580"/>
      <c r="DDT27" s="580"/>
      <c r="DDU27" s="580"/>
      <c r="DDV27" s="580"/>
      <c r="DDW27" s="580"/>
      <c r="DDX27" s="580"/>
      <c r="DDY27" s="580"/>
      <c r="DDZ27" s="580"/>
      <c r="DEA27" s="580"/>
      <c r="DEB27" s="580"/>
      <c r="DEC27" s="580"/>
      <c r="DED27" s="580"/>
      <c r="DEE27" s="580"/>
      <c r="DEF27" s="580"/>
      <c r="DEG27" s="580"/>
      <c r="DEH27" s="580"/>
      <c r="DEI27" s="580"/>
      <c r="DEJ27" s="580"/>
      <c r="DEK27" s="580"/>
      <c r="DEL27" s="580"/>
      <c r="DEM27" s="580"/>
      <c r="DEN27" s="580"/>
      <c r="DEO27" s="580"/>
      <c r="DEP27" s="580"/>
      <c r="DEQ27" s="580"/>
      <c r="DER27" s="580"/>
      <c r="DES27" s="580"/>
      <c r="DET27" s="580"/>
      <c r="DEU27" s="580"/>
      <c r="DEV27" s="580"/>
      <c r="DEW27" s="580"/>
      <c r="DEX27" s="580"/>
      <c r="DEY27" s="580"/>
      <c r="DEZ27" s="580"/>
      <c r="DFA27" s="580"/>
      <c r="DFB27" s="580"/>
      <c r="DFC27" s="580"/>
      <c r="DFD27" s="580"/>
      <c r="DFE27" s="580"/>
      <c r="DFF27" s="580"/>
      <c r="DFG27" s="580"/>
      <c r="DFH27" s="580"/>
      <c r="DFI27" s="580"/>
      <c r="DFJ27" s="580"/>
      <c r="DFK27" s="580"/>
      <c r="DFL27" s="580"/>
      <c r="DFM27" s="580"/>
      <c r="DFN27" s="580"/>
      <c r="DFO27" s="580"/>
      <c r="DFP27" s="580"/>
      <c r="DFQ27" s="580"/>
      <c r="DFR27" s="580"/>
      <c r="DFS27" s="580"/>
      <c r="DFT27" s="580"/>
      <c r="DFU27" s="580"/>
      <c r="DFV27" s="580"/>
      <c r="DFW27" s="580"/>
      <c r="DFX27" s="580"/>
      <c r="DFY27" s="580"/>
      <c r="DFZ27" s="580"/>
      <c r="DGA27" s="580"/>
      <c r="DGB27" s="580"/>
      <c r="DGC27" s="580"/>
      <c r="DGD27" s="580"/>
      <c r="DGE27" s="580"/>
      <c r="DGF27" s="580"/>
      <c r="DGG27" s="580"/>
      <c r="DGH27" s="580"/>
      <c r="DGI27" s="580"/>
      <c r="DGJ27" s="580"/>
      <c r="DGK27" s="580"/>
      <c r="DGL27" s="580"/>
      <c r="DGM27" s="580"/>
      <c r="DGN27" s="580"/>
      <c r="DGO27" s="580"/>
      <c r="DGP27" s="580"/>
      <c r="DGQ27" s="580"/>
      <c r="DGR27" s="580"/>
      <c r="DGS27" s="580"/>
      <c r="DGT27" s="580"/>
      <c r="DGU27" s="580"/>
      <c r="DGV27" s="580"/>
      <c r="DGW27" s="580"/>
      <c r="DGX27" s="580"/>
      <c r="DGY27" s="580"/>
      <c r="DGZ27" s="580"/>
      <c r="DHA27" s="580"/>
      <c r="DHB27" s="580"/>
      <c r="DHC27" s="580"/>
      <c r="DHD27" s="580"/>
      <c r="DHE27" s="580"/>
      <c r="DHF27" s="580"/>
      <c r="DHG27" s="580"/>
      <c r="DHH27" s="580"/>
      <c r="DHI27" s="580"/>
      <c r="DHJ27" s="580"/>
      <c r="DHK27" s="580"/>
      <c r="DHL27" s="580"/>
      <c r="DHM27" s="580"/>
      <c r="DHN27" s="580"/>
      <c r="DHO27" s="580"/>
      <c r="DHP27" s="580"/>
      <c r="DHQ27" s="580"/>
      <c r="DHR27" s="580"/>
      <c r="DHS27" s="580"/>
      <c r="DHT27" s="580"/>
      <c r="DHU27" s="580"/>
      <c r="DHV27" s="580"/>
      <c r="DHW27" s="580"/>
      <c r="DHX27" s="580"/>
      <c r="DHY27" s="580"/>
      <c r="DHZ27" s="580"/>
      <c r="DIA27" s="580"/>
      <c r="DIB27" s="580"/>
      <c r="DIC27" s="580"/>
      <c r="DID27" s="580"/>
      <c r="DIE27" s="580"/>
      <c r="DIF27" s="580"/>
      <c r="DIG27" s="580"/>
      <c r="DIH27" s="580"/>
      <c r="DII27" s="580"/>
      <c r="DIJ27" s="580"/>
      <c r="DIK27" s="580"/>
      <c r="DIL27" s="580"/>
      <c r="DIM27" s="580"/>
      <c r="DIN27" s="580"/>
      <c r="DIO27" s="580"/>
      <c r="DIP27" s="580"/>
      <c r="DIQ27" s="580"/>
      <c r="DIR27" s="580"/>
      <c r="DIS27" s="580"/>
      <c r="DIT27" s="580"/>
      <c r="DIU27" s="580"/>
      <c r="DIV27" s="580"/>
      <c r="DIW27" s="580"/>
      <c r="DIX27" s="580"/>
      <c r="DIY27" s="580"/>
      <c r="DIZ27" s="580"/>
      <c r="DJA27" s="580"/>
      <c r="DJB27" s="580"/>
      <c r="DJC27" s="580"/>
      <c r="DJD27" s="580"/>
      <c r="DJE27" s="580"/>
      <c r="DJF27" s="580"/>
      <c r="DJG27" s="580"/>
      <c r="DJH27" s="580"/>
      <c r="DJI27" s="580"/>
      <c r="DJJ27" s="580"/>
      <c r="DJK27" s="580"/>
      <c r="DJL27" s="580"/>
      <c r="DJM27" s="580"/>
      <c r="DJN27" s="580"/>
      <c r="DJO27" s="580"/>
      <c r="DJP27" s="580"/>
      <c r="DJQ27" s="580"/>
      <c r="DJR27" s="580"/>
      <c r="DJS27" s="580"/>
      <c r="DJT27" s="580"/>
      <c r="DJU27" s="580"/>
      <c r="DJV27" s="580"/>
      <c r="DJW27" s="580"/>
      <c r="DJX27" s="580"/>
      <c r="DJY27" s="580"/>
      <c r="DJZ27" s="580"/>
      <c r="DKA27" s="580"/>
      <c r="DKB27" s="580"/>
      <c r="DKC27" s="580"/>
      <c r="DKD27" s="580"/>
      <c r="DKE27" s="580"/>
      <c r="DKF27" s="580"/>
      <c r="DKG27" s="580"/>
      <c r="DKH27" s="580"/>
      <c r="DKI27" s="580"/>
      <c r="DKJ27" s="580"/>
      <c r="DKK27" s="580"/>
      <c r="DKL27" s="580"/>
      <c r="DKM27" s="580"/>
      <c r="DKN27" s="580"/>
      <c r="DKO27" s="580"/>
      <c r="DKP27" s="580"/>
      <c r="DKQ27" s="580"/>
      <c r="DKR27" s="580"/>
      <c r="DKS27" s="580"/>
      <c r="DKT27" s="580"/>
      <c r="DKU27" s="580"/>
      <c r="DKV27" s="580"/>
      <c r="DKW27" s="580"/>
      <c r="DKX27" s="580"/>
      <c r="DKY27" s="580"/>
      <c r="DKZ27" s="580"/>
      <c r="DLA27" s="580"/>
      <c r="DLB27" s="580"/>
      <c r="DLC27" s="580"/>
      <c r="DLD27" s="580"/>
      <c r="DLE27" s="580"/>
      <c r="DLF27" s="580"/>
      <c r="DLG27" s="580"/>
      <c r="DLH27" s="580"/>
      <c r="DLI27" s="580"/>
      <c r="DLJ27" s="580"/>
      <c r="DLK27" s="580"/>
      <c r="DLL27" s="580"/>
      <c r="DLM27" s="580"/>
      <c r="DLN27" s="580"/>
      <c r="DLO27" s="580"/>
      <c r="DLP27" s="580"/>
      <c r="DLQ27" s="580"/>
      <c r="DLR27" s="580"/>
      <c r="DLS27" s="580"/>
      <c r="DLT27" s="580"/>
      <c r="DLU27" s="580"/>
      <c r="DLV27" s="580"/>
      <c r="DLW27" s="580"/>
      <c r="DLX27" s="580"/>
      <c r="DLY27" s="580"/>
      <c r="DLZ27" s="580"/>
      <c r="DMA27" s="580"/>
      <c r="DMB27" s="580"/>
      <c r="DMC27" s="580"/>
      <c r="DMD27" s="580"/>
      <c r="DME27" s="580"/>
      <c r="DMF27" s="580"/>
      <c r="DMG27" s="580"/>
      <c r="DMH27" s="580"/>
      <c r="DMI27" s="580"/>
      <c r="DMJ27" s="580"/>
      <c r="DMK27" s="580"/>
      <c r="DML27" s="580"/>
      <c r="DMM27" s="580"/>
      <c r="DMN27" s="580"/>
      <c r="DMO27" s="580"/>
      <c r="DMP27" s="580"/>
      <c r="DMQ27" s="580"/>
      <c r="DMR27" s="580"/>
      <c r="DMS27" s="580"/>
      <c r="DMT27" s="580"/>
      <c r="DMU27" s="580"/>
      <c r="DMV27" s="580"/>
      <c r="DMW27" s="580"/>
      <c r="DMX27" s="580"/>
      <c r="DMY27" s="580"/>
      <c r="DMZ27" s="580"/>
      <c r="DNA27" s="580"/>
      <c r="DNB27" s="580"/>
      <c r="DNC27" s="580"/>
      <c r="DND27" s="580"/>
      <c r="DNE27" s="580"/>
      <c r="DNF27" s="580"/>
      <c r="DNG27" s="580"/>
      <c r="DNH27" s="580"/>
      <c r="DNI27" s="580"/>
      <c r="DNJ27" s="580"/>
      <c r="DNK27" s="580"/>
      <c r="DNL27" s="580"/>
      <c r="DNM27" s="580"/>
      <c r="DNN27" s="580"/>
      <c r="DNO27" s="580"/>
      <c r="DNP27" s="580"/>
      <c r="DNQ27" s="580"/>
      <c r="DNR27" s="580"/>
      <c r="DNS27" s="580"/>
      <c r="DNT27" s="580"/>
      <c r="DNU27" s="580"/>
      <c r="DNV27" s="580"/>
      <c r="DNW27" s="580"/>
      <c r="DNX27" s="580"/>
      <c r="DNY27" s="580"/>
      <c r="DNZ27" s="580"/>
      <c r="DOA27" s="580"/>
      <c r="DOB27" s="580"/>
      <c r="DOC27" s="580"/>
      <c r="DOD27" s="580"/>
      <c r="DOE27" s="580"/>
      <c r="DOF27" s="580"/>
      <c r="DOG27" s="580"/>
      <c r="DOH27" s="580"/>
      <c r="DOI27" s="580"/>
      <c r="DOJ27" s="580"/>
      <c r="DOK27" s="580"/>
      <c r="DOL27" s="580"/>
      <c r="DOM27" s="580"/>
      <c r="DON27" s="580"/>
      <c r="DOO27" s="580"/>
      <c r="DOP27" s="580"/>
      <c r="DOQ27" s="580"/>
      <c r="DOR27" s="580"/>
      <c r="DOS27" s="580"/>
      <c r="DOT27" s="580"/>
      <c r="DOU27" s="580"/>
      <c r="DOV27" s="580"/>
      <c r="DOW27" s="580"/>
      <c r="DOX27" s="580"/>
      <c r="DOY27" s="580"/>
      <c r="DOZ27" s="580"/>
      <c r="DPA27" s="580"/>
      <c r="DPB27" s="580"/>
      <c r="DPC27" s="580"/>
      <c r="DPD27" s="580"/>
      <c r="DPE27" s="580"/>
      <c r="DPF27" s="580"/>
      <c r="DPG27" s="580"/>
      <c r="DPH27" s="580"/>
      <c r="DPI27" s="580"/>
      <c r="DPJ27" s="580"/>
      <c r="DPK27" s="580"/>
      <c r="DPL27" s="580"/>
      <c r="DPM27" s="580"/>
      <c r="DPN27" s="580"/>
      <c r="DPO27" s="580"/>
      <c r="DPP27" s="580"/>
      <c r="DPQ27" s="580"/>
      <c r="DPR27" s="580"/>
      <c r="DPS27" s="580"/>
      <c r="DPT27" s="580"/>
      <c r="DPU27" s="580"/>
      <c r="DPV27" s="580"/>
      <c r="DPW27" s="580"/>
      <c r="DPX27" s="580"/>
      <c r="DPY27" s="580"/>
      <c r="DPZ27" s="580"/>
      <c r="DQA27" s="580"/>
      <c r="DQB27" s="580"/>
      <c r="DQC27" s="580"/>
      <c r="DQD27" s="580"/>
      <c r="DQE27" s="580"/>
      <c r="DQF27" s="580"/>
      <c r="DQG27" s="580"/>
      <c r="DQH27" s="580"/>
      <c r="DQI27" s="580"/>
      <c r="DQJ27" s="580"/>
      <c r="DQK27" s="580"/>
      <c r="DQL27" s="580"/>
      <c r="DQM27" s="580"/>
      <c r="DQN27" s="580"/>
      <c r="DQO27" s="580"/>
      <c r="DQP27" s="580"/>
      <c r="DQQ27" s="580"/>
      <c r="DQR27" s="580"/>
      <c r="DQS27" s="580"/>
      <c r="DQT27" s="580"/>
      <c r="DQU27" s="580"/>
      <c r="DQV27" s="580"/>
      <c r="DQW27" s="580"/>
      <c r="DQX27" s="580"/>
      <c r="DQY27" s="580"/>
      <c r="DQZ27" s="580"/>
      <c r="DRA27" s="580"/>
      <c r="DRB27" s="580"/>
      <c r="DRC27" s="580"/>
      <c r="DRD27" s="580"/>
      <c r="DRE27" s="580"/>
      <c r="DRF27" s="580"/>
      <c r="DRG27" s="580"/>
      <c r="DRH27" s="580"/>
      <c r="DRI27" s="580"/>
      <c r="DRJ27" s="580"/>
      <c r="DRK27" s="580"/>
      <c r="DRL27" s="580"/>
      <c r="DRM27" s="580"/>
      <c r="DRN27" s="580"/>
      <c r="DRO27" s="580"/>
      <c r="DRP27" s="580"/>
      <c r="DRQ27" s="580"/>
      <c r="DRR27" s="580"/>
      <c r="DRS27" s="580"/>
      <c r="DRT27" s="580"/>
      <c r="DRU27" s="580"/>
      <c r="DRV27" s="580"/>
      <c r="DRW27" s="580"/>
      <c r="DRX27" s="580"/>
      <c r="DRY27" s="580"/>
      <c r="DRZ27" s="580"/>
      <c r="DSA27" s="580"/>
      <c r="DSB27" s="580"/>
      <c r="DSC27" s="580"/>
      <c r="DSD27" s="580"/>
      <c r="DSE27" s="580"/>
      <c r="DSF27" s="580"/>
      <c r="DSG27" s="580"/>
      <c r="DSH27" s="580"/>
      <c r="DSI27" s="580"/>
      <c r="DSJ27" s="580"/>
      <c r="DSK27" s="580"/>
      <c r="DSL27" s="580"/>
      <c r="DSM27" s="580"/>
      <c r="DSN27" s="580"/>
      <c r="DSO27" s="580"/>
      <c r="DSP27" s="580"/>
      <c r="DSQ27" s="580"/>
      <c r="DSR27" s="580"/>
      <c r="DSS27" s="580"/>
      <c r="DST27" s="580"/>
      <c r="DSU27" s="580"/>
      <c r="DSV27" s="580"/>
      <c r="DSW27" s="580"/>
      <c r="DSX27" s="580"/>
      <c r="DSY27" s="580"/>
      <c r="DSZ27" s="580"/>
      <c r="DTA27" s="580"/>
      <c r="DTB27" s="580"/>
      <c r="DTC27" s="580"/>
      <c r="DTD27" s="580"/>
      <c r="DTE27" s="580"/>
      <c r="DTF27" s="580"/>
      <c r="DTG27" s="580"/>
      <c r="DTH27" s="580"/>
      <c r="DTI27" s="580"/>
      <c r="DTJ27" s="580"/>
      <c r="DTK27" s="580"/>
      <c r="DTL27" s="580"/>
      <c r="DTM27" s="580"/>
      <c r="DTN27" s="580"/>
      <c r="DTO27" s="580"/>
      <c r="DTP27" s="580"/>
      <c r="DTQ27" s="580"/>
      <c r="DTR27" s="580"/>
      <c r="DTS27" s="580"/>
      <c r="DTT27" s="580"/>
      <c r="DTU27" s="580"/>
      <c r="DTV27" s="580"/>
      <c r="DTW27" s="580"/>
      <c r="DTX27" s="580"/>
      <c r="DTY27" s="580"/>
      <c r="DTZ27" s="580"/>
      <c r="DUA27" s="580"/>
      <c r="DUB27" s="580"/>
      <c r="DUC27" s="580"/>
      <c r="DUD27" s="580"/>
      <c r="DUE27" s="580"/>
      <c r="DUF27" s="580"/>
      <c r="DUG27" s="580"/>
      <c r="DUH27" s="580"/>
      <c r="DUI27" s="580"/>
      <c r="DUJ27" s="580"/>
      <c r="DUK27" s="580"/>
      <c r="DUL27" s="580"/>
      <c r="DUM27" s="580"/>
      <c r="DUN27" s="580"/>
      <c r="DUO27" s="580"/>
      <c r="DUP27" s="580"/>
      <c r="DUQ27" s="580"/>
      <c r="DUR27" s="580"/>
      <c r="DUS27" s="580"/>
      <c r="DUT27" s="580"/>
      <c r="DUU27" s="580"/>
      <c r="DUV27" s="580"/>
      <c r="DUW27" s="580"/>
      <c r="DUX27" s="580"/>
      <c r="DUY27" s="580"/>
      <c r="DUZ27" s="580"/>
      <c r="DVA27" s="580"/>
      <c r="DVB27" s="580"/>
      <c r="DVC27" s="580"/>
      <c r="DVD27" s="580"/>
      <c r="DVE27" s="580"/>
      <c r="DVF27" s="580"/>
      <c r="DVG27" s="580"/>
      <c r="DVH27" s="580"/>
      <c r="DVI27" s="580"/>
      <c r="DVJ27" s="580"/>
      <c r="DVK27" s="580"/>
      <c r="DVL27" s="580"/>
      <c r="DVM27" s="580"/>
      <c r="DVN27" s="580"/>
      <c r="DVO27" s="580"/>
      <c r="DVP27" s="580"/>
      <c r="DVQ27" s="580"/>
      <c r="DVR27" s="580"/>
      <c r="DVS27" s="580"/>
      <c r="DVT27" s="580"/>
      <c r="DVU27" s="580"/>
      <c r="DVV27" s="580"/>
      <c r="DVW27" s="580"/>
      <c r="DVX27" s="580"/>
      <c r="DVY27" s="580"/>
      <c r="DVZ27" s="580"/>
      <c r="DWA27" s="580"/>
      <c r="DWB27" s="580"/>
      <c r="DWC27" s="580"/>
      <c r="DWD27" s="580"/>
      <c r="DWE27" s="580"/>
      <c r="DWF27" s="580"/>
      <c r="DWG27" s="580"/>
      <c r="DWH27" s="580"/>
      <c r="DWI27" s="580"/>
      <c r="DWJ27" s="580"/>
      <c r="DWK27" s="580"/>
      <c r="DWL27" s="580"/>
      <c r="DWM27" s="580"/>
      <c r="DWN27" s="580"/>
      <c r="DWO27" s="580"/>
      <c r="DWP27" s="580"/>
      <c r="DWQ27" s="580"/>
      <c r="DWR27" s="580"/>
      <c r="DWS27" s="580"/>
      <c r="DWT27" s="580"/>
      <c r="DWU27" s="580"/>
      <c r="DWV27" s="580"/>
      <c r="DWW27" s="580"/>
      <c r="DWX27" s="580"/>
      <c r="DWY27" s="580"/>
      <c r="DWZ27" s="580"/>
      <c r="DXA27" s="580"/>
      <c r="DXB27" s="580"/>
      <c r="DXC27" s="580"/>
      <c r="DXD27" s="580"/>
      <c r="DXE27" s="580"/>
      <c r="DXF27" s="580"/>
      <c r="DXG27" s="580"/>
      <c r="DXH27" s="580"/>
      <c r="DXI27" s="580"/>
      <c r="DXJ27" s="580"/>
      <c r="DXK27" s="580"/>
      <c r="DXL27" s="580"/>
      <c r="DXM27" s="580"/>
      <c r="DXN27" s="580"/>
      <c r="DXO27" s="580"/>
      <c r="DXP27" s="580"/>
      <c r="DXQ27" s="580"/>
      <c r="DXR27" s="580"/>
      <c r="DXS27" s="580"/>
      <c r="DXT27" s="580"/>
      <c r="DXU27" s="580"/>
      <c r="DXV27" s="580"/>
      <c r="DXW27" s="580"/>
      <c r="DXX27" s="580"/>
      <c r="DXY27" s="580"/>
      <c r="DXZ27" s="580"/>
      <c r="DYA27" s="580"/>
      <c r="DYB27" s="580"/>
      <c r="DYC27" s="580"/>
      <c r="DYD27" s="580"/>
      <c r="DYE27" s="580"/>
      <c r="DYF27" s="580"/>
      <c r="DYG27" s="580"/>
      <c r="DYH27" s="580"/>
      <c r="DYI27" s="580"/>
      <c r="DYJ27" s="580"/>
      <c r="DYK27" s="580"/>
      <c r="DYL27" s="580"/>
      <c r="DYM27" s="580"/>
      <c r="DYN27" s="580"/>
      <c r="DYO27" s="580"/>
      <c r="DYP27" s="580"/>
      <c r="DYQ27" s="580"/>
      <c r="DYR27" s="580"/>
      <c r="DYS27" s="580"/>
      <c r="DYT27" s="580"/>
      <c r="DYU27" s="580"/>
      <c r="DYV27" s="580"/>
      <c r="DYW27" s="580"/>
      <c r="DYX27" s="580"/>
      <c r="DYY27" s="580"/>
      <c r="DYZ27" s="580"/>
      <c r="DZA27" s="580"/>
      <c r="DZB27" s="580"/>
      <c r="DZC27" s="580"/>
      <c r="DZD27" s="580"/>
      <c r="DZE27" s="580"/>
      <c r="DZF27" s="580"/>
      <c r="DZG27" s="580"/>
      <c r="DZH27" s="580"/>
      <c r="DZI27" s="580"/>
      <c r="DZJ27" s="580"/>
      <c r="DZK27" s="580"/>
      <c r="DZL27" s="580"/>
      <c r="DZM27" s="580"/>
      <c r="DZN27" s="580"/>
      <c r="DZO27" s="580"/>
      <c r="DZP27" s="580"/>
      <c r="DZQ27" s="580"/>
      <c r="DZR27" s="580"/>
      <c r="DZS27" s="580"/>
      <c r="DZT27" s="580"/>
      <c r="DZU27" s="580"/>
      <c r="DZV27" s="580"/>
      <c r="DZW27" s="580"/>
      <c r="DZX27" s="580"/>
      <c r="DZY27" s="580"/>
      <c r="DZZ27" s="580"/>
      <c r="EAA27" s="580"/>
      <c r="EAB27" s="580"/>
      <c r="EAC27" s="580"/>
      <c r="EAD27" s="580"/>
      <c r="EAE27" s="580"/>
      <c r="EAF27" s="580"/>
      <c r="EAG27" s="580"/>
      <c r="EAH27" s="580"/>
      <c r="EAI27" s="580"/>
      <c r="EAJ27" s="580"/>
      <c r="EAK27" s="580"/>
      <c r="EAL27" s="580"/>
      <c r="EAM27" s="580"/>
      <c r="EAN27" s="580"/>
      <c r="EAO27" s="580"/>
      <c r="EAP27" s="580"/>
      <c r="EAQ27" s="580"/>
      <c r="EAR27" s="580"/>
      <c r="EAS27" s="580"/>
      <c r="EAT27" s="580"/>
      <c r="EAU27" s="580"/>
      <c r="EAV27" s="580"/>
      <c r="EAW27" s="580"/>
      <c r="EAX27" s="580"/>
      <c r="EAY27" s="580"/>
      <c r="EAZ27" s="580"/>
      <c r="EBA27" s="580"/>
      <c r="EBB27" s="580"/>
      <c r="EBC27" s="580"/>
      <c r="EBD27" s="580"/>
      <c r="EBE27" s="580"/>
      <c r="EBF27" s="580"/>
      <c r="EBG27" s="580"/>
      <c r="EBH27" s="580"/>
      <c r="EBI27" s="580"/>
      <c r="EBJ27" s="580"/>
      <c r="EBK27" s="580"/>
      <c r="EBL27" s="580"/>
      <c r="EBM27" s="580"/>
      <c r="EBN27" s="580"/>
      <c r="EBO27" s="580"/>
      <c r="EBP27" s="580"/>
      <c r="EBQ27" s="580"/>
      <c r="EBR27" s="580"/>
      <c r="EBS27" s="580"/>
      <c r="EBT27" s="580"/>
      <c r="EBU27" s="580"/>
      <c r="EBV27" s="580"/>
      <c r="EBW27" s="580"/>
      <c r="EBX27" s="580"/>
      <c r="EBY27" s="580"/>
      <c r="EBZ27" s="580"/>
      <c r="ECA27" s="580"/>
      <c r="ECB27" s="580"/>
      <c r="ECC27" s="580"/>
      <c r="ECD27" s="580"/>
      <c r="ECE27" s="580"/>
      <c r="ECF27" s="580"/>
      <c r="ECG27" s="580"/>
      <c r="ECH27" s="580"/>
      <c r="ECI27" s="580"/>
      <c r="ECJ27" s="580"/>
      <c r="ECK27" s="580"/>
      <c r="ECL27" s="580"/>
      <c r="ECM27" s="580"/>
      <c r="ECN27" s="580"/>
      <c r="ECO27" s="580"/>
      <c r="ECP27" s="580"/>
      <c r="ECQ27" s="580"/>
      <c r="ECR27" s="580"/>
      <c r="ECS27" s="580"/>
      <c r="ECT27" s="580"/>
      <c r="ECU27" s="580"/>
      <c r="ECV27" s="580"/>
      <c r="ECW27" s="580"/>
      <c r="ECX27" s="580"/>
      <c r="ECY27" s="580"/>
      <c r="ECZ27" s="580"/>
      <c r="EDA27" s="580"/>
      <c r="EDB27" s="580"/>
      <c r="EDC27" s="580"/>
      <c r="EDD27" s="580"/>
      <c r="EDE27" s="580"/>
      <c r="EDF27" s="580"/>
      <c r="EDG27" s="580"/>
      <c r="EDH27" s="580"/>
      <c r="EDI27" s="580"/>
      <c r="EDJ27" s="580"/>
      <c r="EDK27" s="580"/>
      <c r="EDL27" s="580"/>
      <c r="EDM27" s="580"/>
      <c r="EDN27" s="580"/>
      <c r="EDO27" s="580"/>
      <c r="EDP27" s="580"/>
      <c r="EDQ27" s="580"/>
      <c r="EDR27" s="580"/>
      <c r="EDS27" s="580"/>
      <c r="EDT27" s="580"/>
      <c r="EDU27" s="580"/>
      <c r="EDV27" s="580"/>
      <c r="EDW27" s="580"/>
      <c r="EDX27" s="580"/>
      <c r="EDY27" s="580"/>
      <c r="EDZ27" s="580"/>
      <c r="EEA27" s="580"/>
      <c r="EEB27" s="580"/>
      <c r="EEC27" s="580"/>
      <c r="EED27" s="580"/>
      <c r="EEE27" s="580"/>
      <c r="EEF27" s="580"/>
      <c r="EEG27" s="580"/>
      <c r="EEH27" s="580"/>
      <c r="EEI27" s="580"/>
      <c r="EEJ27" s="580"/>
      <c r="EEK27" s="580"/>
      <c r="EEL27" s="580"/>
      <c r="EEM27" s="580"/>
      <c r="EEN27" s="580"/>
      <c r="EEO27" s="580"/>
      <c r="EEP27" s="580"/>
      <c r="EEQ27" s="580"/>
      <c r="EER27" s="580"/>
      <c r="EES27" s="580"/>
      <c r="EET27" s="580"/>
      <c r="EEU27" s="580"/>
      <c r="EEV27" s="580"/>
      <c r="EEW27" s="580"/>
      <c r="EEX27" s="580"/>
      <c r="EEY27" s="580"/>
      <c r="EEZ27" s="580"/>
      <c r="EFA27" s="580"/>
      <c r="EFB27" s="580"/>
      <c r="EFC27" s="580"/>
      <c r="EFD27" s="580"/>
      <c r="EFE27" s="580"/>
      <c r="EFF27" s="580"/>
      <c r="EFG27" s="580"/>
      <c r="EFH27" s="580"/>
      <c r="EFI27" s="580"/>
      <c r="EFJ27" s="580"/>
      <c r="EFK27" s="580"/>
      <c r="EFL27" s="580"/>
      <c r="EFM27" s="580"/>
      <c r="EFN27" s="580"/>
      <c r="EFO27" s="580"/>
      <c r="EFP27" s="580"/>
      <c r="EFQ27" s="580"/>
      <c r="EFR27" s="580"/>
      <c r="EFS27" s="580"/>
      <c r="EFT27" s="580"/>
      <c r="EFU27" s="580"/>
      <c r="EFV27" s="580"/>
      <c r="EFW27" s="580"/>
      <c r="EFX27" s="580"/>
      <c r="EFY27" s="580"/>
      <c r="EFZ27" s="580"/>
      <c r="EGA27" s="580"/>
      <c r="EGB27" s="580"/>
      <c r="EGC27" s="580"/>
      <c r="EGD27" s="580"/>
      <c r="EGE27" s="580"/>
      <c r="EGF27" s="580"/>
      <c r="EGG27" s="580"/>
      <c r="EGH27" s="580"/>
      <c r="EGI27" s="580"/>
      <c r="EGJ27" s="580"/>
      <c r="EGK27" s="580"/>
      <c r="EGL27" s="580"/>
      <c r="EGM27" s="580"/>
      <c r="EGN27" s="580"/>
      <c r="EGO27" s="580"/>
      <c r="EGP27" s="580"/>
      <c r="EGQ27" s="580"/>
      <c r="EGR27" s="580"/>
      <c r="EGS27" s="580"/>
      <c r="EGT27" s="580"/>
      <c r="EGU27" s="580"/>
      <c r="EGV27" s="580"/>
      <c r="EGW27" s="580"/>
      <c r="EGX27" s="580"/>
      <c r="EGY27" s="580"/>
      <c r="EGZ27" s="580"/>
      <c r="EHA27" s="580"/>
      <c r="EHB27" s="580"/>
      <c r="EHC27" s="580"/>
      <c r="EHD27" s="580"/>
      <c r="EHE27" s="580"/>
      <c r="EHF27" s="580"/>
      <c r="EHG27" s="580"/>
      <c r="EHH27" s="580"/>
      <c r="EHI27" s="580"/>
      <c r="EHJ27" s="580"/>
      <c r="EHK27" s="580"/>
      <c r="EHL27" s="580"/>
      <c r="EHM27" s="580"/>
      <c r="EHN27" s="580"/>
      <c r="EHO27" s="580"/>
      <c r="EHP27" s="580"/>
      <c r="EHQ27" s="580"/>
      <c r="EHR27" s="580"/>
      <c r="EHS27" s="580"/>
      <c r="EHT27" s="580"/>
      <c r="EHU27" s="580"/>
      <c r="EHV27" s="580"/>
      <c r="EHW27" s="580"/>
      <c r="EHX27" s="580"/>
      <c r="EHY27" s="580"/>
      <c r="EHZ27" s="580"/>
      <c r="EIA27" s="580"/>
      <c r="EIB27" s="580"/>
      <c r="EIC27" s="580"/>
      <c r="EID27" s="580"/>
      <c r="EIE27" s="580"/>
      <c r="EIF27" s="580"/>
      <c r="EIG27" s="580"/>
      <c r="EIH27" s="580"/>
      <c r="EII27" s="580"/>
      <c r="EIJ27" s="580"/>
      <c r="EIK27" s="580"/>
      <c r="EIL27" s="580"/>
      <c r="EIM27" s="580"/>
      <c r="EIN27" s="580"/>
      <c r="EIO27" s="580"/>
      <c r="EIP27" s="580"/>
      <c r="EIQ27" s="580"/>
      <c r="EIR27" s="580"/>
      <c r="EIS27" s="580"/>
      <c r="EIT27" s="580"/>
      <c r="EIU27" s="580"/>
      <c r="EIV27" s="580"/>
      <c r="EIW27" s="580"/>
      <c r="EIX27" s="580"/>
      <c r="EIY27" s="580"/>
      <c r="EIZ27" s="580"/>
      <c r="EJA27" s="580"/>
      <c r="EJB27" s="580"/>
      <c r="EJC27" s="580"/>
      <c r="EJD27" s="580"/>
      <c r="EJE27" s="580"/>
      <c r="EJF27" s="580"/>
      <c r="EJG27" s="580"/>
      <c r="EJH27" s="580"/>
      <c r="EJI27" s="580"/>
      <c r="EJJ27" s="580"/>
      <c r="EJK27" s="580"/>
      <c r="EJL27" s="580"/>
      <c r="EJM27" s="580"/>
      <c r="EJN27" s="580"/>
      <c r="EJO27" s="580"/>
      <c r="EJP27" s="580"/>
      <c r="EJQ27" s="580"/>
      <c r="EJR27" s="580"/>
      <c r="EJS27" s="580"/>
      <c r="EJT27" s="580"/>
      <c r="EJU27" s="580"/>
      <c r="EJV27" s="580"/>
      <c r="EJW27" s="580"/>
      <c r="EJX27" s="580"/>
      <c r="EJY27" s="580"/>
      <c r="EJZ27" s="580"/>
      <c r="EKA27" s="580"/>
      <c r="EKB27" s="580"/>
      <c r="EKC27" s="580"/>
      <c r="EKD27" s="580"/>
      <c r="EKE27" s="580"/>
      <c r="EKF27" s="580"/>
      <c r="EKG27" s="580"/>
      <c r="EKH27" s="580"/>
      <c r="EKI27" s="580"/>
      <c r="EKJ27" s="580"/>
      <c r="EKK27" s="580"/>
      <c r="EKL27" s="580"/>
      <c r="EKM27" s="580"/>
      <c r="EKN27" s="580"/>
      <c r="EKO27" s="580"/>
      <c r="EKP27" s="580"/>
      <c r="EKQ27" s="580"/>
      <c r="EKR27" s="580"/>
      <c r="EKS27" s="580"/>
      <c r="EKT27" s="580"/>
      <c r="EKU27" s="580"/>
      <c r="EKV27" s="580"/>
      <c r="EKW27" s="580"/>
      <c r="EKX27" s="580"/>
      <c r="EKY27" s="580"/>
      <c r="EKZ27" s="580"/>
      <c r="ELA27" s="580"/>
      <c r="ELB27" s="580"/>
      <c r="ELC27" s="580"/>
      <c r="ELD27" s="580"/>
      <c r="ELE27" s="580"/>
      <c r="ELF27" s="580"/>
      <c r="ELG27" s="580"/>
      <c r="ELH27" s="580"/>
      <c r="ELI27" s="580"/>
      <c r="ELJ27" s="580"/>
      <c r="ELK27" s="580"/>
      <c r="ELL27" s="580"/>
      <c r="ELM27" s="580"/>
      <c r="ELN27" s="580"/>
      <c r="ELO27" s="580"/>
      <c r="ELP27" s="580"/>
      <c r="ELQ27" s="580"/>
      <c r="ELR27" s="580"/>
      <c r="ELS27" s="580"/>
      <c r="ELT27" s="580"/>
      <c r="ELU27" s="580"/>
      <c r="ELV27" s="580"/>
      <c r="ELW27" s="580"/>
      <c r="ELX27" s="580"/>
      <c r="ELY27" s="580"/>
      <c r="ELZ27" s="580"/>
      <c r="EMA27" s="580"/>
      <c r="EMB27" s="580"/>
      <c r="EMC27" s="580"/>
      <c r="EMD27" s="580"/>
      <c r="EME27" s="580"/>
      <c r="EMF27" s="580"/>
      <c r="EMG27" s="580"/>
      <c r="EMH27" s="580"/>
      <c r="EMI27" s="580"/>
      <c r="EMJ27" s="580"/>
      <c r="EMK27" s="580"/>
      <c r="EML27" s="580"/>
      <c r="EMM27" s="580"/>
      <c r="EMN27" s="580"/>
      <c r="EMO27" s="580"/>
      <c r="EMP27" s="580"/>
      <c r="EMQ27" s="580"/>
      <c r="EMR27" s="580"/>
      <c r="EMS27" s="580"/>
      <c r="EMT27" s="580"/>
      <c r="EMU27" s="580"/>
      <c r="EMV27" s="580"/>
      <c r="EMW27" s="580"/>
      <c r="EMX27" s="580"/>
      <c r="EMY27" s="580"/>
      <c r="EMZ27" s="580"/>
      <c r="ENA27" s="580"/>
      <c r="ENB27" s="580"/>
      <c r="ENC27" s="580"/>
      <c r="END27" s="580"/>
      <c r="ENE27" s="580"/>
      <c r="ENF27" s="580"/>
      <c r="ENG27" s="580"/>
      <c r="ENH27" s="580"/>
      <c r="ENI27" s="580"/>
      <c r="ENJ27" s="580"/>
      <c r="ENK27" s="580"/>
      <c r="ENL27" s="580"/>
      <c r="ENM27" s="580"/>
      <c r="ENN27" s="580"/>
      <c r="ENO27" s="580"/>
      <c r="ENP27" s="580"/>
      <c r="ENQ27" s="580"/>
      <c r="ENR27" s="580"/>
      <c r="ENS27" s="580"/>
      <c r="ENT27" s="580"/>
      <c r="ENU27" s="580"/>
      <c r="ENV27" s="580"/>
      <c r="ENW27" s="580"/>
      <c r="ENX27" s="580"/>
      <c r="ENY27" s="580"/>
      <c r="ENZ27" s="580"/>
      <c r="EOA27" s="580"/>
      <c r="EOB27" s="580"/>
      <c r="EOC27" s="580"/>
      <c r="EOD27" s="580"/>
      <c r="EOE27" s="580"/>
      <c r="EOF27" s="580"/>
      <c r="EOG27" s="580"/>
      <c r="EOH27" s="580"/>
      <c r="EOI27" s="580"/>
      <c r="EOJ27" s="580"/>
      <c r="EOK27" s="580"/>
      <c r="EOL27" s="580"/>
      <c r="EOM27" s="580"/>
      <c r="EON27" s="580"/>
      <c r="EOO27" s="580"/>
      <c r="EOP27" s="580"/>
      <c r="EOQ27" s="580"/>
      <c r="EOR27" s="580"/>
      <c r="EOS27" s="580"/>
      <c r="EOT27" s="580"/>
      <c r="EOU27" s="580"/>
      <c r="EOV27" s="580"/>
      <c r="EOW27" s="580"/>
      <c r="EOX27" s="580"/>
      <c r="EOY27" s="580"/>
      <c r="EOZ27" s="580"/>
      <c r="EPA27" s="580"/>
      <c r="EPB27" s="580"/>
      <c r="EPC27" s="580"/>
      <c r="EPD27" s="580"/>
      <c r="EPE27" s="580"/>
      <c r="EPF27" s="580"/>
      <c r="EPG27" s="580"/>
      <c r="EPH27" s="580"/>
      <c r="EPI27" s="580"/>
      <c r="EPJ27" s="580"/>
      <c r="EPK27" s="580"/>
      <c r="EPL27" s="580"/>
      <c r="EPM27" s="580"/>
      <c r="EPN27" s="580"/>
      <c r="EPO27" s="580"/>
      <c r="EPP27" s="580"/>
      <c r="EPQ27" s="580"/>
      <c r="EPR27" s="580"/>
      <c r="EPS27" s="580"/>
      <c r="EPT27" s="580"/>
      <c r="EPU27" s="580"/>
      <c r="EPV27" s="580"/>
      <c r="EPW27" s="580"/>
      <c r="EPX27" s="580"/>
      <c r="EPY27" s="580"/>
      <c r="EPZ27" s="580"/>
      <c r="EQA27" s="580"/>
      <c r="EQB27" s="580"/>
      <c r="EQC27" s="580"/>
      <c r="EQD27" s="580"/>
      <c r="EQE27" s="580"/>
      <c r="EQF27" s="580"/>
      <c r="EQG27" s="580"/>
      <c r="EQH27" s="580"/>
      <c r="EQI27" s="580"/>
      <c r="EQJ27" s="580"/>
      <c r="EQK27" s="580"/>
      <c r="EQL27" s="580"/>
      <c r="EQM27" s="580"/>
      <c r="EQN27" s="580"/>
      <c r="EQO27" s="580"/>
      <c r="EQP27" s="580"/>
      <c r="EQQ27" s="580"/>
      <c r="EQR27" s="580"/>
      <c r="EQS27" s="580"/>
      <c r="EQT27" s="580"/>
      <c r="EQU27" s="580"/>
      <c r="EQV27" s="580"/>
      <c r="EQW27" s="580"/>
      <c r="EQX27" s="580"/>
      <c r="EQY27" s="580"/>
      <c r="EQZ27" s="580"/>
      <c r="ERA27" s="580"/>
      <c r="ERB27" s="580"/>
      <c r="ERC27" s="580"/>
      <c r="ERD27" s="580"/>
      <c r="ERE27" s="580"/>
      <c r="ERF27" s="580"/>
      <c r="ERG27" s="580"/>
      <c r="ERH27" s="580"/>
      <c r="ERI27" s="580"/>
      <c r="ERJ27" s="580"/>
      <c r="ERK27" s="580"/>
      <c r="ERL27" s="580"/>
      <c r="ERM27" s="580"/>
      <c r="ERN27" s="580"/>
      <c r="ERO27" s="580"/>
      <c r="ERP27" s="580"/>
      <c r="ERQ27" s="580"/>
      <c r="ERR27" s="580"/>
      <c r="ERS27" s="580"/>
      <c r="ERT27" s="580"/>
      <c r="ERU27" s="580"/>
      <c r="ERV27" s="580"/>
      <c r="ERW27" s="580"/>
      <c r="ERX27" s="580"/>
      <c r="ERY27" s="580"/>
      <c r="ERZ27" s="580"/>
      <c r="ESA27" s="580"/>
      <c r="ESB27" s="580"/>
      <c r="ESC27" s="580"/>
      <c r="ESD27" s="580"/>
      <c r="ESE27" s="580"/>
      <c r="ESF27" s="580"/>
      <c r="ESG27" s="580"/>
      <c r="ESH27" s="580"/>
      <c r="ESI27" s="580"/>
      <c r="ESJ27" s="580"/>
      <c r="ESK27" s="580"/>
      <c r="ESL27" s="580"/>
      <c r="ESM27" s="580"/>
      <c r="ESN27" s="580"/>
      <c r="ESO27" s="580"/>
      <c r="ESP27" s="580"/>
      <c r="ESQ27" s="580"/>
      <c r="ESR27" s="580"/>
      <c r="ESS27" s="580"/>
      <c r="EST27" s="580"/>
      <c r="ESU27" s="580"/>
      <c r="ESV27" s="580"/>
      <c r="ESW27" s="580"/>
      <c r="ESX27" s="580"/>
      <c r="ESY27" s="580"/>
      <c r="ESZ27" s="580"/>
      <c r="ETA27" s="580"/>
      <c r="ETB27" s="580"/>
      <c r="ETC27" s="580"/>
      <c r="ETD27" s="580"/>
      <c r="ETE27" s="580"/>
      <c r="ETF27" s="580"/>
      <c r="ETG27" s="580"/>
      <c r="ETH27" s="580"/>
      <c r="ETI27" s="580"/>
      <c r="ETJ27" s="580"/>
      <c r="ETK27" s="580"/>
      <c r="ETL27" s="580"/>
      <c r="ETM27" s="580"/>
      <c r="ETN27" s="580"/>
      <c r="ETO27" s="580"/>
      <c r="ETP27" s="580"/>
      <c r="ETQ27" s="580"/>
      <c r="ETR27" s="580"/>
      <c r="ETS27" s="580"/>
      <c r="ETT27" s="580"/>
      <c r="ETU27" s="580"/>
      <c r="ETV27" s="580"/>
      <c r="ETW27" s="580"/>
      <c r="ETX27" s="580"/>
      <c r="ETY27" s="580"/>
      <c r="ETZ27" s="580"/>
      <c r="EUA27" s="580"/>
      <c r="EUB27" s="580"/>
      <c r="EUC27" s="580"/>
      <c r="EUD27" s="580"/>
      <c r="EUE27" s="580"/>
      <c r="EUF27" s="580"/>
      <c r="EUG27" s="580"/>
      <c r="EUH27" s="580"/>
      <c r="EUI27" s="580"/>
      <c r="EUJ27" s="580"/>
      <c r="EUK27" s="580"/>
      <c r="EUL27" s="580"/>
      <c r="EUM27" s="580"/>
      <c r="EUN27" s="580"/>
      <c r="EUO27" s="580"/>
      <c r="EUP27" s="580"/>
      <c r="EUQ27" s="580"/>
      <c r="EUR27" s="580"/>
      <c r="EUS27" s="580"/>
      <c r="EUT27" s="580"/>
      <c r="EUU27" s="580"/>
      <c r="EUV27" s="580"/>
      <c r="EUW27" s="580"/>
      <c r="EUX27" s="580"/>
      <c r="EUY27" s="580"/>
      <c r="EUZ27" s="580"/>
      <c r="EVA27" s="580"/>
      <c r="EVB27" s="580"/>
      <c r="EVC27" s="580"/>
      <c r="EVD27" s="580"/>
      <c r="EVE27" s="580"/>
      <c r="EVF27" s="580"/>
      <c r="EVG27" s="580"/>
      <c r="EVH27" s="580"/>
      <c r="EVI27" s="580"/>
      <c r="EVJ27" s="580"/>
      <c r="EVK27" s="580"/>
      <c r="EVL27" s="580"/>
      <c r="EVM27" s="580"/>
      <c r="EVN27" s="580"/>
      <c r="EVO27" s="580"/>
      <c r="EVP27" s="580"/>
      <c r="EVQ27" s="580"/>
      <c r="EVR27" s="580"/>
      <c r="EVS27" s="580"/>
      <c r="EVT27" s="580"/>
      <c r="EVU27" s="580"/>
      <c r="EVV27" s="580"/>
      <c r="EVW27" s="580"/>
      <c r="EVX27" s="580"/>
      <c r="EVY27" s="580"/>
      <c r="EVZ27" s="580"/>
      <c r="EWA27" s="580"/>
      <c r="EWB27" s="580"/>
      <c r="EWC27" s="580"/>
      <c r="EWD27" s="580"/>
      <c r="EWE27" s="580"/>
      <c r="EWF27" s="580"/>
      <c r="EWG27" s="580"/>
      <c r="EWH27" s="580"/>
      <c r="EWI27" s="580"/>
      <c r="EWJ27" s="580"/>
      <c r="EWK27" s="580"/>
      <c r="EWL27" s="580"/>
      <c r="EWM27" s="580"/>
      <c r="EWN27" s="580"/>
      <c r="EWO27" s="580"/>
      <c r="EWP27" s="580"/>
      <c r="EWQ27" s="580"/>
      <c r="EWR27" s="580"/>
      <c r="EWS27" s="580"/>
      <c r="EWT27" s="580"/>
      <c r="EWU27" s="580"/>
      <c r="EWV27" s="580"/>
      <c r="EWW27" s="580"/>
      <c r="EWX27" s="580"/>
      <c r="EWY27" s="580"/>
      <c r="EWZ27" s="580"/>
      <c r="EXA27" s="580"/>
      <c r="EXB27" s="580"/>
      <c r="EXC27" s="580"/>
      <c r="EXD27" s="580"/>
      <c r="EXE27" s="580"/>
      <c r="EXF27" s="580"/>
      <c r="EXG27" s="580"/>
      <c r="EXH27" s="580"/>
      <c r="EXI27" s="580"/>
      <c r="EXJ27" s="580"/>
      <c r="EXK27" s="580"/>
      <c r="EXL27" s="580"/>
      <c r="EXM27" s="580"/>
      <c r="EXN27" s="580"/>
      <c r="EXO27" s="580"/>
      <c r="EXP27" s="580"/>
      <c r="EXQ27" s="580"/>
      <c r="EXR27" s="580"/>
      <c r="EXS27" s="580"/>
      <c r="EXT27" s="580"/>
      <c r="EXU27" s="580"/>
      <c r="EXV27" s="580"/>
      <c r="EXW27" s="580"/>
      <c r="EXX27" s="580"/>
      <c r="EXY27" s="580"/>
      <c r="EXZ27" s="580"/>
      <c r="EYA27" s="580"/>
      <c r="EYB27" s="580"/>
      <c r="EYC27" s="580"/>
      <c r="EYD27" s="580"/>
      <c r="EYE27" s="580"/>
      <c r="EYF27" s="580"/>
      <c r="EYG27" s="580"/>
      <c r="EYH27" s="580"/>
      <c r="EYI27" s="580"/>
      <c r="EYJ27" s="580"/>
      <c r="EYK27" s="580"/>
      <c r="EYL27" s="580"/>
      <c r="EYM27" s="580"/>
      <c r="EYN27" s="580"/>
      <c r="EYO27" s="580"/>
      <c r="EYP27" s="580"/>
      <c r="EYQ27" s="580"/>
      <c r="EYR27" s="580"/>
      <c r="EYS27" s="580"/>
      <c r="EYT27" s="580"/>
      <c r="EYU27" s="580"/>
      <c r="EYV27" s="580"/>
      <c r="EYW27" s="580"/>
      <c r="EYX27" s="580"/>
      <c r="EYY27" s="580"/>
      <c r="EYZ27" s="580"/>
      <c r="EZA27" s="580"/>
      <c r="EZB27" s="580"/>
      <c r="EZC27" s="580"/>
      <c r="EZD27" s="580"/>
      <c r="EZE27" s="580"/>
      <c r="EZF27" s="580"/>
      <c r="EZG27" s="580"/>
      <c r="EZH27" s="580"/>
      <c r="EZI27" s="580"/>
      <c r="EZJ27" s="580"/>
      <c r="EZK27" s="580"/>
      <c r="EZL27" s="580"/>
      <c r="EZM27" s="580"/>
      <c r="EZN27" s="580"/>
      <c r="EZO27" s="580"/>
      <c r="EZP27" s="580"/>
      <c r="EZQ27" s="580"/>
      <c r="EZR27" s="580"/>
      <c r="EZS27" s="580"/>
      <c r="EZT27" s="580"/>
      <c r="EZU27" s="580"/>
      <c r="EZV27" s="580"/>
      <c r="EZW27" s="580"/>
      <c r="EZX27" s="580"/>
      <c r="EZY27" s="580"/>
      <c r="EZZ27" s="580"/>
      <c r="FAA27" s="580"/>
      <c r="FAB27" s="580"/>
      <c r="FAC27" s="580"/>
      <c r="FAD27" s="580"/>
      <c r="FAE27" s="580"/>
      <c r="FAF27" s="580"/>
      <c r="FAG27" s="580"/>
      <c r="FAH27" s="580"/>
      <c r="FAI27" s="580"/>
      <c r="FAJ27" s="580"/>
      <c r="FAK27" s="580"/>
      <c r="FAL27" s="580"/>
      <c r="FAM27" s="580"/>
      <c r="FAN27" s="580"/>
      <c r="FAO27" s="580"/>
      <c r="FAP27" s="580"/>
      <c r="FAQ27" s="580"/>
      <c r="FAR27" s="580"/>
      <c r="FAS27" s="580"/>
      <c r="FAT27" s="580"/>
      <c r="FAU27" s="580"/>
      <c r="FAV27" s="580"/>
      <c r="FAW27" s="580"/>
      <c r="FAX27" s="580"/>
      <c r="FAY27" s="580"/>
      <c r="FAZ27" s="580"/>
      <c r="FBA27" s="580"/>
      <c r="FBB27" s="580"/>
      <c r="FBC27" s="580"/>
      <c r="FBD27" s="580"/>
      <c r="FBE27" s="580"/>
      <c r="FBF27" s="580"/>
      <c r="FBG27" s="580"/>
      <c r="FBH27" s="580"/>
      <c r="FBI27" s="580"/>
      <c r="FBJ27" s="580"/>
      <c r="FBK27" s="580"/>
      <c r="FBL27" s="580"/>
      <c r="FBM27" s="580"/>
      <c r="FBN27" s="580"/>
      <c r="FBO27" s="580"/>
      <c r="FBP27" s="580"/>
      <c r="FBQ27" s="580"/>
      <c r="FBR27" s="580"/>
      <c r="FBS27" s="580"/>
      <c r="FBT27" s="580"/>
      <c r="FBU27" s="580"/>
      <c r="FBV27" s="580"/>
      <c r="FBW27" s="580"/>
      <c r="FBX27" s="580"/>
      <c r="FBY27" s="580"/>
      <c r="FBZ27" s="580"/>
      <c r="FCA27" s="580"/>
      <c r="FCB27" s="580"/>
      <c r="FCC27" s="580"/>
      <c r="FCD27" s="580"/>
      <c r="FCE27" s="580"/>
      <c r="FCF27" s="580"/>
      <c r="FCG27" s="580"/>
      <c r="FCH27" s="580"/>
      <c r="FCI27" s="580"/>
      <c r="FCJ27" s="580"/>
      <c r="FCK27" s="580"/>
      <c r="FCL27" s="580"/>
      <c r="FCM27" s="580"/>
      <c r="FCN27" s="580"/>
      <c r="FCO27" s="580"/>
      <c r="FCP27" s="580"/>
      <c r="FCQ27" s="580"/>
      <c r="FCR27" s="580"/>
      <c r="FCS27" s="580"/>
      <c r="FCT27" s="580"/>
      <c r="FCU27" s="580"/>
      <c r="FCV27" s="580"/>
      <c r="FCW27" s="580"/>
      <c r="FCX27" s="580"/>
      <c r="FCY27" s="580"/>
      <c r="FCZ27" s="580"/>
      <c r="FDA27" s="580"/>
      <c r="FDB27" s="580"/>
      <c r="FDC27" s="580"/>
      <c r="FDD27" s="580"/>
      <c r="FDE27" s="580"/>
      <c r="FDF27" s="580"/>
      <c r="FDG27" s="580"/>
      <c r="FDH27" s="580"/>
      <c r="FDI27" s="580"/>
      <c r="FDJ27" s="580"/>
      <c r="FDK27" s="580"/>
      <c r="FDL27" s="580"/>
      <c r="FDM27" s="580"/>
      <c r="FDN27" s="580"/>
      <c r="FDO27" s="580"/>
      <c r="FDP27" s="580"/>
      <c r="FDQ27" s="580"/>
      <c r="FDR27" s="580"/>
      <c r="FDS27" s="580"/>
      <c r="FDT27" s="580"/>
      <c r="FDU27" s="580"/>
      <c r="FDV27" s="580"/>
      <c r="FDW27" s="580"/>
      <c r="FDX27" s="580"/>
      <c r="FDY27" s="580"/>
      <c r="FDZ27" s="580"/>
      <c r="FEA27" s="580"/>
      <c r="FEB27" s="580"/>
      <c r="FEC27" s="580"/>
      <c r="FED27" s="580"/>
      <c r="FEE27" s="580"/>
      <c r="FEF27" s="580"/>
      <c r="FEG27" s="580"/>
      <c r="FEH27" s="580"/>
      <c r="FEI27" s="580"/>
      <c r="FEJ27" s="580"/>
      <c r="FEK27" s="580"/>
      <c r="FEL27" s="580"/>
      <c r="FEM27" s="580"/>
      <c r="FEN27" s="580"/>
      <c r="FEO27" s="580"/>
      <c r="FEP27" s="580"/>
      <c r="FEQ27" s="580"/>
      <c r="FER27" s="580"/>
      <c r="FES27" s="580"/>
      <c r="FET27" s="580"/>
      <c r="FEU27" s="580"/>
      <c r="FEV27" s="580"/>
      <c r="FEW27" s="580"/>
      <c r="FEX27" s="580"/>
      <c r="FEY27" s="580"/>
      <c r="FEZ27" s="580"/>
      <c r="FFA27" s="580"/>
      <c r="FFB27" s="580"/>
      <c r="FFC27" s="580"/>
      <c r="FFD27" s="580"/>
      <c r="FFE27" s="580"/>
      <c r="FFF27" s="580"/>
      <c r="FFG27" s="580"/>
      <c r="FFH27" s="580"/>
      <c r="FFI27" s="580"/>
      <c r="FFJ27" s="580"/>
      <c r="FFK27" s="580"/>
      <c r="FFL27" s="580"/>
      <c r="FFM27" s="580"/>
      <c r="FFN27" s="580"/>
      <c r="FFO27" s="580"/>
      <c r="FFP27" s="580"/>
      <c r="FFQ27" s="580"/>
      <c r="FFR27" s="580"/>
      <c r="FFS27" s="580"/>
      <c r="FFT27" s="580"/>
      <c r="FFU27" s="580"/>
      <c r="FFV27" s="580"/>
      <c r="FFW27" s="580"/>
      <c r="FFX27" s="580"/>
      <c r="FFY27" s="580"/>
      <c r="FFZ27" s="580"/>
      <c r="FGA27" s="580"/>
      <c r="FGB27" s="580"/>
      <c r="FGC27" s="580"/>
      <c r="FGD27" s="580"/>
      <c r="FGE27" s="580"/>
      <c r="FGF27" s="580"/>
      <c r="FGG27" s="580"/>
      <c r="FGH27" s="580"/>
      <c r="FGI27" s="580"/>
      <c r="FGJ27" s="580"/>
      <c r="FGK27" s="580"/>
      <c r="FGL27" s="580"/>
      <c r="FGM27" s="580"/>
      <c r="FGN27" s="580"/>
      <c r="FGO27" s="580"/>
      <c r="FGP27" s="580"/>
      <c r="FGQ27" s="580"/>
      <c r="FGR27" s="580"/>
      <c r="FGS27" s="580"/>
      <c r="FGT27" s="580"/>
      <c r="FGU27" s="580"/>
      <c r="FGV27" s="580"/>
      <c r="FGW27" s="580"/>
      <c r="FGX27" s="580"/>
      <c r="FGY27" s="580"/>
      <c r="FGZ27" s="580"/>
      <c r="FHA27" s="580"/>
      <c r="FHB27" s="580"/>
      <c r="FHC27" s="580"/>
      <c r="FHD27" s="580"/>
      <c r="FHE27" s="580"/>
      <c r="FHF27" s="580"/>
      <c r="FHG27" s="580"/>
      <c r="FHH27" s="580"/>
      <c r="FHI27" s="580"/>
      <c r="FHJ27" s="580"/>
      <c r="FHK27" s="580"/>
      <c r="FHL27" s="580"/>
      <c r="FHM27" s="580"/>
      <c r="FHN27" s="580"/>
      <c r="FHO27" s="580"/>
      <c r="FHP27" s="580"/>
      <c r="FHQ27" s="580"/>
      <c r="FHR27" s="580"/>
      <c r="FHS27" s="580"/>
      <c r="FHT27" s="580"/>
      <c r="FHU27" s="580"/>
      <c r="FHV27" s="580"/>
      <c r="FHW27" s="580"/>
      <c r="FHX27" s="580"/>
      <c r="FHY27" s="580"/>
      <c r="FHZ27" s="580"/>
      <c r="FIA27" s="580"/>
      <c r="FIB27" s="580"/>
      <c r="FIC27" s="580"/>
      <c r="FID27" s="580"/>
      <c r="FIE27" s="580"/>
      <c r="FIF27" s="580"/>
      <c r="FIG27" s="580"/>
      <c r="FIH27" s="580"/>
      <c r="FII27" s="580"/>
      <c r="FIJ27" s="580"/>
      <c r="FIK27" s="580"/>
      <c r="FIL27" s="580"/>
      <c r="FIM27" s="580"/>
      <c r="FIN27" s="580"/>
      <c r="FIO27" s="580"/>
      <c r="FIP27" s="580"/>
      <c r="FIQ27" s="580"/>
      <c r="FIR27" s="580"/>
      <c r="FIS27" s="580"/>
      <c r="FIT27" s="580"/>
      <c r="FIU27" s="580"/>
      <c r="FIV27" s="580"/>
      <c r="FIW27" s="580"/>
      <c r="FIX27" s="580"/>
      <c r="FIY27" s="580"/>
      <c r="FIZ27" s="580"/>
      <c r="FJA27" s="580"/>
      <c r="FJB27" s="580"/>
      <c r="FJC27" s="580"/>
      <c r="FJD27" s="580"/>
      <c r="FJE27" s="580"/>
      <c r="FJF27" s="580"/>
      <c r="FJG27" s="580"/>
      <c r="FJH27" s="580"/>
      <c r="FJI27" s="580"/>
      <c r="FJJ27" s="580"/>
      <c r="FJK27" s="580"/>
      <c r="FJL27" s="580"/>
      <c r="FJM27" s="580"/>
      <c r="FJN27" s="580"/>
      <c r="FJO27" s="580"/>
      <c r="FJP27" s="580"/>
      <c r="FJQ27" s="580"/>
      <c r="FJR27" s="580"/>
      <c r="FJS27" s="580"/>
      <c r="FJT27" s="580"/>
      <c r="FJU27" s="580"/>
      <c r="FJV27" s="580"/>
      <c r="FJW27" s="580"/>
      <c r="FJX27" s="580"/>
      <c r="FJY27" s="580"/>
      <c r="FJZ27" s="580"/>
      <c r="FKA27" s="580"/>
      <c r="FKB27" s="580"/>
      <c r="FKC27" s="580"/>
      <c r="FKD27" s="580"/>
      <c r="FKE27" s="580"/>
      <c r="FKF27" s="580"/>
      <c r="FKG27" s="580"/>
      <c r="FKH27" s="580"/>
      <c r="FKI27" s="580"/>
      <c r="FKJ27" s="580"/>
      <c r="FKK27" s="580"/>
      <c r="FKL27" s="580"/>
      <c r="FKM27" s="580"/>
      <c r="FKN27" s="580"/>
      <c r="FKO27" s="580"/>
      <c r="FKP27" s="580"/>
      <c r="FKQ27" s="580"/>
      <c r="FKR27" s="580"/>
      <c r="FKS27" s="580"/>
      <c r="FKT27" s="580"/>
      <c r="FKU27" s="580"/>
      <c r="FKV27" s="580"/>
      <c r="FKW27" s="580"/>
      <c r="FKX27" s="580"/>
      <c r="FKY27" s="580"/>
      <c r="FKZ27" s="580"/>
      <c r="FLA27" s="580"/>
      <c r="FLB27" s="580"/>
      <c r="FLC27" s="580"/>
      <c r="FLD27" s="580"/>
      <c r="FLE27" s="580"/>
      <c r="FLF27" s="580"/>
      <c r="FLG27" s="580"/>
      <c r="FLH27" s="580"/>
      <c r="FLI27" s="580"/>
      <c r="FLJ27" s="580"/>
      <c r="FLK27" s="580"/>
      <c r="FLL27" s="580"/>
      <c r="FLM27" s="580"/>
      <c r="FLN27" s="580"/>
      <c r="FLO27" s="580"/>
      <c r="FLP27" s="580"/>
      <c r="FLQ27" s="580"/>
      <c r="FLR27" s="580"/>
      <c r="FLS27" s="580"/>
      <c r="FLT27" s="580"/>
      <c r="FLU27" s="580"/>
      <c r="FLV27" s="580"/>
      <c r="FLW27" s="580"/>
      <c r="FLX27" s="580"/>
      <c r="FLY27" s="580"/>
      <c r="FLZ27" s="580"/>
      <c r="FMA27" s="580"/>
      <c r="FMB27" s="580"/>
      <c r="FMC27" s="580"/>
      <c r="FMD27" s="580"/>
      <c r="FME27" s="580"/>
      <c r="FMF27" s="580"/>
      <c r="FMG27" s="580"/>
      <c r="FMH27" s="580"/>
      <c r="FMI27" s="580"/>
      <c r="FMJ27" s="580"/>
      <c r="FMK27" s="580"/>
      <c r="FML27" s="580"/>
      <c r="FMM27" s="580"/>
      <c r="FMN27" s="580"/>
      <c r="FMO27" s="580"/>
      <c r="FMP27" s="580"/>
      <c r="FMQ27" s="580"/>
      <c r="FMR27" s="580"/>
      <c r="FMS27" s="580"/>
      <c r="FMT27" s="580"/>
      <c r="FMU27" s="580"/>
      <c r="FMV27" s="580"/>
      <c r="FMW27" s="580"/>
      <c r="FMX27" s="580"/>
      <c r="FMY27" s="580"/>
      <c r="FMZ27" s="580"/>
      <c r="FNA27" s="580"/>
      <c r="FNB27" s="580"/>
      <c r="FNC27" s="580"/>
      <c r="FND27" s="580"/>
      <c r="FNE27" s="580"/>
      <c r="FNF27" s="580"/>
      <c r="FNG27" s="580"/>
      <c r="FNH27" s="580"/>
      <c r="FNI27" s="580"/>
      <c r="FNJ27" s="580"/>
      <c r="FNK27" s="580"/>
      <c r="FNL27" s="580"/>
      <c r="FNM27" s="580"/>
      <c r="FNN27" s="580"/>
      <c r="FNO27" s="580"/>
      <c r="FNP27" s="580"/>
      <c r="FNQ27" s="580"/>
      <c r="FNR27" s="580"/>
      <c r="FNS27" s="580"/>
      <c r="FNT27" s="580"/>
      <c r="FNU27" s="580"/>
      <c r="FNV27" s="580"/>
      <c r="FNW27" s="580"/>
      <c r="FNX27" s="580"/>
      <c r="FNY27" s="580"/>
      <c r="FNZ27" s="580"/>
      <c r="FOA27" s="580"/>
      <c r="FOB27" s="580"/>
      <c r="FOC27" s="580"/>
      <c r="FOD27" s="580"/>
      <c r="FOE27" s="580"/>
      <c r="FOF27" s="580"/>
      <c r="FOG27" s="580"/>
      <c r="FOH27" s="580"/>
      <c r="FOI27" s="580"/>
      <c r="FOJ27" s="580"/>
      <c r="FOK27" s="580"/>
      <c r="FOL27" s="580"/>
      <c r="FOM27" s="580"/>
      <c r="FON27" s="580"/>
      <c r="FOO27" s="580"/>
      <c r="FOP27" s="580"/>
      <c r="FOQ27" s="580"/>
      <c r="FOR27" s="580"/>
      <c r="FOS27" s="580"/>
      <c r="FOT27" s="580"/>
      <c r="FOU27" s="580"/>
      <c r="FOV27" s="580"/>
      <c r="FOW27" s="580"/>
      <c r="FOX27" s="580"/>
      <c r="FOY27" s="580"/>
      <c r="FOZ27" s="580"/>
      <c r="FPA27" s="580"/>
      <c r="FPB27" s="580"/>
      <c r="FPC27" s="580"/>
      <c r="FPD27" s="580"/>
      <c r="FPE27" s="580"/>
      <c r="FPF27" s="580"/>
      <c r="FPG27" s="580"/>
      <c r="FPH27" s="580"/>
      <c r="FPI27" s="580"/>
      <c r="FPJ27" s="580"/>
      <c r="FPK27" s="580"/>
      <c r="FPL27" s="580"/>
      <c r="FPM27" s="580"/>
      <c r="FPN27" s="580"/>
      <c r="FPO27" s="580"/>
      <c r="FPP27" s="580"/>
      <c r="FPQ27" s="580"/>
      <c r="FPR27" s="580"/>
      <c r="FPS27" s="580"/>
      <c r="FPT27" s="580"/>
      <c r="FPU27" s="580"/>
      <c r="FPV27" s="580"/>
      <c r="FPW27" s="580"/>
      <c r="FPX27" s="580"/>
      <c r="FPY27" s="580"/>
      <c r="FPZ27" s="580"/>
      <c r="FQA27" s="580"/>
      <c r="FQB27" s="580"/>
      <c r="FQC27" s="580"/>
      <c r="FQD27" s="580"/>
      <c r="FQE27" s="580"/>
      <c r="FQF27" s="580"/>
      <c r="FQG27" s="580"/>
      <c r="FQH27" s="580"/>
      <c r="FQI27" s="580"/>
      <c r="FQJ27" s="580"/>
      <c r="FQK27" s="580"/>
      <c r="FQL27" s="580"/>
      <c r="FQM27" s="580"/>
      <c r="FQN27" s="580"/>
      <c r="FQO27" s="580"/>
      <c r="FQP27" s="580"/>
      <c r="FQQ27" s="580"/>
      <c r="FQR27" s="580"/>
      <c r="FQS27" s="580"/>
      <c r="FQT27" s="580"/>
      <c r="FQU27" s="580"/>
      <c r="FQV27" s="580"/>
      <c r="FQW27" s="580"/>
      <c r="FQX27" s="580"/>
      <c r="FQY27" s="580"/>
      <c r="FQZ27" s="580"/>
      <c r="FRA27" s="580"/>
      <c r="FRB27" s="580"/>
      <c r="FRC27" s="580"/>
      <c r="FRD27" s="580"/>
      <c r="FRE27" s="580"/>
      <c r="FRF27" s="580"/>
      <c r="FRG27" s="580"/>
      <c r="FRH27" s="580"/>
      <c r="FRI27" s="580"/>
      <c r="FRJ27" s="580"/>
      <c r="FRK27" s="580"/>
      <c r="FRL27" s="580"/>
      <c r="FRM27" s="580"/>
      <c r="FRN27" s="580"/>
      <c r="FRO27" s="580"/>
      <c r="FRP27" s="580"/>
      <c r="FRQ27" s="580"/>
      <c r="FRR27" s="580"/>
      <c r="FRS27" s="580"/>
      <c r="FRT27" s="580"/>
      <c r="FRU27" s="580"/>
      <c r="FRV27" s="580"/>
      <c r="FRW27" s="580"/>
      <c r="FRX27" s="580"/>
      <c r="FRY27" s="580"/>
      <c r="FRZ27" s="580"/>
      <c r="FSA27" s="580"/>
      <c r="FSB27" s="580"/>
      <c r="FSC27" s="580"/>
      <c r="FSD27" s="580"/>
      <c r="FSE27" s="580"/>
      <c r="FSF27" s="580"/>
      <c r="FSG27" s="580"/>
      <c r="FSH27" s="580"/>
      <c r="FSI27" s="580"/>
      <c r="FSJ27" s="580"/>
      <c r="FSK27" s="580"/>
      <c r="FSL27" s="580"/>
      <c r="FSM27" s="580"/>
      <c r="FSN27" s="580"/>
      <c r="FSO27" s="580"/>
      <c r="FSP27" s="580"/>
      <c r="FSQ27" s="580"/>
      <c r="FSR27" s="580"/>
      <c r="FSS27" s="580"/>
      <c r="FST27" s="580"/>
      <c r="FSU27" s="580"/>
      <c r="FSV27" s="580"/>
      <c r="FSW27" s="580"/>
      <c r="FSX27" s="580"/>
      <c r="FSY27" s="580"/>
      <c r="FSZ27" s="580"/>
      <c r="FTA27" s="580"/>
      <c r="FTB27" s="580"/>
      <c r="FTC27" s="580"/>
      <c r="FTD27" s="580"/>
      <c r="FTE27" s="580"/>
      <c r="FTF27" s="580"/>
      <c r="FTG27" s="580"/>
      <c r="FTH27" s="580"/>
      <c r="FTI27" s="580"/>
      <c r="FTJ27" s="580"/>
      <c r="FTK27" s="580"/>
      <c r="FTL27" s="580"/>
      <c r="FTM27" s="580"/>
      <c r="FTN27" s="580"/>
      <c r="FTO27" s="580"/>
      <c r="FTP27" s="580"/>
      <c r="FTQ27" s="580"/>
      <c r="FTR27" s="580"/>
      <c r="FTS27" s="580"/>
      <c r="FTT27" s="580"/>
      <c r="FTU27" s="580"/>
      <c r="FTV27" s="580"/>
      <c r="FTW27" s="580"/>
      <c r="FTX27" s="580"/>
      <c r="FTY27" s="580"/>
      <c r="FTZ27" s="580"/>
      <c r="FUA27" s="580"/>
      <c r="FUB27" s="580"/>
      <c r="FUC27" s="580"/>
      <c r="FUD27" s="580"/>
      <c r="FUE27" s="580"/>
      <c r="FUF27" s="580"/>
      <c r="FUG27" s="580"/>
      <c r="FUH27" s="580"/>
      <c r="FUI27" s="580"/>
      <c r="FUJ27" s="580"/>
      <c r="FUK27" s="580"/>
      <c r="FUL27" s="580"/>
      <c r="FUM27" s="580"/>
      <c r="FUN27" s="580"/>
      <c r="FUO27" s="580"/>
      <c r="FUP27" s="580"/>
      <c r="FUQ27" s="580"/>
      <c r="FUR27" s="580"/>
      <c r="FUS27" s="580"/>
      <c r="FUT27" s="580"/>
      <c r="FUU27" s="580"/>
      <c r="FUV27" s="580"/>
      <c r="FUW27" s="580"/>
      <c r="FUX27" s="580"/>
      <c r="FUY27" s="580"/>
      <c r="FUZ27" s="580"/>
      <c r="FVA27" s="580"/>
      <c r="FVB27" s="580"/>
      <c r="FVC27" s="580"/>
      <c r="FVD27" s="580"/>
      <c r="FVE27" s="580"/>
      <c r="FVF27" s="580"/>
      <c r="FVG27" s="580"/>
      <c r="FVH27" s="580"/>
      <c r="FVI27" s="580"/>
      <c r="FVJ27" s="580"/>
      <c r="FVK27" s="580"/>
      <c r="FVL27" s="580"/>
      <c r="FVM27" s="580"/>
      <c r="FVN27" s="580"/>
      <c r="FVO27" s="580"/>
      <c r="FVP27" s="580"/>
      <c r="FVQ27" s="580"/>
      <c r="FVR27" s="580"/>
      <c r="FVS27" s="580"/>
      <c r="FVT27" s="580"/>
      <c r="FVU27" s="580"/>
      <c r="FVV27" s="580"/>
      <c r="FVW27" s="580"/>
      <c r="FVX27" s="580"/>
      <c r="FVY27" s="580"/>
      <c r="FVZ27" s="580"/>
      <c r="FWA27" s="580"/>
      <c r="FWB27" s="580"/>
      <c r="FWC27" s="580"/>
      <c r="FWD27" s="580"/>
      <c r="FWE27" s="580"/>
      <c r="FWF27" s="580"/>
      <c r="FWG27" s="580"/>
      <c r="FWH27" s="580"/>
      <c r="FWI27" s="580"/>
      <c r="FWJ27" s="580"/>
      <c r="FWK27" s="580"/>
      <c r="FWL27" s="580"/>
      <c r="FWM27" s="580"/>
      <c r="FWN27" s="580"/>
      <c r="FWO27" s="580"/>
      <c r="FWP27" s="580"/>
      <c r="FWQ27" s="580"/>
      <c r="FWR27" s="580"/>
      <c r="FWS27" s="580"/>
      <c r="FWT27" s="580"/>
      <c r="FWU27" s="580"/>
      <c r="FWV27" s="580"/>
      <c r="FWW27" s="580"/>
      <c r="FWX27" s="580"/>
      <c r="FWY27" s="580"/>
      <c r="FWZ27" s="580"/>
      <c r="FXA27" s="580"/>
      <c r="FXB27" s="580"/>
      <c r="FXC27" s="580"/>
      <c r="FXD27" s="580"/>
      <c r="FXE27" s="580"/>
      <c r="FXF27" s="580"/>
      <c r="FXG27" s="580"/>
      <c r="FXH27" s="580"/>
      <c r="FXI27" s="580"/>
      <c r="FXJ27" s="580"/>
      <c r="FXK27" s="580"/>
      <c r="FXL27" s="580"/>
      <c r="FXM27" s="580"/>
      <c r="FXN27" s="580"/>
      <c r="FXO27" s="580"/>
      <c r="FXP27" s="580"/>
      <c r="FXQ27" s="580"/>
      <c r="FXR27" s="580"/>
      <c r="FXS27" s="580"/>
      <c r="FXT27" s="580"/>
      <c r="FXU27" s="580"/>
      <c r="FXV27" s="580"/>
      <c r="FXW27" s="580"/>
      <c r="FXX27" s="580"/>
      <c r="FXY27" s="580"/>
      <c r="FXZ27" s="580"/>
      <c r="FYA27" s="580"/>
      <c r="FYB27" s="580"/>
      <c r="FYC27" s="580"/>
      <c r="FYD27" s="580"/>
      <c r="FYE27" s="580"/>
      <c r="FYF27" s="580"/>
      <c r="FYG27" s="580"/>
      <c r="FYH27" s="580"/>
      <c r="FYI27" s="580"/>
      <c r="FYJ27" s="580"/>
      <c r="FYK27" s="580"/>
      <c r="FYL27" s="580"/>
      <c r="FYM27" s="580"/>
      <c r="FYN27" s="580"/>
      <c r="FYO27" s="580"/>
      <c r="FYP27" s="580"/>
      <c r="FYQ27" s="580"/>
      <c r="FYR27" s="580"/>
      <c r="FYS27" s="580"/>
      <c r="FYT27" s="580"/>
      <c r="FYU27" s="580"/>
      <c r="FYV27" s="580"/>
      <c r="FYW27" s="580"/>
      <c r="FYX27" s="580"/>
      <c r="FYY27" s="580"/>
      <c r="FYZ27" s="580"/>
      <c r="FZA27" s="580"/>
      <c r="FZB27" s="580"/>
      <c r="FZC27" s="580"/>
      <c r="FZD27" s="580"/>
      <c r="FZE27" s="580"/>
      <c r="FZF27" s="580"/>
      <c r="FZG27" s="580"/>
      <c r="FZH27" s="580"/>
      <c r="FZI27" s="580"/>
      <c r="FZJ27" s="580"/>
      <c r="FZK27" s="580"/>
      <c r="FZL27" s="580"/>
      <c r="FZM27" s="580"/>
      <c r="FZN27" s="580"/>
      <c r="FZO27" s="580"/>
      <c r="FZP27" s="580"/>
      <c r="FZQ27" s="580"/>
      <c r="FZR27" s="580"/>
      <c r="FZS27" s="580"/>
      <c r="FZT27" s="580"/>
      <c r="FZU27" s="580"/>
      <c r="FZV27" s="580"/>
      <c r="FZW27" s="580"/>
      <c r="FZX27" s="580"/>
      <c r="FZY27" s="580"/>
      <c r="FZZ27" s="580"/>
      <c r="GAA27" s="580"/>
      <c r="GAB27" s="580"/>
      <c r="GAC27" s="580"/>
      <c r="GAD27" s="580"/>
      <c r="GAE27" s="580"/>
      <c r="GAF27" s="580"/>
      <c r="GAG27" s="580"/>
      <c r="GAH27" s="580"/>
      <c r="GAI27" s="580"/>
      <c r="GAJ27" s="580"/>
      <c r="GAK27" s="580"/>
      <c r="GAL27" s="580"/>
      <c r="GAM27" s="580"/>
      <c r="GAN27" s="580"/>
      <c r="GAO27" s="580"/>
      <c r="GAP27" s="580"/>
      <c r="GAQ27" s="580"/>
      <c r="GAR27" s="580"/>
      <c r="GAS27" s="580"/>
      <c r="GAT27" s="580"/>
      <c r="GAU27" s="580"/>
      <c r="GAV27" s="580"/>
      <c r="GAW27" s="580"/>
      <c r="GAX27" s="580"/>
      <c r="GAY27" s="580"/>
      <c r="GAZ27" s="580"/>
      <c r="GBA27" s="580"/>
      <c r="GBB27" s="580"/>
      <c r="GBC27" s="580"/>
      <c r="GBD27" s="580"/>
      <c r="GBE27" s="580"/>
      <c r="GBF27" s="580"/>
      <c r="GBG27" s="580"/>
      <c r="GBH27" s="580"/>
      <c r="GBI27" s="580"/>
      <c r="GBJ27" s="580"/>
      <c r="GBK27" s="580"/>
      <c r="GBL27" s="580"/>
      <c r="GBM27" s="580"/>
      <c r="GBN27" s="580"/>
      <c r="GBO27" s="580"/>
      <c r="GBP27" s="580"/>
      <c r="GBQ27" s="580"/>
      <c r="GBR27" s="580"/>
      <c r="GBS27" s="580"/>
      <c r="GBT27" s="580"/>
      <c r="GBU27" s="580"/>
      <c r="GBV27" s="580"/>
      <c r="GBW27" s="580"/>
      <c r="GBX27" s="580"/>
      <c r="GBY27" s="580"/>
      <c r="GBZ27" s="580"/>
      <c r="GCA27" s="580"/>
      <c r="GCB27" s="580"/>
      <c r="GCC27" s="580"/>
      <c r="GCD27" s="580"/>
      <c r="GCE27" s="580"/>
      <c r="GCF27" s="580"/>
      <c r="GCG27" s="580"/>
      <c r="GCH27" s="580"/>
      <c r="GCI27" s="580"/>
      <c r="GCJ27" s="580"/>
      <c r="GCK27" s="580"/>
      <c r="GCL27" s="580"/>
      <c r="GCM27" s="580"/>
      <c r="GCN27" s="580"/>
      <c r="GCO27" s="580"/>
      <c r="GCP27" s="580"/>
      <c r="GCQ27" s="580"/>
      <c r="GCR27" s="580"/>
      <c r="GCS27" s="580"/>
      <c r="GCT27" s="580"/>
      <c r="GCU27" s="580"/>
      <c r="GCV27" s="580"/>
      <c r="GCW27" s="580"/>
      <c r="GCX27" s="580"/>
      <c r="GCY27" s="580"/>
      <c r="GCZ27" s="580"/>
      <c r="GDA27" s="580"/>
      <c r="GDB27" s="580"/>
      <c r="GDC27" s="580"/>
      <c r="GDD27" s="580"/>
      <c r="GDE27" s="580"/>
      <c r="GDF27" s="580"/>
      <c r="GDG27" s="580"/>
      <c r="GDH27" s="580"/>
      <c r="GDI27" s="580"/>
      <c r="GDJ27" s="580"/>
      <c r="GDK27" s="580"/>
      <c r="GDL27" s="580"/>
      <c r="GDM27" s="580"/>
      <c r="GDN27" s="580"/>
      <c r="GDO27" s="580"/>
      <c r="GDP27" s="580"/>
      <c r="GDQ27" s="580"/>
      <c r="GDR27" s="580"/>
      <c r="GDS27" s="580"/>
      <c r="GDT27" s="580"/>
      <c r="GDU27" s="580"/>
      <c r="GDV27" s="580"/>
      <c r="GDW27" s="580"/>
      <c r="GDX27" s="580"/>
      <c r="GDY27" s="580"/>
      <c r="GDZ27" s="580"/>
      <c r="GEA27" s="580"/>
      <c r="GEB27" s="580"/>
      <c r="GEC27" s="580"/>
      <c r="GED27" s="580"/>
      <c r="GEE27" s="580"/>
      <c r="GEF27" s="580"/>
      <c r="GEG27" s="580"/>
      <c r="GEH27" s="580"/>
      <c r="GEI27" s="580"/>
      <c r="GEJ27" s="580"/>
      <c r="GEK27" s="580"/>
      <c r="GEL27" s="580"/>
      <c r="GEM27" s="580"/>
      <c r="GEN27" s="580"/>
      <c r="GEO27" s="580"/>
      <c r="GEP27" s="580"/>
      <c r="GEQ27" s="580"/>
      <c r="GER27" s="580"/>
      <c r="GES27" s="580"/>
      <c r="GET27" s="580"/>
      <c r="GEU27" s="580"/>
      <c r="GEV27" s="580"/>
      <c r="GEW27" s="580"/>
      <c r="GEX27" s="580"/>
      <c r="GEY27" s="580"/>
      <c r="GEZ27" s="580"/>
      <c r="GFA27" s="580"/>
      <c r="GFB27" s="580"/>
      <c r="GFC27" s="580"/>
      <c r="GFD27" s="580"/>
      <c r="GFE27" s="580"/>
      <c r="GFF27" s="580"/>
      <c r="GFG27" s="580"/>
      <c r="GFH27" s="580"/>
      <c r="GFI27" s="580"/>
      <c r="GFJ27" s="580"/>
      <c r="GFK27" s="580"/>
      <c r="GFL27" s="580"/>
      <c r="GFM27" s="580"/>
      <c r="GFN27" s="580"/>
      <c r="GFO27" s="580"/>
      <c r="GFP27" s="580"/>
      <c r="GFQ27" s="580"/>
      <c r="GFR27" s="580"/>
      <c r="GFS27" s="580"/>
      <c r="GFT27" s="580"/>
      <c r="GFU27" s="580"/>
      <c r="GFV27" s="580"/>
      <c r="GFW27" s="580"/>
      <c r="GFX27" s="580"/>
      <c r="GFY27" s="580"/>
      <c r="GFZ27" s="580"/>
      <c r="GGA27" s="580"/>
      <c r="GGB27" s="580"/>
      <c r="GGC27" s="580"/>
      <c r="GGD27" s="580"/>
      <c r="GGE27" s="580"/>
      <c r="GGF27" s="580"/>
      <c r="GGG27" s="580"/>
      <c r="GGH27" s="580"/>
      <c r="GGI27" s="580"/>
      <c r="GGJ27" s="580"/>
      <c r="GGK27" s="580"/>
      <c r="GGL27" s="580"/>
      <c r="GGM27" s="580"/>
      <c r="GGN27" s="580"/>
      <c r="GGO27" s="580"/>
      <c r="GGP27" s="580"/>
      <c r="GGQ27" s="580"/>
      <c r="GGR27" s="580"/>
      <c r="GGS27" s="580"/>
      <c r="GGT27" s="580"/>
      <c r="GGU27" s="580"/>
      <c r="GGV27" s="580"/>
      <c r="GGW27" s="580"/>
      <c r="GGX27" s="580"/>
      <c r="GGY27" s="580"/>
      <c r="GGZ27" s="580"/>
      <c r="GHA27" s="580"/>
      <c r="GHB27" s="580"/>
      <c r="GHC27" s="580"/>
      <c r="GHD27" s="580"/>
      <c r="GHE27" s="580"/>
      <c r="GHF27" s="580"/>
      <c r="GHG27" s="580"/>
      <c r="GHH27" s="580"/>
      <c r="GHI27" s="580"/>
      <c r="GHJ27" s="580"/>
      <c r="GHK27" s="580"/>
      <c r="GHL27" s="580"/>
      <c r="GHM27" s="580"/>
      <c r="GHN27" s="580"/>
      <c r="GHO27" s="580"/>
      <c r="GHP27" s="580"/>
      <c r="GHQ27" s="580"/>
      <c r="GHR27" s="580"/>
      <c r="GHS27" s="580"/>
      <c r="GHT27" s="580"/>
      <c r="GHU27" s="580"/>
      <c r="GHV27" s="580"/>
      <c r="GHW27" s="580"/>
      <c r="GHX27" s="580"/>
      <c r="GHY27" s="580"/>
      <c r="GHZ27" s="580"/>
      <c r="GIA27" s="580"/>
      <c r="GIB27" s="580"/>
      <c r="GIC27" s="580"/>
      <c r="GID27" s="580"/>
      <c r="GIE27" s="580"/>
      <c r="GIF27" s="580"/>
      <c r="GIG27" s="580"/>
      <c r="GIH27" s="580"/>
      <c r="GII27" s="580"/>
      <c r="GIJ27" s="580"/>
      <c r="GIK27" s="580"/>
      <c r="GIL27" s="580"/>
      <c r="GIM27" s="580"/>
      <c r="GIN27" s="580"/>
      <c r="GIO27" s="580"/>
      <c r="GIP27" s="580"/>
      <c r="GIQ27" s="580"/>
      <c r="GIR27" s="580"/>
      <c r="GIS27" s="580"/>
      <c r="GIT27" s="580"/>
      <c r="GIU27" s="580"/>
      <c r="GIV27" s="580"/>
      <c r="GIW27" s="580"/>
      <c r="GIX27" s="580"/>
      <c r="GIY27" s="580"/>
      <c r="GIZ27" s="580"/>
      <c r="GJA27" s="580"/>
      <c r="GJB27" s="580"/>
      <c r="GJC27" s="580"/>
      <c r="GJD27" s="580"/>
      <c r="GJE27" s="580"/>
      <c r="GJF27" s="580"/>
      <c r="GJG27" s="580"/>
      <c r="GJH27" s="580"/>
      <c r="GJI27" s="580"/>
      <c r="GJJ27" s="580"/>
      <c r="GJK27" s="580"/>
      <c r="GJL27" s="580"/>
      <c r="GJM27" s="580"/>
      <c r="GJN27" s="580"/>
      <c r="GJO27" s="580"/>
      <c r="GJP27" s="580"/>
      <c r="GJQ27" s="580"/>
      <c r="GJR27" s="580"/>
      <c r="GJS27" s="580"/>
      <c r="GJT27" s="580"/>
      <c r="GJU27" s="580"/>
      <c r="GJV27" s="580"/>
      <c r="GJW27" s="580"/>
      <c r="GJX27" s="580"/>
      <c r="GJY27" s="580"/>
      <c r="GJZ27" s="580"/>
      <c r="GKA27" s="580"/>
      <c r="GKB27" s="580"/>
      <c r="GKC27" s="580"/>
      <c r="GKD27" s="580"/>
      <c r="GKE27" s="580"/>
      <c r="GKF27" s="580"/>
      <c r="GKG27" s="580"/>
      <c r="GKH27" s="580"/>
      <c r="GKI27" s="580"/>
      <c r="GKJ27" s="580"/>
      <c r="GKK27" s="580"/>
      <c r="GKL27" s="580"/>
      <c r="GKM27" s="580"/>
      <c r="GKN27" s="580"/>
      <c r="GKO27" s="580"/>
      <c r="GKP27" s="580"/>
      <c r="GKQ27" s="580"/>
      <c r="GKR27" s="580"/>
      <c r="GKS27" s="580"/>
      <c r="GKT27" s="580"/>
      <c r="GKU27" s="580"/>
      <c r="GKV27" s="580"/>
      <c r="GKW27" s="580"/>
      <c r="GKX27" s="580"/>
      <c r="GKY27" s="580"/>
      <c r="GKZ27" s="580"/>
      <c r="GLA27" s="580"/>
      <c r="GLB27" s="580"/>
      <c r="GLC27" s="580"/>
      <c r="GLD27" s="580"/>
      <c r="GLE27" s="580"/>
      <c r="GLF27" s="580"/>
      <c r="GLG27" s="580"/>
      <c r="GLH27" s="580"/>
      <c r="GLI27" s="580"/>
      <c r="GLJ27" s="580"/>
      <c r="GLK27" s="580"/>
      <c r="GLL27" s="580"/>
      <c r="GLM27" s="580"/>
      <c r="GLN27" s="580"/>
      <c r="GLO27" s="580"/>
      <c r="GLP27" s="580"/>
      <c r="GLQ27" s="580"/>
      <c r="GLR27" s="580"/>
      <c r="GLS27" s="580"/>
      <c r="GLT27" s="580"/>
      <c r="GLU27" s="580"/>
      <c r="GLV27" s="580"/>
      <c r="GLW27" s="580"/>
      <c r="GLX27" s="580"/>
      <c r="GLY27" s="580"/>
      <c r="GLZ27" s="580"/>
      <c r="GMA27" s="580"/>
      <c r="GMB27" s="580"/>
      <c r="GMC27" s="580"/>
      <c r="GMD27" s="580"/>
      <c r="GME27" s="580"/>
      <c r="GMF27" s="580"/>
      <c r="GMG27" s="580"/>
      <c r="GMH27" s="580"/>
      <c r="GMI27" s="580"/>
      <c r="GMJ27" s="580"/>
      <c r="GMK27" s="580"/>
      <c r="GML27" s="580"/>
      <c r="GMM27" s="580"/>
      <c r="GMN27" s="580"/>
      <c r="GMO27" s="580"/>
      <c r="GMP27" s="580"/>
      <c r="GMQ27" s="580"/>
      <c r="GMR27" s="580"/>
      <c r="GMS27" s="580"/>
      <c r="GMT27" s="580"/>
      <c r="GMU27" s="580"/>
      <c r="GMV27" s="580"/>
      <c r="GMW27" s="580"/>
      <c r="GMX27" s="580"/>
      <c r="GMY27" s="580"/>
      <c r="GMZ27" s="580"/>
      <c r="GNA27" s="580"/>
      <c r="GNB27" s="580"/>
      <c r="GNC27" s="580"/>
      <c r="GND27" s="580"/>
      <c r="GNE27" s="580"/>
      <c r="GNF27" s="580"/>
      <c r="GNG27" s="580"/>
      <c r="GNH27" s="580"/>
      <c r="GNI27" s="580"/>
      <c r="GNJ27" s="580"/>
      <c r="GNK27" s="580"/>
      <c r="GNL27" s="580"/>
      <c r="GNM27" s="580"/>
      <c r="GNN27" s="580"/>
      <c r="GNO27" s="580"/>
      <c r="GNP27" s="580"/>
      <c r="GNQ27" s="580"/>
      <c r="GNR27" s="580"/>
      <c r="GNS27" s="580"/>
      <c r="GNT27" s="580"/>
      <c r="GNU27" s="580"/>
      <c r="GNV27" s="580"/>
      <c r="GNW27" s="580"/>
      <c r="GNX27" s="580"/>
      <c r="GNY27" s="580"/>
      <c r="GNZ27" s="580"/>
      <c r="GOA27" s="580"/>
      <c r="GOB27" s="580"/>
      <c r="GOC27" s="580"/>
      <c r="GOD27" s="580"/>
      <c r="GOE27" s="580"/>
      <c r="GOF27" s="580"/>
      <c r="GOG27" s="580"/>
      <c r="GOH27" s="580"/>
      <c r="GOI27" s="580"/>
      <c r="GOJ27" s="580"/>
      <c r="GOK27" s="580"/>
      <c r="GOL27" s="580"/>
      <c r="GOM27" s="580"/>
      <c r="GON27" s="580"/>
      <c r="GOO27" s="580"/>
      <c r="GOP27" s="580"/>
      <c r="GOQ27" s="580"/>
      <c r="GOR27" s="580"/>
      <c r="GOS27" s="580"/>
      <c r="GOT27" s="580"/>
      <c r="GOU27" s="580"/>
      <c r="GOV27" s="580"/>
      <c r="GOW27" s="580"/>
      <c r="GOX27" s="580"/>
      <c r="GOY27" s="580"/>
      <c r="GOZ27" s="580"/>
      <c r="GPA27" s="580"/>
      <c r="GPB27" s="580"/>
      <c r="GPC27" s="580"/>
      <c r="GPD27" s="580"/>
      <c r="GPE27" s="580"/>
      <c r="GPF27" s="580"/>
      <c r="GPG27" s="580"/>
      <c r="GPH27" s="580"/>
      <c r="GPI27" s="580"/>
      <c r="GPJ27" s="580"/>
      <c r="GPK27" s="580"/>
      <c r="GPL27" s="580"/>
      <c r="GPM27" s="580"/>
      <c r="GPN27" s="580"/>
      <c r="GPO27" s="580"/>
      <c r="GPP27" s="580"/>
      <c r="GPQ27" s="580"/>
      <c r="GPR27" s="580"/>
      <c r="GPS27" s="580"/>
      <c r="GPT27" s="580"/>
      <c r="GPU27" s="580"/>
      <c r="GPV27" s="580"/>
      <c r="GPW27" s="580"/>
      <c r="GPX27" s="580"/>
      <c r="GPY27" s="580"/>
      <c r="GPZ27" s="580"/>
      <c r="GQA27" s="580"/>
      <c r="GQB27" s="580"/>
      <c r="GQC27" s="580"/>
      <c r="GQD27" s="580"/>
      <c r="GQE27" s="580"/>
      <c r="GQF27" s="580"/>
      <c r="GQG27" s="580"/>
      <c r="GQH27" s="580"/>
      <c r="GQI27" s="580"/>
      <c r="GQJ27" s="580"/>
      <c r="GQK27" s="580"/>
      <c r="GQL27" s="580"/>
      <c r="GQM27" s="580"/>
      <c r="GQN27" s="580"/>
      <c r="GQO27" s="580"/>
      <c r="GQP27" s="580"/>
      <c r="GQQ27" s="580"/>
      <c r="GQR27" s="580"/>
      <c r="GQS27" s="580"/>
      <c r="GQT27" s="580"/>
      <c r="GQU27" s="580"/>
      <c r="GQV27" s="580"/>
      <c r="GQW27" s="580"/>
      <c r="GQX27" s="580"/>
      <c r="GQY27" s="580"/>
      <c r="GQZ27" s="580"/>
      <c r="GRA27" s="580"/>
      <c r="GRB27" s="580"/>
      <c r="GRC27" s="580"/>
      <c r="GRD27" s="580"/>
      <c r="GRE27" s="580"/>
      <c r="GRF27" s="580"/>
      <c r="GRG27" s="580"/>
      <c r="GRH27" s="580"/>
      <c r="GRI27" s="580"/>
      <c r="GRJ27" s="580"/>
      <c r="GRK27" s="580"/>
      <c r="GRL27" s="580"/>
      <c r="GRM27" s="580"/>
      <c r="GRN27" s="580"/>
      <c r="GRO27" s="580"/>
      <c r="GRP27" s="580"/>
      <c r="GRQ27" s="580"/>
      <c r="GRR27" s="580"/>
      <c r="GRS27" s="580"/>
      <c r="GRT27" s="580"/>
      <c r="GRU27" s="580"/>
      <c r="GRV27" s="580"/>
      <c r="GRW27" s="580"/>
      <c r="GRX27" s="580"/>
      <c r="GRY27" s="580"/>
      <c r="GRZ27" s="580"/>
      <c r="GSA27" s="580"/>
      <c r="GSB27" s="580"/>
      <c r="GSC27" s="580"/>
      <c r="GSD27" s="580"/>
      <c r="GSE27" s="580"/>
      <c r="GSF27" s="580"/>
      <c r="GSG27" s="580"/>
      <c r="GSH27" s="580"/>
      <c r="GSI27" s="580"/>
      <c r="GSJ27" s="580"/>
      <c r="GSK27" s="580"/>
      <c r="GSL27" s="580"/>
      <c r="GSM27" s="580"/>
      <c r="GSN27" s="580"/>
      <c r="GSO27" s="580"/>
      <c r="GSP27" s="580"/>
      <c r="GSQ27" s="580"/>
      <c r="GSR27" s="580"/>
      <c r="GSS27" s="580"/>
      <c r="GST27" s="580"/>
      <c r="GSU27" s="580"/>
      <c r="GSV27" s="580"/>
      <c r="GSW27" s="580"/>
      <c r="GSX27" s="580"/>
      <c r="GSY27" s="580"/>
      <c r="GSZ27" s="580"/>
      <c r="GTA27" s="580"/>
      <c r="GTB27" s="580"/>
      <c r="GTC27" s="580"/>
      <c r="GTD27" s="580"/>
      <c r="GTE27" s="580"/>
      <c r="GTF27" s="580"/>
      <c r="GTG27" s="580"/>
      <c r="GTH27" s="580"/>
      <c r="GTI27" s="580"/>
      <c r="GTJ27" s="580"/>
      <c r="GTK27" s="580"/>
      <c r="GTL27" s="580"/>
      <c r="GTM27" s="580"/>
      <c r="GTN27" s="580"/>
      <c r="GTO27" s="580"/>
      <c r="GTP27" s="580"/>
      <c r="GTQ27" s="580"/>
      <c r="GTR27" s="580"/>
      <c r="GTS27" s="580"/>
      <c r="GTT27" s="580"/>
      <c r="GTU27" s="580"/>
      <c r="GTV27" s="580"/>
      <c r="GTW27" s="580"/>
      <c r="GTX27" s="580"/>
      <c r="GTY27" s="580"/>
      <c r="GTZ27" s="580"/>
      <c r="GUA27" s="580"/>
      <c r="GUB27" s="580"/>
      <c r="GUC27" s="580"/>
      <c r="GUD27" s="580"/>
      <c r="GUE27" s="580"/>
      <c r="GUF27" s="580"/>
      <c r="GUG27" s="580"/>
      <c r="GUH27" s="580"/>
      <c r="GUI27" s="580"/>
      <c r="GUJ27" s="580"/>
      <c r="GUK27" s="580"/>
      <c r="GUL27" s="580"/>
      <c r="GUM27" s="580"/>
      <c r="GUN27" s="580"/>
      <c r="GUO27" s="580"/>
      <c r="GUP27" s="580"/>
      <c r="GUQ27" s="580"/>
      <c r="GUR27" s="580"/>
      <c r="GUS27" s="580"/>
      <c r="GUT27" s="580"/>
      <c r="GUU27" s="580"/>
      <c r="GUV27" s="580"/>
      <c r="GUW27" s="580"/>
      <c r="GUX27" s="580"/>
      <c r="GUY27" s="580"/>
      <c r="GUZ27" s="580"/>
      <c r="GVA27" s="580"/>
      <c r="GVB27" s="580"/>
      <c r="GVC27" s="580"/>
      <c r="GVD27" s="580"/>
      <c r="GVE27" s="580"/>
      <c r="GVF27" s="580"/>
      <c r="GVG27" s="580"/>
      <c r="GVH27" s="580"/>
      <c r="GVI27" s="580"/>
      <c r="GVJ27" s="580"/>
      <c r="GVK27" s="580"/>
      <c r="GVL27" s="580"/>
      <c r="GVM27" s="580"/>
      <c r="GVN27" s="580"/>
      <c r="GVO27" s="580"/>
      <c r="GVP27" s="580"/>
      <c r="GVQ27" s="580"/>
      <c r="GVR27" s="580"/>
      <c r="GVS27" s="580"/>
      <c r="GVT27" s="580"/>
      <c r="GVU27" s="580"/>
      <c r="GVV27" s="580"/>
      <c r="GVW27" s="580"/>
      <c r="GVX27" s="580"/>
      <c r="GVY27" s="580"/>
      <c r="GVZ27" s="580"/>
      <c r="GWA27" s="580"/>
      <c r="GWB27" s="580"/>
      <c r="GWC27" s="580"/>
      <c r="GWD27" s="580"/>
      <c r="GWE27" s="580"/>
      <c r="GWF27" s="580"/>
      <c r="GWG27" s="580"/>
      <c r="GWH27" s="580"/>
      <c r="GWI27" s="580"/>
      <c r="GWJ27" s="580"/>
      <c r="GWK27" s="580"/>
      <c r="GWL27" s="580"/>
      <c r="GWM27" s="580"/>
      <c r="GWN27" s="580"/>
      <c r="GWO27" s="580"/>
      <c r="GWP27" s="580"/>
      <c r="GWQ27" s="580"/>
      <c r="GWR27" s="580"/>
      <c r="GWS27" s="580"/>
      <c r="GWT27" s="580"/>
      <c r="GWU27" s="580"/>
      <c r="GWV27" s="580"/>
      <c r="GWW27" s="580"/>
      <c r="GWX27" s="580"/>
      <c r="GWY27" s="580"/>
      <c r="GWZ27" s="580"/>
      <c r="GXA27" s="580"/>
      <c r="GXB27" s="580"/>
      <c r="GXC27" s="580"/>
      <c r="GXD27" s="580"/>
      <c r="GXE27" s="580"/>
      <c r="GXF27" s="580"/>
      <c r="GXG27" s="580"/>
      <c r="GXH27" s="580"/>
      <c r="GXI27" s="580"/>
      <c r="GXJ27" s="580"/>
      <c r="GXK27" s="580"/>
      <c r="GXL27" s="580"/>
      <c r="GXM27" s="580"/>
      <c r="GXN27" s="580"/>
      <c r="GXO27" s="580"/>
      <c r="GXP27" s="580"/>
      <c r="GXQ27" s="580"/>
      <c r="GXR27" s="580"/>
      <c r="GXS27" s="580"/>
      <c r="GXT27" s="580"/>
      <c r="GXU27" s="580"/>
      <c r="GXV27" s="580"/>
      <c r="GXW27" s="580"/>
      <c r="GXX27" s="580"/>
      <c r="GXY27" s="580"/>
      <c r="GXZ27" s="580"/>
      <c r="GYA27" s="580"/>
      <c r="GYB27" s="580"/>
      <c r="GYC27" s="580"/>
      <c r="GYD27" s="580"/>
      <c r="GYE27" s="580"/>
      <c r="GYF27" s="580"/>
      <c r="GYG27" s="580"/>
      <c r="GYH27" s="580"/>
      <c r="GYI27" s="580"/>
      <c r="GYJ27" s="580"/>
      <c r="GYK27" s="580"/>
      <c r="GYL27" s="580"/>
      <c r="GYM27" s="580"/>
      <c r="GYN27" s="580"/>
      <c r="GYO27" s="580"/>
      <c r="GYP27" s="580"/>
      <c r="GYQ27" s="580"/>
      <c r="GYR27" s="580"/>
      <c r="GYS27" s="580"/>
      <c r="GYT27" s="580"/>
      <c r="GYU27" s="580"/>
      <c r="GYV27" s="580"/>
      <c r="GYW27" s="580"/>
      <c r="GYX27" s="580"/>
      <c r="GYY27" s="580"/>
      <c r="GYZ27" s="580"/>
      <c r="GZA27" s="580"/>
      <c r="GZB27" s="580"/>
      <c r="GZC27" s="580"/>
      <c r="GZD27" s="580"/>
      <c r="GZE27" s="580"/>
      <c r="GZF27" s="580"/>
      <c r="GZG27" s="580"/>
      <c r="GZH27" s="580"/>
      <c r="GZI27" s="580"/>
      <c r="GZJ27" s="580"/>
      <c r="GZK27" s="580"/>
      <c r="GZL27" s="580"/>
      <c r="GZM27" s="580"/>
      <c r="GZN27" s="580"/>
      <c r="GZO27" s="580"/>
      <c r="GZP27" s="580"/>
      <c r="GZQ27" s="580"/>
      <c r="GZR27" s="580"/>
      <c r="GZS27" s="580"/>
      <c r="GZT27" s="580"/>
      <c r="GZU27" s="580"/>
      <c r="GZV27" s="580"/>
      <c r="GZW27" s="580"/>
      <c r="GZX27" s="580"/>
      <c r="GZY27" s="580"/>
      <c r="GZZ27" s="580"/>
      <c r="HAA27" s="580"/>
      <c r="HAB27" s="580"/>
      <c r="HAC27" s="580"/>
      <c r="HAD27" s="580"/>
      <c r="HAE27" s="580"/>
      <c r="HAF27" s="580"/>
      <c r="HAG27" s="580"/>
      <c r="HAH27" s="580"/>
      <c r="HAI27" s="580"/>
      <c r="HAJ27" s="580"/>
      <c r="HAK27" s="580"/>
      <c r="HAL27" s="580"/>
      <c r="HAM27" s="580"/>
      <c r="HAN27" s="580"/>
      <c r="HAO27" s="580"/>
      <c r="HAP27" s="580"/>
      <c r="HAQ27" s="580"/>
      <c r="HAR27" s="580"/>
      <c r="HAS27" s="580"/>
      <c r="HAT27" s="580"/>
      <c r="HAU27" s="580"/>
      <c r="HAV27" s="580"/>
      <c r="HAW27" s="580"/>
      <c r="HAX27" s="580"/>
      <c r="HAY27" s="580"/>
      <c r="HAZ27" s="580"/>
      <c r="HBA27" s="580"/>
      <c r="HBB27" s="580"/>
      <c r="HBC27" s="580"/>
      <c r="HBD27" s="580"/>
      <c r="HBE27" s="580"/>
      <c r="HBF27" s="580"/>
      <c r="HBG27" s="580"/>
      <c r="HBH27" s="580"/>
      <c r="HBI27" s="580"/>
      <c r="HBJ27" s="580"/>
      <c r="HBK27" s="580"/>
      <c r="HBL27" s="580"/>
      <c r="HBM27" s="580"/>
      <c r="HBN27" s="580"/>
      <c r="HBO27" s="580"/>
      <c r="HBP27" s="580"/>
      <c r="HBQ27" s="580"/>
      <c r="HBR27" s="580"/>
      <c r="HBS27" s="580"/>
      <c r="HBT27" s="580"/>
      <c r="HBU27" s="580"/>
      <c r="HBV27" s="580"/>
      <c r="HBW27" s="580"/>
      <c r="HBX27" s="580"/>
      <c r="HBY27" s="580"/>
      <c r="HBZ27" s="580"/>
      <c r="HCA27" s="580"/>
      <c r="HCB27" s="580"/>
      <c r="HCC27" s="580"/>
      <c r="HCD27" s="580"/>
      <c r="HCE27" s="580"/>
      <c r="HCF27" s="580"/>
      <c r="HCG27" s="580"/>
      <c r="HCH27" s="580"/>
      <c r="HCI27" s="580"/>
      <c r="HCJ27" s="580"/>
      <c r="HCK27" s="580"/>
      <c r="HCL27" s="580"/>
      <c r="HCM27" s="580"/>
      <c r="HCN27" s="580"/>
      <c r="HCO27" s="580"/>
      <c r="HCP27" s="580"/>
      <c r="HCQ27" s="580"/>
      <c r="HCR27" s="580"/>
      <c r="HCS27" s="580"/>
      <c r="HCT27" s="580"/>
      <c r="HCU27" s="580"/>
      <c r="HCV27" s="580"/>
      <c r="HCW27" s="580"/>
      <c r="HCX27" s="580"/>
      <c r="HCY27" s="580"/>
      <c r="HCZ27" s="580"/>
      <c r="HDA27" s="580"/>
      <c r="HDB27" s="580"/>
      <c r="HDC27" s="580"/>
      <c r="HDD27" s="580"/>
      <c r="HDE27" s="580"/>
      <c r="HDF27" s="580"/>
      <c r="HDG27" s="580"/>
      <c r="HDH27" s="580"/>
      <c r="HDI27" s="580"/>
      <c r="HDJ27" s="580"/>
      <c r="HDK27" s="580"/>
      <c r="HDL27" s="580"/>
      <c r="HDM27" s="580"/>
      <c r="HDN27" s="580"/>
      <c r="HDO27" s="580"/>
      <c r="HDP27" s="580"/>
      <c r="HDQ27" s="580"/>
      <c r="HDR27" s="580"/>
      <c r="HDS27" s="580"/>
      <c r="HDT27" s="580"/>
      <c r="HDU27" s="580"/>
      <c r="HDV27" s="580"/>
      <c r="HDW27" s="580"/>
      <c r="HDX27" s="580"/>
      <c r="HDY27" s="580"/>
      <c r="HDZ27" s="580"/>
      <c r="HEA27" s="580"/>
      <c r="HEB27" s="580"/>
      <c r="HEC27" s="580"/>
      <c r="HED27" s="580"/>
      <c r="HEE27" s="580"/>
      <c r="HEF27" s="580"/>
      <c r="HEG27" s="580"/>
      <c r="HEH27" s="580"/>
      <c r="HEI27" s="580"/>
      <c r="HEJ27" s="580"/>
      <c r="HEK27" s="580"/>
      <c r="HEL27" s="580"/>
      <c r="HEM27" s="580"/>
      <c r="HEN27" s="580"/>
      <c r="HEO27" s="580"/>
      <c r="HEP27" s="580"/>
      <c r="HEQ27" s="580"/>
      <c r="HER27" s="580"/>
      <c r="HES27" s="580"/>
      <c r="HET27" s="580"/>
      <c r="HEU27" s="580"/>
      <c r="HEV27" s="580"/>
      <c r="HEW27" s="580"/>
      <c r="HEX27" s="580"/>
      <c r="HEY27" s="580"/>
      <c r="HEZ27" s="580"/>
      <c r="HFA27" s="580"/>
      <c r="HFB27" s="580"/>
      <c r="HFC27" s="580"/>
      <c r="HFD27" s="580"/>
      <c r="HFE27" s="580"/>
      <c r="HFF27" s="580"/>
      <c r="HFG27" s="580"/>
      <c r="HFH27" s="580"/>
      <c r="HFI27" s="580"/>
      <c r="HFJ27" s="580"/>
      <c r="HFK27" s="580"/>
      <c r="HFL27" s="580"/>
      <c r="HFM27" s="580"/>
      <c r="HFN27" s="580"/>
      <c r="HFO27" s="580"/>
      <c r="HFP27" s="580"/>
      <c r="HFQ27" s="580"/>
      <c r="HFR27" s="580"/>
      <c r="HFS27" s="580"/>
      <c r="HFT27" s="580"/>
      <c r="HFU27" s="580"/>
      <c r="HFV27" s="580"/>
      <c r="HFW27" s="580"/>
      <c r="HFX27" s="580"/>
      <c r="HFY27" s="580"/>
      <c r="HFZ27" s="580"/>
      <c r="HGA27" s="580"/>
      <c r="HGB27" s="580"/>
      <c r="HGC27" s="580"/>
      <c r="HGD27" s="580"/>
      <c r="HGE27" s="580"/>
      <c r="HGF27" s="580"/>
      <c r="HGG27" s="580"/>
      <c r="HGH27" s="580"/>
      <c r="HGI27" s="580"/>
      <c r="HGJ27" s="580"/>
      <c r="HGK27" s="580"/>
      <c r="HGL27" s="580"/>
      <c r="HGM27" s="580"/>
      <c r="HGN27" s="580"/>
      <c r="HGO27" s="580"/>
      <c r="HGP27" s="580"/>
      <c r="HGQ27" s="580"/>
      <c r="HGR27" s="580"/>
      <c r="HGS27" s="580"/>
      <c r="HGT27" s="580"/>
      <c r="HGU27" s="580"/>
      <c r="HGV27" s="580"/>
      <c r="HGW27" s="580"/>
      <c r="HGX27" s="580"/>
      <c r="HGY27" s="580"/>
      <c r="HGZ27" s="580"/>
      <c r="HHA27" s="580"/>
      <c r="HHB27" s="580"/>
      <c r="HHC27" s="580"/>
      <c r="HHD27" s="580"/>
      <c r="HHE27" s="580"/>
      <c r="HHF27" s="580"/>
      <c r="HHG27" s="580"/>
      <c r="HHH27" s="580"/>
      <c r="HHI27" s="580"/>
      <c r="HHJ27" s="580"/>
      <c r="HHK27" s="580"/>
      <c r="HHL27" s="580"/>
      <c r="HHM27" s="580"/>
      <c r="HHN27" s="580"/>
      <c r="HHO27" s="580"/>
      <c r="HHP27" s="580"/>
      <c r="HHQ27" s="580"/>
      <c r="HHR27" s="580"/>
      <c r="HHS27" s="580"/>
      <c r="HHT27" s="580"/>
      <c r="HHU27" s="580"/>
      <c r="HHV27" s="580"/>
      <c r="HHW27" s="580"/>
      <c r="HHX27" s="580"/>
      <c r="HHY27" s="580"/>
      <c r="HHZ27" s="580"/>
      <c r="HIA27" s="580"/>
      <c r="HIB27" s="580"/>
      <c r="HIC27" s="580"/>
      <c r="HID27" s="580"/>
      <c r="HIE27" s="580"/>
      <c r="HIF27" s="580"/>
      <c r="HIG27" s="580"/>
      <c r="HIH27" s="580"/>
      <c r="HII27" s="580"/>
      <c r="HIJ27" s="580"/>
      <c r="HIK27" s="580"/>
      <c r="HIL27" s="580"/>
      <c r="HIM27" s="580"/>
      <c r="HIN27" s="580"/>
      <c r="HIO27" s="580"/>
      <c r="HIP27" s="580"/>
      <c r="HIQ27" s="580"/>
      <c r="HIR27" s="580"/>
      <c r="HIS27" s="580"/>
      <c r="HIT27" s="580"/>
      <c r="HIU27" s="580"/>
      <c r="HIV27" s="580"/>
      <c r="HIW27" s="580"/>
      <c r="HIX27" s="580"/>
      <c r="HIY27" s="580"/>
      <c r="HIZ27" s="580"/>
      <c r="HJA27" s="580"/>
      <c r="HJB27" s="580"/>
      <c r="HJC27" s="580"/>
      <c r="HJD27" s="580"/>
      <c r="HJE27" s="580"/>
      <c r="HJF27" s="580"/>
      <c r="HJG27" s="580"/>
      <c r="HJH27" s="580"/>
      <c r="HJI27" s="580"/>
      <c r="HJJ27" s="580"/>
      <c r="HJK27" s="580"/>
      <c r="HJL27" s="580"/>
      <c r="HJM27" s="580"/>
      <c r="HJN27" s="580"/>
      <c r="HJO27" s="580"/>
      <c r="HJP27" s="580"/>
      <c r="HJQ27" s="580"/>
      <c r="HJR27" s="580"/>
      <c r="HJS27" s="580"/>
      <c r="HJT27" s="580"/>
      <c r="HJU27" s="580"/>
      <c r="HJV27" s="580"/>
      <c r="HJW27" s="580"/>
      <c r="HJX27" s="580"/>
      <c r="HJY27" s="580"/>
      <c r="HJZ27" s="580"/>
      <c r="HKA27" s="580"/>
      <c r="HKB27" s="580"/>
      <c r="HKC27" s="580"/>
      <c r="HKD27" s="580"/>
      <c r="HKE27" s="580"/>
      <c r="HKF27" s="580"/>
      <c r="HKG27" s="580"/>
      <c r="HKH27" s="580"/>
      <c r="HKI27" s="580"/>
      <c r="HKJ27" s="580"/>
      <c r="HKK27" s="580"/>
      <c r="HKL27" s="580"/>
      <c r="HKM27" s="580"/>
      <c r="HKN27" s="580"/>
      <c r="HKO27" s="580"/>
      <c r="HKP27" s="580"/>
      <c r="HKQ27" s="580"/>
      <c r="HKR27" s="580"/>
      <c r="HKS27" s="580"/>
      <c r="HKT27" s="580"/>
      <c r="HKU27" s="580"/>
      <c r="HKV27" s="580"/>
      <c r="HKW27" s="580"/>
      <c r="HKX27" s="580"/>
      <c r="HKY27" s="580"/>
      <c r="HKZ27" s="580"/>
      <c r="HLA27" s="580"/>
      <c r="HLB27" s="580"/>
      <c r="HLC27" s="580"/>
      <c r="HLD27" s="580"/>
      <c r="HLE27" s="580"/>
      <c r="HLF27" s="580"/>
      <c r="HLG27" s="580"/>
      <c r="HLH27" s="580"/>
      <c r="HLI27" s="580"/>
      <c r="HLJ27" s="580"/>
      <c r="HLK27" s="580"/>
      <c r="HLL27" s="580"/>
      <c r="HLM27" s="580"/>
      <c r="HLN27" s="580"/>
      <c r="HLO27" s="580"/>
      <c r="HLP27" s="580"/>
      <c r="HLQ27" s="580"/>
      <c r="HLR27" s="580"/>
      <c r="HLS27" s="580"/>
      <c r="HLT27" s="580"/>
      <c r="HLU27" s="580"/>
      <c r="HLV27" s="580"/>
      <c r="HLW27" s="580"/>
      <c r="HLX27" s="580"/>
      <c r="HLY27" s="580"/>
      <c r="HLZ27" s="580"/>
      <c r="HMA27" s="580"/>
      <c r="HMB27" s="580"/>
      <c r="HMC27" s="580"/>
      <c r="HMD27" s="580"/>
      <c r="HME27" s="580"/>
      <c r="HMF27" s="580"/>
      <c r="HMG27" s="580"/>
      <c r="HMH27" s="580"/>
      <c r="HMI27" s="580"/>
      <c r="HMJ27" s="580"/>
      <c r="HMK27" s="580"/>
      <c r="HML27" s="580"/>
      <c r="HMM27" s="580"/>
      <c r="HMN27" s="580"/>
      <c r="HMO27" s="580"/>
      <c r="HMP27" s="580"/>
      <c r="HMQ27" s="580"/>
      <c r="HMR27" s="580"/>
      <c r="HMS27" s="580"/>
      <c r="HMT27" s="580"/>
      <c r="HMU27" s="580"/>
      <c r="HMV27" s="580"/>
      <c r="HMW27" s="580"/>
      <c r="HMX27" s="580"/>
      <c r="HMY27" s="580"/>
      <c r="HMZ27" s="580"/>
      <c r="HNA27" s="580"/>
      <c r="HNB27" s="580"/>
      <c r="HNC27" s="580"/>
      <c r="HND27" s="580"/>
      <c r="HNE27" s="580"/>
      <c r="HNF27" s="580"/>
      <c r="HNG27" s="580"/>
      <c r="HNH27" s="580"/>
      <c r="HNI27" s="580"/>
      <c r="HNJ27" s="580"/>
      <c r="HNK27" s="580"/>
      <c r="HNL27" s="580"/>
      <c r="HNM27" s="580"/>
      <c r="HNN27" s="580"/>
      <c r="HNO27" s="580"/>
      <c r="HNP27" s="580"/>
      <c r="HNQ27" s="580"/>
      <c r="HNR27" s="580"/>
      <c r="HNS27" s="580"/>
      <c r="HNT27" s="580"/>
      <c r="HNU27" s="580"/>
      <c r="HNV27" s="580"/>
      <c r="HNW27" s="580"/>
      <c r="HNX27" s="580"/>
      <c r="HNY27" s="580"/>
      <c r="HNZ27" s="580"/>
      <c r="HOA27" s="580"/>
      <c r="HOB27" s="580"/>
      <c r="HOC27" s="580"/>
      <c r="HOD27" s="580"/>
      <c r="HOE27" s="580"/>
      <c r="HOF27" s="580"/>
      <c r="HOG27" s="580"/>
      <c r="HOH27" s="580"/>
      <c r="HOI27" s="580"/>
      <c r="HOJ27" s="580"/>
      <c r="HOK27" s="580"/>
      <c r="HOL27" s="580"/>
      <c r="HOM27" s="580"/>
      <c r="HON27" s="580"/>
      <c r="HOO27" s="580"/>
      <c r="HOP27" s="580"/>
      <c r="HOQ27" s="580"/>
      <c r="HOR27" s="580"/>
      <c r="HOS27" s="580"/>
      <c r="HOT27" s="580"/>
      <c r="HOU27" s="580"/>
      <c r="HOV27" s="580"/>
      <c r="HOW27" s="580"/>
      <c r="HOX27" s="580"/>
      <c r="HOY27" s="580"/>
      <c r="HOZ27" s="580"/>
      <c r="HPA27" s="580"/>
      <c r="HPB27" s="580"/>
      <c r="HPC27" s="580"/>
      <c r="HPD27" s="580"/>
      <c r="HPE27" s="580"/>
      <c r="HPF27" s="580"/>
      <c r="HPG27" s="580"/>
      <c r="HPH27" s="580"/>
      <c r="HPI27" s="580"/>
      <c r="HPJ27" s="580"/>
      <c r="HPK27" s="580"/>
      <c r="HPL27" s="580"/>
      <c r="HPM27" s="580"/>
      <c r="HPN27" s="580"/>
      <c r="HPO27" s="580"/>
      <c r="HPP27" s="580"/>
      <c r="HPQ27" s="580"/>
      <c r="HPR27" s="580"/>
      <c r="HPS27" s="580"/>
      <c r="HPT27" s="580"/>
      <c r="HPU27" s="580"/>
      <c r="HPV27" s="580"/>
      <c r="HPW27" s="580"/>
      <c r="HPX27" s="580"/>
      <c r="HPY27" s="580"/>
      <c r="HPZ27" s="580"/>
      <c r="HQA27" s="580"/>
      <c r="HQB27" s="580"/>
      <c r="HQC27" s="580"/>
      <c r="HQD27" s="580"/>
      <c r="HQE27" s="580"/>
      <c r="HQF27" s="580"/>
      <c r="HQG27" s="580"/>
      <c r="HQH27" s="580"/>
      <c r="HQI27" s="580"/>
      <c r="HQJ27" s="580"/>
      <c r="HQK27" s="580"/>
      <c r="HQL27" s="580"/>
      <c r="HQM27" s="580"/>
      <c r="HQN27" s="580"/>
      <c r="HQO27" s="580"/>
      <c r="HQP27" s="580"/>
      <c r="HQQ27" s="580"/>
      <c r="HQR27" s="580"/>
      <c r="HQS27" s="580"/>
      <c r="HQT27" s="580"/>
      <c r="HQU27" s="580"/>
      <c r="HQV27" s="580"/>
      <c r="HQW27" s="580"/>
      <c r="HQX27" s="580"/>
      <c r="HQY27" s="580"/>
      <c r="HQZ27" s="580"/>
      <c r="HRA27" s="580"/>
      <c r="HRB27" s="580"/>
      <c r="HRC27" s="580"/>
      <c r="HRD27" s="580"/>
      <c r="HRE27" s="580"/>
      <c r="HRF27" s="580"/>
      <c r="HRG27" s="580"/>
      <c r="HRH27" s="580"/>
      <c r="HRI27" s="580"/>
      <c r="HRJ27" s="580"/>
      <c r="HRK27" s="580"/>
      <c r="HRL27" s="580"/>
      <c r="HRM27" s="580"/>
      <c r="HRN27" s="580"/>
      <c r="HRO27" s="580"/>
      <c r="HRP27" s="580"/>
      <c r="HRQ27" s="580"/>
      <c r="HRR27" s="580"/>
      <c r="HRS27" s="580"/>
      <c r="HRT27" s="580"/>
      <c r="HRU27" s="580"/>
      <c r="HRV27" s="580"/>
      <c r="HRW27" s="580"/>
      <c r="HRX27" s="580"/>
      <c r="HRY27" s="580"/>
      <c r="HRZ27" s="580"/>
      <c r="HSA27" s="580"/>
      <c r="HSB27" s="580"/>
      <c r="HSC27" s="580"/>
      <c r="HSD27" s="580"/>
      <c r="HSE27" s="580"/>
      <c r="HSF27" s="580"/>
      <c r="HSG27" s="580"/>
      <c r="HSH27" s="580"/>
      <c r="HSI27" s="580"/>
      <c r="HSJ27" s="580"/>
      <c r="HSK27" s="580"/>
      <c r="HSL27" s="580"/>
      <c r="HSM27" s="580"/>
      <c r="HSN27" s="580"/>
      <c r="HSO27" s="580"/>
      <c r="HSP27" s="580"/>
      <c r="HSQ27" s="580"/>
      <c r="HSR27" s="580"/>
      <c r="HSS27" s="580"/>
      <c r="HST27" s="580"/>
      <c r="HSU27" s="580"/>
      <c r="HSV27" s="580"/>
      <c r="HSW27" s="580"/>
      <c r="HSX27" s="580"/>
      <c r="HSY27" s="580"/>
      <c r="HSZ27" s="580"/>
      <c r="HTA27" s="580"/>
      <c r="HTB27" s="580"/>
      <c r="HTC27" s="580"/>
      <c r="HTD27" s="580"/>
      <c r="HTE27" s="580"/>
      <c r="HTF27" s="580"/>
      <c r="HTG27" s="580"/>
      <c r="HTH27" s="580"/>
      <c r="HTI27" s="580"/>
      <c r="HTJ27" s="580"/>
      <c r="HTK27" s="580"/>
      <c r="HTL27" s="580"/>
      <c r="HTM27" s="580"/>
      <c r="HTN27" s="580"/>
      <c r="HTO27" s="580"/>
      <c r="HTP27" s="580"/>
      <c r="HTQ27" s="580"/>
      <c r="HTR27" s="580"/>
      <c r="HTS27" s="580"/>
      <c r="HTT27" s="580"/>
      <c r="HTU27" s="580"/>
      <c r="HTV27" s="580"/>
      <c r="HTW27" s="580"/>
      <c r="HTX27" s="580"/>
      <c r="HTY27" s="580"/>
      <c r="HTZ27" s="580"/>
      <c r="HUA27" s="580"/>
      <c r="HUB27" s="580"/>
      <c r="HUC27" s="580"/>
      <c r="HUD27" s="580"/>
      <c r="HUE27" s="580"/>
      <c r="HUF27" s="580"/>
      <c r="HUG27" s="580"/>
      <c r="HUH27" s="580"/>
      <c r="HUI27" s="580"/>
      <c r="HUJ27" s="580"/>
      <c r="HUK27" s="580"/>
      <c r="HUL27" s="580"/>
      <c r="HUM27" s="580"/>
      <c r="HUN27" s="580"/>
      <c r="HUO27" s="580"/>
      <c r="HUP27" s="580"/>
      <c r="HUQ27" s="580"/>
      <c r="HUR27" s="580"/>
      <c r="HUS27" s="580"/>
      <c r="HUT27" s="580"/>
      <c r="HUU27" s="580"/>
      <c r="HUV27" s="580"/>
      <c r="HUW27" s="580"/>
      <c r="HUX27" s="580"/>
      <c r="HUY27" s="580"/>
      <c r="HUZ27" s="580"/>
      <c r="HVA27" s="580"/>
      <c r="HVB27" s="580"/>
      <c r="HVC27" s="580"/>
      <c r="HVD27" s="580"/>
      <c r="HVE27" s="580"/>
      <c r="HVF27" s="580"/>
      <c r="HVG27" s="580"/>
      <c r="HVH27" s="580"/>
      <c r="HVI27" s="580"/>
      <c r="HVJ27" s="580"/>
      <c r="HVK27" s="580"/>
      <c r="HVL27" s="580"/>
      <c r="HVM27" s="580"/>
      <c r="HVN27" s="580"/>
      <c r="HVO27" s="580"/>
      <c r="HVP27" s="580"/>
      <c r="HVQ27" s="580"/>
      <c r="HVR27" s="580"/>
      <c r="HVS27" s="580"/>
      <c r="HVT27" s="580"/>
      <c r="HVU27" s="580"/>
      <c r="HVV27" s="580"/>
      <c r="HVW27" s="580"/>
      <c r="HVX27" s="580"/>
      <c r="HVY27" s="580"/>
      <c r="HVZ27" s="580"/>
      <c r="HWA27" s="580"/>
      <c r="HWB27" s="580"/>
      <c r="HWC27" s="580"/>
      <c r="HWD27" s="580"/>
      <c r="HWE27" s="580"/>
      <c r="HWF27" s="580"/>
      <c r="HWG27" s="580"/>
      <c r="HWH27" s="580"/>
      <c r="HWI27" s="580"/>
      <c r="HWJ27" s="580"/>
      <c r="HWK27" s="580"/>
      <c r="HWL27" s="580"/>
      <c r="HWM27" s="580"/>
      <c r="HWN27" s="580"/>
      <c r="HWO27" s="580"/>
      <c r="HWP27" s="580"/>
      <c r="HWQ27" s="580"/>
      <c r="HWR27" s="580"/>
      <c r="HWS27" s="580"/>
      <c r="HWT27" s="580"/>
      <c r="HWU27" s="580"/>
      <c r="HWV27" s="580"/>
      <c r="HWW27" s="580"/>
      <c r="HWX27" s="580"/>
      <c r="HWY27" s="580"/>
      <c r="HWZ27" s="580"/>
      <c r="HXA27" s="580"/>
      <c r="HXB27" s="580"/>
      <c r="HXC27" s="580"/>
      <c r="HXD27" s="580"/>
      <c r="HXE27" s="580"/>
      <c r="HXF27" s="580"/>
      <c r="HXG27" s="580"/>
      <c r="HXH27" s="580"/>
      <c r="HXI27" s="580"/>
      <c r="HXJ27" s="580"/>
      <c r="HXK27" s="580"/>
      <c r="HXL27" s="580"/>
      <c r="HXM27" s="580"/>
      <c r="HXN27" s="580"/>
      <c r="HXO27" s="580"/>
      <c r="HXP27" s="580"/>
      <c r="HXQ27" s="580"/>
      <c r="HXR27" s="580"/>
      <c r="HXS27" s="580"/>
      <c r="HXT27" s="580"/>
      <c r="HXU27" s="580"/>
      <c r="HXV27" s="580"/>
      <c r="HXW27" s="580"/>
      <c r="HXX27" s="580"/>
      <c r="HXY27" s="580"/>
      <c r="HXZ27" s="580"/>
      <c r="HYA27" s="580"/>
      <c r="HYB27" s="580"/>
      <c r="HYC27" s="580"/>
      <c r="HYD27" s="580"/>
      <c r="HYE27" s="580"/>
      <c r="HYF27" s="580"/>
      <c r="HYG27" s="580"/>
      <c r="HYH27" s="580"/>
      <c r="HYI27" s="580"/>
      <c r="HYJ27" s="580"/>
      <c r="HYK27" s="580"/>
      <c r="HYL27" s="580"/>
      <c r="HYM27" s="580"/>
      <c r="HYN27" s="580"/>
      <c r="HYO27" s="580"/>
      <c r="HYP27" s="580"/>
      <c r="HYQ27" s="580"/>
      <c r="HYR27" s="580"/>
      <c r="HYS27" s="580"/>
      <c r="HYT27" s="580"/>
      <c r="HYU27" s="580"/>
      <c r="HYV27" s="580"/>
      <c r="HYW27" s="580"/>
      <c r="HYX27" s="580"/>
      <c r="HYY27" s="580"/>
      <c r="HYZ27" s="580"/>
      <c r="HZA27" s="580"/>
      <c r="HZB27" s="580"/>
      <c r="HZC27" s="580"/>
      <c r="HZD27" s="580"/>
      <c r="HZE27" s="580"/>
      <c r="HZF27" s="580"/>
      <c r="HZG27" s="580"/>
      <c r="HZH27" s="580"/>
      <c r="HZI27" s="580"/>
      <c r="HZJ27" s="580"/>
      <c r="HZK27" s="580"/>
      <c r="HZL27" s="580"/>
      <c r="HZM27" s="580"/>
      <c r="HZN27" s="580"/>
      <c r="HZO27" s="580"/>
      <c r="HZP27" s="580"/>
      <c r="HZQ27" s="580"/>
      <c r="HZR27" s="580"/>
      <c r="HZS27" s="580"/>
      <c r="HZT27" s="580"/>
      <c r="HZU27" s="580"/>
      <c r="HZV27" s="580"/>
      <c r="HZW27" s="580"/>
      <c r="HZX27" s="580"/>
      <c r="HZY27" s="580"/>
      <c r="HZZ27" s="580"/>
      <c r="IAA27" s="580"/>
      <c r="IAB27" s="580"/>
      <c r="IAC27" s="580"/>
      <c r="IAD27" s="580"/>
      <c r="IAE27" s="580"/>
      <c r="IAF27" s="580"/>
      <c r="IAG27" s="580"/>
      <c r="IAH27" s="580"/>
      <c r="IAI27" s="580"/>
      <c r="IAJ27" s="580"/>
      <c r="IAK27" s="580"/>
      <c r="IAL27" s="580"/>
      <c r="IAM27" s="580"/>
      <c r="IAN27" s="580"/>
      <c r="IAO27" s="580"/>
      <c r="IAP27" s="580"/>
      <c r="IAQ27" s="580"/>
      <c r="IAR27" s="580"/>
      <c r="IAS27" s="580"/>
      <c r="IAT27" s="580"/>
      <c r="IAU27" s="580"/>
      <c r="IAV27" s="580"/>
      <c r="IAW27" s="580"/>
      <c r="IAX27" s="580"/>
      <c r="IAY27" s="580"/>
      <c r="IAZ27" s="580"/>
      <c r="IBA27" s="580"/>
      <c r="IBB27" s="580"/>
      <c r="IBC27" s="580"/>
      <c r="IBD27" s="580"/>
      <c r="IBE27" s="580"/>
      <c r="IBF27" s="580"/>
      <c r="IBG27" s="580"/>
      <c r="IBH27" s="580"/>
      <c r="IBI27" s="580"/>
      <c r="IBJ27" s="580"/>
      <c r="IBK27" s="580"/>
      <c r="IBL27" s="580"/>
      <c r="IBM27" s="580"/>
      <c r="IBN27" s="580"/>
      <c r="IBO27" s="580"/>
      <c r="IBP27" s="580"/>
      <c r="IBQ27" s="580"/>
      <c r="IBR27" s="580"/>
      <c r="IBS27" s="580"/>
      <c r="IBT27" s="580"/>
      <c r="IBU27" s="580"/>
      <c r="IBV27" s="580"/>
      <c r="IBW27" s="580"/>
      <c r="IBX27" s="580"/>
      <c r="IBY27" s="580"/>
      <c r="IBZ27" s="580"/>
      <c r="ICA27" s="580"/>
      <c r="ICB27" s="580"/>
      <c r="ICC27" s="580"/>
      <c r="ICD27" s="580"/>
      <c r="ICE27" s="580"/>
      <c r="ICF27" s="580"/>
      <c r="ICG27" s="580"/>
      <c r="ICH27" s="580"/>
      <c r="ICI27" s="580"/>
      <c r="ICJ27" s="580"/>
      <c r="ICK27" s="580"/>
      <c r="ICL27" s="580"/>
      <c r="ICM27" s="580"/>
      <c r="ICN27" s="580"/>
      <c r="ICO27" s="580"/>
      <c r="ICP27" s="580"/>
      <c r="ICQ27" s="580"/>
      <c r="ICR27" s="580"/>
      <c r="ICS27" s="580"/>
      <c r="ICT27" s="580"/>
      <c r="ICU27" s="580"/>
      <c r="ICV27" s="580"/>
      <c r="ICW27" s="580"/>
      <c r="ICX27" s="580"/>
      <c r="ICY27" s="580"/>
      <c r="ICZ27" s="580"/>
      <c r="IDA27" s="580"/>
      <c r="IDB27" s="580"/>
      <c r="IDC27" s="580"/>
      <c r="IDD27" s="580"/>
      <c r="IDE27" s="580"/>
      <c r="IDF27" s="580"/>
      <c r="IDG27" s="580"/>
      <c r="IDH27" s="580"/>
      <c r="IDI27" s="580"/>
      <c r="IDJ27" s="580"/>
      <c r="IDK27" s="580"/>
      <c r="IDL27" s="580"/>
      <c r="IDM27" s="580"/>
      <c r="IDN27" s="580"/>
      <c r="IDO27" s="580"/>
      <c r="IDP27" s="580"/>
      <c r="IDQ27" s="580"/>
      <c r="IDR27" s="580"/>
      <c r="IDS27" s="580"/>
      <c r="IDT27" s="580"/>
      <c r="IDU27" s="580"/>
      <c r="IDV27" s="580"/>
      <c r="IDW27" s="580"/>
      <c r="IDX27" s="580"/>
      <c r="IDY27" s="580"/>
      <c r="IDZ27" s="580"/>
      <c r="IEA27" s="580"/>
      <c r="IEB27" s="580"/>
      <c r="IEC27" s="580"/>
      <c r="IED27" s="580"/>
      <c r="IEE27" s="580"/>
      <c r="IEF27" s="580"/>
      <c r="IEG27" s="580"/>
      <c r="IEH27" s="580"/>
      <c r="IEI27" s="580"/>
      <c r="IEJ27" s="580"/>
      <c r="IEK27" s="580"/>
      <c r="IEL27" s="580"/>
      <c r="IEM27" s="580"/>
      <c r="IEN27" s="580"/>
      <c r="IEO27" s="580"/>
      <c r="IEP27" s="580"/>
      <c r="IEQ27" s="580"/>
      <c r="IER27" s="580"/>
      <c r="IES27" s="580"/>
      <c r="IET27" s="580"/>
      <c r="IEU27" s="580"/>
      <c r="IEV27" s="580"/>
      <c r="IEW27" s="580"/>
      <c r="IEX27" s="580"/>
      <c r="IEY27" s="580"/>
      <c r="IEZ27" s="580"/>
      <c r="IFA27" s="580"/>
      <c r="IFB27" s="580"/>
      <c r="IFC27" s="580"/>
      <c r="IFD27" s="580"/>
      <c r="IFE27" s="580"/>
      <c r="IFF27" s="580"/>
      <c r="IFG27" s="580"/>
      <c r="IFH27" s="580"/>
      <c r="IFI27" s="580"/>
      <c r="IFJ27" s="580"/>
      <c r="IFK27" s="580"/>
      <c r="IFL27" s="580"/>
      <c r="IFM27" s="580"/>
      <c r="IFN27" s="580"/>
      <c r="IFO27" s="580"/>
      <c r="IFP27" s="580"/>
      <c r="IFQ27" s="580"/>
      <c r="IFR27" s="580"/>
      <c r="IFS27" s="580"/>
      <c r="IFT27" s="580"/>
      <c r="IFU27" s="580"/>
      <c r="IFV27" s="580"/>
      <c r="IFW27" s="580"/>
      <c r="IFX27" s="580"/>
      <c r="IFY27" s="580"/>
      <c r="IFZ27" s="580"/>
      <c r="IGA27" s="580"/>
      <c r="IGB27" s="580"/>
      <c r="IGC27" s="580"/>
      <c r="IGD27" s="580"/>
      <c r="IGE27" s="580"/>
      <c r="IGF27" s="580"/>
      <c r="IGG27" s="580"/>
      <c r="IGH27" s="580"/>
      <c r="IGI27" s="580"/>
      <c r="IGJ27" s="580"/>
      <c r="IGK27" s="580"/>
      <c r="IGL27" s="580"/>
      <c r="IGM27" s="580"/>
      <c r="IGN27" s="580"/>
      <c r="IGO27" s="580"/>
      <c r="IGP27" s="580"/>
      <c r="IGQ27" s="580"/>
      <c r="IGR27" s="580"/>
      <c r="IGS27" s="580"/>
      <c r="IGT27" s="580"/>
      <c r="IGU27" s="580"/>
      <c r="IGV27" s="580"/>
      <c r="IGW27" s="580"/>
      <c r="IGX27" s="580"/>
      <c r="IGY27" s="580"/>
      <c r="IGZ27" s="580"/>
      <c r="IHA27" s="580"/>
      <c r="IHB27" s="580"/>
      <c r="IHC27" s="580"/>
      <c r="IHD27" s="580"/>
      <c r="IHE27" s="580"/>
      <c r="IHF27" s="580"/>
      <c r="IHG27" s="580"/>
      <c r="IHH27" s="580"/>
      <c r="IHI27" s="580"/>
      <c r="IHJ27" s="580"/>
      <c r="IHK27" s="580"/>
      <c r="IHL27" s="580"/>
      <c r="IHM27" s="580"/>
      <c r="IHN27" s="580"/>
      <c r="IHO27" s="580"/>
      <c r="IHP27" s="580"/>
      <c r="IHQ27" s="580"/>
      <c r="IHR27" s="580"/>
      <c r="IHS27" s="580"/>
      <c r="IHT27" s="580"/>
      <c r="IHU27" s="580"/>
      <c r="IHV27" s="580"/>
      <c r="IHW27" s="580"/>
      <c r="IHX27" s="580"/>
      <c r="IHY27" s="580"/>
      <c r="IHZ27" s="580"/>
      <c r="IIA27" s="580"/>
      <c r="IIB27" s="580"/>
      <c r="IIC27" s="580"/>
      <c r="IID27" s="580"/>
      <c r="IIE27" s="580"/>
      <c r="IIF27" s="580"/>
      <c r="IIG27" s="580"/>
      <c r="IIH27" s="580"/>
      <c r="III27" s="580"/>
      <c r="IIJ27" s="580"/>
      <c r="IIK27" s="580"/>
      <c r="IIL27" s="580"/>
      <c r="IIM27" s="580"/>
      <c r="IIN27" s="580"/>
      <c r="IIO27" s="580"/>
      <c r="IIP27" s="580"/>
      <c r="IIQ27" s="580"/>
      <c r="IIR27" s="580"/>
      <c r="IIS27" s="580"/>
      <c r="IIT27" s="580"/>
      <c r="IIU27" s="580"/>
      <c r="IIV27" s="580"/>
      <c r="IIW27" s="580"/>
      <c r="IIX27" s="580"/>
      <c r="IIY27" s="580"/>
      <c r="IIZ27" s="580"/>
      <c r="IJA27" s="580"/>
      <c r="IJB27" s="580"/>
      <c r="IJC27" s="580"/>
      <c r="IJD27" s="580"/>
      <c r="IJE27" s="580"/>
      <c r="IJF27" s="580"/>
      <c r="IJG27" s="580"/>
      <c r="IJH27" s="580"/>
      <c r="IJI27" s="580"/>
      <c r="IJJ27" s="580"/>
      <c r="IJK27" s="580"/>
      <c r="IJL27" s="580"/>
      <c r="IJM27" s="580"/>
      <c r="IJN27" s="580"/>
      <c r="IJO27" s="580"/>
      <c r="IJP27" s="580"/>
      <c r="IJQ27" s="580"/>
      <c r="IJR27" s="580"/>
      <c r="IJS27" s="580"/>
      <c r="IJT27" s="580"/>
      <c r="IJU27" s="580"/>
      <c r="IJV27" s="580"/>
      <c r="IJW27" s="580"/>
      <c r="IJX27" s="580"/>
      <c r="IJY27" s="580"/>
      <c r="IJZ27" s="580"/>
      <c r="IKA27" s="580"/>
      <c r="IKB27" s="580"/>
      <c r="IKC27" s="580"/>
      <c r="IKD27" s="580"/>
      <c r="IKE27" s="580"/>
      <c r="IKF27" s="580"/>
      <c r="IKG27" s="580"/>
      <c r="IKH27" s="580"/>
      <c r="IKI27" s="580"/>
      <c r="IKJ27" s="580"/>
      <c r="IKK27" s="580"/>
      <c r="IKL27" s="580"/>
      <c r="IKM27" s="580"/>
      <c r="IKN27" s="580"/>
      <c r="IKO27" s="580"/>
      <c r="IKP27" s="580"/>
      <c r="IKQ27" s="580"/>
      <c r="IKR27" s="580"/>
      <c r="IKS27" s="580"/>
      <c r="IKT27" s="580"/>
      <c r="IKU27" s="580"/>
      <c r="IKV27" s="580"/>
      <c r="IKW27" s="580"/>
      <c r="IKX27" s="580"/>
      <c r="IKY27" s="580"/>
      <c r="IKZ27" s="580"/>
      <c r="ILA27" s="580"/>
      <c r="ILB27" s="580"/>
      <c r="ILC27" s="580"/>
      <c r="ILD27" s="580"/>
      <c r="ILE27" s="580"/>
      <c r="ILF27" s="580"/>
      <c r="ILG27" s="580"/>
      <c r="ILH27" s="580"/>
      <c r="ILI27" s="580"/>
      <c r="ILJ27" s="580"/>
      <c r="ILK27" s="580"/>
      <c r="ILL27" s="580"/>
      <c r="ILM27" s="580"/>
      <c r="ILN27" s="580"/>
      <c r="ILO27" s="580"/>
      <c r="ILP27" s="580"/>
      <c r="ILQ27" s="580"/>
      <c r="ILR27" s="580"/>
      <c r="ILS27" s="580"/>
      <c r="ILT27" s="580"/>
      <c r="ILU27" s="580"/>
      <c r="ILV27" s="580"/>
      <c r="ILW27" s="580"/>
      <c r="ILX27" s="580"/>
      <c r="ILY27" s="580"/>
      <c r="ILZ27" s="580"/>
      <c r="IMA27" s="580"/>
      <c r="IMB27" s="580"/>
      <c r="IMC27" s="580"/>
      <c r="IMD27" s="580"/>
      <c r="IME27" s="580"/>
      <c r="IMF27" s="580"/>
      <c r="IMG27" s="580"/>
      <c r="IMH27" s="580"/>
      <c r="IMI27" s="580"/>
      <c r="IMJ27" s="580"/>
      <c r="IMK27" s="580"/>
      <c r="IML27" s="580"/>
      <c r="IMM27" s="580"/>
      <c r="IMN27" s="580"/>
      <c r="IMO27" s="580"/>
      <c r="IMP27" s="580"/>
      <c r="IMQ27" s="580"/>
      <c r="IMR27" s="580"/>
      <c r="IMS27" s="580"/>
      <c r="IMT27" s="580"/>
      <c r="IMU27" s="580"/>
      <c r="IMV27" s="580"/>
      <c r="IMW27" s="580"/>
      <c r="IMX27" s="580"/>
      <c r="IMY27" s="580"/>
      <c r="IMZ27" s="580"/>
      <c r="INA27" s="580"/>
      <c r="INB27" s="580"/>
      <c r="INC27" s="580"/>
      <c r="IND27" s="580"/>
      <c r="INE27" s="580"/>
      <c r="INF27" s="580"/>
      <c r="ING27" s="580"/>
      <c r="INH27" s="580"/>
      <c r="INI27" s="580"/>
      <c r="INJ27" s="580"/>
      <c r="INK27" s="580"/>
      <c r="INL27" s="580"/>
      <c r="INM27" s="580"/>
      <c r="INN27" s="580"/>
      <c r="INO27" s="580"/>
      <c r="INP27" s="580"/>
      <c r="INQ27" s="580"/>
      <c r="INR27" s="580"/>
      <c r="INS27" s="580"/>
      <c r="INT27" s="580"/>
      <c r="INU27" s="580"/>
      <c r="INV27" s="580"/>
      <c r="INW27" s="580"/>
      <c r="INX27" s="580"/>
      <c r="INY27" s="580"/>
      <c r="INZ27" s="580"/>
      <c r="IOA27" s="580"/>
      <c r="IOB27" s="580"/>
      <c r="IOC27" s="580"/>
      <c r="IOD27" s="580"/>
      <c r="IOE27" s="580"/>
      <c r="IOF27" s="580"/>
      <c r="IOG27" s="580"/>
      <c r="IOH27" s="580"/>
      <c r="IOI27" s="580"/>
      <c r="IOJ27" s="580"/>
      <c r="IOK27" s="580"/>
      <c r="IOL27" s="580"/>
      <c r="IOM27" s="580"/>
      <c r="ION27" s="580"/>
      <c r="IOO27" s="580"/>
      <c r="IOP27" s="580"/>
      <c r="IOQ27" s="580"/>
      <c r="IOR27" s="580"/>
      <c r="IOS27" s="580"/>
      <c r="IOT27" s="580"/>
      <c r="IOU27" s="580"/>
      <c r="IOV27" s="580"/>
      <c r="IOW27" s="580"/>
      <c r="IOX27" s="580"/>
      <c r="IOY27" s="580"/>
      <c r="IOZ27" s="580"/>
      <c r="IPA27" s="580"/>
      <c r="IPB27" s="580"/>
      <c r="IPC27" s="580"/>
      <c r="IPD27" s="580"/>
      <c r="IPE27" s="580"/>
      <c r="IPF27" s="580"/>
      <c r="IPG27" s="580"/>
      <c r="IPH27" s="580"/>
      <c r="IPI27" s="580"/>
      <c r="IPJ27" s="580"/>
      <c r="IPK27" s="580"/>
      <c r="IPL27" s="580"/>
      <c r="IPM27" s="580"/>
      <c r="IPN27" s="580"/>
      <c r="IPO27" s="580"/>
      <c r="IPP27" s="580"/>
      <c r="IPQ27" s="580"/>
      <c r="IPR27" s="580"/>
      <c r="IPS27" s="580"/>
      <c r="IPT27" s="580"/>
      <c r="IPU27" s="580"/>
      <c r="IPV27" s="580"/>
      <c r="IPW27" s="580"/>
      <c r="IPX27" s="580"/>
      <c r="IPY27" s="580"/>
      <c r="IPZ27" s="580"/>
      <c r="IQA27" s="580"/>
      <c r="IQB27" s="580"/>
      <c r="IQC27" s="580"/>
      <c r="IQD27" s="580"/>
      <c r="IQE27" s="580"/>
      <c r="IQF27" s="580"/>
      <c r="IQG27" s="580"/>
      <c r="IQH27" s="580"/>
      <c r="IQI27" s="580"/>
      <c r="IQJ27" s="580"/>
      <c r="IQK27" s="580"/>
      <c r="IQL27" s="580"/>
      <c r="IQM27" s="580"/>
      <c r="IQN27" s="580"/>
      <c r="IQO27" s="580"/>
      <c r="IQP27" s="580"/>
      <c r="IQQ27" s="580"/>
      <c r="IQR27" s="580"/>
      <c r="IQS27" s="580"/>
      <c r="IQT27" s="580"/>
      <c r="IQU27" s="580"/>
      <c r="IQV27" s="580"/>
      <c r="IQW27" s="580"/>
      <c r="IQX27" s="580"/>
      <c r="IQY27" s="580"/>
      <c r="IQZ27" s="580"/>
      <c r="IRA27" s="580"/>
      <c r="IRB27" s="580"/>
      <c r="IRC27" s="580"/>
      <c r="IRD27" s="580"/>
      <c r="IRE27" s="580"/>
      <c r="IRF27" s="580"/>
      <c r="IRG27" s="580"/>
      <c r="IRH27" s="580"/>
      <c r="IRI27" s="580"/>
      <c r="IRJ27" s="580"/>
      <c r="IRK27" s="580"/>
      <c r="IRL27" s="580"/>
      <c r="IRM27" s="580"/>
      <c r="IRN27" s="580"/>
      <c r="IRO27" s="580"/>
      <c r="IRP27" s="580"/>
      <c r="IRQ27" s="580"/>
      <c r="IRR27" s="580"/>
      <c r="IRS27" s="580"/>
      <c r="IRT27" s="580"/>
      <c r="IRU27" s="580"/>
      <c r="IRV27" s="580"/>
      <c r="IRW27" s="580"/>
      <c r="IRX27" s="580"/>
      <c r="IRY27" s="580"/>
      <c r="IRZ27" s="580"/>
      <c r="ISA27" s="580"/>
      <c r="ISB27" s="580"/>
      <c r="ISC27" s="580"/>
      <c r="ISD27" s="580"/>
      <c r="ISE27" s="580"/>
      <c r="ISF27" s="580"/>
      <c r="ISG27" s="580"/>
      <c r="ISH27" s="580"/>
      <c r="ISI27" s="580"/>
      <c r="ISJ27" s="580"/>
      <c r="ISK27" s="580"/>
      <c r="ISL27" s="580"/>
      <c r="ISM27" s="580"/>
      <c r="ISN27" s="580"/>
      <c r="ISO27" s="580"/>
      <c r="ISP27" s="580"/>
      <c r="ISQ27" s="580"/>
      <c r="ISR27" s="580"/>
      <c r="ISS27" s="580"/>
      <c r="IST27" s="580"/>
      <c r="ISU27" s="580"/>
      <c r="ISV27" s="580"/>
      <c r="ISW27" s="580"/>
      <c r="ISX27" s="580"/>
      <c r="ISY27" s="580"/>
      <c r="ISZ27" s="580"/>
      <c r="ITA27" s="580"/>
      <c r="ITB27" s="580"/>
      <c r="ITC27" s="580"/>
      <c r="ITD27" s="580"/>
      <c r="ITE27" s="580"/>
      <c r="ITF27" s="580"/>
      <c r="ITG27" s="580"/>
      <c r="ITH27" s="580"/>
      <c r="ITI27" s="580"/>
      <c r="ITJ27" s="580"/>
      <c r="ITK27" s="580"/>
      <c r="ITL27" s="580"/>
      <c r="ITM27" s="580"/>
      <c r="ITN27" s="580"/>
      <c r="ITO27" s="580"/>
      <c r="ITP27" s="580"/>
      <c r="ITQ27" s="580"/>
      <c r="ITR27" s="580"/>
      <c r="ITS27" s="580"/>
      <c r="ITT27" s="580"/>
      <c r="ITU27" s="580"/>
      <c r="ITV27" s="580"/>
      <c r="ITW27" s="580"/>
      <c r="ITX27" s="580"/>
      <c r="ITY27" s="580"/>
      <c r="ITZ27" s="580"/>
      <c r="IUA27" s="580"/>
      <c r="IUB27" s="580"/>
      <c r="IUC27" s="580"/>
      <c r="IUD27" s="580"/>
      <c r="IUE27" s="580"/>
      <c r="IUF27" s="580"/>
      <c r="IUG27" s="580"/>
      <c r="IUH27" s="580"/>
      <c r="IUI27" s="580"/>
      <c r="IUJ27" s="580"/>
      <c r="IUK27" s="580"/>
      <c r="IUL27" s="580"/>
      <c r="IUM27" s="580"/>
      <c r="IUN27" s="580"/>
      <c r="IUO27" s="580"/>
      <c r="IUP27" s="580"/>
      <c r="IUQ27" s="580"/>
      <c r="IUR27" s="580"/>
      <c r="IUS27" s="580"/>
      <c r="IUT27" s="580"/>
      <c r="IUU27" s="580"/>
      <c r="IUV27" s="580"/>
      <c r="IUW27" s="580"/>
      <c r="IUX27" s="580"/>
      <c r="IUY27" s="580"/>
      <c r="IUZ27" s="580"/>
      <c r="IVA27" s="580"/>
      <c r="IVB27" s="580"/>
      <c r="IVC27" s="580"/>
      <c r="IVD27" s="580"/>
      <c r="IVE27" s="580"/>
      <c r="IVF27" s="580"/>
      <c r="IVG27" s="580"/>
      <c r="IVH27" s="580"/>
      <c r="IVI27" s="580"/>
      <c r="IVJ27" s="580"/>
      <c r="IVK27" s="580"/>
      <c r="IVL27" s="580"/>
      <c r="IVM27" s="580"/>
      <c r="IVN27" s="580"/>
      <c r="IVO27" s="580"/>
      <c r="IVP27" s="580"/>
      <c r="IVQ27" s="580"/>
      <c r="IVR27" s="580"/>
      <c r="IVS27" s="580"/>
      <c r="IVT27" s="580"/>
      <c r="IVU27" s="580"/>
      <c r="IVV27" s="580"/>
      <c r="IVW27" s="580"/>
      <c r="IVX27" s="580"/>
      <c r="IVY27" s="580"/>
      <c r="IVZ27" s="580"/>
      <c r="IWA27" s="580"/>
      <c r="IWB27" s="580"/>
      <c r="IWC27" s="580"/>
      <c r="IWD27" s="580"/>
      <c r="IWE27" s="580"/>
      <c r="IWF27" s="580"/>
      <c r="IWG27" s="580"/>
      <c r="IWH27" s="580"/>
      <c r="IWI27" s="580"/>
      <c r="IWJ27" s="580"/>
      <c r="IWK27" s="580"/>
      <c r="IWL27" s="580"/>
      <c r="IWM27" s="580"/>
      <c r="IWN27" s="580"/>
      <c r="IWO27" s="580"/>
      <c r="IWP27" s="580"/>
      <c r="IWQ27" s="580"/>
      <c r="IWR27" s="580"/>
      <c r="IWS27" s="580"/>
      <c r="IWT27" s="580"/>
      <c r="IWU27" s="580"/>
      <c r="IWV27" s="580"/>
      <c r="IWW27" s="580"/>
      <c r="IWX27" s="580"/>
      <c r="IWY27" s="580"/>
      <c r="IWZ27" s="580"/>
      <c r="IXA27" s="580"/>
      <c r="IXB27" s="580"/>
      <c r="IXC27" s="580"/>
      <c r="IXD27" s="580"/>
      <c r="IXE27" s="580"/>
      <c r="IXF27" s="580"/>
      <c r="IXG27" s="580"/>
      <c r="IXH27" s="580"/>
      <c r="IXI27" s="580"/>
      <c r="IXJ27" s="580"/>
      <c r="IXK27" s="580"/>
      <c r="IXL27" s="580"/>
      <c r="IXM27" s="580"/>
      <c r="IXN27" s="580"/>
      <c r="IXO27" s="580"/>
      <c r="IXP27" s="580"/>
      <c r="IXQ27" s="580"/>
      <c r="IXR27" s="580"/>
      <c r="IXS27" s="580"/>
      <c r="IXT27" s="580"/>
      <c r="IXU27" s="580"/>
      <c r="IXV27" s="580"/>
      <c r="IXW27" s="580"/>
      <c r="IXX27" s="580"/>
      <c r="IXY27" s="580"/>
      <c r="IXZ27" s="580"/>
      <c r="IYA27" s="580"/>
      <c r="IYB27" s="580"/>
      <c r="IYC27" s="580"/>
      <c r="IYD27" s="580"/>
      <c r="IYE27" s="580"/>
      <c r="IYF27" s="580"/>
      <c r="IYG27" s="580"/>
      <c r="IYH27" s="580"/>
      <c r="IYI27" s="580"/>
      <c r="IYJ27" s="580"/>
      <c r="IYK27" s="580"/>
      <c r="IYL27" s="580"/>
      <c r="IYM27" s="580"/>
      <c r="IYN27" s="580"/>
      <c r="IYO27" s="580"/>
      <c r="IYP27" s="580"/>
      <c r="IYQ27" s="580"/>
      <c r="IYR27" s="580"/>
      <c r="IYS27" s="580"/>
      <c r="IYT27" s="580"/>
      <c r="IYU27" s="580"/>
      <c r="IYV27" s="580"/>
      <c r="IYW27" s="580"/>
      <c r="IYX27" s="580"/>
      <c r="IYY27" s="580"/>
      <c r="IYZ27" s="580"/>
      <c r="IZA27" s="580"/>
      <c r="IZB27" s="580"/>
      <c r="IZC27" s="580"/>
      <c r="IZD27" s="580"/>
      <c r="IZE27" s="580"/>
      <c r="IZF27" s="580"/>
      <c r="IZG27" s="580"/>
      <c r="IZH27" s="580"/>
      <c r="IZI27" s="580"/>
      <c r="IZJ27" s="580"/>
      <c r="IZK27" s="580"/>
      <c r="IZL27" s="580"/>
      <c r="IZM27" s="580"/>
      <c r="IZN27" s="580"/>
      <c r="IZO27" s="580"/>
      <c r="IZP27" s="580"/>
      <c r="IZQ27" s="580"/>
      <c r="IZR27" s="580"/>
      <c r="IZS27" s="580"/>
      <c r="IZT27" s="580"/>
      <c r="IZU27" s="580"/>
      <c r="IZV27" s="580"/>
      <c r="IZW27" s="580"/>
      <c r="IZX27" s="580"/>
      <c r="IZY27" s="580"/>
      <c r="IZZ27" s="580"/>
      <c r="JAA27" s="580"/>
      <c r="JAB27" s="580"/>
      <c r="JAC27" s="580"/>
      <c r="JAD27" s="580"/>
      <c r="JAE27" s="580"/>
      <c r="JAF27" s="580"/>
      <c r="JAG27" s="580"/>
      <c r="JAH27" s="580"/>
      <c r="JAI27" s="580"/>
      <c r="JAJ27" s="580"/>
      <c r="JAK27" s="580"/>
      <c r="JAL27" s="580"/>
      <c r="JAM27" s="580"/>
      <c r="JAN27" s="580"/>
      <c r="JAO27" s="580"/>
      <c r="JAP27" s="580"/>
      <c r="JAQ27" s="580"/>
      <c r="JAR27" s="580"/>
      <c r="JAS27" s="580"/>
      <c r="JAT27" s="580"/>
      <c r="JAU27" s="580"/>
      <c r="JAV27" s="580"/>
      <c r="JAW27" s="580"/>
      <c r="JAX27" s="580"/>
      <c r="JAY27" s="580"/>
      <c r="JAZ27" s="580"/>
      <c r="JBA27" s="580"/>
      <c r="JBB27" s="580"/>
      <c r="JBC27" s="580"/>
      <c r="JBD27" s="580"/>
      <c r="JBE27" s="580"/>
      <c r="JBF27" s="580"/>
      <c r="JBG27" s="580"/>
      <c r="JBH27" s="580"/>
      <c r="JBI27" s="580"/>
      <c r="JBJ27" s="580"/>
      <c r="JBK27" s="580"/>
      <c r="JBL27" s="580"/>
      <c r="JBM27" s="580"/>
      <c r="JBN27" s="580"/>
      <c r="JBO27" s="580"/>
      <c r="JBP27" s="580"/>
      <c r="JBQ27" s="580"/>
      <c r="JBR27" s="580"/>
      <c r="JBS27" s="580"/>
      <c r="JBT27" s="580"/>
      <c r="JBU27" s="580"/>
      <c r="JBV27" s="580"/>
      <c r="JBW27" s="580"/>
      <c r="JBX27" s="580"/>
      <c r="JBY27" s="580"/>
      <c r="JBZ27" s="580"/>
      <c r="JCA27" s="580"/>
      <c r="JCB27" s="580"/>
      <c r="JCC27" s="580"/>
      <c r="JCD27" s="580"/>
      <c r="JCE27" s="580"/>
      <c r="JCF27" s="580"/>
      <c r="JCG27" s="580"/>
      <c r="JCH27" s="580"/>
      <c r="JCI27" s="580"/>
      <c r="JCJ27" s="580"/>
      <c r="JCK27" s="580"/>
      <c r="JCL27" s="580"/>
      <c r="JCM27" s="580"/>
      <c r="JCN27" s="580"/>
      <c r="JCO27" s="580"/>
      <c r="JCP27" s="580"/>
      <c r="JCQ27" s="580"/>
      <c r="JCR27" s="580"/>
      <c r="JCS27" s="580"/>
      <c r="JCT27" s="580"/>
      <c r="JCU27" s="580"/>
      <c r="JCV27" s="580"/>
      <c r="JCW27" s="580"/>
      <c r="JCX27" s="580"/>
      <c r="JCY27" s="580"/>
      <c r="JCZ27" s="580"/>
      <c r="JDA27" s="580"/>
      <c r="JDB27" s="580"/>
      <c r="JDC27" s="580"/>
      <c r="JDD27" s="580"/>
      <c r="JDE27" s="580"/>
      <c r="JDF27" s="580"/>
      <c r="JDG27" s="580"/>
      <c r="JDH27" s="580"/>
      <c r="JDI27" s="580"/>
      <c r="JDJ27" s="580"/>
      <c r="JDK27" s="580"/>
      <c r="JDL27" s="580"/>
      <c r="JDM27" s="580"/>
      <c r="JDN27" s="580"/>
      <c r="JDO27" s="580"/>
      <c r="JDP27" s="580"/>
      <c r="JDQ27" s="580"/>
      <c r="JDR27" s="580"/>
      <c r="JDS27" s="580"/>
      <c r="JDT27" s="580"/>
      <c r="JDU27" s="580"/>
      <c r="JDV27" s="580"/>
      <c r="JDW27" s="580"/>
      <c r="JDX27" s="580"/>
      <c r="JDY27" s="580"/>
      <c r="JDZ27" s="580"/>
      <c r="JEA27" s="580"/>
      <c r="JEB27" s="580"/>
      <c r="JEC27" s="580"/>
      <c r="JED27" s="580"/>
      <c r="JEE27" s="580"/>
      <c r="JEF27" s="580"/>
      <c r="JEG27" s="580"/>
      <c r="JEH27" s="580"/>
      <c r="JEI27" s="580"/>
      <c r="JEJ27" s="580"/>
      <c r="JEK27" s="580"/>
      <c r="JEL27" s="580"/>
      <c r="JEM27" s="580"/>
      <c r="JEN27" s="580"/>
      <c r="JEO27" s="580"/>
      <c r="JEP27" s="580"/>
      <c r="JEQ27" s="580"/>
      <c r="JER27" s="580"/>
      <c r="JES27" s="580"/>
      <c r="JET27" s="580"/>
      <c r="JEU27" s="580"/>
      <c r="JEV27" s="580"/>
      <c r="JEW27" s="580"/>
      <c r="JEX27" s="580"/>
      <c r="JEY27" s="580"/>
      <c r="JEZ27" s="580"/>
      <c r="JFA27" s="580"/>
      <c r="JFB27" s="580"/>
      <c r="JFC27" s="580"/>
      <c r="JFD27" s="580"/>
      <c r="JFE27" s="580"/>
      <c r="JFF27" s="580"/>
      <c r="JFG27" s="580"/>
      <c r="JFH27" s="580"/>
      <c r="JFI27" s="580"/>
      <c r="JFJ27" s="580"/>
      <c r="JFK27" s="580"/>
      <c r="JFL27" s="580"/>
      <c r="JFM27" s="580"/>
      <c r="JFN27" s="580"/>
      <c r="JFO27" s="580"/>
      <c r="JFP27" s="580"/>
      <c r="JFQ27" s="580"/>
      <c r="JFR27" s="580"/>
      <c r="JFS27" s="580"/>
      <c r="JFT27" s="580"/>
      <c r="JFU27" s="580"/>
      <c r="JFV27" s="580"/>
      <c r="JFW27" s="580"/>
      <c r="JFX27" s="580"/>
      <c r="JFY27" s="580"/>
      <c r="JFZ27" s="580"/>
      <c r="JGA27" s="580"/>
      <c r="JGB27" s="580"/>
      <c r="JGC27" s="580"/>
      <c r="JGD27" s="580"/>
      <c r="JGE27" s="580"/>
      <c r="JGF27" s="580"/>
      <c r="JGG27" s="580"/>
      <c r="JGH27" s="580"/>
      <c r="JGI27" s="580"/>
      <c r="JGJ27" s="580"/>
      <c r="JGK27" s="580"/>
      <c r="JGL27" s="580"/>
      <c r="JGM27" s="580"/>
      <c r="JGN27" s="580"/>
      <c r="JGO27" s="580"/>
      <c r="JGP27" s="580"/>
      <c r="JGQ27" s="580"/>
      <c r="JGR27" s="580"/>
      <c r="JGS27" s="580"/>
      <c r="JGT27" s="580"/>
      <c r="JGU27" s="580"/>
      <c r="JGV27" s="580"/>
      <c r="JGW27" s="580"/>
      <c r="JGX27" s="580"/>
      <c r="JGY27" s="580"/>
      <c r="JGZ27" s="580"/>
      <c r="JHA27" s="580"/>
      <c r="JHB27" s="580"/>
      <c r="JHC27" s="580"/>
      <c r="JHD27" s="580"/>
      <c r="JHE27" s="580"/>
      <c r="JHF27" s="580"/>
      <c r="JHG27" s="580"/>
      <c r="JHH27" s="580"/>
      <c r="JHI27" s="580"/>
      <c r="JHJ27" s="580"/>
      <c r="JHK27" s="580"/>
      <c r="JHL27" s="580"/>
      <c r="JHM27" s="580"/>
      <c r="JHN27" s="580"/>
      <c r="JHO27" s="580"/>
      <c r="JHP27" s="580"/>
      <c r="JHQ27" s="580"/>
      <c r="JHR27" s="580"/>
      <c r="JHS27" s="580"/>
      <c r="JHT27" s="580"/>
      <c r="JHU27" s="580"/>
      <c r="JHV27" s="580"/>
      <c r="JHW27" s="580"/>
      <c r="JHX27" s="580"/>
      <c r="JHY27" s="580"/>
      <c r="JHZ27" s="580"/>
      <c r="JIA27" s="580"/>
      <c r="JIB27" s="580"/>
      <c r="JIC27" s="580"/>
      <c r="JID27" s="580"/>
      <c r="JIE27" s="580"/>
      <c r="JIF27" s="580"/>
      <c r="JIG27" s="580"/>
      <c r="JIH27" s="580"/>
      <c r="JII27" s="580"/>
      <c r="JIJ27" s="580"/>
      <c r="JIK27" s="580"/>
      <c r="JIL27" s="580"/>
      <c r="JIM27" s="580"/>
      <c r="JIN27" s="580"/>
      <c r="JIO27" s="580"/>
      <c r="JIP27" s="580"/>
      <c r="JIQ27" s="580"/>
      <c r="JIR27" s="580"/>
      <c r="JIS27" s="580"/>
      <c r="JIT27" s="580"/>
      <c r="JIU27" s="580"/>
      <c r="JIV27" s="580"/>
      <c r="JIW27" s="580"/>
      <c r="JIX27" s="580"/>
      <c r="JIY27" s="580"/>
      <c r="JIZ27" s="580"/>
      <c r="JJA27" s="580"/>
      <c r="JJB27" s="580"/>
      <c r="JJC27" s="580"/>
      <c r="JJD27" s="580"/>
      <c r="JJE27" s="580"/>
      <c r="JJF27" s="580"/>
      <c r="JJG27" s="580"/>
      <c r="JJH27" s="580"/>
      <c r="JJI27" s="580"/>
      <c r="JJJ27" s="580"/>
      <c r="JJK27" s="580"/>
      <c r="JJL27" s="580"/>
      <c r="JJM27" s="580"/>
      <c r="JJN27" s="580"/>
      <c r="JJO27" s="580"/>
      <c r="JJP27" s="580"/>
      <c r="JJQ27" s="580"/>
      <c r="JJR27" s="580"/>
      <c r="JJS27" s="580"/>
      <c r="JJT27" s="580"/>
      <c r="JJU27" s="580"/>
      <c r="JJV27" s="580"/>
      <c r="JJW27" s="580"/>
      <c r="JJX27" s="580"/>
      <c r="JJY27" s="580"/>
      <c r="JJZ27" s="580"/>
      <c r="JKA27" s="580"/>
      <c r="JKB27" s="580"/>
      <c r="JKC27" s="580"/>
      <c r="JKD27" s="580"/>
      <c r="JKE27" s="580"/>
      <c r="JKF27" s="580"/>
      <c r="JKG27" s="580"/>
      <c r="JKH27" s="580"/>
      <c r="JKI27" s="580"/>
      <c r="JKJ27" s="580"/>
      <c r="JKK27" s="580"/>
      <c r="JKL27" s="580"/>
      <c r="JKM27" s="580"/>
      <c r="JKN27" s="580"/>
      <c r="JKO27" s="580"/>
      <c r="JKP27" s="580"/>
      <c r="JKQ27" s="580"/>
      <c r="JKR27" s="580"/>
      <c r="JKS27" s="580"/>
      <c r="JKT27" s="580"/>
      <c r="JKU27" s="580"/>
      <c r="JKV27" s="580"/>
      <c r="JKW27" s="580"/>
      <c r="JKX27" s="580"/>
      <c r="JKY27" s="580"/>
      <c r="JKZ27" s="580"/>
      <c r="JLA27" s="580"/>
      <c r="JLB27" s="580"/>
      <c r="JLC27" s="580"/>
      <c r="JLD27" s="580"/>
      <c r="JLE27" s="580"/>
      <c r="JLF27" s="580"/>
      <c r="JLG27" s="580"/>
      <c r="JLH27" s="580"/>
      <c r="JLI27" s="580"/>
      <c r="JLJ27" s="580"/>
      <c r="JLK27" s="580"/>
      <c r="JLL27" s="580"/>
      <c r="JLM27" s="580"/>
      <c r="JLN27" s="580"/>
      <c r="JLO27" s="580"/>
      <c r="JLP27" s="580"/>
      <c r="JLQ27" s="580"/>
      <c r="JLR27" s="580"/>
      <c r="JLS27" s="580"/>
      <c r="JLT27" s="580"/>
      <c r="JLU27" s="580"/>
      <c r="JLV27" s="580"/>
      <c r="JLW27" s="580"/>
      <c r="JLX27" s="580"/>
      <c r="JLY27" s="580"/>
      <c r="JLZ27" s="580"/>
      <c r="JMA27" s="580"/>
      <c r="JMB27" s="580"/>
      <c r="JMC27" s="580"/>
      <c r="JMD27" s="580"/>
      <c r="JME27" s="580"/>
      <c r="JMF27" s="580"/>
      <c r="JMG27" s="580"/>
      <c r="JMH27" s="580"/>
      <c r="JMI27" s="580"/>
      <c r="JMJ27" s="580"/>
      <c r="JMK27" s="580"/>
      <c r="JML27" s="580"/>
      <c r="JMM27" s="580"/>
      <c r="JMN27" s="580"/>
      <c r="JMO27" s="580"/>
      <c r="JMP27" s="580"/>
      <c r="JMQ27" s="580"/>
      <c r="JMR27" s="580"/>
      <c r="JMS27" s="580"/>
      <c r="JMT27" s="580"/>
      <c r="JMU27" s="580"/>
      <c r="JMV27" s="580"/>
      <c r="JMW27" s="580"/>
      <c r="JMX27" s="580"/>
      <c r="JMY27" s="580"/>
      <c r="JMZ27" s="580"/>
      <c r="JNA27" s="580"/>
      <c r="JNB27" s="580"/>
      <c r="JNC27" s="580"/>
      <c r="JND27" s="580"/>
      <c r="JNE27" s="580"/>
      <c r="JNF27" s="580"/>
      <c r="JNG27" s="580"/>
      <c r="JNH27" s="580"/>
      <c r="JNI27" s="580"/>
      <c r="JNJ27" s="580"/>
      <c r="JNK27" s="580"/>
      <c r="JNL27" s="580"/>
      <c r="JNM27" s="580"/>
      <c r="JNN27" s="580"/>
      <c r="JNO27" s="580"/>
      <c r="JNP27" s="580"/>
      <c r="JNQ27" s="580"/>
      <c r="JNR27" s="580"/>
      <c r="JNS27" s="580"/>
      <c r="JNT27" s="580"/>
      <c r="JNU27" s="580"/>
      <c r="JNV27" s="580"/>
      <c r="JNW27" s="580"/>
      <c r="JNX27" s="580"/>
      <c r="JNY27" s="580"/>
      <c r="JNZ27" s="580"/>
      <c r="JOA27" s="580"/>
      <c r="JOB27" s="580"/>
      <c r="JOC27" s="580"/>
      <c r="JOD27" s="580"/>
      <c r="JOE27" s="580"/>
      <c r="JOF27" s="580"/>
      <c r="JOG27" s="580"/>
      <c r="JOH27" s="580"/>
      <c r="JOI27" s="580"/>
      <c r="JOJ27" s="580"/>
      <c r="JOK27" s="580"/>
      <c r="JOL27" s="580"/>
      <c r="JOM27" s="580"/>
      <c r="JON27" s="580"/>
      <c r="JOO27" s="580"/>
      <c r="JOP27" s="580"/>
      <c r="JOQ27" s="580"/>
      <c r="JOR27" s="580"/>
      <c r="JOS27" s="580"/>
      <c r="JOT27" s="580"/>
      <c r="JOU27" s="580"/>
      <c r="JOV27" s="580"/>
      <c r="JOW27" s="580"/>
      <c r="JOX27" s="580"/>
      <c r="JOY27" s="580"/>
      <c r="JOZ27" s="580"/>
      <c r="JPA27" s="580"/>
      <c r="JPB27" s="580"/>
      <c r="JPC27" s="580"/>
      <c r="JPD27" s="580"/>
      <c r="JPE27" s="580"/>
      <c r="JPF27" s="580"/>
      <c r="JPG27" s="580"/>
      <c r="JPH27" s="580"/>
      <c r="JPI27" s="580"/>
      <c r="JPJ27" s="580"/>
      <c r="JPK27" s="580"/>
      <c r="JPL27" s="580"/>
      <c r="JPM27" s="580"/>
      <c r="JPN27" s="580"/>
      <c r="JPO27" s="580"/>
      <c r="JPP27" s="580"/>
      <c r="JPQ27" s="580"/>
      <c r="JPR27" s="580"/>
      <c r="JPS27" s="580"/>
      <c r="JPT27" s="580"/>
      <c r="JPU27" s="580"/>
      <c r="JPV27" s="580"/>
      <c r="JPW27" s="580"/>
      <c r="JPX27" s="580"/>
      <c r="JPY27" s="580"/>
      <c r="JPZ27" s="580"/>
      <c r="JQA27" s="580"/>
      <c r="JQB27" s="580"/>
      <c r="JQC27" s="580"/>
      <c r="JQD27" s="580"/>
      <c r="JQE27" s="580"/>
      <c r="JQF27" s="580"/>
      <c r="JQG27" s="580"/>
      <c r="JQH27" s="580"/>
      <c r="JQI27" s="580"/>
      <c r="JQJ27" s="580"/>
      <c r="JQK27" s="580"/>
      <c r="JQL27" s="580"/>
      <c r="JQM27" s="580"/>
      <c r="JQN27" s="580"/>
      <c r="JQO27" s="580"/>
      <c r="JQP27" s="580"/>
      <c r="JQQ27" s="580"/>
      <c r="JQR27" s="580"/>
      <c r="JQS27" s="580"/>
      <c r="JQT27" s="580"/>
      <c r="JQU27" s="580"/>
      <c r="JQV27" s="580"/>
      <c r="JQW27" s="580"/>
      <c r="JQX27" s="580"/>
      <c r="JQY27" s="580"/>
      <c r="JQZ27" s="580"/>
      <c r="JRA27" s="580"/>
      <c r="JRB27" s="580"/>
      <c r="JRC27" s="580"/>
      <c r="JRD27" s="580"/>
      <c r="JRE27" s="580"/>
      <c r="JRF27" s="580"/>
      <c r="JRG27" s="580"/>
      <c r="JRH27" s="580"/>
      <c r="JRI27" s="580"/>
      <c r="JRJ27" s="580"/>
      <c r="JRK27" s="580"/>
      <c r="JRL27" s="580"/>
      <c r="JRM27" s="580"/>
      <c r="JRN27" s="580"/>
      <c r="JRO27" s="580"/>
      <c r="JRP27" s="580"/>
      <c r="JRQ27" s="580"/>
      <c r="JRR27" s="580"/>
      <c r="JRS27" s="580"/>
      <c r="JRT27" s="580"/>
      <c r="JRU27" s="580"/>
      <c r="JRV27" s="580"/>
      <c r="JRW27" s="580"/>
      <c r="JRX27" s="580"/>
      <c r="JRY27" s="580"/>
      <c r="JRZ27" s="580"/>
      <c r="JSA27" s="580"/>
      <c r="JSB27" s="580"/>
      <c r="JSC27" s="580"/>
      <c r="JSD27" s="580"/>
      <c r="JSE27" s="580"/>
      <c r="JSF27" s="580"/>
      <c r="JSG27" s="580"/>
      <c r="JSH27" s="580"/>
      <c r="JSI27" s="580"/>
      <c r="JSJ27" s="580"/>
      <c r="JSK27" s="580"/>
      <c r="JSL27" s="580"/>
      <c r="JSM27" s="580"/>
      <c r="JSN27" s="580"/>
      <c r="JSO27" s="580"/>
      <c r="JSP27" s="580"/>
      <c r="JSQ27" s="580"/>
      <c r="JSR27" s="580"/>
      <c r="JSS27" s="580"/>
      <c r="JST27" s="580"/>
      <c r="JSU27" s="580"/>
      <c r="JSV27" s="580"/>
      <c r="JSW27" s="580"/>
      <c r="JSX27" s="580"/>
      <c r="JSY27" s="580"/>
      <c r="JSZ27" s="580"/>
      <c r="JTA27" s="580"/>
      <c r="JTB27" s="580"/>
      <c r="JTC27" s="580"/>
      <c r="JTD27" s="580"/>
      <c r="JTE27" s="580"/>
      <c r="JTF27" s="580"/>
      <c r="JTG27" s="580"/>
      <c r="JTH27" s="580"/>
      <c r="JTI27" s="580"/>
      <c r="JTJ27" s="580"/>
      <c r="JTK27" s="580"/>
      <c r="JTL27" s="580"/>
      <c r="JTM27" s="580"/>
      <c r="JTN27" s="580"/>
      <c r="JTO27" s="580"/>
      <c r="JTP27" s="580"/>
      <c r="JTQ27" s="580"/>
      <c r="JTR27" s="580"/>
      <c r="JTS27" s="580"/>
      <c r="JTT27" s="580"/>
      <c r="JTU27" s="580"/>
      <c r="JTV27" s="580"/>
      <c r="JTW27" s="580"/>
      <c r="JTX27" s="580"/>
      <c r="JTY27" s="580"/>
      <c r="JTZ27" s="580"/>
      <c r="JUA27" s="580"/>
      <c r="JUB27" s="580"/>
      <c r="JUC27" s="580"/>
      <c r="JUD27" s="580"/>
      <c r="JUE27" s="580"/>
      <c r="JUF27" s="580"/>
      <c r="JUG27" s="580"/>
      <c r="JUH27" s="580"/>
      <c r="JUI27" s="580"/>
      <c r="JUJ27" s="580"/>
      <c r="JUK27" s="580"/>
      <c r="JUL27" s="580"/>
      <c r="JUM27" s="580"/>
      <c r="JUN27" s="580"/>
      <c r="JUO27" s="580"/>
      <c r="JUP27" s="580"/>
      <c r="JUQ27" s="580"/>
      <c r="JUR27" s="580"/>
      <c r="JUS27" s="580"/>
      <c r="JUT27" s="580"/>
      <c r="JUU27" s="580"/>
      <c r="JUV27" s="580"/>
      <c r="JUW27" s="580"/>
      <c r="JUX27" s="580"/>
      <c r="JUY27" s="580"/>
      <c r="JUZ27" s="580"/>
      <c r="JVA27" s="580"/>
      <c r="JVB27" s="580"/>
      <c r="JVC27" s="580"/>
      <c r="JVD27" s="580"/>
      <c r="JVE27" s="580"/>
      <c r="JVF27" s="580"/>
      <c r="JVG27" s="580"/>
      <c r="JVH27" s="580"/>
      <c r="JVI27" s="580"/>
      <c r="JVJ27" s="580"/>
      <c r="JVK27" s="580"/>
      <c r="JVL27" s="580"/>
      <c r="JVM27" s="580"/>
      <c r="JVN27" s="580"/>
      <c r="JVO27" s="580"/>
      <c r="JVP27" s="580"/>
      <c r="JVQ27" s="580"/>
      <c r="JVR27" s="580"/>
      <c r="JVS27" s="580"/>
      <c r="JVT27" s="580"/>
      <c r="JVU27" s="580"/>
      <c r="JVV27" s="580"/>
      <c r="JVW27" s="580"/>
      <c r="JVX27" s="580"/>
      <c r="JVY27" s="580"/>
      <c r="JVZ27" s="580"/>
      <c r="JWA27" s="580"/>
      <c r="JWB27" s="580"/>
      <c r="JWC27" s="580"/>
      <c r="JWD27" s="580"/>
      <c r="JWE27" s="580"/>
      <c r="JWF27" s="580"/>
      <c r="JWG27" s="580"/>
      <c r="JWH27" s="580"/>
      <c r="JWI27" s="580"/>
      <c r="JWJ27" s="580"/>
      <c r="JWK27" s="580"/>
      <c r="JWL27" s="580"/>
      <c r="JWM27" s="580"/>
      <c r="JWN27" s="580"/>
      <c r="JWO27" s="580"/>
      <c r="JWP27" s="580"/>
      <c r="JWQ27" s="580"/>
      <c r="JWR27" s="580"/>
      <c r="JWS27" s="580"/>
      <c r="JWT27" s="580"/>
      <c r="JWU27" s="580"/>
      <c r="JWV27" s="580"/>
      <c r="JWW27" s="580"/>
      <c r="JWX27" s="580"/>
      <c r="JWY27" s="580"/>
      <c r="JWZ27" s="580"/>
      <c r="JXA27" s="580"/>
      <c r="JXB27" s="580"/>
      <c r="JXC27" s="580"/>
      <c r="JXD27" s="580"/>
      <c r="JXE27" s="580"/>
      <c r="JXF27" s="580"/>
      <c r="JXG27" s="580"/>
      <c r="JXH27" s="580"/>
      <c r="JXI27" s="580"/>
      <c r="JXJ27" s="580"/>
      <c r="JXK27" s="580"/>
      <c r="JXL27" s="580"/>
      <c r="JXM27" s="580"/>
      <c r="JXN27" s="580"/>
      <c r="JXO27" s="580"/>
      <c r="JXP27" s="580"/>
      <c r="JXQ27" s="580"/>
      <c r="JXR27" s="580"/>
      <c r="JXS27" s="580"/>
      <c r="JXT27" s="580"/>
      <c r="JXU27" s="580"/>
      <c r="JXV27" s="580"/>
      <c r="JXW27" s="580"/>
      <c r="JXX27" s="580"/>
      <c r="JXY27" s="580"/>
      <c r="JXZ27" s="580"/>
      <c r="JYA27" s="580"/>
      <c r="JYB27" s="580"/>
      <c r="JYC27" s="580"/>
      <c r="JYD27" s="580"/>
      <c r="JYE27" s="580"/>
      <c r="JYF27" s="580"/>
      <c r="JYG27" s="580"/>
      <c r="JYH27" s="580"/>
      <c r="JYI27" s="580"/>
      <c r="JYJ27" s="580"/>
      <c r="JYK27" s="580"/>
      <c r="JYL27" s="580"/>
      <c r="JYM27" s="580"/>
      <c r="JYN27" s="580"/>
      <c r="JYO27" s="580"/>
      <c r="JYP27" s="580"/>
      <c r="JYQ27" s="580"/>
      <c r="JYR27" s="580"/>
      <c r="JYS27" s="580"/>
      <c r="JYT27" s="580"/>
      <c r="JYU27" s="580"/>
      <c r="JYV27" s="580"/>
      <c r="JYW27" s="580"/>
      <c r="JYX27" s="580"/>
      <c r="JYY27" s="580"/>
      <c r="JYZ27" s="580"/>
      <c r="JZA27" s="580"/>
      <c r="JZB27" s="580"/>
      <c r="JZC27" s="580"/>
      <c r="JZD27" s="580"/>
      <c r="JZE27" s="580"/>
      <c r="JZF27" s="580"/>
      <c r="JZG27" s="580"/>
      <c r="JZH27" s="580"/>
      <c r="JZI27" s="580"/>
      <c r="JZJ27" s="580"/>
      <c r="JZK27" s="580"/>
      <c r="JZL27" s="580"/>
      <c r="JZM27" s="580"/>
      <c r="JZN27" s="580"/>
      <c r="JZO27" s="580"/>
      <c r="JZP27" s="580"/>
      <c r="JZQ27" s="580"/>
      <c r="JZR27" s="580"/>
      <c r="JZS27" s="580"/>
      <c r="JZT27" s="580"/>
      <c r="JZU27" s="580"/>
      <c r="JZV27" s="580"/>
      <c r="JZW27" s="580"/>
      <c r="JZX27" s="580"/>
      <c r="JZY27" s="580"/>
      <c r="JZZ27" s="580"/>
      <c r="KAA27" s="580"/>
      <c r="KAB27" s="580"/>
      <c r="KAC27" s="580"/>
      <c r="KAD27" s="580"/>
      <c r="KAE27" s="580"/>
      <c r="KAF27" s="580"/>
      <c r="KAG27" s="580"/>
      <c r="KAH27" s="580"/>
      <c r="KAI27" s="580"/>
      <c r="KAJ27" s="580"/>
      <c r="KAK27" s="580"/>
      <c r="KAL27" s="580"/>
      <c r="KAM27" s="580"/>
      <c r="KAN27" s="580"/>
      <c r="KAO27" s="580"/>
      <c r="KAP27" s="580"/>
      <c r="KAQ27" s="580"/>
      <c r="KAR27" s="580"/>
      <c r="KAS27" s="580"/>
      <c r="KAT27" s="580"/>
      <c r="KAU27" s="580"/>
      <c r="KAV27" s="580"/>
      <c r="KAW27" s="580"/>
      <c r="KAX27" s="580"/>
      <c r="KAY27" s="580"/>
      <c r="KAZ27" s="580"/>
      <c r="KBA27" s="580"/>
      <c r="KBB27" s="580"/>
      <c r="KBC27" s="580"/>
      <c r="KBD27" s="580"/>
      <c r="KBE27" s="580"/>
      <c r="KBF27" s="580"/>
      <c r="KBG27" s="580"/>
      <c r="KBH27" s="580"/>
      <c r="KBI27" s="580"/>
      <c r="KBJ27" s="580"/>
      <c r="KBK27" s="580"/>
      <c r="KBL27" s="580"/>
      <c r="KBM27" s="580"/>
      <c r="KBN27" s="580"/>
      <c r="KBO27" s="580"/>
      <c r="KBP27" s="580"/>
      <c r="KBQ27" s="580"/>
      <c r="KBR27" s="580"/>
      <c r="KBS27" s="580"/>
      <c r="KBT27" s="580"/>
      <c r="KBU27" s="580"/>
      <c r="KBV27" s="580"/>
      <c r="KBW27" s="580"/>
      <c r="KBX27" s="580"/>
      <c r="KBY27" s="580"/>
      <c r="KBZ27" s="580"/>
      <c r="KCA27" s="580"/>
      <c r="KCB27" s="580"/>
      <c r="KCC27" s="580"/>
      <c r="KCD27" s="580"/>
      <c r="KCE27" s="580"/>
      <c r="KCF27" s="580"/>
      <c r="KCG27" s="580"/>
      <c r="KCH27" s="580"/>
      <c r="KCI27" s="580"/>
      <c r="KCJ27" s="580"/>
      <c r="KCK27" s="580"/>
      <c r="KCL27" s="580"/>
      <c r="KCM27" s="580"/>
      <c r="KCN27" s="580"/>
      <c r="KCO27" s="580"/>
      <c r="KCP27" s="580"/>
      <c r="KCQ27" s="580"/>
      <c r="KCR27" s="580"/>
      <c r="KCS27" s="580"/>
      <c r="KCT27" s="580"/>
      <c r="KCU27" s="580"/>
      <c r="KCV27" s="580"/>
      <c r="KCW27" s="580"/>
      <c r="KCX27" s="580"/>
      <c r="KCY27" s="580"/>
      <c r="KCZ27" s="580"/>
      <c r="KDA27" s="580"/>
      <c r="KDB27" s="580"/>
      <c r="KDC27" s="580"/>
      <c r="KDD27" s="580"/>
      <c r="KDE27" s="580"/>
      <c r="KDF27" s="580"/>
      <c r="KDG27" s="580"/>
      <c r="KDH27" s="580"/>
      <c r="KDI27" s="580"/>
      <c r="KDJ27" s="580"/>
      <c r="KDK27" s="580"/>
      <c r="KDL27" s="580"/>
      <c r="KDM27" s="580"/>
      <c r="KDN27" s="580"/>
      <c r="KDO27" s="580"/>
      <c r="KDP27" s="580"/>
      <c r="KDQ27" s="580"/>
      <c r="KDR27" s="580"/>
      <c r="KDS27" s="580"/>
      <c r="KDT27" s="580"/>
      <c r="KDU27" s="580"/>
      <c r="KDV27" s="580"/>
      <c r="KDW27" s="580"/>
      <c r="KDX27" s="580"/>
      <c r="KDY27" s="580"/>
      <c r="KDZ27" s="580"/>
      <c r="KEA27" s="580"/>
      <c r="KEB27" s="580"/>
      <c r="KEC27" s="580"/>
      <c r="KED27" s="580"/>
      <c r="KEE27" s="580"/>
      <c r="KEF27" s="580"/>
      <c r="KEG27" s="580"/>
      <c r="KEH27" s="580"/>
      <c r="KEI27" s="580"/>
      <c r="KEJ27" s="580"/>
      <c r="KEK27" s="580"/>
      <c r="KEL27" s="580"/>
      <c r="KEM27" s="580"/>
      <c r="KEN27" s="580"/>
      <c r="KEO27" s="580"/>
      <c r="KEP27" s="580"/>
      <c r="KEQ27" s="580"/>
      <c r="KER27" s="580"/>
      <c r="KES27" s="580"/>
      <c r="KET27" s="580"/>
      <c r="KEU27" s="580"/>
      <c r="KEV27" s="580"/>
      <c r="KEW27" s="580"/>
      <c r="KEX27" s="580"/>
      <c r="KEY27" s="580"/>
      <c r="KEZ27" s="580"/>
      <c r="KFA27" s="580"/>
      <c r="KFB27" s="580"/>
      <c r="KFC27" s="580"/>
      <c r="KFD27" s="580"/>
      <c r="KFE27" s="580"/>
      <c r="KFF27" s="580"/>
      <c r="KFG27" s="580"/>
      <c r="KFH27" s="580"/>
      <c r="KFI27" s="580"/>
      <c r="KFJ27" s="580"/>
      <c r="KFK27" s="580"/>
      <c r="KFL27" s="580"/>
      <c r="KFM27" s="580"/>
      <c r="KFN27" s="580"/>
      <c r="KFO27" s="580"/>
      <c r="KFP27" s="580"/>
      <c r="KFQ27" s="580"/>
      <c r="KFR27" s="580"/>
      <c r="KFS27" s="580"/>
      <c r="KFT27" s="580"/>
      <c r="KFU27" s="580"/>
      <c r="KFV27" s="580"/>
      <c r="KFW27" s="580"/>
      <c r="KFX27" s="580"/>
      <c r="KFY27" s="580"/>
      <c r="KFZ27" s="580"/>
      <c r="KGA27" s="580"/>
      <c r="KGB27" s="580"/>
      <c r="KGC27" s="580"/>
      <c r="KGD27" s="580"/>
      <c r="KGE27" s="580"/>
      <c r="KGF27" s="580"/>
      <c r="KGG27" s="580"/>
      <c r="KGH27" s="580"/>
      <c r="KGI27" s="580"/>
      <c r="KGJ27" s="580"/>
      <c r="KGK27" s="580"/>
      <c r="KGL27" s="580"/>
      <c r="KGM27" s="580"/>
      <c r="KGN27" s="580"/>
      <c r="KGO27" s="580"/>
      <c r="KGP27" s="580"/>
      <c r="KGQ27" s="580"/>
      <c r="KGR27" s="580"/>
      <c r="KGS27" s="580"/>
      <c r="KGT27" s="580"/>
      <c r="KGU27" s="580"/>
      <c r="KGV27" s="580"/>
      <c r="KGW27" s="580"/>
      <c r="KGX27" s="580"/>
      <c r="KGY27" s="580"/>
      <c r="KGZ27" s="580"/>
      <c r="KHA27" s="580"/>
      <c r="KHB27" s="580"/>
      <c r="KHC27" s="580"/>
      <c r="KHD27" s="580"/>
      <c r="KHE27" s="580"/>
      <c r="KHF27" s="580"/>
      <c r="KHG27" s="580"/>
      <c r="KHH27" s="580"/>
      <c r="KHI27" s="580"/>
      <c r="KHJ27" s="580"/>
      <c r="KHK27" s="580"/>
      <c r="KHL27" s="580"/>
      <c r="KHM27" s="580"/>
      <c r="KHN27" s="580"/>
      <c r="KHO27" s="580"/>
      <c r="KHP27" s="580"/>
      <c r="KHQ27" s="580"/>
      <c r="KHR27" s="580"/>
      <c r="KHS27" s="580"/>
      <c r="KHT27" s="580"/>
      <c r="KHU27" s="580"/>
      <c r="KHV27" s="580"/>
      <c r="KHW27" s="580"/>
      <c r="KHX27" s="580"/>
      <c r="KHY27" s="580"/>
      <c r="KHZ27" s="580"/>
      <c r="KIA27" s="580"/>
      <c r="KIB27" s="580"/>
      <c r="KIC27" s="580"/>
      <c r="KID27" s="580"/>
      <c r="KIE27" s="580"/>
      <c r="KIF27" s="580"/>
      <c r="KIG27" s="580"/>
      <c r="KIH27" s="580"/>
      <c r="KII27" s="580"/>
      <c r="KIJ27" s="580"/>
      <c r="KIK27" s="580"/>
      <c r="KIL27" s="580"/>
      <c r="KIM27" s="580"/>
      <c r="KIN27" s="580"/>
      <c r="KIO27" s="580"/>
      <c r="KIP27" s="580"/>
      <c r="KIQ27" s="580"/>
      <c r="KIR27" s="580"/>
      <c r="KIS27" s="580"/>
      <c r="KIT27" s="580"/>
      <c r="KIU27" s="580"/>
      <c r="KIV27" s="580"/>
      <c r="KIW27" s="580"/>
      <c r="KIX27" s="580"/>
      <c r="KIY27" s="580"/>
      <c r="KIZ27" s="580"/>
      <c r="KJA27" s="580"/>
      <c r="KJB27" s="580"/>
      <c r="KJC27" s="580"/>
      <c r="KJD27" s="580"/>
      <c r="KJE27" s="580"/>
      <c r="KJF27" s="580"/>
      <c r="KJG27" s="580"/>
      <c r="KJH27" s="580"/>
      <c r="KJI27" s="580"/>
      <c r="KJJ27" s="580"/>
      <c r="KJK27" s="580"/>
      <c r="KJL27" s="580"/>
      <c r="KJM27" s="580"/>
      <c r="KJN27" s="580"/>
      <c r="KJO27" s="580"/>
      <c r="KJP27" s="580"/>
      <c r="KJQ27" s="580"/>
      <c r="KJR27" s="580"/>
      <c r="KJS27" s="580"/>
      <c r="KJT27" s="580"/>
      <c r="KJU27" s="580"/>
      <c r="KJV27" s="580"/>
      <c r="KJW27" s="580"/>
      <c r="KJX27" s="580"/>
      <c r="KJY27" s="580"/>
      <c r="KJZ27" s="580"/>
      <c r="KKA27" s="580"/>
      <c r="KKB27" s="580"/>
      <c r="KKC27" s="580"/>
      <c r="KKD27" s="580"/>
      <c r="KKE27" s="580"/>
      <c r="KKF27" s="580"/>
      <c r="KKG27" s="580"/>
      <c r="KKH27" s="580"/>
      <c r="KKI27" s="580"/>
      <c r="KKJ27" s="580"/>
      <c r="KKK27" s="580"/>
      <c r="KKL27" s="580"/>
      <c r="KKM27" s="580"/>
      <c r="KKN27" s="580"/>
      <c r="KKO27" s="580"/>
      <c r="KKP27" s="580"/>
      <c r="KKQ27" s="580"/>
      <c r="KKR27" s="580"/>
      <c r="KKS27" s="580"/>
      <c r="KKT27" s="580"/>
      <c r="KKU27" s="580"/>
      <c r="KKV27" s="580"/>
      <c r="KKW27" s="580"/>
      <c r="KKX27" s="580"/>
      <c r="KKY27" s="580"/>
      <c r="KKZ27" s="580"/>
      <c r="KLA27" s="580"/>
      <c r="KLB27" s="580"/>
      <c r="KLC27" s="580"/>
      <c r="KLD27" s="580"/>
      <c r="KLE27" s="580"/>
      <c r="KLF27" s="580"/>
      <c r="KLG27" s="580"/>
      <c r="KLH27" s="580"/>
      <c r="KLI27" s="580"/>
      <c r="KLJ27" s="580"/>
      <c r="KLK27" s="580"/>
      <c r="KLL27" s="580"/>
      <c r="KLM27" s="580"/>
      <c r="KLN27" s="580"/>
      <c r="KLO27" s="580"/>
      <c r="KLP27" s="580"/>
      <c r="KLQ27" s="580"/>
      <c r="KLR27" s="580"/>
      <c r="KLS27" s="580"/>
      <c r="KLT27" s="580"/>
      <c r="KLU27" s="580"/>
      <c r="KLV27" s="580"/>
      <c r="KLW27" s="580"/>
      <c r="KLX27" s="580"/>
      <c r="KLY27" s="580"/>
      <c r="KLZ27" s="580"/>
      <c r="KMA27" s="580"/>
      <c r="KMB27" s="580"/>
      <c r="KMC27" s="580"/>
      <c r="KMD27" s="580"/>
      <c r="KME27" s="580"/>
      <c r="KMF27" s="580"/>
      <c r="KMG27" s="580"/>
      <c r="KMH27" s="580"/>
      <c r="KMI27" s="580"/>
      <c r="KMJ27" s="580"/>
      <c r="KMK27" s="580"/>
      <c r="KML27" s="580"/>
      <c r="KMM27" s="580"/>
      <c r="KMN27" s="580"/>
      <c r="KMO27" s="580"/>
      <c r="KMP27" s="580"/>
      <c r="KMQ27" s="580"/>
      <c r="KMR27" s="580"/>
      <c r="KMS27" s="580"/>
      <c r="KMT27" s="580"/>
      <c r="KMU27" s="580"/>
      <c r="KMV27" s="580"/>
      <c r="KMW27" s="580"/>
      <c r="KMX27" s="580"/>
      <c r="KMY27" s="580"/>
      <c r="KMZ27" s="580"/>
      <c r="KNA27" s="580"/>
      <c r="KNB27" s="580"/>
      <c r="KNC27" s="580"/>
      <c r="KND27" s="580"/>
      <c r="KNE27" s="580"/>
      <c r="KNF27" s="580"/>
      <c r="KNG27" s="580"/>
      <c r="KNH27" s="580"/>
      <c r="KNI27" s="580"/>
      <c r="KNJ27" s="580"/>
      <c r="KNK27" s="580"/>
      <c r="KNL27" s="580"/>
      <c r="KNM27" s="580"/>
      <c r="KNN27" s="580"/>
      <c r="KNO27" s="580"/>
      <c r="KNP27" s="580"/>
      <c r="KNQ27" s="580"/>
      <c r="KNR27" s="580"/>
      <c r="KNS27" s="580"/>
      <c r="KNT27" s="580"/>
      <c r="KNU27" s="580"/>
      <c r="KNV27" s="580"/>
      <c r="KNW27" s="580"/>
      <c r="KNX27" s="580"/>
      <c r="KNY27" s="580"/>
      <c r="KNZ27" s="580"/>
      <c r="KOA27" s="580"/>
      <c r="KOB27" s="580"/>
      <c r="KOC27" s="580"/>
      <c r="KOD27" s="580"/>
      <c r="KOE27" s="580"/>
      <c r="KOF27" s="580"/>
      <c r="KOG27" s="580"/>
      <c r="KOH27" s="580"/>
      <c r="KOI27" s="580"/>
      <c r="KOJ27" s="580"/>
      <c r="KOK27" s="580"/>
      <c r="KOL27" s="580"/>
      <c r="KOM27" s="580"/>
      <c r="KON27" s="580"/>
      <c r="KOO27" s="580"/>
      <c r="KOP27" s="580"/>
      <c r="KOQ27" s="580"/>
      <c r="KOR27" s="580"/>
      <c r="KOS27" s="580"/>
      <c r="KOT27" s="580"/>
      <c r="KOU27" s="580"/>
      <c r="KOV27" s="580"/>
      <c r="KOW27" s="580"/>
      <c r="KOX27" s="580"/>
      <c r="KOY27" s="580"/>
      <c r="KOZ27" s="580"/>
      <c r="KPA27" s="580"/>
      <c r="KPB27" s="580"/>
      <c r="KPC27" s="580"/>
      <c r="KPD27" s="580"/>
      <c r="KPE27" s="580"/>
      <c r="KPF27" s="580"/>
      <c r="KPG27" s="580"/>
      <c r="KPH27" s="580"/>
      <c r="KPI27" s="580"/>
      <c r="KPJ27" s="580"/>
      <c r="KPK27" s="580"/>
      <c r="KPL27" s="580"/>
      <c r="KPM27" s="580"/>
      <c r="KPN27" s="580"/>
      <c r="KPO27" s="580"/>
      <c r="KPP27" s="580"/>
      <c r="KPQ27" s="580"/>
      <c r="KPR27" s="580"/>
      <c r="KPS27" s="580"/>
      <c r="KPT27" s="580"/>
      <c r="KPU27" s="580"/>
      <c r="KPV27" s="580"/>
      <c r="KPW27" s="580"/>
      <c r="KPX27" s="580"/>
      <c r="KPY27" s="580"/>
      <c r="KPZ27" s="580"/>
      <c r="KQA27" s="580"/>
      <c r="KQB27" s="580"/>
      <c r="KQC27" s="580"/>
      <c r="KQD27" s="580"/>
      <c r="KQE27" s="580"/>
      <c r="KQF27" s="580"/>
      <c r="KQG27" s="580"/>
      <c r="KQH27" s="580"/>
      <c r="KQI27" s="580"/>
      <c r="KQJ27" s="580"/>
      <c r="KQK27" s="580"/>
      <c r="KQL27" s="580"/>
      <c r="KQM27" s="580"/>
      <c r="KQN27" s="580"/>
      <c r="KQO27" s="580"/>
      <c r="KQP27" s="580"/>
      <c r="KQQ27" s="580"/>
      <c r="KQR27" s="580"/>
      <c r="KQS27" s="580"/>
      <c r="KQT27" s="580"/>
      <c r="KQU27" s="580"/>
      <c r="KQV27" s="580"/>
      <c r="KQW27" s="580"/>
      <c r="KQX27" s="580"/>
      <c r="KQY27" s="580"/>
      <c r="KQZ27" s="580"/>
      <c r="KRA27" s="580"/>
      <c r="KRB27" s="580"/>
      <c r="KRC27" s="580"/>
      <c r="KRD27" s="580"/>
      <c r="KRE27" s="580"/>
      <c r="KRF27" s="580"/>
      <c r="KRG27" s="580"/>
      <c r="KRH27" s="580"/>
      <c r="KRI27" s="580"/>
      <c r="KRJ27" s="580"/>
      <c r="KRK27" s="580"/>
      <c r="KRL27" s="580"/>
      <c r="KRM27" s="580"/>
      <c r="KRN27" s="580"/>
      <c r="KRO27" s="580"/>
      <c r="KRP27" s="580"/>
      <c r="KRQ27" s="580"/>
      <c r="KRR27" s="580"/>
      <c r="KRS27" s="580"/>
      <c r="KRT27" s="580"/>
      <c r="KRU27" s="580"/>
      <c r="KRV27" s="580"/>
      <c r="KRW27" s="580"/>
      <c r="KRX27" s="580"/>
      <c r="KRY27" s="580"/>
      <c r="KRZ27" s="580"/>
      <c r="KSA27" s="580"/>
      <c r="KSB27" s="580"/>
      <c r="KSC27" s="580"/>
      <c r="KSD27" s="580"/>
      <c r="KSE27" s="580"/>
      <c r="KSF27" s="580"/>
      <c r="KSG27" s="580"/>
      <c r="KSH27" s="580"/>
      <c r="KSI27" s="580"/>
      <c r="KSJ27" s="580"/>
      <c r="KSK27" s="580"/>
      <c r="KSL27" s="580"/>
      <c r="KSM27" s="580"/>
      <c r="KSN27" s="580"/>
      <c r="KSO27" s="580"/>
      <c r="KSP27" s="580"/>
      <c r="KSQ27" s="580"/>
      <c r="KSR27" s="580"/>
      <c r="KSS27" s="580"/>
      <c r="KST27" s="580"/>
      <c r="KSU27" s="580"/>
      <c r="KSV27" s="580"/>
      <c r="KSW27" s="580"/>
      <c r="KSX27" s="580"/>
      <c r="KSY27" s="580"/>
      <c r="KSZ27" s="580"/>
      <c r="KTA27" s="580"/>
      <c r="KTB27" s="580"/>
      <c r="KTC27" s="580"/>
      <c r="KTD27" s="580"/>
      <c r="KTE27" s="580"/>
      <c r="KTF27" s="580"/>
      <c r="KTG27" s="580"/>
      <c r="KTH27" s="580"/>
      <c r="KTI27" s="580"/>
      <c r="KTJ27" s="580"/>
      <c r="KTK27" s="580"/>
      <c r="KTL27" s="580"/>
      <c r="KTM27" s="580"/>
      <c r="KTN27" s="580"/>
      <c r="KTO27" s="580"/>
      <c r="KTP27" s="580"/>
      <c r="KTQ27" s="580"/>
      <c r="KTR27" s="580"/>
      <c r="KTS27" s="580"/>
      <c r="KTT27" s="580"/>
      <c r="KTU27" s="580"/>
      <c r="KTV27" s="580"/>
      <c r="KTW27" s="580"/>
      <c r="KTX27" s="580"/>
      <c r="KTY27" s="580"/>
      <c r="KTZ27" s="580"/>
      <c r="KUA27" s="580"/>
      <c r="KUB27" s="580"/>
      <c r="KUC27" s="580"/>
      <c r="KUD27" s="580"/>
      <c r="KUE27" s="580"/>
      <c r="KUF27" s="580"/>
      <c r="KUG27" s="580"/>
      <c r="KUH27" s="580"/>
      <c r="KUI27" s="580"/>
      <c r="KUJ27" s="580"/>
      <c r="KUK27" s="580"/>
      <c r="KUL27" s="580"/>
      <c r="KUM27" s="580"/>
      <c r="KUN27" s="580"/>
      <c r="KUO27" s="580"/>
      <c r="KUP27" s="580"/>
      <c r="KUQ27" s="580"/>
      <c r="KUR27" s="580"/>
      <c r="KUS27" s="580"/>
      <c r="KUT27" s="580"/>
      <c r="KUU27" s="580"/>
      <c r="KUV27" s="580"/>
      <c r="KUW27" s="580"/>
      <c r="KUX27" s="580"/>
      <c r="KUY27" s="580"/>
      <c r="KUZ27" s="580"/>
      <c r="KVA27" s="580"/>
      <c r="KVB27" s="580"/>
      <c r="KVC27" s="580"/>
      <c r="KVD27" s="580"/>
      <c r="KVE27" s="580"/>
      <c r="KVF27" s="580"/>
      <c r="KVG27" s="580"/>
      <c r="KVH27" s="580"/>
      <c r="KVI27" s="580"/>
      <c r="KVJ27" s="580"/>
      <c r="KVK27" s="580"/>
      <c r="KVL27" s="580"/>
      <c r="KVM27" s="580"/>
      <c r="KVN27" s="580"/>
      <c r="KVO27" s="580"/>
      <c r="KVP27" s="580"/>
      <c r="KVQ27" s="580"/>
      <c r="KVR27" s="580"/>
      <c r="KVS27" s="580"/>
      <c r="KVT27" s="580"/>
      <c r="KVU27" s="580"/>
      <c r="KVV27" s="580"/>
      <c r="KVW27" s="580"/>
      <c r="KVX27" s="580"/>
      <c r="KVY27" s="580"/>
      <c r="KVZ27" s="580"/>
      <c r="KWA27" s="580"/>
      <c r="KWB27" s="580"/>
      <c r="KWC27" s="580"/>
      <c r="KWD27" s="580"/>
      <c r="KWE27" s="580"/>
      <c r="KWF27" s="580"/>
      <c r="KWG27" s="580"/>
      <c r="KWH27" s="580"/>
      <c r="KWI27" s="580"/>
      <c r="KWJ27" s="580"/>
      <c r="KWK27" s="580"/>
      <c r="KWL27" s="580"/>
      <c r="KWM27" s="580"/>
      <c r="KWN27" s="580"/>
      <c r="KWO27" s="580"/>
      <c r="KWP27" s="580"/>
      <c r="KWQ27" s="580"/>
      <c r="KWR27" s="580"/>
      <c r="KWS27" s="580"/>
      <c r="KWT27" s="580"/>
      <c r="KWU27" s="580"/>
      <c r="KWV27" s="580"/>
      <c r="KWW27" s="580"/>
      <c r="KWX27" s="580"/>
      <c r="KWY27" s="580"/>
      <c r="KWZ27" s="580"/>
      <c r="KXA27" s="580"/>
      <c r="KXB27" s="580"/>
      <c r="KXC27" s="580"/>
      <c r="KXD27" s="580"/>
      <c r="KXE27" s="580"/>
      <c r="KXF27" s="580"/>
      <c r="KXG27" s="580"/>
      <c r="KXH27" s="580"/>
      <c r="KXI27" s="580"/>
      <c r="KXJ27" s="580"/>
      <c r="KXK27" s="580"/>
      <c r="KXL27" s="580"/>
      <c r="KXM27" s="580"/>
      <c r="KXN27" s="580"/>
      <c r="KXO27" s="580"/>
      <c r="KXP27" s="580"/>
      <c r="KXQ27" s="580"/>
      <c r="KXR27" s="580"/>
      <c r="KXS27" s="580"/>
      <c r="KXT27" s="580"/>
      <c r="KXU27" s="580"/>
      <c r="KXV27" s="580"/>
      <c r="KXW27" s="580"/>
      <c r="KXX27" s="580"/>
      <c r="KXY27" s="580"/>
      <c r="KXZ27" s="580"/>
      <c r="KYA27" s="580"/>
      <c r="KYB27" s="580"/>
      <c r="KYC27" s="580"/>
      <c r="KYD27" s="580"/>
      <c r="KYE27" s="580"/>
      <c r="KYF27" s="580"/>
      <c r="KYG27" s="580"/>
      <c r="KYH27" s="580"/>
      <c r="KYI27" s="580"/>
      <c r="KYJ27" s="580"/>
      <c r="KYK27" s="580"/>
      <c r="KYL27" s="580"/>
      <c r="KYM27" s="580"/>
      <c r="KYN27" s="580"/>
      <c r="KYO27" s="580"/>
      <c r="KYP27" s="580"/>
      <c r="KYQ27" s="580"/>
      <c r="KYR27" s="580"/>
      <c r="KYS27" s="580"/>
      <c r="KYT27" s="580"/>
      <c r="KYU27" s="580"/>
      <c r="KYV27" s="580"/>
      <c r="KYW27" s="580"/>
      <c r="KYX27" s="580"/>
      <c r="KYY27" s="580"/>
      <c r="KYZ27" s="580"/>
      <c r="KZA27" s="580"/>
      <c r="KZB27" s="580"/>
      <c r="KZC27" s="580"/>
      <c r="KZD27" s="580"/>
      <c r="KZE27" s="580"/>
      <c r="KZF27" s="580"/>
      <c r="KZG27" s="580"/>
      <c r="KZH27" s="580"/>
      <c r="KZI27" s="580"/>
      <c r="KZJ27" s="580"/>
      <c r="KZK27" s="580"/>
      <c r="KZL27" s="580"/>
      <c r="KZM27" s="580"/>
      <c r="KZN27" s="580"/>
      <c r="KZO27" s="580"/>
      <c r="KZP27" s="580"/>
      <c r="KZQ27" s="580"/>
      <c r="KZR27" s="580"/>
      <c r="KZS27" s="580"/>
      <c r="KZT27" s="580"/>
      <c r="KZU27" s="580"/>
      <c r="KZV27" s="580"/>
      <c r="KZW27" s="580"/>
      <c r="KZX27" s="580"/>
      <c r="KZY27" s="580"/>
      <c r="KZZ27" s="580"/>
      <c r="LAA27" s="580"/>
      <c r="LAB27" s="580"/>
      <c r="LAC27" s="580"/>
      <c r="LAD27" s="580"/>
      <c r="LAE27" s="580"/>
      <c r="LAF27" s="580"/>
      <c r="LAG27" s="580"/>
      <c r="LAH27" s="580"/>
      <c r="LAI27" s="580"/>
      <c r="LAJ27" s="580"/>
      <c r="LAK27" s="580"/>
      <c r="LAL27" s="580"/>
      <c r="LAM27" s="580"/>
      <c r="LAN27" s="580"/>
      <c r="LAO27" s="580"/>
      <c r="LAP27" s="580"/>
      <c r="LAQ27" s="580"/>
      <c r="LAR27" s="580"/>
      <c r="LAS27" s="580"/>
      <c r="LAT27" s="580"/>
      <c r="LAU27" s="580"/>
      <c r="LAV27" s="580"/>
      <c r="LAW27" s="580"/>
      <c r="LAX27" s="580"/>
      <c r="LAY27" s="580"/>
      <c r="LAZ27" s="580"/>
      <c r="LBA27" s="580"/>
      <c r="LBB27" s="580"/>
      <c r="LBC27" s="580"/>
      <c r="LBD27" s="580"/>
      <c r="LBE27" s="580"/>
      <c r="LBF27" s="580"/>
      <c r="LBG27" s="580"/>
      <c r="LBH27" s="580"/>
      <c r="LBI27" s="580"/>
      <c r="LBJ27" s="580"/>
      <c r="LBK27" s="580"/>
      <c r="LBL27" s="580"/>
      <c r="LBM27" s="580"/>
      <c r="LBN27" s="580"/>
      <c r="LBO27" s="580"/>
      <c r="LBP27" s="580"/>
      <c r="LBQ27" s="580"/>
      <c r="LBR27" s="580"/>
      <c r="LBS27" s="580"/>
      <c r="LBT27" s="580"/>
      <c r="LBU27" s="580"/>
      <c r="LBV27" s="580"/>
      <c r="LBW27" s="580"/>
      <c r="LBX27" s="580"/>
      <c r="LBY27" s="580"/>
      <c r="LBZ27" s="580"/>
      <c r="LCA27" s="580"/>
      <c r="LCB27" s="580"/>
      <c r="LCC27" s="580"/>
      <c r="LCD27" s="580"/>
      <c r="LCE27" s="580"/>
      <c r="LCF27" s="580"/>
      <c r="LCG27" s="580"/>
      <c r="LCH27" s="580"/>
      <c r="LCI27" s="580"/>
      <c r="LCJ27" s="580"/>
      <c r="LCK27" s="580"/>
      <c r="LCL27" s="580"/>
      <c r="LCM27" s="580"/>
      <c r="LCN27" s="580"/>
      <c r="LCO27" s="580"/>
      <c r="LCP27" s="580"/>
      <c r="LCQ27" s="580"/>
      <c r="LCR27" s="580"/>
      <c r="LCS27" s="580"/>
      <c r="LCT27" s="580"/>
      <c r="LCU27" s="580"/>
      <c r="LCV27" s="580"/>
      <c r="LCW27" s="580"/>
      <c r="LCX27" s="580"/>
      <c r="LCY27" s="580"/>
      <c r="LCZ27" s="580"/>
      <c r="LDA27" s="580"/>
      <c r="LDB27" s="580"/>
      <c r="LDC27" s="580"/>
      <c r="LDD27" s="580"/>
      <c r="LDE27" s="580"/>
      <c r="LDF27" s="580"/>
      <c r="LDG27" s="580"/>
      <c r="LDH27" s="580"/>
      <c r="LDI27" s="580"/>
      <c r="LDJ27" s="580"/>
      <c r="LDK27" s="580"/>
      <c r="LDL27" s="580"/>
      <c r="LDM27" s="580"/>
      <c r="LDN27" s="580"/>
      <c r="LDO27" s="580"/>
      <c r="LDP27" s="580"/>
      <c r="LDQ27" s="580"/>
      <c r="LDR27" s="580"/>
      <c r="LDS27" s="580"/>
      <c r="LDT27" s="580"/>
      <c r="LDU27" s="580"/>
      <c r="LDV27" s="580"/>
      <c r="LDW27" s="580"/>
      <c r="LDX27" s="580"/>
      <c r="LDY27" s="580"/>
      <c r="LDZ27" s="580"/>
      <c r="LEA27" s="580"/>
      <c r="LEB27" s="580"/>
      <c r="LEC27" s="580"/>
      <c r="LED27" s="580"/>
      <c r="LEE27" s="580"/>
      <c r="LEF27" s="580"/>
      <c r="LEG27" s="580"/>
      <c r="LEH27" s="580"/>
      <c r="LEI27" s="580"/>
      <c r="LEJ27" s="580"/>
      <c r="LEK27" s="580"/>
      <c r="LEL27" s="580"/>
      <c r="LEM27" s="580"/>
      <c r="LEN27" s="580"/>
      <c r="LEO27" s="580"/>
      <c r="LEP27" s="580"/>
      <c r="LEQ27" s="580"/>
      <c r="LER27" s="580"/>
      <c r="LES27" s="580"/>
      <c r="LET27" s="580"/>
      <c r="LEU27" s="580"/>
      <c r="LEV27" s="580"/>
      <c r="LEW27" s="580"/>
      <c r="LEX27" s="580"/>
      <c r="LEY27" s="580"/>
      <c r="LEZ27" s="580"/>
      <c r="LFA27" s="580"/>
      <c r="LFB27" s="580"/>
      <c r="LFC27" s="580"/>
      <c r="LFD27" s="580"/>
      <c r="LFE27" s="580"/>
      <c r="LFF27" s="580"/>
      <c r="LFG27" s="580"/>
      <c r="LFH27" s="580"/>
      <c r="LFI27" s="580"/>
      <c r="LFJ27" s="580"/>
      <c r="LFK27" s="580"/>
      <c r="LFL27" s="580"/>
      <c r="LFM27" s="580"/>
      <c r="LFN27" s="580"/>
      <c r="LFO27" s="580"/>
      <c r="LFP27" s="580"/>
      <c r="LFQ27" s="580"/>
      <c r="LFR27" s="580"/>
      <c r="LFS27" s="580"/>
      <c r="LFT27" s="580"/>
      <c r="LFU27" s="580"/>
      <c r="LFV27" s="580"/>
      <c r="LFW27" s="580"/>
      <c r="LFX27" s="580"/>
      <c r="LFY27" s="580"/>
      <c r="LFZ27" s="580"/>
      <c r="LGA27" s="580"/>
      <c r="LGB27" s="580"/>
      <c r="LGC27" s="580"/>
      <c r="LGD27" s="580"/>
      <c r="LGE27" s="580"/>
      <c r="LGF27" s="580"/>
      <c r="LGG27" s="580"/>
      <c r="LGH27" s="580"/>
      <c r="LGI27" s="580"/>
      <c r="LGJ27" s="580"/>
      <c r="LGK27" s="580"/>
      <c r="LGL27" s="580"/>
      <c r="LGM27" s="580"/>
      <c r="LGN27" s="580"/>
      <c r="LGO27" s="580"/>
      <c r="LGP27" s="580"/>
      <c r="LGQ27" s="580"/>
      <c r="LGR27" s="580"/>
      <c r="LGS27" s="580"/>
      <c r="LGT27" s="580"/>
      <c r="LGU27" s="580"/>
      <c r="LGV27" s="580"/>
      <c r="LGW27" s="580"/>
      <c r="LGX27" s="580"/>
      <c r="LGY27" s="580"/>
      <c r="LGZ27" s="580"/>
      <c r="LHA27" s="580"/>
      <c r="LHB27" s="580"/>
      <c r="LHC27" s="580"/>
      <c r="LHD27" s="580"/>
      <c r="LHE27" s="580"/>
      <c r="LHF27" s="580"/>
      <c r="LHG27" s="580"/>
      <c r="LHH27" s="580"/>
      <c r="LHI27" s="580"/>
      <c r="LHJ27" s="580"/>
      <c r="LHK27" s="580"/>
      <c r="LHL27" s="580"/>
      <c r="LHM27" s="580"/>
      <c r="LHN27" s="580"/>
      <c r="LHO27" s="580"/>
      <c r="LHP27" s="580"/>
      <c r="LHQ27" s="580"/>
      <c r="LHR27" s="580"/>
      <c r="LHS27" s="580"/>
      <c r="LHT27" s="580"/>
      <c r="LHU27" s="580"/>
      <c r="LHV27" s="580"/>
      <c r="LHW27" s="580"/>
      <c r="LHX27" s="580"/>
      <c r="LHY27" s="580"/>
      <c r="LHZ27" s="580"/>
      <c r="LIA27" s="580"/>
      <c r="LIB27" s="580"/>
      <c r="LIC27" s="580"/>
      <c r="LID27" s="580"/>
      <c r="LIE27" s="580"/>
      <c r="LIF27" s="580"/>
      <c r="LIG27" s="580"/>
      <c r="LIH27" s="580"/>
      <c r="LII27" s="580"/>
      <c r="LIJ27" s="580"/>
      <c r="LIK27" s="580"/>
      <c r="LIL27" s="580"/>
      <c r="LIM27" s="580"/>
      <c r="LIN27" s="580"/>
      <c r="LIO27" s="580"/>
      <c r="LIP27" s="580"/>
      <c r="LIQ27" s="580"/>
      <c r="LIR27" s="580"/>
      <c r="LIS27" s="580"/>
      <c r="LIT27" s="580"/>
      <c r="LIU27" s="580"/>
      <c r="LIV27" s="580"/>
      <c r="LIW27" s="580"/>
      <c r="LIX27" s="580"/>
      <c r="LIY27" s="580"/>
      <c r="LIZ27" s="580"/>
      <c r="LJA27" s="580"/>
      <c r="LJB27" s="580"/>
      <c r="LJC27" s="580"/>
      <c r="LJD27" s="580"/>
      <c r="LJE27" s="580"/>
      <c r="LJF27" s="580"/>
      <c r="LJG27" s="580"/>
      <c r="LJH27" s="580"/>
      <c r="LJI27" s="580"/>
      <c r="LJJ27" s="580"/>
      <c r="LJK27" s="580"/>
      <c r="LJL27" s="580"/>
      <c r="LJM27" s="580"/>
      <c r="LJN27" s="580"/>
      <c r="LJO27" s="580"/>
      <c r="LJP27" s="580"/>
      <c r="LJQ27" s="580"/>
      <c r="LJR27" s="580"/>
      <c r="LJS27" s="580"/>
      <c r="LJT27" s="580"/>
      <c r="LJU27" s="580"/>
      <c r="LJV27" s="580"/>
      <c r="LJW27" s="580"/>
      <c r="LJX27" s="580"/>
      <c r="LJY27" s="580"/>
      <c r="LJZ27" s="580"/>
      <c r="LKA27" s="580"/>
      <c r="LKB27" s="580"/>
      <c r="LKC27" s="580"/>
      <c r="LKD27" s="580"/>
      <c r="LKE27" s="580"/>
      <c r="LKF27" s="580"/>
      <c r="LKG27" s="580"/>
      <c r="LKH27" s="580"/>
      <c r="LKI27" s="580"/>
      <c r="LKJ27" s="580"/>
      <c r="LKK27" s="580"/>
      <c r="LKL27" s="580"/>
      <c r="LKM27" s="580"/>
      <c r="LKN27" s="580"/>
      <c r="LKO27" s="580"/>
      <c r="LKP27" s="580"/>
      <c r="LKQ27" s="580"/>
      <c r="LKR27" s="580"/>
      <c r="LKS27" s="580"/>
      <c r="LKT27" s="580"/>
      <c r="LKU27" s="580"/>
      <c r="LKV27" s="580"/>
      <c r="LKW27" s="580"/>
      <c r="LKX27" s="580"/>
      <c r="LKY27" s="580"/>
      <c r="LKZ27" s="580"/>
      <c r="LLA27" s="580"/>
      <c r="LLB27" s="580"/>
      <c r="LLC27" s="580"/>
      <c r="LLD27" s="580"/>
      <c r="LLE27" s="580"/>
      <c r="LLF27" s="580"/>
      <c r="LLG27" s="580"/>
      <c r="LLH27" s="580"/>
      <c r="LLI27" s="580"/>
      <c r="LLJ27" s="580"/>
      <c r="LLK27" s="580"/>
      <c r="LLL27" s="580"/>
      <c r="LLM27" s="580"/>
      <c r="LLN27" s="580"/>
      <c r="LLO27" s="580"/>
      <c r="LLP27" s="580"/>
      <c r="LLQ27" s="580"/>
      <c r="LLR27" s="580"/>
      <c r="LLS27" s="580"/>
      <c r="LLT27" s="580"/>
      <c r="LLU27" s="580"/>
      <c r="LLV27" s="580"/>
      <c r="LLW27" s="580"/>
      <c r="LLX27" s="580"/>
      <c r="LLY27" s="580"/>
      <c r="LLZ27" s="580"/>
      <c r="LMA27" s="580"/>
      <c r="LMB27" s="580"/>
      <c r="LMC27" s="580"/>
      <c r="LMD27" s="580"/>
      <c r="LME27" s="580"/>
      <c r="LMF27" s="580"/>
      <c r="LMG27" s="580"/>
      <c r="LMH27" s="580"/>
      <c r="LMI27" s="580"/>
      <c r="LMJ27" s="580"/>
      <c r="LMK27" s="580"/>
      <c r="LML27" s="580"/>
      <c r="LMM27" s="580"/>
      <c r="LMN27" s="580"/>
      <c r="LMO27" s="580"/>
      <c r="LMP27" s="580"/>
      <c r="LMQ27" s="580"/>
      <c r="LMR27" s="580"/>
      <c r="LMS27" s="580"/>
      <c r="LMT27" s="580"/>
      <c r="LMU27" s="580"/>
      <c r="LMV27" s="580"/>
      <c r="LMW27" s="580"/>
      <c r="LMX27" s="580"/>
      <c r="LMY27" s="580"/>
      <c r="LMZ27" s="580"/>
      <c r="LNA27" s="580"/>
      <c r="LNB27" s="580"/>
      <c r="LNC27" s="580"/>
      <c r="LND27" s="580"/>
      <c r="LNE27" s="580"/>
      <c r="LNF27" s="580"/>
      <c r="LNG27" s="580"/>
      <c r="LNH27" s="580"/>
      <c r="LNI27" s="580"/>
      <c r="LNJ27" s="580"/>
      <c r="LNK27" s="580"/>
      <c r="LNL27" s="580"/>
      <c r="LNM27" s="580"/>
      <c r="LNN27" s="580"/>
      <c r="LNO27" s="580"/>
      <c r="LNP27" s="580"/>
      <c r="LNQ27" s="580"/>
      <c r="LNR27" s="580"/>
      <c r="LNS27" s="580"/>
      <c r="LNT27" s="580"/>
      <c r="LNU27" s="580"/>
      <c r="LNV27" s="580"/>
      <c r="LNW27" s="580"/>
      <c r="LNX27" s="580"/>
      <c r="LNY27" s="580"/>
      <c r="LNZ27" s="580"/>
      <c r="LOA27" s="580"/>
      <c r="LOB27" s="580"/>
      <c r="LOC27" s="580"/>
      <c r="LOD27" s="580"/>
      <c r="LOE27" s="580"/>
      <c r="LOF27" s="580"/>
      <c r="LOG27" s="580"/>
      <c r="LOH27" s="580"/>
      <c r="LOI27" s="580"/>
      <c r="LOJ27" s="580"/>
      <c r="LOK27" s="580"/>
      <c r="LOL27" s="580"/>
      <c r="LOM27" s="580"/>
      <c r="LON27" s="580"/>
      <c r="LOO27" s="580"/>
      <c r="LOP27" s="580"/>
      <c r="LOQ27" s="580"/>
      <c r="LOR27" s="580"/>
      <c r="LOS27" s="580"/>
      <c r="LOT27" s="580"/>
      <c r="LOU27" s="580"/>
      <c r="LOV27" s="580"/>
      <c r="LOW27" s="580"/>
      <c r="LOX27" s="580"/>
      <c r="LOY27" s="580"/>
      <c r="LOZ27" s="580"/>
      <c r="LPA27" s="580"/>
      <c r="LPB27" s="580"/>
      <c r="LPC27" s="580"/>
      <c r="LPD27" s="580"/>
      <c r="LPE27" s="580"/>
      <c r="LPF27" s="580"/>
      <c r="LPG27" s="580"/>
      <c r="LPH27" s="580"/>
      <c r="LPI27" s="580"/>
      <c r="LPJ27" s="580"/>
      <c r="LPK27" s="580"/>
      <c r="LPL27" s="580"/>
      <c r="LPM27" s="580"/>
      <c r="LPN27" s="580"/>
      <c r="LPO27" s="580"/>
      <c r="LPP27" s="580"/>
      <c r="LPQ27" s="580"/>
      <c r="LPR27" s="580"/>
      <c r="LPS27" s="580"/>
      <c r="LPT27" s="580"/>
      <c r="LPU27" s="580"/>
      <c r="LPV27" s="580"/>
      <c r="LPW27" s="580"/>
      <c r="LPX27" s="580"/>
      <c r="LPY27" s="580"/>
      <c r="LPZ27" s="580"/>
      <c r="LQA27" s="580"/>
      <c r="LQB27" s="580"/>
      <c r="LQC27" s="580"/>
      <c r="LQD27" s="580"/>
      <c r="LQE27" s="580"/>
      <c r="LQF27" s="580"/>
      <c r="LQG27" s="580"/>
      <c r="LQH27" s="580"/>
      <c r="LQI27" s="580"/>
      <c r="LQJ27" s="580"/>
      <c r="LQK27" s="580"/>
      <c r="LQL27" s="580"/>
      <c r="LQM27" s="580"/>
      <c r="LQN27" s="580"/>
      <c r="LQO27" s="580"/>
      <c r="LQP27" s="580"/>
      <c r="LQQ27" s="580"/>
      <c r="LQR27" s="580"/>
      <c r="LQS27" s="580"/>
      <c r="LQT27" s="580"/>
      <c r="LQU27" s="580"/>
      <c r="LQV27" s="580"/>
      <c r="LQW27" s="580"/>
      <c r="LQX27" s="580"/>
      <c r="LQY27" s="580"/>
      <c r="LQZ27" s="580"/>
      <c r="LRA27" s="580"/>
      <c r="LRB27" s="580"/>
      <c r="LRC27" s="580"/>
      <c r="LRD27" s="580"/>
      <c r="LRE27" s="580"/>
      <c r="LRF27" s="580"/>
      <c r="LRG27" s="580"/>
      <c r="LRH27" s="580"/>
      <c r="LRI27" s="580"/>
      <c r="LRJ27" s="580"/>
      <c r="LRK27" s="580"/>
      <c r="LRL27" s="580"/>
      <c r="LRM27" s="580"/>
      <c r="LRN27" s="580"/>
      <c r="LRO27" s="580"/>
      <c r="LRP27" s="580"/>
      <c r="LRQ27" s="580"/>
      <c r="LRR27" s="580"/>
      <c r="LRS27" s="580"/>
      <c r="LRT27" s="580"/>
      <c r="LRU27" s="580"/>
      <c r="LRV27" s="580"/>
      <c r="LRW27" s="580"/>
      <c r="LRX27" s="580"/>
      <c r="LRY27" s="580"/>
      <c r="LRZ27" s="580"/>
      <c r="LSA27" s="580"/>
      <c r="LSB27" s="580"/>
      <c r="LSC27" s="580"/>
      <c r="LSD27" s="580"/>
      <c r="LSE27" s="580"/>
      <c r="LSF27" s="580"/>
      <c r="LSG27" s="580"/>
      <c r="LSH27" s="580"/>
      <c r="LSI27" s="580"/>
      <c r="LSJ27" s="580"/>
      <c r="LSK27" s="580"/>
      <c r="LSL27" s="580"/>
      <c r="LSM27" s="580"/>
      <c r="LSN27" s="580"/>
      <c r="LSO27" s="580"/>
      <c r="LSP27" s="580"/>
      <c r="LSQ27" s="580"/>
      <c r="LSR27" s="580"/>
      <c r="LSS27" s="580"/>
      <c r="LST27" s="580"/>
      <c r="LSU27" s="580"/>
      <c r="LSV27" s="580"/>
      <c r="LSW27" s="580"/>
      <c r="LSX27" s="580"/>
      <c r="LSY27" s="580"/>
      <c r="LSZ27" s="580"/>
      <c r="LTA27" s="580"/>
      <c r="LTB27" s="580"/>
      <c r="LTC27" s="580"/>
      <c r="LTD27" s="580"/>
      <c r="LTE27" s="580"/>
      <c r="LTF27" s="580"/>
      <c r="LTG27" s="580"/>
      <c r="LTH27" s="580"/>
      <c r="LTI27" s="580"/>
      <c r="LTJ27" s="580"/>
      <c r="LTK27" s="580"/>
      <c r="LTL27" s="580"/>
      <c r="LTM27" s="580"/>
      <c r="LTN27" s="580"/>
      <c r="LTO27" s="580"/>
      <c r="LTP27" s="580"/>
      <c r="LTQ27" s="580"/>
      <c r="LTR27" s="580"/>
      <c r="LTS27" s="580"/>
      <c r="LTT27" s="580"/>
      <c r="LTU27" s="580"/>
      <c r="LTV27" s="580"/>
      <c r="LTW27" s="580"/>
      <c r="LTX27" s="580"/>
      <c r="LTY27" s="580"/>
      <c r="LTZ27" s="580"/>
      <c r="LUA27" s="580"/>
      <c r="LUB27" s="580"/>
      <c r="LUC27" s="580"/>
      <c r="LUD27" s="580"/>
      <c r="LUE27" s="580"/>
      <c r="LUF27" s="580"/>
      <c r="LUG27" s="580"/>
      <c r="LUH27" s="580"/>
      <c r="LUI27" s="580"/>
      <c r="LUJ27" s="580"/>
      <c r="LUK27" s="580"/>
      <c r="LUL27" s="580"/>
      <c r="LUM27" s="580"/>
      <c r="LUN27" s="580"/>
      <c r="LUO27" s="580"/>
      <c r="LUP27" s="580"/>
      <c r="LUQ27" s="580"/>
      <c r="LUR27" s="580"/>
      <c r="LUS27" s="580"/>
      <c r="LUT27" s="580"/>
      <c r="LUU27" s="580"/>
      <c r="LUV27" s="580"/>
      <c r="LUW27" s="580"/>
      <c r="LUX27" s="580"/>
      <c r="LUY27" s="580"/>
      <c r="LUZ27" s="580"/>
      <c r="LVA27" s="580"/>
      <c r="LVB27" s="580"/>
      <c r="LVC27" s="580"/>
      <c r="LVD27" s="580"/>
      <c r="LVE27" s="580"/>
      <c r="LVF27" s="580"/>
      <c r="LVG27" s="580"/>
      <c r="LVH27" s="580"/>
      <c r="LVI27" s="580"/>
      <c r="LVJ27" s="580"/>
      <c r="LVK27" s="580"/>
      <c r="LVL27" s="580"/>
      <c r="LVM27" s="580"/>
      <c r="LVN27" s="580"/>
      <c r="LVO27" s="580"/>
      <c r="LVP27" s="580"/>
      <c r="LVQ27" s="580"/>
      <c r="LVR27" s="580"/>
      <c r="LVS27" s="580"/>
      <c r="LVT27" s="580"/>
      <c r="LVU27" s="580"/>
      <c r="LVV27" s="580"/>
      <c r="LVW27" s="580"/>
      <c r="LVX27" s="580"/>
      <c r="LVY27" s="580"/>
      <c r="LVZ27" s="580"/>
      <c r="LWA27" s="580"/>
      <c r="LWB27" s="580"/>
      <c r="LWC27" s="580"/>
      <c r="LWD27" s="580"/>
      <c r="LWE27" s="580"/>
      <c r="LWF27" s="580"/>
      <c r="LWG27" s="580"/>
      <c r="LWH27" s="580"/>
      <c r="LWI27" s="580"/>
      <c r="LWJ27" s="580"/>
      <c r="LWK27" s="580"/>
      <c r="LWL27" s="580"/>
      <c r="LWM27" s="580"/>
      <c r="LWN27" s="580"/>
      <c r="LWO27" s="580"/>
      <c r="LWP27" s="580"/>
      <c r="LWQ27" s="580"/>
      <c r="LWR27" s="580"/>
      <c r="LWS27" s="580"/>
      <c r="LWT27" s="580"/>
      <c r="LWU27" s="580"/>
      <c r="LWV27" s="580"/>
      <c r="LWW27" s="580"/>
      <c r="LWX27" s="580"/>
      <c r="LWY27" s="580"/>
      <c r="LWZ27" s="580"/>
      <c r="LXA27" s="580"/>
      <c r="LXB27" s="580"/>
      <c r="LXC27" s="580"/>
      <c r="LXD27" s="580"/>
      <c r="LXE27" s="580"/>
      <c r="LXF27" s="580"/>
      <c r="LXG27" s="580"/>
      <c r="LXH27" s="580"/>
      <c r="LXI27" s="580"/>
      <c r="LXJ27" s="580"/>
      <c r="LXK27" s="580"/>
      <c r="LXL27" s="580"/>
      <c r="LXM27" s="580"/>
      <c r="LXN27" s="580"/>
      <c r="LXO27" s="580"/>
      <c r="LXP27" s="580"/>
      <c r="LXQ27" s="580"/>
      <c r="LXR27" s="580"/>
      <c r="LXS27" s="580"/>
      <c r="LXT27" s="580"/>
      <c r="LXU27" s="580"/>
      <c r="LXV27" s="580"/>
      <c r="LXW27" s="580"/>
      <c r="LXX27" s="580"/>
      <c r="LXY27" s="580"/>
      <c r="LXZ27" s="580"/>
      <c r="LYA27" s="580"/>
      <c r="LYB27" s="580"/>
      <c r="LYC27" s="580"/>
      <c r="LYD27" s="580"/>
      <c r="LYE27" s="580"/>
      <c r="LYF27" s="580"/>
      <c r="LYG27" s="580"/>
      <c r="LYH27" s="580"/>
      <c r="LYI27" s="580"/>
      <c r="LYJ27" s="580"/>
      <c r="LYK27" s="580"/>
      <c r="LYL27" s="580"/>
      <c r="LYM27" s="580"/>
      <c r="LYN27" s="580"/>
      <c r="LYO27" s="580"/>
      <c r="LYP27" s="580"/>
      <c r="LYQ27" s="580"/>
      <c r="LYR27" s="580"/>
      <c r="LYS27" s="580"/>
      <c r="LYT27" s="580"/>
      <c r="LYU27" s="580"/>
      <c r="LYV27" s="580"/>
      <c r="LYW27" s="580"/>
      <c r="LYX27" s="580"/>
      <c r="LYY27" s="580"/>
      <c r="LYZ27" s="580"/>
      <c r="LZA27" s="580"/>
      <c r="LZB27" s="580"/>
      <c r="LZC27" s="580"/>
      <c r="LZD27" s="580"/>
      <c r="LZE27" s="580"/>
      <c r="LZF27" s="580"/>
      <c r="LZG27" s="580"/>
      <c r="LZH27" s="580"/>
      <c r="LZI27" s="580"/>
      <c r="LZJ27" s="580"/>
      <c r="LZK27" s="580"/>
      <c r="LZL27" s="580"/>
      <c r="LZM27" s="580"/>
      <c r="LZN27" s="580"/>
      <c r="LZO27" s="580"/>
      <c r="LZP27" s="580"/>
      <c r="LZQ27" s="580"/>
      <c r="LZR27" s="580"/>
      <c r="LZS27" s="580"/>
      <c r="LZT27" s="580"/>
      <c r="LZU27" s="580"/>
      <c r="LZV27" s="580"/>
      <c r="LZW27" s="580"/>
      <c r="LZX27" s="580"/>
      <c r="LZY27" s="580"/>
      <c r="LZZ27" s="580"/>
      <c r="MAA27" s="580"/>
      <c r="MAB27" s="580"/>
      <c r="MAC27" s="580"/>
      <c r="MAD27" s="580"/>
      <c r="MAE27" s="580"/>
      <c r="MAF27" s="580"/>
      <c r="MAG27" s="580"/>
      <c r="MAH27" s="580"/>
      <c r="MAI27" s="580"/>
      <c r="MAJ27" s="580"/>
      <c r="MAK27" s="580"/>
      <c r="MAL27" s="580"/>
      <c r="MAM27" s="580"/>
      <c r="MAN27" s="580"/>
      <c r="MAO27" s="580"/>
      <c r="MAP27" s="580"/>
      <c r="MAQ27" s="580"/>
      <c r="MAR27" s="580"/>
      <c r="MAS27" s="580"/>
      <c r="MAT27" s="580"/>
      <c r="MAU27" s="580"/>
      <c r="MAV27" s="580"/>
      <c r="MAW27" s="580"/>
      <c r="MAX27" s="580"/>
      <c r="MAY27" s="580"/>
      <c r="MAZ27" s="580"/>
      <c r="MBA27" s="580"/>
      <c r="MBB27" s="580"/>
      <c r="MBC27" s="580"/>
      <c r="MBD27" s="580"/>
      <c r="MBE27" s="580"/>
      <c r="MBF27" s="580"/>
      <c r="MBG27" s="580"/>
      <c r="MBH27" s="580"/>
      <c r="MBI27" s="580"/>
      <c r="MBJ27" s="580"/>
      <c r="MBK27" s="580"/>
      <c r="MBL27" s="580"/>
      <c r="MBM27" s="580"/>
      <c r="MBN27" s="580"/>
      <c r="MBO27" s="580"/>
      <c r="MBP27" s="580"/>
      <c r="MBQ27" s="580"/>
      <c r="MBR27" s="580"/>
      <c r="MBS27" s="580"/>
      <c r="MBT27" s="580"/>
      <c r="MBU27" s="580"/>
      <c r="MBV27" s="580"/>
      <c r="MBW27" s="580"/>
      <c r="MBX27" s="580"/>
      <c r="MBY27" s="580"/>
      <c r="MBZ27" s="580"/>
      <c r="MCA27" s="580"/>
      <c r="MCB27" s="580"/>
      <c r="MCC27" s="580"/>
      <c r="MCD27" s="580"/>
      <c r="MCE27" s="580"/>
      <c r="MCF27" s="580"/>
      <c r="MCG27" s="580"/>
      <c r="MCH27" s="580"/>
      <c r="MCI27" s="580"/>
      <c r="MCJ27" s="580"/>
      <c r="MCK27" s="580"/>
      <c r="MCL27" s="580"/>
      <c r="MCM27" s="580"/>
      <c r="MCN27" s="580"/>
      <c r="MCO27" s="580"/>
      <c r="MCP27" s="580"/>
      <c r="MCQ27" s="580"/>
      <c r="MCR27" s="580"/>
      <c r="MCS27" s="580"/>
      <c r="MCT27" s="580"/>
      <c r="MCU27" s="580"/>
      <c r="MCV27" s="580"/>
      <c r="MCW27" s="580"/>
      <c r="MCX27" s="580"/>
      <c r="MCY27" s="580"/>
      <c r="MCZ27" s="580"/>
      <c r="MDA27" s="580"/>
      <c r="MDB27" s="580"/>
      <c r="MDC27" s="580"/>
      <c r="MDD27" s="580"/>
      <c r="MDE27" s="580"/>
      <c r="MDF27" s="580"/>
      <c r="MDG27" s="580"/>
      <c r="MDH27" s="580"/>
      <c r="MDI27" s="580"/>
      <c r="MDJ27" s="580"/>
      <c r="MDK27" s="580"/>
      <c r="MDL27" s="580"/>
      <c r="MDM27" s="580"/>
      <c r="MDN27" s="580"/>
      <c r="MDO27" s="580"/>
      <c r="MDP27" s="580"/>
      <c r="MDQ27" s="580"/>
      <c r="MDR27" s="580"/>
      <c r="MDS27" s="580"/>
      <c r="MDT27" s="580"/>
      <c r="MDU27" s="580"/>
      <c r="MDV27" s="580"/>
      <c r="MDW27" s="580"/>
      <c r="MDX27" s="580"/>
      <c r="MDY27" s="580"/>
      <c r="MDZ27" s="580"/>
      <c r="MEA27" s="580"/>
      <c r="MEB27" s="580"/>
      <c r="MEC27" s="580"/>
      <c r="MED27" s="580"/>
      <c r="MEE27" s="580"/>
      <c r="MEF27" s="580"/>
      <c r="MEG27" s="580"/>
      <c r="MEH27" s="580"/>
      <c r="MEI27" s="580"/>
      <c r="MEJ27" s="580"/>
      <c r="MEK27" s="580"/>
      <c r="MEL27" s="580"/>
      <c r="MEM27" s="580"/>
      <c r="MEN27" s="580"/>
      <c r="MEO27" s="580"/>
      <c r="MEP27" s="580"/>
      <c r="MEQ27" s="580"/>
      <c r="MER27" s="580"/>
      <c r="MES27" s="580"/>
      <c r="MET27" s="580"/>
      <c r="MEU27" s="580"/>
      <c r="MEV27" s="580"/>
      <c r="MEW27" s="580"/>
      <c r="MEX27" s="580"/>
      <c r="MEY27" s="580"/>
      <c r="MEZ27" s="580"/>
      <c r="MFA27" s="580"/>
      <c r="MFB27" s="580"/>
      <c r="MFC27" s="580"/>
      <c r="MFD27" s="580"/>
      <c r="MFE27" s="580"/>
      <c r="MFF27" s="580"/>
      <c r="MFG27" s="580"/>
      <c r="MFH27" s="580"/>
      <c r="MFI27" s="580"/>
      <c r="MFJ27" s="580"/>
      <c r="MFK27" s="580"/>
      <c r="MFL27" s="580"/>
      <c r="MFM27" s="580"/>
      <c r="MFN27" s="580"/>
      <c r="MFO27" s="580"/>
      <c r="MFP27" s="580"/>
      <c r="MFQ27" s="580"/>
      <c r="MFR27" s="580"/>
      <c r="MFS27" s="580"/>
      <c r="MFT27" s="580"/>
      <c r="MFU27" s="580"/>
      <c r="MFV27" s="580"/>
      <c r="MFW27" s="580"/>
      <c r="MFX27" s="580"/>
      <c r="MFY27" s="580"/>
      <c r="MFZ27" s="580"/>
      <c r="MGA27" s="580"/>
      <c r="MGB27" s="580"/>
      <c r="MGC27" s="580"/>
      <c r="MGD27" s="580"/>
      <c r="MGE27" s="580"/>
      <c r="MGF27" s="580"/>
      <c r="MGG27" s="580"/>
      <c r="MGH27" s="580"/>
      <c r="MGI27" s="580"/>
      <c r="MGJ27" s="580"/>
      <c r="MGK27" s="580"/>
      <c r="MGL27" s="580"/>
      <c r="MGM27" s="580"/>
      <c r="MGN27" s="580"/>
      <c r="MGO27" s="580"/>
      <c r="MGP27" s="580"/>
      <c r="MGQ27" s="580"/>
      <c r="MGR27" s="580"/>
      <c r="MGS27" s="580"/>
      <c r="MGT27" s="580"/>
      <c r="MGU27" s="580"/>
      <c r="MGV27" s="580"/>
      <c r="MGW27" s="580"/>
      <c r="MGX27" s="580"/>
      <c r="MGY27" s="580"/>
      <c r="MGZ27" s="580"/>
      <c r="MHA27" s="580"/>
      <c r="MHB27" s="580"/>
      <c r="MHC27" s="580"/>
      <c r="MHD27" s="580"/>
      <c r="MHE27" s="580"/>
      <c r="MHF27" s="580"/>
      <c r="MHG27" s="580"/>
      <c r="MHH27" s="580"/>
      <c r="MHI27" s="580"/>
      <c r="MHJ27" s="580"/>
      <c r="MHK27" s="580"/>
      <c r="MHL27" s="580"/>
      <c r="MHM27" s="580"/>
      <c r="MHN27" s="580"/>
      <c r="MHO27" s="580"/>
      <c r="MHP27" s="580"/>
      <c r="MHQ27" s="580"/>
      <c r="MHR27" s="580"/>
      <c r="MHS27" s="580"/>
      <c r="MHT27" s="580"/>
      <c r="MHU27" s="580"/>
      <c r="MHV27" s="580"/>
      <c r="MHW27" s="580"/>
      <c r="MHX27" s="580"/>
      <c r="MHY27" s="580"/>
      <c r="MHZ27" s="580"/>
      <c r="MIA27" s="580"/>
      <c r="MIB27" s="580"/>
      <c r="MIC27" s="580"/>
      <c r="MID27" s="580"/>
      <c r="MIE27" s="580"/>
      <c r="MIF27" s="580"/>
      <c r="MIG27" s="580"/>
      <c r="MIH27" s="580"/>
      <c r="MII27" s="580"/>
      <c r="MIJ27" s="580"/>
      <c r="MIK27" s="580"/>
      <c r="MIL27" s="580"/>
      <c r="MIM27" s="580"/>
      <c r="MIN27" s="580"/>
      <c r="MIO27" s="580"/>
      <c r="MIP27" s="580"/>
      <c r="MIQ27" s="580"/>
      <c r="MIR27" s="580"/>
      <c r="MIS27" s="580"/>
      <c r="MIT27" s="580"/>
      <c r="MIU27" s="580"/>
      <c r="MIV27" s="580"/>
      <c r="MIW27" s="580"/>
      <c r="MIX27" s="580"/>
      <c r="MIY27" s="580"/>
      <c r="MIZ27" s="580"/>
      <c r="MJA27" s="580"/>
      <c r="MJB27" s="580"/>
      <c r="MJC27" s="580"/>
      <c r="MJD27" s="580"/>
      <c r="MJE27" s="580"/>
      <c r="MJF27" s="580"/>
      <c r="MJG27" s="580"/>
      <c r="MJH27" s="580"/>
      <c r="MJI27" s="580"/>
      <c r="MJJ27" s="580"/>
      <c r="MJK27" s="580"/>
      <c r="MJL27" s="580"/>
      <c r="MJM27" s="580"/>
      <c r="MJN27" s="580"/>
      <c r="MJO27" s="580"/>
      <c r="MJP27" s="580"/>
      <c r="MJQ27" s="580"/>
      <c r="MJR27" s="580"/>
      <c r="MJS27" s="580"/>
      <c r="MJT27" s="580"/>
      <c r="MJU27" s="580"/>
      <c r="MJV27" s="580"/>
      <c r="MJW27" s="580"/>
      <c r="MJX27" s="580"/>
      <c r="MJY27" s="580"/>
      <c r="MJZ27" s="580"/>
      <c r="MKA27" s="580"/>
      <c r="MKB27" s="580"/>
      <c r="MKC27" s="580"/>
      <c r="MKD27" s="580"/>
      <c r="MKE27" s="580"/>
      <c r="MKF27" s="580"/>
      <c r="MKG27" s="580"/>
      <c r="MKH27" s="580"/>
      <c r="MKI27" s="580"/>
      <c r="MKJ27" s="580"/>
      <c r="MKK27" s="580"/>
      <c r="MKL27" s="580"/>
      <c r="MKM27" s="580"/>
      <c r="MKN27" s="580"/>
      <c r="MKO27" s="580"/>
      <c r="MKP27" s="580"/>
      <c r="MKQ27" s="580"/>
      <c r="MKR27" s="580"/>
      <c r="MKS27" s="580"/>
      <c r="MKT27" s="580"/>
      <c r="MKU27" s="580"/>
      <c r="MKV27" s="580"/>
      <c r="MKW27" s="580"/>
      <c r="MKX27" s="580"/>
      <c r="MKY27" s="580"/>
      <c r="MKZ27" s="580"/>
      <c r="MLA27" s="580"/>
      <c r="MLB27" s="580"/>
      <c r="MLC27" s="580"/>
      <c r="MLD27" s="580"/>
      <c r="MLE27" s="580"/>
      <c r="MLF27" s="580"/>
      <c r="MLG27" s="580"/>
      <c r="MLH27" s="580"/>
      <c r="MLI27" s="580"/>
      <c r="MLJ27" s="580"/>
      <c r="MLK27" s="580"/>
      <c r="MLL27" s="580"/>
      <c r="MLM27" s="580"/>
      <c r="MLN27" s="580"/>
      <c r="MLO27" s="580"/>
      <c r="MLP27" s="580"/>
      <c r="MLQ27" s="580"/>
      <c r="MLR27" s="580"/>
      <c r="MLS27" s="580"/>
      <c r="MLT27" s="580"/>
      <c r="MLU27" s="580"/>
      <c r="MLV27" s="580"/>
      <c r="MLW27" s="580"/>
      <c r="MLX27" s="580"/>
      <c r="MLY27" s="580"/>
      <c r="MLZ27" s="580"/>
      <c r="MMA27" s="580"/>
      <c r="MMB27" s="580"/>
      <c r="MMC27" s="580"/>
      <c r="MMD27" s="580"/>
      <c r="MME27" s="580"/>
      <c r="MMF27" s="580"/>
      <c r="MMG27" s="580"/>
      <c r="MMH27" s="580"/>
      <c r="MMI27" s="580"/>
      <c r="MMJ27" s="580"/>
      <c r="MMK27" s="580"/>
      <c r="MML27" s="580"/>
      <c r="MMM27" s="580"/>
      <c r="MMN27" s="580"/>
      <c r="MMO27" s="580"/>
      <c r="MMP27" s="580"/>
      <c r="MMQ27" s="580"/>
      <c r="MMR27" s="580"/>
      <c r="MMS27" s="580"/>
      <c r="MMT27" s="580"/>
      <c r="MMU27" s="580"/>
      <c r="MMV27" s="580"/>
      <c r="MMW27" s="580"/>
      <c r="MMX27" s="580"/>
      <c r="MMY27" s="580"/>
      <c r="MMZ27" s="580"/>
      <c r="MNA27" s="580"/>
      <c r="MNB27" s="580"/>
      <c r="MNC27" s="580"/>
      <c r="MND27" s="580"/>
      <c r="MNE27" s="580"/>
      <c r="MNF27" s="580"/>
      <c r="MNG27" s="580"/>
      <c r="MNH27" s="580"/>
      <c r="MNI27" s="580"/>
      <c r="MNJ27" s="580"/>
      <c r="MNK27" s="580"/>
      <c r="MNL27" s="580"/>
      <c r="MNM27" s="580"/>
      <c r="MNN27" s="580"/>
      <c r="MNO27" s="580"/>
      <c r="MNP27" s="580"/>
      <c r="MNQ27" s="580"/>
      <c r="MNR27" s="580"/>
      <c r="MNS27" s="580"/>
      <c r="MNT27" s="580"/>
      <c r="MNU27" s="580"/>
      <c r="MNV27" s="580"/>
      <c r="MNW27" s="580"/>
      <c r="MNX27" s="580"/>
      <c r="MNY27" s="580"/>
      <c r="MNZ27" s="580"/>
      <c r="MOA27" s="580"/>
      <c r="MOB27" s="580"/>
      <c r="MOC27" s="580"/>
      <c r="MOD27" s="580"/>
      <c r="MOE27" s="580"/>
      <c r="MOF27" s="580"/>
      <c r="MOG27" s="580"/>
      <c r="MOH27" s="580"/>
      <c r="MOI27" s="580"/>
      <c r="MOJ27" s="580"/>
      <c r="MOK27" s="580"/>
      <c r="MOL27" s="580"/>
      <c r="MOM27" s="580"/>
      <c r="MON27" s="580"/>
      <c r="MOO27" s="580"/>
      <c r="MOP27" s="580"/>
      <c r="MOQ27" s="580"/>
      <c r="MOR27" s="580"/>
      <c r="MOS27" s="580"/>
      <c r="MOT27" s="580"/>
      <c r="MOU27" s="580"/>
      <c r="MOV27" s="580"/>
      <c r="MOW27" s="580"/>
      <c r="MOX27" s="580"/>
      <c r="MOY27" s="580"/>
      <c r="MOZ27" s="580"/>
      <c r="MPA27" s="580"/>
      <c r="MPB27" s="580"/>
      <c r="MPC27" s="580"/>
      <c r="MPD27" s="580"/>
      <c r="MPE27" s="580"/>
      <c r="MPF27" s="580"/>
      <c r="MPG27" s="580"/>
      <c r="MPH27" s="580"/>
      <c r="MPI27" s="580"/>
      <c r="MPJ27" s="580"/>
      <c r="MPK27" s="580"/>
      <c r="MPL27" s="580"/>
      <c r="MPM27" s="580"/>
      <c r="MPN27" s="580"/>
      <c r="MPO27" s="580"/>
      <c r="MPP27" s="580"/>
      <c r="MPQ27" s="580"/>
      <c r="MPR27" s="580"/>
      <c r="MPS27" s="580"/>
      <c r="MPT27" s="580"/>
      <c r="MPU27" s="580"/>
      <c r="MPV27" s="580"/>
      <c r="MPW27" s="580"/>
      <c r="MPX27" s="580"/>
      <c r="MPY27" s="580"/>
      <c r="MPZ27" s="580"/>
      <c r="MQA27" s="580"/>
      <c r="MQB27" s="580"/>
      <c r="MQC27" s="580"/>
      <c r="MQD27" s="580"/>
      <c r="MQE27" s="580"/>
      <c r="MQF27" s="580"/>
      <c r="MQG27" s="580"/>
      <c r="MQH27" s="580"/>
      <c r="MQI27" s="580"/>
      <c r="MQJ27" s="580"/>
      <c r="MQK27" s="580"/>
      <c r="MQL27" s="580"/>
      <c r="MQM27" s="580"/>
      <c r="MQN27" s="580"/>
      <c r="MQO27" s="580"/>
      <c r="MQP27" s="580"/>
      <c r="MQQ27" s="580"/>
      <c r="MQR27" s="580"/>
      <c r="MQS27" s="580"/>
      <c r="MQT27" s="580"/>
      <c r="MQU27" s="580"/>
      <c r="MQV27" s="580"/>
      <c r="MQW27" s="580"/>
      <c r="MQX27" s="580"/>
      <c r="MQY27" s="580"/>
      <c r="MQZ27" s="580"/>
      <c r="MRA27" s="580"/>
      <c r="MRB27" s="580"/>
      <c r="MRC27" s="580"/>
      <c r="MRD27" s="580"/>
      <c r="MRE27" s="580"/>
      <c r="MRF27" s="580"/>
      <c r="MRG27" s="580"/>
      <c r="MRH27" s="580"/>
      <c r="MRI27" s="580"/>
      <c r="MRJ27" s="580"/>
      <c r="MRK27" s="580"/>
      <c r="MRL27" s="580"/>
      <c r="MRM27" s="580"/>
      <c r="MRN27" s="580"/>
      <c r="MRO27" s="580"/>
      <c r="MRP27" s="580"/>
      <c r="MRQ27" s="580"/>
      <c r="MRR27" s="580"/>
      <c r="MRS27" s="580"/>
      <c r="MRT27" s="580"/>
      <c r="MRU27" s="580"/>
      <c r="MRV27" s="580"/>
      <c r="MRW27" s="580"/>
      <c r="MRX27" s="580"/>
      <c r="MRY27" s="580"/>
      <c r="MRZ27" s="580"/>
      <c r="MSA27" s="580"/>
      <c r="MSB27" s="580"/>
      <c r="MSC27" s="580"/>
      <c r="MSD27" s="580"/>
      <c r="MSE27" s="580"/>
      <c r="MSF27" s="580"/>
      <c r="MSG27" s="580"/>
      <c r="MSH27" s="580"/>
      <c r="MSI27" s="580"/>
      <c r="MSJ27" s="580"/>
      <c r="MSK27" s="580"/>
      <c r="MSL27" s="580"/>
      <c r="MSM27" s="580"/>
      <c r="MSN27" s="580"/>
      <c r="MSO27" s="580"/>
      <c r="MSP27" s="580"/>
      <c r="MSQ27" s="580"/>
      <c r="MSR27" s="580"/>
      <c r="MSS27" s="580"/>
      <c r="MST27" s="580"/>
      <c r="MSU27" s="580"/>
      <c r="MSV27" s="580"/>
      <c r="MSW27" s="580"/>
      <c r="MSX27" s="580"/>
      <c r="MSY27" s="580"/>
      <c r="MSZ27" s="580"/>
      <c r="MTA27" s="580"/>
      <c r="MTB27" s="580"/>
      <c r="MTC27" s="580"/>
      <c r="MTD27" s="580"/>
      <c r="MTE27" s="580"/>
      <c r="MTF27" s="580"/>
      <c r="MTG27" s="580"/>
      <c r="MTH27" s="580"/>
      <c r="MTI27" s="580"/>
      <c r="MTJ27" s="580"/>
      <c r="MTK27" s="580"/>
      <c r="MTL27" s="580"/>
      <c r="MTM27" s="580"/>
      <c r="MTN27" s="580"/>
      <c r="MTO27" s="580"/>
      <c r="MTP27" s="580"/>
      <c r="MTQ27" s="580"/>
      <c r="MTR27" s="580"/>
      <c r="MTS27" s="580"/>
      <c r="MTT27" s="580"/>
      <c r="MTU27" s="580"/>
      <c r="MTV27" s="580"/>
      <c r="MTW27" s="580"/>
      <c r="MTX27" s="580"/>
      <c r="MTY27" s="580"/>
      <c r="MTZ27" s="580"/>
      <c r="MUA27" s="580"/>
      <c r="MUB27" s="580"/>
      <c r="MUC27" s="580"/>
      <c r="MUD27" s="580"/>
      <c r="MUE27" s="580"/>
      <c r="MUF27" s="580"/>
      <c r="MUG27" s="580"/>
      <c r="MUH27" s="580"/>
      <c r="MUI27" s="580"/>
      <c r="MUJ27" s="580"/>
      <c r="MUK27" s="580"/>
      <c r="MUL27" s="580"/>
      <c r="MUM27" s="580"/>
      <c r="MUN27" s="580"/>
      <c r="MUO27" s="580"/>
      <c r="MUP27" s="580"/>
      <c r="MUQ27" s="580"/>
      <c r="MUR27" s="580"/>
      <c r="MUS27" s="580"/>
      <c r="MUT27" s="580"/>
      <c r="MUU27" s="580"/>
      <c r="MUV27" s="580"/>
      <c r="MUW27" s="580"/>
      <c r="MUX27" s="580"/>
      <c r="MUY27" s="580"/>
      <c r="MUZ27" s="580"/>
      <c r="MVA27" s="580"/>
      <c r="MVB27" s="580"/>
      <c r="MVC27" s="580"/>
      <c r="MVD27" s="580"/>
      <c r="MVE27" s="580"/>
      <c r="MVF27" s="580"/>
      <c r="MVG27" s="580"/>
      <c r="MVH27" s="580"/>
      <c r="MVI27" s="580"/>
      <c r="MVJ27" s="580"/>
      <c r="MVK27" s="580"/>
      <c r="MVL27" s="580"/>
      <c r="MVM27" s="580"/>
      <c r="MVN27" s="580"/>
      <c r="MVO27" s="580"/>
      <c r="MVP27" s="580"/>
      <c r="MVQ27" s="580"/>
      <c r="MVR27" s="580"/>
      <c r="MVS27" s="580"/>
      <c r="MVT27" s="580"/>
      <c r="MVU27" s="580"/>
      <c r="MVV27" s="580"/>
      <c r="MVW27" s="580"/>
      <c r="MVX27" s="580"/>
      <c r="MVY27" s="580"/>
      <c r="MVZ27" s="580"/>
      <c r="MWA27" s="580"/>
      <c r="MWB27" s="580"/>
      <c r="MWC27" s="580"/>
      <c r="MWD27" s="580"/>
      <c r="MWE27" s="580"/>
      <c r="MWF27" s="580"/>
      <c r="MWG27" s="580"/>
      <c r="MWH27" s="580"/>
      <c r="MWI27" s="580"/>
      <c r="MWJ27" s="580"/>
      <c r="MWK27" s="580"/>
      <c r="MWL27" s="580"/>
      <c r="MWM27" s="580"/>
      <c r="MWN27" s="580"/>
      <c r="MWO27" s="580"/>
      <c r="MWP27" s="580"/>
      <c r="MWQ27" s="580"/>
      <c r="MWR27" s="580"/>
      <c r="MWS27" s="580"/>
      <c r="MWT27" s="580"/>
      <c r="MWU27" s="580"/>
      <c r="MWV27" s="580"/>
      <c r="MWW27" s="580"/>
      <c r="MWX27" s="580"/>
      <c r="MWY27" s="580"/>
      <c r="MWZ27" s="580"/>
      <c r="MXA27" s="580"/>
      <c r="MXB27" s="580"/>
      <c r="MXC27" s="580"/>
      <c r="MXD27" s="580"/>
      <c r="MXE27" s="580"/>
      <c r="MXF27" s="580"/>
      <c r="MXG27" s="580"/>
      <c r="MXH27" s="580"/>
      <c r="MXI27" s="580"/>
      <c r="MXJ27" s="580"/>
      <c r="MXK27" s="580"/>
      <c r="MXL27" s="580"/>
      <c r="MXM27" s="580"/>
      <c r="MXN27" s="580"/>
      <c r="MXO27" s="580"/>
      <c r="MXP27" s="580"/>
      <c r="MXQ27" s="580"/>
      <c r="MXR27" s="580"/>
      <c r="MXS27" s="580"/>
      <c r="MXT27" s="580"/>
      <c r="MXU27" s="580"/>
      <c r="MXV27" s="580"/>
      <c r="MXW27" s="580"/>
      <c r="MXX27" s="580"/>
      <c r="MXY27" s="580"/>
      <c r="MXZ27" s="580"/>
      <c r="MYA27" s="580"/>
      <c r="MYB27" s="580"/>
      <c r="MYC27" s="580"/>
      <c r="MYD27" s="580"/>
      <c r="MYE27" s="580"/>
      <c r="MYF27" s="580"/>
      <c r="MYG27" s="580"/>
      <c r="MYH27" s="580"/>
      <c r="MYI27" s="580"/>
      <c r="MYJ27" s="580"/>
      <c r="MYK27" s="580"/>
      <c r="MYL27" s="580"/>
      <c r="MYM27" s="580"/>
      <c r="MYN27" s="580"/>
      <c r="MYO27" s="580"/>
      <c r="MYP27" s="580"/>
      <c r="MYQ27" s="580"/>
      <c r="MYR27" s="580"/>
      <c r="MYS27" s="580"/>
      <c r="MYT27" s="580"/>
      <c r="MYU27" s="580"/>
      <c r="MYV27" s="580"/>
      <c r="MYW27" s="580"/>
      <c r="MYX27" s="580"/>
      <c r="MYY27" s="580"/>
      <c r="MYZ27" s="580"/>
      <c r="MZA27" s="580"/>
      <c r="MZB27" s="580"/>
      <c r="MZC27" s="580"/>
      <c r="MZD27" s="580"/>
      <c r="MZE27" s="580"/>
      <c r="MZF27" s="580"/>
      <c r="MZG27" s="580"/>
      <c r="MZH27" s="580"/>
      <c r="MZI27" s="580"/>
      <c r="MZJ27" s="580"/>
      <c r="MZK27" s="580"/>
      <c r="MZL27" s="580"/>
      <c r="MZM27" s="580"/>
      <c r="MZN27" s="580"/>
      <c r="MZO27" s="580"/>
      <c r="MZP27" s="580"/>
      <c r="MZQ27" s="580"/>
      <c r="MZR27" s="580"/>
      <c r="MZS27" s="580"/>
      <c r="MZT27" s="580"/>
      <c r="MZU27" s="580"/>
      <c r="MZV27" s="580"/>
      <c r="MZW27" s="580"/>
      <c r="MZX27" s="580"/>
      <c r="MZY27" s="580"/>
      <c r="MZZ27" s="580"/>
      <c r="NAA27" s="580"/>
      <c r="NAB27" s="580"/>
      <c r="NAC27" s="580"/>
      <c r="NAD27" s="580"/>
      <c r="NAE27" s="580"/>
      <c r="NAF27" s="580"/>
      <c r="NAG27" s="580"/>
      <c r="NAH27" s="580"/>
      <c r="NAI27" s="580"/>
      <c r="NAJ27" s="580"/>
      <c r="NAK27" s="580"/>
      <c r="NAL27" s="580"/>
      <c r="NAM27" s="580"/>
      <c r="NAN27" s="580"/>
      <c r="NAO27" s="580"/>
      <c r="NAP27" s="580"/>
      <c r="NAQ27" s="580"/>
      <c r="NAR27" s="580"/>
      <c r="NAS27" s="580"/>
      <c r="NAT27" s="580"/>
      <c r="NAU27" s="580"/>
      <c r="NAV27" s="580"/>
      <c r="NAW27" s="580"/>
      <c r="NAX27" s="580"/>
      <c r="NAY27" s="580"/>
      <c r="NAZ27" s="580"/>
      <c r="NBA27" s="580"/>
      <c r="NBB27" s="580"/>
      <c r="NBC27" s="580"/>
      <c r="NBD27" s="580"/>
      <c r="NBE27" s="580"/>
      <c r="NBF27" s="580"/>
      <c r="NBG27" s="580"/>
      <c r="NBH27" s="580"/>
      <c r="NBI27" s="580"/>
      <c r="NBJ27" s="580"/>
      <c r="NBK27" s="580"/>
      <c r="NBL27" s="580"/>
      <c r="NBM27" s="580"/>
      <c r="NBN27" s="580"/>
      <c r="NBO27" s="580"/>
      <c r="NBP27" s="580"/>
      <c r="NBQ27" s="580"/>
      <c r="NBR27" s="580"/>
      <c r="NBS27" s="580"/>
      <c r="NBT27" s="580"/>
      <c r="NBU27" s="580"/>
      <c r="NBV27" s="580"/>
      <c r="NBW27" s="580"/>
      <c r="NBX27" s="580"/>
      <c r="NBY27" s="580"/>
      <c r="NBZ27" s="580"/>
      <c r="NCA27" s="580"/>
      <c r="NCB27" s="580"/>
      <c r="NCC27" s="580"/>
      <c r="NCD27" s="580"/>
      <c r="NCE27" s="580"/>
      <c r="NCF27" s="580"/>
      <c r="NCG27" s="580"/>
      <c r="NCH27" s="580"/>
      <c r="NCI27" s="580"/>
      <c r="NCJ27" s="580"/>
      <c r="NCK27" s="580"/>
      <c r="NCL27" s="580"/>
      <c r="NCM27" s="580"/>
      <c r="NCN27" s="580"/>
      <c r="NCO27" s="580"/>
      <c r="NCP27" s="580"/>
      <c r="NCQ27" s="580"/>
      <c r="NCR27" s="580"/>
      <c r="NCS27" s="580"/>
      <c r="NCT27" s="580"/>
      <c r="NCU27" s="580"/>
      <c r="NCV27" s="580"/>
      <c r="NCW27" s="580"/>
      <c r="NCX27" s="580"/>
      <c r="NCY27" s="580"/>
      <c r="NCZ27" s="580"/>
      <c r="NDA27" s="580"/>
      <c r="NDB27" s="580"/>
      <c r="NDC27" s="580"/>
      <c r="NDD27" s="580"/>
      <c r="NDE27" s="580"/>
      <c r="NDF27" s="580"/>
      <c r="NDG27" s="580"/>
      <c r="NDH27" s="580"/>
      <c r="NDI27" s="580"/>
      <c r="NDJ27" s="580"/>
      <c r="NDK27" s="580"/>
      <c r="NDL27" s="580"/>
      <c r="NDM27" s="580"/>
      <c r="NDN27" s="580"/>
      <c r="NDO27" s="580"/>
      <c r="NDP27" s="580"/>
      <c r="NDQ27" s="580"/>
      <c r="NDR27" s="580"/>
      <c r="NDS27" s="580"/>
      <c r="NDT27" s="580"/>
      <c r="NDU27" s="580"/>
      <c r="NDV27" s="580"/>
      <c r="NDW27" s="580"/>
      <c r="NDX27" s="580"/>
      <c r="NDY27" s="580"/>
      <c r="NDZ27" s="580"/>
      <c r="NEA27" s="580"/>
      <c r="NEB27" s="580"/>
      <c r="NEC27" s="580"/>
      <c r="NED27" s="580"/>
      <c r="NEE27" s="580"/>
      <c r="NEF27" s="580"/>
      <c r="NEG27" s="580"/>
      <c r="NEH27" s="580"/>
      <c r="NEI27" s="580"/>
      <c r="NEJ27" s="580"/>
      <c r="NEK27" s="580"/>
      <c r="NEL27" s="580"/>
      <c r="NEM27" s="580"/>
      <c r="NEN27" s="580"/>
      <c r="NEO27" s="580"/>
      <c r="NEP27" s="580"/>
      <c r="NEQ27" s="580"/>
      <c r="NER27" s="580"/>
      <c r="NES27" s="580"/>
      <c r="NET27" s="580"/>
      <c r="NEU27" s="580"/>
      <c r="NEV27" s="580"/>
      <c r="NEW27" s="580"/>
      <c r="NEX27" s="580"/>
      <c r="NEY27" s="580"/>
      <c r="NEZ27" s="580"/>
      <c r="NFA27" s="580"/>
      <c r="NFB27" s="580"/>
      <c r="NFC27" s="580"/>
      <c r="NFD27" s="580"/>
      <c r="NFE27" s="580"/>
      <c r="NFF27" s="580"/>
      <c r="NFG27" s="580"/>
      <c r="NFH27" s="580"/>
      <c r="NFI27" s="580"/>
      <c r="NFJ27" s="580"/>
      <c r="NFK27" s="580"/>
      <c r="NFL27" s="580"/>
      <c r="NFM27" s="580"/>
      <c r="NFN27" s="580"/>
      <c r="NFO27" s="580"/>
      <c r="NFP27" s="580"/>
      <c r="NFQ27" s="580"/>
      <c r="NFR27" s="580"/>
      <c r="NFS27" s="580"/>
      <c r="NFT27" s="580"/>
      <c r="NFU27" s="580"/>
      <c r="NFV27" s="580"/>
      <c r="NFW27" s="580"/>
      <c r="NFX27" s="580"/>
      <c r="NFY27" s="580"/>
      <c r="NFZ27" s="580"/>
      <c r="NGA27" s="580"/>
      <c r="NGB27" s="580"/>
      <c r="NGC27" s="580"/>
      <c r="NGD27" s="580"/>
      <c r="NGE27" s="580"/>
      <c r="NGF27" s="580"/>
      <c r="NGG27" s="580"/>
      <c r="NGH27" s="580"/>
      <c r="NGI27" s="580"/>
      <c r="NGJ27" s="580"/>
      <c r="NGK27" s="580"/>
      <c r="NGL27" s="580"/>
      <c r="NGM27" s="580"/>
      <c r="NGN27" s="580"/>
      <c r="NGO27" s="580"/>
      <c r="NGP27" s="580"/>
      <c r="NGQ27" s="580"/>
      <c r="NGR27" s="580"/>
      <c r="NGS27" s="580"/>
      <c r="NGT27" s="580"/>
      <c r="NGU27" s="580"/>
      <c r="NGV27" s="580"/>
      <c r="NGW27" s="580"/>
      <c r="NGX27" s="580"/>
      <c r="NGY27" s="580"/>
      <c r="NGZ27" s="580"/>
      <c r="NHA27" s="580"/>
      <c r="NHB27" s="580"/>
      <c r="NHC27" s="580"/>
      <c r="NHD27" s="580"/>
      <c r="NHE27" s="580"/>
      <c r="NHF27" s="580"/>
      <c r="NHG27" s="580"/>
      <c r="NHH27" s="580"/>
      <c r="NHI27" s="580"/>
      <c r="NHJ27" s="580"/>
      <c r="NHK27" s="580"/>
      <c r="NHL27" s="580"/>
      <c r="NHM27" s="580"/>
      <c r="NHN27" s="580"/>
      <c r="NHO27" s="580"/>
      <c r="NHP27" s="580"/>
      <c r="NHQ27" s="580"/>
      <c r="NHR27" s="580"/>
      <c r="NHS27" s="580"/>
      <c r="NHT27" s="580"/>
      <c r="NHU27" s="580"/>
      <c r="NHV27" s="580"/>
      <c r="NHW27" s="580"/>
      <c r="NHX27" s="580"/>
      <c r="NHY27" s="580"/>
      <c r="NHZ27" s="580"/>
      <c r="NIA27" s="580"/>
      <c r="NIB27" s="580"/>
      <c r="NIC27" s="580"/>
      <c r="NID27" s="580"/>
      <c r="NIE27" s="580"/>
      <c r="NIF27" s="580"/>
      <c r="NIG27" s="580"/>
      <c r="NIH27" s="580"/>
      <c r="NII27" s="580"/>
      <c r="NIJ27" s="580"/>
      <c r="NIK27" s="580"/>
      <c r="NIL27" s="580"/>
      <c r="NIM27" s="580"/>
      <c r="NIN27" s="580"/>
      <c r="NIO27" s="580"/>
      <c r="NIP27" s="580"/>
      <c r="NIQ27" s="580"/>
      <c r="NIR27" s="580"/>
      <c r="NIS27" s="580"/>
      <c r="NIT27" s="580"/>
      <c r="NIU27" s="580"/>
      <c r="NIV27" s="580"/>
      <c r="NIW27" s="580"/>
      <c r="NIX27" s="580"/>
      <c r="NIY27" s="580"/>
      <c r="NIZ27" s="580"/>
      <c r="NJA27" s="580"/>
      <c r="NJB27" s="580"/>
      <c r="NJC27" s="580"/>
      <c r="NJD27" s="580"/>
      <c r="NJE27" s="580"/>
      <c r="NJF27" s="580"/>
      <c r="NJG27" s="580"/>
      <c r="NJH27" s="580"/>
      <c r="NJI27" s="580"/>
      <c r="NJJ27" s="580"/>
      <c r="NJK27" s="580"/>
      <c r="NJL27" s="580"/>
      <c r="NJM27" s="580"/>
      <c r="NJN27" s="580"/>
      <c r="NJO27" s="580"/>
      <c r="NJP27" s="580"/>
      <c r="NJQ27" s="580"/>
      <c r="NJR27" s="580"/>
      <c r="NJS27" s="580"/>
      <c r="NJT27" s="580"/>
      <c r="NJU27" s="580"/>
      <c r="NJV27" s="580"/>
      <c r="NJW27" s="580"/>
      <c r="NJX27" s="580"/>
      <c r="NJY27" s="580"/>
      <c r="NJZ27" s="580"/>
      <c r="NKA27" s="580"/>
      <c r="NKB27" s="580"/>
      <c r="NKC27" s="580"/>
      <c r="NKD27" s="580"/>
      <c r="NKE27" s="580"/>
      <c r="NKF27" s="580"/>
      <c r="NKG27" s="580"/>
      <c r="NKH27" s="580"/>
      <c r="NKI27" s="580"/>
      <c r="NKJ27" s="580"/>
      <c r="NKK27" s="580"/>
      <c r="NKL27" s="580"/>
      <c r="NKM27" s="580"/>
      <c r="NKN27" s="580"/>
      <c r="NKO27" s="580"/>
      <c r="NKP27" s="580"/>
      <c r="NKQ27" s="580"/>
      <c r="NKR27" s="580"/>
      <c r="NKS27" s="580"/>
      <c r="NKT27" s="580"/>
      <c r="NKU27" s="580"/>
      <c r="NKV27" s="580"/>
      <c r="NKW27" s="580"/>
      <c r="NKX27" s="580"/>
      <c r="NKY27" s="580"/>
      <c r="NKZ27" s="580"/>
      <c r="NLA27" s="580"/>
      <c r="NLB27" s="580"/>
      <c r="NLC27" s="580"/>
      <c r="NLD27" s="580"/>
      <c r="NLE27" s="580"/>
      <c r="NLF27" s="580"/>
      <c r="NLG27" s="580"/>
      <c r="NLH27" s="580"/>
      <c r="NLI27" s="580"/>
      <c r="NLJ27" s="580"/>
      <c r="NLK27" s="580"/>
      <c r="NLL27" s="580"/>
      <c r="NLM27" s="580"/>
      <c r="NLN27" s="580"/>
      <c r="NLO27" s="580"/>
      <c r="NLP27" s="580"/>
      <c r="NLQ27" s="580"/>
      <c r="NLR27" s="580"/>
      <c r="NLS27" s="580"/>
      <c r="NLT27" s="580"/>
      <c r="NLU27" s="580"/>
      <c r="NLV27" s="580"/>
      <c r="NLW27" s="580"/>
      <c r="NLX27" s="580"/>
      <c r="NLY27" s="580"/>
      <c r="NLZ27" s="580"/>
      <c r="NMA27" s="580"/>
      <c r="NMB27" s="580"/>
      <c r="NMC27" s="580"/>
      <c r="NMD27" s="580"/>
      <c r="NME27" s="580"/>
      <c r="NMF27" s="580"/>
      <c r="NMG27" s="580"/>
      <c r="NMH27" s="580"/>
      <c r="NMI27" s="580"/>
      <c r="NMJ27" s="580"/>
      <c r="NMK27" s="580"/>
      <c r="NML27" s="580"/>
      <c r="NMM27" s="580"/>
      <c r="NMN27" s="580"/>
      <c r="NMO27" s="580"/>
      <c r="NMP27" s="580"/>
      <c r="NMQ27" s="580"/>
      <c r="NMR27" s="580"/>
      <c r="NMS27" s="580"/>
      <c r="NMT27" s="580"/>
      <c r="NMU27" s="580"/>
      <c r="NMV27" s="580"/>
      <c r="NMW27" s="580"/>
      <c r="NMX27" s="580"/>
      <c r="NMY27" s="580"/>
      <c r="NMZ27" s="580"/>
      <c r="NNA27" s="580"/>
      <c r="NNB27" s="580"/>
      <c r="NNC27" s="580"/>
      <c r="NND27" s="580"/>
      <c r="NNE27" s="580"/>
      <c r="NNF27" s="580"/>
      <c r="NNG27" s="580"/>
      <c r="NNH27" s="580"/>
      <c r="NNI27" s="580"/>
      <c r="NNJ27" s="580"/>
      <c r="NNK27" s="580"/>
      <c r="NNL27" s="580"/>
      <c r="NNM27" s="580"/>
      <c r="NNN27" s="580"/>
      <c r="NNO27" s="580"/>
      <c r="NNP27" s="580"/>
      <c r="NNQ27" s="580"/>
      <c r="NNR27" s="580"/>
      <c r="NNS27" s="580"/>
      <c r="NNT27" s="580"/>
      <c r="NNU27" s="580"/>
      <c r="NNV27" s="580"/>
      <c r="NNW27" s="580"/>
      <c r="NNX27" s="580"/>
      <c r="NNY27" s="580"/>
      <c r="NNZ27" s="580"/>
      <c r="NOA27" s="580"/>
      <c r="NOB27" s="580"/>
      <c r="NOC27" s="580"/>
      <c r="NOD27" s="580"/>
      <c r="NOE27" s="580"/>
      <c r="NOF27" s="580"/>
      <c r="NOG27" s="580"/>
      <c r="NOH27" s="580"/>
      <c r="NOI27" s="580"/>
      <c r="NOJ27" s="580"/>
      <c r="NOK27" s="580"/>
      <c r="NOL27" s="580"/>
      <c r="NOM27" s="580"/>
      <c r="NON27" s="580"/>
      <c r="NOO27" s="580"/>
      <c r="NOP27" s="580"/>
      <c r="NOQ27" s="580"/>
      <c r="NOR27" s="580"/>
      <c r="NOS27" s="580"/>
      <c r="NOT27" s="580"/>
      <c r="NOU27" s="580"/>
      <c r="NOV27" s="580"/>
      <c r="NOW27" s="580"/>
      <c r="NOX27" s="580"/>
      <c r="NOY27" s="580"/>
      <c r="NOZ27" s="580"/>
      <c r="NPA27" s="580"/>
      <c r="NPB27" s="580"/>
      <c r="NPC27" s="580"/>
      <c r="NPD27" s="580"/>
      <c r="NPE27" s="580"/>
      <c r="NPF27" s="580"/>
      <c r="NPG27" s="580"/>
      <c r="NPH27" s="580"/>
      <c r="NPI27" s="580"/>
      <c r="NPJ27" s="580"/>
      <c r="NPK27" s="580"/>
      <c r="NPL27" s="580"/>
      <c r="NPM27" s="580"/>
      <c r="NPN27" s="580"/>
      <c r="NPO27" s="580"/>
      <c r="NPP27" s="580"/>
      <c r="NPQ27" s="580"/>
      <c r="NPR27" s="580"/>
      <c r="NPS27" s="580"/>
      <c r="NPT27" s="580"/>
      <c r="NPU27" s="580"/>
      <c r="NPV27" s="580"/>
      <c r="NPW27" s="580"/>
      <c r="NPX27" s="580"/>
      <c r="NPY27" s="580"/>
      <c r="NPZ27" s="580"/>
      <c r="NQA27" s="580"/>
      <c r="NQB27" s="580"/>
      <c r="NQC27" s="580"/>
      <c r="NQD27" s="580"/>
      <c r="NQE27" s="580"/>
      <c r="NQF27" s="580"/>
      <c r="NQG27" s="580"/>
      <c r="NQH27" s="580"/>
      <c r="NQI27" s="580"/>
      <c r="NQJ27" s="580"/>
      <c r="NQK27" s="580"/>
      <c r="NQL27" s="580"/>
      <c r="NQM27" s="580"/>
      <c r="NQN27" s="580"/>
      <c r="NQO27" s="580"/>
      <c r="NQP27" s="580"/>
      <c r="NQQ27" s="580"/>
      <c r="NQR27" s="580"/>
      <c r="NQS27" s="580"/>
      <c r="NQT27" s="580"/>
      <c r="NQU27" s="580"/>
      <c r="NQV27" s="580"/>
      <c r="NQW27" s="580"/>
      <c r="NQX27" s="580"/>
      <c r="NQY27" s="580"/>
      <c r="NQZ27" s="580"/>
      <c r="NRA27" s="580"/>
      <c r="NRB27" s="580"/>
      <c r="NRC27" s="580"/>
      <c r="NRD27" s="580"/>
      <c r="NRE27" s="580"/>
      <c r="NRF27" s="580"/>
      <c r="NRG27" s="580"/>
      <c r="NRH27" s="580"/>
      <c r="NRI27" s="580"/>
      <c r="NRJ27" s="580"/>
      <c r="NRK27" s="580"/>
      <c r="NRL27" s="580"/>
      <c r="NRM27" s="580"/>
      <c r="NRN27" s="580"/>
      <c r="NRO27" s="580"/>
      <c r="NRP27" s="580"/>
      <c r="NRQ27" s="580"/>
      <c r="NRR27" s="580"/>
      <c r="NRS27" s="580"/>
      <c r="NRT27" s="580"/>
      <c r="NRU27" s="580"/>
      <c r="NRV27" s="580"/>
      <c r="NRW27" s="580"/>
      <c r="NRX27" s="580"/>
      <c r="NRY27" s="580"/>
      <c r="NRZ27" s="580"/>
      <c r="NSA27" s="580"/>
      <c r="NSB27" s="580"/>
      <c r="NSC27" s="580"/>
      <c r="NSD27" s="580"/>
      <c r="NSE27" s="580"/>
      <c r="NSF27" s="580"/>
      <c r="NSG27" s="580"/>
      <c r="NSH27" s="580"/>
      <c r="NSI27" s="580"/>
      <c r="NSJ27" s="580"/>
      <c r="NSK27" s="580"/>
      <c r="NSL27" s="580"/>
      <c r="NSM27" s="580"/>
      <c r="NSN27" s="580"/>
      <c r="NSO27" s="580"/>
      <c r="NSP27" s="580"/>
      <c r="NSQ27" s="580"/>
      <c r="NSR27" s="580"/>
      <c r="NSS27" s="580"/>
      <c r="NST27" s="580"/>
      <c r="NSU27" s="580"/>
      <c r="NSV27" s="580"/>
      <c r="NSW27" s="580"/>
      <c r="NSX27" s="580"/>
      <c r="NSY27" s="580"/>
      <c r="NSZ27" s="580"/>
      <c r="NTA27" s="580"/>
      <c r="NTB27" s="580"/>
      <c r="NTC27" s="580"/>
      <c r="NTD27" s="580"/>
      <c r="NTE27" s="580"/>
      <c r="NTF27" s="580"/>
      <c r="NTG27" s="580"/>
      <c r="NTH27" s="580"/>
      <c r="NTI27" s="580"/>
      <c r="NTJ27" s="580"/>
      <c r="NTK27" s="580"/>
      <c r="NTL27" s="580"/>
      <c r="NTM27" s="580"/>
      <c r="NTN27" s="580"/>
      <c r="NTO27" s="580"/>
      <c r="NTP27" s="580"/>
      <c r="NTQ27" s="580"/>
      <c r="NTR27" s="580"/>
      <c r="NTS27" s="580"/>
      <c r="NTT27" s="580"/>
      <c r="NTU27" s="580"/>
      <c r="NTV27" s="580"/>
      <c r="NTW27" s="580"/>
      <c r="NTX27" s="580"/>
      <c r="NTY27" s="580"/>
      <c r="NTZ27" s="580"/>
      <c r="NUA27" s="580"/>
      <c r="NUB27" s="580"/>
      <c r="NUC27" s="580"/>
      <c r="NUD27" s="580"/>
      <c r="NUE27" s="580"/>
      <c r="NUF27" s="580"/>
      <c r="NUG27" s="580"/>
      <c r="NUH27" s="580"/>
      <c r="NUI27" s="580"/>
      <c r="NUJ27" s="580"/>
      <c r="NUK27" s="580"/>
      <c r="NUL27" s="580"/>
      <c r="NUM27" s="580"/>
      <c r="NUN27" s="580"/>
      <c r="NUO27" s="580"/>
      <c r="NUP27" s="580"/>
      <c r="NUQ27" s="580"/>
      <c r="NUR27" s="580"/>
      <c r="NUS27" s="580"/>
      <c r="NUT27" s="580"/>
      <c r="NUU27" s="580"/>
      <c r="NUV27" s="580"/>
      <c r="NUW27" s="580"/>
      <c r="NUX27" s="580"/>
      <c r="NUY27" s="580"/>
      <c r="NUZ27" s="580"/>
      <c r="NVA27" s="580"/>
      <c r="NVB27" s="580"/>
      <c r="NVC27" s="580"/>
      <c r="NVD27" s="580"/>
      <c r="NVE27" s="580"/>
      <c r="NVF27" s="580"/>
      <c r="NVG27" s="580"/>
      <c r="NVH27" s="580"/>
      <c r="NVI27" s="580"/>
      <c r="NVJ27" s="580"/>
      <c r="NVK27" s="580"/>
      <c r="NVL27" s="580"/>
      <c r="NVM27" s="580"/>
      <c r="NVN27" s="580"/>
      <c r="NVO27" s="580"/>
      <c r="NVP27" s="580"/>
      <c r="NVQ27" s="580"/>
      <c r="NVR27" s="580"/>
      <c r="NVS27" s="580"/>
      <c r="NVT27" s="580"/>
      <c r="NVU27" s="580"/>
      <c r="NVV27" s="580"/>
      <c r="NVW27" s="580"/>
      <c r="NVX27" s="580"/>
      <c r="NVY27" s="580"/>
      <c r="NVZ27" s="580"/>
      <c r="NWA27" s="580"/>
      <c r="NWB27" s="580"/>
      <c r="NWC27" s="580"/>
      <c r="NWD27" s="580"/>
      <c r="NWE27" s="580"/>
      <c r="NWF27" s="580"/>
      <c r="NWG27" s="580"/>
      <c r="NWH27" s="580"/>
      <c r="NWI27" s="580"/>
      <c r="NWJ27" s="580"/>
      <c r="NWK27" s="580"/>
      <c r="NWL27" s="580"/>
      <c r="NWM27" s="580"/>
      <c r="NWN27" s="580"/>
      <c r="NWO27" s="580"/>
      <c r="NWP27" s="580"/>
      <c r="NWQ27" s="580"/>
      <c r="NWR27" s="580"/>
      <c r="NWS27" s="580"/>
      <c r="NWT27" s="580"/>
      <c r="NWU27" s="580"/>
      <c r="NWV27" s="580"/>
      <c r="NWW27" s="580"/>
      <c r="NWX27" s="580"/>
      <c r="NWY27" s="580"/>
      <c r="NWZ27" s="580"/>
      <c r="NXA27" s="580"/>
      <c r="NXB27" s="580"/>
      <c r="NXC27" s="580"/>
      <c r="NXD27" s="580"/>
      <c r="NXE27" s="580"/>
      <c r="NXF27" s="580"/>
      <c r="NXG27" s="580"/>
      <c r="NXH27" s="580"/>
      <c r="NXI27" s="580"/>
      <c r="NXJ27" s="580"/>
      <c r="NXK27" s="580"/>
      <c r="NXL27" s="580"/>
      <c r="NXM27" s="580"/>
      <c r="NXN27" s="580"/>
      <c r="NXO27" s="580"/>
      <c r="NXP27" s="580"/>
      <c r="NXQ27" s="580"/>
      <c r="NXR27" s="580"/>
      <c r="NXS27" s="580"/>
      <c r="NXT27" s="580"/>
      <c r="NXU27" s="580"/>
      <c r="NXV27" s="580"/>
      <c r="NXW27" s="580"/>
      <c r="NXX27" s="580"/>
      <c r="NXY27" s="580"/>
      <c r="NXZ27" s="580"/>
      <c r="NYA27" s="580"/>
      <c r="NYB27" s="580"/>
      <c r="NYC27" s="580"/>
      <c r="NYD27" s="580"/>
      <c r="NYE27" s="580"/>
      <c r="NYF27" s="580"/>
      <c r="NYG27" s="580"/>
      <c r="NYH27" s="580"/>
      <c r="NYI27" s="580"/>
      <c r="NYJ27" s="580"/>
      <c r="NYK27" s="580"/>
      <c r="NYL27" s="580"/>
      <c r="NYM27" s="580"/>
      <c r="NYN27" s="580"/>
      <c r="NYO27" s="580"/>
      <c r="NYP27" s="580"/>
      <c r="NYQ27" s="580"/>
      <c r="NYR27" s="580"/>
      <c r="NYS27" s="580"/>
      <c r="NYT27" s="580"/>
      <c r="NYU27" s="580"/>
      <c r="NYV27" s="580"/>
      <c r="NYW27" s="580"/>
      <c r="NYX27" s="580"/>
      <c r="NYY27" s="580"/>
      <c r="NYZ27" s="580"/>
      <c r="NZA27" s="580"/>
      <c r="NZB27" s="580"/>
      <c r="NZC27" s="580"/>
      <c r="NZD27" s="580"/>
      <c r="NZE27" s="580"/>
      <c r="NZF27" s="580"/>
      <c r="NZG27" s="580"/>
      <c r="NZH27" s="580"/>
      <c r="NZI27" s="580"/>
      <c r="NZJ27" s="580"/>
      <c r="NZK27" s="580"/>
      <c r="NZL27" s="580"/>
      <c r="NZM27" s="580"/>
      <c r="NZN27" s="580"/>
      <c r="NZO27" s="580"/>
      <c r="NZP27" s="580"/>
      <c r="NZQ27" s="580"/>
      <c r="NZR27" s="580"/>
      <c r="NZS27" s="580"/>
      <c r="NZT27" s="580"/>
      <c r="NZU27" s="580"/>
      <c r="NZV27" s="580"/>
      <c r="NZW27" s="580"/>
      <c r="NZX27" s="580"/>
      <c r="NZY27" s="580"/>
      <c r="NZZ27" s="580"/>
      <c r="OAA27" s="580"/>
      <c r="OAB27" s="580"/>
      <c r="OAC27" s="580"/>
      <c r="OAD27" s="580"/>
      <c r="OAE27" s="580"/>
      <c r="OAF27" s="580"/>
      <c r="OAG27" s="580"/>
      <c r="OAH27" s="580"/>
      <c r="OAI27" s="580"/>
      <c r="OAJ27" s="580"/>
      <c r="OAK27" s="580"/>
      <c r="OAL27" s="580"/>
      <c r="OAM27" s="580"/>
      <c r="OAN27" s="580"/>
      <c r="OAO27" s="580"/>
      <c r="OAP27" s="580"/>
      <c r="OAQ27" s="580"/>
      <c r="OAR27" s="580"/>
      <c r="OAS27" s="580"/>
      <c r="OAT27" s="580"/>
      <c r="OAU27" s="580"/>
      <c r="OAV27" s="580"/>
      <c r="OAW27" s="580"/>
      <c r="OAX27" s="580"/>
      <c r="OAY27" s="580"/>
      <c r="OAZ27" s="580"/>
      <c r="OBA27" s="580"/>
      <c r="OBB27" s="580"/>
      <c r="OBC27" s="580"/>
      <c r="OBD27" s="580"/>
      <c r="OBE27" s="580"/>
      <c r="OBF27" s="580"/>
      <c r="OBG27" s="580"/>
      <c r="OBH27" s="580"/>
      <c r="OBI27" s="580"/>
      <c r="OBJ27" s="580"/>
      <c r="OBK27" s="580"/>
      <c r="OBL27" s="580"/>
      <c r="OBM27" s="580"/>
      <c r="OBN27" s="580"/>
      <c r="OBO27" s="580"/>
      <c r="OBP27" s="580"/>
      <c r="OBQ27" s="580"/>
      <c r="OBR27" s="580"/>
      <c r="OBS27" s="580"/>
      <c r="OBT27" s="580"/>
      <c r="OBU27" s="580"/>
      <c r="OBV27" s="580"/>
      <c r="OBW27" s="580"/>
      <c r="OBX27" s="580"/>
      <c r="OBY27" s="580"/>
      <c r="OBZ27" s="580"/>
      <c r="OCA27" s="580"/>
      <c r="OCB27" s="580"/>
      <c r="OCC27" s="580"/>
      <c r="OCD27" s="580"/>
      <c r="OCE27" s="580"/>
      <c r="OCF27" s="580"/>
      <c r="OCG27" s="580"/>
      <c r="OCH27" s="580"/>
      <c r="OCI27" s="580"/>
      <c r="OCJ27" s="580"/>
      <c r="OCK27" s="580"/>
      <c r="OCL27" s="580"/>
      <c r="OCM27" s="580"/>
      <c r="OCN27" s="580"/>
      <c r="OCO27" s="580"/>
      <c r="OCP27" s="580"/>
      <c r="OCQ27" s="580"/>
      <c r="OCR27" s="580"/>
      <c r="OCS27" s="580"/>
      <c r="OCT27" s="580"/>
      <c r="OCU27" s="580"/>
      <c r="OCV27" s="580"/>
      <c r="OCW27" s="580"/>
      <c r="OCX27" s="580"/>
      <c r="OCY27" s="580"/>
      <c r="OCZ27" s="580"/>
      <c r="ODA27" s="580"/>
      <c r="ODB27" s="580"/>
      <c r="ODC27" s="580"/>
      <c r="ODD27" s="580"/>
      <c r="ODE27" s="580"/>
      <c r="ODF27" s="580"/>
      <c r="ODG27" s="580"/>
      <c r="ODH27" s="580"/>
      <c r="ODI27" s="580"/>
      <c r="ODJ27" s="580"/>
      <c r="ODK27" s="580"/>
      <c r="ODL27" s="580"/>
      <c r="ODM27" s="580"/>
      <c r="ODN27" s="580"/>
      <c r="ODO27" s="580"/>
      <c r="ODP27" s="580"/>
      <c r="ODQ27" s="580"/>
      <c r="ODR27" s="580"/>
      <c r="ODS27" s="580"/>
      <c r="ODT27" s="580"/>
      <c r="ODU27" s="580"/>
      <c r="ODV27" s="580"/>
      <c r="ODW27" s="580"/>
      <c r="ODX27" s="580"/>
      <c r="ODY27" s="580"/>
      <c r="ODZ27" s="580"/>
      <c r="OEA27" s="580"/>
      <c r="OEB27" s="580"/>
      <c r="OEC27" s="580"/>
      <c r="OED27" s="580"/>
      <c r="OEE27" s="580"/>
      <c r="OEF27" s="580"/>
      <c r="OEG27" s="580"/>
      <c r="OEH27" s="580"/>
      <c r="OEI27" s="580"/>
      <c r="OEJ27" s="580"/>
      <c r="OEK27" s="580"/>
      <c r="OEL27" s="580"/>
      <c r="OEM27" s="580"/>
      <c r="OEN27" s="580"/>
      <c r="OEO27" s="580"/>
      <c r="OEP27" s="580"/>
      <c r="OEQ27" s="580"/>
      <c r="OER27" s="580"/>
      <c r="OES27" s="580"/>
      <c r="OET27" s="580"/>
      <c r="OEU27" s="580"/>
      <c r="OEV27" s="580"/>
      <c r="OEW27" s="580"/>
      <c r="OEX27" s="580"/>
      <c r="OEY27" s="580"/>
      <c r="OEZ27" s="580"/>
      <c r="OFA27" s="580"/>
      <c r="OFB27" s="580"/>
      <c r="OFC27" s="580"/>
      <c r="OFD27" s="580"/>
      <c r="OFE27" s="580"/>
      <c r="OFF27" s="580"/>
      <c r="OFG27" s="580"/>
      <c r="OFH27" s="580"/>
      <c r="OFI27" s="580"/>
      <c r="OFJ27" s="580"/>
      <c r="OFK27" s="580"/>
      <c r="OFL27" s="580"/>
      <c r="OFM27" s="580"/>
      <c r="OFN27" s="580"/>
      <c r="OFO27" s="580"/>
      <c r="OFP27" s="580"/>
      <c r="OFQ27" s="580"/>
      <c r="OFR27" s="580"/>
      <c r="OFS27" s="580"/>
      <c r="OFT27" s="580"/>
      <c r="OFU27" s="580"/>
      <c r="OFV27" s="580"/>
      <c r="OFW27" s="580"/>
      <c r="OFX27" s="580"/>
      <c r="OFY27" s="580"/>
      <c r="OFZ27" s="580"/>
      <c r="OGA27" s="580"/>
      <c r="OGB27" s="580"/>
      <c r="OGC27" s="580"/>
      <c r="OGD27" s="580"/>
      <c r="OGE27" s="580"/>
      <c r="OGF27" s="580"/>
      <c r="OGG27" s="580"/>
      <c r="OGH27" s="580"/>
      <c r="OGI27" s="580"/>
      <c r="OGJ27" s="580"/>
      <c r="OGK27" s="580"/>
      <c r="OGL27" s="580"/>
      <c r="OGM27" s="580"/>
      <c r="OGN27" s="580"/>
      <c r="OGO27" s="580"/>
      <c r="OGP27" s="580"/>
      <c r="OGQ27" s="580"/>
      <c r="OGR27" s="580"/>
      <c r="OGS27" s="580"/>
      <c r="OGT27" s="580"/>
      <c r="OGU27" s="580"/>
      <c r="OGV27" s="580"/>
      <c r="OGW27" s="580"/>
      <c r="OGX27" s="580"/>
      <c r="OGY27" s="580"/>
      <c r="OGZ27" s="580"/>
      <c r="OHA27" s="580"/>
      <c r="OHB27" s="580"/>
      <c r="OHC27" s="580"/>
      <c r="OHD27" s="580"/>
      <c r="OHE27" s="580"/>
      <c r="OHF27" s="580"/>
      <c r="OHG27" s="580"/>
      <c r="OHH27" s="580"/>
      <c r="OHI27" s="580"/>
      <c r="OHJ27" s="580"/>
      <c r="OHK27" s="580"/>
      <c r="OHL27" s="580"/>
      <c r="OHM27" s="580"/>
      <c r="OHN27" s="580"/>
      <c r="OHO27" s="580"/>
      <c r="OHP27" s="580"/>
      <c r="OHQ27" s="580"/>
      <c r="OHR27" s="580"/>
      <c r="OHS27" s="580"/>
      <c r="OHT27" s="580"/>
      <c r="OHU27" s="580"/>
      <c r="OHV27" s="580"/>
      <c r="OHW27" s="580"/>
      <c r="OHX27" s="580"/>
      <c r="OHY27" s="580"/>
      <c r="OHZ27" s="580"/>
      <c r="OIA27" s="580"/>
      <c r="OIB27" s="580"/>
      <c r="OIC27" s="580"/>
      <c r="OID27" s="580"/>
      <c r="OIE27" s="580"/>
      <c r="OIF27" s="580"/>
      <c r="OIG27" s="580"/>
      <c r="OIH27" s="580"/>
      <c r="OII27" s="580"/>
      <c r="OIJ27" s="580"/>
      <c r="OIK27" s="580"/>
      <c r="OIL27" s="580"/>
      <c r="OIM27" s="580"/>
      <c r="OIN27" s="580"/>
      <c r="OIO27" s="580"/>
      <c r="OIP27" s="580"/>
      <c r="OIQ27" s="580"/>
      <c r="OIR27" s="580"/>
      <c r="OIS27" s="580"/>
      <c r="OIT27" s="580"/>
      <c r="OIU27" s="580"/>
      <c r="OIV27" s="580"/>
      <c r="OIW27" s="580"/>
      <c r="OIX27" s="580"/>
      <c r="OIY27" s="580"/>
      <c r="OIZ27" s="580"/>
      <c r="OJA27" s="580"/>
      <c r="OJB27" s="580"/>
      <c r="OJC27" s="580"/>
      <c r="OJD27" s="580"/>
      <c r="OJE27" s="580"/>
      <c r="OJF27" s="580"/>
      <c r="OJG27" s="580"/>
      <c r="OJH27" s="580"/>
      <c r="OJI27" s="580"/>
      <c r="OJJ27" s="580"/>
      <c r="OJK27" s="580"/>
      <c r="OJL27" s="580"/>
      <c r="OJM27" s="580"/>
      <c r="OJN27" s="580"/>
      <c r="OJO27" s="580"/>
      <c r="OJP27" s="580"/>
      <c r="OJQ27" s="580"/>
      <c r="OJR27" s="580"/>
      <c r="OJS27" s="580"/>
      <c r="OJT27" s="580"/>
      <c r="OJU27" s="580"/>
      <c r="OJV27" s="580"/>
      <c r="OJW27" s="580"/>
      <c r="OJX27" s="580"/>
      <c r="OJY27" s="580"/>
      <c r="OJZ27" s="580"/>
      <c r="OKA27" s="580"/>
      <c r="OKB27" s="580"/>
      <c r="OKC27" s="580"/>
      <c r="OKD27" s="580"/>
      <c r="OKE27" s="580"/>
      <c r="OKF27" s="580"/>
      <c r="OKG27" s="580"/>
      <c r="OKH27" s="580"/>
      <c r="OKI27" s="580"/>
      <c r="OKJ27" s="580"/>
      <c r="OKK27" s="580"/>
      <c r="OKL27" s="580"/>
      <c r="OKM27" s="580"/>
      <c r="OKN27" s="580"/>
      <c r="OKO27" s="580"/>
      <c r="OKP27" s="580"/>
      <c r="OKQ27" s="580"/>
      <c r="OKR27" s="580"/>
      <c r="OKS27" s="580"/>
      <c r="OKT27" s="580"/>
      <c r="OKU27" s="580"/>
      <c r="OKV27" s="580"/>
      <c r="OKW27" s="580"/>
      <c r="OKX27" s="580"/>
      <c r="OKY27" s="580"/>
      <c r="OKZ27" s="580"/>
      <c r="OLA27" s="580"/>
      <c r="OLB27" s="580"/>
      <c r="OLC27" s="580"/>
      <c r="OLD27" s="580"/>
      <c r="OLE27" s="580"/>
      <c r="OLF27" s="580"/>
      <c r="OLG27" s="580"/>
      <c r="OLH27" s="580"/>
      <c r="OLI27" s="580"/>
      <c r="OLJ27" s="580"/>
      <c r="OLK27" s="580"/>
      <c r="OLL27" s="580"/>
      <c r="OLM27" s="580"/>
      <c r="OLN27" s="580"/>
      <c r="OLO27" s="580"/>
      <c r="OLP27" s="580"/>
      <c r="OLQ27" s="580"/>
      <c r="OLR27" s="580"/>
      <c r="OLS27" s="580"/>
      <c r="OLT27" s="580"/>
      <c r="OLU27" s="580"/>
      <c r="OLV27" s="580"/>
      <c r="OLW27" s="580"/>
      <c r="OLX27" s="580"/>
      <c r="OLY27" s="580"/>
      <c r="OLZ27" s="580"/>
      <c r="OMA27" s="580"/>
      <c r="OMB27" s="580"/>
      <c r="OMC27" s="580"/>
      <c r="OMD27" s="580"/>
      <c r="OME27" s="580"/>
      <c r="OMF27" s="580"/>
      <c r="OMG27" s="580"/>
      <c r="OMH27" s="580"/>
      <c r="OMI27" s="580"/>
      <c r="OMJ27" s="580"/>
      <c r="OMK27" s="580"/>
      <c r="OML27" s="580"/>
      <c r="OMM27" s="580"/>
      <c r="OMN27" s="580"/>
      <c r="OMO27" s="580"/>
      <c r="OMP27" s="580"/>
      <c r="OMQ27" s="580"/>
      <c r="OMR27" s="580"/>
      <c r="OMS27" s="580"/>
      <c r="OMT27" s="580"/>
      <c r="OMU27" s="580"/>
      <c r="OMV27" s="580"/>
      <c r="OMW27" s="580"/>
      <c r="OMX27" s="580"/>
      <c r="OMY27" s="580"/>
      <c r="OMZ27" s="580"/>
      <c r="ONA27" s="580"/>
      <c r="ONB27" s="580"/>
      <c r="ONC27" s="580"/>
      <c r="OND27" s="580"/>
      <c r="ONE27" s="580"/>
      <c r="ONF27" s="580"/>
      <c r="ONG27" s="580"/>
      <c r="ONH27" s="580"/>
      <c r="ONI27" s="580"/>
      <c r="ONJ27" s="580"/>
      <c r="ONK27" s="580"/>
      <c r="ONL27" s="580"/>
      <c r="ONM27" s="580"/>
      <c r="ONN27" s="580"/>
      <c r="ONO27" s="580"/>
      <c r="ONP27" s="580"/>
      <c r="ONQ27" s="580"/>
      <c r="ONR27" s="580"/>
      <c r="ONS27" s="580"/>
      <c r="ONT27" s="580"/>
      <c r="ONU27" s="580"/>
      <c r="ONV27" s="580"/>
      <c r="ONW27" s="580"/>
      <c r="ONX27" s="580"/>
      <c r="ONY27" s="580"/>
      <c r="ONZ27" s="580"/>
      <c r="OOA27" s="580"/>
      <c r="OOB27" s="580"/>
      <c r="OOC27" s="580"/>
      <c r="OOD27" s="580"/>
      <c r="OOE27" s="580"/>
      <c r="OOF27" s="580"/>
      <c r="OOG27" s="580"/>
      <c r="OOH27" s="580"/>
      <c r="OOI27" s="580"/>
      <c r="OOJ27" s="580"/>
      <c r="OOK27" s="580"/>
      <c r="OOL27" s="580"/>
      <c r="OOM27" s="580"/>
      <c r="OON27" s="580"/>
      <c r="OOO27" s="580"/>
      <c r="OOP27" s="580"/>
      <c r="OOQ27" s="580"/>
      <c r="OOR27" s="580"/>
      <c r="OOS27" s="580"/>
      <c r="OOT27" s="580"/>
      <c r="OOU27" s="580"/>
      <c r="OOV27" s="580"/>
      <c r="OOW27" s="580"/>
      <c r="OOX27" s="580"/>
      <c r="OOY27" s="580"/>
      <c r="OOZ27" s="580"/>
      <c r="OPA27" s="580"/>
      <c r="OPB27" s="580"/>
      <c r="OPC27" s="580"/>
      <c r="OPD27" s="580"/>
      <c r="OPE27" s="580"/>
      <c r="OPF27" s="580"/>
      <c r="OPG27" s="580"/>
      <c r="OPH27" s="580"/>
      <c r="OPI27" s="580"/>
      <c r="OPJ27" s="580"/>
      <c r="OPK27" s="580"/>
      <c r="OPL27" s="580"/>
      <c r="OPM27" s="580"/>
      <c r="OPN27" s="580"/>
      <c r="OPO27" s="580"/>
      <c r="OPP27" s="580"/>
      <c r="OPQ27" s="580"/>
      <c r="OPR27" s="580"/>
      <c r="OPS27" s="580"/>
      <c r="OPT27" s="580"/>
      <c r="OPU27" s="580"/>
      <c r="OPV27" s="580"/>
      <c r="OPW27" s="580"/>
      <c r="OPX27" s="580"/>
      <c r="OPY27" s="580"/>
      <c r="OPZ27" s="580"/>
      <c r="OQA27" s="580"/>
      <c r="OQB27" s="580"/>
      <c r="OQC27" s="580"/>
      <c r="OQD27" s="580"/>
      <c r="OQE27" s="580"/>
      <c r="OQF27" s="580"/>
      <c r="OQG27" s="580"/>
      <c r="OQH27" s="580"/>
      <c r="OQI27" s="580"/>
      <c r="OQJ27" s="580"/>
      <c r="OQK27" s="580"/>
      <c r="OQL27" s="580"/>
      <c r="OQM27" s="580"/>
      <c r="OQN27" s="580"/>
      <c r="OQO27" s="580"/>
      <c r="OQP27" s="580"/>
      <c r="OQQ27" s="580"/>
      <c r="OQR27" s="580"/>
      <c r="OQS27" s="580"/>
      <c r="OQT27" s="580"/>
      <c r="OQU27" s="580"/>
      <c r="OQV27" s="580"/>
      <c r="OQW27" s="580"/>
      <c r="OQX27" s="580"/>
      <c r="OQY27" s="580"/>
      <c r="OQZ27" s="580"/>
      <c r="ORA27" s="580"/>
      <c r="ORB27" s="580"/>
      <c r="ORC27" s="580"/>
      <c r="ORD27" s="580"/>
      <c r="ORE27" s="580"/>
      <c r="ORF27" s="580"/>
      <c r="ORG27" s="580"/>
      <c r="ORH27" s="580"/>
      <c r="ORI27" s="580"/>
      <c r="ORJ27" s="580"/>
      <c r="ORK27" s="580"/>
      <c r="ORL27" s="580"/>
      <c r="ORM27" s="580"/>
      <c r="ORN27" s="580"/>
      <c r="ORO27" s="580"/>
      <c r="ORP27" s="580"/>
      <c r="ORQ27" s="580"/>
      <c r="ORR27" s="580"/>
      <c r="ORS27" s="580"/>
      <c r="ORT27" s="580"/>
      <c r="ORU27" s="580"/>
      <c r="ORV27" s="580"/>
      <c r="ORW27" s="580"/>
      <c r="ORX27" s="580"/>
      <c r="ORY27" s="580"/>
      <c r="ORZ27" s="580"/>
      <c r="OSA27" s="580"/>
      <c r="OSB27" s="580"/>
      <c r="OSC27" s="580"/>
      <c r="OSD27" s="580"/>
      <c r="OSE27" s="580"/>
      <c r="OSF27" s="580"/>
      <c r="OSG27" s="580"/>
      <c r="OSH27" s="580"/>
      <c r="OSI27" s="580"/>
      <c r="OSJ27" s="580"/>
      <c r="OSK27" s="580"/>
      <c r="OSL27" s="580"/>
      <c r="OSM27" s="580"/>
      <c r="OSN27" s="580"/>
      <c r="OSO27" s="580"/>
      <c r="OSP27" s="580"/>
      <c r="OSQ27" s="580"/>
      <c r="OSR27" s="580"/>
      <c r="OSS27" s="580"/>
      <c r="OST27" s="580"/>
      <c r="OSU27" s="580"/>
      <c r="OSV27" s="580"/>
      <c r="OSW27" s="580"/>
      <c r="OSX27" s="580"/>
      <c r="OSY27" s="580"/>
      <c r="OSZ27" s="580"/>
      <c r="OTA27" s="580"/>
      <c r="OTB27" s="580"/>
      <c r="OTC27" s="580"/>
      <c r="OTD27" s="580"/>
      <c r="OTE27" s="580"/>
      <c r="OTF27" s="580"/>
      <c r="OTG27" s="580"/>
      <c r="OTH27" s="580"/>
      <c r="OTI27" s="580"/>
      <c r="OTJ27" s="580"/>
      <c r="OTK27" s="580"/>
      <c r="OTL27" s="580"/>
      <c r="OTM27" s="580"/>
      <c r="OTN27" s="580"/>
      <c r="OTO27" s="580"/>
      <c r="OTP27" s="580"/>
      <c r="OTQ27" s="580"/>
      <c r="OTR27" s="580"/>
      <c r="OTS27" s="580"/>
      <c r="OTT27" s="580"/>
      <c r="OTU27" s="580"/>
      <c r="OTV27" s="580"/>
      <c r="OTW27" s="580"/>
      <c r="OTX27" s="580"/>
      <c r="OTY27" s="580"/>
      <c r="OTZ27" s="580"/>
      <c r="OUA27" s="580"/>
      <c r="OUB27" s="580"/>
      <c r="OUC27" s="580"/>
      <c r="OUD27" s="580"/>
      <c r="OUE27" s="580"/>
      <c r="OUF27" s="580"/>
      <c r="OUG27" s="580"/>
      <c r="OUH27" s="580"/>
      <c r="OUI27" s="580"/>
      <c r="OUJ27" s="580"/>
      <c r="OUK27" s="580"/>
      <c r="OUL27" s="580"/>
      <c r="OUM27" s="580"/>
      <c r="OUN27" s="580"/>
      <c r="OUO27" s="580"/>
      <c r="OUP27" s="580"/>
      <c r="OUQ27" s="580"/>
      <c r="OUR27" s="580"/>
      <c r="OUS27" s="580"/>
      <c r="OUT27" s="580"/>
      <c r="OUU27" s="580"/>
      <c r="OUV27" s="580"/>
      <c r="OUW27" s="580"/>
      <c r="OUX27" s="580"/>
      <c r="OUY27" s="580"/>
      <c r="OUZ27" s="580"/>
      <c r="OVA27" s="580"/>
      <c r="OVB27" s="580"/>
      <c r="OVC27" s="580"/>
      <c r="OVD27" s="580"/>
      <c r="OVE27" s="580"/>
      <c r="OVF27" s="580"/>
      <c r="OVG27" s="580"/>
      <c r="OVH27" s="580"/>
      <c r="OVI27" s="580"/>
      <c r="OVJ27" s="580"/>
      <c r="OVK27" s="580"/>
      <c r="OVL27" s="580"/>
      <c r="OVM27" s="580"/>
      <c r="OVN27" s="580"/>
      <c r="OVO27" s="580"/>
      <c r="OVP27" s="580"/>
      <c r="OVQ27" s="580"/>
      <c r="OVR27" s="580"/>
      <c r="OVS27" s="580"/>
      <c r="OVT27" s="580"/>
      <c r="OVU27" s="580"/>
      <c r="OVV27" s="580"/>
      <c r="OVW27" s="580"/>
      <c r="OVX27" s="580"/>
      <c r="OVY27" s="580"/>
      <c r="OVZ27" s="580"/>
      <c r="OWA27" s="580"/>
      <c r="OWB27" s="580"/>
      <c r="OWC27" s="580"/>
      <c r="OWD27" s="580"/>
      <c r="OWE27" s="580"/>
      <c r="OWF27" s="580"/>
      <c r="OWG27" s="580"/>
      <c r="OWH27" s="580"/>
      <c r="OWI27" s="580"/>
      <c r="OWJ27" s="580"/>
      <c r="OWK27" s="580"/>
      <c r="OWL27" s="580"/>
      <c r="OWM27" s="580"/>
      <c r="OWN27" s="580"/>
      <c r="OWO27" s="580"/>
      <c r="OWP27" s="580"/>
      <c r="OWQ27" s="580"/>
      <c r="OWR27" s="580"/>
      <c r="OWS27" s="580"/>
      <c r="OWT27" s="580"/>
      <c r="OWU27" s="580"/>
      <c r="OWV27" s="580"/>
      <c r="OWW27" s="580"/>
      <c r="OWX27" s="580"/>
      <c r="OWY27" s="580"/>
      <c r="OWZ27" s="580"/>
      <c r="OXA27" s="580"/>
      <c r="OXB27" s="580"/>
      <c r="OXC27" s="580"/>
      <c r="OXD27" s="580"/>
      <c r="OXE27" s="580"/>
      <c r="OXF27" s="580"/>
      <c r="OXG27" s="580"/>
      <c r="OXH27" s="580"/>
      <c r="OXI27" s="580"/>
      <c r="OXJ27" s="580"/>
      <c r="OXK27" s="580"/>
      <c r="OXL27" s="580"/>
      <c r="OXM27" s="580"/>
      <c r="OXN27" s="580"/>
      <c r="OXO27" s="580"/>
      <c r="OXP27" s="580"/>
      <c r="OXQ27" s="580"/>
      <c r="OXR27" s="580"/>
      <c r="OXS27" s="580"/>
      <c r="OXT27" s="580"/>
      <c r="OXU27" s="580"/>
      <c r="OXV27" s="580"/>
      <c r="OXW27" s="580"/>
      <c r="OXX27" s="580"/>
      <c r="OXY27" s="580"/>
      <c r="OXZ27" s="580"/>
      <c r="OYA27" s="580"/>
      <c r="OYB27" s="580"/>
      <c r="OYC27" s="580"/>
      <c r="OYD27" s="580"/>
      <c r="OYE27" s="580"/>
      <c r="OYF27" s="580"/>
      <c r="OYG27" s="580"/>
      <c r="OYH27" s="580"/>
      <c r="OYI27" s="580"/>
      <c r="OYJ27" s="580"/>
      <c r="OYK27" s="580"/>
      <c r="OYL27" s="580"/>
      <c r="OYM27" s="580"/>
      <c r="OYN27" s="580"/>
      <c r="OYO27" s="580"/>
      <c r="OYP27" s="580"/>
      <c r="OYQ27" s="580"/>
      <c r="OYR27" s="580"/>
      <c r="OYS27" s="580"/>
      <c r="OYT27" s="580"/>
      <c r="OYU27" s="580"/>
      <c r="OYV27" s="580"/>
      <c r="OYW27" s="580"/>
      <c r="OYX27" s="580"/>
      <c r="OYY27" s="580"/>
      <c r="OYZ27" s="580"/>
      <c r="OZA27" s="580"/>
      <c r="OZB27" s="580"/>
      <c r="OZC27" s="580"/>
      <c r="OZD27" s="580"/>
      <c r="OZE27" s="580"/>
      <c r="OZF27" s="580"/>
      <c r="OZG27" s="580"/>
      <c r="OZH27" s="580"/>
      <c r="OZI27" s="580"/>
      <c r="OZJ27" s="580"/>
      <c r="OZK27" s="580"/>
      <c r="OZL27" s="580"/>
      <c r="OZM27" s="580"/>
      <c r="OZN27" s="580"/>
      <c r="OZO27" s="580"/>
      <c r="OZP27" s="580"/>
      <c r="OZQ27" s="580"/>
      <c r="OZR27" s="580"/>
      <c r="OZS27" s="580"/>
      <c r="OZT27" s="580"/>
      <c r="OZU27" s="580"/>
      <c r="OZV27" s="580"/>
      <c r="OZW27" s="580"/>
      <c r="OZX27" s="580"/>
      <c r="OZY27" s="580"/>
      <c r="OZZ27" s="580"/>
      <c r="PAA27" s="580"/>
      <c r="PAB27" s="580"/>
      <c r="PAC27" s="580"/>
      <c r="PAD27" s="580"/>
      <c r="PAE27" s="580"/>
      <c r="PAF27" s="580"/>
      <c r="PAG27" s="580"/>
      <c r="PAH27" s="580"/>
      <c r="PAI27" s="580"/>
      <c r="PAJ27" s="580"/>
      <c r="PAK27" s="580"/>
      <c r="PAL27" s="580"/>
      <c r="XEL27" s="147" t="s">
        <v>1196</v>
      </c>
      <c r="XEM27" s="345" t="s">
        <v>2825</v>
      </c>
      <c r="XEO27" s="217" t="s">
        <v>80</v>
      </c>
      <c r="XEP27" s="191"/>
      <c r="XEQ27" s="191" t="s">
        <v>89</v>
      </c>
      <c r="XER27" s="191" t="s">
        <v>90</v>
      </c>
      <c r="XES27" s="191" t="s">
        <v>139</v>
      </c>
      <c r="XET27" s="191" t="s">
        <v>140</v>
      </c>
      <c r="XEU27" s="191" t="s">
        <v>141</v>
      </c>
      <c r="XEV27" s="189" t="s">
        <v>94</v>
      </c>
      <c r="XEW27" s="189" t="s">
        <v>95</v>
      </c>
      <c r="XEX27" s="191" t="s">
        <v>142</v>
      </c>
      <c r="XEY27" s="189" t="s">
        <v>97</v>
      </c>
      <c r="XEZ27" s="189" t="s">
        <v>98</v>
      </c>
      <c r="XFA27" s="189" t="s">
        <v>99</v>
      </c>
      <c r="XFB27" s="191" t="s">
        <v>143</v>
      </c>
      <c r="XFC27" s="191" t="s">
        <v>144</v>
      </c>
      <c r="XFD27" s="191" t="s">
        <v>145</v>
      </c>
    </row>
    <row r="28" spans="1:10854 16366:16384" ht="12" customHeight="1">
      <c r="A28" s="222" t="s">
        <v>21</v>
      </c>
      <c r="B28" s="441">
        <v>0.59069710606388126</v>
      </c>
      <c r="C28" s="442">
        <v>0.32684925560222738</v>
      </c>
      <c r="D28" s="441">
        <v>0.68298485710673362</v>
      </c>
      <c r="E28" s="442">
        <v>0.43012259055549146</v>
      </c>
      <c r="F28" s="150"/>
      <c r="G28" s="706">
        <v>49.161066120052112</v>
      </c>
      <c r="H28" s="698">
        <v>0.04</v>
      </c>
      <c r="I28" s="707">
        <v>27.35429712744137</v>
      </c>
      <c r="J28" s="700">
        <f>0.01</f>
        <v>0.01</v>
      </c>
      <c r="U28" s="197">
        <f t="shared" si="1"/>
        <v>102.5</v>
      </c>
      <c r="V28" s="206">
        <v>100</v>
      </c>
      <c r="W28" s="207">
        <v>105</v>
      </c>
      <c r="X28" s="208">
        <v>102.5</v>
      </c>
      <c r="Y28" s="669">
        <v>0</v>
      </c>
      <c r="Z28" s="584">
        <v>0</v>
      </c>
      <c r="AA28" s="672">
        <v>0</v>
      </c>
      <c r="AB28" s="589">
        <v>0</v>
      </c>
      <c r="AC28" s="676"/>
      <c r="AD28" s="584"/>
      <c r="AE28" s="672"/>
      <c r="AF28" s="589"/>
      <c r="AG28" s="676"/>
      <c r="AH28" s="584"/>
      <c r="AI28" s="672"/>
      <c r="AJ28" s="589"/>
      <c r="AK28" s="676">
        <v>0</v>
      </c>
      <c r="AL28" s="584">
        <v>0</v>
      </c>
      <c r="AM28" s="672">
        <v>0</v>
      </c>
      <c r="AN28" s="589">
        <v>0</v>
      </c>
      <c r="AO28" s="606">
        <v>0</v>
      </c>
      <c r="AP28" s="584">
        <v>0</v>
      </c>
      <c r="AQ28" s="588">
        <v>0</v>
      </c>
      <c r="AR28" s="589">
        <v>0</v>
      </c>
      <c r="AS28" s="580"/>
      <c r="AT28" s="717"/>
      <c r="AU28" s="719"/>
      <c r="AV28" s="594"/>
      <c r="AW28" s="719"/>
      <c r="AX28" s="737"/>
      <c r="AY28" s="722"/>
      <c r="AZ28" s="724"/>
      <c r="BA28" s="724"/>
      <c r="BB28" s="740"/>
      <c r="BC28" s="580"/>
      <c r="BD28" s="735"/>
      <c r="BE28" s="731"/>
      <c r="BF28" s="754"/>
      <c r="BG28" s="755"/>
      <c r="BH28" s="580"/>
      <c r="BI28" s="747"/>
      <c r="BJ28" s="748"/>
      <c r="BK28" s="748"/>
      <c r="BL28" s="749"/>
      <c r="BM28" s="729"/>
      <c r="BN28" s="730">
        <v>117.5</v>
      </c>
      <c r="BO28" s="727">
        <v>0</v>
      </c>
      <c r="BP28" s="728">
        <v>0</v>
      </c>
      <c r="BQ28" s="743">
        <v>0</v>
      </c>
      <c r="BR28" s="744"/>
      <c r="BS28" s="744"/>
      <c r="BT28" s="745">
        <v>0</v>
      </c>
      <c r="BU28" s="743">
        <v>0</v>
      </c>
      <c r="BV28" s="744"/>
      <c r="BW28" s="744"/>
      <c r="BX28" s="745">
        <v>0</v>
      </c>
      <c r="BY28" s="603"/>
      <c r="BZ28" s="596"/>
      <c r="CA28" s="596"/>
      <c r="CB28" s="604"/>
      <c r="CC28" s="594"/>
      <c r="CD28" s="594"/>
      <c r="CE28" s="604"/>
      <c r="CF28" s="598"/>
      <c r="CG28" s="594"/>
      <c r="CH28" s="594"/>
      <c r="CI28" s="597"/>
      <c r="CJ28" s="595"/>
      <c r="CK28" s="594"/>
      <c r="CL28" s="594"/>
      <c r="CM28" s="594"/>
      <c r="CN28" s="594"/>
      <c r="CO28" s="599"/>
      <c r="CP28" s="598"/>
      <c r="CQ28" s="594"/>
      <c r="CR28" s="600"/>
      <c r="CS28" s="605"/>
      <c r="CT28" s="598"/>
      <c r="CU28" s="594"/>
      <c r="CV28" s="599"/>
      <c r="CW28" s="580"/>
      <c r="CX28" s="580"/>
      <c r="CY28" s="580"/>
      <c r="CZ28" s="580"/>
      <c r="DA28" s="580"/>
      <c r="DB28" s="580"/>
      <c r="DC28" s="580"/>
      <c r="DD28" s="580"/>
      <c r="DE28" s="580"/>
      <c r="DF28" s="580"/>
      <c r="DG28" s="580"/>
      <c r="DH28" s="580"/>
      <c r="DI28" s="580"/>
      <c r="DJ28" s="580"/>
      <c r="DK28" s="580"/>
      <c r="DL28" s="580"/>
      <c r="DM28" s="580"/>
      <c r="DN28" s="580"/>
      <c r="DO28" s="580"/>
      <c r="DP28" s="580"/>
      <c r="DQ28" s="580"/>
      <c r="DR28" s="580"/>
      <c r="DS28" s="580"/>
      <c r="DT28" s="580"/>
      <c r="DU28" s="580"/>
      <c r="DV28" s="580"/>
      <c r="DW28" s="580"/>
      <c r="DX28" s="580"/>
      <c r="DY28" s="580"/>
      <c r="DZ28" s="580"/>
      <c r="EA28" s="580"/>
      <c r="EB28" s="580"/>
      <c r="EC28" s="580"/>
      <c r="ED28" s="580"/>
      <c r="EE28" s="580"/>
      <c r="EF28" s="580"/>
      <c r="EG28" s="580"/>
      <c r="EH28" s="580"/>
      <c r="EI28" s="580"/>
      <c r="EJ28" s="580"/>
      <c r="EK28" s="580"/>
      <c r="EL28" s="580"/>
      <c r="EM28" s="580"/>
      <c r="EN28" s="580"/>
      <c r="EO28" s="580"/>
      <c r="EP28" s="580"/>
      <c r="EQ28" s="580"/>
      <c r="ER28" s="580"/>
      <c r="ES28" s="580"/>
      <c r="ET28" s="580"/>
      <c r="EU28" s="580"/>
      <c r="EV28" s="580"/>
      <c r="EW28" s="580"/>
      <c r="EX28" s="580"/>
      <c r="EY28" s="580"/>
      <c r="EZ28" s="580"/>
      <c r="FA28" s="580"/>
      <c r="FB28" s="580"/>
      <c r="FC28" s="580"/>
      <c r="FD28" s="580"/>
      <c r="FE28" s="580"/>
      <c r="FF28" s="580"/>
      <c r="FG28" s="580"/>
      <c r="FH28" s="580"/>
      <c r="FI28" s="580"/>
      <c r="FJ28" s="580"/>
      <c r="FK28" s="580"/>
      <c r="FL28" s="580"/>
      <c r="FM28" s="580"/>
      <c r="FN28" s="580"/>
      <c r="FO28" s="580"/>
      <c r="FP28" s="580"/>
      <c r="FQ28" s="580"/>
      <c r="FR28" s="580"/>
      <c r="FS28" s="580"/>
      <c r="FT28" s="580"/>
      <c r="FU28" s="580"/>
      <c r="FV28" s="580"/>
      <c r="FW28" s="580"/>
      <c r="FX28" s="580"/>
      <c r="FY28" s="580"/>
      <c r="FZ28" s="580"/>
      <c r="GA28" s="580"/>
      <c r="GB28" s="580"/>
      <c r="GC28" s="580"/>
      <c r="GD28" s="580"/>
      <c r="GE28" s="580"/>
      <c r="GF28" s="580"/>
      <c r="GG28" s="580"/>
      <c r="GH28" s="580"/>
      <c r="GI28" s="580"/>
      <c r="GJ28" s="580"/>
      <c r="GK28" s="580"/>
      <c r="GL28" s="580"/>
      <c r="GM28" s="580"/>
      <c r="GN28" s="580"/>
      <c r="GO28" s="580"/>
      <c r="GP28" s="580"/>
      <c r="GQ28" s="580"/>
      <c r="GR28" s="580"/>
      <c r="GS28" s="580"/>
      <c r="GT28" s="580"/>
      <c r="GU28" s="580"/>
      <c r="GV28" s="580"/>
      <c r="GW28" s="580"/>
      <c r="GX28" s="580"/>
      <c r="GY28" s="580"/>
      <c r="GZ28" s="580"/>
      <c r="HA28" s="580"/>
      <c r="HB28" s="580"/>
      <c r="HC28" s="580"/>
      <c r="HD28" s="580"/>
      <c r="HE28" s="580"/>
      <c r="HF28" s="580"/>
      <c r="HG28" s="580"/>
      <c r="HH28" s="580"/>
      <c r="HI28" s="580"/>
      <c r="HJ28" s="580"/>
      <c r="HK28" s="580"/>
      <c r="HL28" s="580"/>
      <c r="HM28" s="580"/>
      <c r="HN28" s="580"/>
      <c r="HO28" s="580"/>
      <c r="HP28" s="580"/>
      <c r="HQ28" s="580"/>
      <c r="HR28" s="580"/>
      <c r="HS28" s="580"/>
      <c r="HT28" s="580"/>
      <c r="HU28" s="580"/>
      <c r="HV28" s="580"/>
      <c r="HW28" s="580"/>
      <c r="HX28" s="580"/>
      <c r="HY28" s="580"/>
      <c r="HZ28" s="580"/>
      <c r="IA28" s="580"/>
      <c r="IB28" s="580"/>
      <c r="IC28" s="580"/>
      <c r="ID28" s="580"/>
      <c r="IE28" s="580"/>
      <c r="IF28" s="580"/>
      <c r="IG28" s="580"/>
      <c r="IH28" s="580"/>
      <c r="II28" s="580"/>
      <c r="IJ28" s="580"/>
      <c r="IK28" s="580"/>
      <c r="IL28" s="580"/>
      <c r="IM28" s="580"/>
      <c r="IN28" s="580"/>
      <c r="IO28" s="580"/>
      <c r="IP28" s="580"/>
      <c r="IQ28" s="580"/>
      <c r="IR28" s="580"/>
      <c r="IS28" s="580"/>
      <c r="IT28" s="580"/>
      <c r="IU28" s="580"/>
      <c r="IV28" s="580"/>
      <c r="IW28" s="580"/>
      <c r="IX28" s="580"/>
      <c r="IY28" s="580"/>
      <c r="IZ28" s="580"/>
      <c r="JA28" s="580"/>
      <c r="JB28" s="580"/>
      <c r="JC28" s="580"/>
      <c r="JD28" s="580"/>
      <c r="JE28" s="580"/>
      <c r="JF28" s="580"/>
      <c r="JG28" s="580"/>
      <c r="JH28" s="580"/>
      <c r="JI28" s="580"/>
      <c r="JJ28" s="580"/>
      <c r="JK28" s="580"/>
      <c r="JL28" s="580"/>
      <c r="JM28" s="580"/>
      <c r="JN28" s="580"/>
      <c r="JO28" s="580"/>
      <c r="JP28" s="580"/>
      <c r="JQ28" s="580"/>
      <c r="JR28" s="580"/>
      <c r="JS28" s="580"/>
      <c r="JT28" s="580"/>
      <c r="JU28" s="580"/>
      <c r="JV28" s="580"/>
      <c r="JW28" s="580"/>
      <c r="JX28" s="580"/>
      <c r="JY28" s="580"/>
      <c r="JZ28" s="580"/>
      <c r="KA28" s="580"/>
      <c r="KB28" s="580"/>
      <c r="KC28" s="580"/>
      <c r="KD28" s="580"/>
      <c r="KE28" s="580"/>
      <c r="KF28" s="580"/>
      <c r="KG28" s="580"/>
      <c r="KH28" s="580"/>
      <c r="KI28" s="580"/>
      <c r="KJ28" s="580"/>
      <c r="KK28" s="580"/>
      <c r="KL28" s="580"/>
      <c r="KM28" s="580"/>
      <c r="KN28" s="580"/>
      <c r="KO28" s="580"/>
      <c r="KP28" s="580"/>
      <c r="KQ28" s="580"/>
      <c r="KR28" s="580"/>
      <c r="KS28" s="580"/>
      <c r="KT28" s="580"/>
      <c r="KU28" s="580"/>
      <c r="KV28" s="580"/>
      <c r="KW28" s="580"/>
      <c r="KX28" s="580"/>
      <c r="KY28" s="580"/>
      <c r="KZ28" s="580"/>
      <c r="LA28" s="580"/>
      <c r="LB28" s="580"/>
      <c r="LC28" s="580"/>
      <c r="LD28" s="580"/>
      <c r="LE28" s="580"/>
      <c r="LF28" s="580"/>
      <c r="LG28" s="580"/>
      <c r="LH28" s="580"/>
      <c r="LI28" s="580"/>
      <c r="LJ28" s="580"/>
      <c r="LK28" s="580"/>
      <c r="LL28" s="580"/>
      <c r="LM28" s="580"/>
      <c r="LN28" s="580"/>
      <c r="LO28" s="580"/>
      <c r="LP28" s="580"/>
      <c r="LQ28" s="580"/>
      <c r="LR28" s="580"/>
      <c r="LS28" s="580"/>
      <c r="LT28" s="580"/>
      <c r="LU28" s="580"/>
      <c r="LV28" s="580"/>
      <c r="LW28" s="580"/>
      <c r="LX28" s="580"/>
      <c r="LY28" s="580"/>
      <c r="LZ28" s="580"/>
      <c r="MA28" s="580"/>
      <c r="MB28" s="580"/>
      <c r="MC28" s="580"/>
      <c r="MD28" s="580"/>
      <c r="ME28" s="580"/>
      <c r="MF28" s="580"/>
      <c r="MG28" s="580"/>
      <c r="MH28" s="580"/>
      <c r="MI28" s="580"/>
      <c r="MJ28" s="580"/>
      <c r="MK28" s="580"/>
      <c r="ML28" s="580"/>
      <c r="MM28" s="580"/>
      <c r="MN28" s="580"/>
      <c r="MO28" s="580"/>
      <c r="MP28" s="580"/>
      <c r="MQ28" s="580"/>
      <c r="MR28" s="580"/>
      <c r="MS28" s="580"/>
      <c r="MT28" s="580"/>
      <c r="MU28" s="580"/>
      <c r="MV28" s="580"/>
      <c r="MW28" s="580"/>
      <c r="MX28" s="580"/>
      <c r="MY28" s="580"/>
      <c r="MZ28" s="580"/>
      <c r="NA28" s="580"/>
      <c r="NB28" s="580"/>
      <c r="NC28" s="580"/>
      <c r="ND28" s="580"/>
      <c r="NE28" s="580"/>
      <c r="NF28" s="580"/>
      <c r="NG28" s="580"/>
      <c r="NH28" s="580"/>
      <c r="NI28" s="580"/>
      <c r="NJ28" s="580"/>
      <c r="NK28" s="580"/>
      <c r="NL28" s="580"/>
      <c r="NM28" s="580"/>
      <c r="NN28" s="580"/>
      <c r="NO28" s="580"/>
      <c r="NP28" s="580"/>
      <c r="NQ28" s="580"/>
      <c r="NR28" s="580"/>
      <c r="NS28" s="580"/>
      <c r="NT28" s="580"/>
      <c r="NU28" s="580"/>
      <c r="NV28" s="580"/>
      <c r="NW28" s="580"/>
      <c r="NX28" s="580"/>
      <c r="NY28" s="580"/>
      <c r="NZ28" s="580"/>
      <c r="OA28" s="580"/>
      <c r="OB28" s="580"/>
      <c r="OC28" s="580"/>
      <c r="OD28" s="580"/>
      <c r="OE28" s="580"/>
      <c r="OF28" s="580"/>
      <c r="OG28" s="580"/>
      <c r="OH28" s="580"/>
      <c r="OI28" s="580"/>
      <c r="OJ28" s="580"/>
      <c r="OK28" s="580"/>
      <c r="OL28" s="580"/>
      <c r="OM28" s="580"/>
      <c r="ON28" s="580"/>
      <c r="OO28" s="580"/>
      <c r="OP28" s="580"/>
      <c r="OQ28" s="580"/>
      <c r="OR28" s="580"/>
      <c r="OS28" s="580"/>
      <c r="OT28" s="580"/>
      <c r="OU28" s="580"/>
      <c r="OV28" s="580"/>
      <c r="OW28" s="580"/>
      <c r="OX28" s="580"/>
      <c r="OY28" s="580"/>
      <c r="OZ28" s="580"/>
      <c r="PA28" s="580"/>
      <c r="PB28" s="580"/>
      <c r="PC28" s="580"/>
      <c r="PD28" s="580"/>
      <c r="PE28" s="580"/>
      <c r="PF28" s="580"/>
      <c r="PG28" s="580"/>
      <c r="PH28" s="580"/>
      <c r="PI28" s="580"/>
      <c r="PJ28" s="580"/>
      <c r="PK28" s="580"/>
      <c r="PL28" s="580"/>
      <c r="PM28" s="580"/>
      <c r="PN28" s="580"/>
      <c r="PO28" s="580"/>
      <c r="PP28" s="580"/>
      <c r="PQ28" s="580"/>
      <c r="PR28" s="580"/>
      <c r="PS28" s="580"/>
      <c r="PT28" s="580"/>
      <c r="PU28" s="580"/>
      <c r="PV28" s="580"/>
      <c r="PW28" s="580"/>
      <c r="PX28" s="580"/>
      <c r="PY28" s="580"/>
      <c r="PZ28" s="580"/>
      <c r="QA28" s="580"/>
      <c r="QB28" s="580"/>
      <c r="QC28" s="580"/>
      <c r="QD28" s="580"/>
      <c r="QE28" s="580"/>
      <c r="QF28" s="580"/>
      <c r="QG28" s="580"/>
      <c r="QH28" s="580"/>
      <c r="QI28" s="580"/>
      <c r="QJ28" s="580"/>
      <c r="QK28" s="580"/>
      <c r="QL28" s="580"/>
      <c r="QM28" s="580"/>
      <c r="QN28" s="580"/>
      <c r="QO28" s="580"/>
      <c r="QP28" s="580"/>
      <c r="QQ28" s="580"/>
      <c r="QR28" s="580"/>
      <c r="QS28" s="580"/>
      <c r="QT28" s="580"/>
      <c r="QU28" s="580"/>
      <c r="QV28" s="580"/>
      <c r="QW28" s="580"/>
      <c r="QX28" s="580"/>
      <c r="QY28" s="580"/>
      <c r="QZ28" s="580"/>
      <c r="RA28" s="580"/>
      <c r="RB28" s="580"/>
      <c r="RC28" s="580"/>
      <c r="RD28" s="580"/>
      <c r="RE28" s="580"/>
      <c r="RF28" s="580"/>
      <c r="RG28" s="580"/>
      <c r="RH28" s="580"/>
      <c r="RI28" s="580"/>
      <c r="RJ28" s="580"/>
      <c r="RK28" s="580"/>
      <c r="RL28" s="580"/>
      <c r="RM28" s="580"/>
      <c r="RN28" s="580"/>
      <c r="RO28" s="580"/>
      <c r="RP28" s="580"/>
      <c r="RQ28" s="580"/>
      <c r="RR28" s="580"/>
      <c r="RS28" s="580"/>
      <c r="RT28" s="580"/>
      <c r="RU28" s="580"/>
      <c r="RV28" s="580"/>
      <c r="RW28" s="580"/>
      <c r="RX28" s="580"/>
      <c r="RY28" s="580"/>
      <c r="RZ28" s="580"/>
      <c r="SA28" s="580"/>
      <c r="SB28" s="580"/>
      <c r="SC28" s="580"/>
      <c r="SD28" s="580"/>
      <c r="SE28" s="580"/>
      <c r="SF28" s="580"/>
      <c r="SG28" s="580"/>
      <c r="SH28" s="580"/>
      <c r="SI28" s="580"/>
      <c r="SJ28" s="580"/>
      <c r="SK28" s="580"/>
      <c r="SL28" s="580"/>
      <c r="SM28" s="580"/>
      <c r="SN28" s="580"/>
      <c r="SO28" s="580"/>
      <c r="SP28" s="580"/>
      <c r="SQ28" s="580"/>
      <c r="SR28" s="580"/>
      <c r="SS28" s="580"/>
      <c r="ST28" s="580"/>
      <c r="SU28" s="580"/>
      <c r="SV28" s="580"/>
      <c r="SW28" s="580"/>
      <c r="SX28" s="580"/>
      <c r="SY28" s="580"/>
      <c r="SZ28" s="580"/>
      <c r="TA28" s="580"/>
      <c r="TB28" s="580"/>
      <c r="TC28" s="580"/>
      <c r="TD28" s="580"/>
      <c r="TE28" s="580"/>
      <c r="TF28" s="580"/>
      <c r="TG28" s="580"/>
      <c r="TH28" s="580"/>
      <c r="TI28" s="580"/>
      <c r="TJ28" s="580"/>
      <c r="TK28" s="580"/>
      <c r="TL28" s="580"/>
      <c r="TM28" s="580"/>
      <c r="TN28" s="580"/>
      <c r="TO28" s="580"/>
      <c r="TP28" s="580"/>
      <c r="TQ28" s="580"/>
      <c r="TR28" s="580"/>
      <c r="TS28" s="580"/>
      <c r="TT28" s="580"/>
      <c r="TU28" s="580"/>
      <c r="TV28" s="580"/>
      <c r="TW28" s="580"/>
      <c r="TX28" s="580"/>
      <c r="TY28" s="580"/>
      <c r="TZ28" s="580"/>
      <c r="UA28" s="580"/>
      <c r="UB28" s="580"/>
      <c r="UC28" s="580"/>
      <c r="UD28" s="580"/>
      <c r="UE28" s="580"/>
      <c r="UF28" s="580"/>
      <c r="UG28" s="580"/>
      <c r="UH28" s="580"/>
      <c r="UI28" s="580"/>
      <c r="UJ28" s="580"/>
      <c r="UK28" s="580"/>
      <c r="UL28" s="580"/>
      <c r="UM28" s="580"/>
      <c r="UN28" s="580"/>
      <c r="UO28" s="580"/>
      <c r="UP28" s="580"/>
      <c r="UQ28" s="580"/>
      <c r="UR28" s="580"/>
      <c r="US28" s="580"/>
      <c r="UT28" s="580"/>
      <c r="UU28" s="580"/>
      <c r="UV28" s="580"/>
      <c r="UW28" s="580"/>
      <c r="UX28" s="580"/>
      <c r="UY28" s="580"/>
      <c r="UZ28" s="580"/>
      <c r="VA28" s="580"/>
      <c r="VB28" s="580"/>
      <c r="VC28" s="580"/>
      <c r="VD28" s="580"/>
      <c r="VE28" s="580"/>
      <c r="VF28" s="580"/>
      <c r="VG28" s="580"/>
      <c r="VH28" s="580"/>
      <c r="VI28" s="580"/>
      <c r="VJ28" s="580"/>
      <c r="VK28" s="580"/>
      <c r="VL28" s="580"/>
      <c r="VM28" s="580"/>
      <c r="VN28" s="580"/>
      <c r="VO28" s="580"/>
      <c r="VP28" s="580"/>
      <c r="VQ28" s="580"/>
      <c r="VR28" s="580"/>
      <c r="VS28" s="580"/>
      <c r="VT28" s="580"/>
      <c r="VU28" s="580"/>
      <c r="VV28" s="580"/>
      <c r="VW28" s="580"/>
      <c r="VX28" s="580"/>
      <c r="VY28" s="580"/>
      <c r="VZ28" s="580"/>
      <c r="WA28" s="580"/>
      <c r="WB28" s="580"/>
      <c r="WC28" s="580"/>
      <c r="WD28" s="580"/>
      <c r="WE28" s="580"/>
      <c r="WF28" s="580"/>
      <c r="WG28" s="580"/>
      <c r="WH28" s="580"/>
      <c r="WI28" s="580"/>
      <c r="WJ28" s="580"/>
      <c r="WK28" s="580"/>
      <c r="WL28" s="580"/>
      <c r="WM28" s="580"/>
      <c r="WN28" s="580"/>
      <c r="WO28" s="580"/>
      <c r="WP28" s="580"/>
      <c r="WQ28" s="580"/>
      <c r="WR28" s="580"/>
      <c r="WS28" s="580"/>
      <c r="WT28" s="580"/>
      <c r="WU28" s="580"/>
      <c r="WV28" s="580"/>
      <c r="WW28" s="580"/>
      <c r="WX28" s="580"/>
      <c r="WY28" s="580"/>
      <c r="WZ28" s="580"/>
      <c r="XA28" s="580"/>
      <c r="XB28" s="580"/>
      <c r="XC28" s="580"/>
      <c r="XD28" s="580"/>
      <c r="XE28" s="580"/>
      <c r="XF28" s="580"/>
      <c r="XG28" s="580"/>
      <c r="XH28" s="580"/>
      <c r="XI28" s="580"/>
      <c r="XJ28" s="580"/>
      <c r="XK28" s="580"/>
      <c r="XL28" s="580"/>
      <c r="XM28" s="580"/>
      <c r="XN28" s="580"/>
      <c r="XO28" s="580"/>
      <c r="XP28" s="580"/>
      <c r="XQ28" s="580"/>
      <c r="XR28" s="580"/>
      <c r="XS28" s="580"/>
      <c r="XT28" s="580"/>
      <c r="XU28" s="580"/>
      <c r="XV28" s="580"/>
      <c r="XW28" s="580"/>
      <c r="XX28" s="580"/>
      <c r="XY28" s="580"/>
      <c r="XZ28" s="580"/>
      <c r="YA28" s="580"/>
      <c r="YB28" s="580"/>
      <c r="YC28" s="580"/>
      <c r="YD28" s="580"/>
      <c r="YE28" s="580"/>
      <c r="YF28" s="580"/>
      <c r="YG28" s="580"/>
      <c r="YH28" s="580"/>
      <c r="YI28" s="580"/>
      <c r="YJ28" s="580"/>
      <c r="YK28" s="580"/>
      <c r="YL28" s="580"/>
      <c r="YM28" s="580"/>
      <c r="YN28" s="580"/>
      <c r="YO28" s="580"/>
      <c r="YP28" s="580"/>
      <c r="YQ28" s="580"/>
      <c r="YR28" s="580"/>
      <c r="YS28" s="580"/>
      <c r="YT28" s="580"/>
      <c r="YU28" s="580"/>
      <c r="YV28" s="580"/>
      <c r="YW28" s="580"/>
      <c r="YX28" s="580"/>
      <c r="YY28" s="580"/>
      <c r="YZ28" s="580"/>
      <c r="ZA28" s="580"/>
      <c r="ZB28" s="580"/>
      <c r="ZC28" s="580"/>
      <c r="ZD28" s="580"/>
      <c r="ZE28" s="580"/>
      <c r="ZF28" s="580"/>
      <c r="ZG28" s="580"/>
      <c r="ZH28" s="580"/>
      <c r="ZI28" s="580"/>
      <c r="ZJ28" s="580"/>
      <c r="ZK28" s="580"/>
      <c r="ZL28" s="580"/>
      <c r="ZM28" s="580"/>
      <c r="ZN28" s="580"/>
      <c r="ZO28" s="580"/>
      <c r="ZP28" s="580"/>
      <c r="ZQ28" s="580"/>
      <c r="ZR28" s="580"/>
      <c r="ZS28" s="580"/>
      <c r="ZT28" s="580"/>
      <c r="ZU28" s="580"/>
      <c r="ZV28" s="580"/>
      <c r="ZW28" s="580"/>
      <c r="ZX28" s="580"/>
      <c r="ZY28" s="580"/>
      <c r="ZZ28" s="580"/>
      <c r="AAA28" s="580"/>
      <c r="AAB28" s="580"/>
      <c r="AAC28" s="580"/>
      <c r="AAD28" s="580"/>
      <c r="AAE28" s="580"/>
      <c r="AAF28" s="580"/>
      <c r="AAG28" s="580"/>
      <c r="AAH28" s="580"/>
      <c r="AAI28" s="580"/>
      <c r="AAJ28" s="580"/>
      <c r="AAK28" s="580"/>
      <c r="AAL28" s="580"/>
      <c r="AAM28" s="580"/>
      <c r="AAN28" s="580"/>
      <c r="AAO28" s="580"/>
      <c r="AAP28" s="580"/>
      <c r="AAQ28" s="580"/>
      <c r="AAR28" s="580"/>
      <c r="AAS28" s="580"/>
      <c r="AAT28" s="580"/>
      <c r="AAU28" s="580"/>
      <c r="AAV28" s="580"/>
      <c r="AAW28" s="580"/>
      <c r="AAX28" s="580"/>
      <c r="AAY28" s="580"/>
      <c r="AAZ28" s="580"/>
      <c r="ABA28" s="580"/>
      <c r="ABB28" s="580"/>
      <c r="ABC28" s="580"/>
      <c r="ABD28" s="580"/>
      <c r="ABE28" s="580"/>
      <c r="ABF28" s="580"/>
      <c r="ABG28" s="580"/>
      <c r="ABH28" s="580"/>
      <c r="ABI28" s="580"/>
      <c r="ABJ28" s="580"/>
      <c r="ABK28" s="580"/>
      <c r="ABL28" s="580"/>
      <c r="ABM28" s="580"/>
      <c r="ABN28" s="580"/>
      <c r="ABO28" s="580"/>
      <c r="ABP28" s="580"/>
      <c r="ABQ28" s="580"/>
      <c r="ABR28" s="580"/>
      <c r="ABS28" s="580"/>
      <c r="ABT28" s="580"/>
      <c r="ABU28" s="580"/>
      <c r="ABV28" s="580"/>
      <c r="ABW28" s="580"/>
      <c r="ABX28" s="580"/>
      <c r="ABY28" s="580"/>
      <c r="ABZ28" s="580"/>
      <c r="ACA28" s="580"/>
      <c r="ACB28" s="580"/>
      <c r="ACC28" s="580"/>
      <c r="ACD28" s="580"/>
      <c r="ACE28" s="580"/>
      <c r="ACF28" s="580"/>
      <c r="ACG28" s="580"/>
      <c r="ACH28" s="580"/>
      <c r="ACI28" s="580"/>
      <c r="ACJ28" s="580"/>
      <c r="ACK28" s="580"/>
      <c r="ACL28" s="580"/>
      <c r="ACM28" s="580"/>
      <c r="ACN28" s="580"/>
      <c r="ACO28" s="580"/>
      <c r="ACP28" s="580"/>
      <c r="ACQ28" s="580"/>
      <c r="ACR28" s="580"/>
      <c r="ACS28" s="580"/>
      <c r="ACT28" s="580"/>
      <c r="ACU28" s="580"/>
      <c r="ACV28" s="580"/>
      <c r="ACW28" s="580"/>
      <c r="ACX28" s="580"/>
      <c r="ACY28" s="580"/>
      <c r="ACZ28" s="580"/>
      <c r="ADA28" s="580"/>
      <c r="ADB28" s="580"/>
      <c r="ADC28" s="580"/>
      <c r="ADD28" s="580"/>
      <c r="ADE28" s="580"/>
      <c r="ADF28" s="580"/>
      <c r="ADG28" s="580"/>
      <c r="ADH28" s="580"/>
      <c r="ADI28" s="580"/>
      <c r="ADJ28" s="580"/>
      <c r="ADK28" s="580"/>
      <c r="ADL28" s="580"/>
      <c r="ADM28" s="580"/>
      <c r="ADN28" s="580"/>
      <c r="ADO28" s="580"/>
      <c r="ADP28" s="580"/>
      <c r="ADQ28" s="580"/>
      <c r="ADR28" s="580"/>
      <c r="ADS28" s="580"/>
      <c r="ADT28" s="580"/>
      <c r="ADU28" s="580"/>
      <c r="ADV28" s="580"/>
      <c r="ADW28" s="580"/>
      <c r="ADX28" s="580"/>
      <c r="ADY28" s="580"/>
      <c r="ADZ28" s="580"/>
      <c r="AEA28" s="580"/>
      <c r="AEB28" s="580"/>
      <c r="AEC28" s="580"/>
      <c r="AED28" s="580"/>
      <c r="AEE28" s="580"/>
      <c r="AEF28" s="580"/>
      <c r="AEG28" s="580"/>
      <c r="AEH28" s="580"/>
      <c r="AEI28" s="580"/>
      <c r="AEJ28" s="580"/>
      <c r="AEK28" s="580"/>
      <c r="AEL28" s="580"/>
      <c r="AEM28" s="580"/>
      <c r="AEN28" s="580"/>
      <c r="AEO28" s="580"/>
      <c r="AEP28" s="580"/>
      <c r="AEQ28" s="580"/>
      <c r="AER28" s="580"/>
      <c r="AES28" s="580"/>
      <c r="AET28" s="580"/>
      <c r="AEU28" s="580"/>
      <c r="AEV28" s="580"/>
      <c r="AEW28" s="580"/>
      <c r="AEX28" s="580"/>
      <c r="AEY28" s="580"/>
      <c r="AEZ28" s="580"/>
      <c r="AFA28" s="580"/>
      <c r="AFB28" s="580"/>
      <c r="AFC28" s="580"/>
      <c r="AFD28" s="580"/>
      <c r="AFE28" s="580"/>
      <c r="AFF28" s="580"/>
      <c r="AFG28" s="580"/>
      <c r="AFH28" s="580"/>
      <c r="AFI28" s="580"/>
      <c r="AFJ28" s="580"/>
      <c r="AFK28" s="580"/>
      <c r="AFL28" s="580"/>
      <c r="AFM28" s="580"/>
      <c r="AFN28" s="580"/>
      <c r="AFO28" s="580"/>
      <c r="AFP28" s="580"/>
      <c r="AFQ28" s="580"/>
      <c r="AFR28" s="580"/>
      <c r="AFS28" s="580"/>
      <c r="AFT28" s="580"/>
      <c r="AFU28" s="580"/>
      <c r="AFV28" s="580"/>
      <c r="AFW28" s="580"/>
      <c r="AFX28" s="580"/>
      <c r="AFY28" s="580"/>
      <c r="AFZ28" s="580"/>
      <c r="AGA28" s="580"/>
      <c r="AGB28" s="580"/>
      <c r="AGC28" s="580"/>
      <c r="AGD28" s="580"/>
      <c r="AGE28" s="580"/>
      <c r="AGF28" s="580"/>
      <c r="AGG28" s="580"/>
      <c r="AGH28" s="580"/>
      <c r="AGI28" s="580"/>
      <c r="AGJ28" s="580"/>
      <c r="AGK28" s="580"/>
      <c r="AGL28" s="580"/>
      <c r="AGM28" s="580"/>
      <c r="AGN28" s="580"/>
      <c r="AGO28" s="580"/>
      <c r="AGP28" s="580"/>
      <c r="AGQ28" s="580"/>
      <c r="AGR28" s="580"/>
      <c r="AGS28" s="580"/>
      <c r="AGT28" s="580"/>
      <c r="AGU28" s="580"/>
      <c r="AGV28" s="580"/>
      <c r="AGW28" s="580"/>
      <c r="AGX28" s="580"/>
      <c r="AGY28" s="580"/>
      <c r="AGZ28" s="580"/>
      <c r="AHA28" s="580"/>
      <c r="AHB28" s="580"/>
      <c r="AHC28" s="580"/>
      <c r="AHD28" s="580"/>
      <c r="AHE28" s="580"/>
      <c r="AHF28" s="580"/>
      <c r="AHG28" s="580"/>
      <c r="AHH28" s="580"/>
      <c r="AHI28" s="580"/>
      <c r="AHJ28" s="580"/>
      <c r="AHK28" s="580"/>
      <c r="AHL28" s="580"/>
      <c r="AHM28" s="580"/>
      <c r="AHN28" s="580"/>
      <c r="AHO28" s="580"/>
      <c r="AHP28" s="580"/>
      <c r="AHQ28" s="580"/>
      <c r="AHR28" s="580"/>
      <c r="AHS28" s="580"/>
      <c r="AHT28" s="580"/>
      <c r="AHU28" s="580"/>
      <c r="AHV28" s="580"/>
      <c r="AHW28" s="580"/>
      <c r="AHX28" s="580"/>
      <c r="AHY28" s="580"/>
      <c r="AHZ28" s="580"/>
      <c r="AIA28" s="580"/>
      <c r="AIB28" s="580"/>
      <c r="AIC28" s="580"/>
      <c r="AID28" s="580"/>
      <c r="AIE28" s="580"/>
      <c r="AIF28" s="580"/>
      <c r="AIG28" s="580"/>
      <c r="AIH28" s="580"/>
      <c r="AII28" s="580"/>
      <c r="AIJ28" s="580"/>
      <c r="AIK28" s="580"/>
      <c r="AIL28" s="580"/>
      <c r="AIM28" s="580"/>
      <c r="AIN28" s="580"/>
      <c r="AIO28" s="580"/>
      <c r="AIP28" s="580"/>
      <c r="AIQ28" s="580"/>
      <c r="AIR28" s="580"/>
      <c r="AIS28" s="580"/>
      <c r="AIT28" s="580"/>
      <c r="AIU28" s="580"/>
      <c r="AIV28" s="580"/>
      <c r="AIW28" s="580"/>
      <c r="AIX28" s="580"/>
      <c r="AIY28" s="580"/>
      <c r="AIZ28" s="580"/>
      <c r="AJA28" s="580"/>
      <c r="AJB28" s="580"/>
      <c r="AJC28" s="580"/>
      <c r="AJD28" s="580"/>
      <c r="AJE28" s="580"/>
      <c r="AJF28" s="580"/>
      <c r="AJG28" s="580"/>
      <c r="AJH28" s="580"/>
      <c r="AJI28" s="580"/>
      <c r="AJJ28" s="580"/>
      <c r="AJK28" s="580"/>
      <c r="AJL28" s="580"/>
      <c r="AJM28" s="580"/>
      <c r="AJN28" s="580"/>
      <c r="AJO28" s="580"/>
      <c r="AJP28" s="580"/>
      <c r="AJQ28" s="580"/>
      <c r="AJR28" s="580"/>
      <c r="AJS28" s="580"/>
      <c r="AJT28" s="580"/>
      <c r="AJU28" s="580"/>
      <c r="AJV28" s="580"/>
      <c r="AJW28" s="580"/>
      <c r="AJX28" s="580"/>
      <c r="AJY28" s="580"/>
      <c r="AJZ28" s="580"/>
      <c r="AKA28" s="580"/>
      <c r="AKB28" s="580"/>
      <c r="AKC28" s="580"/>
      <c r="AKD28" s="580"/>
      <c r="AKE28" s="580"/>
      <c r="AKF28" s="580"/>
      <c r="AKG28" s="580"/>
      <c r="AKH28" s="580"/>
      <c r="AKI28" s="580"/>
      <c r="AKJ28" s="580"/>
      <c r="AKK28" s="580"/>
      <c r="AKL28" s="580"/>
      <c r="AKM28" s="580"/>
      <c r="AKN28" s="580"/>
      <c r="AKO28" s="580"/>
      <c r="AKP28" s="580"/>
      <c r="AKQ28" s="580"/>
      <c r="AKR28" s="580"/>
      <c r="AKS28" s="580"/>
      <c r="AKT28" s="580"/>
      <c r="AKU28" s="580"/>
      <c r="AKV28" s="580"/>
      <c r="AKW28" s="580"/>
      <c r="AKX28" s="580"/>
      <c r="AKY28" s="580"/>
      <c r="AKZ28" s="580"/>
      <c r="ALA28" s="580"/>
      <c r="ALB28" s="580"/>
      <c r="ALC28" s="580"/>
      <c r="ALD28" s="580"/>
      <c r="ALE28" s="580"/>
      <c r="ALF28" s="580"/>
      <c r="ALG28" s="580"/>
      <c r="ALH28" s="580"/>
      <c r="ALI28" s="580"/>
      <c r="ALJ28" s="580"/>
      <c r="ALK28" s="580"/>
      <c r="ALL28" s="580"/>
      <c r="ALM28" s="580"/>
      <c r="ALN28" s="580"/>
      <c r="ALO28" s="580"/>
      <c r="ALP28" s="580"/>
      <c r="ALQ28" s="580"/>
      <c r="ALR28" s="580"/>
      <c r="ALS28" s="580"/>
      <c r="ALT28" s="580"/>
      <c r="ALU28" s="580"/>
      <c r="ALV28" s="580"/>
      <c r="ALW28" s="580"/>
      <c r="ALX28" s="580"/>
      <c r="ALY28" s="580"/>
      <c r="ALZ28" s="580"/>
      <c r="AMA28" s="580"/>
      <c r="AMB28" s="580"/>
      <c r="AMC28" s="580"/>
      <c r="AMD28" s="580"/>
      <c r="AME28" s="580"/>
      <c r="AMF28" s="580"/>
      <c r="AMG28" s="580"/>
      <c r="AMH28" s="580"/>
      <c r="AMI28" s="580"/>
      <c r="AMJ28" s="580"/>
      <c r="AMK28" s="580"/>
      <c r="AML28" s="580"/>
      <c r="AMM28" s="580"/>
      <c r="AMN28" s="580"/>
      <c r="AMO28" s="580"/>
      <c r="AMP28" s="580"/>
      <c r="AMQ28" s="580"/>
      <c r="AMR28" s="580"/>
      <c r="AMS28" s="580"/>
      <c r="AMT28" s="580"/>
      <c r="AMU28" s="580"/>
      <c r="AMV28" s="580"/>
      <c r="AMW28" s="580"/>
      <c r="AMX28" s="580"/>
      <c r="AMY28" s="580"/>
      <c r="AMZ28" s="580"/>
      <c r="ANA28" s="580"/>
      <c r="ANB28" s="580"/>
      <c r="ANC28" s="580"/>
      <c r="AND28" s="580"/>
      <c r="ANE28" s="580"/>
      <c r="ANF28" s="580"/>
      <c r="ANG28" s="580"/>
      <c r="ANH28" s="580"/>
      <c r="ANI28" s="580"/>
      <c r="ANJ28" s="580"/>
      <c r="ANK28" s="580"/>
      <c r="ANL28" s="580"/>
      <c r="ANM28" s="580"/>
      <c r="ANN28" s="580"/>
      <c r="ANO28" s="580"/>
      <c r="ANP28" s="580"/>
      <c r="ANQ28" s="580"/>
      <c r="ANR28" s="580"/>
      <c r="ANS28" s="580"/>
      <c r="ANT28" s="580"/>
      <c r="ANU28" s="580"/>
      <c r="ANV28" s="580"/>
      <c r="ANW28" s="580"/>
      <c r="ANX28" s="580"/>
      <c r="ANY28" s="580"/>
      <c r="ANZ28" s="580"/>
      <c r="AOA28" s="580"/>
      <c r="AOB28" s="580"/>
      <c r="AOC28" s="580"/>
      <c r="AOD28" s="580"/>
      <c r="AOE28" s="580"/>
      <c r="AOF28" s="580"/>
      <c r="AOG28" s="580"/>
      <c r="AOH28" s="580"/>
      <c r="AOI28" s="580"/>
      <c r="AOJ28" s="580"/>
      <c r="AOK28" s="580"/>
      <c r="AOL28" s="580"/>
      <c r="AOM28" s="580"/>
      <c r="AON28" s="580"/>
      <c r="AOO28" s="580"/>
      <c r="AOP28" s="580"/>
      <c r="AOQ28" s="580"/>
      <c r="AOR28" s="580"/>
      <c r="AOS28" s="580"/>
      <c r="AOT28" s="580"/>
      <c r="AOU28" s="580"/>
      <c r="AOV28" s="580"/>
      <c r="AOW28" s="580"/>
      <c r="AOX28" s="580"/>
      <c r="AOY28" s="580"/>
      <c r="AOZ28" s="580"/>
      <c r="APA28" s="580"/>
      <c r="APB28" s="580"/>
      <c r="APC28" s="580"/>
      <c r="APD28" s="580"/>
      <c r="APE28" s="580"/>
      <c r="APF28" s="580"/>
      <c r="APG28" s="580"/>
      <c r="APH28" s="580"/>
      <c r="API28" s="580"/>
      <c r="APJ28" s="580"/>
      <c r="APK28" s="580"/>
      <c r="APL28" s="580"/>
      <c r="APM28" s="580"/>
      <c r="APN28" s="580"/>
      <c r="APO28" s="580"/>
      <c r="APP28" s="580"/>
      <c r="APQ28" s="580"/>
      <c r="APR28" s="580"/>
      <c r="APS28" s="580"/>
      <c r="APT28" s="580"/>
      <c r="APU28" s="580"/>
      <c r="APV28" s="580"/>
      <c r="APW28" s="580"/>
      <c r="APX28" s="580"/>
      <c r="APY28" s="580"/>
      <c r="APZ28" s="580"/>
      <c r="AQA28" s="580"/>
      <c r="AQB28" s="580"/>
      <c r="AQC28" s="580"/>
      <c r="AQD28" s="580"/>
      <c r="AQE28" s="580"/>
      <c r="AQF28" s="580"/>
      <c r="AQG28" s="580"/>
      <c r="AQH28" s="580"/>
      <c r="AQI28" s="580"/>
      <c r="AQJ28" s="580"/>
      <c r="AQK28" s="580"/>
      <c r="AQL28" s="580"/>
      <c r="AQM28" s="580"/>
      <c r="AQN28" s="580"/>
      <c r="AQO28" s="580"/>
      <c r="AQP28" s="580"/>
      <c r="AQQ28" s="580"/>
      <c r="AQR28" s="580"/>
      <c r="AQS28" s="580"/>
      <c r="AQT28" s="580"/>
      <c r="AQU28" s="580"/>
      <c r="AQV28" s="580"/>
      <c r="AQW28" s="580"/>
      <c r="AQX28" s="580"/>
      <c r="AQY28" s="580"/>
      <c r="AQZ28" s="580"/>
      <c r="ARA28" s="580"/>
      <c r="ARB28" s="580"/>
      <c r="ARC28" s="580"/>
      <c r="ARD28" s="580"/>
      <c r="ARE28" s="580"/>
      <c r="ARF28" s="580"/>
      <c r="ARG28" s="580"/>
      <c r="ARH28" s="580"/>
      <c r="ARI28" s="580"/>
      <c r="ARJ28" s="580"/>
      <c r="ARK28" s="580"/>
      <c r="ARL28" s="580"/>
      <c r="ARM28" s="580"/>
      <c r="ARN28" s="580"/>
      <c r="ARO28" s="580"/>
      <c r="ARP28" s="580"/>
      <c r="ARQ28" s="580"/>
      <c r="ARR28" s="580"/>
      <c r="ARS28" s="580"/>
      <c r="ART28" s="580"/>
      <c r="ARU28" s="580"/>
      <c r="ARV28" s="580"/>
      <c r="ARW28" s="580"/>
      <c r="ARX28" s="580"/>
      <c r="ARY28" s="580"/>
      <c r="ARZ28" s="580"/>
      <c r="ASA28" s="580"/>
      <c r="ASB28" s="580"/>
      <c r="ASC28" s="580"/>
      <c r="ASD28" s="580"/>
      <c r="ASE28" s="580"/>
      <c r="ASF28" s="580"/>
      <c r="ASG28" s="580"/>
      <c r="ASH28" s="580"/>
      <c r="ASI28" s="580"/>
      <c r="ASJ28" s="580"/>
      <c r="ASK28" s="580"/>
      <c r="ASL28" s="580"/>
      <c r="ASM28" s="580"/>
      <c r="ASN28" s="580"/>
      <c r="ASO28" s="580"/>
      <c r="ASP28" s="580"/>
      <c r="ASQ28" s="580"/>
      <c r="ASR28" s="580"/>
      <c r="ASS28" s="580"/>
      <c r="AST28" s="580"/>
      <c r="ASU28" s="580"/>
      <c r="ASV28" s="580"/>
      <c r="ASW28" s="580"/>
      <c r="ASX28" s="580"/>
      <c r="ASY28" s="580"/>
      <c r="ASZ28" s="580"/>
      <c r="ATA28" s="580"/>
      <c r="ATB28" s="580"/>
      <c r="ATC28" s="580"/>
      <c r="ATD28" s="580"/>
      <c r="ATE28" s="580"/>
      <c r="ATF28" s="580"/>
      <c r="ATG28" s="580"/>
      <c r="ATH28" s="580"/>
      <c r="ATI28" s="580"/>
      <c r="ATJ28" s="580"/>
      <c r="ATK28" s="580"/>
      <c r="ATL28" s="580"/>
      <c r="ATM28" s="580"/>
      <c r="ATN28" s="580"/>
      <c r="ATO28" s="580"/>
      <c r="ATP28" s="580"/>
      <c r="ATQ28" s="580"/>
      <c r="ATR28" s="580"/>
      <c r="ATS28" s="580"/>
      <c r="ATT28" s="580"/>
      <c r="ATU28" s="580"/>
      <c r="ATV28" s="580"/>
      <c r="ATW28" s="580"/>
      <c r="ATX28" s="580"/>
      <c r="ATY28" s="580"/>
      <c r="ATZ28" s="580"/>
      <c r="AUA28" s="580"/>
      <c r="AUB28" s="580"/>
      <c r="AUC28" s="580"/>
      <c r="AUD28" s="580"/>
      <c r="AUE28" s="580"/>
      <c r="AUF28" s="580"/>
      <c r="AUG28" s="580"/>
      <c r="AUH28" s="580"/>
      <c r="AUI28" s="580"/>
      <c r="AUJ28" s="580"/>
      <c r="AUK28" s="580"/>
      <c r="AUL28" s="580"/>
      <c r="AUM28" s="580"/>
      <c r="AUN28" s="580"/>
      <c r="AUO28" s="580"/>
      <c r="AUP28" s="580"/>
      <c r="AUQ28" s="580"/>
      <c r="AUR28" s="580"/>
      <c r="AUS28" s="580"/>
      <c r="AUT28" s="580"/>
      <c r="AUU28" s="580"/>
      <c r="AUV28" s="580"/>
      <c r="AUW28" s="580"/>
      <c r="AUX28" s="580"/>
      <c r="AUY28" s="580"/>
      <c r="AUZ28" s="580"/>
      <c r="AVA28" s="580"/>
      <c r="AVB28" s="580"/>
      <c r="AVC28" s="580"/>
      <c r="AVD28" s="580"/>
      <c r="AVE28" s="580"/>
      <c r="AVF28" s="580"/>
      <c r="AVG28" s="580"/>
      <c r="AVH28" s="580"/>
      <c r="AVI28" s="580"/>
      <c r="AVJ28" s="580"/>
      <c r="AVK28" s="580"/>
      <c r="AVL28" s="580"/>
      <c r="AVM28" s="580"/>
      <c r="AVN28" s="580"/>
      <c r="AVO28" s="580"/>
      <c r="AVP28" s="580"/>
      <c r="AVQ28" s="580"/>
      <c r="AVR28" s="580"/>
      <c r="AVS28" s="580"/>
      <c r="AVT28" s="580"/>
      <c r="AVU28" s="580"/>
      <c r="AVV28" s="580"/>
      <c r="AVW28" s="580"/>
      <c r="AVX28" s="580"/>
      <c r="AVY28" s="580"/>
      <c r="AVZ28" s="580"/>
      <c r="AWA28" s="580"/>
      <c r="AWB28" s="580"/>
      <c r="AWC28" s="580"/>
      <c r="AWD28" s="580"/>
      <c r="AWE28" s="580"/>
      <c r="AWF28" s="580"/>
      <c r="AWG28" s="580"/>
      <c r="AWH28" s="580"/>
      <c r="AWI28" s="580"/>
      <c r="AWJ28" s="580"/>
      <c r="AWK28" s="580"/>
      <c r="AWL28" s="580"/>
      <c r="AWM28" s="580"/>
      <c r="AWN28" s="580"/>
      <c r="AWO28" s="580"/>
      <c r="AWP28" s="580"/>
      <c r="AWQ28" s="580"/>
      <c r="AWR28" s="580"/>
      <c r="AWS28" s="580"/>
      <c r="AWT28" s="580"/>
      <c r="AWU28" s="580"/>
      <c r="AWV28" s="580"/>
      <c r="AWW28" s="580"/>
      <c r="AWX28" s="580"/>
      <c r="AWY28" s="580"/>
      <c r="AWZ28" s="580"/>
      <c r="AXA28" s="580"/>
      <c r="AXB28" s="580"/>
      <c r="AXC28" s="580"/>
      <c r="AXD28" s="580"/>
      <c r="AXE28" s="580"/>
      <c r="AXF28" s="580"/>
      <c r="AXG28" s="580"/>
      <c r="AXH28" s="580"/>
      <c r="AXI28" s="580"/>
      <c r="AXJ28" s="580"/>
      <c r="AXK28" s="580"/>
      <c r="AXL28" s="580"/>
      <c r="AXM28" s="580"/>
      <c r="AXN28" s="580"/>
      <c r="AXO28" s="580"/>
      <c r="AXP28" s="580"/>
      <c r="AXQ28" s="580"/>
      <c r="AXR28" s="580"/>
      <c r="AXS28" s="580"/>
      <c r="AXT28" s="580"/>
      <c r="AXU28" s="580"/>
      <c r="AXV28" s="580"/>
      <c r="AXW28" s="580"/>
      <c r="AXX28" s="580"/>
      <c r="AXY28" s="580"/>
      <c r="AXZ28" s="580"/>
      <c r="AYA28" s="580"/>
      <c r="AYB28" s="580"/>
      <c r="AYC28" s="580"/>
      <c r="AYD28" s="580"/>
      <c r="AYE28" s="580"/>
      <c r="AYF28" s="580"/>
      <c r="AYG28" s="580"/>
      <c r="AYH28" s="580"/>
      <c r="AYI28" s="580"/>
      <c r="AYJ28" s="580"/>
      <c r="AYK28" s="580"/>
      <c r="AYL28" s="580"/>
      <c r="AYM28" s="580"/>
      <c r="AYN28" s="580"/>
      <c r="AYO28" s="580"/>
      <c r="AYP28" s="580"/>
      <c r="AYQ28" s="580"/>
      <c r="AYR28" s="580"/>
      <c r="AYS28" s="580"/>
      <c r="AYT28" s="580"/>
      <c r="AYU28" s="580"/>
      <c r="AYV28" s="580"/>
      <c r="AYW28" s="580"/>
      <c r="AYX28" s="580"/>
      <c r="AYY28" s="580"/>
      <c r="AYZ28" s="580"/>
      <c r="AZA28" s="580"/>
      <c r="AZB28" s="580"/>
      <c r="AZC28" s="580"/>
      <c r="AZD28" s="580"/>
      <c r="AZE28" s="580"/>
      <c r="AZF28" s="580"/>
      <c r="AZG28" s="580"/>
      <c r="AZH28" s="580"/>
      <c r="AZI28" s="580"/>
      <c r="AZJ28" s="580"/>
      <c r="AZK28" s="580"/>
      <c r="AZL28" s="580"/>
      <c r="AZM28" s="580"/>
      <c r="AZN28" s="580"/>
      <c r="AZO28" s="580"/>
      <c r="AZP28" s="580"/>
      <c r="AZQ28" s="580"/>
      <c r="AZR28" s="580"/>
      <c r="AZS28" s="580"/>
      <c r="AZT28" s="580"/>
      <c r="AZU28" s="580"/>
      <c r="AZV28" s="580"/>
      <c r="AZW28" s="580"/>
      <c r="AZX28" s="580"/>
      <c r="AZY28" s="580"/>
      <c r="AZZ28" s="580"/>
      <c r="BAA28" s="580"/>
      <c r="BAB28" s="580"/>
      <c r="BAC28" s="580"/>
      <c r="BAD28" s="580"/>
      <c r="BAE28" s="580"/>
      <c r="BAF28" s="580"/>
      <c r="BAG28" s="580"/>
      <c r="BAH28" s="580"/>
      <c r="BAI28" s="580"/>
      <c r="BAJ28" s="580"/>
      <c r="BAK28" s="580"/>
      <c r="BAL28" s="580"/>
      <c r="BAM28" s="580"/>
      <c r="BAN28" s="580"/>
      <c r="BAO28" s="580"/>
      <c r="BAP28" s="580"/>
      <c r="BAQ28" s="580"/>
      <c r="BAR28" s="580"/>
      <c r="BAS28" s="580"/>
      <c r="BAT28" s="580"/>
      <c r="BAU28" s="580"/>
      <c r="BAV28" s="580"/>
      <c r="BAW28" s="580"/>
      <c r="BAX28" s="580"/>
      <c r="BAY28" s="580"/>
      <c r="BAZ28" s="580"/>
      <c r="BBA28" s="580"/>
      <c r="BBB28" s="580"/>
      <c r="BBC28" s="580"/>
      <c r="BBD28" s="580"/>
      <c r="BBE28" s="580"/>
      <c r="BBF28" s="580"/>
      <c r="BBG28" s="580"/>
      <c r="BBH28" s="580"/>
      <c r="BBI28" s="580"/>
      <c r="BBJ28" s="580"/>
      <c r="BBK28" s="580"/>
      <c r="BBL28" s="580"/>
      <c r="BBM28" s="580"/>
      <c r="BBN28" s="580"/>
      <c r="BBO28" s="580"/>
      <c r="BBP28" s="580"/>
      <c r="BBQ28" s="580"/>
      <c r="BBR28" s="580"/>
      <c r="BBS28" s="580"/>
      <c r="BBT28" s="580"/>
      <c r="BBU28" s="580"/>
      <c r="BBV28" s="580"/>
      <c r="BBW28" s="580"/>
      <c r="BBX28" s="580"/>
      <c r="BBY28" s="580"/>
      <c r="BBZ28" s="580"/>
      <c r="BCA28" s="580"/>
      <c r="BCB28" s="580"/>
      <c r="BCC28" s="580"/>
      <c r="BCD28" s="580"/>
      <c r="BCE28" s="580"/>
      <c r="BCF28" s="580"/>
      <c r="BCG28" s="580"/>
      <c r="BCH28" s="580"/>
      <c r="BCI28" s="580"/>
      <c r="BCJ28" s="580"/>
      <c r="BCK28" s="580"/>
      <c r="BCL28" s="580"/>
      <c r="BCM28" s="580"/>
      <c r="BCN28" s="580"/>
      <c r="BCO28" s="580"/>
      <c r="BCP28" s="580"/>
      <c r="BCQ28" s="580"/>
      <c r="BCR28" s="580"/>
      <c r="BCS28" s="580"/>
      <c r="BCT28" s="580"/>
      <c r="BCU28" s="580"/>
      <c r="BCV28" s="580"/>
      <c r="BCW28" s="580"/>
      <c r="BCX28" s="580"/>
      <c r="BCY28" s="580"/>
      <c r="BCZ28" s="580"/>
      <c r="BDA28" s="580"/>
      <c r="BDB28" s="580"/>
      <c r="BDC28" s="580"/>
      <c r="BDD28" s="580"/>
      <c r="BDE28" s="580"/>
      <c r="BDF28" s="580"/>
      <c r="BDG28" s="580"/>
      <c r="BDH28" s="580"/>
      <c r="BDI28" s="580"/>
      <c r="BDJ28" s="580"/>
      <c r="BDK28" s="580"/>
      <c r="BDL28" s="580"/>
      <c r="BDM28" s="580"/>
      <c r="BDN28" s="580"/>
      <c r="BDO28" s="580"/>
      <c r="BDP28" s="580"/>
      <c r="BDQ28" s="580"/>
      <c r="BDR28" s="580"/>
      <c r="BDS28" s="580"/>
      <c r="BDT28" s="580"/>
      <c r="BDU28" s="580"/>
      <c r="BDV28" s="580"/>
      <c r="BDW28" s="580"/>
      <c r="BDX28" s="580"/>
      <c r="BDY28" s="580"/>
      <c r="BDZ28" s="580"/>
      <c r="BEA28" s="580"/>
      <c r="BEB28" s="580"/>
      <c r="BEC28" s="580"/>
      <c r="BED28" s="580"/>
      <c r="BEE28" s="580"/>
      <c r="BEF28" s="580"/>
      <c r="BEG28" s="580"/>
      <c r="BEH28" s="580"/>
      <c r="BEI28" s="580"/>
      <c r="BEJ28" s="580"/>
      <c r="BEK28" s="580"/>
      <c r="BEL28" s="580"/>
      <c r="BEM28" s="580"/>
      <c r="BEN28" s="580"/>
      <c r="BEO28" s="580"/>
      <c r="BEP28" s="580"/>
      <c r="BEQ28" s="580"/>
      <c r="BER28" s="580"/>
      <c r="BES28" s="580"/>
      <c r="BET28" s="580"/>
      <c r="BEU28" s="580"/>
      <c r="BEV28" s="580"/>
      <c r="BEW28" s="580"/>
      <c r="BEX28" s="580"/>
      <c r="BEY28" s="580"/>
      <c r="BEZ28" s="580"/>
      <c r="BFA28" s="580"/>
      <c r="BFB28" s="580"/>
      <c r="BFC28" s="580"/>
      <c r="BFD28" s="580"/>
      <c r="BFE28" s="580"/>
      <c r="BFF28" s="580"/>
      <c r="BFG28" s="580"/>
      <c r="BFH28" s="580"/>
      <c r="BFI28" s="580"/>
      <c r="BFJ28" s="580"/>
      <c r="BFK28" s="580"/>
      <c r="BFL28" s="580"/>
      <c r="BFM28" s="580"/>
      <c r="BFN28" s="580"/>
      <c r="BFO28" s="580"/>
      <c r="BFP28" s="580"/>
      <c r="BFQ28" s="580"/>
      <c r="BFR28" s="580"/>
      <c r="BFS28" s="580"/>
      <c r="BFT28" s="580"/>
      <c r="BFU28" s="580"/>
      <c r="BFV28" s="580"/>
      <c r="BFW28" s="580"/>
      <c r="BFX28" s="580"/>
      <c r="BFY28" s="580"/>
      <c r="BFZ28" s="580"/>
      <c r="BGA28" s="580"/>
      <c r="BGB28" s="580"/>
      <c r="BGC28" s="580"/>
      <c r="BGD28" s="580"/>
      <c r="BGE28" s="580"/>
      <c r="BGF28" s="580"/>
      <c r="BGG28" s="580"/>
      <c r="BGH28" s="580"/>
      <c r="BGI28" s="580"/>
      <c r="BGJ28" s="580"/>
      <c r="BGK28" s="580"/>
      <c r="BGL28" s="580"/>
      <c r="BGM28" s="580"/>
      <c r="BGN28" s="580"/>
      <c r="BGO28" s="580"/>
      <c r="BGP28" s="580"/>
      <c r="BGQ28" s="580"/>
      <c r="BGR28" s="580"/>
      <c r="BGS28" s="580"/>
      <c r="BGT28" s="580"/>
      <c r="BGU28" s="580"/>
      <c r="BGV28" s="580"/>
      <c r="BGW28" s="580"/>
      <c r="BGX28" s="580"/>
      <c r="BGY28" s="580"/>
      <c r="BGZ28" s="580"/>
      <c r="BHA28" s="580"/>
      <c r="BHB28" s="580"/>
      <c r="BHC28" s="580"/>
      <c r="BHD28" s="580"/>
      <c r="BHE28" s="580"/>
      <c r="BHF28" s="580"/>
      <c r="BHG28" s="580"/>
      <c r="BHH28" s="580"/>
      <c r="BHI28" s="580"/>
      <c r="BHJ28" s="580"/>
      <c r="BHK28" s="580"/>
      <c r="BHL28" s="580"/>
      <c r="BHM28" s="580"/>
      <c r="BHN28" s="580"/>
      <c r="BHO28" s="580"/>
      <c r="BHP28" s="580"/>
      <c r="BHQ28" s="580"/>
      <c r="BHR28" s="580"/>
      <c r="BHS28" s="580"/>
      <c r="BHT28" s="580"/>
      <c r="BHU28" s="580"/>
      <c r="BHV28" s="580"/>
      <c r="BHW28" s="580"/>
      <c r="BHX28" s="580"/>
      <c r="BHY28" s="580"/>
      <c r="BHZ28" s="580"/>
      <c r="BIA28" s="580"/>
      <c r="BIB28" s="580"/>
      <c r="BIC28" s="580"/>
      <c r="BID28" s="580"/>
      <c r="BIE28" s="580"/>
      <c r="BIF28" s="580"/>
      <c r="BIG28" s="580"/>
      <c r="BIH28" s="580"/>
      <c r="BII28" s="580"/>
      <c r="BIJ28" s="580"/>
      <c r="BIK28" s="580"/>
      <c r="BIL28" s="580"/>
      <c r="BIM28" s="580"/>
      <c r="BIN28" s="580"/>
      <c r="BIO28" s="580"/>
      <c r="BIP28" s="580"/>
      <c r="BIQ28" s="580"/>
      <c r="BIR28" s="580"/>
      <c r="BIS28" s="580"/>
      <c r="BIT28" s="580"/>
      <c r="BIU28" s="580"/>
      <c r="BIV28" s="580"/>
      <c r="BIW28" s="580"/>
      <c r="BIX28" s="580"/>
      <c r="BIY28" s="580"/>
      <c r="BIZ28" s="580"/>
      <c r="BJA28" s="580"/>
      <c r="BJB28" s="580"/>
      <c r="BJC28" s="580"/>
      <c r="BJD28" s="580"/>
      <c r="BJE28" s="580"/>
      <c r="BJF28" s="580"/>
      <c r="BJG28" s="580"/>
      <c r="BJH28" s="580"/>
      <c r="BJI28" s="580"/>
      <c r="BJJ28" s="580"/>
      <c r="BJK28" s="580"/>
      <c r="BJL28" s="580"/>
      <c r="BJM28" s="580"/>
      <c r="BJN28" s="580"/>
      <c r="BJO28" s="580"/>
      <c r="BJP28" s="580"/>
      <c r="BJQ28" s="580"/>
      <c r="BJR28" s="580"/>
      <c r="BJS28" s="580"/>
      <c r="BJT28" s="580"/>
      <c r="BJU28" s="580"/>
      <c r="BJV28" s="580"/>
      <c r="BJW28" s="580"/>
      <c r="BJX28" s="580"/>
      <c r="BJY28" s="580"/>
      <c r="BJZ28" s="580"/>
      <c r="BKA28" s="580"/>
      <c r="BKB28" s="580"/>
      <c r="BKC28" s="580"/>
      <c r="BKD28" s="580"/>
      <c r="BKE28" s="580"/>
      <c r="BKF28" s="580"/>
      <c r="BKG28" s="580"/>
      <c r="BKH28" s="580"/>
      <c r="BKI28" s="580"/>
      <c r="BKJ28" s="580"/>
      <c r="BKK28" s="580"/>
      <c r="BKL28" s="580"/>
      <c r="BKM28" s="580"/>
      <c r="BKN28" s="580"/>
      <c r="BKO28" s="580"/>
      <c r="BKP28" s="580"/>
      <c r="BKQ28" s="580"/>
      <c r="BKR28" s="580"/>
      <c r="BKS28" s="580"/>
      <c r="BKT28" s="580"/>
      <c r="BKU28" s="580"/>
      <c r="BKV28" s="580"/>
      <c r="BKW28" s="580"/>
      <c r="BKX28" s="580"/>
      <c r="BKY28" s="580"/>
      <c r="BKZ28" s="580"/>
      <c r="BLA28" s="580"/>
      <c r="BLB28" s="580"/>
      <c r="BLC28" s="580"/>
      <c r="BLD28" s="580"/>
      <c r="BLE28" s="580"/>
      <c r="BLF28" s="580"/>
      <c r="BLG28" s="580"/>
      <c r="BLH28" s="580"/>
      <c r="BLI28" s="580"/>
      <c r="BLJ28" s="580"/>
      <c r="BLK28" s="580"/>
      <c r="BLL28" s="580"/>
      <c r="BLM28" s="580"/>
      <c r="BLN28" s="580"/>
      <c r="BLO28" s="580"/>
      <c r="BLP28" s="580"/>
      <c r="BLQ28" s="580"/>
      <c r="BLR28" s="580"/>
      <c r="BLS28" s="580"/>
      <c r="BLT28" s="580"/>
      <c r="BLU28" s="580"/>
      <c r="BLV28" s="580"/>
      <c r="BLW28" s="580"/>
      <c r="BLX28" s="580"/>
      <c r="BLY28" s="580"/>
      <c r="BLZ28" s="580"/>
      <c r="BMA28" s="580"/>
      <c r="BMB28" s="580"/>
      <c r="BMC28" s="580"/>
      <c r="BMD28" s="580"/>
      <c r="BME28" s="580"/>
      <c r="BMF28" s="580"/>
      <c r="BMG28" s="580"/>
      <c r="BMH28" s="580"/>
      <c r="BMI28" s="580"/>
      <c r="BMJ28" s="580"/>
      <c r="BMK28" s="580"/>
      <c r="BML28" s="580"/>
      <c r="BMM28" s="580"/>
      <c r="BMN28" s="580"/>
      <c r="BMO28" s="580"/>
      <c r="BMP28" s="580"/>
      <c r="BMQ28" s="580"/>
      <c r="BMR28" s="580"/>
      <c r="BMS28" s="580"/>
      <c r="BMT28" s="580"/>
      <c r="BMU28" s="580"/>
      <c r="BMV28" s="580"/>
      <c r="BMW28" s="580"/>
      <c r="BMX28" s="580"/>
      <c r="BMY28" s="580"/>
      <c r="BMZ28" s="580"/>
      <c r="BNA28" s="580"/>
      <c r="BNB28" s="580"/>
      <c r="BNC28" s="580"/>
      <c r="BND28" s="580"/>
      <c r="BNE28" s="580"/>
      <c r="BNF28" s="580"/>
      <c r="BNG28" s="580"/>
      <c r="BNH28" s="580"/>
      <c r="BNI28" s="580"/>
      <c r="BNJ28" s="580"/>
      <c r="BNK28" s="580"/>
      <c r="BNL28" s="580"/>
      <c r="BNM28" s="580"/>
      <c r="BNN28" s="580"/>
      <c r="BNO28" s="580"/>
      <c r="BNP28" s="580"/>
      <c r="BNQ28" s="580"/>
      <c r="BNR28" s="580"/>
      <c r="BNS28" s="580"/>
      <c r="BNT28" s="580"/>
      <c r="BNU28" s="580"/>
      <c r="BNV28" s="580"/>
      <c r="BNW28" s="580"/>
      <c r="BNX28" s="580"/>
      <c r="BNY28" s="580"/>
      <c r="BNZ28" s="580"/>
      <c r="BOA28" s="580"/>
      <c r="BOB28" s="580"/>
      <c r="BOC28" s="580"/>
      <c r="BOD28" s="580"/>
      <c r="BOE28" s="580"/>
      <c r="BOF28" s="580"/>
      <c r="BOG28" s="580"/>
      <c r="BOH28" s="580"/>
      <c r="BOI28" s="580"/>
      <c r="BOJ28" s="580"/>
      <c r="BOK28" s="580"/>
      <c r="BOL28" s="580"/>
      <c r="BOM28" s="580"/>
      <c r="BON28" s="580"/>
      <c r="BOO28" s="580"/>
      <c r="BOP28" s="580"/>
      <c r="BOQ28" s="580"/>
      <c r="BOR28" s="580"/>
      <c r="BOS28" s="580"/>
      <c r="BOT28" s="580"/>
      <c r="BOU28" s="580"/>
      <c r="BOV28" s="580"/>
      <c r="BOW28" s="580"/>
      <c r="BOX28" s="580"/>
      <c r="BOY28" s="580"/>
      <c r="BOZ28" s="580"/>
      <c r="BPA28" s="580"/>
      <c r="BPB28" s="580"/>
      <c r="BPC28" s="580"/>
      <c r="BPD28" s="580"/>
      <c r="BPE28" s="580"/>
      <c r="BPF28" s="580"/>
      <c r="BPG28" s="580"/>
      <c r="BPH28" s="580"/>
      <c r="BPI28" s="580"/>
      <c r="BPJ28" s="580"/>
      <c r="BPK28" s="580"/>
      <c r="BPL28" s="580"/>
      <c r="BPM28" s="580"/>
      <c r="BPN28" s="580"/>
      <c r="BPO28" s="580"/>
      <c r="BPP28" s="580"/>
      <c r="BPQ28" s="580"/>
      <c r="BPR28" s="580"/>
      <c r="BPS28" s="580"/>
      <c r="BPT28" s="580"/>
      <c r="BPU28" s="580"/>
      <c r="BPV28" s="580"/>
      <c r="BPW28" s="580"/>
      <c r="BPX28" s="580"/>
      <c r="BPY28" s="580"/>
      <c r="BPZ28" s="580"/>
      <c r="BQA28" s="580"/>
      <c r="BQB28" s="580"/>
      <c r="BQC28" s="580"/>
      <c r="BQD28" s="580"/>
      <c r="BQE28" s="580"/>
      <c r="BQF28" s="580"/>
      <c r="BQG28" s="580"/>
      <c r="BQH28" s="580"/>
      <c r="BQI28" s="580"/>
      <c r="BQJ28" s="580"/>
      <c r="BQK28" s="580"/>
      <c r="BQL28" s="580"/>
      <c r="BQM28" s="580"/>
      <c r="BQN28" s="580"/>
      <c r="BQO28" s="580"/>
      <c r="BQP28" s="580"/>
      <c r="BQQ28" s="580"/>
      <c r="BQR28" s="580"/>
      <c r="BQS28" s="580"/>
      <c r="BQT28" s="580"/>
      <c r="BQU28" s="580"/>
      <c r="BQV28" s="580"/>
      <c r="BQW28" s="580"/>
      <c r="BQX28" s="580"/>
      <c r="BQY28" s="580"/>
      <c r="BQZ28" s="580"/>
      <c r="BRA28" s="580"/>
      <c r="BRB28" s="580"/>
      <c r="BRC28" s="580"/>
      <c r="BRD28" s="580"/>
      <c r="BRE28" s="580"/>
      <c r="BRF28" s="580"/>
      <c r="BRG28" s="580"/>
      <c r="BRH28" s="580"/>
      <c r="BRI28" s="580"/>
      <c r="BRJ28" s="580"/>
      <c r="BRK28" s="580"/>
      <c r="BRL28" s="580"/>
      <c r="BRM28" s="580"/>
      <c r="BRN28" s="580"/>
      <c r="BRO28" s="580"/>
      <c r="BRP28" s="580"/>
      <c r="BRQ28" s="580"/>
      <c r="BRR28" s="580"/>
      <c r="BRS28" s="580"/>
      <c r="BRT28" s="580"/>
      <c r="BRU28" s="580"/>
      <c r="BRV28" s="580"/>
      <c r="BRW28" s="580"/>
      <c r="BRX28" s="580"/>
      <c r="BRY28" s="580"/>
      <c r="BRZ28" s="580"/>
      <c r="BSA28" s="580"/>
      <c r="BSB28" s="580"/>
      <c r="BSC28" s="580"/>
      <c r="BSD28" s="580"/>
      <c r="BSE28" s="580"/>
      <c r="BSF28" s="580"/>
      <c r="BSG28" s="580"/>
      <c r="BSH28" s="580"/>
      <c r="BSI28" s="580"/>
      <c r="BSJ28" s="580"/>
      <c r="BSK28" s="580"/>
      <c r="BSL28" s="580"/>
      <c r="BSM28" s="580"/>
      <c r="BSN28" s="580"/>
      <c r="BSO28" s="580"/>
      <c r="BSP28" s="580"/>
      <c r="BSQ28" s="580"/>
      <c r="BSR28" s="580"/>
      <c r="BSS28" s="580"/>
      <c r="BST28" s="580"/>
      <c r="BSU28" s="580"/>
      <c r="BSV28" s="580"/>
      <c r="BSW28" s="580"/>
      <c r="BSX28" s="580"/>
      <c r="BSY28" s="580"/>
      <c r="BSZ28" s="580"/>
      <c r="BTA28" s="580"/>
      <c r="BTB28" s="580"/>
      <c r="BTC28" s="580"/>
      <c r="BTD28" s="580"/>
      <c r="BTE28" s="580"/>
      <c r="BTF28" s="580"/>
      <c r="BTG28" s="580"/>
      <c r="BTH28" s="580"/>
      <c r="BTI28" s="580"/>
      <c r="BTJ28" s="580"/>
      <c r="BTK28" s="580"/>
      <c r="BTL28" s="580"/>
      <c r="BTM28" s="580"/>
      <c r="BTN28" s="580"/>
      <c r="BTO28" s="580"/>
      <c r="BTP28" s="580"/>
      <c r="BTQ28" s="580"/>
      <c r="BTR28" s="580"/>
      <c r="BTS28" s="580"/>
      <c r="BTT28" s="580"/>
      <c r="BTU28" s="580"/>
      <c r="BTV28" s="580"/>
      <c r="BTW28" s="580"/>
      <c r="BTX28" s="580"/>
      <c r="BTY28" s="580"/>
      <c r="BTZ28" s="580"/>
      <c r="BUA28" s="580"/>
      <c r="BUB28" s="580"/>
      <c r="BUC28" s="580"/>
      <c r="BUD28" s="580"/>
      <c r="BUE28" s="580"/>
      <c r="BUF28" s="580"/>
      <c r="BUG28" s="580"/>
      <c r="BUH28" s="580"/>
      <c r="BUI28" s="580"/>
      <c r="BUJ28" s="580"/>
      <c r="BUK28" s="580"/>
      <c r="BUL28" s="580"/>
      <c r="BUM28" s="580"/>
      <c r="BUN28" s="580"/>
      <c r="BUO28" s="580"/>
      <c r="BUP28" s="580"/>
      <c r="BUQ28" s="580"/>
      <c r="BUR28" s="580"/>
      <c r="BUS28" s="580"/>
      <c r="BUT28" s="580"/>
      <c r="BUU28" s="580"/>
      <c r="BUV28" s="580"/>
      <c r="BUW28" s="580"/>
      <c r="BUX28" s="580"/>
      <c r="BUY28" s="580"/>
      <c r="BUZ28" s="580"/>
      <c r="BVA28" s="580"/>
      <c r="BVB28" s="580"/>
      <c r="BVC28" s="580"/>
      <c r="BVD28" s="580"/>
      <c r="BVE28" s="580"/>
      <c r="BVF28" s="580"/>
      <c r="BVG28" s="580"/>
      <c r="BVH28" s="580"/>
      <c r="BVI28" s="580"/>
      <c r="BVJ28" s="580"/>
      <c r="BVK28" s="580"/>
      <c r="BVL28" s="580"/>
      <c r="BVM28" s="580"/>
      <c r="BVN28" s="580"/>
      <c r="BVO28" s="580"/>
      <c r="BVP28" s="580"/>
      <c r="BVQ28" s="580"/>
      <c r="BVR28" s="580"/>
      <c r="BVS28" s="580"/>
      <c r="BVT28" s="580"/>
      <c r="BVU28" s="580"/>
      <c r="BVV28" s="580"/>
      <c r="BVW28" s="580"/>
      <c r="BVX28" s="580"/>
      <c r="BVY28" s="580"/>
      <c r="BVZ28" s="580"/>
      <c r="BWA28" s="580"/>
      <c r="BWB28" s="580"/>
      <c r="BWC28" s="580"/>
      <c r="BWD28" s="580"/>
      <c r="BWE28" s="580"/>
      <c r="BWF28" s="580"/>
      <c r="BWG28" s="580"/>
      <c r="BWH28" s="580"/>
      <c r="BWI28" s="580"/>
      <c r="BWJ28" s="580"/>
      <c r="BWK28" s="580"/>
      <c r="BWL28" s="580"/>
      <c r="BWM28" s="580"/>
      <c r="BWN28" s="580"/>
      <c r="BWO28" s="580"/>
      <c r="BWP28" s="580"/>
      <c r="BWQ28" s="580"/>
      <c r="BWR28" s="580"/>
      <c r="BWS28" s="580"/>
      <c r="BWT28" s="580"/>
      <c r="BWU28" s="580"/>
      <c r="BWV28" s="580"/>
      <c r="BWW28" s="580"/>
      <c r="BWX28" s="580"/>
      <c r="BWY28" s="580"/>
      <c r="BWZ28" s="580"/>
      <c r="BXA28" s="580"/>
      <c r="BXB28" s="580"/>
      <c r="BXC28" s="580"/>
      <c r="BXD28" s="580"/>
      <c r="BXE28" s="580"/>
      <c r="BXF28" s="580"/>
      <c r="BXG28" s="580"/>
      <c r="BXH28" s="580"/>
      <c r="BXI28" s="580"/>
      <c r="BXJ28" s="580"/>
      <c r="BXK28" s="580"/>
      <c r="BXL28" s="580"/>
      <c r="BXM28" s="580"/>
      <c r="BXN28" s="580"/>
      <c r="BXO28" s="580"/>
      <c r="BXP28" s="580"/>
      <c r="BXQ28" s="580"/>
      <c r="BXR28" s="580"/>
      <c r="BXS28" s="580"/>
      <c r="BXT28" s="580"/>
      <c r="BXU28" s="580"/>
      <c r="BXV28" s="580"/>
      <c r="BXW28" s="580"/>
      <c r="BXX28" s="580"/>
      <c r="BXY28" s="580"/>
      <c r="BXZ28" s="580"/>
      <c r="BYA28" s="580"/>
      <c r="BYB28" s="580"/>
      <c r="BYC28" s="580"/>
      <c r="BYD28" s="580"/>
      <c r="BYE28" s="580"/>
      <c r="BYF28" s="580"/>
      <c r="BYG28" s="580"/>
      <c r="BYH28" s="580"/>
      <c r="BYI28" s="580"/>
      <c r="BYJ28" s="580"/>
      <c r="BYK28" s="580"/>
      <c r="BYL28" s="580"/>
      <c r="BYM28" s="580"/>
      <c r="BYN28" s="580"/>
      <c r="BYO28" s="580"/>
      <c r="BYP28" s="580"/>
      <c r="BYQ28" s="580"/>
      <c r="BYR28" s="580"/>
      <c r="BYS28" s="580"/>
      <c r="BYT28" s="580"/>
      <c r="BYU28" s="580"/>
      <c r="BYV28" s="580"/>
      <c r="BYW28" s="580"/>
      <c r="BYX28" s="580"/>
      <c r="BYY28" s="580"/>
      <c r="BYZ28" s="580"/>
      <c r="BZA28" s="580"/>
      <c r="BZB28" s="580"/>
      <c r="BZC28" s="580"/>
      <c r="BZD28" s="580"/>
      <c r="BZE28" s="580"/>
      <c r="BZF28" s="580"/>
      <c r="BZG28" s="580"/>
      <c r="BZH28" s="580"/>
      <c r="BZI28" s="580"/>
      <c r="BZJ28" s="580"/>
      <c r="BZK28" s="580"/>
      <c r="BZL28" s="580"/>
      <c r="BZM28" s="580"/>
      <c r="BZN28" s="580"/>
      <c r="BZO28" s="580"/>
      <c r="BZP28" s="580"/>
      <c r="BZQ28" s="580"/>
      <c r="BZR28" s="580"/>
      <c r="BZS28" s="580"/>
      <c r="BZT28" s="580"/>
      <c r="BZU28" s="580"/>
      <c r="BZV28" s="580"/>
      <c r="BZW28" s="580"/>
      <c r="BZX28" s="580"/>
      <c r="BZY28" s="580"/>
      <c r="BZZ28" s="580"/>
      <c r="CAA28" s="580"/>
      <c r="CAB28" s="580"/>
      <c r="CAC28" s="580"/>
      <c r="CAD28" s="580"/>
      <c r="CAE28" s="580"/>
      <c r="CAF28" s="580"/>
      <c r="CAG28" s="580"/>
      <c r="CAH28" s="580"/>
      <c r="CAI28" s="580"/>
      <c r="CAJ28" s="580"/>
      <c r="CAK28" s="580"/>
      <c r="CAL28" s="580"/>
      <c r="CAM28" s="580"/>
      <c r="CAN28" s="580"/>
      <c r="CAO28" s="580"/>
      <c r="CAP28" s="580"/>
      <c r="CAQ28" s="580"/>
      <c r="CAR28" s="580"/>
      <c r="CAS28" s="580"/>
      <c r="CAT28" s="580"/>
      <c r="CAU28" s="580"/>
      <c r="CAV28" s="580"/>
      <c r="CAW28" s="580"/>
      <c r="CAX28" s="580"/>
      <c r="CAY28" s="580"/>
      <c r="CAZ28" s="580"/>
      <c r="CBA28" s="580"/>
      <c r="CBB28" s="580"/>
      <c r="CBC28" s="580"/>
      <c r="CBD28" s="580"/>
      <c r="CBE28" s="580"/>
      <c r="CBF28" s="580"/>
      <c r="CBG28" s="580"/>
      <c r="CBH28" s="580"/>
      <c r="CBI28" s="580"/>
      <c r="CBJ28" s="580"/>
      <c r="CBK28" s="580"/>
      <c r="CBL28" s="580"/>
      <c r="CBM28" s="580"/>
      <c r="CBN28" s="580"/>
      <c r="CBO28" s="580"/>
      <c r="CBP28" s="580"/>
      <c r="CBQ28" s="580"/>
      <c r="CBR28" s="580"/>
      <c r="CBS28" s="580"/>
      <c r="CBT28" s="580"/>
      <c r="CBU28" s="580"/>
      <c r="CBV28" s="580"/>
      <c r="CBW28" s="580"/>
      <c r="CBX28" s="580"/>
      <c r="CBY28" s="580"/>
      <c r="CBZ28" s="580"/>
      <c r="CCA28" s="580"/>
      <c r="CCB28" s="580"/>
      <c r="CCC28" s="580"/>
      <c r="CCD28" s="580"/>
      <c r="CCE28" s="580"/>
      <c r="CCF28" s="580"/>
      <c r="CCG28" s="580"/>
      <c r="CCH28" s="580"/>
      <c r="CCI28" s="580"/>
      <c r="CCJ28" s="580"/>
      <c r="CCK28" s="580"/>
      <c r="CCL28" s="580"/>
      <c r="CCM28" s="580"/>
      <c r="CCN28" s="580"/>
      <c r="CCO28" s="580"/>
      <c r="CCP28" s="580"/>
      <c r="CCQ28" s="580"/>
      <c r="CCR28" s="580"/>
      <c r="CCS28" s="580"/>
      <c r="CCT28" s="580"/>
      <c r="CCU28" s="580"/>
      <c r="CCV28" s="580"/>
      <c r="CCW28" s="580"/>
      <c r="CCX28" s="580"/>
      <c r="CCY28" s="580"/>
      <c r="CCZ28" s="580"/>
      <c r="CDA28" s="580"/>
      <c r="CDB28" s="580"/>
      <c r="CDC28" s="580"/>
      <c r="CDD28" s="580"/>
      <c r="CDE28" s="580"/>
      <c r="CDF28" s="580"/>
      <c r="CDG28" s="580"/>
      <c r="CDH28" s="580"/>
      <c r="CDI28" s="580"/>
      <c r="CDJ28" s="580"/>
      <c r="CDK28" s="580"/>
      <c r="CDL28" s="580"/>
      <c r="CDM28" s="580"/>
      <c r="CDN28" s="580"/>
      <c r="CDO28" s="580"/>
      <c r="CDP28" s="580"/>
      <c r="CDQ28" s="580"/>
      <c r="CDR28" s="580"/>
      <c r="CDS28" s="580"/>
      <c r="CDT28" s="580"/>
      <c r="CDU28" s="580"/>
      <c r="CDV28" s="580"/>
      <c r="CDW28" s="580"/>
      <c r="CDX28" s="580"/>
      <c r="CDY28" s="580"/>
      <c r="CDZ28" s="580"/>
      <c r="CEA28" s="580"/>
      <c r="CEB28" s="580"/>
      <c r="CEC28" s="580"/>
      <c r="CED28" s="580"/>
      <c r="CEE28" s="580"/>
      <c r="CEF28" s="580"/>
      <c r="CEG28" s="580"/>
      <c r="CEH28" s="580"/>
      <c r="CEI28" s="580"/>
      <c r="CEJ28" s="580"/>
      <c r="CEK28" s="580"/>
      <c r="CEL28" s="580"/>
      <c r="CEM28" s="580"/>
      <c r="CEN28" s="580"/>
      <c r="CEO28" s="580"/>
      <c r="CEP28" s="580"/>
      <c r="CEQ28" s="580"/>
      <c r="CER28" s="580"/>
      <c r="CES28" s="580"/>
      <c r="CET28" s="580"/>
      <c r="CEU28" s="580"/>
      <c r="CEV28" s="580"/>
      <c r="CEW28" s="580"/>
      <c r="CEX28" s="580"/>
      <c r="CEY28" s="580"/>
      <c r="CEZ28" s="580"/>
      <c r="CFA28" s="580"/>
      <c r="CFB28" s="580"/>
      <c r="CFC28" s="580"/>
      <c r="CFD28" s="580"/>
      <c r="CFE28" s="580"/>
      <c r="CFF28" s="580"/>
      <c r="CFG28" s="580"/>
      <c r="CFH28" s="580"/>
      <c r="CFI28" s="580"/>
      <c r="CFJ28" s="580"/>
      <c r="CFK28" s="580"/>
      <c r="CFL28" s="580"/>
      <c r="CFM28" s="580"/>
      <c r="CFN28" s="580"/>
      <c r="CFO28" s="580"/>
      <c r="CFP28" s="580"/>
      <c r="CFQ28" s="580"/>
      <c r="CFR28" s="580"/>
      <c r="CFS28" s="580"/>
      <c r="CFT28" s="580"/>
      <c r="CFU28" s="580"/>
      <c r="CFV28" s="580"/>
      <c r="CFW28" s="580"/>
      <c r="CFX28" s="580"/>
      <c r="CFY28" s="580"/>
      <c r="CFZ28" s="580"/>
      <c r="CGA28" s="580"/>
      <c r="CGB28" s="580"/>
      <c r="CGC28" s="580"/>
      <c r="CGD28" s="580"/>
      <c r="CGE28" s="580"/>
      <c r="CGF28" s="580"/>
      <c r="CGG28" s="580"/>
      <c r="CGH28" s="580"/>
      <c r="CGI28" s="580"/>
      <c r="CGJ28" s="580"/>
      <c r="CGK28" s="580"/>
      <c r="CGL28" s="580"/>
      <c r="CGM28" s="580"/>
      <c r="CGN28" s="580"/>
      <c r="CGO28" s="580"/>
      <c r="CGP28" s="580"/>
      <c r="CGQ28" s="580"/>
      <c r="CGR28" s="580"/>
      <c r="CGS28" s="580"/>
      <c r="CGT28" s="580"/>
      <c r="CGU28" s="580"/>
      <c r="CGV28" s="580"/>
      <c r="CGW28" s="580"/>
      <c r="CGX28" s="580"/>
      <c r="CGY28" s="580"/>
      <c r="CGZ28" s="580"/>
      <c r="CHA28" s="580"/>
      <c r="CHB28" s="580"/>
      <c r="CHC28" s="580"/>
      <c r="CHD28" s="580"/>
      <c r="CHE28" s="580"/>
      <c r="CHF28" s="580"/>
      <c r="CHG28" s="580"/>
      <c r="CHH28" s="580"/>
      <c r="CHI28" s="580"/>
      <c r="CHJ28" s="580"/>
      <c r="CHK28" s="580"/>
      <c r="CHL28" s="580"/>
      <c r="CHM28" s="580"/>
      <c r="CHN28" s="580"/>
      <c r="CHO28" s="580"/>
      <c r="CHP28" s="580"/>
      <c r="CHQ28" s="580"/>
      <c r="CHR28" s="580"/>
      <c r="CHS28" s="580"/>
      <c r="CHT28" s="580"/>
      <c r="CHU28" s="580"/>
      <c r="CHV28" s="580"/>
      <c r="CHW28" s="580"/>
      <c r="CHX28" s="580"/>
      <c r="CHY28" s="580"/>
      <c r="CHZ28" s="580"/>
      <c r="CIA28" s="580"/>
      <c r="CIB28" s="580"/>
      <c r="CIC28" s="580"/>
      <c r="CID28" s="580"/>
      <c r="CIE28" s="580"/>
      <c r="CIF28" s="580"/>
      <c r="CIG28" s="580"/>
      <c r="CIH28" s="580"/>
      <c r="CII28" s="580"/>
      <c r="CIJ28" s="580"/>
      <c r="CIK28" s="580"/>
      <c r="CIL28" s="580"/>
      <c r="CIM28" s="580"/>
      <c r="CIN28" s="580"/>
      <c r="CIO28" s="580"/>
      <c r="CIP28" s="580"/>
      <c r="CIQ28" s="580"/>
      <c r="CIR28" s="580"/>
      <c r="CIS28" s="580"/>
      <c r="CIT28" s="580"/>
      <c r="CIU28" s="580"/>
      <c r="CIV28" s="580"/>
      <c r="CIW28" s="580"/>
      <c r="CIX28" s="580"/>
      <c r="CIY28" s="580"/>
      <c r="CIZ28" s="580"/>
      <c r="CJA28" s="580"/>
      <c r="CJB28" s="580"/>
      <c r="CJC28" s="580"/>
      <c r="CJD28" s="580"/>
      <c r="CJE28" s="580"/>
      <c r="CJF28" s="580"/>
      <c r="CJG28" s="580"/>
      <c r="CJH28" s="580"/>
      <c r="CJI28" s="580"/>
      <c r="CJJ28" s="580"/>
      <c r="CJK28" s="580"/>
      <c r="CJL28" s="580"/>
      <c r="CJM28" s="580"/>
      <c r="CJN28" s="580"/>
      <c r="CJO28" s="580"/>
      <c r="CJP28" s="580"/>
      <c r="CJQ28" s="580"/>
      <c r="CJR28" s="580"/>
      <c r="CJS28" s="580"/>
      <c r="CJT28" s="580"/>
      <c r="CJU28" s="580"/>
      <c r="CJV28" s="580"/>
      <c r="CJW28" s="580"/>
      <c r="CJX28" s="580"/>
      <c r="CJY28" s="580"/>
      <c r="CJZ28" s="580"/>
      <c r="CKA28" s="580"/>
      <c r="CKB28" s="580"/>
      <c r="CKC28" s="580"/>
      <c r="CKD28" s="580"/>
      <c r="CKE28" s="580"/>
      <c r="CKF28" s="580"/>
      <c r="CKG28" s="580"/>
      <c r="CKH28" s="580"/>
      <c r="CKI28" s="580"/>
      <c r="CKJ28" s="580"/>
      <c r="CKK28" s="580"/>
      <c r="CKL28" s="580"/>
      <c r="CKM28" s="580"/>
      <c r="CKN28" s="580"/>
      <c r="CKO28" s="580"/>
      <c r="CKP28" s="580"/>
      <c r="CKQ28" s="580"/>
      <c r="CKR28" s="580"/>
      <c r="CKS28" s="580"/>
      <c r="CKT28" s="580"/>
      <c r="CKU28" s="580"/>
      <c r="CKV28" s="580"/>
      <c r="CKW28" s="580"/>
      <c r="CKX28" s="580"/>
      <c r="CKY28" s="580"/>
      <c r="CKZ28" s="580"/>
      <c r="CLA28" s="580"/>
      <c r="CLB28" s="580"/>
      <c r="CLC28" s="580"/>
      <c r="CLD28" s="580"/>
      <c r="CLE28" s="580"/>
      <c r="CLF28" s="580"/>
      <c r="CLG28" s="580"/>
      <c r="CLH28" s="580"/>
      <c r="CLI28" s="580"/>
      <c r="CLJ28" s="580"/>
      <c r="CLK28" s="580"/>
      <c r="CLL28" s="580"/>
      <c r="CLM28" s="580"/>
      <c r="CLN28" s="580"/>
      <c r="CLO28" s="580"/>
      <c r="CLP28" s="580"/>
      <c r="CLQ28" s="580"/>
      <c r="CLR28" s="580"/>
      <c r="CLS28" s="580"/>
      <c r="CLT28" s="580"/>
      <c r="CLU28" s="580"/>
      <c r="CLV28" s="580"/>
      <c r="CLW28" s="580"/>
      <c r="CLX28" s="580"/>
      <c r="CLY28" s="580"/>
      <c r="CLZ28" s="580"/>
      <c r="CMA28" s="580"/>
      <c r="CMB28" s="580"/>
      <c r="CMC28" s="580"/>
      <c r="CMD28" s="580"/>
      <c r="CME28" s="580"/>
      <c r="CMF28" s="580"/>
      <c r="CMG28" s="580"/>
      <c r="CMH28" s="580"/>
      <c r="CMI28" s="580"/>
      <c r="CMJ28" s="580"/>
      <c r="CMK28" s="580"/>
      <c r="CML28" s="580"/>
      <c r="CMM28" s="580"/>
      <c r="CMN28" s="580"/>
      <c r="CMO28" s="580"/>
      <c r="CMP28" s="580"/>
      <c r="CMQ28" s="580"/>
      <c r="CMR28" s="580"/>
      <c r="CMS28" s="580"/>
      <c r="CMT28" s="580"/>
      <c r="CMU28" s="580"/>
      <c r="CMV28" s="580"/>
      <c r="CMW28" s="580"/>
      <c r="CMX28" s="580"/>
      <c r="CMY28" s="580"/>
      <c r="CMZ28" s="580"/>
      <c r="CNA28" s="580"/>
      <c r="CNB28" s="580"/>
      <c r="CNC28" s="580"/>
      <c r="CND28" s="580"/>
      <c r="CNE28" s="580"/>
      <c r="CNF28" s="580"/>
      <c r="CNG28" s="580"/>
      <c r="CNH28" s="580"/>
      <c r="CNI28" s="580"/>
      <c r="CNJ28" s="580"/>
      <c r="CNK28" s="580"/>
      <c r="CNL28" s="580"/>
      <c r="CNM28" s="580"/>
      <c r="CNN28" s="580"/>
      <c r="CNO28" s="580"/>
      <c r="CNP28" s="580"/>
      <c r="CNQ28" s="580"/>
      <c r="CNR28" s="580"/>
      <c r="CNS28" s="580"/>
      <c r="CNT28" s="580"/>
      <c r="CNU28" s="580"/>
      <c r="CNV28" s="580"/>
      <c r="CNW28" s="580"/>
      <c r="CNX28" s="580"/>
      <c r="CNY28" s="580"/>
      <c r="CNZ28" s="580"/>
      <c r="COA28" s="580"/>
      <c r="COB28" s="580"/>
      <c r="COC28" s="580"/>
      <c r="COD28" s="580"/>
      <c r="COE28" s="580"/>
      <c r="COF28" s="580"/>
      <c r="COG28" s="580"/>
      <c r="COH28" s="580"/>
      <c r="COI28" s="580"/>
      <c r="COJ28" s="580"/>
      <c r="COK28" s="580"/>
      <c r="COL28" s="580"/>
      <c r="COM28" s="580"/>
      <c r="CON28" s="580"/>
      <c r="COO28" s="580"/>
      <c r="COP28" s="580"/>
      <c r="COQ28" s="580"/>
      <c r="COR28" s="580"/>
      <c r="COS28" s="580"/>
      <c r="COT28" s="580"/>
      <c r="COU28" s="580"/>
      <c r="COV28" s="580"/>
      <c r="COW28" s="580"/>
      <c r="COX28" s="580"/>
      <c r="COY28" s="580"/>
      <c r="COZ28" s="580"/>
      <c r="CPA28" s="580"/>
      <c r="CPB28" s="580"/>
      <c r="CPC28" s="580"/>
      <c r="CPD28" s="580"/>
      <c r="CPE28" s="580"/>
      <c r="CPF28" s="580"/>
      <c r="CPG28" s="580"/>
      <c r="CPH28" s="580"/>
      <c r="CPI28" s="580"/>
      <c r="CPJ28" s="580"/>
      <c r="CPK28" s="580"/>
      <c r="CPL28" s="580"/>
      <c r="CPM28" s="580"/>
      <c r="CPN28" s="580"/>
      <c r="CPO28" s="580"/>
      <c r="CPP28" s="580"/>
      <c r="CPQ28" s="580"/>
      <c r="CPR28" s="580"/>
      <c r="CPS28" s="580"/>
      <c r="CPT28" s="580"/>
      <c r="CPU28" s="580"/>
      <c r="CPV28" s="580"/>
      <c r="CPW28" s="580"/>
      <c r="CPX28" s="580"/>
      <c r="CPY28" s="580"/>
      <c r="CPZ28" s="580"/>
      <c r="CQA28" s="580"/>
      <c r="CQB28" s="580"/>
      <c r="CQC28" s="580"/>
      <c r="CQD28" s="580"/>
      <c r="CQE28" s="580"/>
      <c r="CQF28" s="580"/>
      <c r="CQG28" s="580"/>
      <c r="CQH28" s="580"/>
      <c r="CQI28" s="580"/>
      <c r="CQJ28" s="580"/>
      <c r="CQK28" s="580"/>
      <c r="CQL28" s="580"/>
      <c r="CQM28" s="580"/>
      <c r="CQN28" s="580"/>
      <c r="CQO28" s="580"/>
      <c r="CQP28" s="580"/>
      <c r="CQQ28" s="580"/>
      <c r="CQR28" s="580"/>
      <c r="CQS28" s="580"/>
      <c r="CQT28" s="580"/>
      <c r="CQU28" s="580"/>
      <c r="CQV28" s="580"/>
      <c r="CQW28" s="580"/>
      <c r="CQX28" s="580"/>
      <c r="CQY28" s="580"/>
      <c r="CQZ28" s="580"/>
      <c r="CRA28" s="580"/>
      <c r="CRB28" s="580"/>
      <c r="CRC28" s="580"/>
      <c r="CRD28" s="580"/>
      <c r="CRE28" s="580"/>
      <c r="CRF28" s="580"/>
      <c r="CRG28" s="580"/>
      <c r="CRH28" s="580"/>
      <c r="CRI28" s="580"/>
      <c r="CRJ28" s="580"/>
      <c r="CRK28" s="580"/>
      <c r="CRL28" s="580"/>
      <c r="CRM28" s="580"/>
      <c r="CRN28" s="580"/>
      <c r="CRO28" s="580"/>
      <c r="CRP28" s="580"/>
      <c r="CRQ28" s="580"/>
      <c r="CRR28" s="580"/>
      <c r="CRS28" s="580"/>
      <c r="CRT28" s="580"/>
      <c r="CRU28" s="580"/>
      <c r="CRV28" s="580"/>
      <c r="CRW28" s="580"/>
      <c r="CRX28" s="580"/>
      <c r="CRY28" s="580"/>
      <c r="CRZ28" s="580"/>
      <c r="CSA28" s="580"/>
      <c r="CSB28" s="580"/>
      <c r="CSC28" s="580"/>
      <c r="CSD28" s="580"/>
      <c r="CSE28" s="580"/>
      <c r="CSF28" s="580"/>
      <c r="CSG28" s="580"/>
      <c r="CSH28" s="580"/>
      <c r="CSI28" s="580"/>
      <c r="CSJ28" s="580"/>
      <c r="CSK28" s="580"/>
      <c r="CSL28" s="580"/>
      <c r="CSM28" s="580"/>
      <c r="CSN28" s="580"/>
      <c r="CSO28" s="580"/>
      <c r="CSP28" s="580"/>
      <c r="CSQ28" s="580"/>
      <c r="CSR28" s="580"/>
      <c r="CSS28" s="580"/>
      <c r="CST28" s="580"/>
      <c r="CSU28" s="580"/>
      <c r="CSV28" s="580"/>
      <c r="CSW28" s="580"/>
      <c r="CSX28" s="580"/>
      <c r="CSY28" s="580"/>
      <c r="CSZ28" s="580"/>
      <c r="CTA28" s="580"/>
      <c r="CTB28" s="580"/>
      <c r="CTC28" s="580"/>
      <c r="CTD28" s="580"/>
      <c r="CTE28" s="580"/>
      <c r="CTF28" s="580"/>
      <c r="CTG28" s="580"/>
      <c r="CTH28" s="580"/>
      <c r="CTI28" s="580"/>
      <c r="CTJ28" s="580"/>
      <c r="CTK28" s="580"/>
      <c r="CTL28" s="580"/>
      <c r="CTM28" s="580"/>
      <c r="CTN28" s="580"/>
      <c r="CTO28" s="580"/>
      <c r="CTP28" s="580"/>
      <c r="CTQ28" s="580"/>
      <c r="CTR28" s="580"/>
      <c r="CTS28" s="580"/>
      <c r="CTT28" s="580"/>
      <c r="CTU28" s="580"/>
      <c r="CTV28" s="580"/>
      <c r="CTW28" s="580"/>
      <c r="CTX28" s="580"/>
      <c r="CTY28" s="580"/>
      <c r="CTZ28" s="580"/>
      <c r="CUA28" s="580"/>
      <c r="CUB28" s="580"/>
      <c r="CUC28" s="580"/>
      <c r="CUD28" s="580"/>
      <c r="CUE28" s="580"/>
      <c r="CUF28" s="580"/>
      <c r="CUG28" s="580"/>
      <c r="CUH28" s="580"/>
      <c r="CUI28" s="580"/>
      <c r="CUJ28" s="580"/>
      <c r="CUK28" s="580"/>
      <c r="CUL28" s="580"/>
      <c r="CUM28" s="580"/>
      <c r="CUN28" s="580"/>
      <c r="CUO28" s="580"/>
      <c r="CUP28" s="580"/>
      <c r="CUQ28" s="580"/>
      <c r="CUR28" s="580"/>
      <c r="CUS28" s="580"/>
      <c r="CUT28" s="580"/>
      <c r="CUU28" s="580"/>
      <c r="CUV28" s="580"/>
      <c r="CUW28" s="580"/>
      <c r="CUX28" s="580"/>
      <c r="CUY28" s="580"/>
      <c r="CUZ28" s="580"/>
      <c r="CVA28" s="580"/>
      <c r="CVB28" s="580"/>
      <c r="CVC28" s="580"/>
      <c r="CVD28" s="580"/>
      <c r="CVE28" s="580"/>
      <c r="CVF28" s="580"/>
      <c r="CVG28" s="580"/>
      <c r="CVH28" s="580"/>
      <c r="CVI28" s="580"/>
      <c r="CVJ28" s="580"/>
      <c r="CVK28" s="580"/>
      <c r="CVL28" s="580"/>
      <c r="CVM28" s="580"/>
      <c r="CVN28" s="580"/>
      <c r="CVO28" s="580"/>
      <c r="CVP28" s="580"/>
      <c r="CVQ28" s="580"/>
      <c r="CVR28" s="580"/>
      <c r="CVS28" s="580"/>
      <c r="CVT28" s="580"/>
      <c r="CVU28" s="580"/>
      <c r="CVV28" s="580"/>
      <c r="CVW28" s="580"/>
      <c r="CVX28" s="580"/>
      <c r="CVY28" s="580"/>
      <c r="CVZ28" s="580"/>
      <c r="CWA28" s="580"/>
      <c r="CWB28" s="580"/>
      <c r="CWC28" s="580"/>
      <c r="CWD28" s="580"/>
      <c r="CWE28" s="580"/>
      <c r="CWF28" s="580"/>
      <c r="CWG28" s="580"/>
      <c r="CWH28" s="580"/>
      <c r="CWI28" s="580"/>
      <c r="CWJ28" s="580"/>
      <c r="CWK28" s="580"/>
      <c r="CWL28" s="580"/>
      <c r="CWM28" s="580"/>
      <c r="CWN28" s="580"/>
      <c r="CWO28" s="580"/>
      <c r="CWP28" s="580"/>
      <c r="CWQ28" s="580"/>
      <c r="CWR28" s="580"/>
      <c r="CWS28" s="580"/>
      <c r="CWT28" s="580"/>
      <c r="CWU28" s="580"/>
      <c r="CWV28" s="580"/>
      <c r="CWW28" s="580"/>
      <c r="CWX28" s="580"/>
      <c r="CWY28" s="580"/>
      <c r="CWZ28" s="580"/>
      <c r="CXA28" s="580"/>
      <c r="CXB28" s="580"/>
      <c r="CXC28" s="580"/>
      <c r="CXD28" s="580"/>
      <c r="CXE28" s="580"/>
      <c r="CXF28" s="580"/>
      <c r="CXG28" s="580"/>
      <c r="CXH28" s="580"/>
      <c r="CXI28" s="580"/>
      <c r="CXJ28" s="580"/>
      <c r="CXK28" s="580"/>
      <c r="CXL28" s="580"/>
      <c r="CXM28" s="580"/>
      <c r="CXN28" s="580"/>
      <c r="CXO28" s="580"/>
      <c r="CXP28" s="580"/>
      <c r="CXQ28" s="580"/>
      <c r="CXR28" s="580"/>
      <c r="CXS28" s="580"/>
      <c r="CXT28" s="580"/>
      <c r="CXU28" s="580"/>
      <c r="CXV28" s="580"/>
      <c r="CXW28" s="580"/>
      <c r="CXX28" s="580"/>
      <c r="CXY28" s="580"/>
      <c r="CXZ28" s="580"/>
      <c r="CYA28" s="580"/>
      <c r="CYB28" s="580"/>
      <c r="CYC28" s="580"/>
      <c r="CYD28" s="580"/>
      <c r="CYE28" s="580"/>
      <c r="CYF28" s="580"/>
      <c r="CYG28" s="580"/>
      <c r="CYH28" s="580"/>
      <c r="CYI28" s="580"/>
      <c r="CYJ28" s="580"/>
      <c r="CYK28" s="580"/>
      <c r="CYL28" s="580"/>
      <c r="CYM28" s="580"/>
      <c r="CYN28" s="580"/>
      <c r="CYO28" s="580"/>
      <c r="CYP28" s="580"/>
      <c r="CYQ28" s="580"/>
      <c r="CYR28" s="580"/>
      <c r="CYS28" s="580"/>
      <c r="CYT28" s="580"/>
      <c r="CYU28" s="580"/>
      <c r="CYV28" s="580"/>
      <c r="CYW28" s="580"/>
      <c r="CYX28" s="580"/>
      <c r="CYY28" s="580"/>
      <c r="CYZ28" s="580"/>
      <c r="CZA28" s="580"/>
      <c r="CZB28" s="580"/>
      <c r="CZC28" s="580"/>
      <c r="CZD28" s="580"/>
      <c r="CZE28" s="580"/>
      <c r="CZF28" s="580"/>
      <c r="CZG28" s="580"/>
      <c r="CZH28" s="580"/>
      <c r="CZI28" s="580"/>
      <c r="CZJ28" s="580"/>
      <c r="CZK28" s="580"/>
      <c r="CZL28" s="580"/>
      <c r="CZM28" s="580"/>
      <c r="CZN28" s="580"/>
      <c r="CZO28" s="580"/>
      <c r="CZP28" s="580"/>
      <c r="CZQ28" s="580"/>
      <c r="CZR28" s="580"/>
      <c r="CZS28" s="580"/>
      <c r="CZT28" s="580"/>
      <c r="CZU28" s="580"/>
      <c r="CZV28" s="580"/>
      <c r="CZW28" s="580"/>
      <c r="CZX28" s="580"/>
      <c r="CZY28" s="580"/>
      <c r="CZZ28" s="580"/>
      <c r="DAA28" s="580"/>
      <c r="DAB28" s="580"/>
      <c r="DAC28" s="580"/>
      <c r="DAD28" s="580"/>
      <c r="DAE28" s="580"/>
      <c r="DAF28" s="580"/>
      <c r="DAG28" s="580"/>
      <c r="DAH28" s="580"/>
      <c r="DAI28" s="580"/>
      <c r="DAJ28" s="580"/>
      <c r="DAK28" s="580"/>
      <c r="DAL28" s="580"/>
      <c r="DAM28" s="580"/>
      <c r="DAN28" s="580"/>
      <c r="DAO28" s="580"/>
      <c r="DAP28" s="580"/>
      <c r="DAQ28" s="580"/>
      <c r="DAR28" s="580"/>
      <c r="DAS28" s="580"/>
      <c r="DAT28" s="580"/>
      <c r="DAU28" s="580"/>
      <c r="DAV28" s="580"/>
      <c r="DAW28" s="580"/>
      <c r="DAX28" s="580"/>
      <c r="DAY28" s="580"/>
      <c r="DAZ28" s="580"/>
      <c r="DBA28" s="580"/>
      <c r="DBB28" s="580"/>
      <c r="DBC28" s="580"/>
      <c r="DBD28" s="580"/>
      <c r="DBE28" s="580"/>
      <c r="DBF28" s="580"/>
      <c r="DBG28" s="580"/>
      <c r="DBH28" s="580"/>
      <c r="DBI28" s="580"/>
      <c r="DBJ28" s="580"/>
      <c r="DBK28" s="580"/>
      <c r="DBL28" s="580"/>
      <c r="DBM28" s="580"/>
      <c r="DBN28" s="580"/>
      <c r="DBO28" s="580"/>
      <c r="DBP28" s="580"/>
      <c r="DBQ28" s="580"/>
      <c r="DBR28" s="580"/>
      <c r="DBS28" s="580"/>
      <c r="DBT28" s="580"/>
      <c r="DBU28" s="580"/>
      <c r="DBV28" s="580"/>
      <c r="DBW28" s="580"/>
      <c r="DBX28" s="580"/>
      <c r="DBY28" s="580"/>
      <c r="DBZ28" s="580"/>
      <c r="DCA28" s="580"/>
      <c r="DCB28" s="580"/>
      <c r="DCC28" s="580"/>
      <c r="DCD28" s="580"/>
      <c r="DCE28" s="580"/>
      <c r="DCF28" s="580"/>
      <c r="DCG28" s="580"/>
      <c r="DCH28" s="580"/>
      <c r="DCI28" s="580"/>
      <c r="DCJ28" s="580"/>
      <c r="DCK28" s="580"/>
      <c r="DCL28" s="580"/>
      <c r="DCM28" s="580"/>
      <c r="DCN28" s="580"/>
      <c r="DCO28" s="580"/>
      <c r="DCP28" s="580"/>
      <c r="DCQ28" s="580"/>
      <c r="DCR28" s="580"/>
      <c r="DCS28" s="580"/>
      <c r="DCT28" s="580"/>
      <c r="DCU28" s="580"/>
      <c r="DCV28" s="580"/>
      <c r="DCW28" s="580"/>
      <c r="DCX28" s="580"/>
      <c r="DCY28" s="580"/>
      <c r="DCZ28" s="580"/>
      <c r="DDA28" s="580"/>
      <c r="DDB28" s="580"/>
      <c r="DDC28" s="580"/>
      <c r="DDD28" s="580"/>
      <c r="DDE28" s="580"/>
      <c r="DDF28" s="580"/>
      <c r="DDG28" s="580"/>
      <c r="DDH28" s="580"/>
      <c r="DDI28" s="580"/>
      <c r="DDJ28" s="580"/>
      <c r="DDK28" s="580"/>
      <c r="DDL28" s="580"/>
      <c r="DDM28" s="580"/>
      <c r="DDN28" s="580"/>
      <c r="DDO28" s="580"/>
      <c r="DDP28" s="580"/>
      <c r="DDQ28" s="580"/>
      <c r="DDR28" s="580"/>
      <c r="DDS28" s="580"/>
      <c r="DDT28" s="580"/>
      <c r="DDU28" s="580"/>
      <c r="DDV28" s="580"/>
      <c r="DDW28" s="580"/>
      <c r="DDX28" s="580"/>
      <c r="DDY28" s="580"/>
      <c r="DDZ28" s="580"/>
      <c r="DEA28" s="580"/>
      <c r="DEB28" s="580"/>
      <c r="DEC28" s="580"/>
      <c r="DED28" s="580"/>
      <c r="DEE28" s="580"/>
      <c r="DEF28" s="580"/>
      <c r="DEG28" s="580"/>
      <c r="DEH28" s="580"/>
      <c r="DEI28" s="580"/>
      <c r="DEJ28" s="580"/>
      <c r="DEK28" s="580"/>
      <c r="DEL28" s="580"/>
      <c r="DEM28" s="580"/>
      <c r="DEN28" s="580"/>
      <c r="DEO28" s="580"/>
      <c r="DEP28" s="580"/>
      <c r="DEQ28" s="580"/>
      <c r="DER28" s="580"/>
      <c r="DES28" s="580"/>
      <c r="DET28" s="580"/>
      <c r="DEU28" s="580"/>
      <c r="DEV28" s="580"/>
      <c r="DEW28" s="580"/>
      <c r="DEX28" s="580"/>
      <c r="DEY28" s="580"/>
      <c r="DEZ28" s="580"/>
      <c r="DFA28" s="580"/>
      <c r="DFB28" s="580"/>
      <c r="DFC28" s="580"/>
      <c r="DFD28" s="580"/>
      <c r="DFE28" s="580"/>
      <c r="DFF28" s="580"/>
      <c r="DFG28" s="580"/>
      <c r="DFH28" s="580"/>
      <c r="DFI28" s="580"/>
      <c r="DFJ28" s="580"/>
      <c r="DFK28" s="580"/>
      <c r="DFL28" s="580"/>
      <c r="DFM28" s="580"/>
      <c r="DFN28" s="580"/>
      <c r="DFO28" s="580"/>
      <c r="DFP28" s="580"/>
      <c r="DFQ28" s="580"/>
      <c r="DFR28" s="580"/>
      <c r="DFS28" s="580"/>
      <c r="DFT28" s="580"/>
      <c r="DFU28" s="580"/>
      <c r="DFV28" s="580"/>
      <c r="DFW28" s="580"/>
      <c r="DFX28" s="580"/>
      <c r="DFY28" s="580"/>
      <c r="DFZ28" s="580"/>
      <c r="DGA28" s="580"/>
      <c r="DGB28" s="580"/>
      <c r="DGC28" s="580"/>
      <c r="DGD28" s="580"/>
      <c r="DGE28" s="580"/>
      <c r="DGF28" s="580"/>
      <c r="DGG28" s="580"/>
      <c r="DGH28" s="580"/>
      <c r="DGI28" s="580"/>
      <c r="DGJ28" s="580"/>
      <c r="DGK28" s="580"/>
      <c r="DGL28" s="580"/>
      <c r="DGM28" s="580"/>
      <c r="DGN28" s="580"/>
      <c r="DGO28" s="580"/>
      <c r="DGP28" s="580"/>
      <c r="DGQ28" s="580"/>
      <c r="DGR28" s="580"/>
      <c r="DGS28" s="580"/>
      <c r="DGT28" s="580"/>
      <c r="DGU28" s="580"/>
      <c r="DGV28" s="580"/>
      <c r="DGW28" s="580"/>
      <c r="DGX28" s="580"/>
      <c r="DGY28" s="580"/>
      <c r="DGZ28" s="580"/>
      <c r="DHA28" s="580"/>
      <c r="DHB28" s="580"/>
      <c r="DHC28" s="580"/>
      <c r="DHD28" s="580"/>
      <c r="DHE28" s="580"/>
      <c r="DHF28" s="580"/>
      <c r="DHG28" s="580"/>
      <c r="DHH28" s="580"/>
      <c r="DHI28" s="580"/>
      <c r="DHJ28" s="580"/>
      <c r="DHK28" s="580"/>
      <c r="DHL28" s="580"/>
      <c r="DHM28" s="580"/>
      <c r="DHN28" s="580"/>
      <c r="DHO28" s="580"/>
      <c r="DHP28" s="580"/>
      <c r="DHQ28" s="580"/>
      <c r="DHR28" s="580"/>
      <c r="DHS28" s="580"/>
      <c r="DHT28" s="580"/>
      <c r="DHU28" s="580"/>
      <c r="DHV28" s="580"/>
      <c r="DHW28" s="580"/>
      <c r="DHX28" s="580"/>
      <c r="DHY28" s="580"/>
      <c r="DHZ28" s="580"/>
      <c r="DIA28" s="580"/>
      <c r="DIB28" s="580"/>
      <c r="DIC28" s="580"/>
      <c r="DID28" s="580"/>
      <c r="DIE28" s="580"/>
      <c r="DIF28" s="580"/>
      <c r="DIG28" s="580"/>
      <c r="DIH28" s="580"/>
      <c r="DII28" s="580"/>
      <c r="DIJ28" s="580"/>
      <c r="DIK28" s="580"/>
      <c r="DIL28" s="580"/>
      <c r="DIM28" s="580"/>
      <c r="DIN28" s="580"/>
      <c r="DIO28" s="580"/>
      <c r="DIP28" s="580"/>
      <c r="DIQ28" s="580"/>
      <c r="DIR28" s="580"/>
      <c r="DIS28" s="580"/>
      <c r="DIT28" s="580"/>
      <c r="DIU28" s="580"/>
      <c r="DIV28" s="580"/>
      <c r="DIW28" s="580"/>
      <c r="DIX28" s="580"/>
      <c r="DIY28" s="580"/>
      <c r="DIZ28" s="580"/>
      <c r="DJA28" s="580"/>
      <c r="DJB28" s="580"/>
      <c r="DJC28" s="580"/>
      <c r="DJD28" s="580"/>
      <c r="DJE28" s="580"/>
      <c r="DJF28" s="580"/>
      <c r="DJG28" s="580"/>
      <c r="DJH28" s="580"/>
      <c r="DJI28" s="580"/>
      <c r="DJJ28" s="580"/>
      <c r="DJK28" s="580"/>
      <c r="DJL28" s="580"/>
      <c r="DJM28" s="580"/>
      <c r="DJN28" s="580"/>
      <c r="DJO28" s="580"/>
      <c r="DJP28" s="580"/>
      <c r="DJQ28" s="580"/>
      <c r="DJR28" s="580"/>
      <c r="DJS28" s="580"/>
      <c r="DJT28" s="580"/>
      <c r="DJU28" s="580"/>
      <c r="DJV28" s="580"/>
      <c r="DJW28" s="580"/>
      <c r="DJX28" s="580"/>
      <c r="DJY28" s="580"/>
      <c r="DJZ28" s="580"/>
      <c r="DKA28" s="580"/>
      <c r="DKB28" s="580"/>
      <c r="DKC28" s="580"/>
      <c r="DKD28" s="580"/>
      <c r="DKE28" s="580"/>
      <c r="DKF28" s="580"/>
      <c r="DKG28" s="580"/>
      <c r="DKH28" s="580"/>
      <c r="DKI28" s="580"/>
      <c r="DKJ28" s="580"/>
      <c r="DKK28" s="580"/>
      <c r="DKL28" s="580"/>
      <c r="DKM28" s="580"/>
      <c r="DKN28" s="580"/>
      <c r="DKO28" s="580"/>
      <c r="DKP28" s="580"/>
      <c r="DKQ28" s="580"/>
      <c r="DKR28" s="580"/>
      <c r="DKS28" s="580"/>
      <c r="DKT28" s="580"/>
      <c r="DKU28" s="580"/>
      <c r="DKV28" s="580"/>
      <c r="DKW28" s="580"/>
      <c r="DKX28" s="580"/>
      <c r="DKY28" s="580"/>
      <c r="DKZ28" s="580"/>
      <c r="DLA28" s="580"/>
      <c r="DLB28" s="580"/>
      <c r="DLC28" s="580"/>
      <c r="DLD28" s="580"/>
      <c r="DLE28" s="580"/>
      <c r="DLF28" s="580"/>
      <c r="DLG28" s="580"/>
      <c r="DLH28" s="580"/>
      <c r="DLI28" s="580"/>
      <c r="DLJ28" s="580"/>
      <c r="DLK28" s="580"/>
      <c r="DLL28" s="580"/>
      <c r="DLM28" s="580"/>
      <c r="DLN28" s="580"/>
      <c r="DLO28" s="580"/>
      <c r="DLP28" s="580"/>
      <c r="DLQ28" s="580"/>
      <c r="DLR28" s="580"/>
      <c r="DLS28" s="580"/>
      <c r="DLT28" s="580"/>
      <c r="DLU28" s="580"/>
      <c r="DLV28" s="580"/>
      <c r="DLW28" s="580"/>
      <c r="DLX28" s="580"/>
      <c r="DLY28" s="580"/>
      <c r="DLZ28" s="580"/>
      <c r="DMA28" s="580"/>
      <c r="DMB28" s="580"/>
      <c r="DMC28" s="580"/>
      <c r="DMD28" s="580"/>
      <c r="DME28" s="580"/>
      <c r="DMF28" s="580"/>
      <c r="DMG28" s="580"/>
      <c r="DMH28" s="580"/>
      <c r="DMI28" s="580"/>
      <c r="DMJ28" s="580"/>
      <c r="DMK28" s="580"/>
      <c r="DML28" s="580"/>
      <c r="DMM28" s="580"/>
      <c r="DMN28" s="580"/>
      <c r="DMO28" s="580"/>
      <c r="DMP28" s="580"/>
      <c r="DMQ28" s="580"/>
      <c r="DMR28" s="580"/>
      <c r="DMS28" s="580"/>
      <c r="DMT28" s="580"/>
      <c r="DMU28" s="580"/>
      <c r="DMV28" s="580"/>
      <c r="DMW28" s="580"/>
      <c r="DMX28" s="580"/>
      <c r="DMY28" s="580"/>
      <c r="DMZ28" s="580"/>
      <c r="DNA28" s="580"/>
      <c r="DNB28" s="580"/>
      <c r="DNC28" s="580"/>
      <c r="DND28" s="580"/>
      <c r="DNE28" s="580"/>
      <c r="DNF28" s="580"/>
      <c r="DNG28" s="580"/>
      <c r="DNH28" s="580"/>
      <c r="DNI28" s="580"/>
      <c r="DNJ28" s="580"/>
      <c r="DNK28" s="580"/>
      <c r="DNL28" s="580"/>
      <c r="DNM28" s="580"/>
      <c r="DNN28" s="580"/>
      <c r="DNO28" s="580"/>
      <c r="DNP28" s="580"/>
      <c r="DNQ28" s="580"/>
      <c r="DNR28" s="580"/>
      <c r="DNS28" s="580"/>
      <c r="DNT28" s="580"/>
      <c r="DNU28" s="580"/>
      <c r="DNV28" s="580"/>
      <c r="DNW28" s="580"/>
      <c r="DNX28" s="580"/>
      <c r="DNY28" s="580"/>
      <c r="DNZ28" s="580"/>
      <c r="DOA28" s="580"/>
      <c r="DOB28" s="580"/>
      <c r="DOC28" s="580"/>
      <c r="DOD28" s="580"/>
      <c r="DOE28" s="580"/>
      <c r="DOF28" s="580"/>
      <c r="DOG28" s="580"/>
      <c r="DOH28" s="580"/>
      <c r="DOI28" s="580"/>
      <c r="DOJ28" s="580"/>
      <c r="DOK28" s="580"/>
      <c r="DOL28" s="580"/>
      <c r="DOM28" s="580"/>
      <c r="DON28" s="580"/>
      <c r="DOO28" s="580"/>
      <c r="DOP28" s="580"/>
      <c r="DOQ28" s="580"/>
      <c r="DOR28" s="580"/>
      <c r="DOS28" s="580"/>
      <c r="DOT28" s="580"/>
      <c r="DOU28" s="580"/>
      <c r="DOV28" s="580"/>
      <c r="DOW28" s="580"/>
      <c r="DOX28" s="580"/>
      <c r="DOY28" s="580"/>
      <c r="DOZ28" s="580"/>
      <c r="DPA28" s="580"/>
      <c r="DPB28" s="580"/>
      <c r="DPC28" s="580"/>
      <c r="DPD28" s="580"/>
      <c r="DPE28" s="580"/>
      <c r="DPF28" s="580"/>
      <c r="DPG28" s="580"/>
      <c r="DPH28" s="580"/>
      <c r="DPI28" s="580"/>
      <c r="DPJ28" s="580"/>
      <c r="DPK28" s="580"/>
      <c r="DPL28" s="580"/>
      <c r="DPM28" s="580"/>
      <c r="DPN28" s="580"/>
      <c r="DPO28" s="580"/>
      <c r="DPP28" s="580"/>
      <c r="DPQ28" s="580"/>
      <c r="DPR28" s="580"/>
      <c r="DPS28" s="580"/>
      <c r="DPT28" s="580"/>
      <c r="DPU28" s="580"/>
      <c r="DPV28" s="580"/>
      <c r="DPW28" s="580"/>
      <c r="DPX28" s="580"/>
      <c r="DPY28" s="580"/>
      <c r="DPZ28" s="580"/>
      <c r="DQA28" s="580"/>
      <c r="DQB28" s="580"/>
      <c r="DQC28" s="580"/>
      <c r="DQD28" s="580"/>
      <c r="DQE28" s="580"/>
      <c r="DQF28" s="580"/>
      <c r="DQG28" s="580"/>
      <c r="DQH28" s="580"/>
      <c r="DQI28" s="580"/>
      <c r="DQJ28" s="580"/>
      <c r="DQK28" s="580"/>
      <c r="DQL28" s="580"/>
      <c r="DQM28" s="580"/>
      <c r="DQN28" s="580"/>
      <c r="DQO28" s="580"/>
      <c r="DQP28" s="580"/>
      <c r="DQQ28" s="580"/>
      <c r="DQR28" s="580"/>
      <c r="DQS28" s="580"/>
      <c r="DQT28" s="580"/>
      <c r="DQU28" s="580"/>
      <c r="DQV28" s="580"/>
      <c r="DQW28" s="580"/>
      <c r="DQX28" s="580"/>
      <c r="DQY28" s="580"/>
      <c r="DQZ28" s="580"/>
      <c r="DRA28" s="580"/>
      <c r="DRB28" s="580"/>
      <c r="DRC28" s="580"/>
      <c r="DRD28" s="580"/>
      <c r="DRE28" s="580"/>
      <c r="DRF28" s="580"/>
      <c r="DRG28" s="580"/>
      <c r="DRH28" s="580"/>
      <c r="DRI28" s="580"/>
      <c r="DRJ28" s="580"/>
      <c r="DRK28" s="580"/>
      <c r="DRL28" s="580"/>
      <c r="DRM28" s="580"/>
      <c r="DRN28" s="580"/>
      <c r="DRO28" s="580"/>
      <c r="DRP28" s="580"/>
      <c r="DRQ28" s="580"/>
      <c r="DRR28" s="580"/>
      <c r="DRS28" s="580"/>
      <c r="DRT28" s="580"/>
      <c r="DRU28" s="580"/>
      <c r="DRV28" s="580"/>
      <c r="DRW28" s="580"/>
      <c r="DRX28" s="580"/>
      <c r="DRY28" s="580"/>
      <c r="DRZ28" s="580"/>
      <c r="DSA28" s="580"/>
      <c r="DSB28" s="580"/>
      <c r="DSC28" s="580"/>
      <c r="DSD28" s="580"/>
      <c r="DSE28" s="580"/>
      <c r="DSF28" s="580"/>
      <c r="DSG28" s="580"/>
      <c r="DSH28" s="580"/>
      <c r="DSI28" s="580"/>
      <c r="DSJ28" s="580"/>
      <c r="DSK28" s="580"/>
      <c r="DSL28" s="580"/>
      <c r="DSM28" s="580"/>
      <c r="DSN28" s="580"/>
      <c r="DSO28" s="580"/>
      <c r="DSP28" s="580"/>
      <c r="DSQ28" s="580"/>
      <c r="DSR28" s="580"/>
      <c r="DSS28" s="580"/>
      <c r="DST28" s="580"/>
      <c r="DSU28" s="580"/>
      <c r="DSV28" s="580"/>
      <c r="DSW28" s="580"/>
      <c r="DSX28" s="580"/>
      <c r="DSY28" s="580"/>
      <c r="DSZ28" s="580"/>
      <c r="DTA28" s="580"/>
      <c r="DTB28" s="580"/>
      <c r="DTC28" s="580"/>
      <c r="DTD28" s="580"/>
      <c r="DTE28" s="580"/>
      <c r="DTF28" s="580"/>
      <c r="DTG28" s="580"/>
      <c r="DTH28" s="580"/>
      <c r="DTI28" s="580"/>
      <c r="DTJ28" s="580"/>
      <c r="DTK28" s="580"/>
      <c r="DTL28" s="580"/>
      <c r="DTM28" s="580"/>
      <c r="DTN28" s="580"/>
      <c r="DTO28" s="580"/>
      <c r="DTP28" s="580"/>
      <c r="DTQ28" s="580"/>
      <c r="DTR28" s="580"/>
      <c r="DTS28" s="580"/>
      <c r="DTT28" s="580"/>
      <c r="DTU28" s="580"/>
      <c r="DTV28" s="580"/>
      <c r="DTW28" s="580"/>
      <c r="DTX28" s="580"/>
      <c r="DTY28" s="580"/>
      <c r="DTZ28" s="580"/>
      <c r="DUA28" s="580"/>
      <c r="DUB28" s="580"/>
      <c r="DUC28" s="580"/>
      <c r="DUD28" s="580"/>
      <c r="DUE28" s="580"/>
      <c r="DUF28" s="580"/>
      <c r="DUG28" s="580"/>
      <c r="DUH28" s="580"/>
      <c r="DUI28" s="580"/>
      <c r="DUJ28" s="580"/>
      <c r="DUK28" s="580"/>
      <c r="DUL28" s="580"/>
      <c r="DUM28" s="580"/>
      <c r="DUN28" s="580"/>
      <c r="DUO28" s="580"/>
      <c r="DUP28" s="580"/>
      <c r="DUQ28" s="580"/>
      <c r="DUR28" s="580"/>
      <c r="DUS28" s="580"/>
      <c r="DUT28" s="580"/>
      <c r="DUU28" s="580"/>
      <c r="DUV28" s="580"/>
      <c r="DUW28" s="580"/>
      <c r="DUX28" s="580"/>
      <c r="DUY28" s="580"/>
      <c r="DUZ28" s="580"/>
      <c r="DVA28" s="580"/>
      <c r="DVB28" s="580"/>
      <c r="DVC28" s="580"/>
      <c r="DVD28" s="580"/>
      <c r="DVE28" s="580"/>
      <c r="DVF28" s="580"/>
      <c r="DVG28" s="580"/>
      <c r="DVH28" s="580"/>
      <c r="DVI28" s="580"/>
      <c r="DVJ28" s="580"/>
      <c r="DVK28" s="580"/>
      <c r="DVL28" s="580"/>
      <c r="DVM28" s="580"/>
      <c r="DVN28" s="580"/>
      <c r="DVO28" s="580"/>
      <c r="DVP28" s="580"/>
      <c r="DVQ28" s="580"/>
      <c r="DVR28" s="580"/>
      <c r="DVS28" s="580"/>
      <c r="DVT28" s="580"/>
      <c r="DVU28" s="580"/>
      <c r="DVV28" s="580"/>
      <c r="DVW28" s="580"/>
      <c r="DVX28" s="580"/>
      <c r="DVY28" s="580"/>
      <c r="DVZ28" s="580"/>
      <c r="DWA28" s="580"/>
      <c r="DWB28" s="580"/>
      <c r="DWC28" s="580"/>
      <c r="DWD28" s="580"/>
      <c r="DWE28" s="580"/>
      <c r="DWF28" s="580"/>
      <c r="DWG28" s="580"/>
      <c r="DWH28" s="580"/>
      <c r="DWI28" s="580"/>
      <c r="DWJ28" s="580"/>
      <c r="DWK28" s="580"/>
      <c r="DWL28" s="580"/>
      <c r="DWM28" s="580"/>
      <c r="DWN28" s="580"/>
      <c r="DWO28" s="580"/>
      <c r="DWP28" s="580"/>
      <c r="DWQ28" s="580"/>
      <c r="DWR28" s="580"/>
      <c r="DWS28" s="580"/>
      <c r="DWT28" s="580"/>
      <c r="DWU28" s="580"/>
      <c r="DWV28" s="580"/>
      <c r="DWW28" s="580"/>
      <c r="DWX28" s="580"/>
      <c r="DWY28" s="580"/>
      <c r="DWZ28" s="580"/>
      <c r="DXA28" s="580"/>
      <c r="DXB28" s="580"/>
      <c r="DXC28" s="580"/>
      <c r="DXD28" s="580"/>
      <c r="DXE28" s="580"/>
      <c r="DXF28" s="580"/>
      <c r="DXG28" s="580"/>
      <c r="DXH28" s="580"/>
      <c r="DXI28" s="580"/>
      <c r="DXJ28" s="580"/>
      <c r="DXK28" s="580"/>
      <c r="DXL28" s="580"/>
      <c r="DXM28" s="580"/>
      <c r="DXN28" s="580"/>
      <c r="DXO28" s="580"/>
      <c r="DXP28" s="580"/>
      <c r="DXQ28" s="580"/>
      <c r="DXR28" s="580"/>
      <c r="DXS28" s="580"/>
      <c r="DXT28" s="580"/>
      <c r="DXU28" s="580"/>
      <c r="DXV28" s="580"/>
      <c r="DXW28" s="580"/>
      <c r="DXX28" s="580"/>
      <c r="DXY28" s="580"/>
      <c r="DXZ28" s="580"/>
      <c r="DYA28" s="580"/>
      <c r="DYB28" s="580"/>
      <c r="DYC28" s="580"/>
      <c r="DYD28" s="580"/>
      <c r="DYE28" s="580"/>
      <c r="DYF28" s="580"/>
      <c r="DYG28" s="580"/>
      <c r="DYH28" s="580"/>
      <c r="DYI28" s="580"/>
      <c r="DYJ28" s="580"/>
      <c r="DYK28" s="580"/>
      <c r="DYL28" s="580"/>
      <c r="DYM28" s="580"/>
      <c r="DYN28" s="580"/>
      <c r="DYO28" s="580"/>
      <c r="DYP28" s="580"/>
      <c r="DYQ28" s="580"/>
      <c r="DYR28" s="580"/>
      <c r="DYS28" s="580"/>
      <c r="DYT28" s="580"/>
      <c r="DYU28" s="580"/>
      <c r="DYV28" s="580"/>
      <c r="DYW28" s="580"/>
      <c r="DYX28" s="580"/>
      <c r="DYY28" s="580"/>
      <c r="DYZ28" s="580"/>
      <c r="DZA28" s="580"/>
      <c r="DZB28" s="580"/>
      <c r="DZC28" s="580"/>
      <c r="DZD28" s="580"/>
      <c r="DZE28" s="580"/>
      <c r="DZF28" s="580"/>
      <c r="DZG28" s="580"/>
      <c r="DZH28" s="580"/>
      <c r="DZI28" s="580"/>
      <c r="DZJ28" s="580"/>
      <c r="DZK28" s="580"/>
      <c r="DZL28" s="580"/>
      <c r="DZM28" s="580"/>
      <c r="DZN28" s="580"/>
      <c r="DZO28" s="580"/>
      <c r="DZP28" s="580"/>
      <c r="DZQ28" s="580"/>
      <c r="DZR28" s="580"/>
      <c r="DZS28" s="580"/>
      <c r="DZT28" s="580"/>
      <c r="DZU28" s="580"/>
      <c r="DZV28" s="580"/>
      <c r="DZW28" s="580"/>
      <c r="DZX28" s="580"/>
      <c r="DZY28" s="580"/>
      <c r="DZZ28" s="580"/>
      <c r="EAA28" s="580"/>
      <c r="EAB28" s="580"/>
      <c r="EAC28" s="580"/>
      <c r="EAD28" s="580"/>
      <c r="EAE28" s="580"/>
      <c r="EAF28" s="580"/>
      <c r="EAG28" s="580"/>
      <c r="EAH28" s="580"/>
      <c r="EAI28" s="580"/>
      <c r="EAJ28" s="580"/>
      <c r="EAK28" s="580"/>
      <c r="EAL28" s="580"/>
      <c r="EAM28" s="580"/>
      <c r="EAN28" s="580"/>
      <c r="EAO28" s="580"/>
      <c r="EAP28" s="580"/>
      <c r="EAQ28" s="580"/>
      <c r="EAR28" s="580"/>
      <c r="EAS28" s="580"/>
      <c r="EAT28" s="580"/>
      <c r="EAU28" s="580"/>
      <c r="EAV28" s="580"/>
      <c r="EAW28" s="580"/>
      <c r="EAX28" s="580"/>
      <c r="EAY28" s="580"/>
      <c r="EAZ28" s="580"/>
      <c r="EBA28" s="580"/>
      <c r="EBB28" s="580"/>
      <c r="EBC28" s="580"/>
      <c r="EBD28" s="580"/>
      <c r="EBE28" s="580"/>
      <c r="EBF28" s="580"/>
      <c r="EBG28" s="580"/>
      <c r="EBH28" s="580"/>
      <c r="EBI28" s="580"/>
      <c r="EBJ28" s="580"/>
      <c r="EBK28" s="580"/>
      <c r="EBL28" s="580"/>
      <c r="EBM28" s="580"/>
      <c r="EBN28" s="580"/>
      <c r="EBO28" s="580"/>
      <c r="EBP28" s="580"/>
      <c r="EBQ28" s="580"/>
      <c r="EBR28" s="580"/>
      <c r="EBS28" s="580"/>
      <c r="EBT28" s="580"/>
      <c r="EBU28" s="580"/>
      <c r="EBV28" s="580"/>
      <c r="EBW28" s="580"/>
      <c r="EBX28" s="580"/>
      <c r="EBY28" s="580"/>
      <c r="EBZ28" s="580"/>
      <c r="ECA28" s="580"/>
      <c r="ECB28" s="580"/>
      <c r="ECC28" s="580"/>
      <c r="ECD28" s="580"/>
      <c r="ECE28" s="580"/>
      <c r="ECF28" s="580"/>
      <c r="ECG28" s="580"/>
      <c r="ECH28" s="580"/>
      <c r="ECI28" s="580"/>
      <c r="ECJ28" s="580"/>
      <c r="ECK28" s="580"/>
      <c r="ECL28" s="580"/>
      <c r="ECM28" s="580"/>
      <c r="ECN28" s="580"/>
      <c r="ECO28" s="580"/>
      <c r="ECP28" s="580"/>
      <c r="ECQ28" s="580"/>
      <c r="ECR28" s="580"/>
      <c r="ECS28" s="580"/>
      <c r="ECT28" s="580"/>
      <c r="ECU28" s="580"/>
      <c r="ECV28" s="580"/>
      <c r="ECW28" s="580"/>
      <c r="ECX28" s="580"/>
      <c r="ECY28" s="580"/>
      <c r="ECZ28" s="580"/>
      <c r="EDA28" s="580"/>
      <c r="EDB28" s="580"/>
      <c r="EDC28" s="580"/>
      <c r="EDD28" s="580"/>
      <c r="EDE28" s="580"/>
      <c r="EDF28" s="580"/>
      <c r="EDG28" s="580"/>
      <c r="EDH28" s="580"/>
      <c r="EDI28" s="580"/>
      <c r="EDJ28" s="580"/>
      <c r="EDK28" s="580"/>
      <c r="EDL28" s="580"/>
      <c r="EDM28" s="580"/>
      <c r="EDN28" s="580"/>
      <c r="EDO28" s="580"/>
      <c r="EDP28" s="580"/>
      <c r="EDQ28" s="580"/>
      <c r="EDR28" s="580"/>
      <c r="EDS28" s="580"/>
      <c r="EDT28" s="580"/>
      <c r="EDU28" s="580"/>
      <c r="EDV28" s="580"/>
      <c r="EDW28" s="580"/>
      <c r="EDX28" s="580"/>
      <c r="EDY28" s="580"/>
      <c r="EDZ28" s="580"/>
      <c r="EEA28" s="580"/>
      <c r="EEB28" s="580"/>
      <c r="EEC28" s="580"/>
      <c r="EED28" s="580"/>
      <c r="EEE28" s="580"/>
      <c r="EEF28" s="580"/>
      <c r="EEG28" s="580"/>
      <c r="EEH28" s="580"/>
      <c r="EEI28" s="580"/>
      <c r="EEJ28" s="580"/>
      <c r="EEK28" s="580"/>
      <c r="EEL28" s="580"/>
      <c r="EEM28" s="580"/>
      <c r="EEN28" s="580"/>
      <c r="EEO28" s="580"/>
      <c r="EEP28" s="580"/>
      <c r="EEQ28" s="580"/>
      <c r="EER28" s="580"/>
      <c r="EES28" s="580"/>
      <c r="EET28" s="580"/>
      <c r="EEU28" s="580"/>
      <c r="EEV28" s="580"/>
      <c r="EEW28" s="580"/>
      <c r="EEX28" s="580"/>
      <c r="EEY28" s="580"/>
      <c r="EEZ28" s="580"/>
      <c r="EFA28" s="580"/>
      <c r="EFB28" s="580"/>
      <c r="EFC28" s="580"/>
      <c r="EFD28" s="580"/>
      <c r="EFE28" s="580"/>
      <c r="EFF28" s="580"/>
      <c r="EFG28" s="580"/>
      <c r="EFH28" s="580"/>
      <c r="EFI28" s="580"/>
      <c r="EFJ28" s="580"/>
      <c r="EFK28" s="580"/>
      <c r="EFL28" s="580"/>
      <c r="EFM28" s="580"/>
      <c r="EFN28" s="580"/>
      <c r="EFO28" s="580"/>
      <c r="EFP28" s="580"/>
      <c r="EFQ28" s="580"/>
      <c r="EFR28" s="580"/>
      <c r="EFS28" s="580"/>
      <c r="EFT28" s="580"/>
      <c r="EFU28" s="580"/>
      <c r="EFV28" s="580"/>
      <c r="EFW28" s="580"/>
      <c r="EFX28" s="580"/>
      <c r="EFY28" s="580"/>
      <c r="EFZ28" s="580"/>
      <c r="EGA28" s="580"/>
      <c r="EGB28" s="580"/>
      <c r="EGC28" s="580"/>
      <c r="EGD28" s="580"/>
      <c r="EGE28" s="580"/>
      <c r="EGF28" s="580"/>
      <c r="EGG28" s="580"/>
      <c r="EGH28" s="580"/>
      <c r="EGI28" s="580"/>
      <c r="EGJ28" s="580"/>
      <c r="EGK28" s="580"/>
      <c r="EGL28" s="580"/>
      <c r="EGM28" s="580"/>
      <c r="EGN28" s="580"/>
      <c r="EGO28" s="580"/>
      <c r="EGP28" s="580"/>
      <c r="EGQ28" s="580"/>
      <c r="EGR28" s="580"/>
      <c r="EGS28" s="580"/>
      <c r="EGT28" s="580"/>
      <c r="EGU28" s="580"/>
      <c r="EGV28" s="580"/>
      <c r="EGW28" s="580"/>
      <c r="EGX28" s="580"/>
      <c r="EGY28" s="580"/>
      <c r="EGZ28" s="580"/>
      <c r="EHA28" s="580"/>
      <c r="EHB28" s="580"/>
      <c r="EHC28" s="580"/>
      <c r="EHD28" s="580"/>
      <c r="EHE28" s="580"/>
      <c r="EHF28" s="580"/>
      <c r="EHG28" s="580"/>
      <c r="EHH28" s="580"/>
      <c r="EHI28" s="580"/>
      <c r="EHJ28" s="580"/>
      <c r="EHK28" s="580"/>
      <c r="EHL28" s="580"/>
      <c r="EHM28" s="580"/>
      <c r="EHN28" s="580"/>
      <c r="EHO28" s="580"/>
      <c r="EHP28" s="580"/>
      <c r="EHQ28" s="580"/>
      <c r="EHR28" s="580"/>
      <c r="EHS28" s="580"/>
      <c r="EHT28" s="580"/>
      <c r="EHU28" s="580"/>
      <c r="EHV28" s="580"/>
      <c r="EHW28" s="580"/>
      <c r="EHX28" s="580"/>
      <c r="EHY28" s="580"/>
      <c r="EHZ28" s="580"/>
      <c r="EIA28" s="580"/>
      <c r="EIB28" s="580"/>
      <c r="EIC28" s="580"/>
      <c r="EID28" s="580"/>
      <c r="EIE28" s="580"/>
      <c r="EIF28" s="580"/>
      <c r="EIG28" s="580"/>
      <c r="EIH28" s="580"/>
      <c r="EII28" s="580"/>
      <c r="EIJ28" s="580"/>
      <c r="EIK28" s="580"/>
      <c r="EIL28" s="580"/>
      <c r="EIM28" s="580"/>
      <c r="EIN28" s="580"/>
      <c r="EIO28" s="580"/>
      <c r="EIP28" s="580"/>
      <c r="EIQ28" s="580"/>
      <c r="EIR28" s="580"/>
      <c r="EIS28" s="580"/>
      <c r="EIT28" s="580"/>
      <c r="EIU28" s="580"/>
      <c r="EIV28" s="580"/>
      <c r="EIW28" s="580"/>
      <c r="EIX28" s="580"/>
      <c r="EIY28" s="580"/>
      <c r="EIZ28" s="580"/>
      <c r="EJA28" s="580"/>
      <c r="EJB28" s="580"/>
      <c r="EJC28" s="580"/>
      <c r="EJD28" s="580"/>
      <c r="EJE28" s="580"/>
      <c r="EJF28" s="580"/>
      <c r="EJG28" s="580"/>
      <c r="EJH28" s="580"/>
      <c r="EJI28" s="580"/>
      <c r="EJJ28" s="580"/>
      <c r="EJK28" s="580"/>
      <c r="EJL28" s="580"/>
      <c r="EJM28" s="580"/>
      <c r="EJN28" s="580"/>
      <c r="EJO28" s="580"/>
      <c r="EJP28" s="580"/>
      <c r="EJQ28" s="580"/>
      <c r="EJR28" s="580"/>
      <c r="EJS28" s="580"/>
      <c r="EJT28" s="580"/>
      <c r="EJU28" s="580"/>
      <c r="EJV28" s="580"/>
      <c r="EJW28" s="580"/>
      <c r="EJX28" s="580"/>
      <c r="EJY28" s="580"/>
      <c r="EJZ28" s="580"/>
      <c r="EKA28" s="580"/>
      <c r="EKB28" s="580"/>
      <c r="EKC28" s="580"/>
      <c r="EKD28" s="580"/>
      <c r="EKE28" s="580"/>
      <c r="EKF28" s="580"/>
      <c r="EKG28" s="580"/>
      <c r="EKH28" s="580"/>
      <c r="EKI28" s="580"/>
      <c r="EKJ28" s="580"/>
      <c r="EKK28" s="580"/>
      <c r="EKL28" s="580"/>
      <c r="EKM28" s="580"/>
      <c r="EKN28" s="580"/>
      <c r="EKO28" s="580"/>
      <c r="EKP28" s="580"/>
      <c r="EKQ28" s="580"/>
      <c r="EKR28" s="580"/>
      <c r="EKS28" s="580"/>
      <c r="EKT28" s="580"/>
      <c r="EKU28" s="580"/>
      <c r="EKV28" s="580"/>
      <c r="EKW28" s="580"/>
      <c r="EKX28" s="580"/>
      <c r="EKY28" s="580"/>
      <c r="EKZ28" s="580"/>
      <c r="ELA28" s="580"/>
      <c r="ELB28" s="580"/>
      <c r="ELC28" s="580"/>
      <c r="ELD28" s="580"/>
      <c r="ELE28" s="580"/>
      <c r="ELF28" s="580"/>
      <c r="ELG28" s="580"/>
      <c r="ELH28" s="580"/>
      <c r="ELI28" s="580"/>
      <c r="ELJ28" s="580"/>
      <c r="ELK28" s="580"/>
      <c r="ELL28" s="580"/>
      <c r="ELM28" s="580"/>
      <c r="ELN28" s="580"/>
      <c r="ELO28" s="580"/>
      <c r="ELP28" s="580"/>
      <c r="ELQ28" s="580"/>
      <c r="ELR28" s="580"/>
      <c r="ELS28" s="580"/>
      <c r="ELT28" s="580"/>
      <c r="ELU28" s="580"/>
      <c r="ELV28" s="580"/>
      <c r="ELW28" s="580"/>
      <c r="ELX28" s="580"/>
      <c r="ELY28" s="580"/>
      <c r="ELZ28" s="580"/>
      <c r="EMA28" s="580"/>
      <c r="EMB28" s="580"/>
      <c r="EMC28" s="580"/>
      <c r="EMD28" s="580"/>
      <c r="EME28" s="580"/>
      <c r="EMF28" s="580"/>
      <c r="EMG28" s="580"/>
      <c r="EMH28" s="580"/>
      <c r="EMI28" s="580"/>
      <c r="EMJ28" s="580"/>
      <c r="EMK28" s="580"/>
      <c r="EML28" s="580"/>
      <c r="EMM28" s="580"/>
      <c r="EMN28" s="580"/>
      <c r="EMO28" s="580"/>
      <c r="EMP28" s="580"/>
      <c r="EMQ28" s="580"/>
      <c r="EMR28" s="580"/>
      <c r="EMS28" s="580"/>
      <c r="EMT28" s="580"/>
      <c r="EMU28" s="580"/>
      <c r="EMV28" s="580"/>
      <c r="EMW28" s="580"/>
      <c r="EMX28" s="580"/>
      <c r="EMY28" s="580"/>
      <c r="EMZ28" s="580"/>
      <c r="ENA28" s="580"/>
      <c r="ENB28" s="580"/>
      <c r="ENC28" s="580"/>
      <c r="END28" s="580"/>
      <c r="ENE28" s="580"/>
      <c r="ENF28" s="580"/>
      <c r="ENG28" s="580"/>
      <c r="ENH28" s="580"/>
      <c r="ENI28" s="580"/>
      <c r="ENJ28" s="580"/>
      <c r="ENK28" s="580"/>
      <c r="ENL28" s="580"/>
      <c r="ENM28" s="580"/>
      <c r="ENN28" s="580"/>
      <c r="ENO28" s="580"/>
      <c r="ENP28" s="580"/>
      <c r="ENQ28" s="580"/>
      <c r="ENR28" s="580"/>
      <c r="ENS28" s="580"/>
      <c r="ENT28" s="580"/>
      <c r="ENU28" s="580"/>
      <c r="ENV28" s="580"/>
      <c r="ENW28" s="580"/>
      <c r="ENX28" s="580"/>
      <c r="ENY28" s="580"/>
      <c r="ENZ28" s="580"/>
      <c r="EOA28" s="580"/>
      <c r="EOB28" s="580"/>
      <c r="EOC28" s="580"/>
      <c r="EOD28" s="580"/>
      <c r="EOE28" s="580"/>
      <c r="EOF28" s="580"/>
      <c r="EOG28" s="580"/>
      <c r="EOH28" s="580"/>
      <c r="EOI28" s="580"/>
      <c r="EOJ28" s="580"/>
      <c r="EOK28" s="580"/>
      <c r="EOL28" s="580"/>
      <c r="EOM28" s="580"/>
      <c r="EON28" s="580"/>
      <c r="EOO28" s="580"/>
      <c r="EOP28" s="580"/>
      <c r="EOQ28" s="580"/>
      <c r="EOR28" s="580"/>
      <c r="EOS28" s="580"/>
      <c r="EOT28" s="580"/>
      <c r="EOU28" s="580"/>
      <c r="EOV28" s="580"/>
      <c r="EOW28" s="580"/>
      <c r="EOX28" s="580"/>
      <c r="EOY28" s="580"/>
      <c r="EOZ28" s="580"/>
      <c r="EPA28" s="580"/>
      <c r="EPB28" s="580"/>
      <c r="EPC28" s="580"/>
      <c r="EPD28" s="580"/>
      <c r="EPE28" s="580"/>
      <c r="EPF28" s="580"/>
      <c r="EPG28" s="580"/>
      <c r="EPH28" s="580"/>
      <c r="EPI28" s="580"/>
      <c r="EPJ28" s="580"/>
      <c r="EPK28" s="580"/>
      <c r="EPL28" s="580"/>
      <c r="EPM28" s="580"/>
      <c r="EPN28" s="580"/>
      <c r="EPO28" s="580"/>
      <c r="EPP28" s="580"/>
      <c r="EPQ28" s="580"/>
      <c r="EPR28" s="580"/>
      <c r="EPS28" s="580"/>
      <c r="EPT28" s="580"/>
      <c r="EPU28" s="580"/>
      <c r="EPV28" s="580"/>
      <c r="EPW28" s="580"/>
      <c r="EPX28" s="580"/>
      <c r="EPY28" s="580"/>
      <c r="EPZ28" s="580"/>
      <c r="EQA28" s="580"/>
      <c r="EQB28" s="580"/>
      <c r="EQC28" s="580"/>
      <c r="EQD28" s="580"/>
      <c r="EQE28" s="580"/>
      <c r="EQF28" s="580"/>
      <c r="EQG28" s="580"/>
      <c r="EQH28" s="580"/>
      <c r="EQI28" s="580"/>
      <c r="EQJ28" s="580"/>
      <c r="EQK28" s="580"/>
      <c r="EQL28" s="580"/>
      <c r="EQM28" s="580"/>
      <c r="EQN28" s="580"/>
      <c r="EQO28" s="580"/>
      <c r="EQP28" s="580"/>
      <c r="EQQ28" s="580"/>
      <c r="EQR28" s="580"/>
      <c r="EQS28" s="580"/>
      <c r="EQT28" s="580"/>
      <c r="EQU28" s="580"/>
      <c r="EQV28" s="580"/>
      <c r="EQW28" s="580"/>
      <c r="EQX28" s="580"/>
      <c r="EQY28" s="580"/>
      <c r="EQZ28" s="580"/>
      <c r="ERA28" s="580"/>
      <c r="ERB28" s="580"/>
      <c r="ERC28" s="580"/>
      <c r="ERD28" s="580"/>
      <c r="ERE28" s="580"/>
      <c r="ERF28" s="580"/>
      <c r="ERG28" s="580"/>
      <c r="ERH28" s="580"/>
      <c r="ERI28" s="580"/>
      <c r="ERJ28" s="580"/>
      <c r="ERK28" s="580"/>
      <c r="ERL28" s="580"/>
      <c r="ERM28" s="580"/>
      <c r="ERN28" s="580"/>
      <c r="ERO28" s="580"/>
      <c r="ERP28" s="580"/>
      <c r="ERQ28" s="580"/>
      <c r="ERR28" s="580"/>
      <c r="ERS28" s="580"/>
      <c r="ERT28" s="580"/>
      <c r="ERU28" s="580"/>
      <c r="ERV28" s="580"/>
      <c r="ERW28" s="580"/>
      <c r="ERX28" s="580"/>
      <c r="ERY28" s="580"/>
      <c r="ERZ28" s="580"/>
      <c r="ESA28" s="580"/>
      <c r="ESB28" s="580"/>
      <c r="ESC28" s="580"/>
      <c r="ESD28" s="580"/>
      <c r="ESE28" s="580"/>
      <c r="ESF28" s="580"/>
      <c r="ESG28" s="580"/>
      <c r="ESH28" s="580"/>
      <c r="ESI28" s="580"/>
      <c r="ESJ28" s="580"/>
      <c r="ESK28" s="580"/>
      <c r="ESL28" s="580"/>
      <c r="ESM28" s="580"/>
      <c r="ESN28" s="580"/>
      <c r="ESO28" s="580"/>
      <c r="ESP28" s="580"/>
      <c r="ESQ28" s="580"/>
      <c r="ESR28" s="580"/>
      <c r="ESS28" s="580"/>
      <c r="EST28" s="580"/>
      <c r="ESU28" s="580"/>
      <c r="ESV28" s="580"/>
      <c r="ESW28" s="580"/>
      <c r="ESX28" s="580"/>
      <c r="ESY28" s="580"/>
      <c r="ESZ28" s="580"/>
      <c r="ETA28" s="580"/>
      <c r="ETB28" s="580"/>
      <c r="ETC28" s="580"/>
      <c r="ETD28" s="580"/>
      <c r="ETE28" s="580"/>
      <c r="ETF28" s="580"/>
      <c r="ETG28" s="580"/>
      <c r="ETH28" s="580"/>
      <c r="ETI28" s="580"/>
      <c r="ETJ28" s="580"/>
      <c r="ETK28" s="580"/>
      <c r="ETL28" s="580"/>
      <c r="ETM28" s="580"/>
      <c r="ETN28" s="580"/>
      <c r="ETO28" s="580"/>
      <c r="ETP28" s="580"/>
      <c r="ETQ28" s="580"/>
      <c r="ETR28" s="580"/>
      <c r="ETS28" s="580"/>
      <c r="ETT28" s="580"/>
      <c r="ETU28" s="580"/>
      <c r="ETV28" s="580"/>
      <c r="ETW28" s="580"/>
      <c r="ETX28" s="580"/>
      <c r="ETY28" s="580"/>
      <c r="ETZ28" s="580"/>
      <c r="EUA28" s="580"/>
      <c r="EUB28" s="580"/>
      <c r="EUC28" s="580"/>
      <c r="EUD28" s="580"/>
      <c r="EUE28" s="580"/>
      <c r="EUF28" s="580"/>
      <c r="EUG28" s="580"/>
      <c r="EUH28" s="580"/>
      <c r="EUI28" s="580"/>
      <c r="EUJ28" s="580"/>
      <c r="EUK28" s="580"/>
      <c r="EUL28" s="580"/>
      <c r="EUM28" s="580"/>
      <c r="EUN28" s="580"/>
      <c r="EUO28" s="580"/>
      <c r="EUP28" s="580"/>
      <c r="EUQ28" s="580"/>
      <c r="EUR28" s="580"/>
      <c r="EUS28" s="580"/>
      <c r="EUT28" s="580"/>
      <c r="EUU28" s="580"/>
      <c r="EUV28" s="580"/>
      <c r="EUW28" s="580"/>
      <c r="EUX28" s="580"/>
      <c r="EUY28" s="580"/>
      <c r="EUZ28" s="580"/>
      <c r="EVA28" s="580"/>
      <c r="EVB28" s="580"/>
      <c r="EVC28" s="580"/>
      <c r="EVD28" s="580"/>
      <c r="EVE28" s="580"/>
      <c r="EVF28" s="580"/>
      <c r="EVG28" s="580"/>
      <c r="EVH28" s="580"/>
      <c r="EVI28" s="580"/>
      <c r="EVJ28" s="580"/>
      <c r="EVK28" s="580"/>
      <c r="EVL28" s="580"/>
      <c r="EVM28" s="580"/>
      <c r="EVN28" s="580"/>
      <c r="EVO28" s="580"/>
      <c r="EVP28" s="580"/>
      <c r="EVQ28" s="580"/>
      <c r="EVR28" s="580"/>
      <c r="EVS28" s="580"/>
      <c r="EVT28" s="580"/>
      <c r="EVU28" s="580"/>
      <c r="EVV28" s="580"/>
      <c r="EVW28" s="580"/>
      <c r="EVX28" s="580"/>
      <c r="EVY28" s="580"/>
      <c r="EVZ28" s="580"/>
      <c r="EWA28" s="580"/>
      <c r="EWB28" s="580"/>
      <c r="EWC28" s="580"/>
      <c r="EWD28" s="580"/>
      <c r="EWE28" s="580"/>
      <c r="EWF28" s="580"/>
      <c r="EWG28" s="580"/>
      <c r="EWH28" s="580"/>
      <c r="EWI28" s="580"/>
      <c r="EWJ28" s="580"/>
      <c r="EWK28" s="580"/>
      <c r="EWL28" s="580"/>
      <c r="EWM28" s="580"/>
      <c r="EWN28" s="580"/>
      <c r="EWO28" s="580"/>
      <c r="EWP28" s="580"/>
      <c r="EWQ28" s="580"/>
      <c r="EWR28" s="580"/>
      <c r="EWS28" s="580"/>
      <c r="EWT28" s="580"/>
      <c r="EWU28" s="580"/>
      <c r="EWV28" s="580"/>
      <c r="EWW28" s="580"/>
      <c r="EWX28" s="580"/>
      <c r="EWY28" s="580"/>
      <c r="EWZ28" s="580"/>
      <c r="EXA28" s="580"/>
      <c r="EXB28" s="580"/>
      <c r="EXC28" s="580"/>
      <c r="EXD28" s="580"/>
      <c r="EXE28" s="580"/>
      <c r="EXF28" s="580"/>
      <c r="EXG28" s="580"/>
      <c r="EXH28" s="580"/>
      <c r="EXI28" s="580"/>
      <c r="EXJ28" s="580"/>
      <c r="EXK28" s="580"/>
      <c r="EXL28" s="580"/>
      <c r="EXM28" s="580"/>
      <c r="EXN28" s="580"/>
      <c r="EXO28" s="580"/>
      <c r="EXP28" s="580"/>
      <c r="EXQ28" s="580"/>
      <c r="EXR28" s="580"/>
      <c r="EXS28" s="580"/>
      <c r="EXT28" s="580"/>
      <c r="EXU28" s="580"/>
      <c r="EXV28" s="580"/>
      <c r="EXW28" s="580"/>
      <c r="EXX28" s="580"/>
      <c r="EXY28" s="580"/>
      <c r="EXZ28" s="580"/>
      <c r="EYA28" s="580"/>
      <c r="EYB28" s="580"/>
      <c r="EYC28" s="580"/>
      <c r="EYD28" s="580"/>
      <c r="EYE28" s="580"/>
      <c r="EYF28" s="580"/>
      <c r="EYG28" s="580"/>
      <c r="EYH28" s="580"/>
      <c r="EYI28" s="580"/>
      <c r="EYJ28" s="580"/>
      <c r="EYK28" s="580"/>
      <c r="EYL28" s="580"/>
      <c r="EYM28" s="580"/>
      <c r="EYN28" s="580"/>
      <c r="EYO28" s="580"/>
      <c r="EYP28" s="580"/>
      <c r="EYQ28" s="580"/>
      <c r="EYR28" s="580"/>
      <c r="EYS28" s="580"/>
      <c r="EYT28" s="580"/>
      <c r="EYU28" s="580"/>
      <c r="EYV28" s="580"/>
      <c r="EYW28" s="580"/>
      <c r="EYX28" s="580"/>
      <c r="EYY28" s="580"/>
      <c r="EYZ28" s="580"/>
      <c r="EZA28" s="580"/>
      <c r="EZB28" s="580"/>
      <c r="EZC28" s="580"/>
      <c r="EZD28" s="580"/>
      <c r="EZE28" s="580"/>
      <c r="EZF28" s="580"/>
      <c r="EZG28" s="580"/>
      <c r="EZH28" s="580"/>
      <c r="EZI28" s="580"/>
      <c r="EZJ28" s="580"/>
      <c r="EZK28" s="580"/>
      <c r="EZL28" s="580"/>
      <c r="EZM28" s="580"/>
      <c r="EZN28" s="580"/>
      <c r="EZO28" s="580"/>
      <c r="EZP28" s="580"/>
      <c r="EZQ28" s="580"/>
      <c r="EZR28" s="580"/>
      <c r="EZS28" s="580"/>
      <c r="EZT28" s="580"/>
      <c r="EZU28" s="580"/>
      <c r="EZV28" s="580"/>
      <c r="EZW28" s="580"/>
      <c r="EZX28" s="580"/>
      <c r="EZY28" s="580"/>
      <c r="EZZ28" s="580"/>
      <c r="FAA28" s="580"/>
      <c r="FAB28" s="580"/>
      <c r="FAC28" s="580"/>
      <c r="FAD28" s="580"/>
      <c r="FAE28" s="580"/>
      <c r="FAF28" s="580"/>
      <c r="FAG28" s="580"/>
      <c r="FAH28" s="580"/>
      <c r="FAI28" s="580"/>
      <c r="FAJ28" s="580"/>
      <c r="FAK28" s="580"/>
      <c r="FAL28" s="580"/>
      <c r="FAM28" s="580"/>
      <c r="FAN28" s="580"/>
      <c r="FAO28" s="580"/>
      <c r="FAP28" s="580"/>
      <c r="FAQ28" s="580"/>
      <c r="FAR28" s="580"/>
      <c r="FAS28" s="580"/>
      <c r="FAT28" s="580"/>
      <c r="FAU28" s="580"/>
      <c r="FAV28" s="580"/>
      <c r="FAW28" s="580"/>
      <c r="FAX28" s="580"/>
      <c r="FAY28" s="580"/>
      <c r="FAZ28" s="580"/>
      <c r="FBA28" s="580"/>
      <c r="FBB28" s="580"/>
      <c r="FBC28" s="580"/>
      <c r="FBD28" s="580"/>
      <c r="FBE28" s="580"/>
      <c r="FBF28" s="580"/>
      <c r="FBG28" s="580"/>
      <c r="FBH28" s="580"/>
      <c r="FBI28" s="580"/>
      <c r="FBJ28" s="580"/>
      <c r="FBK28" s="580"/>
      <c r="FBL28" s="580"/>
      <c r="FBM28" s="580"/>
      <c r="FBN28" s="580"/>
      <c r="FBO28" s="580"/>
      <c r="FBP28" s="580"/>
      <c r="FBQ28" s="580"/>
      <c r="FBR28" s="580"/>
      <c r="FBS28" s="580"/>
      <c r="FBT28" s="580"/>
      <c r="FBU28" s="580"/>
      <c r="FBV28" s="580"/>
      <c r="FBW28" s="580"/>
      <c r="FBX28" s="580"/>
      <c r="FBY28" s="580"/>
      <c r="FBZ28" s="580"/>
      <c r="FCA28" s="580"/>
      <c r="FCB28" s="580"/>
      <c r="FCC28" s="580"/>
      <c r="FCD28" s="580"/>
      <c r="FCE28" s="580"/>
      <c r="FCF28" s="580"/>
      <c r="FCG28" s="580"/>
      <c r="FCH28" s="580"/>
      <c r="FCI28" s="580"/>
      <c r="FCJ28" s="580"/>
      <c r="FCK28" s="580"/>
      <c r="FCL28" s="580"/>
      <c r="FCM28" s="580"/>
      <c r="FCN28" s="580"/>
      <c r="FCO28" s="580"/>
      <c r="FCP28" s="580"/>
      <c r="FCQ28" s="580"/>
      <c r="FCR28" s="580"/>
      <c r="FCS28" s="580"/>
      <c r="FCT28" s="580"/>
      <c r="FCU28" s="580"/>
      <c r="FCV28" s="580"/>
      <c r="FCW28" s="580"/>
      <c r="FCX28" s="580"/>
      <c r="FCY28" s="580"/>
      <c r="FCZ28" s="580"/>
      <c r="FDA28" s="580"/>
      <c r="FDB28" s="580"/>
      <c r="FDC28" s="580"/>
      <c r="FDD28" s="580"/>
      <c r="FDE28" s="580"/>
      <c r="FDF28" s="580"/>
      <c r="FDG28" s="580"/>
      <c r="FDH28" s="580"/>
      <c r="FDI28" s="580"/>
      <c r="FDJ28" s="580"/>
      <c r="FDK28" s="580"/>
      <c r="FDL28" s="580"/>
      <c r="FDM28" s="580"/>
      <c r="FDN28" s="580"/>
      <c r="FDO28" s="580"/>
      <c r="FDP28" s="580"/>
      <c r="FDQ28" s="580"/>
      <c r="FDR28" s="580"/>
      <c r="FDS28" s="580"/>
      <c r="FDT28" s="580"/>
      <c r="FDU28" s="580"/>
      <c r="FDV28" s="580"/>
      <c r="FDW28" s="580"/>
      <c r="FDX28" s="580"/>
      <c r="FDY28" s="580"/>
      <c r="FDZ28" s="580"/>
      <c r="FEA28" s="580"/>
      <c r="FEB28" s="580"/>
      <c r="FEC28" s="580"/>
      <c r="FED28" s="580"/>
      <c r="FEE28" s="580"/>
      <c r="FEF28" s="580"/>
      <c r="FEG28" s="580"/>
      <c r="FEH28" s="580"/>
      <c r="FEI28" s="580"/>
      <c r="FEJ28" s="580"/>
      <c r="FEK28" s="580"/>
      <c r="FEL28" s="580"/>
      <c r="FEM28" s="580"/>
      <c r="FEN28" s="580"/>
      <c r="FEO28" s="580"/>
      <c r="FEP28" s="580"/>
      <c r="FEQ28" s="580"/>
      <c r="FER28" s="580"/>
      <c r="FES28" s="580"/>
      <c r="FET28" s="580"/>
      <c r="FEU28" s="580"/>
      <c r="FEV28" s="580"/>
      <c r="FEW28" s="580"/>
      <c r="FEX28" s="580"/>
      <c r="FEY28" s="580"/>
      <c r="FEZ28" s="580"/>
      <c r="FFA28" s="580"/>
      <c r="FFB28" s="580"/>
      <c r="FFC28" s="580"/>
      <c r="FFD28" s="580"/>
      <c r="FFE28" s="580"/>
      <c r="FFF28" s="580"/>
      <c r="FFG28" s="580"/>
      <c r="FFH28" s="580"/>
      <c r="FFI28" s="580"/>
      <c r="FFJ28" s="580"/>
      <c r="FFK28" s="580"/>
      <c r="FFL28" s="580"/>
      <c r="FFM28" s="580"/>
      <c r="FFN28" s="580"/>
      <c r="FFO28" s="580"/>
      <c r="FFP28" s="580"/>
      <c r="FFQ28" s="580"/>
      <c r="FFR28" s="580"/>
      <c r="FFS28" s="580"/>
      <c r="FFT28" s="580"/>
      <c r="FFU28" s="580"/>
      <c r="FFV28" s="580"/>
      <c r="FFW28" s="580"/>
      <c r="FFX28" s="580"/>
      <c r="FFY28" s="580"/>
      <c r="FFZ28" s="580"/>
      <c r="FGA28" s="580"/>
      <c r="FGB28" s="580"/>
      <c r="FGC28" s="580"/>
      <c r="FGD28" s="580"/>
      <c r="FGE28" s="580"/>
      <c r="FGF28" s="580"/>
      <c r="FGG28" s="580"/>
      <c r="FGH28" s="580"/>
      <c r="FGI28" s="580"/>
      <c r="FGJ28" s="580"/>
      <c r="FGK28" s="580"/>
      <c r="FGL28" s="580"/>
      <c r="FGM28" s="580"/>
      <c r="FGN28" s="580"/>
      <c r="FGO28" s="580"/>
      <c r="FGP28" s="580"/>
      <c r="FGQ28" s="580"/>
      <c r="FGR28" s="580"/>
      <c r="FGS28" s="580"/>
      <c r="FGT28" s="580"/>
      <c r="FGU28" s="580"/>
      <c r="FGV28" s="580"/>
      <c r="FGW28" s="580"/>
      <c r="FGX28" s="580"/>
      <c r="FGY28" s="580"/>
      <c r="FGZ28" s="580"/>
      <c r="FHA28" s="580"/>
      <c r="FHB28" s="580"/>
      <c r="FHC28" s="580"/>
      <c r="FHD28" s="580"/>
      <c r="FHE28" s="580"/>
      <c r="FHF28" s="580"/>
      <c r="FHG28" s="580"/>
      <c r="FHH28" s="580"/>
      <c r="FHI28" s="580"/>
      <c r="FHJ28" s="580"/>
      <c r="FHK28" s="580"/>
      <c r="FHL28" s="580"/>
      <c r="FHM28" s="580"/>
      <c r="FHN28" s="580"/>
      <c r="FHO28" s="580"/>
      <c r="FHP28" s="580"/>
      <c r="FHQ28" s="580"/>
      <c r="FHR28" s="580"/>
      <c r="FHS28" s="580"/>
      <c r="FHT28" s="580"/>
      <c r="FHU28" s="580"/>
      <c r="FHV28" s="580"/>
      <c r="FHW28" s="580"/>
      <c r="FHX28" s="580"/>
      <c r="FHY28" s="580"/>
      <c r="FHZ28" s="580"/>
      <c r="FIA28" s="580"/>
      <c r="FIB28" s="580"/>
      <c r="FIC28" s="580"/>
      <c r="FID28" s="580"/>
      <c r="FIE28" s="580"/>
      <c r="FIF28" s="580"/>
      <c r="FIG28" s="580"/>
      <c r="FIH28" s="580"/>
      <c r="FII28" s="580"/>
      <c r="FIJ28" s="580"/>
      <c r="FIK28" s="580"/>
      <c r="FIL28" s="580"/>
      <c r="FIM28" s="580"/>
      <c r="FIN28" s="580"/>
      <c r="FIO28" s="580"/>
      <c r="FIP28" s="580"/>
      <c r="FIQ28" s="580"/>
      <c r="FIR28" s="580"/>
      <c r="FIS28" s="580"/>
      <c r="FIT28" s="580"/>
      <c r="FIU28" s="580"/>
      <c r="FIV28" s="580"/>
      <c r="FIW28" s="580"/>
      <c r="FIX28" s="580"/>
      <c r="FIY28" s="580"/>
      <c r="FIZ28" s="580"/>
      <c r="FJA28" s="580"/>
      <c r="FJB28" s="580"/>
      <c r="FJC28" s="580"/>
      <c r="FJD28" s="580"/>
      <c r="FJE28" s="580"/>
      <c r="FJF28" s="580"/>
      <c r="FJG28" s="580"/>
      <c r="FJH28" s="580"/>
      <c r="FJI28" s="580"/>
      <c r="FJJ28" s="580"/>
      <c r="FJK28" s="580"/>
      <c r="FJL28" s="580"/>
      <c r="FJM28" s="580"/>
      <c r="FJN28" s="580"/>
      <c r="FJO28" s="580"/>
      <c r="FJP28" s="580"/>
      <c r="FJQ28" s="580"/>
      <c r="FJR28" s="580"/>
      <c r="FJS28" s="580"/>
      <c r="FJT28" s="580"/>
      <c r="FJU28" s="580"/>
      <c r="FJV28" s="580"/>
      <c r="FJW28" s="580"/>
      <c r="FJX28" s="580"/>
      <c r="FJY28" s="580"/>
      <c r="FJZ28" s="580"/>
      <c r="FKA28" s="580"/>
      <c r="FKB28" s="580"/>
      <c r="FKC28" s="580"/>
      <c r="FKD28" s="580"/>
      <c r="FKE28" s="580"/>
      <c r="FKF28" s="580"/>
      <c r="FKG28" s="580"/>
      <c r="FKH28" s="580"/>
      <c r="FKI28" s="580"/>
      <c r="FKJ28" s="580"/>
      <c r="FKK28" s="580"/>
      <c r="FKL28" s="580"/>
      <c r="FKM28" s="580"/>
      <c r="FKN28" s="580"/>
      <c r="FKO28" s="580"/>
      <c r="FKP28" s="580"/>
      <c r="FKQ28" s="580"/>
      <c r="FKR28" s="580"/>
      <c r="FKS28" s="580"/>
      <c r="FKT28" s="580"/>
      <c r="FKU28" s="580"/>
      <c r="FKV28" s="580"/>
      <c r="FKW28" s="580"/>
      <c r="FKX28" s="580"/>
      <c r="FKY28" s="580"/>
      <c r="FKZ28" s="580"/>
      <c r="FLA28" s="580"/>
      <c r="FLB28" s="580"/>
      <c r="FLC28" s="580"/>
      <c r="FLD28" s="580"/>
      <c r="FLE28" s="580"/>
      <c r="FLF28" s="580"/>
      <c r="FLG28" s="580"/>
      <c r="FLH28" s="580"/>
      <c r="FLI28" s="580"/>
      <c r="FLJ28" s="580"/>
      <c r="FLK28" s="580"/>
      <c r="FLL28" s="580"/>
      <c r="FLM28" s="580"/>
      <c r="FLN28" s="580"/>
      <c r="FLO28" s="580"/>
      <c r="FLP28" s="580"/>
      <c r="FLQ28" s="580"/>
      <c r="FLR28" s="580"/>
      <c r="FLS28" s="580"/>
      <c r="FLT28" s="580"/>
      <c r="FLU28" s="580"/>
      <c r="FLV28" s="580"/>
      <c r="FLW28" s="580"/>
      <c r="FLX28" s="580"/>
      <c r="FLY28" s="580"/>
      <c r="FLZ28" s="580"/>
      <c r="FMA28" s="580"/>
      <c r="FMB28" s="580"/>
      <c r="FMC28" s="580"/>
      <c r="FMD28" s="580"/>
      <c r="FME28" s="580"/>
      <c r="FMF28" s="580"/>
      <c r="FMG28" s="580"/>
      <c r="FMH28" s="580"/>
      <c r="FMI28" s="580"/>
      <c r="FMJ28" s="580"/>
      <c r="FMK28" s="580"/>
      <c r="FML28" s="580"/>
      <c r="FMM28" s="580"/>
      <c r="FMN28" s="580"/>
      <c r="FMO28" s="580"/>
      <c r="FMP28" s="580"/>
      <c r="FMQ28" s="580"/>
      <c r="FMR28" s="580"/>
      <c r="FMS28" s="580"/>
      <c r="FMT28" s="580"/>
      <c r="FMU28" s="580"/>
      <c r="FMV28" s="580"/>
      <c r="FMW28" s="580"/>
      <c r="FMX28" s="580"/>
      <c r="FMY28" s="580"/>
      <c r="FMZ28" s="580"/>
      <c r="FNA28" s="580"/>
      <c r="FNB28" s="580"/>
      <c r="FNC28" s="580"/>
      <c r="FND28" s="580"/>
      <c r="FNE28" s="580"/>
      <c r="FNF28" s="580"/>
      <c r="FNG28" s="580"/>
      <c r="FNH28" s="580"/>
      <c r="FNI28" s="580"/>
      <c r="FNJ28" s="580"/>
      <c r="FNK28" s="580"/>
      <c r="FNL28" s="580"/>
      <c r="FNM28" s="580"/>
      <c r="FNN28" s="580"/>
      <c r="FNO28" s="580"/>
      <c r="FNP28" s="580"/>
      <c r="FNQ28" s="580"/>
      <c r="FNR28" s="580"/>
      <c r="FNS28" s="580"/>
      <c r="FNT28" s="580"/>
      <c r="FNU28" s="580"/>
      <c r="FNV28" s="580"/>
      <c r="FNW28" s="580"/>
      <c r="FNX28" s="580"/>
      <c r="FNY28" s="580"/>
      <c r="FNZ28" s="580"/>
      <c r="FOA28" s="580"/>
      <c r="FOB28" s="580"/>
      <c r="FOC28" s="580"/>
      <c r="FOD28" s="580"/>
      <c r="FOE28" s="580"/>
      <c r="FOF28" s="580"/>
      <c r="FOG28" s="580"/>
      <c r="FOH28" s="580"/>
      <c r="FOI28" s="580"/>
      <c r="FOJ28" s="580"/>
      <c r="FOK28" s="580"/>
      <c r="FOL28" s="580"/>
      <c r="FOM28" s="580"/>
      <c r="FON28" s="580"/>
      <c r="FOO28" s="580"/>
      <c r="FOP28" s="580"/>
      <c r="FOQ28" s="580"/>
      <c r="FOR28" s="580"/>
      <c r="FOS28" s="580"/>
      <c r="FOT28" s="580"/>
      <c r="FOU28" s="580"/>
      <c r="FOV28" s="580"/>
      <c r="FOW28" s="580"/>
      <c r="FOX28" s="580"/>
      <c r="FOY28" s="580"/>
      <c r="FOZ28" s="580"/>
      <c r="FPA28" s="580"/>
      <c r="FPB28" s="580"/>
      <c r="FPC28" s="580"/>
      <c r="FPD28" s="580"/>
      <c r="FPE28" s="580"/>
      <c r="FPF28" s="580"/>
      <c r="FPG28" s="580"/>
      <c r="FPH28" s="580"/>
      <c r="FPI28" s="580"/>
      <c r="FPJ28" s="580"/>
      <c r="FPK28" s="580"/>
      <c r="FPL28" s="580"/>
      <c r="FPM28" s="580"/>
      <c r="FPN28" s="580"/>
      <c r="FPO28" s="580"/>
      <c r="FPP28" s="580"/>
      <c r="FPQ28" s="580"/>
      <c r="FPR28" s="580"/>
      <c r="FPS28" s="580"/>
      <c r="FPT28" s="580"/>
      <c r="FPU28" s="580"/>
      <c r="FPV28" s="580"/>
      <c r="FPW28" s="580"/>
      <c r="FPX28" s="580"/>
      <c r="FPY28" s="580"/>
      <c r="FPZ28" s="580"/>
      <c r="FQA28" s="580"/>
      <c r="FQB28" s="580"/>
      <c r="FQC28" s="580"/>
      <c r="FQD28" s="580"/>
      <c r="FQE28" s="580"/>
      <c r="FQF28" s="580"/>
      <c r="FQG28" s="580"/>
      <c r="FQH28" s="580"/>
      <c r="FQI28" s="580"/>
      <c r="FQJ28" s="580"/>
      <c r="FQK28" s="580"/>
      <c r="FQL28" s="580"/>
      <c r="FQM28" s="580"/>
      <c r="FQN28" s="580"/>
      <c r="FQO28" s="580"/>
      <c r="FQP28" s="580"/>
      <c r="FQQ28" s="580"/>
      <c r="FQR28" s="580"/>
      <c r="FQS28" s="580"/>
      <c r="FQT28" s="580"/>
      <c r="FQU28" s="580"/>
      <c r="FQV28" s="580"/>
      <c r="FQW28" s="580"/>
      <c r="FQX28" s="580"/>
      <c r="FQY28" s="580"/>
      <c r="FQZ28" s="580"/>
      <c r="FRA28" s="580"/>
      <c r="FRB28" s="580"/>
      <c r="FRC28" s="580"/>
      <c r="FRD28" s="580"/>
      <c r="FRE28" s="580"/>
      <c r="FRF28" s="580"/>
      <c r="FRG28" s="580"/>
      <c r="FRH28" s="580"/>
      <c r="FRI28" s="580"/>
      <c r="FRJ28" s="580"/>
      <c r="FRK28" s="580"/>
      <c r="FRL28" s="580"/>
      <c r="FRM28" s="580"/>
      <c r="FRN28" s="580"/>
      <c r="FRO28" s="580"/>
      <c r="FRP28" s="580"/>
      <c r="FRQ28" s="580"/>
      <c r="FRR28" s="580"/>
      <c r="FRS28" s="580"/>
      <c r="FRT28" s="580"/>
      <c r="FRU28" s="580"/>
      <c r="FRV28" s="580"/>
      <c r="FRW28" s="580"/>
      <c r="FRX28" s="580"/>
      <c r="FRY28" s="580"/>
      <c r="FRZ28" s="580"/>
      <c r="FSA28" s="580"/>
      <c r="FSB28" s="580"/>
      <c r="FSC28" s="580"/>
      <c r="FSD28" s="580"/>
      <c r="FSE28" s="580"/>
      <c r="FSF28" s="580"/>
      <c r="FSG28" s="580"/>
      <c r="FSH28" s="580"/>
      <c r="FSI28" s="580"/>
      <c r="FSJ28" s="580"/>
      <c r="FSK28" s="580"/>
      <c r="FSL28" s="580"/>
      <c r="FSM28" s="580"/>
      <c r="FSN28" s="580"/>
      <c r="FSO28" s="580"/>
      <c r="FSP28" s="580"/>
      <c r="FSQ28" s="580"/>
      <c r="FSR28" s="580"/>
      <c r="FSS28" s="580"/>
      <c r="FST28" s="580"/>
      <c r="FSU28" s="580"/>
      <c r="FSV28" s="580"/>
      <c r="FSW28" s="580"/>
      <c r="FSX28" s="580"/>
      <c r="FSY28" s="580"/>
      <c r="FSZ28" s="580"/>
      <c r="FTA28" s="580"/>
      <c r="FTB28" s="580"/>
      <c r="FTC28" s="580"/>
      <c r="FTD28" s="580"/>
      <c r="FTE28" s="580"/>
      <c r="FTF28" s="580"/>
      <c r="FTG28" s="580"/>
      <c r="FTH28" s="580"/>
      <c r="FTI28" s="580"/>
      <c r="FTJ28" s="580"/>
      <c r="FTK28" s="580"/>
      <c r="FTL28" s="580"/>
      <c r="FTM28" s="580"/>
      <c r="FTN28" s="580"/>
      <c r="FTO28" s="580"/>
      <c r="FTP28" s="580"/>
      <c r="FTQ28" s="580"/>
      <c r="FTR28" s="580"/>
      <c r="FTS28" s="580"/>
      <c r="FTT28" s="580"/>
      <c r="FTU28" s="580"/>
      <c r="FTV28" s="580"/>
      <c r="FTW28" s="580"/>
      <c r="FTX28" s="580"/>
      <c r="FTY28" s="580"/>
      <c r="FTZ28" s="580"/>
      <c r="FUA28" s="580"/>
      <c r="FUB28" s="580"/>
      <c r="FUC28" s="580"/>
      <c r="FUD28" s="580"/>
      <c r="FUE28" s="580"/>
      <c r="FUF28" s="580"/>
      <c r="FUG28" s="580"/>
      <c r="FUH28" s="580"/>
      <c r="FUI28" s="580"/>
      <c r="FUJ28" s="580"/>
      <c r="FUK28" s="580"/>
      <c r="FUL28" s="580"/>
      <c r="FUM28" s="580"/>
      <c r="FUN28" s="580"/>
      <c r="FUO28" s="580"/>
      <c r="FUP28" s="580"/>
      <c r="FUQ28" s="580"/>
      <c r="FUR28" s="580"/>
      <c r="FUS28" s="580"/>
      <c r="FUT28" s="580"/>
      <c r="FUU28" s="580"/>
      <c r="FUV28" s="580"/>
      <c r="FUW28" s="580"/>
      <c r="FUX28" s="580"/>
      <c r="FUY28" s="580"/>
      <c r="FUZ28" s="580"/>
      <c r="FVA28" s="580"/>
      <c r="FVB28" s="580"/>
      <c r="FVC28" s="580"/>
      <c r="FVD28" s="580"/>
      <c r="FVE28" s="580"/>
      <c r="FVF28" s="580"/>
      <c r="FVG28" s="580"/>
      <c r="FVH28" s="580"/>
      <c r="FVI28" s="580"/>
      <c r="FVJ28" s="580"/>
      <c r="FVK28" s="580"/>
      <c r="FVL28" s="580"/>
      <c r="FVM28" s="580"/>
      <c r="FVN28" s="580"/>
      <c r="FVO28" s="580"/>
      <c r="FVP28" s="580"/>
      <c r="FVQ28" s="580"/>
      <c r="FVR28" s="580"/>
      <c r="FVS28" s="580"/>
      <c r="FVT28" s="580"/>
      <c r="FVU28" s="580"/>
      <c r="FVV28" s="580"/>
      <c r="FVW28" s="580"/>
      <c r="FVX28" s="580"/>
      <c r="FVY28" s="580"/>
      <c r="FVZ28" s="580"/>
      <c r="FWA28" s="580"/>
      <c r="FWB28" s="580"/>
      <c r="FWC28" s="580"/>
      <c r="FWD28" s="580"/>
      <c r="FWE28" s="580"/>
      <c r="FWF28" s="580"/>
      <c r="FWG28" s="580"/>
      <c r="FWH28" s="580"/>
      <c r="FWI28" s="580"/>
      <c r="FWJ28" s="580"/>
      <c r="FWK28" s="580"/>
      <c r="FWL28" s="580"/>
      <c r="FWM28" s="580"/>
      <c r="FWN28" s="580"/>
      <c r="FWO28" s="580"/>
      <c r="FWP28" s="580"/>
      <c r="FWQ28" s="580"/>
      <c r="FWR28" s="580"/>
      <c r="FWS28" s="580"/>
      <c r="FWT28" s="580"/>
      <c r="FWU28" s="580"/>
      <c r="FWV28" s="580"/>
      <c r="FWW28" s="580"/>
      <c r="FWX28" s="580"/>
      <c r="FWY28" s="580"/>
      <c r="FWZ28" s="580"/>
      <c r="FXA28" s="580"/>
      <c r="FXB28" s="580"/>
      <c r="FXC28" s="580"/>
      <c r="FXD28" s="580"/>
      <c r="FXE28" s="580"/>
      <c r="FXF28" s="580"/>
      <c r="FXG28" s="580"/>
      <c r="FXH28" s="580"/>
      <c r="FXI28" s="580"/>
      <c r="FXJ28" s="580"/>
      <c r="FXK28" s="580"/>
      <c r="FXL28" s="580"/>
      <c r="FXM28" s="580"/>
      <c r="FXN28" s="580"/>
      <c r="FXO28" s="580"/>
      <c r="FXP28" s="580"/>
      <c r="FXQ28" s="580"/>
      <c r="FXR28" s="580"/>
      <c r="FXS28" s="580"/>
      <c r="FXT28" s="580"/>
      <c r="FXU28" s="580"/>
      <c r="FXV28" s="580"/>
      <c r="FXW28" s="580"/>
      <c r="FXX28" s="580"/>
      <c r="FXY28" s="580"/>
      <c r="FXZ28" s="580"/>
      <c r="FYA28" s="580"/>
      <c r="FYB28" s="580"/>
      <c r="FYC28" s="580"/>
      <c r="FYD28" s="580"/>
      <c r="FYE28" s="580"/>
      <c r="FYF28" s="580"/>
      <c r="FYG28" s="580"/>
      <c r="FYH28" s="580"/>
      <c r="FYI28" s="580"/>
      <c r="FYJ28" s="580"/>
      <c r="FYK28" s="580"/>
      <c r="FYL28" s="580"/>
      <c r="FYM28" s="580"/>
      <c r="FYN28" s="580"/>
      <c r="FYO28" s="580"/>
      <c r="FYP28" s="580"/>
      <c r="FYQ28" s="580"/>
      <c r="FYR28" s="580"/>
      <c r="FYS28" s="580"/>
      <c r="FYT28" s="580"/>
      <c r="FYU28" s="580"/>
      <c r="FYV28" s="580"/>
      <c r="FYW28" s="580"/>
      <c r="FYX28" s="580"/>
      <c r="FYY28" s="580"/>
      <c r="FYZ28" s="580"/>
      <c r="FZA28" s="580"/>
      <c r="FZB28" s="580"/>
      <c r="FZC28" s="580"/>
      <c r="FZD28" s="580"/>
      <c r="FZE28" s="580"/>
      <c r="FZF28" s="580"/>
      <c r="FZG28" s="580"/>
      <c r="FZH28" s="580"/>
      <c r="FZI28" s="580"/>
      <c r="FZJ28" s="580"/>
      <c r="FZK28" s="580"/>
      <c r="FZL28" s="580"/>
      <c r="FZM28" s="580"/>
      <c r="FZN28" s="580"/>
      <c r="FZO28" s="580"/>
      <c r="FZP28" s="580"/>
      <c r="FZQ28" s="580"/>
      <c r="FZR28" s="580"/>
      <c r="FZS28" s="580"/>
      <c r="FZT28" s="580"/>
      <c r="FZU28" s="580"/>
      <c r="FZV28" s="580"/>
      <c r="FZW28" s="580"/>
      <c r="FZX28" s="580"/>
      <c r="FZY28" s="580"/>
      <c r="FZZ28" s="580"/>
      <c r="GAA28" s="580"/>
      <c r="GAB28" s="580"/>
      <c r="GAC28" s="580"/>
      <c r="GAD28" s="580"/>
      <c r="GAE28" s="580"/>
      <c r="GAF28" s="580"/>
      <c r="GAG28" s="580"/>
      <c r="GAH28" s="580"/>
      <c r="GAI28" s="580"/>
      <c r="GAJ28" s="580"/>
      <c r="GAK28" s="580"/>
      <c r="GAL28" s="580"/>
      <c r="GAM28" s="580"/>
      <c r="GAN28" s="580"/>
      <c r="GAO28" s="580"/>
      <c r="GAP28" s="580"/>
      <c r="GAQ28" s="580"/>
      <c r="GAR28" s="580"/>
      <c r="GAS28" s="580"/>
      <c r="GAT28" s="580"/>
      <c r="GAU28" s="580"/>
      <c r="GAV28" s="580"/>
      <c r="GAW28" s="580"/>
      <c r="GAX28" s="580"/>
      <c r="GAY28" s="580"/>
      <c r="GAZ28" s="580"/>
      <c r="GBA28" s="580"/>
      <c r="GBB28" s="580"/>
      <c r="GBC28" s="580"/>
      <c r="GBD28" s="580"/>
      <c r="GBE28" s="580"/>
      <c r="GBF28" s="580"/>
      <c r="GBG28" s="580"/>
      <c r="GBH28" s="580"/>
      <c r="GBI28" s="580"/>
      <c r="GBJ28" s="580"/>
      <c r="GBK28" s="580"/>
      <c r="GBL28" s="580"/>
      <c r="GBM28" s="580"/>
      <c r="GBN28" s="580"/>
      <c r="GBO28" s="580"/>
      <c r="GBP28" s="580"/>
      <c r="GBQ28" s="580"/>
      <c r="GBR28" s="580"/>
      <c r="GBS28" s="580"/>
      <c r="GBT28" s="580"/>
      <c r="GBU28" s="580"/>
      <c r="GBV28" s="580"/>
      <c r="GBW28" s="580"/>
      <c r="GBX28" s="580"/>
      <c r="GBY28" s="580"/>
      <c r="GBZ28" s="580"/>
      <c r="GCA28" s="580"/>
      <c r="GCB28" s="580"/>
      <c r="GCC28" s="580"/>
      <c r="GCD28" s="580"/>
      <c r="GCE28" s="580"/>
      <c r="GCF28" s="580"/>
      <c r="GCG28" s="580"/>
      <c r="GCH28" s="580"/>
      <c r="GCI28" s="580"/>
      <c r="GCJ28" s="580"/>
      <c r="GCK28" s="580"/>
      <c r="GCL28" s="580"/>
      <c r="GCM28" s="580"/>
      <c r="GCN28" s="580"/>
      <c r="GCO28" s="580"/>
      <c r="GCP28" s="580"/>
      <c r="GCQ28" s="580"/>
      <c r="GCR28" s="580"/>
      <c r="GCS28" s="580"/>
      <c r="GCT28" s="580"/>
      <c r="GCU28" s="580"/>
      <c r="GCV28" s="580"/>
      <c r="GCW28" s="580"/>
      <c r="GCX28" s="580"/>
      <c r="GCY28" s="580"/>
      <c r="GCZ28" s="580"/>
      <c r="GDA28" s="580"/>
      <c r="GDB28" s="580"/>
      <c r="GDC28" s="580"/>
      <c r="GDD28" s="580"/>
      <c r="GDE28" s="580"/>
      <c r="GDF28" s="580"/>
      <c r="GDG28" s="580"/>
      <c r="GDH28" s="580"/>
      <c r="GDI28" s="580"/>
      <c r="GDJ28" s="580"/>
      <c r="GDK28" s="580"/>
      <c r="GDL28" s="580"/>
      <c r="GDM28" s="580"/>
      <c r="GDN28" s="580"/>
      <c r="GDO28" s="580"/>
      <c r="GDP28" s="580"/>
      <c r="GDQ28" s="580"/>
      <c r="GDR28" s="580"/>
      <c r="GDS28" s="580"/>
      <c r="GDT28" s="580"/>
      <c r="GDU28" s="580"/>
      <c r="GDV28" s="580"/>
      <c r="GDW28" s="580"/>
      <c r="GDX28" s="580"/>
      <c r="GDY28" s="580"/>
      <c r="GDZ28" s="580"/>
      <c r="GEA28" s="580"/>
      <c r="GEB28" s="580"/>
      <c r="GEC28" s="580"/>
      <c r="GED28" s="580"/>
      <c r="GEE28" s="580"/>
      <c r="GEF28" s="580"/>
      <c r="GEG28" s="580"/>
      <c r="GEH28" s="580"/>
      <c r="GEI28" s="580"/>
      <c r="GEJ28" s="580"/>
      <c r="GEK28" s="580"/>
      <c r="GEL28" s="580"/>
      <c r="GEM28" s="580"/>
      <c r="GEN28" s="580"/>
      <c r="GEO28" s="580"/>
      <c r="GEP28" s="580"/>
      <c r="GEQ28" s="580"/>
      <c r="GER28" s="580"/>
      <c r="GES28" s="580"/>
      <c r="GET28" s="580"/>
      <c r="GEU28" s="580"/>
      <c r="GEV28" s="580"/>
      <c r="GEW28" s="580"/>
      <c r="GEX28" s="580"/>
      <c r="GEY28" s="580"/>
      <c r="GEZ28" s="580"/>
      <c r="GFA28" s="580"/>
      <c r="GFB28" s="580"/>
      <c r="GFC28" s="580"/>
      <c r="GFD28" s="580"/>
      <c r="GFE28" s="580"/>
      <c r="GFF28" s="580"/>
      <c r="GFG28" s="580"/>
      <c r="GFH28" s="580"/>
      <c r="GFI28" s="580"/>
      <c r="GFJ28" s="580"/>
      <c r="GFK28" s="580"/>
      <c r="GFL28" s="580"/>
      <c r="GFM28" s="580"/>
      <c r="GFN28" s="580"/>
      <c r="GFO28" s="580"/>
      <c r="GFP28" s="580"/>
      <c r="GFQ28" s="580"/>
      <c r="GFR28" s="580"/>
      <c r="GFS28" s="580"/>
      <c r="GFT28" s="580"/>
      <c r="GFU28" s="580"/>
      <c r="GFV28" s="580"/>
      <c r="GFW28" s="580"/>
      <c r="GFX28" s="580"/>
      <c r="GFY28" s="580"/>
      <c r="GFZ28" s="580"/>
      <c r="GGA28" s="580"/>
      <c r="GGB28" s="580"/>
      <c r="GGC28" s="580"/>
      <c r="GGD28" s="580"/>
      <c r="GGE28" s="580"/>
      <c r="GGF28" s="580"/>
      <c r="GGG28" s="580"/>
      <c r="GGH28" s="580"/>
      <c r="GGI28" s="580"/>
      <c r="GGJ28" s="580"/>
      <c r="GGK28" s="580"/>
      <c r="GGL28" s="580"/>
      <c r="GGM28" s="580"/>
      <c r="GGN28" s="580"/>
      <c r="GGO28" s="580"/>
      <c r="GGP28" s="580"/>
      <c r="GGQ28" s="580"/>
      <c r="GGR28" s="580"/>
      <c r="GGS28" s="580"/>
      <c r="GGT28" s="580"/>
      <c r="GGU28" s="580"/>
      <c r="GGV28" s="580"/>
      <c r="GGW28" s="580"/>
      <c r="GGX28" s="580"/>
      <c r="GGY28" s="580"/>
      <c r="GGZ28" s="580"/>
      <c r="GHA28" s="580"/>
      <c r="GHB28" s="580"/>
      <c r="GHC28" s="580"/>
      <c r="GHD28" s="580"/>
      <c r="GHE28" s="580"/>
      <c r="GHF28" s="580"/>
      <c r="GHG28" s="580"/>
      <c r="GHH28" s="580"/>
      <c r="GHI28" s="580"/>
      <c r="GHJ28" s="580"/>
      <c r="GHK28" s="580"/>
      <c r="GHL28" s="580"/>
      <c r="GHM28" s="580"/>
      <c r="GHN28" s="580"/>
      <c r="GHO28" s="580"/>
      <c r="GHP28" s="580"/>
      <c r="GHQ28" s="580"/>
      <c r="GHR28" s="580"/>
      <c r="GHS28" s="580"/>
      <c r="GHT28" s="580"/>
      <c r="GHU28" s="580"/>
      <c r="GHV28" s="580"/>
      <c r="GHW28" s="580"/>
      <c r="GHX28" s="580"/>
      <c r="GHY28" s="580"/>
      <c r="GHZ28" s="580"/>
      <c r="GIA28" s="580"/>
      <c r="GIB28" s="580"/>
      <c r="GIC28" s="580"/>
      <c r="GID28" s="580"/>
      <c r="GIE28" s="580"/>
      <c r="GIF28" s="580"/>
      <c r="GIG28" s="580"/>
      <c r="GIH28" s="580"/>
      <c r="GII28" s="580"/>
      <c r="GIJ28" s="580"/>
      <c r="GIK28" s="580"/>
      <c r="GIL28" s="580"/>
      <c r="GIM28" s="580"/>
      <c r="GIN28" s="580"/>
      <c r="GIO28" s="580"/>
      <c r="GIP28" s="580"/>
      <c r="GIQ28" s="580"/>
      <c r="GIR28" s="580"/>
      <c r="GIS28" s="580"/>
      <c r="GIT28" s="580"/>
      <c r="GIU28" s="580"/>
      <c r="GIV28" s="580"/>
      <c r="GIW28" s="580"/>
      <c r="GIX28" s="580"/>
      <c r="GIY28" s="580"/>
      <c r="GIZ28" s="580"/>
      <c r="GJA28" s="580"/>
      <c r="GJB28" s="580"/>
      <c r="GJC28" s="580"/>
      <c r="GJD28" s="580"/>
      <c r="GJE28" s="580"/>
      <c r="GJF28" s="580"/>
      <c r="GJG28" s="580"/>
      <c r="GJH28" s="580"/>
      <c r="GJI28" s="580"/>
      <c r="GJJ28" s="580"/>
      <c r="GJK28" s="580"/>
      <c r="GJL28" s="580"/>
      <c r="GJM28" s="580"/>
      <c r="GJN28" s="580"/>
      <c r="GJO28" s="580"/>
      <c r="GJP28" s="580"/>
      <c r="GJQ28" s="580"/>
      <c r="GJR28" s="580"/>
      <c r="GJS28" s="580"/>
      <c r="GJT28" s="580"/>
      <c r="GJU28" s="580"/>
      <c r="GJV28" s="580"/>
      <c r="GJW28" s="580"/>
      <c r="GJX28" s="580"/>
      <c r="GJY28" s="580"/>
      <c r="GJZ28" s="580"/>
      <c r="GKA28" s="580"/>
      <c r="GKB28" s="580"/>
      <c r="GKC28" s="580"/>
      <c r="GKD28" s="580"/>
      <c r="GKE28" s="580"/>
      <c r="GKF28" s="580"/>
      <c r="GKG28" s="580"/>
      <c r="GKH28" s="580"/>
      <c r="GKI28" s="580"/>
      <c r="GKJ28" s="580"/>
      <c r="GKK28" s="580"/>
      <c r="GKL28" s="580"/>
      <c r="GKM28" s="580"/>
      <c r="GKN28" s="580"/>
      <c r="GKO28" s="580"/>
      <c r="GKP28" s="580"/>
      <c r="GKQ28" s="580"/>
      <c r="GKR28" s="580"/>
      <c r="GKS28" s="580"/>
      <c r="GKT28" s="580"/>
      <c r="GKU28" s="580"/>
      <c r="GKV28" s="580"/>
      <c r="GKW28" s="580"/>
      <c r="GKX28" s="580"/>
      <c r="GKY28" s="580"/>
      <c r="GKZ28" s="580"/>
      <c r="GLA28" s="580"/>
      <c r="GLB28" s="580"/>
      <c r="GLC28" s="580"/>
      <c r="GLD28" s="580"/>
      <c r="GLE28" s="580"/>
      <c r="GLF28" s="580"/>
      <c r="GLG28" s="580"/>
      <c r="GLH28" s="580"/>
      <c r="GLI28" s="580"/>
      <c r="GLJ28" s="580"/>
      <c r="GLK28" s="580"/>
      <c r="GLL28" s="580"/>
      <c r="GLM28" s="580"/>
      <c r="GLN28" s="580"/>
      <c r="GLO28" s="580"/>
      <c r="GLP28" s="580"/>
      <c r="GLQ28" s="580"/>
      <c r="GLR28" s="580"/>
      <c r="GLS28" s="580"/>
      <c r="GLT28" s="580"/>
      <c r="GLU28" s="580"/>
      <c r="GLV28" s="580"/>
      <c r="GLW28" s="580"/>
      <c r="GLX28" s="580"/>
      <c r="GLY28" s="580"/>
      <c r="GLZ28" s="580"/>
      <c r="GMA28" s="580"/>
      <c r="GMB28" s="580"/>
      <c r="GMC28" s="580"/>
      <c r="GMD28" s="580"/>
      <c r="GME28" s="580"/>
      <c r="GMF28" s="580"/>
      <c r="GMG28" s="580"/>
      <c r="GMH28" s="580"/>
      <c r="GMI28" s="580"/>
      <c r="GMJ28" s="580"/>
      <c r="GMK28" s="580"/>
      <c r="GML28" s="580"/>
      <c r="GMM28" s="580"/>
      <c r="GMN28" s="580"/>
      <c r="GMO28" s="580"/>
      <c r="GMP28" s="580"/>
      <c r="GMQ28" s="580"/>
      <c r="GMR28" s="580"/>
      <c r="GMS28" s="580"/>
      <c r="GMT28" s="580"/>
      <c r="GMU28" s="580"/>
      <c r="GMV28" s="580"/>
      <c r="GMW28" s="580"/>
      <c r="GMX28" s="580"/>
      <c r="GMY28" s="580"/>
      <c r="GMZ28" s="580"/>
      <c r="GNA28" s="580"/>
      <c r="GNB28" s="580"/>
      <c r="GNC28" s="580"/>
      <c r="GND28" s="580"/>
      <c r="GNE28" s="580"/>
      <c r="GNF28" s="580"/>
      <c r="GNG28" s="580"/>
      <c r="GNH28" s="580"/>
      <c r="GNI28" s="580"/>
      <c r="GNJ28" s="580"/>
      <c r="GNK28" s="580"/>
      <c r="GNL28" s="580"/>
      <c r="GNM28" s="580"/>
      <c r="GNN28" s="580"/>
      <c r="GNO28" s="580"/>
      <c r="GNP28" s="580"/>
      <c r="GNQ28" s="580"/>
      <c r="GNR28" s="580"/>
      <c r="GNS28" s="580"/>
      <c r="GNT28" s="580"/>
      <c r="GNU28" s="580"/>
      <c r="GNV28" s="580"/>
      <c r="GNW28" s="580"/>
      <c r="GNX28" s="580"/>
      <c r="GNY28" s="580"/>
      <c r="GNZ28" s="580"/>
      <c r="GOA28" s="580"/>
      <c r="GOB28" s="580"/>
      <c r="GOC28" s="580"/>
      <c r="GOD28" s="580"/>
      <c r="GOE28" s="580"/>
      <c r="GOF28" s="580"/>
      <c r="GOG28" s="580"/>
      <c r="GOH28" s="580"/>
      <c r="GOI28" s="580"/>
      <c r="GOJ28" s="580"/>
      <c r="GOK28" s="580"/>
      <c r="GOL28" s="580"/>
      <c r="GOM28" s="580"/>
      <c r="GON28" s="580"/>
      <c r="GOO28" s="580"/>
      <c r="GOP28" s="580"/>
      <c r="GOQ28" s="580"/>
      <c r="GOR28" s="580"/>
      <c r="GOS28" s="580"/>
      <c r="GOT28" s="580"/>
      <c r="GOU28" s="580"/>
      <c r="GOV28" s="580"/>
      <c r="GOW28" s="580"/>
      <c r="GOX28" s="580"/>
      <c r="GOY28" s="580"/>
      <c r="GOZ28" s="580"/>
      <c r="GPA28" s="580"/>
      <c r="GPB28" s="580"/>
      <c r="GPC28" s="580"/>
      <c r="GPD28" s="580"/>
      <c r="GPE28" s="580"/>
      <c r="GPF28" s="580"/>
      <c r="GPG28" s="580"/>
      <c r="GPH28" s="580"/>
      <c r="GPI28" s="580"/>
      <c r="GPJ28" s="580"/>
      <c r="GPK28" s="580"/>
      <c r="GPL28" s="580"/>
      <c r="GPM28" s="580"/>
      <c r="GPN28" s="580"/>
      <c r="GPO28" s="580"/>
      <c r="GPP28" s="580"/>
      <c r="GPQ28" s="580"/>
      <c r="GPR28" s="580"/>
      <c r="GPS28" s="580"/>
      <c r="GPT28" s="580"/>
      <c r="GPU28" s="580"/>
      <c r="GPV28" s="580"/>
      <c r="GPW28" s="580"/>
      <c r="GPX28" s="580"/>
      <c r="GPY28" s="580"/>
      <c r="GPZ28" s="580"/>
      <c r="GQA28" s="580"/>
      <c r="GQB28" s="580"/>
      <c r="GQC28" s="580"/>
      <c r="GQD28" s="580"/>
      <c r="GQE28" s="580"/>
      <c r="GQF28" s="580"/>
      <c r="GQG28" s="580"/>
      <c r="GQH28" s="580"/>
      <c r="GQI28" s="580"/>
      <c r="GQJ28" s="580"/>
      <c r="GQK28" s="580"/>
      <c r="GQL28" s="580"/>
      <c r="GQM28" s="580"/>
      <c r="GQN28" s="580"/>
      <c r="GQO28" s="580"/>
      <c r="GQP28" s="580"/>
      <c r="GQQ28" s="580"/>
      <c r="GQR28" s="580"/>
      <c r="GQS28" s="580"/>
      <c r="GQT28" s="580"/>
      <c r="GQU28" s="580"/>
      <c r="GQV28" s="580"/>
      <c r="GQW28" s="580"/>
      <c r="GQX28" s="580"/>
      <c r="GQY28" s="580"/>
      <c r="GQZ28" s="580"/>
      <c r="GRA28" s="580"/>
      <c r="GRB28" s="580"/>
      <c r="GRC28" s="580"/>
      <c r="GRD28" s="580"/>
      <c r="GRE28" s="580"/>
      <c r="GRF28" s="580"/>
      <c r="GRG28" s="580"/>
      <c r="GRH28" s="580"/>
      <c r="GRI28" s="580"/>
      <c r="GRJ28" s="580"/>
      <c r="GRK28" s="580"/>
      <c r="GRL28" s="580"/>
      <c r="GRM28" s="580"/>
      <c r="GRN28" s="580"/>
      <c r="GRO28" s="580"/>
      <c r="GRP28" s="580"/>
      <c r="GRQ28" s="580"/>
      <c r="GRR28" s="580"/>
      <c r="GRS28" s="580"/>
      <c r="GRT28" s="580"/>
      <c r="GRU28" s="580"/>
      <c r="GRV28" s="580"/>
      <c r="GRW28" s="580"/>
      <c r="GRX28" s="580"/>
      <c r="GRY28" s="580"/>
      <c r="GRZ28" s="580"/>
      <c r="GSA28" s="580"/>
      <c r="GSB28" s="580"/>
      <c r="GSC28" s="580"/>
      <c r="GSD28" s="580"/>
      <c r="GSE28" s="580"/>
      <c r="GSF28" s="580"/>
      <c r="GSG28" s="580"/>
      <c r="GSH28" s="580"/>
      <c r="GSI28" s="580"/>
      <c r="GSJ28" s="580"/>
      <c r="GSK28" s="580"/>
      <c r="GSL28" s="580"/>
      <c r="GSM28" s="580"/>
      <c r="GSN28" s="580"/>
      <c r="GSO28" s="580"/>
      <c r="GSP28" s="580"/>
      <c r="GSQ28" s="580"/>
      <c r="GSR28" s="580"/>
      <c r="GSS28" s="580"/>
      <c r="GST28" s="580"/>
      <c r="GSU28" s="580"/>
      <c r="GSV28" s="580"/>
      <c r="GSW28" s="580"/>
      <c r="GSX28" s="580"/>
      <c r="GSY28" s="580"/>
      <c r="GSZ28" s="580"/>
      <c r="GTA28" s="580"/>
      <c r="GTB28" s="580"/>
      <c r="GTC28" s="580"/>
      <c r="GTD28" s="580"/>
      <c r="GTE28" s="580"/>
      <c r="GTF28" s="580"/>
      <c r="GTG28" s="580"/>
      <c r="GTH28" s="580"/>
      <c r="GTI28" s="580"/>
      <c r="GTJ28" s="580"/>
      <c r="GTK28" s="580"/>
      <c r="GTL28" s="580"/>
      <c r="GTM28" s="580"/>
      <c r="GTN28" s="580"/>
      <c r="GTO28" s="580"/>
      <c r="GTP28" s="580"/>
      <c r="GTQ28" s="580"/>
      <c r="GTR28" s="580"/>
      <c r="GTS28" s="580"/>
      <c r="GTT28" s="580"/>
      <c r="GTU28" s="580"/>
      <c r="GTV28" s="580"/>
      <c r="GTW28" s="580"/>
      <c r="GTX28" s="580"/>
      <c r="GTY28" s="580"/>
      <c r="GTZ28" s="580"/>
      <c r="GUA28" s="580"/>
      <c r="GUB28" s="580"/>
      <c r="GUC28" s="580"/>
      <c r="GUD28" s="580"/>
      <c r="GUE28" s="580"/>
      <c r="GUF28" s="580"/>
      <c r="GUG28" s="580"/>
      <c r="GUH28" s="580"/>
      <c r="GUI28" s="580"/>
      <c r="GUJ28" s="580"/>
      <c r="GUK28" s="580"/>
      <c r="GUL28" s="580"/>
      <c r="GUM28" s="580"/>
      <c r="GUN28" s="580"/>
      <c r="GUO28" s="580"/>
      <c r="GUP28" s="580"/>
      <c r="GUQ28" s="580"/>
      <c r="GUR28" s="580"/>
      <c r="GUS28" s="580"/>
      <c r="GUT28" s="580"/>
      <c r="GUU28" s="580"/>
      <c r="GUV28" s="580"/>
      <c r="GUW28" s="580"/>
      <c r="GUX28" s="580"/>
      <c r="GUY28" s="580"/>
      <c r="GUZ28" s="580"/>
      <c r="GVA28" s="580"/>
      <c r="GVB28" s="580"/>
      <c r="GVC28" s="580"/>
      <c r="GVD28" s="580"/>
      <c r="GVE28" s="580"/>
      <c r="GVF28" s="580"/>
      <c r="GVG28" s="580"/>
      <c r="GVH28" s="580"/>
      <c r="GVI28" s="580"/>
      <c r="GVJ28" s="580"/>
      <c r="GVK28" s="580"/>
      <c r="GVL28" s="580"/>
      <c r="GVM28" s="580"/>
      <c r="GVN28" s="580"/>
      <c r="GVO28" s="580"/>
      <c r="GVP28" s="580"/>
      <c r="GVQ28" s="580"/>
      <c r="GVR28" s="580"/>
      <c r="GVS28" s="580"/>
      <c r="GVT28" s="580"/>
      <c r="GVU28" s="580"/>
      <c r="GVV28" s="580"/>
      <c r="GVW28" s="580"/>
      <c r="GVX28" s="580"/>
      <c r="GVY28" s="580"/>
      <c r="GVZ28" s="580"/>
      <c r="GWA28" s="580"/>
      <c r="GWB28" s="580"/>
      <c r="GWC28" s="580"/>
      <c r="GWD28" s="580"/>
      <c r="GWE28" s="580"/>
      <c r="GWF28" s="580"/>
      <c r="GWG28" s="580"/>
      <c r="GWH28" s="580"/>
      <c r="GWI28" s="580"/>
      <c r="GWJ28" s="580"/>
      <c r="GWK28" s="580"/>
      <c r="GWL28" s="580"/>
      <c r="GWM28" s="580"/>
      <c r="GWN28" s="580"/>
      <c r="GWO28" s="580"/>
      <c r="GWP28" s="580"/>
      <c r="GWQ28" s="580"/>
      <c r="GWR28" s="580"/>
      <c r="GWS28" s="580"/>
      <c r="GWT28" s="580"/>
      <c r="GWU28" s="580"/>
      <c r="GWV28" s="580"/>
      <c r="GWW28" s="580"/>
      <c r="GWX28" s="580"/>
      <c r="GWY28" s="580"/>
      <c r="GWZ28" s="580"/>
      <c r="GXA28" s="580"/>
      <c r="GXB28" s="580"/>
      <c r="GXC28" s="580"/>
      <c r="GXD28" s="580"/>
      <c r="GXE28" s="580"/>
      <c r="GXF28" s="580"/>
      <c r="GXG28" s="580"/>
      <c r="GXH28" s="580"/>
      <c r="GXI28" s="580"/>
      <c r="GXJ28" s="580"/>
      <c r="GXK28" s="580"/>
      <c r="GXL28" s="580"/>
      <c r="GXM28" s="580"/>
      <c r="GXN28" s="580"/>
      <c r="GXO28" s="580"/>
      <c r="GXP28" s="580"/>
      <c r="GXQ28" s="580"/>
      <c r="GXR28" s="580"/>
      <c r="GXS28" s="580"/>
      <c r="GXT28" s="580"/>
      <c r="GXU28" s="580"/>
      <c r="GXV28" s="580"/>
      <c r="GXW28" s="580"/>
      <c r="GXX28" s="580"/>
      <c r="GXY28" s="580"/>
      <c r="GXZ28" s="580"/>
      <c r="GYA28" s="580"/>
      <c r="GYB28" s="580"/>
      <c r="GYC28" s="580"/>
      <c r="GYD28" s="580"/>
      <c r="GYE28" s="580"/>
      <c r="GYF28" s="580"/>
      <c r="GYG28" s="580"/>
      <c r="GYH28" s="580"/>
      <c r="GYI28" s="580"/>
      <c r="GYJ28" s="580"/>
      <c r="GYK28" s="580"/>
      <c r="GYL28" s="580"/>
      <c r="GYM28" s="580"/>
      <c r="GYN28" s="580"/>
      <c r="GYO28" s="580"/>
      <c r="GYP28" s="580"/>
      <c r="GYQ28" s="580"/>
      <c r="GYR28" s="580"/>
      <c r="GYS28" s="580"/>
      <c r="GYT28" s="580"/>
      <c r="GYU28" s="580"/>
      <c r="GYV28" s="580"/>
      <c r="GYW28" s="580"/>
      <c r="GYX28" s="580"/>
      <c r="GYY28" s="580"/>
      <c r="GYZ28" s="580"/>
      <c r="GZA28" s="580"/>
      <c r="GZB28" s="580"/>
      <c r="GZC28" s="580"/>
      <c r="GZD28" s="580"/>
      <c r="GZE28" s="580"/>
      <c r="GZF28" s="580"/>
      <c r="GZG28" s="580"/>
      <c r="GZH28" s="580"/>
      <c r="GZI28" s="580"/>
      <c r="GZJ28" s="580"/>
      <c r="GZK28" s="580"/>
      <c r="GZL28" s="580"/>
      <c r="GZM28" s="580"/>
      <c r="GZN28" s="580"/>
      <c r="GZO28" s="580"/>
      <c r="GZP28" s="580"/>
      <c r="GZQ28" s="580"/>
      <c r="GZR28" s="580"/>
      <c r="GZS28" s="580"/>
      <c r="GZT28" s="580"/>
      <c r="GZU28" s="580"/>
      <c r="GZV28" s="580"/>
      <c r="GZW28" s="580"/>
      <c r="GZX28" s="580"/>
      <c r="GZY28" s="580"/>
      <c r="GZZ28" s="580"/>
      <c r="HAA28" s="580"/>
      <c r="HAB28" s="580"/>
      <c r="HAC28" s="580"/>
      <c r="HAD28" s="580"/>
      <c r="HAE28" s="580"/>
      <c r="HAF28" s="580"/>
      <c r="HAG28" s="580"/>
      <c r="HAH28" s="580"/>
      <c r="HAI28" s="580"/>
      <c r="HAJ28" s="580"/>
      <c r="HAK28" s="580"/>
      <c r="HAL28" s="580"/>
      <c r="HAM28" s="580"/>
      <c r="HAN28" s="580"/>
      <c r="HAO28" s="580"/>
      <c r="HAP28" s="580"/>
      <c r="HAQ28" s="580"/>
      <c r="HAR28" s="580"/>
      <c r="HAS28" s="580"/>
      <c r="HAT28" s="580"/>
      <c r="HAU28" s="580"/>
      <c r="HAV28" s="580"/>
      <c r="HAW28" s="580"/>
      <c r="HAX28" s="580"/>
      <c r="HAY28" s="580"/>
      <c r="HAZ28" s="580"/>
      <c r="HBA28" s="580"/>
      <c r="HBB28" s="580"/>
      <c r="HBC28" s="580"/>
      <c r="HBD28" s="580"/>
      <c r="HBE28" s="580"/>
      <c r="HBF28" s="580"/>
      <c r="HBG28" s="580"/>
      <c r="HBH28" s="580"/>
      <c r="HBI28" s="580"/>
      <c r="HBJ28" s="580"/>
      <c r="HBK28" s="580"/>
      <c r="HBL28" s="580"/>
      <c r="HBM28" s="580"/>
      <c r="HBN28" s="580"/>
      <c r="HBO28" s="580"/>
      <c r="HBP28" s="580"/>
      <c r="HBQ28" s="580"/>
      <c r="HBR28" s="580"/>
      <c r="HBS28" s="580"/>
      <c r="HBT28" s="580"/>
      <c r="HBU28" s="580"/>
      <c r="HBV28" s="580"/>
      <c r="HBW28" s="580"/>
      <c r="HBX28" s="580"/>
      <c r="HBY28" s="580"/>
      <c r="HBZ28" s="580"/>
      <c r="HCA28" s="580"/>
      <c r="HCB28" s="580"/>
      <c r="HCC28" s="580"/>
      <c r="HCD28" s="580"/>
      <c r="HCE28" s="580"/>
      <c r="HCF28" s="580"/>
      <c r="HCG28" s="580"/>
      <c r="HCH28" s="580"/>
      <c r="HCI28" s="580"/>
      <c r="HCJ28" s="580"/>
      <c r="HCK28" s="580"/>
      <c r="HCL28" s="580"/>
      <c r="HCM28" s="580"/>
      <c r="HCN28" s="580"/>
      <c r="HCO28" s="580"/>
      <c r="HCP28" s="580"/>
      <c r="HCQ28" s="580"/>
      <c r="HCR28" s="580"/>
      <c r="HCS28" s="580"/>
      <c r="HCT28" s="580"/>
      <c r="HCU28" s="580"/>
      <c r="HCV28" s="580"/>
      <c r="HCW28" s="580"/>
      <c r="HCX28" s="580"/>
      <c r="HCY28" s="580"/>
      <c r="HCZ28" s="580"/>
      <c r="HDA28" s="580"/>
      <c r="HDB28" s="580"/>
      <c r="HDC28" s="580"/>
      <c r="HDD28" s="580"/>
      <c r="HDE28" s="580"/>
      <c r="HDF28" s="580"/>
      <c r="HDG28" s="580"/>
      <c r="HDH28" s="580"/>
      <c r="HDI28" s="580"/>
      <c r="HDJ28" s="580"/>
      <c r="HDK28" s="580"/>
      <c r="HDL28" s="580"/>
      <c r="HDM28" s="580"/>
      <c r="HDN28" s="580"/>
      <c r="HDO28" s="580"/>
      <c r="HDP28" s="580"/>
      <c r="HDQ28" s="580"/>
      <c r="HDR28" s="580"/>
      <c r="HDS28" s="580"/>
      <c r="HDT28" s="580"/>
      <c r="HDU28" s="580"/>
      <c r="HDV28" s="580"/>
      <c r="HDW28" s="580"/>
      <c r="HDX28" s="580"/>
      <c r="HDY28" s="580"/>
      <c r="HDZ28" s="580"/>
      <c r="HEA28" s="580"/>
      <c r="HEB28" s="580"/>
      <c r="HEC28" s="580"/>
      <c r="HED28" s="580"/>
      <c r="HEE28" s="580"/>
      <c r="HEF28" s="580"/>
      <c r="HEG28" s="580"/>
      <c r="HEH28" s="580"/>
      <c r="HEI28" s="580"/>
      <c r="HEJ28" s="580"/>
      <c r="HEK28" s="580"/>
      <c r="HEL28" s="580"/>
      <c r="HEM28" s="580"/>
      <c r="HEN28" s="580"/>
      <c r="HEO28" s="580"/>
      <c r="HEP28" s="580"/>
      <c r="HEQ28" s="580"/>
      <c r="HER28" s="580"/>
      <c r="HES28" s="580"/>
      <c r="HET28" s="580"/>
      <c r="HEU28" s="580"/>
      <c r="HEV28" s="580"/>
      <c r="HEW28" s="580"/>
      <c r="HEX28" s="580"/>
      <c r="HEY28" s="580"/>
      <c r="HEZ28" s="580"/>
      <c r="HFA28" s="580"/>
      <c r="HFB28" s="580"/>
      <c r="HFC28" s="580"/>
      <c r="HFD28" s="580"/>
      <c r="HFE28" s="580"/>
      <c r="HFF28" s="580"/>
      <c r="HFG28" s="580"/>
      <c r="HFH28" s="580"/>
      <c r="HFI28" s="580"/>
      <c r="HFJ28" s="580"/>
      <c r="HFK28" s="580"/>
      <c r="HFL28" s="580"/>
      <c r="HFM28" s="580"/>
      <c r="HFN28" s="580"/>
      <c r="HFO28" s="580"/>
      <c r="HFP28" s="580"/>
      <c r="HFQ28" s="580"/>
      <c r="HFR28" s="580"/>
      <c r="HFS28" s="580"/>
      <c r="HFT28" s="580"/>
      <c r="HFU28" s="580"/>
      <c r="HFV28" s="580"/>
      <c r="HFW28" s="580"/>
      <c r="HFX28" s="580"/>
      <c r="HFY28" s="580"/>
      <c r="HFZ28" s="580"/>
      <c r="HGA28" s="580"/>
      <c r="HGB28" s="580"/>
      <c r="HGC28" s="580"/>
      <c r="HGD28" s="580"/>
      <c r="HGE28" s="580"/>
      <c r="HGF28" s="580"/>
      <c r="HGG28" s="580"/>
      <c r="HGH28" s="580"/>
      <c r="HGI28" s="580"/>
      <c r="HGJ28" s="580"/>
      <c r="HGK28" s="580"/>
      <c r="HGL28" s="580"/>
      <c r="HGM28" s="580"/>
      <c r="HGN28" s="580"/>
      <c r="HGO28" s="580"/>
      <c r="HGP28" s="580"/>
      <c r="HGQ28" s="580"/>
      <c r="HGR28" s="580"/>
      <c r="HGS28" s="580"/>
      <c r="HGT28" s="580"/>
      <c r="HGU28" s="580"/>
      <c r="HGV28" s="580"/>
      <c r="HGW28" s="580"/>
      <c r="HGX28" s="580"/>
      <c r="HGY28" s="580"/>
      <c r="HGZ28" s="580"/>
      <c r="HHA28" s="580"/>
      <c r="HHB28" s="580"/>
      <c r="HHC28" s="580"/>
      <c r="HHD28" s="580"/>
      <c r="HHE28" s="580"/>
      <c r="HHF28" s="580"/>
      <c r="HHG28" s="580"/>
      <c r="HHH28" s="580"/>
      <c r="HHI28" s="580"/>
      <c r="HHJ28" s="580"/>
      <c r="HHK28" s="580"/>
      <c r="HHL28" s="580"/>
      <c r="HHM28" s="580"/>
      <c r="HHN28" s="580"/>
      <c r="HHO28" s="580"/>
      <c r="HHP28" s="580"/>
      <c r="HHQ28" s="580"/>
      <c r="HHR28" s="580"/>
      <c r="HHS28" s="580"/>
      <c r="HHT28" s="580"/>
      <c r="HHU28" s="580"/>
      <c r="HHV28" s="580"/>
      <c r="HHW28" s="580"/>
      <c r="HHX28" s="580"/>
      <c r="HHY28" s="580"/>
      <c r="HHZ28" s="580"/>
      <c r="HIA28" s="580"/>
      <c r="HIB28" s="580"/>
      <c r="HIC28" s="580"/>
      <c r="HID28" s="580"/>
      <c r="HIE28" s="580"/>
      <c r="HIF28" s="580"/>
      <c r="HIG28" s="580"/>
      <c r="HIH28" s="580"/>
      <c r="HII28" s="580"/>
      <c r="HIJ28" s="580"/>
      <c r="HIK28" s="580"/>
      <c r="HIL28" s="580"/>
      <c r="HIM28" s="580"/>
      <c r="HIN28" s="580"/>
      <c r="HIO28" s="580"/>
      <c r="HIP28" s="580"/>
      <c r="HIQ28" s="580"/>
      <c r="HIR28" s="580"/>
      <c r="HIS28" s="580"/>
      <c r="HIT28" s="580"/>
      <c r="HIU28" s="580"/>
      <c r="HIV28" s="580"/>
      <c r="HIW28" s="580"/>
      <c r="HIX28" s="580"/>
      <c r="HIY28" s="580"/>
      <c r="HIZ28" s="580"/>
      <c r="HJA28" s="580"/>
      <c r="HJB28" s="580"/>
      <c r="HJC28" s="580"/>
      <c r="HJD28" s="580"/>
      <c r="HJE28" s="580"/>
      <c r="HJF28" s="580"/>
      <c r="HJG28" s="580"/>
      <c r="HJH28" s="580"/>
      <c r="HJI28" s="580"/>
      <c r="HJJ28" s="580"/>
      <c r="HJK28" s="580"/>
      <c r="HJL28" s="580"/>
      <c r="HJM28" s="580"/>
      <c r="HJN28" s="580"/>
      <c r="HJO28" s="580"/>
      <c r="HJP28" s="580"/>
      <c r="HJQ28" s="580"/>
      <c r="HJR28" s="580"/>
      <c r="HJS28" s="580"/>
      <c r="HJT28" s="580"/>
      <c r="HJU28" s="580"/>
      <c r="HJV28" s="580"/>
      <c r="HJW28" s="580"/>
      <c r="HJX28" s="580"/>
      <c r="HJY28" s="580"/>
      <c r="HJZ28" s="580"/>
      <c r="HKA28" s="580"/>
      <c r="HKB28" s="580"/>
      <c r="HKC28" s="580"/>
      <c r="HKD28" s="580"/>
      <c r="HKE28" s="580"/>
      <c r="HKF28" s="580"/>
      <c r="HKG28" s="580"/>
      <c r="HKH28" s="580"/>
      <c r="HKI28" s="580"/>
      <c r="HKJ28" s="580"/>
      <c r="HKK28" s="580"/>
      <c r="HKL28" s="580"/>
      <c r="HKM28" s="580"/>
      <c r="HKN28" s="580"/>
      <c r="HKO28" s="580"/>
      <c r="HKP28" s="580"/>
      <c r="HKQ28" s="580"/>
      <c r="HKR28" s="580"/>
      <c r="HKS28" s="580"/>
      <c r="HKT28" s="580"/>
      <c r="HKU28" s="580"/>
      <c r="HKV28" s="580"/>
      <c r="HKW28" s="580"/>
      <c r="HKX28" s="580"/>
      <c r="HKY28" s="580"/>
      <c r="HKZ28" s="580"/>
      <c r="HLA28" s="580"/>
      <c r="HLB28" s="580"/>
      <c r="HLC28" s="580"/>
      <c r="HLD28" s="580"/>
      <c r="HLE28" s="580"/>
      <c r="HLF28" s="580"/>
      <c r="HLG28" s="580"/>
      <c r="HLH28" s="580"/>
      <c r="HLI28" s="580"/>
      <c r="HLJ28" s="580"/>
      <c r="HLK28" s="580"/>
      <c r="HLL28" s="580"/>
      <c r="HLM28" s="580"/>
      <c r="HLN28" s="580"/>
      <c r="HLO28" s="580"/>
      <c r="HLP28" s="580"/>
      <c r="HLQ28" s="580"/>
      <c r="HLR28" s="580"/>
      <c r="HLS28" s="580"/>
      <c r="HLT28" s="580"/>
      <c r="HLU28" s="580"/>
      <c r="HLV28" s="580"/>
      <c r="HLW28" s="580"/>
      <c r="HLX28" s="580"/>
      <c r="HLY28" s="580"/>
      <c r="HLZ28" s="580"/>
      <c r="HMA28" s="580"/>
      <c r="HMB28" s="580"/>
      <c r="HMC28" s="580"/>
      <c r="HMD28" s="580"/>
      <c r="HME28" s="580"/>
      <c r="HMF28" s="580"/>
      <c r="HMG28" s="580"/>
      <c r="HMH28" s="580"/>
      <c r="HMI28" s="580"/>
      <c r="HMJ28" s="580"/>
      <c r="HMK28" s="580"/>
      <c r="HML28" s="580"/>
      <c r="HMM28" s="580"/>
      <c r="HMN28" s="580"/>
      <c r="HMO28" s="580"/>
      <c r="HMP28" s="580"/>
      <c r="HMQ28" s="580"/>
      <c r="HMR28" s="580"/>
      <c r="HMS28" s="580"/>
      <c r="HMT28" s="580"/>
      <c r="HMU28" s="580"/>
      <c r="HMV28" s="580"/>
      <c r="HMW28" s="580"/>
      <c r="HMX28" s="580"/>
      <c r="HMY28" s="580"/>
      <c r="HMZ28" s="580"/>
      <c r="HNA28" s="580"/>
      <c r="HNB28" s="580"/>
      <c r="HNC28" s="580"/>
      <c r="HND28" s="580"/>
      <c r="HNE28" s="580"/>
      <c r="HNF28" s="580"/>
      <c r="HNG28" s="580"/>
      <c r="HNH28" s="580"/>
      <c r="HNI28" s="580"/>
      <c r="HNJ28" s="580"/>
      <c r="HNK28" s="580"/>
      <c r="HNL28" s="580"/>
      <c r="HNM28" s="580"/>
      <c r="HNN28" s="580"/>
      <c r="HNO28" s="580"/>
      <c r="HNP28" s="580"/>
      <c r="HNQ28" s="580"/>
      <c r="HNR28" s="580"/>
      <c r="HNS28" s="580"/>
      <c r="HNT28" s="580"/>
      <c r="HNU28" s="580"/>
      <c r="HNV28" s="580"/>
      <c r="HNW28" s="580"/>
      <c r="HNX28" s="580"/>
      <c r="HNY28" s="580"/>
      <c r="HNZ28" s="580"/>
      <c r="HOA28" s="580"/>
      <c r="HOB28" s="580"/>
      <c r="HOC28" s="580"/>
      <c r="HOD28" s="580"/>
      <c r="HOE28" s="580"/>
      <c r="HOF28" s="580"/>
      <c r="HOG28" s="580"/>
      <c r="HOH28" s="580"/>
      <c r="HOI28" s="580"/>
      <c r="HOJ28" s="580"/>
      <c r="HOK28" s="580"/>
      <c r="HOL28" s="580"/>
      <c r="HOM28" s="580"/>
      <c r="HON28" s="580"/>
      <c r="HOO28" s="580"/>
      <c r="HOP28" s="580"/>
      <c r="HOQ28" s="580"/>
      <c r="HOR28" s="580"/>
      <c r="HOS28" s="580"/>
      <c r="HOT28" s="580"/>
      <c r="HOU28" s="580"/>
      <c r="HOV28" s="580"/>
      <c r="HOW28" s="580"/>
      <c r="HOX28" s="580"/>
      <c r="HOY28" s="580"/>
      <c r="HOZ28" s="580"/>
      <c r="HPA28" s="580"/>
      <c r="HPB28" s="580"/>
      <c r="HPC28" s="580"/>
      <c r="HPD28" s="580"/>
      <c r="HPE28" s="580"/>
      <c r="HPF28" s="580"/>
      <c r="HPG28" s="580"/>
      <c r="HPH28" s="580"/>
      <c r="HPI28" s="580"/>
      <c r="HPJ28" s="580"/>
      <c r="HPK28" s="580"/>
      <c r="HPL28" s="580"/>
      <c r="HPM28" s="580"/>
      <c r="HPN28" s="580"/>
      <c r="HPO28" s="580"/>
      <c r="HPP28" s="580"/>
      <c r="HPQ28" s="580"/>
      <c r="HPR28" s="580"/>
      <c r="HPS28" s="580"/>
      <c r="HPT28" s="580"/>
      <c r="HPU28" s="580"/>
      <c r="HPV28" s="580"/>
      <c r="HPW28" s="580"/>
      <c r="HPX28" s="580"/>
      <c r="HPY28" s="580"/>
      <c r="HPZ28" s="580"/>
      <c r="HQA28" s="580"/>
      <c r="HQB28" s="580"/>
      <c r="HQC28" s="580"/>
      <c r="HQD28" s="580"/>
      <c r="HQE28" s="580"/>
      <c r="HQF28" s="580"/>
      <c r="HQG28" s="580"/>
      <c r="HQH28" s="580"/>
      <c r="HQI28" s="580"/>
      <c r="HQJ28" s="580"/>
      <c r="HQK28" s="580"/>
      <c r="HQL28" s="580"/>
      <c r="HQM28" s="580"/>
      <c r="HQN28" s="580"/>
      <c r="HQO28" s="580"/>
      <c r="HQP28" s="580"/>
      <c r="HQQ28" s="580"/>
      <c r="HQR28" s="580"/>
      <c r="HQS28" s="580"/>
      <c r="HQT28" s="580"/>
      <c r="HQU28" s="580"/>
      <c r="HQV28" s="580"/>
      <c r="HQW28" s="580"/>
      <c r="HQX28" s="580"/>
      <c r="HQY28" s="580"/>
      <c r="HQZ28" s="580"/>
      <c r="HRA28" s="580"/>
      <c r="HRB28" s="580"/>
      <c r="HRC28" s="580"/>
      <c r="HRD28" s="580"/>
      <c r="HRE28" s="580"/>
      <c r="HRF28" s="580"/>
      <c r="HRG28" s="580"/>
      <c r="HRH28" s="580"/>
      <c r="HRI28" s="580"/>
      <c r="HRJ28" s="580"/>
      <c r="HRK28" s="580"/>
      <c r="HRL28" s="580"/>
      <c r="HRM28" s="580"/>
      <c r="HRN28" s="580"/>
      <c r="HRO28" s="580"/>
      <c r="HRP28" s="580"/>
      <c r="HRQ28" s="580"/>
      <c r="HRR28" s="580"/>
      <c r="HRS28" s="580"/>
      <c r="HRT28" s="580"/>
      <c r="HRU28" s="580"/>
      <c r="HRV28" s="580"/>
      <c r="HRW28" s="580"/>
      <c r="HRX28" s="580"/>
      <c r="HRY28" s="580"/>
      <c r="HRZ28" s="580"/>
      <c r="HSA28" s="580"/>
      <c r="HSB28" s="580"/>
      <c r="HSC28" s="580"/>
      <c r="HSD28" s="580"/>
      <c r="HSE28" s="580"/>
      <c r="HSF28" s="580"/>
      <c r="HSG28" s="580"/>
      <c r="HSH28" s="580"/>
      <c r="HSI28" s="580"/>
      <c r="HSJ28" s="580"/>
      <c r="HSK28" s="580"/>
      <c r="HSL28" s="580"/>
      <c r="HSM28" s="580"/>
      <c r="HSN28" s="580"/>
      <c r="HSO28" s="580"/>
      <c r="HSP28" s="580"/>
      <c r="HSQ28" s="580"/>
      <c r="HSR28" s="580"/>
      <c r="HSS28" s="580"/>
      <c r="HST28" s="580"/>
      <c r="HSU28" s="580"/>
      <c r="HSV28" s="580"/>
      <c r="HSW28" s="580"/>
      <c r="HSX28" s="580"/>
      <c r="HSY28" s="580"/>
      <c r="HSZ28" s="580"/>
      <c r="HTA28" s="580"/>
      <c r="HTB28" s="580"/>
      <c r="HTC28" s="580"/>
      <c r="HTD28" s="580"/>
      <c r="HTE28" s="580"/>
      <c r="HTF28" s="580"/>
      <c r="HTG28" s="580"/>
      <c r="HTH28" s="580"/>
      <c r="HTI28" s="580"/>
      <c r="HTJ28" s="580"/>
      <c r="HTK28" s="580"/>
      <c r="HTL28" s="580"/>
      <c r="HTM28" s="580"/>
      <c r="HTN28" s="580"/>
      <c r="HTO28" s="580"/>
      <c r="HTP28" s="580"/>
      <c r="HTQ28" s="580"/>
      <c r="HTR28" s="580"/>
      <c r="HTS28" s="580"/>
      <c r="HTT28" s="580"/>
      <c r="HTU28" s="580"/>
      <c r="HTV28" s="580"/>
      <c r="HTW28" s="580"/>
      <c r="HTX28" s="580"/>
      <c r="HTY28" s="580"/>
      <c r="HTZ28" s="580"/>
      <c r="HUA28" s="580"/>
      <c r="HUB28" s="580"/>
      <c r="HUC28" s="580"/>
      <c r="HUD28" s="580"/>
      <c r="HUE28" s="580"/>
      <c r="HUF28" s="580"/>
      <c r="HUG28" s="580"/>
      <c r="HUH28" s="580"/>
      <c r="HUI28" s="580"/>
      <c r="HUJ28" s="580"/>
      <c r="HUK28" s="580"/>
      <c r="HUL28" s="580"/>
      <c r="HUM28" s="580"/>
      <c r="HUN28" s="580"/>
      <c r="HUO28" s="580"/>
      <c r="HUP28" s="580"/>
      <c r="HUQ28" s="580"/>
      <c r="HUR28" s="580"/>
      <c r="HUS28" s="580"/>
      <c r="HUT28" s="580"/>
      <c r="HUU28" s="580"/>
      <c r="HUV28" s="580"/>
      <c r="HUW28" s="580"/>
      <c r="HUX28" s="580"/>
      <c r="HUY28" s="580"/>
      <c r="HUZ28" s="580"/>
      <c r="HVA28" s="580"/>
      <c r="HVB28" s="580"/>
      <c r="HVC28" s="580"/>
      <c r="HVD28" s="580"/>
      <c r="HVE28" s="580"/>
      <c r="HVF28" s="580"/>
      <c r="HVG28" s="580"/>
      <c r="HVH28" s="580"/>
      <c r="HVI28" s="580"/>
      <c r="HVJ28" s="580"/>
      <c r="HVK28" s="580"/>
      <c r="HVL28" s="580"/>
      <c r="HVM28" s="580"/>
      <c r="HVN28" s="580"/>
      <c r="HVO28" s="580"/>
      <c r="HVP28" s="580"/>
      <c r="HVQ28" s="580"/>
      <c r="HVR28" s="580"/>
      <c r="HVS28" s="580"/>
      <c r="HVT28" s="580"/>
      <c r="HVU28" s="580"/>
      <c r="HVV28" s="580"/>
      <c r="HVW28" s="580"/>
      <c r="HVX28" s="580"/>
      <c r="HVY28" s="580"/>
      <c r="HVZ28" s="580"/>
      <c r="HWA28" s="580"/>
      <c r="HWB28" s="580"/>
      <c r="HWC28" s="580"/>
      <c r="HWD28" s="580"/>
      <c r="HWE28" s="580"/>
      <c r="HWF28" s="580"/>
      <c r="HWG28" s="580"/>
      <c r="HWH28" s="580"/>
      <c r="HWI28" s="580"/>
      <c r="HWJ28" s="580"/>
      <c r="HWK28" s="580"/>
      <c r="HWL28" s="580"/>
      <c r="HWM28" s="580"/>
      <c r="HWN28" s="580"/>
      <c r="HWO28" s="580"/>
      <c r="HWP28" s="580"/>
      <c r="HWQ28" s="580"/>
      <c r="HWR28" s="580"/>
      <c r="HWS28" s="580"/>
      <c r="HWT28" s="580"/>
      <c r="HWU28" s="580"/>
      <c r="HWV28" s="580"/>
      <c r="HWW28" s="580"/>
      <c r="HWX28" s="580"/>
      <c r="HWY28" s="580"/>
      <c r="HWZ28" s="580"/>
      <c r="HXA28" s="580"/>
      <c r="HXB28" s="580"/>
      <c r="HXC28" s="580"/>
      <c r="HXD28" s="580"/>
      <c r="HXE28" s="580"/>
      <c r="HXF28" s="580"/>
      <c r="HXG28" s="580"/>
      <c r="HXH28" s="580"/>
      <c r="HXI28" s="580"/>
      <c r="HXJ28" s="580"/>
      <c r="HXK28" s="580"/>
      <c r="HXL28" s="580"/>
      <c r="HXM28" s="580"/>
      <c r="HXN28" s="580"/>
      <c r="HXO28" s="580"/>
      <c r="HXP28" s="580"/>
      <c r="HXQ28" s="580"/>
      <c r="HXR28" s="580"/>
      <c r="HXS28" s="580"/>
      <c r="HXT28" s="580"/>
      <c r="HXU28" s="580"/>
      <c r="HXV28" s="580"/>
      <c r="HXW28" s="580"/>
      <c r="HXX28" s="580"/>
      <c r="HXY28" s="580"/>
      <c r="HXZ28" s="580"/>
      <c r="HYA28" s="580"/>
      <c r="HYB28" s="580"/>
      <c r="HYC28" s="580"/>
      <c r="HYD28" s="580"/>
      <c r="HYE28" s="580"/>
      <c r="HYF28" s="580"/>
      <c r="HYG28" s="580"/>
      <c r="HYH28" s="580"/>
      <c r="HYI28" s="580"/>
      <c r="HYJ28" s="580"/>
      <c r="HYK28" s="580"/>
      <c r="HYL28" s="580"/>
      <c r="HYM28" s="580"/>
      <c r="HYN28" s="580"/>
      <c r="HYO28" s="580"/>
      <c r="HYP28" s="580"/>
      <c r="HYQ28" s="580"/>
      <c r="HYR28" s="580"/>
      <c r="HYS28" s="580"/>
      <c r="HYT28" s="580"/>
      <c r="HYU28" s="580"/>
      <c r="HYV28" s="580"/>
      <c r="HYW28" s="580"/>
      <c r="HYX28" s="580"/>
      <c r="HYY28" s="580"/>
      <c r="HYZ28" s="580"/>
      <c r="HZA28" s="580"/>
      <c r="HZB28" s="580"/>
      <c r="HZC28" s="580"/>
      <c r="HZD28" s="580"/>
      <c r="HZE28" s="580"/>
      <c r="HZF28" s="580"/>
      <c r="HZG28" s="580"/>
      <c r="HZH28" s="580"/>
      <c r="HZI28" s="580"/>
      <c r="HZJ28" s="580"/>
      <c r="HZK28" s="580"/>
      <c r="HZL28" s="580"/>
      <c r="HZM28" s="580"/>
      <c r="HZN28" s="580"/>
      <c r="HZO28" s="580"/>
      <c r="HZP28" s="580"/>
      <c r="HZQ28" s="580"/>
      <c r="HZR28" s="580"/>
      <c r="HZS28" s="580"/>
      <c r="HZT28" s="580"/>
      <c r="HZU28" s="580"/>
      <c r="HZV28" s="580"/>
      <c r="HZW28" s="580"/>
      <c r="HZX28" s="580"/>
      <c r="HZY28" s="580"/>
      <c r="HZZ28" s="580"/>
      <c r="IAA28" s="580"/>
      <c r="IAB28" s="580"/>
      <c r="IAC28" s="580"/>
      <c r="IAD28" s="580"/>
      <c r="IAE28" s="580"/>
      <c r="IAF28" s="580"/>
      <c r="IAG28" s="580"/>
      <c r="IAH28" s="580"/>
      <c r="IAI28" s="580"/>
      <c r="IAJ28" s="580"/>
      <c r="IAK28" s="580"/>
      <c r="IAL28" s="580"/>
      <c r="IAM28" s="580"/>
      <c r="IAN28" s="580"/>
      <c r="IAO28" s="580"/>
      <c r="IAP28" s="580"/>
      <c r="IAQ28" s="580"/>
      <c r="IAR28" s="580"/>
      <c r="IAS28" s="580"/>
      <c r="IAT28" s="580"/>
      <c r="IAU28" s="580"/>
      <c r="IAV28" s="580"/>
      <c r="IAW28" s="580"/>
      <c r="IAX28" s="580"/>
      <c r="IAY28" s="580"/>
      <c r="IAZ28" s="580"/>
      <c r="IBA28" s="580"/>
      <c r="IBB28" s="580"/>
      <c r="IBC28" s="580"/>
      <c r="IBD28" s="580"/>
      <c r="IBE28" s="580"/>
      <c r="IBF28" s="580"/>
      <c r="IBG28" s="580"/>
      <c r="IBH28" s="580"/>
      <c r="IBI28" s="580"/>
      <c r="IBJ28" s="580"/>
      <c r="IBK28" s="580"/>
      <c r="IBL28" s="580"/>
      <c r="IBM28" s="580"/>
      <c r="IBN28" s="580"/>
      <c r="IBO28" s="580"/>
      <c r="IBP28" s="580"/>
      <c r="IBQ28" s="580"/>
      <c r="IBR28" s="580"/>
      <c r="IBS28" s="580"/>
      <c r="IBT28" s="580"/>
      <c r="IBU28" s="580"/>
      <c r="IBV28" s="580"/>
      <c r="IBW28" s="580"/>
      <c r="IBX28" s="580"/>
      <c r="IBY28" s="580"/>
      <c r="IBZ28" s="580"/>
      <c r="ICA28" s="580"/>
      <c r="ICB28" s="580"/>
      <c r="ICC28" s="580"/>
      <c r="ICD28" s="580"/>
      <c r="ICE28" s="580"/>
      <c r="ICF28" s="580"/>
      <c r="ICG28" s="580"/>
      <c r="ICH28" s="580"/>
      <c r="ICI28" s="580"/>
      <c r="ICJ28" s="580"/>
      <c r="ICK28" s="580"/>
      <c r="ICL28" s="580"/>
      <c r="ICM28" s="580"/>
      <c r="ICN28" s="580"/>
      <c r="ICO28" s="580"/>
      <c r="ICP28" s="580"/>
      <c r="ICQ28" s="580"/>
      <c r="ICR28" s="580"/>
      <c r="ICS28" s="580"/>
      <c r="ICT28" s="580"/>
      <c r="ICU28" s="580"/>
      <c r="ICV28" s="580"/>
      <c r="ICW28" s="580"/>
      <c r="ICX28" s="580"/>
      <c r="ICY28" s="580"/>
      <c r="ICZ28" s="580"/>
      <c r="IDA28" s="580"/>
      <c r="IDB28" s="580"/>
      <c r="IDC28" s="580"/>
      <c r="IDD28" s="580"/>
      <c r="IDE28" s="580"/>
      <c r="IDF28" s="580"/>
      <c r="IDG28" s="580"/>
      <c r="IDH28" s="580"/>
      <c r="IDI28" s="580"/>
      <c r="IDJ28" s="580"/>
      <c r="IDK28" s="580"/>
      <c r="IDL28" s="580"/>
      <c r="IDM28" s="580"/>
      <c r="IDN28" s="580"/>
      <c r="IDO28" s="580"/>
      <c r="IDP28" s="580"/>
      <c r="IDQ28" s="580"/>
      <c r="IDR28" s="580"/>
      <c r="IDS28" s="580"/>
      <c r="IDT28" s="580"/>
      <c r="IDU28" s="580"/>
      <c r="IDV28" s="580"/>
      <c r="IDW28" s="580"/>
      <c r="IDX28" s="580"/>
      <c r="IDY28" s="580"/>
      <c r="IDZ28" s="580"/>
      <c r="IEA28" s="580"/>
      <c r="IEB28" s="580"/>
      <c r="IEC28" s="580"/>
      <c r="IED28" s="580"/>
      <c r="IEE28" s="580"/>
      <c r="IEF28" s="580"/>
      <c r="IEG28" s="580"/>
      <c r="IEH28" s="580"/>
      <c r="IEI28" s="580"/>
      <c r="IEJ28" s="580"/>
      <c r="IEK28" s="580"/>
      <c r="IEL28" s="580"/>
      <c r="IEM28" s="580"/>
      <c r="IEN28" s="580"/>
      <c r="IEO28" s="580"/>
      <c r="IEP28" s="580"/>
      <c r="IEQ28" s="580"/>
      <c r="IER28" s="580"/>
      <c r="IES28" s="580"/>
      <c r="IET28" s="580"/>
      <c r="IEU28" s="580"/>
      <c r="IEV28" s="580"/>
      <c r="IEW28" s="580"/>
      <c r="IEX28" s="580"/>
      <c r="IEY28" s="580"/>
      <c r="IEZ28" s="580"/>
      <c r="IFA28" s="580"/>
      <c r="IFB28" s="580"/>
      <c r="IFC28" s="580"/>
      <c r="IFD28" s="580"/>
      <c r="IFE28" s="580"/>
      <c r="IFF28" s="580"/>
      <c r="IFG28" s="580"/>
      <c r="IFH28" s="580"/>
      <c r="IFI28" s="580"/>
      <c r="IFJ28" s="580"/>
      <c r="IFK28" s="580"/>
      <c r="IFL28" s="580"/>
      <c r="IFM28" s="580"/>
      <c r="IFN28" s="580"/>
      <c r="IFO28" s="580"/>
      <c r="IFP28" s="580"/>
      <c r="IFQ28" s="580"/>
      <c r="IFR28" s="580"/>
      <c r="IFS28" s="580"/>
      <c r="IFT28" s="580"/>
      <c r="IFU28" s="580"/>
      <c r="IFV28" s="580"/>
      <c r="IFW28" s="580"/>
      <c r="IFX28" s="580"/>
      <c r="IFY28" s="580"/>
      <c r="IFZ28" s="580"/>
      <c r="IGA28" s="580"/>
      <c r="IGB28" s="580"/>
      <c r="IGC28" s="580"/>
      <c r="IGD28" s="580"/>
      <c r="IGE28" s="580"/>
      <c r="IGF28" s="580"/>
      <c r="IGG28" s="580"/>
      <c r="IGH28" s="580"/>
      <c r="IGI28" s="580"/>
      <c r="IGJ28" s="580"/>
      <c r="IGK28" s="580"/>
      <c r="IGL28" s="580"/>
      <c r="IGM28" s="580"/>
      <c r="IGN28" s="580"/>
      <c r="IGO28" s="580"/>
      <c r="IGP28" s="580"/>
      <c r="IGQ28" s="580"/>
      <c r="IGR28" s="580"/>
      <c r="IGS28" s="580"/>
      <c r="IGT28" s="580"/>
      <c r="IGU28" s="580"/>
      <c r="IGV28" s="580"/>
      <c r="IGW28" s="580"/>
      <c r="IGX28" s="580"/>
      <c r="IGY28" s="580"/>
      <c r="IGZ28" s="580"/>
      <c r="IHA28" s="580"/>
      <c r="IHB28" s="580"/>
      <c r="IHC28" s="580"/>
      <c r="IHD28" s="580"/>
      <c r="IHE28" s="580"/>
      <c r="IHF28" s="580"/>
      <c r="IHG28" s="580"/>
      <c r="IHH28" s="580"/>
      <c r="IHI28" s="580"/>
      <c r="IHJ28" s="580"/>
      <c r="IHK28" s="580"/>
      <c r="IHL28" s="580"/>
      <c r="IHM28" s="580"/>
      <c r="IHN28" s="580"/>
      <c r="IHO28" s="580"/>
      <c r="IHP28" s="580"/>
      <c r="IHQ28" s="580"/>
      <c r="IHR28" s="580"/>
      <c r="IHS28" s="580"/>
      <c r="IHT28" s="580"/>
      <c r="IHU28" s="580"/>
      <c r="IHV28" s="580"/>
      <c r="IHW28" s="580"/>
      <c r="IHX28" s="580"/>
      <c r="IHY28" s="580"/>
      <c r="IHZ28" s="580"/>
      <c r="IIA28" s="580"/>
      <c r="IIB28" s="580"/>
      <c r="IIC28" s="580"/>
      <c r="IID28" s="580"/>
      <c r="IIE28" s="580"/>
      <c r="IIF28" s="580"/>
      <c r="IIG28" s="580"/>
      <c r="IIH28" s="580"/>
      <c r="III28" s="580"/>
      <c r="IIJ28" s="580"/>
      <c r="IIK28" s="580"/>
      <c r="IIL28" s="580"/>
      <c r="IIM28" s="580"/>
      <c r="IIN28" s="580"/>
      <c r="IIO28" s="580"/>
      <c r="IIP28" s="580"/>
      <c r="IIQ28" s="580"/>
      <c r="IIR28" s="580"/>
      <c r="IIS28" s="580"/>
      <c r="IIT28" s="580"/>
      <c r="IIU28" s="580"/>
      <c r="IIV28" s="580"/>
      <c r="IIW28" s="580"/>
      <c r="IIX28" s="580"/>
      <c r="IIY28" s="580"/>
      <c r="IIZ28" s="580"/>
      <c r="IJA28" s="580"/>
      <c r="IJB28" s="580"/>
      <c r="IJC28" s="580"/>
      <c r="IJD28" s="580"/>
      <c r="IJE28" s="580"/>
      <c r="IJF28" s="580"/>
      <c r="IJG28" s="580"/>
      <c r="IJH28" s="580"/>
      <c r="IJI28" s="580"/>
      <c r="IJJ28" s="580"/>
      <c r="IJK28" s="580"/>
      <c r="IJL28" s="580"/>
      <c r="IJM28" s="580"/>
      <c r="IJN28" s="580"/>
      <c r="IJO28" s="580"/>
      <c r="IJP28" s="580"/>
      <c r="IJQ28" s="580"/>
      <c r="IJR28" s="580"/>
      <c r="IJS28" s="580"/>
      <c r="IJT28" s="580"/>
      <c r="IJU28" s="580"/>
      <c r="IJV28" s="580"/>
      <c r="IJW28" s="580"/>
      <c r="IJX28" s="580"/>
      <c r="IJY28" s="580"/>
      <c r="IJZ28" s="580"/>
      <c r="IKA28" s="580"/>
      <c r="IKB28" s="580"/>
      <c r="IKC28" s="580"/>
      <c r="IKD28" s="580"/>
      <c r="IKE28" s="580"/>
      <c r="IKF28" s="580"/>
      <c r="IKG28" s="580"/>
      <c r="IKH28" s="580"/>
      <c r="IKI28" s="580"/>
      <c r="IKJ28" s="580"/>
      <c r="IKK28" s="580"/>
      <c r="IKL28" s="580"/>
      <c r="IKM28" s="580"/>
      <c r="IKN28" s="580"/>
      <c r="IKO28" s="580"/>
      <c r="IKP28" s="580"/>
      <c r="IKQ28" s="580"/>
      <c r="IKR28" s="580"/>
      <c r="IKS28" s="580"/>
      <c r="IKT28" s="580"/>
      <c r="IKU28" s="580"/>
      <c r="IKV28" s="580"/>
      <c r="IKW28" s="580"/>
      <c r="IKX28" s="580"/>
      <c r="IKY28" s="580"/>
      <c r="IKZ28" s="580"/>
      <c r="ILA28" s="580"/>
      <c r="ILB28" s="580"/>
      <c r="ILC28" s="580"/>
      <c r="ILD28" s="580"/>
      <c r="ILE28" s="580"/>
      <c r="ILF28" s="580"/>
      <c r="ILG28" s="580"/>
      <c r="ILH28" s="580"/>
      <c r="ILI28" s="580"/>
      <c r="ILJ28" s="580"/>
      <c r="ILK28" s="580"/>
      <c r="ILL28" s="580"/>
      <c r="ILM28" s="580"/>
      <c r="ILN28" s="580"/>
      <c r="ILO28" s="580"/>
      <c r="ILP28" s="580"/>
      <c r="ILQ28" s="580"/>
      <c r="ILR28" s="580"/>
      <c r="ILS28" s="580"/>
      <c r="ILT28" s="580"/>
      <c r="ILU28" s="580"/>
      <c r="ILV28" s="580"/>
      <c r="ILW28" s="580"/>
      <c r="ILX28" s="580"/>
      <c r="ILY28" s="580"/>
      <c r="ILZ28" s="580"/>
      <c r="IMA28" s="580"/>
      <c r="IMB28" s="580"/>
      <c r="IMC28" s="580"/>
      <c r="IMD28" s="580"/>
      <c r="IME28" s="580"/>
      <c r="IMF28" s="580"/>
      <c r="IMG28" s="580"/>
      <c r="IMH28" s="580"/>
      <c r="IMI28" s="580"/>
      <c r="IMJ28" s="580"/>
      <c r="IMK28" s="580"/>
      <c r="IML28" s="580"/>
      <c r="IMM28" s="580"/>
      <c r="IMN28" s="580"/>
      <c r="IMO28" s="580"/>
      <c r="IMP28" s="580"/>
      <c r="IMQ28" s="580"/>
      <c r="IMR28" s="580"/>
      <c r="IMS28" s="580"/>
      <c r="IMT28" s="580"/>
      <c r="IMU28" s="580"/>
      <c r="IMV28" s="580"/>
      <c r="IMW28" s="580"/>
      <c r="IMX28" s="580"/>
      <c r="IMY28" s="580"/>
      <c r="IMZ28" s="580"/>
      <c r="INA28" s="580"/>
      <c r="INB28" s="580"/>
      <c r="INC28" s="580"/>
      <c r="IND28" s="580"/>
      <c r="INE28" s="580"/>
      <c r="INF28" s="580"/>
      <c r="ING28" s="580"/>
      <c r="INH28" s="580"/>
      <c r="INI28" s="580"/>
      <c r="INJ28" s="580"/>
      <c r="INK28" s="580"/>
      <c r="INL28" s="580"/>
      <c r="INM28" s="580"/>
      <c r="INN28" s="580"/>
      <c r="INO28" s="580"/>
      <c r="INP28" s="580"/>
      <c r="INQ28" s="580"/>
      <c r="INR28" s="580"/>
      <c r="INS28" s="580"/>
      <c r="INT28" s="580"/>
      <c r="INU28" s="580"/>
      <c r="INV28" s="580"/>
      <c r="INW28" s="580"/>
      <c r="INX28" s="580"/>
      <c r="INY28" s="580"/>
      <c r="INZ28" s="580"/>
      <c r="IOA28" s="580"/>
      <c r="IOB28" s="580"/>
      <c r="IOC28" s="580"/>
      <c r="IOD28" s="580"/>
      <c r="IOE28" s="580"/>
      <c r="IOF28" s="580"/>
      <c r="IOG28" s="580"/>
      <c r="IOH28" s="580"/>
      <c r="IOI28" s="580"/>
      <c r="IOJ28" s="580"/>
      <c r="IOK28" s="580"/>
      <c r="IOL28" s="580"/>
      <c r="IOM28" s="580"/>
      <c r="ION28" s="580"/>
      <c r="IOO28" s="580"/>
      <c r="IOP28" s="580"/>
      <c r="IOQ28" s="580"/>
      <c r="IOR28" s="580"/>
      <c r="IOS28" s="580"/>
      <c r="IOT28" s="580"/>
      <c r="IOU28" s="580"/>
      <c r="IOV28" s="580"/>
      <c r="IOW28" s="580"/>
      <c r="IOX28" s="580"/>
      <c r="IOY28" s="580"/>
      <c r="IOZ28" s="580"/>
      <c r="IPA28" s="580"/>
      <c r="IPB28" s="580"/>
      <c r="IPC28" s="580"/>
      <c r="IPD28" s="580"/>
      <c r="IPE28" s="580"/>
      <c r="IPF28" s="580"/>
      <c r="IPG28" s="580"/>
      <c r="IPH28" s="580"/>
      <c r="IPI28" s="580"/>
      <c r="IPJ28" s="580"/>
      <c r="IPK28" s="580"/>
      <c r="IPL28" s="580"/>
      <c r="IPM28" s="580"/>
      <c r="IPN28" s="580"/>
      <c r="IPO28" s="580"/>
      <c r="IPP28" s="580"/>
      <c r="IPQ28" s="580"/>
      <c r="IPR28" s="580"/>
      <c r="IPS28" s="580"/>
      <c r="IPT28" s="580"/>
      <c r="IPU28" s="580"/>
      <c r="IPV28" s="580"/>
      <c r="IPW28" s="580"/>
      <c r="IPX28" s="580"/>
      <c r="IPY28" s="580"/>
      <c r="IPZ28" s="580"/>
      <c r="IQA28" s="580"/>
      <c r="IQB28" s="580"/>
      <c r="IQC28" s="580"/>
      <c r="IQD28" s="580"/>
      <c r="IQE28" s="580"/>
      <c r="IQF28" s="580"/>
      <c r="IQG28" s="580"/>
      <c r="IQH28" s="580"/>
      <c r="IQI28" s="580"/>
      <c r="IQJ28" s="580"/>
      <c r="IQK28" s="580"/>
      <c r="IQL28" s="580"/>
      <c r="IQM28" s="580"/>
      <c r="IQN28" s="580"/>
      <c r="IQO28" s="580"/>
      <c r="IQP28" s="580"/>
      <c r="IQQ28" s="580"/>
      <c r="IQR28" s="580"/>
      <c r="IQS28" s="580"/>
      <c r="IQT28" s="580"/>
      <c r="IQU28" s="580"/>
      <c r="IQV28" s="580"/>
      <c r="IQW28" s="580"/>
      <c r="IQX28" s="580"/>
      <c r="IQY28" s="580"/>
      <c r="IQZ28" s="580"/>
      <c r="IRA28" s="580"/>
      <c r="IRB28" s="580"/>
      <c r="IRC28" s="580"/>
      <c r="IRD28" s="580"/>
      <c r="IRE28" s="580"/>
      <c r="IRF28" s="580"/>
      <c r="IRG28" s="580"/>
      <c r="IRH28" s="580"/>
      <c r="IRI28" s="580"/>
      <c r="IRJ28" s="580"/>
      <c r="IRK28" s="580"/>
      <c r="IRL28" s="580"/>
      <c r="IRM28" s="580"/>
      <c r="IRN28" s="580"/>
      <c r="IRO28" s="580"/>
      <c r="IRP28" s="580"/>
      <c r="IRQ28" s="580"/>
      <c r="IRR28" s="580"/>
      <c r="IRS28" s="580"/>
      <c r="IRT28" s="580"/>
      <c r="IRU28" s="580"/>
      <c r="IRV28" s="580"/>
      <c r="IRW28" s="580"/>
      <c r="IRX28" s="580"/>
      <c r="IRY28" s="580"/>
      <c r="IRZ28" s="580"/>
      <c r="ISA28" s="580"/>
      <c r="ISB28" s="580"/>
      <c r="ISC28" s="580"/>
      <c r="ISD28" s="580"/>
      <c r="ISE28" s="580"/>
      <c r="ISF28" s="580"/>
      <c r="ISG28" s="580"/>
      <c r="ISH28" s="580"/>
      <c r="ISI28" s="580"/>
      <c r="ISJ28" s="580"/>
      <c r="ISK28" s="580"/>
      <c r="ISL28" s="580"/>
      <c r="ISM28" s="580"/>
      <c r="ISN28" s="580"/>
      <c r="ISO28" s="580"/>
      <c r="ISP28" s="580"/>
      <c r="ISQ28" s="580"/>
      <c r="ISR28" s="580"/>
      <c r="ISS28" s="580"/>
      <c r="IST28" s="580"/>
      <c r="ISU28" s="580"/>
      <c r="ISV28" s="580"/>
      <c r="ISW28" s="580"/>
      <c r="ISX28" s="580"/>
      <c r="ISY28" s="580"/>
      <c r="ISZ28" s="580"/>
      <c r="ITA28" s="580"/>
      <c r="ITB28" s="580"/>
      <c r="ITC28" s="580"/>
      <c r="ITD28" s="580"/>
      <c r="ITE28" s="580"/>
      <c r="ITF28" s="580"/>
      <c r="ITG28" s="580"/>
      <c r="ITH28" s="580"/>
      <c r="ITI28" s="580"/>
      <c r="ITJ28" s="580"/>
      <c r="ITK28" s="580"/>
      <c r="ITL28" s="580"/>
      <c r="ITM28" s="580"/>
      <c r="ITN28" s="580"/>
      <c r="ITO28" s="580"/>
      <c r="ITP28" s="580"/>
      <c r="ITQ28" s="580"/>
      <c r="ITR28" s="580"/>
      <c r="ITS28" s="580"/>
      <c r="ITT28" s="580"/>
      <c r="ITU28" s="580"/>
      <c r="ITV28" s="580"/>
      <c r="ITW28" s="580"/>
      <c r="ITX28" s="580"/>
      <c r="ITY28" s="580"/>
      <c r="ITZ28" s="580"/>
      <c r="IUA28" s="580"/>
      <c r="IUB28" s="580"/>
      <c r="IUC28" s="580"/>
      <c r="IUD28" s="580"/>
      <c r="IUE28" s="580"/>
      <c r="IUF28" s="580"/>
      <c r="IUG28" s="580"/>
      <c r="IUH28" s="580"/>
      <c r="IUI28" s="580"/>
      <c r="IUJ28" s="580"/>
      <c r="IUK28" s="580"/>
      <c r="IUL28" s="580"/>
      <c r="IUM28" s="580"/>
      <c r="IUN28" s="580"/>
      <c r="IUO28" s="580"/>
      <c r="IUP28" s="580"/>
      <c r="IUQ28" s="580"/>
      <c r="IUR28" s="580"/>
      <c r="IUS28" s="580"/>
      <c r="IUT28" s="580"/>
      <c r="IUU28" s="580"/>
      <c r="IUV28" s="580"/>
      <c r="IUW28" s="580"/>
      <c r="IUX28" s="580"/>
      <c r="IUY28" s="580"/>
      <c r="IUZ28" s="580"/>
      <c r="IVA28" s="580"/>
      <c r="IVB28" s="580"/>
      <c r="IVC28" s="580"/>
      <c r="IVD28" s="580"/>
      <c r="IVE28" s="580"/>
      <c r="IVF28" s="580"/>
      <c r="IVG28" s="580"/>
      <c r="IVH28" s="580"/>
      <c r="IVI28" s="580"/>
      <c r="IVJ28" s="580"/>
      <c r="IVK28" s="580"/>
      <c r="IVL28" s="580"/>
      <c r="IVM28" s="580"/>
      <c r="IVN28" s="580"/>
      <c r="IVO28" s="580"/>
      <c r="IVP28" s="580"/>
      <c r="IVQ28" s="580"/>
      <c r="IVR28" s="580"/>
      <c r="IVS28" s="580"/>
      <c r="IVT28" s="580"/>
      <c r="IVU28" s="580"/>
      <c r="IVV28" s="580"/>
      <c r="IVW28" s="580"/>
      <c r="IVX28" s="580"/>
      <c r="IVY28" s="580"/>
      <c r="IVZ28" s="580"/>
      <c r="IWA28" s="580"/>
      <c r="IWB28" s="580"/>
      <c r="IWC28" s="580"/>
      <c r="IWD28" s="580"/>
      <c r="IWE28" s="580"/>
      <c r="IWF28" s="580"/>
      <c r="IWG28" s="580"/>
      <c r="IWH28" s="580"/>
      <c r="IWI28" s="580"/>
      <c r="IWJ28" s="580"/>
      <c r="IWK28" s="580"/>
      <c r="IWL28" s="580"/>
      <c r="IWM28" s="580"/>
      <c r="IWN28" s="580"/>
      <c r="IWO28" s="580"/>
      <c r="IWP28" s="580"/>
      <c r="IWQ28" s="580"/>
      <c r="IWR28" s="580"/>
      <c r="IWS28" s="580"/>
      <c r="IWT28" s="580"/>
      <c r="IWU28" s="580"/>
      <c r="IWV28" s="580"/>
      <c r="IWW28" s="580"/>
      <c r="IWX28" s="580"/>
      <c r="IWY28" s="580"/>
      <c r="IWZ28" s="580"/>
      <c r="IXA28" s="580"/>
      <c r="IXB28" s="580"/>
      <c r="IXC28" s="580"/>
      <c r="IXD28" s="580"/>
      <c r="IXE28" s="580"/>
      <c r="IXF28" s="580"/>
      <c r="IXG28" s="580"/>
      <c r="IXH28" s="580"/>
      <c r="IXI28" s="580"/>
      <c r="IXJ28" s="580"/>
      <c r="IXK28" s="580"/>
      <c r="IXL28" s="580"/>
      <c r="IXM28" s="580"/>
      <c r="IXN28" s="580"/>
      <c r="IXO28" s="580"/>
      <c r="IXP28" s="580"/>
      <c r="IXQ28" s="580"/>
      <c r="IXR28" s="580"/>
      <c r="IXS28" s="580"/>
      <c r="IXT28" s="580"/>
      <c r="IXU28" s="580"/>
      <c r="IXV28" s="580"/>
      <c r="IXW28" s="580"/>
      <c r="IXX28" s="580"/>
      <c r="IXY28" s="580"/>
      <c r="IXZ28" s="580"/>
      <c r="IYA28" s="580"/>
      <c r="IYB28" s="580"/>
      <c r="IYC28" s="580"/>
      <c r="IYD28" s="580"/>
      <c r="IYE28" s="580"/>
      <c r="IYF28" s="580"/>
      <c r="IYG28" s="580"/>
      <c r="IYH28" s="580"/>
      <c r="IYI28" s="580"/>
      <c r="IYJ28" s="580"/>
      <c r="IYK28" s="580"/>
      <c r="IYL28" s="580"/>
      <c r="IYM28" s="580"/>
      <c r="IYN28" s="580"/>
      <c r="IYO28" s="580"/>
      <c r="IYP28" s="580"/>
      <c r="IYQ28" s="580"/>
      <c r="IYR28" s="580"/>
      <c r="IYS28" s="580"/>
      <c r="IYT28" s="580"/>
      <c r="IYU28" s="580"/>
      <c r="IYV28" s="580"/>
      <c r="IYW28" s="580"/>
      <c r="IYX28" s="580"/>
      <c r="IYY28" s="580"/>
      <c r="IYZ28" s="580"/>
      <c r="IZA28" s="580"/>
      <c r="IZB28" s="580"/>
      <c r="IZC28" s="580"/>
      <c r="IZD28" s="580"/>
      <c r="IZE28" s="580"/>
      <c r="IZF28" s="580"/>
      <c r="IZG28" s="580"/>
      <c r="IZH28" s="580"/>
      <c r="IZI28" s="580"/>
      <c r="IZJ28" s="580"/>
      <c r="IZK28" s="580"/>
      <c r="IZL28" s="580"/>
      <c r="IZM28" s="580"/>
      <c r="IZN28" s="580"/>
      <c r="IZO28" s="580"/>
      <c r="IZP28" s="580"/>
      <c r="IZQ28" s="580"/>
      <c r="IZR28" s="580"/>
      <c r="IZS28" s="580"/>
      <c r="IZT28" s="580"/>
      <c r="IZU28" s="580"/>
      <c r="IZV28" s="580"/>
      <c r="IZW28" s="580"/>
      <c r="IZX28" s="580"/>
      <c r="IZY28" s="580"/>
      <c r="IZZ28" s="580"/>
      <c r="JAA28" s="580"/>
      <c r="JAB28" s="580"/>
      <c r="JAC28" s="580"/>
      <c r="JAD28" s="580"/>
      <c r="JAE28" s="580"/>
      <c r="JAF28" s="580"/>
      <c r="JAG28" s="580"/>
      <c r="JAH28" s="580"/>
      <c r="JAI28" s="580"/>
      <c r="JAJ28" s="580"/>
      <c r="JAK28" s="580"/>
      <c r="JAL28" s="580"/>
      <c r="JAM28" s="580"/>
      <c r="JAN28" s="580"/>
      <c r="JAO28" s="580"/>
      <c r="JAP28" s="580"/>
      <c r="JAQ28" s="580"/>
      <c r="JAR28" s="580"/>
      <c r="JAS28" s="580"/>
      <c r="JAT28" s="580"/>
      <c r="JAU28" s="580"/>
      <c r="JAV28" s="580"/>
      <c r="JAW28" s="580"/>
      <c r="JAX28" s="580"/>
      <c r="JAY28" s="580"/>
      <c r="JAZ28" s="580"/>
      <c r="JBA28" s="580"/>
      <c r="JBB28" s="580"/>
      <c r="JBC28" s="580"/>
      <c r="JBD28" s="580"/>
      <c r="JBE28" s="580"/>
      <c r="JBF28" s="580"/>
      <c r="JBG28" s="580"/>
      <c r="JBH28" s="580"/>
      <c r="JBI28" s="580"/>
      <c r="JBJ28" s="580"/>
      <c r="JBK28" s="580"/>
      <c r="JBL28" s="580"/>
      <c r="JBM28" s="580"/>
      <c r="JBN28" s="580"/>
      <c r="JBO28" s="580"/>
      <c r="JBP28" s="580"/>
      <c r="JBQ28" s="580"/>
      <c r="JBR28" s="580"/>
      <c r="JBS28" s="580"/>
      <c r="JBT28" s="580"/>
      <c r="JBU28" s="580"/>
      <c r="JBV28" s="580"/>
      <c r="JBW28" s="580"/>
      <c r="JBX28" s="580"/>
      <c r="JBY28" s="580"/>
      <c r="JBZ28" s="580"/>
      <c r="JCA28" s="580"/>
      <c r="JCB28" s="580"/>
      <c r="JCC28" s="580"/>
      <c r="JCD28" s="580"/>
      <c r="JCE28" s="580"/>
      <c r="JCF28" s="580"/>
      <c r="JCG28" s="580"/>
      <c r="JCH28" s="580"/>
      <c r="JCI28" s="580"/>
      <c r="JCJ28" s="580"/>
      <c r="JCK28" s="580"/>
      <c r="JCL28" s="580"/>
      <c r="JCM28" s="580"/>
      <c r="JCN28" s="580"/>
      <c r="JCO28" s="580"/>
      <c r="JCP28" s="580"/>
      <c r="JCQ28" s="580"/>
      <c r="JCR28" s="580"/>
      <c r="JCS28" s="580"/>
      <c r="JCT28" s="580"/>
      <c r="JCU28" s="580"/>
      <c r="JCV28" s="580"/>
      <c r="JCW28" s="580"/>
      <c r="JCX28" s="580"/>
      <c r="JCY28" s="580"/>
      <c r="JCZ28" s="580"/>
      <c r="JDA28" s="580"/>
      <c r="JDB28" s="580"/>
      <c r="JDC28" s="580"/>
      <c r="JDD28" s="580"/>
      <c r="JDE28" s="580"/>
      <c r="JDF28" s="580"/>
      <c r="JDG28" s="580"/>
      <c r="JDH28" s="580"/>
      <c r="JDI28" s="580"/>
      <c r="JDJ28" s="580"/>
      <c r="JDK28" s="580"/>
      <c r="JDL28" s="580"/>
      <c r="JDM28" s="580"/>
      <c r="JDN28" s="580"/>
      <c r="JDO28" s="580"/>
      <c r="JDP28" s="580"/>
      <c r="JDQ28" s="580"/>
      <c r="JDR28" s="580"/>
      <c r="JDS28" s="580"/>
      <c r="JDT28" s="580"/>
      <c r="JDU28" s="580"/>
      <c r="JDV28" s="580"/>
      <c r="JDW28" s="580"/>
      <c r="JDX28" s="580"/>
      <c r="JDY28" s="580"/>
      <c r="JDZ28" s="580"/>
      <c r="JEA28" s="580"/>
      <c r="JEB28" s="580"/>
      <c r="JEC28" s="580"/>
      <c r="JED28" s="580"/>
      <c r="JEE28" s="580"/>
      <c r="JEF28" s="580"/>
      <c r="JEG28" s="580"/>
      <c r="JEH28" s="580"/>
      <c r="JEI28" s="580"/>
      <c r="JEJ28" s="580"/>
      <c r="JEK28" s="580"/>
      <c r="JEL28" s="580"/>
      <c r="JEM28" s="580"/>
      <c r="JEN28" s="580"/>
      <c r="JEO28" s="580"/>
      <c r="JEP28" s="580"/>
      <c r="JEQ28" s="580"/>
      <c r="JER28" s="580"/>
      <c r="JES28" s="580"/>
      <c r="JET28" s="580"/>
      <c r="JEU28" s="580"/>
      <c r="JEV28" s="580"/>
      <c r="JEW28" s="580"/>
      <c r="JEX28" s="580"/>
      <c r="JEY28" s="580"/>
      <c r="JEZ28" s="580"/>
      <c r="JFA28" s="580"/>
      <c r="JFB28" s="580"/>
      <c r="JFC28" s="580"/>
      <c r="JFD28" s="580"/>
      <c r="JFE28" s="580"/>
      <c r="JFF28" s="580"/>
      <c r="JFG28" s="580"/>
      <c r="JFH28" s="580"/>
      <c r="JFI28" s="580"/>
      <c r="JFJ28" s="580"/>
      <c r="JFK28" s="580"/>
      <c r="JFL28" s="580"/>
      <c r="JFM28" s="580"/>
      <c r="JFN28" s="580"/>
      <c r="JFO28" s="580"/>
      <c r="JFP28" s="580"/>
      <c r="JFQ28" s="580"/>
      <c r="JFR28" s="580"/>
      <c r="JFS28" s="580"/>
      <c r="JFT28" s="580"/>
      <c r="JFU28" s="580"/>
      <c r="JFV28" s="580"/>
      <c r="JFW28" s="580"/>
      <c r="JFX28" s="580"/>
      <c r="JFY28" s="580"/>
      <c r="JFZ28" s="580"/>
      <c r="JGA28" s="580"/>
      <c r="JGB28" s="580"/>
      <c r="JGC28" s="580"/>
      <c r="JGD28" s="580"/>
      <c r="JGE28" s="580"/>
      <c r="JGF28" s="580"/>
      <c r="JGG28" s="580"/>
      <c r="JGH28" s="580"/>
      <c r="JGI28" s="580"/>
      <c r="JGJ28" s="580"/>
      <c r="JGK28" s="580"/>
      <c r="JGL28" s="580"/>
      <c r="JGM28" s="580"/>
      <c r="JGN28" s="580"/>
      <c r="JGO28" s="580"/>
      <c r="JGP28" s="580"/>
      <c r="JGQ28" s="580"/>
      <c r="JGR28" s="580"/>
      <c r="JGS28" s="580"/>
      <c r="JGT28" s="580"/>
      <c r="JGU28" s="580"/>
      <c r="JGV28" s="580"/>
      <c r="JGW28" s="580"/>
      <c r="JGX28" s="580"/>
      <c r="JGY28" s="580"/>
      <c r="JGZ28" s="580"/>
      <c r="JHA28" s="580"/>
      <c r="JHB28" s="580"/>
      <c r="JHC28" s="580"/>
      <c r="JHD28" s="580"/>
      <c r="JHE28" s="580"/>
      <c r="JHF28" s="580"/>
      <c r="JHG28" s="580"/>
      <c r="JHH28" s="580"/>
      <c r="JHI28" s="580"/>
      <c r="JHJ28" s="580"/>
      <c r="JHK28" s="580"/>
      <c r="JHL28" s="580"/>
      <c r="JHM28" s="580"/>
      <c r="JHN28" s="580"/>
      <c r="JHO28" s="580"/>
      <c r="JHP28" s="580"/>
      <c r="JHQ28" s="580"/>
      <c r="JHR28" s="580"/>
      <c r="JHS28" s="580"/>
      <c r="JHT28" s="580"/>
      <c r="JHU28" s="580"/>
      <c r="JHV28" s="580"/>
      <c r="JHW28" s="580"/>
      <c r="JHX28" s="580"/>
      <c r="JHY28" s="580"/>
      <c r="JHZ28" s="580"/>
      <c r="JIA28" s="580"/>
      <c r="JIB28" s="580"/>
      <c r="JIC28" s="580"/>
      <c r="JID28" s="580"/>
      <c r="JIE28" s="580"/>
      <c r="JIF28" s="580"/>
      <c r="JIG28" s="580"/>
      <c r="JIH28" s="580"/>
      <c r="JII28" s="580"/>
      <c r="JIJ28" s="580"/>
      <c r="JIK28" s="580"/>
      <c r="JIL28" s="580"/>
      <c r="JIM28" s="580"/>
      <c r="JIN28" s="580"/>
      <c r="JIO28" s="580"/>
      <c r="JIP28" s="580"/>
      <c r="JIQ28" s="580"/>
      <c r="JIR28" s="580"/>
      <c r="JIS28" s="580"/>
      <c r="JIT28" s="580"/>
      <c r="JIU28" s="580"/>
      <c r="JIV28" s="580"/>
      <c r="JIW28" s="580"/>
      <c r="JIX28" s="580"/>
      <c r="JIY28" s="580"/>
      <c r="JIZ28" s="580"/>
      <c r="JJA28" s="580"/>
      <c r="JJB28" s="580"/>
      <c r="JJC28" s="580"/>
      <c r="JJD28" s="580"/>
      <c r="JJE28" s="580"/>
      <c r="JJF28" s="580"/>
      <c r="JJG28" s="580"/>
      <c r="JJH28" s="580"/>
      <c r="JJI28" s="580"/>
      <c r="JJJ28" s="580"/>
      <c r="JJK28" s="580"/>
      <c r="JJL28" s="580"/>
      <c r="JJM28" s="580"/>
      <c r="JJN28" s="580"/>
      <c r="JJO28" s="580"/>
      <c r="JJP28" s="580"/>
      <c r="JJQ28" s="580"/>
      <c r="JJR28" s="580"/>
      <c r="JJS28" s="580"/>
      <c r="JJT28" s="580"/>
      <c r="JJU28" s="580"/>
      <c r="JJV28" s="580"/>
      <c r="JJW28" s="580"/>
      <c r="JJX28" s="580"/>
      <c r="JJY28" s="580"/>
      <c r="JJZ28" s="580"/>
      <c r="JKA28" s="580"/>
      <c r="JKB28" s="580"/>
      <c r="JKC28" s="580"/>
      <c r="JKD28" s="580"/>
      <c r="JKE28" s="580"/>
      <c r="JKF28" s="580"/>
      <c r="JKG28" s="580"/>
      <c r="JKH28" s="580"/>
      <c r="JKI28" s="580"/>
      <c r="JKJ28" s="580"/>
      <c r="JKK28" s="580"/>
      <c r="JKL28" s="580"/>
      <c r="JKM28" s="580"/>
      <c r="JKN28" s="580"/>
      <c r="JKO28" s="580"/>
      <c r="JKP28" s="580"/>
      <c r="JKQ28" s="580"/>
      <c r="JKR28" s="580"/>
      <c r="JKS28" s="580"/>
      <c r="JKT28" s="580"/>
      <c r="JKU28" s="580"/>
      <c r="JKV28" s="580"/>
      <c r="JKW28" s="580"/>
      <c r="JKX28" s="580"/>
      <c r="JKY28" s="580"/>
      <c r="JKZ28" s="580"/>
      <c r="JLA28" s="580"/>
      <c r="JLB28" s="580"/>
      <c r="JLC28" s="580"/>
      <c r="JLD28" s="580"/>
      <c r="JLE28" s="580"/>
      <c r="JLF28" s="580"/>
      <c r="JLG28" s="580"/>
      <c r="JLH28" s="580"/>
      <c r="JLI28" s="580"/>
      <c r="JLJ28" s="580"/>
      <c r="JLK28" s="580"/>
      <c r="JLL28" s="580"/>
      <c r="JLM28" s="580"/>
      <c r="JLN28" s="580"/>
      <c r="JLO28" s="580"/>
      <c r="JLP28" s="580"/>
      <c r="JLQ28" s="580"/>
      <c r="JLR28" s="580"/>
      <c r="JLS28" s="580"/>
      <c r="JLT28" s="580"/>
      <c r="JLU28" s="580"/>
      <c r="JLV28" s="580"/>
      <c r="JLW28" s="580"/>
      <c r="JLX28" s="580"/>
      <c r="JLY28" s="580"/>
      <c r="JLZ28" s="580"/>
      <c r="JMA28" s="580"/>
      <c r="JMB28" s="580"/>
      <c r="JMC28" s="580"/>
      <c r="JMD28" s="580"/>
      <c r="JME28" s="580"/>
      <c r="JMF28" s="580"/>
      <c r="JMG28" s="580"/>
      <c r="JMH28" s="580"/>
      <c r="JMI28" s="580"/>
      <c r="JMJ28" s="580"/>
      <c r="JMK28" s="580"/>
      <c r="JML28" s="580"/>
      <c r="JMM28" s="580"/>
      <c r="JMN28" s="580"/>
      <c r="JMO28" s="580"/>
      <c r="JMP28" s="580"/>
      <c r="JMQ28" s="580"/>
      <c r="JMR28" s="580"/>
      <c r="JMS28" s="580"/>
      <c r="JMT28" s="580"/>
      <c r="JMU28" s="580"/>
      <c r="JMV28" s="580"/>
      <c r="JMW28" s="580"/>
      <c r="JMX28" s="580"/>
      <c r="JMY28" s="580"/>
      <c r="JMZ28" s="580"/>
      <c r="JNA28" s="580"/>
      <c r="JNB28" s="580"/>
      <c r="JNC28" s="580"/>
      <c r="JND28" s="580"/>
      <c r="JNE28" s="580"/>
      <c r="JNF28" s="580"/>
      <c r="JNG28" s="580"/>
      <c r="JNH28" s="580"/>
      <c r="JNI28" s="580"/>
      <c r="JNJ28" s="580"/>
      <c r="JNK28" s="580"/>
      <c r="JNL28" s="580"/>
      <c r="JNM28" s="580"/>
      <c r="JNN28" s="580"/>
      <c r="JNO28" s="580"/>
      <c r="JNP28" s="580"/>
      <c r="JNQ28" s="580"/>
      <c r="JNR28" s="580"/>
      <c r="JNS28" s="580"/>
      <c r="JNT28" s="580"/>
      <c r="JNU28" s="580"/>
      <c r="JNV28" s="580"/>
      <c r="JNW28" s="580"/>
      <c r="JNX28" s="580"/>
      <c r="JNY28" s="580"/>
      <c r="JNZ28" s="580"/>
      <c r="JOA28" s="580"/>
      <c r="JOB28" s="580"/>
      <c r="JOC28" s="580"/>
      <c r="JOD28" s="580"/>
      <c r="JOE28" s="580"/>
      <c r="JOF28" s="580"/>
      <c r="JOG28" s="580"/>
      <c r="JOH28" s="580"/>
      <c r="JOI28" s="580"/>
      <c r="JOJ28" s="580"/>
      <c r="JOK28" s="580"/>
      <c r="JOL28" s="580"/>
      <c r="JOM28" s="580"/>
      <c r="JON28" s="580"/>
      <c r="JOO28" s="580"/>
      <c r="JOP28" s="580"/>
      <c r="JOQ28" s="580"/>
      <c r="JOR28" s="580"/>
      <c r="JOS28" s="580"/>
      <c r="JOT28" s="580"/>
      <c r="JOU28" s="580"/>
      <c r="JOV28" s="580"/>
      <c r="JOW28" s="580"/>
      <c r="JOX28" s="580"/>
      <c r="JOY28" s="580"/>
      <c r="JOZ28" s="580"/>
      <c r="JPA28" s="580"/>
      <c r="JPB28" s="580"/>
      <c r="JPC28" s="580"/>
      <c r="JPD28" s="580"/>
      <c r="JPE28" s="580"/>
      <c r="JPF28" s="580"/>
      <c r="JPG28" s="580"/>
      <c r="JPH28" s="580"/>
      <c r="JPI28" s="580"/>
      <c r="JPJ28" s="580"/>
      <c r="JPK28" s="580"/>
      <c r="JPL28" s="580"/>
      <c r="JPM28" s="580"/>
      <c r="JPN28" s="580"/>
      <c r="JPO28" s="580"/>
      <c r="JPP28" s="580"/>
      <c r="JPQ28" s="580"/>
      <c r="JPR28" s="580"/>
      <c r="JPS28" s="580"/>
      <c r="JPT28" s="580"/>
      <c r="JPU28" s="580"/>
      <c r="JPV28" s="580"/>
      <c r="JPW28" s="580"/>
      <c r="JPX28" s="580"/>
      <c r="JPY28" s="580"/>
      <c r="JPZ28" s="580"/>
      <c r="JQA28" s="580"/>
      <c r="JQB28" s="580"/>
      <c r="JQC28" s="580"/>
      <c r="JQD28" s="580"/>
      <c r="JQE28" s="580"/>
      <c r="JQF28" s="580"/>
      <c r="JQG28" s="580"/>
      <c r="JQH28" s="580"/>
      <c r="JQI28" s="580"/>
      <c r="JQJ28" s="580"/>
      <c r="JQK28" s="580"/>
      <c r="JQL28" s="580"/>
      <c r="JQM28" s="580"/>
      <c r="JQN28" s="580"/>
      <c r="JQO28" s="580"/>
      <c r="JQP28" s="580"/>
      <c r="JQQ28" s="580"/>
      <c r="JQR28" s="580"/>
      <c r="JQS28" s="580"/>
      <c r="JQT28" s="580"/>
      <c r="JQU28" s="580"/>
      <c r="JQV28" s="580"/>
      <c r="JQW28" s="580"/>
      <c r="JQX28" s="580"/>
      <c r="JQY28" s="580"/>
      <c r="JQZ28" s="580"/>
      <c r="JRA28" s="580"/>
      <c r="JRB28" s="580"/>
      <c r="JRC28" s="580"/>
      <c r="JRD28" s="580"/>
      <c r="JRE28" s="580"/>
      <c r="JRF28" s="580"/>
      <c r="JRG28" s="580"/>
      <c r="JRH28" s="580"/>
      <c r="JRI28" s="580"/>
      <c r="JRJ28" s="580"/>
      <c r="JRK28" s="580"/>
      <c r="JRL28" s="580"/>
      <c r="JRM28" s="580"/>
      <c r="JRN28" s="580"/>
      <c r="JRO28" s="580"/>
      <c r="JRP28" s="580"/>
      <c r="JRQ28" s="580"/>
      <c r="JRR28" s="580"/>
      <c r="JRS28" s="580"/>
      <c r="JRT28" s="580"/>
      <c r="JRU28" s="580"/>
      <c r="JRV28" s="580"/>
      <c r="JRW28" s="580"/>
      <c r="JRX28" s="580"/>
      <c r="JRY28" s="580"/>
      <c r="JRZ28" s="580"/>
      <c r="JSA28" s="580"/>
      <c r="JSB28" s="580"/>
      <c r="JSC28" s="580"/>
      <c r="JSD28" s="580"/>
      <c r="JSE28" s="580"/>
      <c r="JSF28" s="580"/>
      <c r="JSG28" s="580"/>
      <c r="JSH28" s="580"/>
      <c r="JSI28" s="580"/>
      <c r="JSJ28" s="580"/>
      <c r="JSK28" s="580"/>
      <c r="JSL28" s="580"/>
      <c r="JSM28" s="580"/>
      <c r="JSN28" s="580"/>
      <c r="JSO28" s="580"/>
      <c r="JSP28" s="580"/>
      <c r="JSQ28" s="580"/>
      <c r="JSR28" s="580"/>
      <c r="JSS28" s="580"/>
      <c r="JST28" s="580"/>
      <c r="JSU28" s="580"/>
      <c r="JSV28" s="580"/>
      <c r="JSW28" s="580"/>
      <c r="JSX28" s="580"/>
      <c r="JSY28" s="580"/>
      <c r="JSZ28" s="580"/>
      <c r="JTA28" s="580"/>
      <c r="JTB28" s="580"/>
      <c r="JTC28" s="580"/>
      <c r="JTD28" s="580"/>
      <c r="JTE28" s="580"/>
      <c r="JTF28" s="580"/>
      <c r="JTG28" s="580"/>
      <c r="JTH28" s="580"/>
      <c r="JTI28" s="580"/>
      <c r="JTJ28" s="580"/>
      <c r="JTK28" s="580"/>
      <c r="JTL28" s="580"/>
      <c r="JTM28" s="580"/>
      <c r="JTN28" s="580"/>
      <c r="JTO28" s="580"/>
      <c r="JTP28" s="580"/>
      <c r="JTQ28" s="580"/>
      <c r="JTR28" s="580"/>
      <c r="JTS28" s="580"/>
      <c r="JTT28" s="580"/>
      <c r="JTU28" s="580"/>
      <c r="JTV28" s="580"/>
      <c r="JTW28" s="580"/>
      <c r="JTX28" s="580"/>
      <c r="JTY28" s="580"/>
      <c r="JTZ28" s="580"/>
      <c r="JUA28" s="580"/>
      <c r="JUB28" s="580"/>
      <c r="JUC28" s="580"/>
      <c r="JUD28" s="580"/>
      <c r="JUE28" s="580"/>
      <c r="JUF28" s="580"/>
      <c r="JUG28" s="580"/>
      <c r="JUH28" s="580"/>
      <c r="JUI28" s="580"/>
      <c r="JUJ28" s="580"/>
      <c r="JUK28" s="580"/>
      <c r="JUL28" s="580"/>
      <c r="JUM28" s="580"/>
      <c r="JUN28" s="580"/>
      <c r="JUO28" s="580"/>
      <c r="JUP28" s="580"/>
      <c r="JUQ28" s="580"/>
      <c r="JUR28" s="580"/>
      <c r="JUS28" s="580"/>
      <c r="JUT28" s="580"/>
      <c r="JUU28" s="580"/>
      <c r="JUV28" s="580"/>
      <c r="JUW28" s="580"/>
      <c r="JUX28" s="580"/>
      <c r="JUY28" s="580"/>
      <c r="JUZ28" s="580"/>
      <c r="JVA28" s="580"/>
      <c r="JVB28" s="580"/>
      <c r="JVC28" s="580"/>
      <c r="JVD28" s="580"/>
      <c r="JVE28" s="580"/>
      <c r="JVF28" s="580"/>
      <c r="JVG28" s="580"/>
      <c r="JVH28" s="580"/>
      <c r="JVI28" s="580"/>
      <c r="JVJ28" s="580"/>
      <c r="JVK28" s="580"/>
      <c r="JVL28" s="580"/>
      <c r="JVM28" s="580"/>
      <c r="JVN28" s="580"/>
      <c r="JVO28" s="580"/>
      <c r="JVP28" s="580"/>
      <c r="JVQ28" s="580"/>
      <c r="JVR28" s="580"/>
      <c r="JVS28" s="580"/>
      <c r="JVT28" s="580"/>
      <c r="JVU28" s="580"/>
      <c r="JVV28" s="580"/>
      <c r="JVW28" s="580"/>
      <c r="JVX28" s="580"/>
      <c r="JVY28" s="580"/>
      <c r="JVZ28" s="580"/>
      <c r="JWA28" s="580"/>
      <c r="JWB28" s="580"/>
      <c r="JWC28" s="580"/>
      <c r="JWD28" s="580"/>
      <c r="JWE28" s="580"/>
      <c r="JWF28" s="580"/>
      <c r="JWG28" s="580"/>
      <c r="JWH28" s="580"/>
      <c r="JWI28" s="580"/>
      <c r="JWJ28" s="580"/>
      <c r="JWK28" s="580"/>
      <c r="JWL28" s="580"/>
      <c r="JWM28" s="580"/>
      <c r="JWN28" s="580"/>
      <c r="JWO28" s="580"/>
      <c r="JWP28" s="580"/>
      <c r="JWQ28" s="580"/>
      <c r="JWR28" s="580"/>
      <c r="JWS28" s="580"/>
      <c r="JWT28" s="580"/>
      <c r="JWU28" s="580"/>
      <c r="JWV28" s="580"/>
      <c r="JWW28" s="580"/>
      <c r="JWX28" s="580"/>
      <c r="JWY28" s="580"/>
      <c r="JWZ28" s="580"/>
      <c r="JXA28" s="580"/>
      <c r="JXB28" s="580"/>
      <c r="JXC28" s="580"/>
      <c r="JXD28" s="580"/>
      <c r="JXE28" s="580"/>
      <c r="JXF28" s="580"/>
      <c r="JXG28" s="580"/>
      <c r="JXH28" s="580"/>
      <c r="JXI28" s="580"/>
      <c r="JXJ28" s="580"/>
      <c r="JXK28" s="580"/>
      <c r="JXL28" s="580"/>
      <c r="JXM28" s="580"/>
      <c r="JXN28" s="580"/>
      <c r="JXO28" s="580"/>
      <c r="JXP28" s="580"/>
      <c r="JXQ28" s="580"/>
      <c r="JXR28" s="580"/>
      <c r="JXS28" s="580"/>
      <c r="JXT28" s="580"/>
      <c r="JXU28" s="580"/>
      <c r="JXV28" s="580"/>
      <c r="JXW28" s="580"/>
      <c r="JXX28" s="580"/>
      <c r="JXY28" s="580"/>
      <c r="JXZ28" s="580"/>
      <c r="JYA28" s="580"/>
      <c r="JYB28" s="580"/>
      <c r="JYC28" s="580"/>
      <c r="JYD28" s="580"/>
      <c r="JYE28" s="580"/>
      <c r="JYF28" s="580"/>
      <c r="JYG28" s="580"/>
      <c r="JYH28" s="580"/>
      <c r="JYI28" s="580"/>
      <c r="JYJ28" s="580"/>
      <c r="JYK28" s="580"/>
      <c r="JYL28" s="580"/>
      <c r="JYM28" s="580"/>
      <c r="JYN28" s="580"/>
      <c r="JYO28" s="580"/>
      <c r="JYP28" s="580"/>
      <c r="JYQ28" s="580"/>
      <c r="JYR28" s="580"/>
      <c r="JYS28" s="580"/>
      <c r="JYT28" s="580"/>
      <c r="JYU28" s="580"/>
      <c r="JYV28" s="580"/>
      <c r="JYW28" s="580"/>
      <c r="JYX28" s="580"/>
      <c r="JYY28" s="580"/>
      <c r="JYZ28" s="580"/>
      <c r="JZA28" s="580"/>
      <c r="JZB28" s="580"/>
      <c r="JZC28" s="580"/>
      <c r="JZD28" s="580"/>
      <c r="JZE28" s="580"/>
      <c r="JZF28" s="580"/>
      <c r="JZG28" s="580"/>
      <c r="JZH28" s="580"/>
      <c r="JZI28" s="580"/>
      <c r="JZJ28" s="580"/>
      <c r="JZK28" s="580"/>
      <c r="JZL28" s="580"/>
      <c r="JZM28" s="580"/>
      <c r="JZN28" s="580"/>
      <c r="JZO28" s="580"/>
      <c r="JZP28" s="580"/>
      <c r="JZQ28" s="580"/>
      <c r="JZR28" s="580"/>
      <c r="JZS28" s="580"/>
      <c r="JZT28" s="580"/>
      <c r="JZU28" s="580"/>
      <c r="JZV28" s="580"/>
      <c r="JZW28" s="580"/>
      <c r="JZX28" s="580"/>
      <c r="JZY28" s="580"/>
      <c r="JZZ28" s="580"/>
      <c r="KAA28" s="580"/>
      <c r="KAB28" s="580"/>
      <c r="KAC28" s="580"/>
      <c r="KAD28" s="580"/>
      <c r="KAE28" s="580"/>
      <c r="KAF28" s="580"/>
      <c r="KAG28" s="580"/>
      <c r="KAH28" s="580"/>
      <c r="KAI28" s="580"/>
      <c r="KAJ28" s="580"/>
      <c r="KAK28" s="580"/>
      <c r="KAL28" s="580"/>
      <c r="KAM28" s="580"/>
      <c r="KAN28" s="580"/>
      <c r="KAO28" s="580"/>
      <c r="KAP28" s="580"/>
      <c r="KAQ28" s="580"/>
      <c r="KAR28" s="580"/>
      <c r="KAS28" s="580"/>
      <c r="KAT28" s="580"/>
      <c r="KAU28" s="580"/>
      <c r="KAV28" s="580"/>
      <c r="KAW28" s="580"/>
      <c r="KAX28" s="580"/>
      <c r="KAY28" s="580"/>
      <c r="KAZ28" s="580"/>
      <c r="KBA28" s="580"/>
      <c r="KBB28" s="580"/>
      <c r="KBC28" s="580"/>
      <c r="KBD28" s="580"/>
      <c r="KBE28" s="580"/>
      <c r="KBF28" s="580"/>
      <c r="KBG28" s="580"/>
      <c r="KBH28" s="580"/>
      <c r="KBI28" s="580"/>
      <c r="KBJ28" s="580"/>
      <c r="KBK28" s="580"/>
      <c r="KBL28" s="580"/>
      <c r="KBM28" s="580"/>
      <c r="KBN28" s="580"/>
      <c r="KBO28" s="580"/>
      <c r="KBP28" s="580"/>
      <c r="KBQ28" s="580"/>
      <c r="KBR28" s="580"/>
      <c r="KBS28" s="580"/>
      <c r="KBT28" s="580"/>
      <c r="KBU28" s="580"/>
      <c r="KBV28" s="580"/>
      <c r="KBW28" s="580"/>
      <c r="KBX28" s="580"/>
      <c r="KBY28" s="580"/>
      <c r="KBZ28" s="580"/>
      <c r="KCA28" s="580"/>
      <c r="KCB28" s="580"/>
      <c r="KCC28" s="580"/>
      <c r="KCD28" s="580"/>
      <c r="KCE28" s="580"/>
      <c r="KCF28" s="580"/>
      <c r="KCG28" s="580"/>
      <c r="KCH28" s="580"/>
      <c r="KCI28" s="580"/>
      <c r="KCJ28" s="580"/>
      <c r="KCK28" s="580"/>
      <c r="KCL28" s="580"/>
      <c r="KCM28" s="580"/>
      <c r="KCN28" s="580"/>
      <c r="KCO28" s="580"/>
      <c r="KCP28" s="580"/>
      <c r="KCQ28" s="580"/>
      <c r="KCR28" s="580"/>
      <c r="KCS28" s="580"/>
      <c r="KCT28" s="580"/>
      <c r="KCU28" s="580"/>
      <c r="KCV28" s="580"/>
      <c r="KCW28" s="580"/>
      <c r="KCX28" s="580"/>
      <c r="KCY28" s="580"/>
      <c r="KCZ28" s="580"/>
      <c r="KDA28" s="580"/>
      <c r="KDB28" s="580"/>
      <c r="KDC28" s="580"/>
      <c r="KDD28" s="580"/>
      <c r="KDE28" s="580"/>
      <c r="KDF28" s="580"/>
      <c r="KDG28" s="580"/>
      <c r="KDH28" s="580"/>
      <c r="KDI28" s="580"/>
      <c r="KDJ28" s="580"/>
      <c r="KDK28" s="580"/>
      <c r="KDL28" s="580"/>
      <c r="KDM28" s="580"/>
      <c r="KDN28" s="580"/>
      <c r="KDO28" s="580"/>
      <c r="KDP28" s="580"/>
      <c r="KDQ28" s="580"/>
      <c r="KDR28" s="580"/>
      <c r="KDS28" s="580"/>
      <c r="KDT28" s="580"/>
      <c r="KDU28" s="580"/>
      <c r="KDV28" s="580"/>
      <c r="KDW28" s="580"/>
      <c r="KDX28" s="580"/>
      <c r="KDY28" s="580"/>
      <c r="KDZ28" s="580"/>
      <c r="KEA28" s="580"/>
      <c r="KEB28" s="580"/>
      <c r="KEC28" s="580"/>
      <c r="KED28" s="580"/>
      <c r="KEE28" s="580"/>
      <c r="KEF28" s="580"/>
      <c r="KEG28" s="580"/>
      <c r="KEH28" s="580"/>
      <c r="KEI28" s="580"/>
      <c r="KEJ28" s="580"/>
      <c r="KEK28" s="580"/>
      <c r="KEL28" s="580"/>
      <c r="KEM28" s="580"/>
      <c r="KEN28" s="580"/>
      <c r="KEO28" s="580"/>
      <c r="KEP28" s="580"/>
      <c r="KEQ28" s="580"/>
      <c r="KER28" s="580"/>
      <c r="KES28" s="580"/>
      <c r="KET28" s="580"/>
      <c r="KEU28" s="580"/>
      <c r="KEV28" s="580"/>
      <c r="KEW28" s="580"/>
      <c r="KEX28" s="580"/>
      <c r="KEY28" s="580"/>
      <c r="KEZ28" s="580"/>
      <c r="KFA28" s="580"/>
      <c r="KFB28" s="580"/>
      <c r="KFC28" s="580"/>
      <c r="KFD28" s="580"/>
      <c r="KFE28" s="580"/>
      <c r="KFF28" s="580"/>
      <c r="KFG28" s="580"/>
      <c r="KFH28" s="580"/>
      <c r="KFI28" s="580"/>
      <c r="KFJ28" s="580"/>
      <c r="KFK28" s="580"/>
      <c r="KFL28" s="580"/>
      <c r="KFM28" s="580"/>
      <c r="KFN28" s="580"/>
      <c r="KFO28" s="580"/>
      <c r="KFP28" s="580"/>
      <c r="KFQ28" s="580"/>
      <c r="KFR28" s="580"/>
      <c r="KFS28" s="580"/>
      <c r="KFT28" s="580"/>
      <c r="KFU28" s="580"/>
      <c r="KFV28" s="580"/>
      <c r="KFW28" s="580"/>
      <c r="KFX28" s="580"/>
      <c r="KFY28" s="580"/>
      <c r="KFZ28" s="580"/>
      <c r="KGA28" s="580"/>
      <c r="KGB28" s="580"/>
      <c r="KGC28" s="580"/>
      <c r="KGD28" s="580"/>
      <c r="KGE28" s="580"/>
      <c r="KGF28" s="580"/>
      <c r="KGG28" s="580"/>
      <c r="KGH28" s="580"/>
      <c r="KGI28" s="580"/>
      <c r="KGJ28" s="580"/>
      <c r="KGK28" s="580"/>
      <c r="KGL28" s="580"/>
      <c r="KGM28" s="580"/>
      <c r="KGN28" s="580"/>
      <c r="KGO28" s="580"/>
      <c r="KGP28" s="580"/>
      <c r="KGQ28" s="580"/>
      <c r="KGR28" s="580"/>
      <c r="KGS28" s="580"/>
      <c r="KGT28" s="580"/>
      <c r="KGU28" s="580"/>
      <c r="KGV28" s="580"/>
      <c r="KGW28" s="580"/>
      <c r="KGX28" s="580"/>
      <c r="KGY28" s="580"/>
      <c r="KGZ28" s="580"/>
      <c r="KHA28" s="580"/>
      <c r="KHB28" s="580"/>
      <c r="KHC28" s="580"/>
      <c r="KHD28" s="580"/>
      <c r="KHE28" s="580"/>
      <c r="KHF28" s="580"/>
      <c r="KHG28" s="580"/>
      <c r="KHH28" s="580"/>
      <c r="KHI28" s="580"/>
      <c r="KHJ28" s="580"/>
      <c r="KHK28" s="580"/>
      <c r="KHL28" s="580"/>
      <c r="KHM28" s="580"/>
      <c r="KHN28" s="580"/>
      <c r="KHO28" s="580"/>
      <c r="KHP28" s="580"/>
      <c r="KHQ28" s="580"/>
      <c r="KHR28" s="580"/>
      <c r="KHS28" s="580"/>
      <c r="KHT28" s="580"/>
      <c r="KHU28" s="580"/>
      <c r="KHV28" s="580"/>
      <c r="KHW28" s="580"/>
      <c r="KHX28" s="580"/>
      <c r="KHY28" s="580"/>
      <c r="KHZ28" s="580"/>
      <c r="KIA28" s="580"/>
      <c r="KIB28" s="580"/>
      <c r="KIC28" s="580"/>
      <c r="KID28" s="580"/>
      <c r="KIE28" s="580"/>
      <c r="KIF28" s="580"/>
      <c r="KIG28" s="580"/>
      <c r="KIH28" s="580"/>
      <c r="KII28" s="580"/>
      <c r="KIJ28" s="580"/>
      <c r="KIK28" s="580"/>
      <c r="KIL28" s="580"/>
      <c r="KIM28" s="580"/>
      <c r="KIN28" s="580"/>
      <c r="KIO28" s="580"/>
      <c r="KIP28" s="580"/>
      <c r="KIQ28" s="580"/>
      <c r="KIR28" s="580"/>
      <c r="KIS28" s="580"/>
      <c r="KIT28" s="580"/>
      <c r="KIU28" s="580"/>
      <c r="KIV28" s="580"/>
      <c r="KIW28" s="580"/>
      <c r="KIX28" s="580"/>
      <c r="KIY28" s="580"/>
      <c r="KIZ28" s="580"/>
      <c r="KJA28" s="580"/>
      <c r="KJB28" s="580"/>
      <c r="KJC28" s="580"/>
      <c r="KJD28" s="580"/>
      <c r="KJE28" s="580"/>
      <c r="KJF28" s="580"/>
      <c r="KJG28" s="580"/>
      <c r="KJH28" s="580"/>
      <c r="KJI28" s="580"/>
      <c r="KJJ28" s="580"/>
      <c r="KJK28" s="580"/>
      <c r="KJL28" s="580"/>
      <c r="KJM28" s="580"/>
      <c r="KJN28" s="580"/>
      <c r="KJO28" s="580"/>
      <c r="KJP28" s="580"/>
      <c r="KJQ28" s="580"/>
      <c r="KJR28" s="580"/>
      <c r="KJS28" s="580"/>
      <c r="KJT28" s="580"/>
      <c r="KJU28" s="580"/>
      <c r="KJV28" s="580"/>
      <c r="KJW28" s="580"/>
      <c r="KJX28" s="580"/>
      <c r="KJY28" s="580"/>
      <c r="KJZ28" s="580"/>
      <c r="KKA28" s="580"/>
      <c r="KKB28" s="580"/>
      <c r="KKC28" s="580"/>
      <c r="KKD28" s="580"/>
      <c r="KKE28" s="580"/>
      <c r="KKF28" s="580"/>
      <c r="KKG28" s="580"/>
      <c r="KKH28" s="580"/>
      <c r="KKI28" s="580"/>
      <c r="KKJ28" s="580"/>
      <c r="KKK28" s="580"/>
      <c r="KKL28" s="580"/>
      <c r="KKM28" s="580"/>
      <c r="KKN28" s="580"/>
      <c r="KKO28" s="580"/>
      <c r="KKP28" s="580"/>
      <c r="KKQ28" s="580"/>
      <c r="KKR28" s="580"/>
      <c r="KKS28" s="580"/>
      <c r="KKT28" s="580"/>
      <c r="KKU28" s="580"/>
      <c r="KKV28" s="580"/>
      <c r="KKW28" s="580"/>
      <c r="KKX28" s="580"/>
      <c r="KKY28" s="580"/>
      <c r="KKZ28" s="580"/>
      <c r="KLA28" s="580"/>
      <c r="KLB28" s="580"/>
      <c r="KLC28" s="580"/>
      <c r="KLD28" s="580"/>
      <c r="KLE28" s="580"/>
      <c r="KLF28" s="580"/>
      <c r="KLG28" s="580"/>
      <c r="KLH28" s="580"/>
      <c r="KLI28" s="580"/>
      <c r="KLJ28" s="580"/>
      <c r="KLK28" s="580"/>
      <c r="KLL28" s="580"/>
      <c r="KLM28" s="580"/>
      <c r="KLN28" s="580"/>
      <c r="KLO28" s="580"/>
      <c r="KLP28" s="580"/>
      <c r="KLQ28" s="580"/>
      <c r="KLR28" s="580"/>
      <c r="KLS28" s="580"/>
      <c r="KLT28" s="580"/>
      <c r="KLU28" s="580"/>
      <c r="KLV28" s="580"/>
      <c r="KLW28" s="580"/>
      <c r="KLX28" s="580"/>
      <c r="KLY28" s="580"/>
      <c r="KLZ28" s="580"/>
      <c r="KMA28" s="580"/>
      <c r="KMB28" s="580"/>
      <c r="KMC28" s="580"/>
      <c r="KMD28" s="580"/>
      <c r="KME28" s="580"/>
      <c r="KMF28" s="580"/>
      <c r="KMG28" s="580"/>
      <c r="KMH28" s="580"/>
      <c r="KMI28" s="580"/>
      <c r="KMJ28" s="580"/>
      <c r="KMK28" s="580"/>
      <c r="KML28" s="580"/>
      <c r="KMM28" s="580"/>
      <c r="KMN28" s="580"/>
      <c r="KMO28" s="580"/>
      <c r="KMP28" s="580"/>
      <c r="KMQ28" s="580"/>
      <c r="KMR28" s="580"/>
      <c r="KMS28" s="580"/>
      <c r="KMT28" s="580"/>
      <c r="KMU28" s="580"/>
      <c r="KMV28" s="580"/>
      <c r="KMW28" s="580"/>
      <c r="KMX28" s="580"/>
      <c r="KMY28" s="580"/>
      <c r="KMZ28" s="580"/>
      <c r="KNA28" s="580"/>
      <c r="KNB28" s="580"/>
      <c r="KNC28" s="580"/>
      <c r="KND28" s="580"/>
      <c r="KNE28" s="580"/>
      <c r="KNF28" s="580"/>
      <c r="KNG28" s="580"/>
      <c r="KNH28" s="580"/>
      <c r="KNI28" s="580"/>
      <c r="KNJ28" s="580"/>
      <c r="KNK28" s="580"/>
      <c r="KNL28" s="580"/>
      <c r="KNM28" s="580"/>
      <c r="KNN28" s="580"/>
      <c r="KNO28" s="580"/>
      <c r="KNP28" s="580"/>
      <c r="KNQ28" s="580"/>
      <c r="KNR28" s="580"/>
      <c r="KNS28" s="580"/>
      <c r="KNT28" s="580"/>
      <c r="KNU28" s="580"/>
      <c r="KNV28" s="580"/>
      <c r="KNW28" s="580"/>
      <c r="KNX28" s="580"/>
      <c r="KNY28" s="580"/>
      <c r="KNZ28" s="580"/>
      <c r="KOA28" s="580"/>
      <c r="KOB28" s="580"/>
      <c r="KOC28" s="580"/>
      <c r="KOD28" s="580"/>
      <c r="KOE28" s="580"/>
      <c r="KOF28" s="580"/>
      <c r="KOG28" s="580"/>
      <c r="KOH28" s="580"/>
      <c r="KOI28" s="580"/>
      <c r="KOJ28" s="580"/>
      <c r="KOK28" s="580"/>
      <c r="KOL28" s="580"/>
      <c r="KOM28" s="580"/>
      <c r="KON28" s="580"/>
      <c r="KOO28" s="580"/>
      <c r="KOP28" s="580"/>
      <c r="KOQ28" s="580"/>
      <c r="KOR28" s="580"/>
      <c r="KOS28" s="580"/>
      <c r="KOT28" s="580"/>
      <c r="KOU28" s="580"/>
      <c r="KOV28" s="580"/>
      <c r="KOW28" s="580"/>
      <c r="KOX28" s="580"/>
      <c r="KOY28" s="580"/>
      <c r="KOZ28" s="580"/>
      <c r="KPA28" s="580"/>
      <c r="KPB28" s="580"/>
      <c r="KPC28" s="580"/>
      <c r="KPD28" s="580"/>
      <c r="KPE28" s="580"/>
      <c r="KPF28" s="580"/>
      <c r="KPG28" s="580"/>
      <c r="KPH28" s="580"/>
      <c r="KPI28" s="580"/>
      <c r="KPJ28" s="580"/>
      <c r="KPK28" s="580"/>
      <c r="KPL28" s="580"/>
      <c r="KPM28" s="580"/>
      <c r="KPN28" s="580"/>
      <c r="KPO28" s="580"/>
      <c r="KPP28" s="580"/>
      <c r="KPQ28" s="580"/>
      <c r="KPR28" s="580"/>
      <c r="KPS28" s="580"/>
      <c r="KPT28" s="580"/>
      <c r="KPU28" s="580"/>
      <c r="KPV28" s="580"/>
      <c r="KPW28" s="580"/>
      <c r="KPX28" s="580"/>
      <c r="KPY28" s="580"/>
      <c r="KPZ28" s="580"/>
      <c r="KQA28" s="580"/>
      <c r="KQB28" s="580"/>
      <c r="KQC28" s="580"/>
      <c r="KQD28" s="580"/>
      <c r="KQE28" s="580"/>
      <c r="KQF28" s="580"/>
      <c r="KQG28" s="580"/>
      <c r="KQH28" s="580"/>
      <c r="KQI28" s="580"/>
      <c r="KQJ28" s="580"/>
      <c r="KQK28" s="580"/>
      <c r="KQL28" s="580"/>
      <c r="KQM28" s="580"/>
      <c r="KQN28" s="580"/>
      <c r="KQO28" s="580"/>
      <c r="KQP28" s="580"/>
      <c r="KQQ28" s="580"/>
      <c r="KQR28" s="580"/>
      <c r="KQS28" s="580"/>
      <c r="KQT28" s="580"/>
      <c r="KQU28" s="580"/>
      <c r="KQV28" s="580"/>
      <c r="KQW28" s="580"/>
      <c r="KQX28" s="580"/>
      <c r="KQY28" s="580"/>
      <c r="KQZ28" s="580"/>
      <c r="KRA28" s="580"/>
      <c r="KRB28" s="580"/>
      <c r="KRC28" s="580"/>
      <c r="KRD28" s="580"/>
      <c r="KRE28" s="580"/>
      <c r="KRF28" s="580"/>
      <c r="KRG28" s="580"/>
      <c r="KRH28" s="580"/>
      <c r="KRI28" s="580"/>
      <c r="KRJ28" s="580"/>
      <c r="KRK28" s="580"/>
      <c r="KRL28" s="580"/>
      <c r="KRM28" s="580"/>
      <c r="KRN28" s="580"/>
      <c r="KRO28" s="580"/>
      <c r="KRP28" s="580"/>
      <c r="KRQ28" s="580"/>
      <c r="KRR28" s="580"/>
      <c r="KRS28" s="580"/>
      <c r="KRT28" s="580"/>
      <c r="KRU28" s="580"/>
      <c r="KRV28" s="580"/>
      <c r="KRW28" s="580"/>
      <c r="KRX28" s="580"/>
      <c r="KRY28" s="580"/>
      <c r="KRZ28" s="580"/>
      <c r="KSA28" s="580"/>
      <c r="KSB28" s="580"/>
      <c r="KSC28" s="580"/>
      <c r="KSD28" s="580"/>
      <c r="KSE28" s="580"/>
      <c r="KSF28" s="580"/>
      <c r="KSG28" s="580"/>
      <c r="KSH28" s="580"/>
      <c r="KSI28" s="580"/>
      <c r="KSJ28" s="580"/>
      <c r="KSK28" s="580"/>
      <c r="KSL28" s="580"/>
      <c r="KSM28" s="580"/>
      <c r="KSN28" s="580"/>
      <c r="KSO28" s="580"/>
      <c r="KSP28" s="580"/>
      <c r="KSQ28" s="580"/>
      <c r="KSR28" s="580"/>
      <c r="KSS28" s="580"/>
      <c r="KST28" s="580"/>
      <c r="KSU28" s="580"/>
      <c r="KSV28" s="580"/>
      <c r="KSW28" s="580"/>
      <c r="KSX28" s="580"/>
      <c r="KSY28" s="580"/>
      <c r="KSZ28" s="580"/>
      <c r="KTA28" s="580"/>
      <c r="KTB28" s="580"/>
      <c r="KTC28" s="580"/>
      <c r="KTD28" s="580"/>
      <c r="KTE28" s="580"/>
      <c r="KTF28" s="580"/>
      <c r="KTG28" s="580"/>
      <c r="KTH28" s="580"/>
      <c r="KTI28" s="580"/>
      <c r="KTJ28" s="580"/>
      <c r="KTK28" s="580"/>
      <c r="KTL28" s="580"/>
      <c r="KTM28" s="580"/>
      <c r="KTN28" s="580"/>
      <c r="KTO28" s="580"/>
      <c r="KTP28" s="580"/>
      <c r="KTQ28" s="580"/>
      <c r="KTR28" s="580"/>
      <c r="KTS28" s="580"/>
      <c r="KTT28" s="580"/>
      <c r="KTU28" s="580"/>
      <c r="KTV28" s="580"/>
      <c r="KTW28" s="580"/>
      <c r="KTX28" s="580"/>
      <c r="KTY28" s="580"/>
      <c r="KTZ28" s="580"/>
      <c r="KUA28" s="580"/>
      <c r="KUB28" s="580"/>
      <c r="KUC28" s="580"/>
      <c r="KUD28" s="580"/>
      <c r="KUE28" s="580"/>
      <c r="KUF28" s="580"/>
      <c r="KUG28" s="580"/>
      <c r="KUH28" s="580"/>
      <c r="KUI28" s="580"/>
      <c r="KUJ28" s="580"/>
      <c r="KUK28" s="580"/>
      <c r="KUL28" s="580"/>
      <c r="KUM28" s="580"/>
      <c r="KUN28" s="580"/>
      <c r="KUO28" s="580"/>
      <c r="KUP28" s="580"/>
      <c r="KUQ28" s="580"/>
      <c r="KUR28" s="580"/>
      <c r="KUS28" s="580"/>
      <c r="KUT28" s="580"/>
      <c r="KUU28" s="580"/>
      <c r="KUV28" s="580"/>
      <c r="KUW28" s="580"/>
      <c r="KUX28" s="580"/>
      <c r="KUY28" s="580"/>
      <c r="KUZ28" s="580"/>
      <c r="KVA28" s="580"/>
      <c r="KVB28" s="580"/>
      <c r="KVC28" s="580"/>
      <c r="KVD28" s="580"/>
      <c r="KVE28" s="580"/>
      <c r="KVF28" s="580"/>
      <c r="KVG28" s="580"/>
      <c r="KVH28" s="580"/>
      <c r="KVI28" s="580"/>
      <c r="KVJ28" s="580"/>
      <c r="KVK28" s="580"/>
      <c r="KVL28" s="580"/>
      <c r="KVM28" s="580"/>
      <c r="KVN28" s="580"/>
      <c r="KVO28" s="580"/>
      <c r="KVP28" s="580"/>
      <c r="KVQ28" s="580"/>
      <c r="KVR28" s="580"/>
      <c r="KVS28" s="580"/>
      <c r="KVT28" s="580"/>
      <c r="KVU28" s="580"/>
      <c r="KVV28" s="580"/>
      <c r="KVW28" s="580"/>
      <c r="KVX28" s="580"/>
      <c r="KVY28" s="580"/>
      <c r="KVZ28" s="580"/>
      <c r="KWA28" s="580"/>
      <c r="KWB28" s="580"/>
      <c r="KWC28" s="580"/>
      <c r="KWD28" s="580"/>
      <c r="KWE28" s="580"/>
      <c r="KWF28" s="580"/>
      <c r="KWG28" s="580"/>
      <c r="KWH28" s="580"/>
      <c r="KWI28" s="580"/>
      <c r="KWJ28" s="580"/>
      <c r="KWK28" s="580"/>
      <c r="KWL28" s="580"/>
      <c r="KWM28" s="580"/>
      <c r="KWN28" s="580"/>
      <c r="KWO28" s="580"/>
      <c r="KWP28" s="580"/>
      <c r="KWQ28" s="580"/>
      <c r="KWR28" s="580"/>
      <c r="KWS28" s="580"/>
      <c r="KWT28" s="580"/>
      <c r="KWU28" s="580"/>
      <c r="KWV28" s="580"/>
      <c r="KWW28" s="580"/>
      <c r="KWX28" s="580"/>
      <c r="KWY28" s="580"/>
      <c r="KWZ28" s="580"/>
      <c r="KXA28" s="580"/>
      <c r="KXB28" s="580"/>
      <c r="KXC28" s="580"/>
      <c r="KXD28" s="580"/>
      <c r="KXE28" s="580"/>
      <c r="KXF28" s="580"/>
      <c r="KXG28" s="580"/>
      <c r="KXH28" s="580"/>
      <c r="KXI28" s="580"/>
      <c r="KXJ28" s="580"/>
      <c r="KXK28" s="580"/>
      <c r="KXL28" s="580"/>
      <c r="KXM28" s="580"/>
      <c r="KXN28" s="580"/>
      <c r="KXO28" s="580"/>
      <c r="KXP28" s="580"/>
      <c r="KXQ28" s="580"/>
      <c r="KXR28" s="580"/>
      <c r="KXS28" s="580"/>
      <c r="KXT28" s="580"/>
      <c r="KXU28" s="580"/>
      <c r="KXV28" s="580"/>
      <c r="KXW28" s="580"/>
      <c r="KXX28" s="580"/>
      <c r="KXY28" s="580"/>
      <c r="KXZ28" s="580"/>
      <c r="KYA28" s="580"/>
      <c r="KYB28" s="580"/>
      <c r="KYC28" s="580"/>
      <c r="KYD28" s="580"/>
      <c r="KYE28" s="580"/>
      <c r="KYF28" s="580"/>
      <c r="KYG28" s="580"/>
      <c r="KYH28" s="580"/>
      <c r="KYI28" s="580"/>
      <c r="KYJ28" s="580"/>
      <c r="KYK28" s="580"/>
      <c r="KYL28" s="580"/>
      <c r="KYM28" s="580"/>
      <c r="KYN28" s="580"/>
      <c r="KYO28" s="580"/>
      <c r="KYP28" s="580"/>
      <c r="KYQ28" s="580"/>
      <c r="KYR28" s="580"/>
      <c r="KYS28" s="580"/>
      <c r="KYT28" s="580"/>
      <c r="KYU28" s="580"/>
      <c r="KYV28" s="580"/>
      <c r="KYW28" s="580"/>
      <c r="KYX28" s="580"/>
      <c r="KYY28" s="580"/>
      <c r="KYZ28" s="580"/>
      <c r="KZA28" s="580"/>
      <c r="KZB28" s="580"/>
      <c r="KZC28" s="580"/>
      <c r="KZD28" s="580"/>
      <c r="KZE28" s="580"/>
      <c r="KZF28" s="580"/>
      <c r="KZG28" s="580"/>
      <c r="KZH28" s="580"/>
      <c r="KZI28" s="580"/>
      <c r="KZJ28" s="580"/>
      <c r="KZK28" s="580"/>
      <c r="KZL28" s="580"/>
      <c r="KZM28" s="580"/>
      <c r="KZN28" s="580"/>
      <c r="KZO28" s="580"/>
      <c r="KZP28" s="580"/>
      <c r="KZQ28" s="580"/>
      <c r="KZR28" s="580"/>
      <c r="KZS28" s="580"/>
      <c r="KZT28" s="580"/>
      <c r="KZU28" s="580"/>
      <c r="KZV28" s="580"/>
      <c r="KZW28" s="580"/>
      <c r="KZX28" s="580"/>
      <c r="KZY28" s="580"/>
      <c r="KZZ28" s="580"/>
      <c r="LAA28" s="580"/>
      <c r="LAB28" s="580"/>
      <c r="LAC28" s="580"/>
      <c r="LAD28" s="580"/>
      <c r="LAE28" s="580"/>
      <c r="LAF28" s="580"/>
      <c r="LAG28" s="580"/>
      <c r="LAH28" s="580"/>
      <c r="LAI28" s="580"/>
      <c r="LAJ28" s="580"/>
      <c r="LAK28" s="580"/>
      <c r="LAL28" s="580"/>
      <c r="LAM28" s="580"/>
      <c r="LAN28" s="580"/>
      <c r="LAO28" s="580"/>
      <c r="LAP28" s="580"/>
      <c r="LAQ28" s="580"/>
      <c r="LAR28" s="580"/>
      <c r="LAS28" s="580"/>
      <c r="LAT28" s="580"/>
      <c r="LAU28" s="580"/>
      <c r="LAV28" s="580"/>
      <c r="LAW28" s="580"/>
      <c r="LAX28" s="580"/>
      <c r="LAY28" s="580"/>
      <c r="LAZ28" s="580"/>
      <c r="LBA28" s="580"/>
      <c r="LBB28" s="580"/>
      <c r="LBC28" s="580"/>
      <c r="LBD28" s="580"/>
      <c r="LBE28" s="580"/>
      <c r="LBF28" s="580"/>
      <c r="LBG28" s="580"/>
      <c r="LBH28" s="580"/>
      <c r="LBI28" s="580"/>
      <c r="LBJ28" s="580"/>
      <c r="LBK28" s="580"/>
      <c r="LBL28" s="580"/>
      <c r="LBM28" s="580"/>
      <c r="LBN28" s="580"/>
      <c r="LBO28" s="580"/>
      <c r="LBP28" s="580"/>
      <c r="LBQ28" s="580"/>
      <c r="LBR28" s="580"/>
      <c r="LBS28" s="580"/>
      <c r="LBT28" s="580"/>
      <c r="LBU28" s="580"/>
      <c r="LBV28" s="580"/>
      <c r="LBW28" s="580"/>
      <c r="LBX28" s="580"/>
      <c r="LBY28" s="580"/>
      <c r="LBZ28" s="580"/>
      <c r="LCA28" s="580"/>
      <c r="LCB28" s="580"/>
      <c r="LCC28" s="580"/>
      <c r="LCD28" s="580"/>
      <c r="LCE28" s="580"/>
      <c r="LCF28" s="580"/>
      <c r="LCG28" s="580"/>
      <c r="LCH28" s="580"/>
      <c r="LCI28" s="580"/>
      <c r="LCJ28" s="580"/>
      <c r="LCK28" s="580"/>
      <c r="LCL28" s="580"/>
      <c r="LCM28" s="580"/>
      <c r="LCN28" s="580"/>
      <c r="LCO28" s="580"/>
      <c r="LCP28" s="580"/>
      <c r="LCQ28" s="580"/>
      <c r="LCR28" s="580"/>
      <c r="LCS28" s="580"/>
      <c r="LCT28" s="580"/>
      <c r="LCU28" s="580"/>
      <c r="LCV28" s="580"/>
      <c r="LCW28" s="580"/>
      <c r="LCX28" s="580"/>
      <c r="LCY28" s="580"/>
      <c r="LCZ28" s="580"/>
      <c r="LDA28" s="580"/>
      <c r="LDB28" s="580"/>
      <c r="LDC28" s="580"/>
      <c r="LDD28" s="580"/>
      <c r="LDE28" s="580"/>
      <c r="LDF28" s="580"/>
      <c r="LDG28" s="580"/>
      <c r="LDH28" s="580"/>
      <c r="LDI28" s="580"/>
      <c r="LDJ28" s="580"/>
      <c r="LDK28" s="580"/>
      <c r="LDL28" s="580"/>
      <c r="LDM28" s="580"/>
      <c r="LDN28" s="580"/>
      <c r="LDO28" s="580"/>
      <c r="LDP28" s="580"/>
      <c r="LDQ28" s="580"/>
      <c r="LDR28" s="580"/>
      <c r="LDS28" s="580"/>
      <c r="LDT28" s="580"/>
      <c r="LDU28" s="580"/>
      <c r="LDV28" s="580"/>
      <c r="LDW28" s="580"/>
      <c r="LDX28" s="580"/>
      <c r="LDY28" s="580"/>
      <c r="LDZ28" s="580"/>
      <c r="LEA28" s="580"/>
      <c r="LEB28" s="580"/>
      <c r="LEC28" s="580"/>
      <c r="LED28" s="580"/>
      <c r="LEE28" s="580"/>
      <c r="LEF28" s="580"/>
      <c r="LEG28" s="580"/>
      <c r="LEH28" s="580"/>
      <c r="LEI28" s="580"/>
      <c r="LEJ28" s="580"/>
      <c r="LEK28" s="580"/>
      <c r="LEL28" s="580"/>
      <c r="LEM28" s="580"/>
      <c r="LEN28" s="580"/>
      <c r="LEO28" s="580"/>
      <c r="LEP28" s="580"/>
      <c r="LEQ28" s="580"/>
      <c r="LER28" s="580"/>
      <c r="LES28" s="580"/>
      <c r="LET28" s="580"/>
      <c r="LEU28" s="580"/>
      <c r="LEV28" s="580"/>
      <c r="LEW28" s="580"/>
      <c r="LEX28" s="580"/>
      <c r="LEY28" s="580"/>
      <c r="LEZ28" s="580"/>
      <c r="LFA28" s="580"/>
      <c r="LFB28" s="580"/>
      <c r="LFC28" s="580"/>
      <c r="LFD28" s="580"/>
      <c r="LFE28" s="580"/>
      <c r="LFF28" s="580"/>
      <c r="LFG28" s="580"/>
      <c r="LFH28" s="580"/>
      <c r="LFI28" s="580"/>
      <c r="LFJ28" s="580"/>
      <c r="LFK28" s="580"/>
      <c r="LFL28" s="580"/>
      <c r="LFM28" s="580"/>
      <c r="LFN28" s="580"/>
      <c r="LFO28" s="580"/>
      <c r="LFP28" s="580"/>
      <c r="LFQ28" s="580"/>
      <c r="LFR28" s="580"/>
      <c r="LFS28" s="580"/>
      <c r="LFT28" s="580"/>
      <c r="LFU28" s="580"/>
      <c r="LFV28" s="580"/>
      <c r="LFW28" s="580"/>
      <c r="LFX28" s="580"/>
      <c r="LFY28" s="580"/>
      <c r="LFZ28" s="580"/>
      <c r="LGA28" s="580"/>
      <c r="LGB28" s="580"/>
      <c r="LGC28" s="580"/>
      <c r="LGD28" s="580"/>
      <c r="LGE28" s="580"/>
      <c r="LGF28" s="580"/>
      <c r="LGG28" s="580"/>
      <c r="LGH28" s="580"/>
      <c r="LGI28" s="580"/>
      <c r="LGJ28" s="580"/>
      <c r="LGK28" s="580"/>
      <c r="LGL28" s="580"/>
      <c r="LGM28" s="580"/>
      <c r="LGN28" s="580"/>
      <c r="LGO28" s="580"/>
      <c r="LGP28" s="580"/>
      <c r="LGQ28" s="580"/>
      <c r="LGR28" s="580"/>
      <c r="LGS28" s="580"/>
      <c r="LGT28" s="580"/>
      <c r="LGU28" s="580"/>
      <c r="LGV28" s="580"/>
      <c r="LGW28" s="580"/>
      <c r="LGX28" s="580"/>
      <c r="LGY28" s="580"/>
      <c r="LGZ28" s="580"/>
      <c r="LHA28" s="580"/>
      <c r="LHB28" s="580"/>
      <c r="LHC28" s="580"/>
      <c r="LHD28" s="580"/>
      <c r="LHE28" s="580"/>
      <c r="LHF28" s="580"/>
      <c r="LHG28" s="580"/>
      <c r="LHH28" s="580"/>
      <c r="LHI28" s="580"/>
      <c r="LHJ28" s="580"/>
      <c r="LHK28" s="580"/>
      <c r="LHL28" s="580"/>
      <c r="LHM28" s="580"/>
      <c r="LHN28" s="580"/>
      <c r="LHO28" s="580"/>
      <c r="LHP28" s="580"/>
      <c r="LHQ28" s="580"/>
      <c r="LHR28" s="580"/>
      <c r="LHS28" s="580"/>
      <c r="LHT28" s="580"/>
      <c r="LHU28" s="580"/>
      <c r="LHV28" s="580"/>
      <c r="LHW28" s="580"/>
      <c r="LHX28" s="580"/>
      <c r="LHY28" s="580"/>
      <c r="LHZ28" s="580"/>
      <c r="LIA28" s="580"/>
      <c r="LIB28" s="580"/>
      <c r="LIC28" s="580"/>
      <c r="LID28" s="580"/>
      <c r="LIE28" s="580"/>
      <c r="LIF28" s="580"/>
      <c r="LIG28" s="580"/>
      <c r="LIH28" s="580"/>
      <c r="LII28" s="580"/>
      <c r="LIJ28" s="580"/>
      <c r="LIK28" s="580"/>
      <c r="LIL28" s="580"/>
      <c r="LIM28" s="580"/>
      <c r="LIN28" s="580"/>
      <c r="LIO28" s="580"/>
      <c r="LIP28" s="580"/>
      <c r="LIQ28" s="580"/>
      <c r="LIR28" s="580"/>
      <c r="LIS28" s="580"/>
      <c r="LIT28" s="580"/>
      <c r="LIU28" s="580"/>
      <c r="LIV28" s="580"/>
      <c r="LIW28" s="580"/>
      <c r="LIX28" s="580"/>
      <c r="LIY28" s="580"/>
      <c r="LIZ28" s="580"/>
      <c r="LJA28" s="580"/>
      <c r="LJB28" s="580"/>
      <c r="LJC28" s="580"/>
      <c r="LJD28" s="580"/>
      <c r="LJE28" s="580"/>
      <c r="LJF28" s="580"/>
      <c r="LJG28" s="580"/>
      <c r="LJH28" s="580"/>
      <c r="LJI28" s="580"/>
      <c r="LJJ28" s="580"/>
      <c r="LJK28" s="580"/>
      <c r="LJL28" s="580"/>
      <c r="LJM28" s="580"/>
      <c r="LJN28" s="580"/>
      <c r="LJO28" s="580"/>
      <c r="LJP28" s="580"/>
      <c r="LJQ28" s="580"/>
      <c r="LJR28" s="580"/>
      <c r="LJS28" s="580"/>
      <c r="LJT28" s="580"/>
      <c r="LJU28" s="580"/>
      <c r="LJV28" s="580"/>
      <c r="LJW28" s="580"/>
      <c r="LJX28" s="580"/>
      <c r="LJY28" s="580"/>
      <c r="LJZ28" s="580"/>
      <c r="LKA28" s="580"/>
      <c r="LKB28" s="580"/>
      <c r="LKC28" s="580"/>
      <c r="LKD28" s="580"/>
      <c r="LKE28" s="580"/>
      <c r="LKF28" s="580"/>
      <c r="LKG28" s="580"/>
      <c r="LKH28" s="580"/>
      <c r="LKI28" s="580"/>
      <c r="LKJ28" s="580"/>
      <c r="LKK28" s="580"/>
      <c r="LKL28" s="580"/>
      <c r="LKM28" s="580"/>
      <c r="LKN28" s="580"/>
      <c r="LKO28" s="580"/>
      <c r="LKP28" s="580"/>
      <c r="LKQ28" s="580"/>
      <c r="LKR28" s="580"/>
      <c r="LKS28" s="580"/>
      <c r="LKT28" s="580"/>
      <c r="LKU28" s="580"/>
      <c r="LKV28" s="580"/>
      <c r="LKW28" s="580"/>
      <c r="LKX28" s="580"/>
      <c r="LKY28" s="580"/>
      <c r="LKZ28" s="580"/>
      <c r="LLA28" s="580"/>
      <c r="LLB28" s="580"/>
      <c r="LLC28" s="580"/>
      <c r="LLD28" s="580"/>
      <c r="LLE28" s="580"/>
      <c r="LLF28" s="580"/>
      <c r="LLG28" s="580"/>
      <c r="LLH28" s="580"/>
      <c r="LLI28" s="580"/>
      <c r="LLJ28" s="580"/>
      <c r="LLK28" s="580"/>
      <c r="LLL28" s="580"/>
      <c r="LLM28" s="580"/>
      <c r="LLN28" s="580"/>
      <c r="LLO28" s="580"/>
      <c r="LLP28" s="580"/>
      <c r="LLQ28" s="580"/>
      <c r="LLR28" s="580"/>
      <c r="LLS28" s="580"/>
      <c r="LLT28" s="580"/>
      <c r="LLU28" s="580"/>
      <c r="LLV28" s="580"/>
      <c r="LLW28" s="580"/>
      <c r="LLX28" s="580"/>
      <c r="LLY28" s="580"/>
      <c r="LLZ28" s="580"/>
      <c r="LMA28" s="580"/>
      <c r="LMB28" s="580"/>
      <c r="LMC28" s="580"/>
      <c r="LMD28" s="580"/>
      <c r="LME28" s="580"/>
      <c r="LMF28" s="580"/>
      <c r="LMG28" s="580"/>
      <c r="LMH28" s="580"/>
      <c r="LMI28" s="580"/>
      <c r="LMJ28" s="580"/>
      <c r="LMK28" s="580"/>
      <c r="LML28" s="580"/>
      <c r="LMM28" s="580"/>
      <c r="LMN28" s="580"/>
      <c r="LMO28" s="580"/>
      <c r="LMP28" s="580"/>
      <c r="LMQ28" s="580"/>
      <c r="LMR28" s="580"/>
      <c r="LMS28" s="580"/>
      <c r="LMT28" s="580"/>
      <c r="LMU28" s="580"/>
      <c r="LMV28" s="580"/>
      <c r="LMW28" s="580"/>
      <c r="LMX28" s="580"/>
      <c r="LMY28" s="580"/>
      <c r="LMZ28" s="580"/>
      <c r="LNA28" s="580"/>
      <c r="LNB28" s="580"/>
      <c r="LNC28" s="580"/>
      <c r="LND28" s="580"/>
      <c r="LNE28" s="580"/>
      <c r="LNF28" s="580"/>
      <c r="LNG28" s="580"/>
      <c r="LNH28" s="580"/>
      <c r="LNI28" s="580"/>
      <c r="LNJ28" s="580"/>
      <c r="LNK28" s="580"/>
      <c r="LNL28" s="580"/>
      <c r="LNM28" s="580"/>
      <c r="LNN28" s="580"/>
      <c r="LNO28" s="580"/>
      <c r="LNP28" s="580"/>
      <c r="LNQ28" s="580"/>
      <c r="LNR28" s="580"/>
      <c r="LNS28" s="580"/>
      <c r="LNT28" s="580"/>
      <c r="LNU28" s="580"/>
      <c r="LNV28" s="580"/>
      <c r="LNW28" s="580"/>
      <c r="LNX28" s="580"/>
      <c r="LNY28" s="580"/>
      <c r="LNZ28" s="580"/>
      <c r="LOA28" s="580"/>
      <c r="LOB28" s="580"/>
      <c r="LOC28" s="580"/>
      <c r="LOD28" s="580"/>
      <c r="LOE28" s="580"/>
      <c r="LOF28" s="580"/>
      <c r="LOG28" s="580"/>
      <c r="LOH28" s="580"/>
      <c r="LOI28" s="580"/>
      <c r="LOJ28" s="580"/>
      <c r="LOK28" s="580"/>
      <c r="LOL28" s="580"/>
      <c r="LOM28" s="580"/>
      <c r="LON28" s="580"/>
      <c r="LOO28" s="580"/>
      <c r="LOP28" s="580"/>
      <c r="LOQ28" s="580"/>
      <c r="LOR28" s="580"/>
      <c r="LOS28" s="580"/>
      <c r="LOT28" s="580"/>
      <c r="LOU28" s="580"/>
      <c r="LOV28" s="580"/>
      <c r="LOW28" s="580"/>
      <c r="LOX28" s="580"/>
      <c r="LOY28" s="580"/>
      <c r="LOZ28" s="580"/>
      <c r="LPA28" s="580"/>
      <c r="LPB28" s="580"/>
      <c r="LPC28" s="580"/>
      <c r="LPD28" s="580"/>
      <c r="LPE28" s="580"/>
      <c r="LPF28" s="580"/>
      <c r="LPG28" s="580"/>
      <c r="LPH28" s="580"/>
      <c r="LPI28" s="580"/>
      <c r="LPJ28" s="580"/>
      <c r="LPK28" s="580"/>
      <c r="LPL28" s="580"/>
      <c r="LPM28" s="580"/>
      <c r="LPN28" s="580"/>
      <c r="LPO28" s="580"/>
      <c r="LPP28" s="580"/>
      <c r="LPQ28" s="580"/>
      <c r="LPR28" s="580"/>
      <c r="LPS28" s="580"/>
      <c r="LPT28" s="580"/>
      <c r="LPU28" s="580"/>
      <c r="LPV28" s="580"/>
      <c r="LPW28" s="580"/>
      <c r="LPX28" s="580"/>
      <c r="LPY28" s="580"/>
      <c r="LPZ28" s="580"/>
      <c r="LQA28" s="580"/>
      <c r="LQB28" s="580"/>
      <c r="LQC28" s="580"/>
      <c r="LQD28" s="580"/>
      <c r="LQE28" s="580"/>
      <c r="LQF28" s="580"/>
      <c r="LQG28" s="580"/>
      <c r="LQH28" s="580"/>
      <c r="LQI28" s="580"/>
      <c r="LQJ28" s="580"/>
      <c r="LQK28" s="580"/>
      <c r="LQL28" s="580"/>
      <c r="LQM28" s="580"/>
      <c r="LQN28" s="580"/>
      <c r="LQO28" s="580"/>
      <c r="LQP28" s="580"/>
      <c r="LQQ28" s="580"/>
      <c r="LQR28" s="580"/>
      <c r="LQS28" s="580"/>
      <c r="LQT28" s="580"/>
      <c r="LQU28" s="580"/>
      <c r="LQV28" s="580"/>
      <c r="LQW28" s="580"/>
      <c r="LQX28" s="580"/>
      <c r="LQY28" s="580"/>
      <c r="LQZ28" s="580"/>
      <c r="LRA28" s="580"/>
      <c r="LRB28" s="580"/>
      <c r="LRC28" s="580"/>
      <c r="LRD28" s="580"/>
      <c r="LRE28" s="580"/>
      <c r="LRF28" s="580"/>
      <c r="LRG28" s="580"/>
      <c r="LRH28" s="580"/>
      <c r="LRI28" s="580"/>
      <c r="LRJ28" s="580"/>
      <c r="LRK28" s="580"/>
      <c r="LRL28" s="580"/>
      <c r="LRM28" s="580"/>
      <c r="LRN28" s="580"/>
      <c r="LRO28" s="580"/>
      <c r="LRP28" s="580"/>
      <c r="LRQ28" s="580"/>
      <c r="LRR28" s="580"/>
      <c r="LRS28" s="580"/>
      <c r="LRT28" s="580"/>
      <c r="LRU28" s="580"/>
      <c r="LRV28" s="580"/>
      <c r="LRW28" s="580"/>
      <c r="LRX28" s="580"/>
      <c r="LRY28" s="580"/>
      <c r="LRZ28" s="580"/>
      <c r="LSA28" s="580"/>
      <c r="LSB28" s="580"/>
      <c r="LSC28" s="580"/>
      <c r="LSD28" s="580"/>
      <c r="LSE28" s="580"/>
      <c r="LSF28" s="580"/>
      <c r="LSG28" s="580"/>
      <c r="LSH28" s="580"/>
      <c r="LSI28" s="580"/>
      <c r="LSJ28" s="580"/>
      <c r="LSK28" s="580"/>
      <c r="LSL28" s="580"/>
      <c r="LSM28" s="580"/>
      <c r="LSN28" s="580"/>
      <c r="LSO28" s="580"/>
      <c r="LSP28" s="580"/>
      <c r="LSQ28" s="580"/>
      <c r="LSR28" s="580"/>
      <c r="LSS28" s="580"/>
      <c r="LST28" s="580"/>
      <c r="LSU28" s="580"/>
      <c r="LSV28" s="580"/>
      <c r="LSW28" s="580"/>
      <c r="LSX28" s="580"/>
      <c r="LSY28" s="580"/>
      <c r="LSZ28" s="580"/>
      <c r="LTA28" s="580"/>
      <c r="LTB28" s="580"/>
      <c r="LTC28" s="580"/>
      <c r="LTD28" s="580"/>
      <c r="LTE28" s="580"/>
      <c r="LTF28" s="580"/>
      <c r="LTG28" s="580"/>
      <c r="LTH28" s="580"/>
      <c r="LTI28" s="580"/>
      <c r="LTJ28" s="580"/>
      <c r="LTK28" s="580"/>
      <c r="LTL28" s="580"/>
      <c r="LTM28" s="580"/>
      <c r="LTN28" s="580"/>
      <c r="LTO28" s="580"/>
      <c r="LTP28" s="580"/>
      <c r="LTQ28" s="580"/>
      <c r="LTR28" s="580"/>
      <c r="LTS28" s="580"/>
      <c r="LTT28" s="580"/>
      <c r="LTU28" s="580"/>
      <c r="LTV28" s="580"/>
      <c r="LTW28" s="580"/>
      <c r="LTX28" s="580"/>
      <c r="LTY28" s="580"/>
      <c r="LTZ28" s="580"/>
      <c r="LUA28" s="580"/>
      <c r="LUB28" s="580"/>
      <c r="LUC28" s="580"/>
      <c r="LUD28" s="580"/>
      <c r="LUE28" s="580"/>
      <c r="LUF28" s="580"/>
      <c r="LUG28" s="580"/>
      <c r="LUH28" s="580"/>
      <c r="LUI28" s="580"/>
      <c r="LUJ28" s="580"/>
      <c r="LUK28" s="580"/>
      <c r="LUL28" s="580"/>
      <c r="LUM28" s="580"/>
      <c r="LUN28" s="580"/>
      <c r="LUO28" s="580"/>
      <c r="LUP28" s="580"/>
      <c r="LUQ28" s="580"/>
      <c r="LUR28" s="580"/>
      <c r="LUS28" s="580"/>
      <c r="LUT28" s="580"/>
      <c r="LUU28" s="580"/>
      <c r="LUV28" s="580"/>
      <c r="LUW28" s="580"/>
      <c r="LUX28" s="580"/>
      <c r="LUY28" s="580"/>
      <c r="LUZ28" s="580"/>
      <c r="LVA28" s="580"/>
      <c r="LVB28" s="580"/>
      <c r="LVC28" s="580"/>
      <c r="LVD28" s="580"/>
      <c r="LVE28" s="580"/>
      <c r="LVF28" s="580"/>
      <c r="LVG28" s="580"/>
      <c r="LVH28" s="580"/>
      <c r="LVI28" s="580"/>
      <c r="LVJ28" s="580"/>
      <c r="LVK28" s="580"/>
      <c r="LVL28" s="580"/>
      <c r="LVM28" s="580"/>
      <c r="LVN28" s="580"/>
      <c r="LVO28" s="580"/>
      <c r="LVP28" s="580"/>
      <c r="LVQ28" s="580"/>
      <c r="LVR28" s="580"/>
      <c r="LVS28" s="580"/>
      <c r="LVT28" s="580"/>
      <c r="LVU28" s="580"/>
      <c r="LVV28" s="580"/>
      <c r="LVW28" s="580"/>
      <c r="LVX28" s="580"/>
      <c r="LVY28" s="580"/>
      <c r="LVZ28" s="580"/>
      <c r="LWA28" s="580"/>
      <c r="LWB28" s="580"/>
      <c r="LWC28" s="580"/>
      <c r="LWD28" s="580"/>
      <c r="LWE28" s="580"/>
      <c r="LWF28" s="580"/>
      <c r="LWG28" s="580"/>
      <c r="LWH28" s="580"/>
      <c r="LWI28" s="580"/>
      <c r="LWJ28" s="580"/>
      <c r="LWK28" s="580"/>
      <c r="LWL28" s="580"/>
      <c r="LWM28" s="580"/>
      <c r="LWN28" s="580"/>
      <c r="LWO28" s="580"/>
      <c r="LWP28" s="580"/>
      <c r="LWQ28" s="580"/>
      <c r="LWR28" s="580"/>
      <c r="LWS28" s="580"/>
      <c r="LWT28" s="580"/>
      <c r="LWU28" s="580"/>
      <c r="LWV28" s="580"/>
      <c r="LWW28" s="580"/>
      <c r="LWX28" s="580"/>
      <c r="LWY28" s="580"/>
      <c r="LWZ28" s="580"/>
      <c r="LXA28" s="580"/>
      <c r="LXB28" s="580"/>
      <c r="LXC28" s="580"/>
      <c r="LXD28" s="580"/>
      <c r="LXE28" s="580"/>
      <c r="LXF28" s="580"/>
      <c r="LXG28" s="580"/>
      <c r="LXH28" s="580"/>
      <c r="LXI28" s="580"/>
      <c r="LXJ28" s="580"/>
      <c r="LXK28" s="580"/>
      <c r="LXL28" s="580"/>
      <c r="LXM28" s="580"/>
      <c r="LXN28" s="580"/>
      <c r="LXO28" s="580"/>
      <c r="LXP28" s="580"/>
      <c r="LXQ28" s="580"/>
      <c r="LXR28" s="580"/>
      <c r="LXS28" s="580"/>
      <c r="LXT28" s="580"/>
      <c r="LXU28" s="580"/>
      <c r="LXV28" s="580"/>
      <c r="LXW28" s="580"/>
      <c r="LXX28" s="580"/>
      <c r="LXY28" s="580"/>
      <c r="LXZ28" s="580"/>
      <c r="LYA28" s="580"/>
      <c r="LYB28" s="580"/>
      <c r="LYC28" s="580"/>
      <c r="LYD28" s="580"/>
      <c r="LYE28" s="580"/>
      <c r="LYF28" s="580"/>
      <c r="LYG28" s="580"/>
      <c r="LYH28" s="580"/>
      <c r="LYI28" s="580"/>
      <c r="LYJ28" s="580"/>
      <c r="LYK28" s="580"/>
      <c r="LYL28" s="580"/>
      <c r="LYM28" s="580"/>
      <c r="LYN28" s="580"/>
      <c r="LYO28" s="580"/>
      <c r="LYP28" s="580"/>
      <c r="LYQ28" s="580"/>
      <c r="LYR28" s="580"/>
      <c r="LYS28" s="580"/>
      <c r="LYT28" s="580"/>
      <c r="LYU28" s="580"/>
      <c r="LYV28" s="580"/>
      <c r="LYW28" s="580"/>
      <c r="LYX28" s="580"/>
      <c r="LYY28" s="580"/>
      <c r="LYZ28" s="580"/>
      <c r="LZA28" s="580"/>
      <c r="LZB28" s="580"/>
      <c r="LZC28" s="580"/>
      <c r="LZD28" s="580"/>
      <c r="LZE28" s="580"/>
      <c r="LZF28" s="580"/>
      <c r="LZG28" s="580"/>
      <c r="LZH28" s="580"/>
      <c r="LZI28" s="580"/>
      <c r="LZJ28" s="580"/>
      <c r="LZK28" s="580"/>
      <c r="LZL28" s="580"/>
      <c r="LZM28" s="580"/>
      <c r="LZN28" s="580"/>
      <c r="LZO28" s="580"/>
      <c r="LZP28" s="580"/>
      <c r="LZQ28" s="580"/>
      <c r="LZR28" s="580"/>
      <c r="LZS28" s="580"/>
      <c r="LZT28" s="580"/>
      <c r="LZU28" s="580"/>
      <c r="LZV28" s="580"/>
      <c r="LZW28" s="580"/>
      <c r="LZX28" s="580"/>
      <c r="LZY28" s="580"/>
      <c r="LZZ28" s="580"/>
      <c r="MAA28" s="580"/>
      <c r="MAB28" s="580"/>
      <c r="MAC28" s="580"/>
      <c r="MAD28" s="580"/>
      <c r="MAE28" s="580"/>
      <c r="MAF28" s="580"/>
      <c r="MAG28" s="580"/>
      <c r="MAH28" s="580"/>
      <c r="MAI28" s="580"/>
      <c r="MAJ28" s="580"/>
      <c r="MAK28" s="580"/>
      <c r="MAL28" s="580"/>
      <c r="MAM28" s="580"/>
      <c r="MAN28" s="580"/>
      <c r="MAO28" s="580"/>
      <c r="MAP28" s="580"/>
      <c r="MAQ28" s="580"/>
      <c r="MAR28" s="580"/>
      <c r="MAS28" s="580"/>
      <c r="MAT28" s="580"/>
      <c r="MAU28" s="580"/>
      <c r="MAV28" s="580"/>
      <c r="MAW28" s="580"/>
      <c r="MAX28" s="580"/>
      <c r="MAY28" s="580"/>
      <c r="MAZ28" s="580"/>
      <c r="MBA28" s="580"/>
      <c r="MBB28" s="580"/>
      <c r="MBC28" s="580"/>
      <c r="MBD28" s="580"/>
      <c r="MBE28" s="580"/>
      <c r="MBF28" s="580"/>
      <c r="MBG28" s="580"/>
      <c r="MBH28" s="580"/>
      <c r="MBI28" s="580"/>
      <c r="MBJ28" s="580"/>
      <c r="MBK28" s="580"/>
      <c r="MBL28" s="580"/>
      <c r="MBM28" s="580"/>
      <c r="MBN28" s="580"/>
      <c r="MBO28" s="580"/>
      <c r="MBP28" s="580"/>
      <c r="MBQ28" s="580"/>
      <c r="MBR28" s="580"/>
      <c r="MBS28" s="580"/>
      <c r="MBT28" s="580"/>
      <c r="MBU28" s="580"/>
      <c r="MBV28" s="580"/>
      <c r="MBW28" s="580"/>
      <c r="MBX28" s="580"/>
      <c r="MBY28" s="580"/>
      <c r="MBZ28" s="580"/>
      <c r="MCA28" s="580"/>
      <c r="MCB28" s="580"/>
      <c r="MCC28" s="580"/>
      <c r="MCD28" s="580"/>
      <c r="MCE28" s="580"/>
      <c r="MCF28" s="580"/>
      <c r="MCG28" s="580"/>
      <c r="MCH28" s="580"/>
      <c r="MCI28" s="580"/>
      <c r="MCJ28" s="580"/>
      <c r="MCK28" s="580"/>
      <c r="MCL28" s="580"/>
      <c r="MCM28" s="580"/>
      <c r="MCN28" s="580"/>
      <c r="MCO28" s="580"/>
      <c r="MCP28" s="580"/>
      <c r="MCQ28" s="580"/>
      <c r="MCR28" s="580"/>
      <c r="MCS28" s="580"/>
      <c r="MCT28" s="580"/>
      <c r="MCU28" s="580"/>
      <c r="MCV28" s="580"/>
      <c r="MCW28" s="580"/>
      <c r="MCX28" s="580"/>
      <c r="MCY28" s="580"/>
      <c r="MCZ28" s="580"/>
      <c r="MDA28" s="580"/>
      <c r="MDB28" s="580"/>
      <c r="MDC28" s="580"/>
      <c r="MDD28" s="580"/>
      <c r="MDE28" s="580"/>
      <c r="MDF28" s="580"/>
      <c r="MDG28" s="580"/>
      <c r="MDH28" s="580"/>
      <c r="MDI28" s="580"/>
      <c r="MDJ28" s="580"/>
      <c r="MDK28" s="580"/>
      <c r="MDL28" s="580"/>
      <c r="MDM28" s="580"/>
      <c r="MDN28" s="580"/>
      <c r="MDO28" s="580"/>
      <c r="MDP28" s="580"/>
      <c r="MDQ28" s="580"/>
      <c r="MDR28" s="580"/>
      <c r="MDS28" s="580"/>
      <c r="MDT28" s="580"/>
      <c r="MDU28" s="580"/>
      <c r="MDV28" s="580"/>
      <c r="MDW28" s="580"/>
      <c r="MDX28" s="580"/>
      <c r="MDY28" s="580"/>
      <c r="MDZ28" s="580"/>
      <c r="MEA28" s="580"/>
      <c r="MEB28" s="580"/>
      <c r="MEC28" s="580"/>
      <c r="MED28" s="580"/>
      <c r="MEE28" s="580"/>
      <c r="MEF28" s="580"/>
      <c r="MEG28" s="580"/>
      <c r="MEH28" s="580"/>
      <c r="MEI28" s="580"/>
      <c r="MEJ28" s="580"/>
      <c r="MEK28" s="580"/>
      <c r="MEL28" s="580"/>
      <c r="MEM28" s="580"/>
      <c r="MEN28" s="580"/>
      <c r="MEO28" s="580"/>
      <c r="MEP28" s="580"/>
      <c r="MEQ28" s="580"/>
      <c r="MER28" s="580"/>
      <c r="MES28" s="580"/>
      <c r="MET28" s="580"/>
      <c r="MEU28" s="580"/>
      <c r="MEV28" s="580"/>
      <c r="MEW28" s="580"/>
      <c r="MEX28" s="580"/>
      <c r="MEY28" s="580"/>
      <c r="MEZ28" s="580"/>
      <c r="MFA28" s="580"/>
      <c r="MFB28" s="580"/>
      <c r="MFC28" s="580"/>
      <c r="MFD28" s="580"/>
      <c r="MFE28" s="580"/>
      <c r="MFF28" s="580"/>
      <c r="MFG28" s="580"/>
      <c r="MFH28" s="580"/>
      <c r="MFI28" s="580"/>
      <c r="MFJ28" s="580"/>
      <c r="MFK28" s="580"/>
      <c r="MFL28" s="580"/>
      <c r="MFM28" s="580"/>
      <c r="MFN28" s="580"/>
      <c r="MFO28" s="580"/>
      <c r="MFP28" s="580"/>
      <c r="MFQ28" s="580"/>
      <c r="MFR28" s="580"/>
      <c r="MFS28" s="580"/>
      <c r="MFT28" s="580"/>
      <c r="MFU28" s="580"/>
      <c r="MFV28" s="580"/>
      <c r="MFW28" s="580"/>
      <c r="MFX28" s="580"/>
      <c r="MFY28" s="580"/>
      <c r="MFZ28" s="580"/>
      <c r="MGA28" s="580"/>
      <c r="MGB28" s="580"/>
      <c r="MGC28" s="580"/>
      <c r="MGD28" s="580"/>
      <c r="MGE28" s="580"/>
      <c r="MGF28" s="580"/>
      <c r="MGG28" s="580"/>
      <c r="MGH28" s="580"/>
      <c r="MGI28" s="580"/>
      <c r="MGJ28" s="580"/>
      <c r="MGK28" s="580"/>
      <c r="MGL28" s="580"/>
      <c r="MGM28" s="580"/>
      <c r="MGN28" s="580"/>
      <c r="MGO28" s="580"/>
      <c r="MGP28" s="580"/>
      <c r="MGQ28" s="580"/>
      <c r="MGR28" s="580"/>
      <c r="MGS28" s="580"/>
      <c r="MGT28" s="580"/>
      <c r="MGU28" s="580"/>
      <c r="MGV28" s="580"/>
      <c r="MGW28" s="580"/>
      <c r="MGX28" s="580"/>
      <c r="MGY28" s="580"/>
      <c r="MGZ28" s="580"/>
      <c r="MHA28" s="580"/>
      <c r="MHB28" s="580"/>
      <c r="MHC28" s="580"/>
      <c r="MHD28" s="580"/>
      <c r="MHE28" s="580"/>
      <c r="MHF28" s="580"/>
      <c r="MHG28" s="580"/>
      <c r="MHH28" s="580"/>
      <c r="MHI28" s="580"/>
      <c r="MHJ28" s="580"/>
      <c r="MHK28" s="580"/>
      <c r="MHL28" s="580"/>
      <c r="MHM28" s="580"/>
      <c r="MHN28" s="580"/>
      <c r="MHO28" s="580"/>
      <c r="MHP28" s="580"/>
      <c r="MHQ28" s="580"/>
      <c r="MHR28" s="580"/>
      <c r="MHS28" s="580"/>
      <c r="MHT28" s="580"/>
      <c r="MHU28" s="580"/>
      <c r="MHV28" s="580"/>
      <c r="MHW28" s="580"/>
      <c r="MHX28" s="580"/>
      <c r="MHY28" s="580"/>
      <c r="MHZ28" s="580"/>
      <c r="MIA28" s="580"/>
      <c r="MIB28" s="580"/>
      <c r="MIC28" s="580"/>
      <c r="MID28" s="580"/>
      <c r="MIE28" s="580"/>
      <c r="MIF28" s="580"/>
      <c r="MIG28" s="580"/>
      <c r="MIH28" s="580"/>
      <c r="MII28" s="580"/>
      <c r="MIJ28" s="580"/>
      <c r="MIK28" s="580"/>
      <c r="MIL28" s="580"/>
      <c r="MIM28" s="580"/>
      <c r="MIN28" s="580"/>
      <c r="MIO28" s="580"/>
      <c r="MIP28" s="580"/>
      <c r="MIQ28" s="580"/>
      <c r="MIR28" s="580"/>
      <c r="MIS28" s="580"/>
      <c r="MIT28" s="580"/>
      <c r="MIU28" s="580"/>
      <c r="MIV28" s="580"/>
      <c r="MIW28" s="580"/>
      <c r="MIX28" s="580"/>
      <c r="MIY28" s="580"/>
      <c r="MIZ28" s="580"/>
      <c r="MJA28" s="580"/>
      <c r="MJB28" s="580"/>
      <c r="MJC28" s="580"/>
      <c r="MJD28" s="580"/>
      <c r="MJE28" s="580"/>
      <c r="MJF28" s="580"/>
      <c r="MJG28" s="580"/>
      <c r="MJH28" s="580"/>
      <c r="MJI28" s="580"/>
      <c r="MJJ28" s="580"/>
      <c r="MJK28" s="580"/>
      <c r="MJL28" s="580"/>
      <c r="MJM28" s="580"/>
      <c r="MJN28" s="580"/>
      <c r="MJO28" s="580"/>
      <c r="MJP28" s="580"/>
      <c r="MJQ28" s="580"/>
      <c r="MJR28" s="580"/>
      <c r="MJS28" s="580"/>
      <c r="MJT28" s="580"/>
      <c r="MJU28" s="580"/>
      <c r="MJV28" s="580"/>
      <c r="MJW28" s="580"/>
      <c r="MJX28" s="580"/>
      <c r="MJY28" s="580"/>
      <c r="MJZ28" s="580"/>
      <c r="MKA28" s="580"/>
      <c r="MKB28" s="580"/>
      <c r="MKC28" s="580"/>
      <c r="MKD28" s="580"/>
      <c r="MKE28" s="580"/>
      <c r="MKF28" s="580"/>
      <c r="MKG28" s="580"/>
      <c r="MKH28" s="580"/>
      <c r="MKI28" s="580"/>
      <c r="MKJ28" s="580"/>
      <c r="MKK28" s="580"/>
      <c r="MKL28" s="580"/>
      <c r="MKM28" s="580"/>
      <c r="MKN28" s="580"/>
      <c r="MKO28" s="580"/>
      <c r="MKP28" s="580"/>
      <c r="MKQ28" s="580"/>
      <c r="MKR28" s="580"/>
      <c r="MKS28" s="580"/>
      <c r="MKT28" s="580"/>
      <c r="MKU28" s="580"/>
      <c r="MKV28" s="580"/>
      <c r="MKW28" s="580"/>
      <c r="MKX28" s="580"/>
      <c r="MKY28" s="580"/>
      <c r="MKZ28" s="580"/>
      <c r="MLA28" s="580"/>
      <c r="MLB28" s="580"/>
      <c r="MLC28" s="580"/>
      <c r="MLD28" s="580"/>
      <c r="MLE28" s="580"/>
      <c r="MLF28" s="580"/>
      <c r="MLG28" s="580"/>
      <c r="MLH28" s="580"/>
      <c r="MLI28" s="580"/>
      <c r="MLJ28" s="580"/>
      <c r="MLK28" s="580"/>
      <c r="MLL28" s="580"/>
      <c r="MLM28" s="580"/>
      <c r="MLN28" s="580"/>
      <c r="MLO28" s="580"/>
      <c r="MLP28" s="580"/>
      <c r="MLQ28" s="580"/>
      <c r="MLR28" s="580"/>
      <c r="MLS28" s="580"/>
      <c r="MLT28" s="580"/>
      <c r="MLU28" s="580"/>
      <c r="MLV28" s="580"/>
      <c r="MLW28" s="580"/>
      <c r="MLX28" s="580"/>
      <c r="MLY28" s="580"/>
      <c r="MLZ28" s="580"/>
      <c r="MMA28" s="580"/>
      <c r="MMB28" s="580"/>
      <c r="MMC28" s="580"/>
      <c r="MMD28" s="580"/>
      <c r="MME28" s="580"/>
      <c r="MMF28" s="580"/>
      <c r="MMG28" s="580"/>
      <c r="MMH28" s="580"/>
      <c r="MMI28" s="580"/>
      <c r="MMJ28" s="580"/>
      <c r="MMK28" s="580"/>
      <c r="MML28" s="580"/>
      <c r="MMM28" s="580"/>
      <c r="MMN28" s="580"/>
      <c r="MMO28" s="580"/>
      <c r="MMP28" s="580"/>
      <c r="MMQ28" s="580"/>
      <c r="MMR28" s="580"/>
      <c r="MMS28" s="580"/>
      <c r="MMT28" s="580"/>
      <c r="MMU28" s="580"/>
      <c r="MMV28" s="580"/>
      <c r="MMW28" s="580"/>
      <c r="MMX28" s="580"/>
      <c r="MMY28" s="580"/>
      <c r="MMZ28" s="580"/>
      <c r="MNA28" s="580"/>
      <c r="MNB28" s="580"/>
      <c r="MNC28" s="580"/>
      <c r="MND28" s="580"/>
      <c r="MNE28" s="580"/>
      <c r="MNF28" s="580"/>
      <c r="MNG28" s="580"/>
      <c r="MNH28" s="580"/>
      <c r="MNI28" s="580"/>
      <c r="MNJ28" s="580"/>
      <c r="MNK28" s="580"/>
      <c r="MNL28" s="580"/>
      <c r="MNM28" s="580"/>
      <c r="MNN28" s="580"/>
      <c r="MNO28" s="580"/>
      <c r="MNP28" s="580"/>
      <c r="MNQ28" s="580"/>
      <c r="MNR28" s="580"/>
      <c r="MNS28" s="580"/>
      <c r="MNT28" s="580"/>
      <c r="MNU28" s="580"/>
      <c r="MNV28" s="580"/>
      <c r="MNW28" s="580"/>
      <c r="MNX28" s="580"/>
      <c r="MNY28" s="580"/>
      <c r="MNZ28" s="580"/>
      <c r="MOA28" s="580"/>
      <c r="MOB28" s="580"/>
      <c r="MOC28" s="580"/>
      <c r="MOD28" s="580"/>
      <c r="MOE28" s="580"/>
      <c r="MOF28" s="580"/>
      <c r="MOG28" s="580"/>
      <c r="MOH28" s="580"/>
      <c r="MOI28" s="580"/>
      <c r="MOJ28" s="580"/>
      <c r="MOK28" s="580"/>
      <c r="MOL28" s="580"/>
      <c r="MOM28" s="580"/>
      <c r="MON28" s="580"/>
      <c r="MOO28" s="580"/>
      <c r="MOP28" s="580"/>
      <c r="MOQ28" s="580"/>
      <c r="MOR28" s="580"/>
      <c r="MOS28" s="580"/>
      <c r="MOT28" s="580"/>
      <c r="MOU28" s="580"/>
      <c r="MOV28" s="580"/>
      <c r="MOW28" s="580"/>
      <c r="MOX28" s="580"/>
      <c r="MOY28" s="580"/>
      <c r="MOZ28" s="580"/>
      <c r="MPA28" s="580"/>
      <c r="MPB28" s="580"/>
      <c r="MPC28" s="580"/>
      <c r="MPD28" s="580"/>
      <c r="MPE28" s="580"/>
      <c r="MPF28" s="580"/>
      <c r="MPG28" s="580"/>
      <c r="MPH28" s="580"/>
      <c r="MPI28" s="580"/>
      <c r="MPJ28" s="580"/>
      <c r="MPK28" s="580"/>
      <c r="MPL28" s="580"/>
      <c r="MPM28" s="580"/>
      <c r="MPN28" s="580"/>
      <c r="MPO28" s="580"/>
      <c r="MPP28" s="580"/>
      <c r="MPQ28" s="580"/>
      <c r="MPR28" s="580"/>
      <c r="MPS28" s="580"/>
      <c r="MPT28" s="580"/>
      <c r="MPU28" s="580"/>
      <c r="MPV28" s="580"/>
      <c r="MPW28" s="580"/>
      <c r="MPX28" s="580"/>
      <c r="MPY28" s="580"/>
      <c r="MPZ28" s="580"/>
      <c r="MQA28" s="580"/>
      <c r="MQB28" s="580"/>
      <c r="MQC28" s="580"/>
      <c r="MQD28" s="580"/>
      <c r="MQE28" s="580"/>
      <c r="MQF28" s="580"/>
      <c r="MQG28" s="580"/>
      <c r="MQH28" s="580"/>
      <c r="MQI28" s="580"/>
      <c r="MQJ28" s="580"/>
      <c r="MQK28" s="580"/>
      <c r="MQL28" s="580"/>
      <c r="MQM28" s="580"/>
      <c r="MQN28" s="580"/>
      <c r="MQO28" s="580"/>
      <c r="MQP28" s="580"/>
      <c r="MQQ28" s="580"/>
      <c r="MQR28" s="580"/>
      <c r="MQS28" s="580"/>
      <c r="MQT28" s="580"/>
      <c r="MQU28" s="580"/>
      <c r="MQV28" s="580"/>
      <c r="MQW28" s="580"/>
      <c r="MQX28" s="580"/>
      <c r="MQY28" s="580"/>
      <c r="MQZ28" s="580"/>
      <c r="MRA28" s="580"/>
      <c r="MRB28" s="580"/>
      <c r="MRC28" s="580"/>
      <c r="MRD28" s="580"/>
      <c r="MRE28" s="580"/>
      <c r="MRF28" s="580"/>
      <c r="MRG28" s="580"/>
      <c r="MRH28" s="580"/>
      <c r="MRI28" s="580"/>
      <c r="MRJ28" s="580"/>
      <c r="MRK28" s="580"/>
      <c r="MRL28" s="580"/>
      <c r="MRM28" s="580"/>
      <c r="MRN28" s="580"/>
      <c r="MRO28" s="580"/>
      <c r="MRP28" s="580"/>
      <c r="MRQ28" s="580"/>
      <c r="MRR28" s="580"/>
      <c r="MRS28" s="580"/>
      <c r="MRT28" s="580"/>
      <c r="MRU28" s="580"/>
      <c r="MRV28" s="580"/>
      <c r="MRW28" s="580"/>
      <c r="MRX28" s="580"/>
      <c r="MRY28" s="580"/>
      <c r="MRZ28" s="580"/>
      <c r="MSA28" s="580"/>
      <c r="MSB28" s="580"/>
      <c r="MSC28" s="580"/>
      <c r="MSD28" s="580"/>
      <c r="MSE28" s="580"/>
      <c r="MSF28" s="580"/>
      <c r="MSG28" s="580"/>
      <c r="MSH28" s="580"/>
      <c r="MSI28" s="580"/>
      <c r="MSJ28" s="580"/>
      <c r="MSK28" s="580"/>
      <c r="MSL28" s="580"/>
      <c r="MSM28" s="580"/>
      <c r="MSN28" s="580"/>
      <c r="MSO28" s="580"/>
      <c r="MSP28" s="580"/>
      <c r="MSQ28" s="580"/>
      <c r="MSR28" s="580"/>
      <c r="MSS28" s="580"/>
      <c r="MST28" s="580"/>
      <c r="MSU28" s="580"/>
      <c r="MSV28" s="580"/>
      <c r="MSW28" s="580"/>
      <c r="MSX28" s="580"/>
      <c r="MSY28" s="580"/>
      <c r="MSZ28" s="580"/>
      <c r="MTA28" s="580"/>
      <c r="MTB28" s="580"/>
      <c r="MTC28" s="580"/>
      <c r="MTD28" s="580"/>
      <c r="MTE28" s="580"/>
      <c r="MTF28" s="580"/>
      <c r="MTG28" s="580"/>
      <c r="MTH28" s="580"/>
      <c r="MTI28" s="580"/>
      <c r="MTJ28" s="580"/>
      <c r="MTK28" s="580"/>
      <c r="MTL28" s="580"/>
      <c r="MTM28" s="580"/>
      <c r="MTN28" s="580"/>
      <c r="MTO28" s="580"/>
      <c r="MTP28" s="580"/>
      <c r="MTQ28" s="580"/>
      <c r="MTR28" s="580"/>
      <c r="MTS28" s="580"/>
      <c r="MTT28" s="580"/>
      <c r="MTU28" s="580"/>
      <c r="MTV28" s="580"/>
      <c r="MTW28" s="580"/>
      <c r="MTX28" s="580"/>
      <c r="MTY28" s="580"/>
      <c r="MTZ28" s="580"/>
      <c r="MUA28" s="580"/>
      <c r="MUB28" s="580"/>
      <c r="MUC28" s="580"/>
      <c r="MUD28" s="580"/>
      <c r="MUE28" s="580"/>
      <c r="MUF28" s="580"/>
      <c r="MUG28" s="580"/>
      <c r="MUH28" s="580"/>
      <c r="MUI28" s="580"/>
      <c r="MUJ28" s="580"/>
      <c r="MUK28" s="580"/>
      <c r="MUL28" s="580"/>
      <c r="MUM28" s="580"/>
      <c r="MUN28" s="580"/>
      <c r="MUO28" s="580"/>
      <c r="MUP28" s="580"/>
      <c r="MUQ28" s="580"/>
      <c r="MUR28" s="580"/>
      <c r="MUS28" s="580"/>
      <c r="MUT28" s="580"/>
      <c r="MUU28" s="580"/>
      <c r="MUV28" s="580"/>
      <c r="MUW28" s="580"/>
      <c r="MUX28" s="580"/>
      <c r="MUY28" s="580"/>
      <c r="MUZ28" s="580"/>
      <c r="MVA28" s="580"/>
      <c r="MVB28" s="580"/>
      <c r="MVC28" s="580"/>
      <c r="MVD28" s="580"/>
      <c r="MVE28" s="580"/>
      <c r="MVF28" s="580"/>
      <c r="MVG28" s="580"/>
      <c r="MVH28" s="580"/>
      <c r="MVI28" s="580"/>
      <c r="MVJ28" s="580"/>
      <c r="MVK28" s="580"/>
      <c r="MVL28" s="580"/>
      <c r="MVM28" s="580"/>
      <c r="MVN28" s="580"/>
      <c r="MVO28" s="580"/>
      <c r="MVP28" s="580"/>
      <c r="MVQ28" s="580"/>
      <c r="MVR28" s="580"/>
      <c r="MVS28" s="580"/>
      <c r="MVT28" s="580"/>
      <c r="MVU28" s="580"/>
      <c r="MVV28" s="580"/>
      <c r="MVW28" s="580"/>
      <c r="MVX28" s="580"/>
      <c r="MVY28" s="580"/>
      <c r="MVZ28" s="580"/>
      <c r="MWA28" s="580"/>
      <c r="MWB28" s="580"/>
      <c r="MWC28" s="580"/>
      <c r="MWD28" s="580"/>
      <c r="MWE28" s="580"/>
      <c r="MWF28" s="580"/>
      <c r="MWG28" s="580"/>
      <c r="MWH28" s="580"/>
      <c r="MWI28" s="580"/>
      <c r="MWJ28" s="580"/>
      <c r="MWK28" s="580"/>
      <c r="MWL28" s="580"/>
      <c r="MWM28" s="580"/>
      <c r="MWN28" s="580"/>
      <c r="MWO28" s="580"/>
      <c r="MWP28" s="580"/>
      <c r="MWQ28" s="580"/>
      <c r="MWR28" s="580"/>
      <c r="MWS28" s="580"/>
      <c r="MWT28" s="580"/>
      <c r="MWU28" s="580"/>
      <c r="MWV28" s="580"/>
      <c r="MWW28" s="580"/>
      <c r="MWX28" s="580"/>
      <c r="MWY28" s="580"/>
      <c r="MWZ28" s="580"/>
      <c r="MXA28" s="580"/>
      <c r="MXB28" s="580"/>
      <c r="MXC28" s="580"/>
      <c r="MXD28" s="580"/>
      <c r="MXE28" s="580"/>
      <c r="MXF28" s="580"/>
      <c r="MXG28" s="580"/>
      <c r="MXH28" s="580"/>
      <c r="MXI28" s="580"/>
      <c r="MXJ28" s="580"/>
      <c r="MXK28" s="580"/>
      <c r="MXL28" s="580"/>
      <c r="MXM28" s="580"/>
      <c r="MXN28" s="580"/>
      <c r="MXO28" s="580"/>
      <c r="MXP28" s="580"/>
      <c r="MXQ28" s="580"/>
      <c r="MXR28" s="580"/>
      <c r="MXS28" s="580"/>
      <c r="MXT28" s="580"/>
      <c r="MXU28" s="580"/>
      <c r="MXV28" s="580"/>
      <c r="MXW28" s="580"/>
      <c r="MXX28" s="580"/>
      <c r="MXY28" s="580"/>
      <c r="MXZ28" s="580"/>
      <c r="MYA28" s="580"/>
      <c r="MYB28" s="580"/>
      <c r="MYC28" s="580"/>
      <c r="MYD28" s="580"/>
      <c r="MYE28" s="580"/>
      <c r="MYF28" s="580"/>
      <c r="MYG28" s="580"/>
      <c r="MYH28" s="580"/>
      <c r="MYI28" s="580"/>
      <c r="MYJ28" s="580"/>
      <c r="MYK28" s="580"/>
      <c r="MYL28" s="580"/>
      <c r="MYM28" s="580"/>
      <c r="MYN28" s="580"/>
      <c r="MYO28" s="580"/>
      <c r="MYP28" s="580"/>
      <c r="MYQ28" s="580"/>
      <c r="MYR28" s="580"/>
      <c r="MYS28" s="580"/>
      <c r="MYT28" s="580"/>
      <c r="MYU28" s="580"/>
      <c r="MYV28" s="580"/>
      <c r="MYW28" s="580"/>
      <c r="MYX28" s="580"/>
      <c r="MYY28" s="580"/>
      <c r="MYZ28" s="580"/>
      <c r="MZA28" s="580"/>
      <c r="MZB28" s="580"/>
      <c r="MZC28" s="580"/>
      <c r="MZD28" s="580"/>
      <c r="MZE28" s="580"/>
      <c r="MZF28" s="580"/>
      <c r="MZG28" s="580"/>
      <c r="MZH28" s="580"/>
      <c r="MZI28" s="580"/>
      <c r="MZJ28" s="580"/>
      <c r="MZK28" s="580"/>
      <c r="MZL28" s="580"/>
      <c r="MZM28" s="580"/>
      <c r="MZN28" s="580"/>
      <c r="MZO28" s="580"/>
      <c r="MZP28" s="580"/>
      <c r="MZQ28" s="580"/>
      <c r="MZR28" s="580"/>
      <c r="MZS28" s="580"/>
      <c r="MZT28" s="580"/>
      <c r="MZU28" s="580"/>
      <c r="MZV28" s="580"/>
      <c r="MZW28" s="580"/>
      <c r="MZX28" s="580"/>
      <c r="MZY28" s="580"/>
      <c r="MZZ28" s="580"/>
      <c r="NAA28" s="580"/>
      <c r="NAB28" s="580"/>
      <c r="NAC28" s="580"/>
      <c r="NAD28" s="580"/>
      <c r="NAE28" s="580"/>
      <c r="NAF28" s="580"/>
      <c r="NAG28" s="580"/>
      <c r="NAH28" s="580"/>
      <c r="NAI28" s="580"/>
      <c r="NAJ28" s="580"/>
      <c r="NAK28" s="580"/>
      <c r="NAL28" s="580"/>
      <c r="NAM28" s="580"/>
      <c r="NAN28" s="580"/>
      <c r="NAO28" s="580"/>
      <c r="NAP28" s="580"/>
      <c r="NAQ28" s="580"/>
      <c r="NAR28" s="580"/>
      <c r="NAS28" s="580"/>
      <c r="NAT28" s="580"/>
      <c r="NAU28" s="580"/>
      <c r="NAV28" s="580"/>
      <c r="NAW28" s="580"/>
      <c r="NAX28" s="580"/>
      <c r="NAY28" s="580"/>
      <c r="NAZ28" s="580"/>
      <c r="NBA28" s="580"/>
      <c r="NBB28" s="580"/>
      <c r="NBC28" s="580"/>
      <c r="NBD28" s="580"/>
      <c r="NBE28" s="580"/>
      <c r="NBF28" s="580"/>
      <c r="NBG28" s="580"/>
      <c r="NBH28" s="580"/>
      <c r="NBI28" s="580"/>
      <c r="NBJ28" s="580"/>
      <c r="NBK28" s="580"/>
      <c r="NBL28" s="580"/>
      <c r="NBM28" s="580"/>
      <c r="NBN28" s="580"/>
      <c r="NBO28" s="580"/>
      <c r="NBP28" s="580"/>
      <c r="NBQ28" s="580"/>
      <c r="NBR28" s="580"/>
      <c r="NBS28" s="580"/>
      <c r="NBT28" s="580"/>
      <c r="NBU28" s="580"/>
      <c r="NBV28" s="580"/>
      <c r="NBW28" s="580"/>
      <c r="NBX28" s="580"/>
      <c r="NBY28" s="580"/>
      <c r="NBZ28" s="580"/>
      <c r="NCA28" s="580"/>
      <c r="NCB28" s="580"/>
      <c r="NCC28" s="580"/>
      <c r="NCD28" s="580"/>
      <c r="NCE28" s="580"/>
      <c r="NCF28" s="580"/>
      <c r="NCG28" s="580"/>
      <c r="NCH28" s="580"/>
      <c r="NCI28" s="580"/>
      <c r="NCJ28" s="580"/>
      <c r="NCK28" s="580"/>
      <c r="NCL28" s="580"/>
      <c r="NCM28" s="580"/>
      <c r="NCN28" s="580"/>
      <c r="NCO28" s="580"/>
      <c r="NCP28" s="580"/>
      <c r="NCQ28" s="580"/>
      <c r="NCR28" s="580"/>
      <c r="NCS28" s="580"/>
      <c r="NCT28" s="580"/>
      <c r="NCU28" s="580"/>
      <c r="NCV28" s="580"/>
      <c r="NCW28" s="580"/>
      <c r="NCX28" s="580"/>
      <c r="NCY28" s="580"/>
      <c r="NCZ28" s="580"/>
      <c r="NDA28" s="580"/>
      <c r="NDB28" s="580"/>
      <c r="NDC28" s="580"/>
      <c r="NDD28" s="580"/>
      <c r="NDE28" s="580"/>
      <c r="NDF28" s="580"/>
      <c r="NDG28" s="580"/>
      <c r="NDH28" s="580"/>
      <c r="NDI28" s="580"/>
      <c r="NDJ28" s="580"/>
      <c r="NDK28" s="580"/>
      <c r="NDL28" s="580"/>
      <c r="NDM28" s="580"/>
      <c r="NDN28" s="580"/>
      <c r="NDO28" s="580"/>
      <c r="NDP28" s="580"/>
      <c r="NDQ28" s="580"/>
      <c r="NDR28" s="580"/>
      <c r="NDS28" s="580"/>
      <c r="NDT28" s="580"/>
      <c r="NDU28" s="580"/>
      <c r="NDV28" s="580"/>
      <c r="NDW28" s="580"/>
      <c r="NDX28" s="580"/>
      <c r="NDY28" s="580"/>
      <c r="NDZ28" s="580"/>
      <c r="NEA28" s="580"/>
      <c r="NEB28" s="580"/>
      <c r="NEC28" s="580"/>
      <c r="NED28" s="580"/>
      <c r="NEE28" s="580"/>
      <c r="NEF28" s="580"/>
      <c r="NEG28" s="580"/>
      <c r="NEH28" s="580"/>
      <c r="NEI28" s="580"/>
      <c r="NEJ28" s="580"/>
      <c r="NEK28" s="580"/>
      <c r="NEL28" s="580"/>
      <c r="NEM28" s="580"/>
      <c r="NEN28" s="580"/>
      <c r="NEO28" s="580"/>
      <c r="NEP28" s="580"/>
      <c r="NEQ28" s="580"/>
      <c r="NER28" s="580"/>
      <c r="NES28" s="580"/>
      <c r="NET28" s="580"/>
      <c r="NEU28" s="580"/>
      <c r="NEV28" s="580"/>
      <c r="NEW28" s="580"/>
      <c r="NEX28" s="580"/>
      <c r="NEY28" s="580"/>
      <c r="NEZ28" s="580"/>
      <c r="NFA28" s="580"/>
      <c r="NFB28" s="580"/>
      <c r="NFC28" s="580"/>
      <c r="NFD28" s="580"/>
      <c r="NFE28" s="580"/>
      <c r="NFF28" s="580"/>
      <c r="NFG28" s="580"/>
      <c r="NFH28" s="580"/>
      <c r="NFI28" s="580"/>
      <c r="NFJ28" s="580"/>
      <c r="NFK28" s="580"/>
      <c r="NFL28" s="580"/>
      <c r="NFM28" s="580"/>
      <c r="NFN28" s="580"/>
      <c r="NFO28" s="580"/>
      <c r="NFP28" s="580"/>
      <c r="NFQ28" s="580"/>
      <c r="NFR28" s="580"/>
      <c r="NFS28" s="580"/>
      <c r="NFT28" s="580"/>
      <c r="NFU28" s="580"/>
      <c r="NFV28" s="580"/>
      <c r="NFW28" s="580"/>
      <c r="NFX28" s="580"/>
      <c r="NFY28" s="580"/>
      <c r="NFZ28" s="580"/>
      <c r="NGA28" s="580"/>
      <c r="NGB28" s="580"/>
      <c r="NGC28" s="580"/>
      <c r="NGD28" s="580"/>
      <c r="NGE28" s="580"/>
      <c r="NGF28" s="580"/>
      <c r="NGG28" s="580"/>
      <c r="NGH28" s="580"/>
      <c r="NGI28" s="580"/>
      <c r="NGJ28" s="580"/>
      <c r="NGK28" s="580"/>
      <c r="NGL28" s="580"/>
      <c r="NGM28" s="580"/>
      <c r="NGN28" s="580"/>
      <c r="NGO28" s="580"/>
      <c r="NGP28" s="580"/>
      <c r="NGQ28" s="580"/>
      <c r="NGR28" s="580"/>
      <c r="NGS28" s="580"/>
      <c r="NGT28" s="580"/>
      <c r="NGU28" s="580"/>
      <c r="NGV28" s="580"/>
      <c r="NGW28" s="580"/>
      <c r="NGX28" s="580"/>
      <c r="NGY28" s="580"/>
      <c r="NGZ28" s="580"/>
      <c r="NHA28" s="580"/>
      <c r="NHB28" s="580"/>
      <c r="NHC28" s="580"/>
      <c r="NHD28" s="580"/>
      <c r="NHE28" s="580"/>
      <c r="NHF28" s="580"/>
      <c r="NHG28" s="580"/>
      <c r="NHH28" s="580"/>
      <c r="NHI28" s="580"/>
      <c r="NHJ28" s="580"/>
      <c r="NHK28" s="580"/>
      <c r="NHL28" s="580"/>
      <c r="NHM28" s="580"/>
      <c r="NHN28" s="580"/>
      <c r="NHO28" s="580"/>
      <c r="NHP28" s="580"/>
      <c r="NHQ28" s="580"/>
      <c r="NHR28" s="580"/>
      <c r="NHS28" s="580"/>
      <c r="NHT28" s="580"/>
      <c r="NHU28" s="580"/>
      <c r="NHV28" s="580"/>
      <c r="NHW28" s="580"/>
      <c r="NHX28" s="580"/>
      <c r="NHY28" s="580"/>
      <c r="NHZ28" s="580"/>
      <c r="NIA28" s="580"/>
      <c r="NIB28" s="580"/>
      <c r="NIC28" s="580"/>
      <c r="NID28" s="580"/>
      <c r="NIE28" s="580"/>
      <c r="NIF28" s="580"/>
      <c r="NIG28" s="580"/>
      <c r="NIH28" s="580"/>
      <c r="NII28" s="580"/>
      <c r="NIJ28" s="580"/>
      <c r="NIK28" s="580"/>
      <c r="NIL28" s="580"/>
      <c r="NIM28" s="580"/>
      <c r="NIN28" s="580"/>
      <c r="NIO28" s="580"/>
      <c r="NIP28" s="580"/>
      <c r="NIQ28" s="580"/>
      <c r="NIR28" s="580"/>
      <c r="NIS28" s="580"/>
      <c r="NIT28" s="580"/>
      <c r="NIU28" s="580"/>
      <c r="NIV28" s="580"/>
      <c r="NIW28" s="580"/>
      <c r="NIX28" s="580"/>
      <c r="NIY28" s="580"/>
      <c r="NIZ28" s="580"/>
      <c r="NJA28" s="580"/>
      <c r="NJB28" s="580"/>
      <c r="NJC28" s="580"/>
      <c r="NJD28" s="580"/>
      <c r="NJE28" s="580"/>
      <c r="NJF28" s="580"/>
      <c r="NJG28" s="580"/>
      <c r="NJH28" s="580"/>
      <c r="NJI28" s="580"/>
      <c r="NJJ28" s="580"/>
      <c r="NJK28" s="580"/>
      <c r="NJL28" s="580"/>
      <c r="NJM28" s="580"/>
      <c r="NJN28" s="580"/>
      <c r="NJO28" s="580"/>
      <c r="NJP28" s="580"/>
      <c r="NJQ28" s="580"/>
      <c r="NJR28" s="580"/>
      <c r="NJS28" s="580"/>
      <c r="NJT28" s="580"/>
      <c r="NJU28" s="580"/>
      <c r="NJV28" s="580"/>
      <c r="NJW28" s="580"/>
      <c r="NJX28" s="580"/>
      <c r="NJY28" s="580"/>
      <c r="NJZ28" s="580"/>
      <c r="NKA28" s="580"/>
      <c r="NKB28" s="580"/>
      <c r="NKC28" s="580"/>
      <c r="NKD28" s="580"/>
      <c r="NKE28" s="580"/>
      <c r="NKF28" s="580"/>
      <c r="NKG28" s="580"/>
      <c r="NKH28" s="580"/>
      <c r="NKI28" s="580"/>
      <c r="NKJ28" s="580"/>
      <c r="NKK28" s="580"/>
      <c r="NKL28" s="580"/>
      <c r="NKM28" s="580"/>
      <c r="NKN28" s="580"/>
      <c r="NKO28" s="580"/>
      <c r="NKP28" s="580"/>
      <c r="NKQ28" s="580"/>
      <c r="NKR28" s="580"/>
      <c r="NKS28" s="580"/>
      <c r="NKT28" s="580"/>
      <c r="NKU28" s="580"/>
      <c r="NKV28" s="580"/>
      <c r="NKW28" s="580"/>
      <c r="NKX28" s="580"/>
      <c r="NKY28" s="580"/>
      <c r="NKZ28" s="580"/>
      <c r="NLA28" s="580"/>
      <c r="NLB28" s="580"/>
      <c r="NLC28" s="580"/>
      <c r="NLD28" s="580"/>
      <c r="NLE28" s="580"/>
      <c r="NLF28" s="580"/>
      <c r="NLG28" s="580"/>
      <c r="NLH28" s="580"/>
      <c r="NLI28" s="580"/>
      <c r="NLJ28" s="580"/>
      <c r="NLK28" s="580"/>
      <c r="NLL28" s="580"/>
      <c r="NLM28" s="580"/>
      <c r="NLN28" s="580"/>
      <c r="NLO28" s="580"/>
      <c r="NLP28" s="580"/>
      <c r="NLQ28" s="580"/>
      <c r="NLR28" s="580"/>
      <c r="NLS28" s="580"/>
      <c r="NLT28" s="580"/>
      <c r="NLU28" s="580"/>
      <c r="NLV28" s="580"/>
      <c r="NLW28" s="580"/>
      <c r="NLX28" s="580"/>
      <c r="NLY28" s="580"/>
      <c r="NLZ28" s="580"/>
      <c r="NMA28" s="580"/>
      <c r="NMB28" s="580"/>
      <c r="NMC28" s="580"/>
      <c r="NMD28" s="580"/>
      <c r="NME28" s="580"/>
      <c r="NMF28" s="580"/>
      <c r="NMG28" s="580"/>
      <c r="NMH28" s="580"/>
      <c r="NMI28" s="580"/>
      <c r="NMJ28" s="580"/>
      <c r="NMK28" s="580"/>
      <c r="NML28" s="580"/>
      <c r="NMM28" s="580"/>
      <c r="NMN28" s="580"/>
      <c r="NMO28" s="580"/>
      <c r="NMP28" s="580"/>
      <c r="NMQ28" s="580"/>
      <c r="NMR28" s="580"/>
      <c r="NMS28" s="580"/>
      <c r="NMT28" s="580"/>
      <c r="NMU28" s="580"/>
      <c r="NMV28" s="580"/>
      <c r="NMW28" s="580"/>
      <c r="NMX28" s="580"/>
      <c r="NMY28" s="580"/>
      <c r="NMZ28" s="580"/>
      <c r="NNA28" s="580"/>
      <c r="NNB28" s="580"/>
      <c r="NNC28" s="580"/>
      <c r="NND28" s="580"/>
      <c r="NNE28" s="580"/>
      <c r="NNF28" s="580"/>
      <c r="NNG28" s="580"/>
      <c r="NNH28" s="580"/>
      <c r="NNI28" s="580"/>
      <c r="NNJ28" s="580"/>
      <c r="NNK28" s="580"/>
      <c r="NNL28" s="580"/>
      <c r="NNM28" s="580"/>
      <c r="NNN28" s="580"/>
      <c r="NNO28" s="580"/>
      <c r="NNP28" s="580"/>
      <c r="NNQ28" s="580"/>
      <c r="NNR28" s="580"/>
      <c r="NNS28" s="580"/>
      <c r="NNT28" s="580"/>
      <c r="NNU28" s="580"/>
      <c r="NNV28" s="580"/>
      <c r="NNW28" s="580"/>
      <c r="NNX28" s="580"/>
      <c r="NNY28" s="580"/>
      <c r="NNZ28" s="580"/>
      <c r="NOA28" s="580"/>
      <c r="NOB28" s="580"/>
      <c r="NOC28" s="580"/>
      <c r="NOD28" s="580"/>
      <c r="NOE28" s="580"/>
      <c r="NOF28" s="580"/>
      <c r="NOG28" s="580"/>
      <c r="NOH28" s="580"/>
      <c r="NOI28" s="580"/>
      <c r="NOJ28" s="580"/>
      <c r="NOK28" s="580"/>
      <c r="NOL28" s="580"/>
      <c r="NOM28" s="580"/>
      <c r="NON28" s="580"/>
      <c r="NOO28" s="580"/>
      <c r="NOP28" s="580"/>
      <c r="NOQ28" s="580"/>
      <c r="NOR28" s="580"/>
      <c r="NOS28" s="580"/>
      <c r="NOT28" s="580"/>
      <c r="NOU28" s="580"/>
      <c r="NOV28" s="580"/>
      <c r="NOW28" s="580"/>
      <c r="NOX28" s="580"/>
      <c r="NOY28" s="580"/>
      <c r="NOZ28" s="580"/>
      <c r="NPA28" s="580"/>
      <c r="NPB28" s="580"/>
      <c r="NPC28" s="580"/>
      <c r="NPD28" s="580"/>
      <c r="NPE28" s="580"/>
      <c r="NPF28" s="580"/>
      <c r="NPG28" s="580"/>
      <c r="NPH28" s="580"/>
      <c r="NPI28" s="580"/>
      <c r="NPJ28" s="580"/>
      <c r="NPK28" s="580"/>
      <c r="NPL28" s="580"/>
      <c r="NPM28" s="580"/>
      <c r="NPN28" s="580"/>
      <c r="NPO28" s="580"/>
      <c r="NPP28" s="580"/>
      <c r="NPQ28" s="580"/>
      <c r="NPR28" s="580"/>
      <c r="NPS28" s="580"/>
      <c r="NPT28" s="580"/>
      <c r="NPU28" s="580"/>
      <c r="NPV28" s="580"/>
      <c r="NPW28" s="580"/>
      <c r="NPX28" s="580"/>
      <c r="NPY28" s="580"/>
      <c r="NPZ28" s="580"/>
      <c r="NQA28" s="580"/>
      <c r="NQB28" s="580"/>
      <c r="NQC28" s="580"/>
      <c r="NQD28" s="580"/>
      <c r="NQE28" s="580"/>
      <c r="NQF28" s="580"/>
      <c r="NQG28" s="580"/>
      <c r="NQH28" s="580"/>
      <c r="NQI28" s="580"/>
      <c r="NQJ28" s="580"/>
      <c r="NQK28" s="580"/>
      <c r="NQL28" s="580"/>
      <c r="NQM28" s="580"/>
      <c r="NQN28" s="580"/>
      <c r="NQO28" s="580"/>
      <c r="NQP28" s="580"/>
      <c r="NQQ28" s="580"/>
      <c r="NQR28" s="580"/>
      <c r="NQS28" s="580"/>
      <c r="NQT28" s="580"/>
      <c r="NQU28" s="580"/>
      <c r="NQV28" s="580"/>
      <c r="NQW28" s="580"/>
      <c r="NQX28" s="580"/>
      <c r="NQY28" s="580"/>
      <c r="NQZ28" s="580"/>
      <c r="NRA28" s="580"/>
      <c r="NRB28" s="580"/>
      <c r="NRC28" s="580"/>
      <c r="NRD28" s="580"/>
      <c r="NRE28" s="580"/>
      <c r="NRF28" s="580"/>
      <c r="NRG28" s="580"/>
      <c r="NRH28" s="580"/>
      <c r="NRI28" s="580"/>
      <c r="NRJ28" s="580"/>
      <c r="NRK28" s="580"/>
      <c r="NRL28" s="580"/>
      <c r="NRM28" s="580"/>
      <c r="NRN28" s="580"/>
      <c r="NRO28" s="580"/>
      <c r="NRP28" s="580"/>
      <c r="NRQ28" s="580"/>
      <c r="NRR28" s="580"/>
      <c r="NRS28" s="580"/>
      <c r="NRT28" s="580"/>
      <c r="NRU28" s="580"/>
      <c r="NRV28" s="580"/>
      <c r="NRW28" s="580"/>
      <c r="NRX28" s="580"/>
      <c r="NRY28" s="580"/>
      <c r="NRZ28" s="580"/>
      <c r="NSA28" s="580"/>
      <c r="NSB28" s="580"/>
      <c r="NSC28" s="580"/>
      <c r="NSD28" s="580"/>
      <c r="NSE28" s="580"/>
      <c r="NSF28" s="580"/>
      <c r="NSG28" s="580"/>
      <c r="NSH28" s="580"/>
      <c r="NSI28" s="580"/>
      <c r="NSJ28" s="580"/>
      <c r="NSK28" s="580"/>
      <c r="NSL28" s="580"/>
      <c r="NSM28" s="580"/>
      <c r="NSN28" s="580"/>
      <c r="NSO28" s="580"/>
      <c r="NSP28" s="580"/>
      <c r="NSQ28" s="580"/>
      <c r="NSR28" s="580"/>
      <c r="NSS28" s="580"/>
      <c r="NST28" s="580"/>
      <c r="NSU28" s="580"/>
      <c r="NSV28" s="580"/>
      <c r="NSW28" s="580"/>
      <c r="NSX28" s="580"/>
      <c r="NSY28" s="580"/>
      <c r="NSZ28" s="580"/>
      <c r="NTA28" s="580"/>
      <c r="NTB28" s="580"/>
      <c r="NTC28" s="580"/>
      <c r="NTD28" s="580"/>
      <c r="NTE28" s="580"/>
      <c r="NTF28" s="580"/>
      <c r="NTG28" s="580"/>
      <c r="NTH28" s="580"/>
      <c r="NTI28" s="580"/>
      <c r="NTJ28" s="580"/>
      <c r="NTK28" s="580"/>
      <c r="NTL28" s="580"/>
      <c r="NTM28" s="580"/>
      <c r="NTN28" s="580"/>
      <c r="NTO28" s="580"/>
      <c r="NTP28" s="580"/>
      <c r="NTQ28" s="580"/>
      <c r="NTR28" s="580"/>
      <c r="NTS28" s="580"/>
      <c r="NTT28" s="580"/>
      <c r="NTU28" s="580"/>
      <c r="NTV28" s="580"/>
      <c r="NTW28" s="580"/>
      <c r="NTX28" s="580"/>
      <c r="NTY28" s="580"/>
      <c r="NTZ28" s="580"/>
      <c r="NUA28" s="580"/>
      <c r="NUB28" s="580"/>
      <c r="NUC28" s="580"/>
      <c r="NUD28" s="580"/>
      <c r="NUE28" s="580"/>
      <c r="NUF28" s="580"/>
      <c r="NUG28" s="580"/>
      <c r="NUH28" s="580"/>
      <c r="NUI28" s="580"/>
      <c r="NUJ28" s="580"/>
      <c r="NUK28" s="580"/>
      <c r="NUL28" s="580"/>
      <c r="NUM28" s="580"/>
      <c r="NUN28" s="580"/>
      <c r="NUO28" s="580"/>
      <c r="NUP28" s="580"/>
      <c r="NUQ28" s="580"/>
      <c r="NUR28" s="580"/>
      <c r="NUS28" s="580"/>
      <c r="NUT28" s="580"/>
      <c r="NUU28" s="580"/>
      <c r="NUV28" s="580"/>
      <c r="NUW28" s="580"/>
      <c r="NUX28" s="580"/>
      <c r="NUY28" s="580"/>
      <c r="NUZ28" s="580"/>
      <c r="NVA28" s="580"/>
      <c r="NVB28" s="580"/>
      <c r="NVC28" s="580"/>
      <c r="NVD28" s="580"/>
      <c r="NVE28" s="580"/>
      <c r="NVF28" s="580"/>
      <c r="NVG28" s="580"/>
      <c r="NVH28" s="580"/>
      <c r="NVI28" s="580"/>
      <c r="NVJ28" s="580"/>
      <c r="NVK28" s="580"/>
      <c r="NVL28" s="580"/>
      <c r="NVM28" s="580"/>
      <c r="NVN28" s="580"/>
      <c r="NVO28" s="580"/>
      <c r="NVP28" s="580"/>
      <c r="NVQ28" s="580"/>
      <c r="NVR28" s="580"/>
      <c r="NVS28" s="580"/>
      <c r="NVT28" s="580"/>
      <c r="NVU28" s="580"/>
      <c r="NVV28" s="580"/>
      <c r="NVW28" s="580"/>
      <c r="NVX28" s="580"/>
      <c r="NVY28" s="580"/>
      <c r="NVZ28" s="580"/>
      <c r="NWA28" s="580"/>
      <c r="NWB28" s="580"/>
      <c r="NWC28" s="580"/>
      <c r="NWD28" s="580"/>
      <c r="NWE28" s="580"/>
      <c r="NWF28" s="580"/>
      <c r="NWG28" s="580"/>
      <c r="NWH28" s="580"/>
      <c r="NWI28" s="580"/>
      <c r="NWJ28" s="580"/>
      <c r="NWK28" s="580"/>
      <c r="NWL28" s="580"/>
      <c r="NWM28" s="580"/>
      <c r="NWN28" s="580"/>
      <c r="NWO28" s="580"/>
      <c r="NWP28" s="580"/>
      <c r="NWQ28" s="580"/>
      <c r="NWR28" s="580"/>
      <c r="NWS28" s="580"/>
      <c r="NWT28" s="580"/>
      <c r="NWU28" s="580"/>
      <c r="NWV28" s="580"/>
      <c r="NWW28" s="580"/>
      <c r="NWX28" s="580"/>
      <c r="NWY28" s="580"/>
      <c r="NWZ28" s="580"/>
      <c r="NXA28" s="580"/>
      <c r="NXB28" s="580"/>
      <c r="NXC28" s="580"/>
      <c r="NXD28" s="580"/>
      <c r="NXE28" s="580"/>
      <c r="NXF28" s="580"/>
      <c r="NXG28" s="580"/>
      <c r="NXH28" s="580"/>
      <c r="NXI28" s="580"/>
      <c r="NXJ28" s="580"/>
      <c r="NXK28" s="580"/>
      <c r="NXL28" s="580"/>
      <c r="NXM28" s="580"/>
      <c r="NXN28" s="580"/>
      <c r="NXO28" s="580"/>
      <c r="NXP28" s="580"/>
      <c r="NXQ28" s="580"/>
      <c r="NXR28" s="580"/>
      <c r="NXS28" s="580"/>
      <c r="NXT28" s="580"/>
      <c r="NXU28" s="580"/>
      <c r="NXV28" s="580"/>
      <c r="NXW28" s="580"/>
      <c r="NXX28" s="580"/>
      <c r="NXY28" s="580"/>
      <c r="NXZ28" s="580"/>
      <c r="NYA28" s="580"/>
      <c r="NYB28" s="580"/>
      <c r="NYC28" s="580"/>
      <c r="NYD28" s="580"/>
      <c r="NYE28" s="580"/>
      <c r="NYF28" s="580"/>
      <c r="NYG28" s="580"/>
      <c r="NYH28" s="580"/>
      <c r="NYI28" s="580"/>
      <c r="NYJ28" s="580"/>
      <c r="NYK28" s="580"/>
      <c r="NYL28" s="580"/>
      <c r="NYM28" s="580"/>
      <c r="NYN28" s="580"/>
      <c r="NYO28" s="580"/>
      <c r="NYP28" s="580"/>
      <c r="NYQ28" s="580"/>
      <c r="NYR28" s="580"/>
      <c r="NYS28" s="580"/>
      <c r="NYT28" s="580"/>
      <c r="NYU28" s="580"/>
      <c r="NYV28" s="580"/>
      <c r="NYW28" s="580"/>
      <c r="NYX28" s="580"/>
      <c r="NYY28" s="580"/>
      <c r="NYZ28" s="580"/>
      <c r="NZA28" s="580"/>
      <c r="NZB28" s="580"/>
      <c r="NZC28" s="580"/>
      <c r="NZD28" s="580"/>
      <c r="NZE28" s="580"/>
      <c r="NZF28" s="580"/>
      <c r="NZG28" s="580"/>
      <c r="NZH28" s="580"/>
      <c r="NZI28" s="580"/>
      <c r="NZJ28" s="580"/>
      <c r="NZK28" s="580"/>
      <c r="NZL28" s="580"/>
      <c r="NZM28" s="580"/>
      <c r="NZN28" s="580"/>
      <c r="NZO28" s="580"/>
      <c r="NZP28" s="580"/>
      <c r="NZQ28" s="580"/>
      <c r="NZR28" s="580"/>
      <c r="NZS28" s="580"/>
      <c r="NZT28" s="580"/>
      <c r="NZU28" s="580"/>
      <c r="NZV28" s="580"/>
      <c r="NZW28" s="580"/>
      <c r="NZX28" s="580"/>
      <c r="NZY28" s="580"/>
      <c r="NZZ28" s="580"/>
      <c r="OAA28" s="580"/>
      <c r="OAB28" s="580"/>
      <c r="OAC28" s="580"/>
      <c r="OAD28" s="580"/>
      <c r="OAE28" s="580"/>
      <c r="OAF28" s="580"/>
      <c r="OAG28" s="580"/>
      <c r="OAH28" s="580"/>
      <c r="OAI28" s="580"/>
      <c r="OAJ28" s="580"/>
      <c r="OAK28" s="580"/>
      <c r="OAL28" s="580"/>
      <c r="OAM28" s="580"/>
      <c r="OAN28" s="580"/>
      <c r="OAO28" s="580"/>
      <c r="OAP28" s="580"/>
      <c r="OAQ28" s="580"/>
      <c r="OAR28" s="580"/>
      <c r="OAS28" s="580"/>
      <c r="OAT28" s="580"/>
      <c r="OAU28" s="580"/>
      <c r="OAV28" s="580"/>
      <c r="OAW28" s="580"/>
      <c r="OAX28" s="580"/>
      <c r="OAY28" s="580"/>
      <c r="OAZ28" s="580"/>
      <c r="OBA28" s="580"/>
      <c r="OBB28" s="580"/>
      <c r="OBC28" s="580"/>
      <c r="OBD28" s="580"/>
      <c r="OBE28" s="580"/>
      <c r="OBF28" s="580"/>
      <c r="OBG28" s="580"/>
      <c r="OBH28" s="580"/>
      <c r="OBI28" s="580"/>
      <c r="OBJ28" s="580"/>
      <c r="OBK28" s="580"/>
      <c r="OBL28" s="580"/>
      <c r="OBM28" s="580"/>
      <c r="OBN28" s="580"/>
      <c r="OBO28" s="580"/>
      <c r="OBP28" s="580"/>
      <c r="OBQ28" s="580"/>
      <c r="OBR28" s="580"/>
      <c r="OBS28" s="580"/>
      <c r="OBT28" s="580"/>
      <c r="OBU28" s="580"/>
      <c r="OBV28" s="580"/>
      <c r="OBW28" s="580"/>
      <c r="OBX28" s="580"/>
      <c r="OBY28" s="580"/>
      <c r="OBZ28" s="580"/>
      <c r="OCA28" s="580"/>
      <c r="OCB28" s="580"/>
      <c r="OCC28" s="580"/>
      <c r="OCD28" s="580"/>
      <c r="OCE28" s="580"/>
      <c r="OCF28" s="580"/>
      <c r="OCG28" s="580"/>
      <c r="OCH28" s="580"/>
      <c r="OCI28" s="580"/>
      <c r="OCJ28" s="580"/>
      <c r="OCK28" s="580"/>
      <c r="OCL28" s="580"/>
      <c r="OCM28" s="580"/>
      <c r="OCN28" s="580"/>
      <c r="OCO28" s="580"/>
      <c r="OCP28" s="580"/>
      <c r="OCQ28" s="580"/>
      <c r="OCR28" s="580"/>
      <c r="OCS28" s="580"/>
      <c r="OCT28" s="580"/>
      <c r="OCU28" s="580"/>
      <c r="OCV28" s="580"/>
      <c r="OCW28" s="580"/>
      <c r="OCX28" s="580"/>
      <c r="OCY28" s="580"/>
      <c r="OCZ28" s="580"/>
      <c r="ODA28" s="580"/>
      <c r="ODB28" s="580"/>
      <c r="ODC28" s="580"/>
      <c r="ODD28" s="580"/>
      <c r="ODE28" s="580"/>
      <c r="ODF28" s="580"/>
      <c r="ODG28" s="580"/>
      <c r="ODH28" s="580"/>
      <c r="ODI28" s="580"/>
      <c r="ODJ28" s="580"/>
      <c r="ODK28" s="580"/>
      <c r="ODL28" s="580"/>
      <c r="ODM28" s="580"/>
      <c r="ODN28" s="580"/>
      <c r="ODO28" s="580"/>
      <c r="ODP28" s="580"/>
      <c r="ODQ28" s="580"/>
      <c r="ODR28" s="580"/>
      <c r="ODS28" s="580"/>
      <c r="ODT28" s="580"/>
      <c r="ODU28" s="580"/>
      <c r="ODV28" s="580"/>
      <c r="ODW28" s="580"/>
      <c r="ODX28" s="580"/>
      <c r="ODY28" s="580"/>
      <c r="ODZ28" s="580"/>
      <c r="OEA28" s="580"/>
      <c r="OEB28" s="580"/>
      <c r="OEC28" s="580"/>
      <c r="OED28" s="580"/>
      <c r="OEE28" s="580"/>
      <c r="OEF28" s="580"/>
      <c r="OEG28" s="580"/>
      <c r="OEH28" s="580"/>
      <c r="OEI28" s="580"/>
      <c r="OEJ28" s="580"/>
      <c r="OEK28" s="580"/>
      <c r="OEL28" s="580"/>
      <c r="OEM28" s="580"/>
      <c r="OEN28" s="580"/>
      <c r="OEO28" s="580"/>
      <c r="OEP28" s="580"/>
      <c r="OEQ28" s="580"/>
      <c r="OER28" s="580"/>
      <c r="OES28" s="580"/>
      <c r="OET28" s="580"/>
      <c r="OEU28" s="580"/>
      <c r="OEV28" s="580"/>
      <c r="OEW28" s="580"/>
      <c r="OEX28" s="580"/>
      <c r="OEY28" s="580"/>
      <c r="OEZ28" s="580"/>
      <c r="OFA28" s="580"/>
      <c r="OFB28" s="580"/>
      <c r="OFC28" s="580"/>
      <c r="OFD28" s="580"/>
      <c r="OFE28" s="580"/>
      <c r="OFF28" s="580"/>
      <c r="OFG28" s="580"/>
      <c r="OFH28" s="580"/>
      <c r="OFI28" s="580"/>
      <c r="OFJ28" s="580"/>
      <c r="OFK28" s="580"/>
      <c r="OFL28" s="580"/>
      <c r="OFM28" s="580"/>
      <c r="OFN28" s="580"/>
      <c r="OFO28" s="580"/>
      <c r="OFP28" s="580"/>
      <c r="OFQ28" s="580"/>
      <c r="OFR28" s="580"/>
      <c r="OFS28" s="580"/>
      <c r="OFT28" s="580"/>
      <c r="OFU28" s="580"/>
      <c r="OFV28" s="580"/>
      <c r="OFW28" s="580"/>
      <c r="OFX28" s="580"/>
      <c r="OFY28" s="580"/>
      <c r="OFZ28" s="580"/>
      <c r="OGA28" s="580"/>
      <c r="OGB28" s="580"/>
      <c r="OGC28" s="580"/>
      <c r="OGD28" s="580"/>
      <c r="OGE28" s="580"/>
      <c r="OGF28" s="580"/>
      <c r="OGG28" s="580"/>
      <c r="OGH28" s="580"/>
      <c r="OGI28" s="580"/>
      <c r="OGJ28" s="580"/>
      <c r="OGK28" s="580"/>
      <c r="OGL28" s="580"/>
      <c r="OGM28" s="580"/>
      <c r="OGN28" s="580"/>
      <c r="OGO28" s="580"/>
      <c r="OGP28" s="580"/>
      <c r="OGQ28" s="580"/>
      <c r="OGR28" s="580"/>
      <c r="OGS28" s="580"/>
      <c r="OGT28" s="580"/>
      <c r="OGU28" s="580"/>
      <c r="OGV28" s="580"/>
      <c r="OGW28" s="580"/>
      <c r="OGX28" s="580"/>
      <c r="OGY28" s="580"/>
      <c r="OGZ28" s="580"/>
      <c r="OHA28" s="580"/>
      <c r="OHB28" s="580"/>
      <c r="OHC28" s="580"/>
      <c r="OHD28" s="580"/>
      <c r="OHE28" s="580"/>
      <c r="OHF28" s="580"/>
      <c r="OHG28" s="580"/>
      <c r="OHH28" s="580"/>
      <c r="OHI28" s="580"/>
      <c r="OHJ28" s="580"/>
      <c r="OHK28" s="580"/>
      <c r="OHL28" s="580"/>
      <c r="OHM28" s="580"/>
      <c r="OHN28" s="580"/>
      <c r="OHO28" s="580"/>
      <c r="OHP28" s="580"/>
      <c r="OHQ28" s="580"/>
      <c r="OHR28" s="580"/>
      <c r="OHS28" s="580"/>
      <c r="OHT28" s="580"/>
      <c r="OHU28" s="580"/>
      <c r="OHV28" s="580"/>
      <c r="OHW28" s="580"/>
      <c r="OHX28" s="580"/>
      <c r="OHY28" s="580"/>
      <c r="OHZ28" s="580"/>
      <c r="OIA28" s="580"/>
      <c r="OIB28" s="580"/>
      <c r="OIC28" s="580"/>
      <c r="OID28" s="580"/>
      <c r="OIE28" s="580"/>
      <c r="OIF28" s="580"/>
      <c r="OIG28" s="580"/>
      <c r="OIH28" s="580"/>
      <c r="OII28" s="580"/>
      <c r="OIJ28" s="580"/>
      <c r="OIK28" s="580"/>
      <c r="OIL28" s="580"/>
      <c r="OIM28" s="580"/>
      <c r="OIN28" s="580"/>
      <c r="OIO28" s="580"/>
      <c r="OIP28" s="580"/>
      <c r="OIQ28" s="580"/>
      <c r="OIR28" s="580"/>
      <c r="OIS28" s="580"/>
      <c r="OIT28" s="580"/>
      <c r="OIU28" s="580"/>
      <c r="OIV28" s="580"/>
      <c r="OIW28" s="580"/>
      <c r="OIX28" s="580"/>
      <c r="OIY28" s="580"/>
      <c r="OIZ28" s="580"/>
      <c r="OJA28" s="580"/>
      <c r="OJB28" s="580"/>
      <c r="OJC28" s="580"/>
      <c r="OJD28" s="580"/>
      <c r="OJE28" s="580"/>
      <c r="OJF28" s="580"/>
      <c r="OJG28" s="580"/>
      <c r="OJH28" s="580"/>
      <c r="OJI28" s="580"/>
      <c r="OJJ28" s="580"/>
      <c r="OJK28" s="580"/>
      <c r="OJL28" s="580"/>
      <c r="OJM28" s="580"/>
      <c r="OJN28" s="580"/>
      <c r="OJO28" s="580"/>
      <c r="OJP28" s="580"/>
      <c r="OJQ28" s="580"/>
      <c r="OJR28" s="580"/>
      <c r="OJS28" s="580"/>
      <c r="OJT28" s="580"/>
      <c r="OJU28" s="580"/>
      <c r="OJV28" s="580"/>
      <c r="OJW28" s="580"/>
      <c r="OJX28" s="580"/>
      <c r="OJY28" s="580"/>
      <c r="OJZ28" s="580"/>
      <c r="OKA28" s="580"/>
      <c r="OKB28" s="580"/>
      <c r="OKC28" s="580"/>
      <c r="OKD28" s="580"/>
      <c r="OKE28" s="580"/>
      <c r="OKF28" s="580"/>
      <c r="OKG28" s="580"/>
      <c r="OKH28" s="580"/>
      <c r="OKI28" s="580"/>
      <c r="OKJ28" s="580"/>
      <c r="OKK28" s="580"/>
      <c r="OKL28" s="580"/>
      <c r="OKM28" s="580"/>
      <c r="OKN28" s="580"/>
      <c r="OKO28" s="580"/>
      <c r="OKP28" s="580"/>
      <c r="OKQ28" s="580"/>
      <c r="OKR28" s="580"/>
      <c r="OKS28" s="580"/>
      <c r="OKT28" s="580"/>
      <c r="OKU28" s="580"/>
      <c r="OKV28" s="580"/>
      <c r="OKW28" s="580"/>
      <c r="OKX28" s="580"/>
      <c r="OKY28" s="580"/>
      <c r="OKZ28" s="580"/>
      <c r="OLA28" s="580"/>
      <c r="OLB28" s="580"/>
      <c r="OLC28" s="580"/>
      <c r="OLD28" s="580"/>
      <c r="OLE28" s="580"/>
      <c r="OLF28" s="580"/>
      <c r="OLG28" s="580"/>
      <c r="OLH28" s="580"/>
      <c r="OLI28" s="580"/>
      <c r="OLJ28" s="580"/>
      <c r="OLK28" s="580"/>
      <c r="OLL28" s="580"/>
      <c r="OLM28" s="580"/>
      <c r="OLN28" s="580"/>
      <c r="OLO28" s="580"/>
      <c r="OLP28" s="580"/>
      <c r="OLQ28" s="580"/>
      <c r="OLR28" s="580"/>
      <c r="OLS28" s="580"/>
      <c r="OLT28" s="580"/>
      <c r="OLU28" s="580"/>
      <c r="OLV28" s="580"/>
      <c r="OLW28" s="580"/>
      <c r="OLX28" s="580"/>
      <c r="OLY28" s="580"/>
      <c r="OLZ28" s="580"/>
      <c r="OMA28" s="580"/>
      <c r="OMB28" s="580"/>
      <c r="OMC28" s="580"/>
      <c r="OMD28" s="580"/>
      <c r="OME28" s="580"/>
      <c r="OMF28" s="580"/>
      <c r="OMG28" s="580"/>
      <c r="OMH28" s="580"/>
      <c r="OMI28" s="580"/>
      <c r="OMJ28" s="580"/>
      <c r="OMK28" s="580"/>
      <c r="OML28" s="580"/>
      <c r="OMM28" s="580"/>
      <c r="OMN28" s="580"/>
      <c r="OMO28" s="580"/>
      <c r="OMP28" s="580"/>
      <c r="OMQ28" s="580"/>
      <c r="OMR28" s="580"/>
      <c r="OMS28" s="580"/>
      <c r="OMT28" s="580"/>
      <c r="OMU28" s="580"/>
      <c r="OMV28" s="580"/>
      <c r="OMW28" s="580"/>
      <c r="OMX28" s="580"/>
      <c r="OMY28" s="580"/>
      <c r="OMZ28" s="580"/>
      <c r="ONA28" s="580"/>
      <c r="ONB28" s="580"/>
      <c r="ONC28" s="580"/>
      <c r="OND28" s="580"/>
      <c r="ONE28" s="580"/>
      <c r="ONF28" s="580"/>
      <c r="ONG28" s="580"/>
      <c r="ONH28" s="580"/>
      <c r="ONI28" s="580"/>
      <c r="ONJ28" s="580"/>
      <c r="ONK28" s="580"/>
      <c r="ONL28" s="580"/>
      <c r="ONM28" s="580"/>
      <c r="ONN28" s="580"/>
      <c r="ONO28" s="580"/>
      <c r="ONP28" s="580"/>
      <c r="ONQ28" s="580"/>
      <c r="ONR28" s="580"/>
      <c r="ONS28" s="580"/>
      <c r="ONT28" s="580"/>
      <c r="ONU28" s="580"/>
      <c r="ONV28" s="580"/>
      <c r="ONW28" s="580"/>
      <c r="ONX28" s="580"/>
      <c r="ONY28" s="580"/>
      <c r="ONZ28" s="580"/>
      <c r="OOA28" s="580"/>
      <c r="OOB28" s="580"/>
      <c r="OOC28" s="580"/>
      <c r="OOD28" s="580"/>
      <c r="OOE28" s="580"/>
      <c r="OOF28" s="580"/>
      <c r="OOG28" s="580"/>
      <c r="OOH28" s="580"/>
      <c r="OOI28" s="580"/>
      <c r="OOJ28" s="580"/>
      <c r="OOK28" s="580"/>
      <c r="OOL28" s="580"/>
      <c r="OOM28" s="580"/>
      <c r="OON28" s="580"/>
      <c r="OOO28" s="580"/>
      <c r="OOP28" s="580"/>
      <c r="OOQ28" s="580"/>
      <c r="OOR28" s="580"/>
      <c r="OOS28" s="580"/>
      <c r="OOT28" s="580"/>
      <c r="OOU28" s="580"/>
      <c r="OOV28" s="580"/>
      <c r="OOW28" s="580"/>
      <c r="OOX28" s="580"/>
      <c r="OOY28" s="580"/>
      <c r="OOZ28" s="580"/>
      <c r="OPA28" s="580"/>
      <c r="OPB28" s="580"/>
      <c r="OPC28" s="580"/>
      <c r="OPD28" s="580"/>
      <c r="OPE28" s="580"/>
      <c r="OPF28" s="580"/>
      <c r="OPG28" s="580"/>
      <c r="OPH28" s="580"/>
      <c r="OPI28" s="580"/>
      <c r="OPJ28" s="580"/>
      <c r="OPK28" s="580"/>
      <c r="OPL28" s="580"/>
      <c r="OPM28" s="580"/>
      <c r="OPN28" s="580"/>
      <c r="OPO28" s="580"/>
      <c r="OPP28" s="580"/>
      <c r="OPQ28" s="580"/>
      <c r="OPR28" s="580"/>
      <c r="OPS28" s="580"/>
      <c r="OPT28" s="580"/>
      <c r="OPU28" s="580"/>
      <c r="OPV28" s="580"/>
      <c r="OPW28" s="580"/>
      <c r="OPX28" s="580"/>
      <c r="OPY28" s="580"/>
      <c r="OPZ28" s="580"/>
      <c r="OQA28" s="580"/>
      <c r="OQB28" s="580"/>
      <c r="OQC28" s="580"/>
      <c r="OQD28" s="580"/>
      <c r="OQE28" s="580"/>
      <c r="OQF28" s="580"/>
      <c r="OQG28" s="580"/>
      <c r="OQH28" s="580"/>
      <c r="OQI28" s="580"/>
      <c r="OQJ28" s="580"/>
      <c r="OQK28" s="580"/>
      <c r="OQL28" s="580"/>
      <c r="OQM28" s="580"/>
      <c r="OQN28" s="580"/>
      <c r="OQO28" s="580"/>
      <c r="OQP28" s="580"/>
      <c r="OQQ28" s="580"/>
      <c r="OQR28" s="580"/>
      <c r="OQS28" s="580"/>
      <c r="OQT28" s="580"/>
      <c r="OQU28" s="580"/>
      <c r="OQV28" s="580"/>
      <c r="OQW28" s="580"/>
      <c r="OQX28" s="580"/>
      <c r="OQY28" s="580"/>
      <c r="OQZ28" s="580"/>
      <c r="ORA28" s="580"/>
      <c r="ORB28" s="580"/>
      <c r="ORC28" s="580"/>
      <c r="ORD28" s="580"/>
      <c r="ORE28" s="580"/>
      <c r="ORF28" s="580"/>
      <c r="ORG28" s="580"/>
      <c r="ORH28" s="580"/>
      <c r="ORI28" s="580"/>
      <c r="ORJ28" s="580"/>
      <c r="ORK28" s="580"/>
      <c r="ORL28" s="580"/>
      <c r="ORM28" s="580"/>
      <c r="ORN28" s="580"/>
      <c r="ORO28" s="580"/>
      <c r="ORP28" s="580"/>
      <c r="ORQ28" s="580"/>
      <c r="ORR28" s="580"/>
      <c r="ORS28" s="580"/>
      <c r="ORT28" s="580"/>
      <c r="ORU28" s="580"/>
      <c r="ORV28" s="580"/>
      <c r="ORW28" s="580"/>
      <c r="ORX28" s="580"/>
      <c r="ORY28" s="580"/>
      <c r="ORZ28" s="580"/>
      <c r="OSA28" s="580"/>
      <c r="OSB28" s="580"/>
      <c r="OSC28" s="580"/>
      <c r="OSD28" s="580"/>
      <c r="OSE28" s="580"/>
      <c r="OSF28" s="580"/>
      <c r="OSG28" s="580"/>
      <c r="OSH28" s="580"/>
      <c r="OSI28" s="580"/>
      <c r="OSJ28" s="580"/>
      <c r="OSK28" s="580"/>
      <c r="OSL28" s="580"/>
      <c r="OSM28" s="580"/>
      <c r="OSN28" s="580"/>
      <c r="OSO28" s="580"/>
      <c r="OSP28" s="580"/>
      <c r="OSQ28" s="580"/>
      <c r="OSR28" s="580"/>
      <c r="OSS28" s="580"/>
      <c r="OST28" s="580"/>
      <c r="OSU28" s="580"/>
      <c r="OSV28" s="580"/>
      <c r="OSW28" s="580"/>
      <c r="OSX28" s="580"/>
      <c r="OSY28" s="580"/>
      <c r="OSZ28" s="580"/>
      <c r="OTA28" s="580"/>
      <c r="OTB28" s="580"/>
      <c r="OTC28" s="580"/>
      <c r="OTD28" s="580"/>
      <c r="OTE28" s="580"/>
      <c r="OTF28" s="580"/>
      <c r="OTG28" s="580"/>
      <c r="OTH28" s="580"/>
      <c r="OTI28" s="580"/>
      <c r="OTJ28" s="580"/>
      <c r="OTK28" s="580"/>
      <c r="OTL28" s="580"/>
      <c r="OTM28" s="580"/>
      <c r="OTN28" s="580"/>
      <c r="OTO28" s="580"/>
      <c r="OTP28" s="580"/>
      <c r="OTQ28" s="580"/>
      <c r="OTR28" s="580"/>
      <c r="OTS28" s="580"/>
      <c r="OTT28" s="580"/>
      <c r="OTU28" s="580"/>
      <c r="OTV28" s="580"/>
      <c r="OTW28" s="580"/>
      <c r="OTX28" s="580"/>
      <c r="OTY28" s="580"/>
      <c r="OTZ28" s="580"/>
      <c r="OUA28" s="580"/>
      <c r="OUB28" s="580"/>
      <c r="OUC28" s="580"/>
      <c r="OUD28" s="580"/>
      <c r="OUE28" s="580"/>
      <c r="OUF28" s="580"/>
      <c r="OUG28" s="580"/>
      <c r="OUH28" s="580"/>
      <c r="OUI28" s="580"/>
      <c r="OUJ28" s="580"/>
      <c r="OUK28" s="580"/>
      <c r="OUL28" s="580"/>
      <c r="OUM28" s="580"/>
      <c r="OUN28" s="580"/>
      <c r="OUO28" s="580"/>
      <c r="OUP28" s="580"/>
      <c r="OUQ28" s="580"/>
      <c r="OUR28" s="580"/>
      <c r="OUS28" s="580"/>
      <c r="OUT28" s="580"/>
      <c r="OUU28" s="580"/>
      <c r="OUV28" s="580"/>
      <c r="OUW28" s="580"/>
      <c r="OUX28" s="580"/>
      <c r="OUY28" s="580"/>
      <c r="OUZ28" s="580"/>
      <c r="OVA28" s="580"/>
      <c r="OVB28" s="580"/>
      <c r="OVC28" s="580"/>
      <c r="OVD28" s="580"/>
      <c r="OVE28" s="580"/>
      <c r="OVF28" s="580"/>
      <c r="OVG28" s="580"/>
      <c r="OVH28" s="580"/>
      <c r="OVI28" s="580"/>
      <c r="OVJ28" s="580"/>
      <c r="OVK28" s="580"/>
      <c r="OVL28" s="580"/>
      <c r="OVM28" s="580"/>
      <c r="OVN28" s="580"/>
      <c r="OVO28" s="580"/>
      <c r="OVP28" s="580"/>
      <c r="OVQ28" s="580"/>
      <c r="OVR28" s="580"/>
      <c r="OVS28" s="580"/>
      <c r="OVT28" s="580"/>
      <c r="OVU28" s="580"/>
      <c r="OVV28" s="580"/>
      <c r="OVW28" s="580"/>
      <c r="OVX28" s="580"/>
      <c r="OVY28" s="580"/>
      <c r="OVZ28" s="580"/>
      <c r="OWA28" s="580"/>
      <c r="OWB28" s="580"/>
      <c r="OWC28" s="580"/>
      <c r="OWD28" s="580"/>
      <c r="OWE28" s="580"/>
      <c r="OWF28" s="580"/>
      <c r="OWG28" s="580"/>
      <c r="OWH28" s="580"/>
      <c r="OWI28" s="580"/>
      <c r="OWJ28" s="580"/>
      <c r="OWK28" s="580"/>
      <c r="OWL28" s="580"/>
      <c r="OWM28" s="580"/>
      <c r="OWN28" s="580"/>
      <c r="OWO28" s="580"/>
      <c r="OWP28" s="580"/>
      <c r="OWQ28" s="580"/>
      <c r="OWR28" s="580"/>
      <c r="OWS28" s="580"/>
      <c r="OWT28" s="580"/>
      <c r="OWU28" s="580"/>
      <c r="OWV28" s="580"/>
      <c r="OWW28" s="580"/>
      <c r="OWX28" s="580"/>
      <c r="OWY28" s="580"/>
      <c r="OWZ28" s="580"/>
      <c r="OXA28" s="580"/>
      <c r="OXB28" s="580"/>
      <c r="OXC28" s="580"/>
      <c r="OXD28" s="580"/>
      <c r="OXE28" s="580"/>
      <c r="OXF28" s="580"/>
      <c r="OXG28" s="580"/>
      <c r="OXH28" s="580"/>
      <c r="OXI28" s="580"/>
      <c r="OXJ28" s="580"/>
      <c r="OXK28" s="580"/>
      <c r="OXL28" s="580"/>
      <c r="OXM28" s="580"/>
      <c r="OXN28" s="580"/>
      <c r="OXO28" s="580"/>
      <c r="OXP28" s="580"/>
      <c r="OXQ28" s="580"/>
      <c r="OXR28" s="580"/>
      <c r="OXS28" s="580"/>
      <c r="OXT28" s="580"/>
      <c r="OXU28" s="580"/>
      <c r="OXV28" s="580"/>
      <c r="OXW28" s="580"/>
      <c r="OXX28" s="580"/>
      <c r="OXY28" s="580"/>
      <c r="OXZ28" s="580"/>
      <c r="OYA28" s="580"/>
      <c r="OYB28" s="580"/>
      <c r="OYC28" s="580"/>
      <c r="OYD28" s="580"/>
      <c r="OYE28" s="580"/>
      <c r="OYF28" s="580"/>
      <c r="OYG28" s="580"/>
      <c r="OYH28" s="580"/>
      <c r="OYI28" s="580"/>
      <c r="OYJ28" s="580"/>
      <c r="OYK28" s="580"/>
      <c r="OYL28" s="580"/>
      <c r="OYM28" s="580"/>
      <c r="OYN28" s="580"/>
      <c r="OYO28" s="580"/>
      <c r="OYP28" s="580"/>
      <c r="OYQ28" s="580"/>
      <c r="OYR28" s="580"/>
      <c r="OYS28" s="580"/>
      <c r="OYT28" s="580"/>
      <c r="OYU28" s="580"/>
      <c r="OYV28" s="580"/>
      <c r="OYW28" s="580"/>
      <c r="OYX28" s="580"/>
      <c r="OYY28" s="580"/>
      <c r="OYZ28" s="580"/>
      <c r="OZA28" s="580"/>
      <c r="OZB28" s="580"/>
      <c r="OZC28" s="580"/>
      <c r="OZD28" s="580"/>
      <c r="OZE28" s="580"/>
      <c r="OZF28" s="580"/>
      <c r="OZG28" s="580"/>
      <c r="OZH28" s="580"/>
      <c r="OZI28" s="580"/>
      <c r="OZJ28" s="580"/>
      <c r="OZK28" s="580"/>
      <c r="OZL28" s="580"/>
      <c r="OZM28" s="580"/>
      <c r="OZN28" s="580"/>
      <c r="OZO28" s="580"/>
      <c r="OZP28" s="580"/>
      <c r="OZQ28" s="580"/>
      <c r="OZR28" s="580"/>
      <c r="OZS28" s="580"/>
      <c r="OZT28" s="580"/>
      <c r="OZU28" s="580"/>
      <c r="OZV28" s="580"/>
      <c r="OZW28" s="580"/>
      <c r="OZX28" s="580"/>
      <c r="OZY28" s="580"/>
      <c r="OZZ28" s="580"/>
      <c r="PAA28" s="580"/>
      <c r="PAB28" s="580"/>
      <c r="PAC28" s="580"/>
      <c r="PAD28" s="580"/>
      <c r="PAE28" s="580"/>
      <c r="PAF28" s="580"/>
      <c r="PAG28" s="580"/>
      <c r="PAH28" s="580"/>
      <c r="PAI28" s="580"/>
      <c r="PAJ28" s="580"/>
      <c r="PAK28" s="580"/>
      <c r="PAL28" s="580"/>
      <c r="XEL28" s="147" t="s">
        <v>1197</v>
      </c>
      <c r="XEM28" s="346" t="s">
        <v>248</v>
      </c>
      <c r="XEO28" s="217" t="s">
        <v>81</v>
      </c>
      <c r="XEP28" s="189" t="s">
        <v>103</v>
      </c>
      <c r="XEQ28" s="191" t="s">
        <v>146</v>
      </c>
      <c r="XER28" s="191" t="s">
        <v>147</v>
      </c>
      <c r="XES28" s="191" t="s">
        <v>148</v>
      </c>
      <c r="XET28" s="191" t="s">
        <v>149</v>
      </c>
      <c r="XEU28" s="191" t="s">
        <v>150</v>
      </c>
      <c r="XEV28" s="191" t="s">
        <v>94</v>
      </c>
      <c r="XEW28" s="191" t="s">
        <v>95</v>
      </c>
      <c r="XEX28" s="191" t="s">
        <v>151</v>
      </c>
      <c r="XEY28" s="191" t="s">
        <v>152</v>
      </c>
      <c r="XEZ28" s="191" t="s">
        <v>98</v>
      </c>
      <c r="XFA28" s="191" t="s">
        <v>153</v>
      </c>
      <c r="XFB28" s="191"/>
      <c r="XFC28" s="191" t="s">
        <v>154</v>
      </c>
      <c r="XFD28" s="191"/>
    </row>
    <row r="29" spans="1:10854 16366:16384" ht="12" customHeight="1">
      <c r="A29" s="222" t="s">
        <v>22</v>
      </c>
      <c r="B29" s="443">
        <v>2.3646242515927849</v>
      </c>
      <c r="C29" s="444">
        <v>2.3646242515927849</v>
      </c>
      <c r="D29" s="445">
        <v>2.3646242515927849</v>
      </c>
      <c r="E29" s="446">
        <v>2.3646242515927849</v>
      </c>
      <c r="F29" s="170"/>
      <c r="G29" s="706">
        <v>63.555892003677883</v>
      </c>
      <c r="H29" s="698">
        <v>0.04</v>
      </c>
      <c r="I29" s="707">
        <v>38.96924793544683</v>
      </c>
      <c r="J29" s="700">
        <f>0.01</f>
        <v>0.01</v>
      </c>
      <c r="U29" s="197">
        <f t="shared" si="1"/>
        <v>107.5</v>
      </c>
      <c r="V29" s="206">
        <v>105</v>
      </c>
      <c r="W29" s="207">
        <v>110</v>
      </c>
      <c r="X29" s="208">
        <v>107.5</v>
      </c>
      <c r="Y29" s="669">
        <v>0</v>
      </c>
      <c r="Z29" s="584">
        <v>0</v>
      </c>
      <c r="AA29" s="672">
        <v>0</v>
      </c>
      <c r="AB29" s="589">
        <v>0</v>
      </c>
      <c r="AC29" s="676"/>
      <c r="AD29" s="584"/>
      <c r="AE29" s="672"/>
      <c r="AF29" s="589"/>
      <c r="AG29" s="676"/>
      <c r="AH29" s="584"/>
      <c r="AI29" s="672"/>
      <c r="AJ29" s="589"/>
      <c r="AK29" s="676">
        <v>0</v>
      </c>
      <c r="AL29" s="584">
        <v>0</v>
      </c>
      <c r="AM29" s="672">
        <v>0</v>
      </c>
      <c r="AN29" s="589">
        <v>0</v>
      </c>
      <c r="AO29" s="606">
        <v>0</v>
      </c>
      <c r="AP29" s="584">
        <v>0</v>
      </c>
      <c r="AQ29" s="588">
        <v>0</v>
      </c>
      <c r="AR29" s="589">
        <v>0</v>
      </c>
      <c r="AS29" s="580"/>
      <c r="AT29" s="717"/>
      <c r="AU29" s="719"/>
      <c r="AV29" s="594"/>
      <c r="AW29" s="719"/>
      <c r="AX29" s="737"/>
      <c r="AY29" s="722"/>
      <c r="AZ29" s="724"/>
      <c r="BA29" s="724"/>
      <c r="BB29" s="740"/>
      <c r="BC29" s="580"/>
      <c r="BD29" s="735"/>
      <c r="BE29" s="731"/>
      <c r="BF29" s="754"/>
      <c r="BG29" s="755"/>
      <c r="BH29" s="580"/>
      <c r="BI29" s="747"/>
      <c r="BJ29" s="748"/>
      <c r="BK29" s="748"/>
      <c r="BL29" s="749"/>
      <c r="BM29" s="729"/>
      <c r="BN29" s="730">
        <v>122.5</v>
      </c>
      <c r="BO29" s="727">
        <v>0</v>
      </c>
      <c r="BP29" s="728">
        <v>0</v>
      </c>
      <c r="BQ29" s="743">
        <v>0</v>
      </c>
      <c r="BR29" s="744"/>
      <c r="BS29" s="744"/>
      <c r="BT29" s="745">
        <v>0</v>
      </c>
      <c r="BU29" s="743">
        <v>0</v>
      </c>
      <c r="BV29" s="744"/>
      <c r="BW29" s="744"/>
      <c r="BX29" s="745">
        <v>0</v>
      </c>
      <c r="BY29" s="604"/>
      <c r="BZ29" s="596"/>
      <c r="CA29" s="596"/>
      <c r="CB29" s="604"/>
      <c r="CC29" s="594"/>
      <c r="CD29" s="594"/>
      <c r="CE29" s="604"/>
      <c r="CF29" s="598"/>
      <c r="CG29" s="594"/>
      <c r="CH29" s="594"/>
      <c r="CI29" s="597"/>
      <c r="CJ29" s="595"/>
      <c r="CK29" s="594"/>
      <c r="CL29" s="594"/>
      <c r="CM29" s="594"/>
      <c r="CN29" s="594"/>
      <c r="CO29" s="599"/>
      <c r="CP29" s="598"/>
      <c r="CQ29" s="594"/>
      <c r="CR29" s="600"/>
      <c r="CS29" s="605"/>
      <c r="CT29" s="598"/>
      <c r="CU29" s="594"/>
      <c r="CV29" s="599"/>
      <c r="CW29" s="580"/>
      <c r="CX29" s="580"/>
      <c r="CY29" s="580"/>
      <c r="CZ29" s="580"/>
      <c r="DA29" s="580"/>
      <c r="DB29" s="580"/>
      <c r="DC29" s="580"/>
      <c r="DD29" s="580"/>
      <c r="DE29" s="580"/>
      <c r="DF29" s="580"/>
      <c r="DG29" s="580"/>
      <c r="DH29" s="580"/>
      <c r="DI29" s="580"/>
      <c r="DJ29" s="580"/>
      <c r="DK29" s="580"/>
      <c r="DL29" s="580"/>
      <c r="DM29" s="580"/>
      <c r="DN29" s="580"/>
      <c r="DO29" s="580"/>
      <c r="DP29" s="580"/>
      <c r="DQ29" s="580"/>
      <c r="DR29" s="580"/>
      <c r="DS29" s="580"/>
      <c r="DT29" s="580"/>
      <c r="DU29" s="580"/>
      <c r="DV29" s="580"/>
      <c r="DW29" s="580"/>
      <c r="DX29" s="580"/>
      <c r="DY29" s="580"/>
      <c r="DZ29" s="580"/>
      <c r="EA29" s="580"/>
      <c r="EB29" s="580"/>
      <c r="EC29" s="580"/>
      <c r="ED29" s="580"/>
      <c r="EE29" s="580"/>
      <c r="EF29" s="580"/>
      <c r="EG29" s="580"/>
      <c r="EH29" s="580"/>
      <c r="EI29" s="580"/>
      <c r="EJ29" s="580"/>
      <c r="EK29" s="580"/>
      <c r="EL29" s="580"/>
      <c r="EM29" s="580"/>
      <c r="EN29" s="580"/>
      <c r="EO29" s="580"/>
      <c r="EP29" s="580"/>
      <c r="EQ29" s="580"/>
      <c r="ER29" s="580"/>
      <c r="ES29" s="580"/>
      <c r="ET29" s="580"/>
      <c r="EU29" s="580"/>
      <c r="EV29" s="580"/>
      <c r="EW29" s="580"/>
      <c r="EX29" s="580"/>
      <c r="EY29" s="580"/>
      <c r="EZ29" s="580"/>
      <c r="FA29" s="580"/>
      <c r="FB29" s="580"/>
      <c r="FC29" s="580"/>
      <c r="FD29" s="580"/>
      <c r="FE29" s="580"/>
      <c r="FF29" s="580"/>
      <c r="FG29" s="580"/>
      <c r="FH29" s="580"/>
      <c r="FI29" s="580"/>
      <c r="FJ29" s="580"/>
      <c r="FK29" s="580"/>
      <c r="FL29" s="580"/>
      <c r="FM29" s="580"/>
      <c r="FN29" s="580"/>
      <c r="FO29" s="580"/>
      <c r="FP29" s="580"/>
      <c r="FQ29" s="580"/>
      <c r="FR29" s="580"/>
      <c r="FS29" s="580"/>
      <c r="FT29" s="580"/>
      <c r="FU29" s="580"/>
      <c r="FV29" s="580"/>
      <c r="FW29" s="580"/>
      <c r="FX29" s="580"/>
      <c r="FY29" s="580"/>
      <c r="FZ29" s="580"/>
      <c r="GA29" s="580"/>
      <c r="GB29" s="580"/>
      <c r="GC29" s="580"/>
      <c r="GD29" s="580"/>
      <c r="GE29" s="580"/>
      <c r="GF29" s="580"/>
      <c r="GG29" s="580"/>
      <c r="GH29" s="580"/>
      <c r="GI29" s="580"/>
      <c r="GJ29" s="580"/>
      <c r="GK29" s="580"/>
      <c r="GL29" s="580"/>
      <c r="GM29" s="580"/>
      <c r="GN29" s="580"/>
      <c r="GO29" s="580"/>
      <c r="GP29" s="580"/>
      <c r="GQ29" s="580"/>
      <c r="GR29" s="580"/>
      <c r="GS29" s="580"/>
      <c r="GT29" s="580"/>
      <c r="GU29" s="580"/>
      <c r="GV29" s="580"/>
      <c r="GW29" s="580"/>
      <c r="GX29" s="580"/>
      <c r="GY29" s="580"/>
      <c r="GZ29" s="580"/>
      <c r="HA29" s="580"/>
      <c r="HB29" s="580"/>
      <c r="HC29" s="580"/>
      <c r="HD29" s="580"/>
      <c r="HE29" s="580"/>
      <c r="HF29" s="580"/>
      <c r="HG29" s="580"/>
      <c r="HH29" s="580"/>
      <c r="HI29" s="580"/>
      <c r="HJ29" s="580"/>
      <c r="HK29" s="580"/>
      <c r="HL29" s="580"/>
      <c r="HM29" s="580"/>
      <c r="HN29" s="580"/>
      <c r="HO29" s="580"/>
      <c r="HP29" s="580"/>
      <c r="HQ29" s="580"/>
      <c r="HR29" s="580"/>
      <c r="HS29" s="580"/>
      <c r="HT29" s="580"/>
      <c r="HU29" s="580"/>
      <c r="HV29" s="580"/>
      <c r="HW29" s="580"/>
      <c r="HX29" s="580"/>
      <c r="HY29" s="580"/>
      <c r="HZ29" s="580"/>
      <c r="IA29" s="580"/>
      <c r="IB29" s="580"/>
      <c r="IC29" s="580"/>
      <c r="ID29" s="580"/>
      <c r="IE29" s="580"/>
      <c r="IF29" s="580"/>
      <c r="IG29" s="580"/>
      <c r="IH29" s="580"/>
      <c r="II29" s="580"/>
      <c r="IJ29" s="580"/>
      <c r="IK29" s="580"/>
      <c r="IL29" s="580"/>
      <c r="IM29" s="580"/>
      <c r="IN29" s="580"/>
      <c r="IO29" s="580"/>
      <c r="IP29" s="580"/>
      <c r="IQ29" s="580"/>
      <c r="IR29" s="580"/>
      <c r="IS29" s="580"/>
      <c r="IT29" s="580"/>
      <c r="IU29" s="580"/>
      <c r="IV29" s="580"/>
      <c r="IW29" s="580"/>
      <c r="IX29" s="580"/>
      <c r="IY29" s="580"/>
      <c r="IZ29" s="580"/>
      <c r="JA29" s="580"/>
      <c r="JB29" s="580"/>
      <c r="JC29" s="580"/>
      <c r="JD29" s="580"/>
      <c r="JE29" s="580"/>
      <c r="JF29" s="580"/>
      <c r="JG29" s="580"/>
      <c r="JH29" s="580"/>
      <c r="JI29" s="580"/>
      <c r="JJ29" s="580"/>
      <c r="JK29" s="580"/>
      <c r="JL29" s="580"/>
      <c r="JM29" s="580"/>
      <c r="JN29" s="580"/>
      <c r="JO29" s="580"/>
      <c r="JP29" s="580"/>
      <c r="JQ29" s="580"/>
      <c r="JR29" s="580"/>
      <c r="JS29" s="580"/>
      <c r="JT29" s="580"/>
      <c r="JU29" s="580"/>
      <c r="JV29" s="580"/>
      <c r="JW29" s="580"/>
      <c r="JX29" s="580"/>
      <c r="JY29" s="580"/>
      <c r="JZ29" s="580"/>
      <c r="KA29" s="580"/>
      <c r="KB29" s="580"/>
      <c r="KC29" s="580"/>
      <c r="KD29" s="580"/>
      <c r="KE29" s="580"/>
      <c r="KF29" s="580"/>
      <c r="KG29" s="580"/>
      <c r="KH29" s="580"/>
      <c r="KI29" s="580"/>
      <c r="KJ29" s="580"/>
      <c r="KK29" s="580"/>
      <c r="KL29" s="580"/>
      <c r="KM29" s="580"/>
      <c r="KN29" s="580"/>
      <c r="KO29" s="580"/>
      <c r="KP29" s="580"/>
      <c r="KQ29" s="580"/>
      <c r="KR29" s="580"/>
      <c r="KS29" s="580"/>
      <c r="KT29" s="580"/>
      <c r="KU29" s="580"/>
      <c r="KV29" s="580"/>
      <c r="KW29" s="580"/>
      <c r="KX29" s="580"/>
      <c r="KY29" s="580"/>
      <c r="KZ29" s="580"/>
      <c r="LA29" s="580"/>
      <c r="LB29" s="580"/>
      <c r="LC29" s="580"/>
      <c r="LD29" s="580"/>
      <c r="LE29" s="580"/>
      <c r="LF29" s="580"/>
      <c r="LG29" s="580"/>
      <c r="LH29" s="580"/>
      <c r="LI29" s="580"/>
      <c r="LJ29" s="580"/>
      <c r="LK29" s="580"/>
      <c r="LL29" s="580"/>
      <c r="LM29" s="580"/>
      <c r="LN29" s="580"/>
      <c r="LO29" s="580"/>
      <c r="LP29" s="580"/>
      <c r="LQ29" s="580"/>
      <c r="LR29" s="580"/>
      <c r="LS29" s="580"/>
      <c r="LT29" s="580"/>
      <c r="LU29" s="580"/>
      <c r="LV29" s="580"/>
      <c r="LW29" s="580"/>
      <c r="LX29" s="580"/>
      <c r="LY29" s="580"/>
      <c r="LZ29" s="580"/>
      <c r="MA29" s="580"/>
      <c r="MB29" s="580"/>
      <c r="MC29" s="580"/>
      <c r="MD29" s="580"/>
      <c r="ME29" s="580"/>
      <c r="MF29" s="580"/>
      <c r="MG29" s="580"/>
      <c r="MH29" s="580"/>
      <c r="MI29" s="580"/>
      <c r="MJ29" s="580"/>
      <c r="MK29" s="580"/>
      <c r="ML29" s="580"/>
      <c r="MM29" s="580"/>
      <c r="MN29" s="580"/>
      <c r="MO29" s="580"/>
      <c r="MP29" s="580"/>
      <c r="MQ29" s="580"/>
      <c r="MR29" s="580"/>
      <c r="MS29" s="580"/>
      <c r="MT29" s="580"/>
      <c r="MU29" s="580"/>
      <c r="MV29" s="580"/>
      <c r="MW29" s="580"/>
      <c r="MX29" s="580"/>
      <c r="MY29" s="580"/>
      <c r="MZ29" s="580"/>
      <c r="NA29" s="580"/>
      <c r="NB29" s="580"/>
      <c r="NC29" s="580"/>
      <c r="ND29" s="580"/>
      <c r="NE29" s="580"/>
      <c r="NF29" s="580"/>
      <c r="NG29" s="580"/>
      <c r="NH29" s="580"/>
      <c r="NI29" s="580"/>
      <c r="NJ29" s="580"/>
      <c r="NK29" s="580"/>
      <c r="NL29" s="580"/>
      <c r="NM29" s="580"/>
      <c r="NN29" s="580"/>
      <c r="NO29" s="580"/>
      <c r="NP29" s="580"/>
      <c r="NQ29" s="580"/>
      <c r="NR29" s="580"/>
      <c r="NS29" s="580"/>
      <c r="NT29" s="580"/>
      <c r="NU29" s="580"/>
      <c r="NV29" s="580"/>
      <c r="NW29" s="580"/>
      <c r="NX29" s="580"/>
      <c r="NY29" s="580"/>
      <c r="NZ29" s="580"/>
      <c r="OA29" s="580"/>
      <c r="OB29" s="580"/>
      <c r="OC29" s="580"/>
      <c r="OD29" s="580"/>
      <c r="OE29" s="580"/>
      <c r="OF29" s="580"/>
      <c r="OG29" s="580"/>
      <c r="OH29" s="580"/>
      <c r="OI29" s="580"/>
      <c r="OJ29" s="580"/>
      <c r="OK29" s="580"/>
      <c r="OL29" s="580"/>
      <c r="OM29" s="580"/>
      <c r="ON29" s="580"/>
      <c r="OO29" s="580"/>
      <c r="OP29" s="580"/>
      <c r="OQ29" s="580"/>
      <c r="OR29" s="580"/>
      <c r="OS29" s="580"/>
      <c r="OT29" s="580"/>
      <c r="OU29" s="580"/>
      <c r="OV29" s="580"/>
      <c r="OW29" s="580"/>
      <c r="OX29" s="580"/>
      <c r="OY29" s="580"/>
      <c r="OZ29" s="580"/>
      <c r="PA29" s="580"/>
      <c r="PB29" s="580"/>
      <c r="PC29" s="580"/>
      <c r="PD29" s="580"/>
      <c r="PE29" s="580"/>
      <c r="PF29" s="580"/>
      <c r="PG29" s="580"/>
      <c r="PH29" s="580"/>
      <c r="PI29" s="580"/>
      <c r="PJ29" s="580"/>
      <c r="PK29" s="580"/>
      <c r="PL29" s="580"/>
      <c r="PM29" s="580"/>
      <c r="PN29" s="580"/>
      <c r="PO29" s="580"/>
      <c r="PP29" s="580"/>
      <c r="PQ29" s="580"/>
      <c r="PR29" s="580"/>
      <c r="PS29" s="580"/>
      <c r="PT29" s="580"/>
      <c r="PU29" s="580"/>
      <c r="PV29" s="580"/>
      <c r="PW29" s="580"/>
      <c r="PX29" s="580"/>
      <c r="PY29" s="580"/>
      <c r="PZ29" s="580"/>
      <c r="QA29" s="580"/>
      <c r="QB29" s="580"/>
      <c r="QC29" s="580"/>
      <c r="QD29" s="580"/>
      <c r="QE29" s="580"/>
      <c r="QF29" s="580"/>
      <c r="QG29" s="580"/>
      <c r="QH29" s="580"/>
      <c r="QI29" s="580"/>
      <c r="QJ29" s="580"/>
      <c r="QK29" s="580"/>
      <c r="QL29" s="580"/>
      <c r="QM29" s="580"/>
      <c r="QN29" s="580"/>
      <c r="QO29" s="580"/>
      <c r="QP29" s="580"/>
      <c r="QQ29" s="580"/>
      <c r="QR29" s="580"/>
      <c r="QS29" s="580"/>
      <c r="QT29" s="580"/>
      <c r="QU29" s="580"/>
      <c r="QV29" s="580"/>
      <c r="QW29" s="580"/>
      <c r="QX29" s="580"/>
      <c r="QY29" s="580"/>
      <c r="QZ29" s="580"/>
      <c r="RA29" s="580"/>
      <c r="RB29" s="580"/>
      <c r="RC29" s="580"/>
      <c r="RD29" s="580"/>
      <c r="RE29" s="580"/>
      <c r="RF29" s="580"/>
      <c r="RG29" s="580"/>
      <c r="RH29" s="580"/>
      <c r="RI29" s="580"/>
      <c r="RJ29" s="580"/>
      <c r="RK29" s="580"/>
      <c r="RL29" s="580"/>
      <c r="RM29" s="580"/>
      <c r="RN29" s="580"/>
      <c r="RO29" s="580"/>
      <c r="RP29" s="580"/>
      <c r="RQ29" s="580"/>
      <c r="RR29" s="580"/>
      <c r="RS29" s="580"/>
      <c r="RT29" s="580"/>
      <c r="RU29" s="580"/>
      <c r="RV29" s="580"/>
      <c r="RW29" s="580"/>
      <c r="RX29" s="580"/>
      <c r="RY29" s="580"/>
      <c r="RZ29" s="580"/>
      <c r="SA29" s="580"/>
      <c r="SB29" s="580"/>
      <c r="SC29" s="580"/>
      <c r="SD29" s="580"/>
      <c r="SE29" s="580"/>
      <c r="SF29" s="580"/>
      <c r="SG29" s="580"/>
      <c r="SH29" s="580"/>
      <c r="SI29" s="580"/>
      <c r="SJ29" s="580"/>
      <c r="SK29" s="580"/>
      <c r="SL29" s="580"/>
      <c r="SM29" s="580"/>
      <c r="SN29" s="580"/>
      <c r="SO29" s="580"/>
      <c r="SP29" s="580"/>
      <c r="SQ29" s="580"/>
      <c r="SR29" s="580"/>
      <c r="SS29" s="580"/>
      <c r="ST29" s="580"/>
      <c r="SU29" s="580"/>
      <c r="SV29" s="580"/>
      <c r="SW29" s="580"/>
      <c r="SX29" s="580"/>
      <c r="SY29" s="580"/>
      <c r="SZ29" s="580"/>
      <c r="TA29" s="580"/>
      <c r="TB29" s="580"/>
      <c r="TC29" s="580"/>
      <c r="TD29" s="580"/>
      <c r="TE29" s="580"/>
      <c r="TF29" s="580"/>
      <c r="TG29" s="580"/>
      <c r="TH29" s="580"/>
      <c r="TI29" s="580"/>
      <c r="TJ29" s="580"/>
      <c r="TK29" s="580"/>
      <c r="TL29" s="580"/>
      <c r="TM29" s="580"/>
      <c r="TN29" s="580"/>
      <c r="TO29" s="580"/>
      <c r="TP29" s="580"/>
      <c r="TQ29" s="580"/>
      <c r="TR29" s="580"/>
      <c r="TS29" s="580"/>
      <c r="TT29" s="580"/>
      <c r="TU29" s="580"/>
      <c r="TV29" s="580"/>
      <c r="TW29" s="580"/>
      <c r="TX29" s="580"/>
      <c r="TY29" s="580"/>
      <c r="TZ29" s="580"/>
      <c r="UA29" s="580"/>
      <c r="UB29" s="580"/>
      <c r="UC29" s="580"/>
      <c r="UD29" s="580"/>
      <c r="UE29" s="580"/>
      <c r="UF29" s="580"/>
      <c r="UG29" s="580"/>
      <c r="UH29" s="580"/>
      <c r="UI29" s="580"/>
      <c r="UJ29" s="580"/>
      <c r="UK29" s="580"/>
      <c r="UL29" s="580"/>
      <c r="UM29" s="580"/>
      <c r="UN29" s="580"/>
      <c r="UO29" s="580"/>
      <c r="UP29" s="580"/>
      <c r="UQ29" s="580"/>
      <c r="UR29" s="580"/>
      <c r="US29" s="580"/>
      <c r="UT29" s="580"/>
      <c r="UU29" s="580"/>
      <c r="UV29" s="580"/>
      <c r="UW29" s="580"/>
      <c r="UX29" s="580"/>
      <c r="UY29" s="580"/>
      <c r="UZ29" s="580"/>
      <c r="VA29" s="580"/>
      <c r="VB29" s="580"/>
      <c r="VC29" s="580"/>
      <c r="VD29" s="580"/>
      <c r="VE29" s="580"/>
      <c r="VF29" s="580"/>
      <c r="VG29" s="580"/>
      <c r="VH29" s="580"/>
      <c r="VI29" s="580"/>
      <c r="VJ29" s="580"/>
      <c r="VK29" s="580"/>
      <c r="VL29" s="580"/>
      <c r="VM29" s="580"/>
      <c r="VN29" s="580"/>
      <c r="VO29" s="580"/>
      <c r="VP29" s="580"/>
      <c r="VQ29" s="580"/>
      <c r="VR29" s="580"/>
      <c r="VS29" s="580"/>
      <c r="VT29" s="580"/>
      <c r="VU29" s="580"/>
      <c r="VV29" s="580"/>
      <c r="VW29" s="580"/>
      <c r="VX29" s="580"/>
      <c r="VY29" s="580"/>
      <c r="VZ29" s="580"/>
      <c r="WA29" s="580"/>
      <c r="WB29" s="580"/>
      <c r="WC29" s="580"/>
      <c r="WD29" s="580"/>
      <c r="WE29" s="580"/>
      <c r="WF29" s="580"/>
      <c r="WG29" s="580"/>
      <c r="WH29" s="580"/>
      <c r="WI29" s="580"/>
      <c r="WJ29" s="580"/>
      <c r="WK29" s="580"/>
      <c r="WL29" s="580"/>
      <c r="WM29" s="580"/>
      <c r="WN29" s="580"/>
      <c r="WO29" s="580"/>
      <c r="WP29" s="580"/>
      <c r="WQ29" s="580"/>
      <c r="WR29" s="580"/>
      <c r="WS29" s="580"/>
      <c r="WT29" s="580"/>
      <c r="WU29" s="580"/>
      <c r="WV29" s="580"/>
      <c r="WW29" s="580"/>
      <c r="WX29" s="580"/>
      <c r="WY29" s="580"/>
      <c r="WZ29" s="580"/>
      <c r="XA29" s="580"/>
      <c r="XB29" s="580"/>
      <c r="XC29" s="580"/>
      <c r="XD29" s="580"/>
      <c r="XE29" s="580"/>
      <c r="XF29" s="580"/>
      <c r="XG29" s="580"/>
      <c r="XH29" s="580"/>
      <c r="XI29" s="580"/>
      <c r="XJ29" s="580"/>
      <c r="XK29" s="580"/>
      <c r="XL29" s="580"/>
      <c r="XM29" s="580"/>
      <c r="XN29" s="580"/>
      <c r="XO29" s="580"/>
      <c r="XP29" s="580"/>
      <c r="XQ29" s="580"/>
      <c r="XR29" s="580"/>
      <c r="XS29" s="580"/>
      <c r="XT29" s="580"/>
      <c r="XU29" s="580"/>
      <c r="XV29" s="580"/>
      <c r="XW29" s="580"/>
      <c r="XX29" s="580"/>
      <c r="XY29" s="580"/>
      <c r="XZ29" s="580"/>
      <c r="YA29" s="580"/>
      <c r="YB29" s="580"/>
      <c r="YC29" s="580"/>
      <c r="YD29" s="580"/>
      <c r="YE29" s="580"/>
      <c r="YF29" s="580"/>
      <c r="YG29" s="580"/>
      <c r="YH29" s="580"/>
      <c r="YI29" s="580"/>
      <c r="YJ29" s="580"/>
      <c r="YK29" s="580"/>
      <c r="YL29" s="580"/>
      <c r="YM29" s="580"/>
      <c r="YN29" s="580"/>
      <c r="YO29" s="580"/>
      <c r="YP29" s="580"/>
      <c r="YQ29" s="580"/>
      <c r="YR29" s="580"/>
      <c r="YS29" s="580"/>
      <c r="YT29" s="580"/>
      <c r="YU29" s="580"/>
      <c r="YV29" s="580"/>
      <c r="YW29" s="580"/>
      <c r="YX29" s="580"/>
      <c r="YY29" s="580"/>
      <c r="YZ29" s="580"/>
      <c r="ZA29" s="580"/>
      <c r="ZB29" s="580"/>
      <c r="ZC29" s="580"/>
      <c r="ZD29" s="580"/>
      <c r="ZE29" s="580"/>
      <c r="ZF29" s="580"/>
      <c r="ZG29" s="580"/>
      <c r="ZH29" s="580"/>
      <c r="ZI29" s="580"/>
      <c r="ZJ29" s="580"/>
      <c r="ZK29" s="580"/>
      <c r="ZL29" s="580"/>
      <c r="ZM29" s="580"/>
      <c r="ZN29" s="580"/>
      <c r="ZO29" s="580"/>
      <c r="ZP29" s="580"/>
      <c r="ZQ29" s="580"/>
      <c r="ZR29" s="580"/>
      <c r="ZS29" s="580"/>
      <c r="ZT29" s="580"/>
      <c r="ZU29" s="580"/>
      <c r="ZV29" s="580"/>
      <c r="ZW29" s="580"/>
      <c r="ZX29" s="580"/>
      <c r="ZY29" s="580"/>
      <c r="ZZ29" s="580"/>
      <c r="AAA29" s="580"/>
      <c r="AAB29" s="580"/>
      <c r="AAC29" s="580"/>
      <c r="AAD29" s="580"/>
      <c r="AAE29" s="580"/>
      <c r="AAF29" s="580"/>
      <c r="AAG29" s="580"/>
      <c r="AAH29" s="580"/>
      <c r="AAI29" s="580"/>
      <c r="AAJ29" s="580"/>
      <c r="AAK29" s="580"/>
      <c r="AAL29" s="580"/>
      <c r="AAM29" s="580"/>
      <c r="AAN29" s="580"/>
      <c r="AAO29" s="580"/>
      <c r="AAP29" s="580"/>
      <c r="AAQ29" s="580"/>
      <c r="AAR29" s="580"/>
      <c r="AAS29" s="580"/>
      <c r="AAT29" s="580"/>
      <c r="AAU29" s="580"/>
      <c r="AAV29" s="580"/>
      <c r="AAW29" s="580"/>
      <c r="AAX29" s="580"/>
      <c r="AAY29" s="580"/>
      <c r="AAZ29" s="580"/>
      <c r="ABA29" s="580"/>
      <c r="ABB29" s="580"/>
      <c r="ABC29" s="580"/>
      <c r="ABD29" s="580"/>
      <c r="ABE29" s="580"/>
      <c r="ABF29" s="580"/>
      <c r="ABG29" s="580"/>
      <c r="ABH29" s="580"/>
      <c r="ABI29" s="580"/>
      <c r="ABJ29" s="580"/>
      <c r="ABK29" s="580"/>
      <c r="ABL29" s="580"/>
      <c r="ABM29" s="580"/>
      <c r="ABN29" s="580"/>
      <c r="ABO29" s="580"/>
      <c r="ABP29" s="580"/>
      <c r="ABQ29" s="580"/>
      <c r="ABR29" s="580"/>
      <c r="ABS29" s="580"/>
      <c r="ABT29" s="580"/>
      <c r="ABU29" s="580"/>
      <c r="ABV29" s="580"/>
      <c r="ABW29" s="580"/>
      <c r="ABX29" s="580"/>
      <c r="ABY29" s="580"/>
      <c r="ABZ29" s="580"/>
      <c r="ACA29" s="580"/>
      <c r="ACB29" s="580"/>
      <c r="ACC29" s="580"/>
      <c r="ACD29" s="580"/>
      <c r="ACE29" s="580"/>
      <c r="ACF29" s="580"/>
      <c r="ACG29" s="580"/>
      <c r="ACH29" s="580"/>
      <c r="ACI29" s="580"/>
      <c r="ACJ29" s="580"/>
      <c r="ACK29" s="580"/>
      <c r="ACL29" s="580"/>
      <c r="ACM29" s="580"/>
      <c r="ACN29" s="580"/>
      <c r="ACO29" s="580"/>
      <c r="ACP29" s="580"/>
      <c r="ACQ29" s="580"/>
      <c r="ACR29" s="580"/>
      <c r="ACS29" s="580"/>
      <c r="ACT29" s="580"/>
      <c r="ACU29" s="580"/>
      <c r="ACV29" s="580"/>
      <c r="ACW29" s="580"/>
      <c r="ACX29" s="580"/>
      <c r="ACY29" s="580"/>
      <c r="ACZ29" s="580"/>
      <c r="ADA29" s="580"/>
      <c r="ADB29" s="580"/>
      <c r="ADC29" s="580"/>
      <c r="ADD29" s="580"/>
      <c r="ADE29" s="580"/>
      <c r="ADF29" s="580"/>
      <c r="ADG29" s="580"/>
      <c r="ADH29" s="580"/>
      <c r="ADI29" s="580"/>
      <c r="ADJ29" s="580"/>
      <c r="ADK29" s="580"/>
      <c r="ADL29" s="580"/>
      <c r="ADM29" s="580"/>
      <c r="ADN29" s="580"/>
      <c r="ADO29" s="580"/>
      <c r="ADP29" s="580"/>
      <c r="ADQ29" s="580"/>
      <c r="ADR29" s="580"/>
      <c r="ADS29" s="580"/>
      <c r="ADT29" s="580"/>
      <c r="ADU29" s="580"/>
      <c r="ADV29" s="580"/>
      <c r="ADW29" s="580"/>
      <c r="ADX29" s="580"/>
      <c r="ADY29" s="580"/>
      <c r="ADZ29" s="580"/>
      <c r="AEA29" s="580"/>
      <c r="AEB29" s="580"/>
      <c r="AEC29" s="580"/>
      <c r="AED29" s="580"/>
      <c r="AEE29" s="580"/>
      <c r="AEF29" s="580"/>
      <c r="AEG29" s="580"/>
      <c r="AEH29" s="580"/>
      <c r="AEI29" s="580"/>
      <c r="AEJ29" s="580"/>
      <c r="AEK29" s="580"/>
      <c r="AEL29" s="580"/>
      <c r="AEM29" s="580"/>
      <c r="AEN29" s="580"/>
      <c r="AEO29" s="580"/>
      <c r="AEP29" s="580"/>
      <c r="AEQ29" s="580"/>
      <c r="AER29" s="580"/>
      <c r="AES29" s="580"/>
      <c r="AET29" s="580"/>
      <c r="AEU29" s="580"/>
      <c r="AEV29" s="580"/>
      <c r="AEW29" s="580"/>
      <c r="AEX29" s="580"/>
      <c r="AEY29" s="580"/>
      <c r="AEZ29" s="580"/>
      <c r="AFA29" s="580"/>
      <c r="AFB29" s="580"/>
      <c r="AFC29" s="580"/>
      <c r="AFD29" s="580"/>
      <c r="AFE29" s="580"/>
      <c r="AFF29" s="580"/>
      <c r="AFG29" s="580"/>
      <c r="AFH29" s="580"/>
      <c r="AFI29" s="580"/>
      <c r="AFJ29" s="580"/>
      <c r="AFK29" s="580"/>
      <c r="AFL29" s="580"/>
      <c r="AFM29" s="580"/>
      <c r="AFN29" s="580"/>
      <c r="AFO29" s="580"/>
      <c r="AFP29" s="580"/>
      <c r="AFQ29" s="580"/>
      <c r="AFR29" s="580"/>
      <c r="AFS29" s="580"/>
      <c r="AFT29" s="580"/>
      <c r="AFU29" s="580"/>
      <c r="AFV29" s="580"/>
      <c r="AFW29" s="580"/>
      <c r="AFX29" s="580"/>
      <c r="AFY29" s="580"/>
      <c r="AFZ29" s="580"/>
      <c r="AGA29" s="580"/>
      <c r="AGB29" s="580"/>
      <c r="AGC29" s="580"/>
      <c r="AGD29" s="580"/>
      <c r="AGE29" s="580"/>
      <c r="AGF29" s="580"/>
      <c r="AGG29" s="580"/>
      <c r="AGH29" s="580"/>
      <c r="AGI29" s="580"/>
      <c r="AGJ29" s="580"/>
      <c r="AGK29" s="580"/>
      <c r="AGL29" s="580"/>
      <c r="AGM29" s="580"/>
      <c r="AGN29" s="580"/>
      <c r="AGO29" s="580"/>
      <c r="AGP29" s="580"/>
      <c r="AGQ29" s="580"/>
      <c r="AGR29" s="580"/>
      <c r="AGS29" s="580"/>
      <c r="AGT29" s="580"/>
      <c r="AGU29" s="580"/>
      <c r="AGV29" s="580"/>
      <c r="AGW29" s="580"/>
      <c r="AGX29" s="580"/>
      <c r="AGY29" s="580"/>
      <c r="AGZ29" s="580"/>
      <c r="AHA29" s="580"/>
      <c r="AHB29" s="580"/>
      <c r="AHC29" s="580"/>
      <c r="AHD29" s="580"/>
      <c r="AHE29" s="580"/>
      <c r="AHF29" s="580"/>
      <c r="AHG29" s="580"/>
      <c r="AHH29" s="580"/>
      <c r="AHI29" s="580"/>
      <c r="AHJ29" s="580"/>
      <c r="AHK29" s="580"/>
      <c r="AHL29" s="580"/>
      <c r="AHM29" s="580"/>
      <c r="AHN29" s="580"/>
      <c r="AHO29" s="580"/>
      <c r="AHP29" s="580"/>
      <c r="AHQ29" s="580"/>
      <c r="AHR29" s="580"/>
      <c r="AHS29" s="580"/>
      <c r="AHT29" s="580"/>
      <c r="AHU29" s="580"/>
      <c r="AHV29" s="580"/>
      <c r="AHW29" s="580"/>
      <c r="AHX29" s="580"/>
      <c r="AHY29" s="580"/>
      <c r="AHZ29" s="580"/>
      <c r="AIA29" s="580"/>
      <c r="AIB29" s="580"/>
      <c r="AIC29" s="580"/>
      <c r="AID29" s="580"/>
      <c r="AIE29" s="580"/>
      <c r="AIF29" s="580"/>
      <c r="AIG29" s="580"/>
      <c r="AIH29" s="580"/>
      <c r="AII29" s="580"/>
      <c r="AIJ29" s="580"/>
      <c r="AIK29" s="580"/>
      <c r="AIL29" s="580"/>
      <c r="AIM29" s="580"/>
      <c r="AIN29" s="580"/>
      <c r="AIO29" s="580"/>
      <c r="AIP29" s="580"/>
      <c r="AIQ29" s="580"/>
      <c r="AIR29" s="580"/>
      <c r="AIS29" s="580"/>
      <c r="AIT29" s="580"/>
      <c r="AIU29" s="580"/>
      <c r="AIV29" s="580"/>
      <c r="AIW29" s="580"/>
      <c r="AIX29" s="580"/>
      <c r="AIY29" s="580"/>
      <c r="AIZ29" s="580"/>
      <c r="AJA29" s="580"/>
      <c r="AJB29" s="580"/>
      <c r="AJC29" s="580"/>
      <c r="AJD29" s="580"/>
      <c r="AJE29" s="580"/>
      <c r="AJF29" s="580"/>
      <c r="AJG29" s="580"/>
      <c r="AJH29" s="580"/>
      <c r="AJI29" s="580"/>
      <c r="AJJ29" s="580"/>
      <c r="AJK29" s="580"/>
      <c r="AJL29" s="580"/>
      <c r="AJM29" s="580"/>
      <c r="AJN29" s="580"/>
      <c r="AJO29" s="580"/>
      <c r="AJP29" s="580"/>
      <c r="AJQ29" s="580"/>
      <c r="AJR29" s="580"/>
      <c r="AJS29" s="580"/>
      <c r="AJT29" s="580"/>
      <c r="AJU29" s="580"/>
      <c r="AJV29" s="580"/>
      <c r="AJW29" s="580"/>
      <c r="AJX29" s="580"/>
      <c r="AJY29" s="580"/>
      <c r="AJZ29" s="580"/>
      <c r="AKA29" s="580"/>
      <c r="AKB29" s="580"/>
      <c r="AKC29" s="580"/>
      <c r="AKD29" s="580"/>
      <c r="AKE29" s="580"/>
      <c r="AKF29" s="580"/>
      <c r="AKG29" s="580"/>
      <c r="AKH29" s="580"/>
      <c r="AKI29" s="580"/>
      <c r="AKJ29" s="580"/>
      <c r="AKK29" s="580"/>
      <c r="AKL29" s="580"/>
      <c r="AKM29" s="580"/>
      <c r="AKN29" s="580"/>
      <c r="AKO29" s="580"/>
      <c r="AKP29" s="580"/>
      <c r="AKQ29" s="580"/>
      <c r="AKR29" s="580"/>
      <c r="AKS29" s="580"/>
      <c r="AKT29" s="580"/>
      <c r="AKU29" s="580"/>
      <c r="AKV29" s="580"/>
      <c r="AKW29" s="580"/>
      <c r="AKX29" s="580"/>
      <c r="AKY29" s="580"/>
      <c r="AKZ29" s="580"/>
      <c r="ALA29" s="580"/>
      <c r="ALB29" s="580"/>
      <c r="ALC29" s="580"/>
      <c r="ALD29" s="580"/>
      <c r="ALE29" s="580"/>
      <c r="ALF29" s="580"/>
      <c r="ALG29" s="580"/>
      <c r="ALH29" s="580"/>
      <c r="ALI29" s="580"/>
      <c r="ALJ29" s="580"/>
      <c r="ALK29" s="580"/>
      <c r="ALL29" s="580"/>
      <c r="ALM29" s="580"/>
      <c r="ALN29" s="580"/>
      <c r="ALO29" s="580"/>
      <c r="ALP29" s="580"/>
      <c r="ALQ29" s="580"/>
      <c r="ALR29" s="580"/>
      <c r="ALS29" s="580"/>
      <c r="ALT29" s="580"/>
      <c r="ALU29" s="580"/>
      <c r="ALV29" s="580"/>
      <c r="ALW29" s="580"/>
      <c r="ALX29" s="580"/>
      <c r="ALY29" s="580"/>
      <c r="ALZ29" s="580"/>
      <c r="AMA29" s="580"/>
      <c r="AMB29" s="580"/>
      <c r="AMC29" s="580"/>
      <c r="AMD29" s="580"/>
      <c r="AME29" s="580"/>
      <c r="AMF29" s="580"/>
      <c r="AMG29" s="580"/>
      <c r="AMH29" s="580"/>
      <c r="AMI29" s="580"/>
      <c r="AMJ29" s="580"/>
      <c r="AMK29" s="580"/>
      <c r="AML29" s="580"/>
      <c r="AMM29" s="580"/>
      <c r="AMN29" s="580"/>
      <c r="AMO29" s="580"/>
      <c r="AMP29" s="580"/>
      <c r="AMQ29" s="580"/>
      <c r="AMR29" s="580"/>
      <c r="AMS29" s="580"/>
      <c r="AMT29" s="580"/>
      <c r="AMU29" s="580"/>
      <c r="AMV29" s="580"/>
      <c r="AMW29" s="580"/>
      <c r="AMX29" s="580"/>
      <c r="AMY29" s="580"/>
      <c r="AMZ29" s="580"/>
      <c r="ANA29" s="580"/>
      <c r="ANB29" s="580"/>
      <c r="ANC29" s="580"/>
      <c r="AND29" s="580"/>
      <c r="ANE29" s="580"/>
      <c r="ANF29" s="580"/>
      <c r="ANG29" s="580"/>
      <c r="ANH29" s="580"/>
      <c r="ANI29" s="580"/>
      <c r="ANJ29" s="580"/>
      <c r="ANK29" s="580"/>
      <c r="ANL29" s="580"/>
      <c r="ANM29" s="580"/>
      <c r="ANN29" s="580"/>
      <c r="ANO29" s="580"/>
      <c r="ANP29" s="580"/>
      <c r="ANQ29" s="580"/>
      <c r="ANR29" s="580"/>
      <c r="ANS29" s="580"/>
      <c r="ANT29" s="580"/>
      <c r="ANU29" s="580"/>
      <c r="ANV29" s="580"/>
      <c r="ANW29" s="580"/>
      <c r="ANX29" s="580"/>
      <c r="ANY29" s="580"/>
      <c r="ANZ29" s="580"/>
      <c r="AOA29" s="580"/>
      <c r="AOB29" s="580"/>
      <c r="AOC29" s="580"/>
      <c r="AOD29" s="580"/>
      <c r="AOE29" s="580"/>
      <c r="AOF29" s="580"/>
      <c r="AOG29" s="580"/>
      <c r="AOH29" s="580"/>
      <c r="AOI29" s="580"/>
      <c r="AOJ29" s="580"/>
      <c r="AOK29" s="580"/>
      <c r="AOL29" s="580"/>
      <c r="AOM29" s="580"/>
      <c r="AON29" s="580"/>
      <c r="AOO29" s="580"/>
      <c r="AOP29" s="580"/>
      <c r="AOQ29" s="580"/>
      <c r="AOR29" s="580"/>
      <c r="AOS29" s="580"/>
      <c r="AOT29" s="580"/>
      <c r="AOU29" s="580"/>
      <c r="AOV29" s="580"/>
      <c r="AOW29" s="580"/>
      <c r="AOX29" s="580"/>
      <c r="AOY29" s="580"/>
      <c r="AOZ29" s="580"/>
      <c r="APA29" s="580"/>
      <c r="APB29" s="580"/>
      <c r="APC29" s="580"/>
      <c r="APD29" s="580"/>
      <c r="APE29" s="580"/>
      <c r="APF29" s="580"/>
      <c r="APG29" s="580"/>
      <c r="APH29" s="580"/>
      <c r="API29" s="580"/>
      <c r="APJ29" s="580"/>
      <c r="APK29" s="580"/>
      <c r="APL29" s="580"/>
      <c r="APM29" s="580"/>
      <c r="APN29" s="580"/>
      <c r="APO29" s="580"/>
      <c r="APP29" s="580"/>
      <c r="APQ29" s="580"/>
      <c r="APR29" s="580"/>
      <c r="APS29" s="580"/>
      <c r="APT29" s="580"/>
      <c r="APU29" s="580"/>
      <c r="APV29" s="580"/>
      <c r="APW29" s="580"/>
      <c r="APX29" s="580"/>
      <c r="APY29" s="580"/>
      <c r="APZ29" s="580"/>
      <c r="AQA29" s="580"/>
      <c r="AQB29" s="580"/>
      <c r="AQC29" s="580"/>
      <c r="AQD29" s="580"/>
      <c r="AQE29" s="580"/>
      <c r="AQF29" s="580"/>
      <c r="AQG29" s="580"/>
      <c r="AQH29" s="580"/>
      <c r="AQI29" s="580"/>
      <c r="AQJ29" s="580"/>
      <c r="AQK29" s="580"/>
      <c r="AQL29" s="580"/>
      <c r="AQM29" s="580"/>
      <c r="AQN29" s="580"/>
      <c r="AQO29" s="580"/>
      <c r="AQP29" s="580"/>
      <c r="AQQ29" s="580"/>
      <c r="AQR29" s="580"/>
      <c r="AQS29" s="580"/>
      <c r="AQT29" s="580"/>
      <c r="AQU29" s="580"/>
      <c r="AQV29" s="580"/>
      <c r="AQW29" s="580"/>
      <c r="AQX29" s="580"/>
      <c r="AQY29" s="580"/>
      <c r="AQZ29" s="580"/>
      <c r="ARA29" s="580"/>
      <c r="ARB29" s="580"/>
      <c r="ARC29" s="580"/>
      <c r="ARD29" s="580"/>
      <c r="ARE29" s="580"/>
      <c r="ARF29" s="580"/>
      <c r="ARG29" s="580"/>
      <c r="ARH29" s="580"/>
      <c r="ARI29" s="580"/>
      <c r="ARJ29" s="580"/>
      <c r="ARK29" s="580"/>
      <c r="ARL29" s="580"/>
      <c r="ARM29" s="580"/>
      <c r="ARN29" s="580"/>
      <c r="ARO29" s="580"/>
      <c r="ARP29" s="580"/>
      <c r="ARQ29" s="580"/>
      <c r="ARR29" s="580"/>
      <c r="ARS29" s="580"/>
      <c r="ART29" s="580"/>
      <c r="ARU29" s="580"/>
      <c r="ARV29" s="580"/>
      <c r="ARW29" s="580"/>
      <c r="ARX29" s="580"/>
      <c r="ARY29" s="580"/>
      <c r="ARZ29" s="580"/>
      <c r="ASA29" s="580"/>
      <c r="ASB29" s="580"/>
      <c r="ASC29" s="580"/>
      <c r="ASD29" s="580"/>
      <c r="ASE29" s="580"/>
      <c r="ASF29" s="580"/>
      <c r="ASG29" s="580"/>
      <c r="ASH29" s="580"/>
      <c r="ASI29" s="580"/>
      <c r="ASJ29" s="580"/>
      <c r="ASK29" s="580"/>
      <c r="ASL29" s="580"/>
      <c r="ASM29" s="580"/>
      <c r="ASN29" s="580"/>
      <c r="ASO29" s="580"/>
      <c r="ASP29" s="580"/>
      <c r="ASQ29" s="580"/>
      <c r="ASR29" s="580"/>
      <c r="ASS29" s="580"/>
      <c r="AST29" s="580"/>
      <c r="ASU29" s="580"/>
      <c r="ASV29" s="580"/>
      <c r="ASW29" s="580"/>
      <c r="ASX29" s="580"/>
      <c r="ASY29" s="580"/>
      <c r="ASZ29" s="580"/>
      <c r="ATA29" s="580"/>
      <c r="ATB29" s="580"/>
      <c r="ATC29" s="580"/>
      <c r="ATD29" s="580"/>
      <c r="ATE29" s="580"/>
      <c r="ATF29" s="580"/>
      <c r="ATG29" s="580"/>
      <c r="ATH29" s="580"/>
      <c r="ATI29" s="580"/>
      <c r="ATJ29" s="580"/>
      <c r="ATK29" s="580"/>
      <c r="ATL29" s="580"/>
      <c r="ATM29" s="580"/>
      <c r="ATN29" s="580"/>
      <c r="ATO29" s="580"/>
      <c r="ATP29" s="580"/>
      <c r="ATQ29" s="580"/>
      <c r="ATR29" s="580"/>
      <c r="ATS29" s="580"/>
      <c r="ATT29" s="580"/>
      <c r="ATU29" s="580"/>
      <c r="ATV29" s="580"/>
      <c r="ATW29" s="580"/>
      <c r="ATX29" s="580"/>
      <c r="ATY29" s="580"/>
      <c r="ATZ29" s="580"/>
      <c r="AUA29" s="580"/>
      <c r="AUB29" s="580"/>
      <c r="AUC29" s="580"/>
      <c r="AUD29" s="580"/>
      <c r="AUE29" s="580"/>
      <c r="AUF29" s="580"/>
      <c r="AUG29" s="580"/>
      <c r="AUH29" s="580"/>
      <c r="AUI29" s="580"/>
      <c r="AUJ29" s="580"/>
      <c r="AUK29" s="580"/>
      <c r="AUL29" s="580"/>
      <c r="AUM29" s="580"/>
      <c r="AUN29" s="580"/>
      <c r="AUO29" s="580"/>
      <c r="AUP29" s="580"/>
      <c r="AUQ29" s="580"/>
      <c r="AUR29" s="580"/>
      <c r="AUS29" s="580"/>
      <c r="AUT29" s="580"/>
      <c r="AUU29" s="580"/>
      <c r="AUV29" s="580"/>
      <c r="AUW29" s="580"/>
      <c r="AUX29" s="580"/>
      <c r="AUY29" s="580"/>
      <c r="AUZ29" s="580"/>
      <c r="AVA29" s="580"/>
      <c r="AVB29" s="580"/>
      <c r="AVC29" s="580"/>
      <c r="AVD29" s="580"/>
      <c r="AVE29" s="580"/>
      <c r="AVF29" s="580"/>
      <c r="AVG29" s="580"/>
      <c r="AVH29" s="580"/>
      <c r="AVI29" s="580"/>
      <c r="AVJ29" s="580"/>
      <c r="AVK29" s="580"/>
      <c r="AVL29" s="580"/>
      <c r="AVM29" s="580"/>
      <c r="AVN29" s="580"/>
      <c r="AVO29" s="580"/>
      <c r="AVP29" s="580"/>
      <c r="AVQ29" s="580"/>
      <c r="AVR29" s="580"/>
      <c r="AVS29" s="580"/>
      <c r="AVT29" s="580"/>
      <c r="AVU29" s="580"/>
      <c r="AVV29" s="580"/>
      <c r="AVW29" s="580"/>
      <c r="AVX29" s="580"/>
      <c r="AVY29" s="580"/>
      <c r="AVZ29" s="580"/>
      <c r="AWA29" s="580"/>
      <c r="AWB29" s="580"/>
      <c r="AWC29" s="580"/>
      <c r="AWD29" s="580"/>
      <c r="AWE29" s="580"/>
      <c r="AWF29" s="580"/>
      <c r="AWG29" s="580"/>
      <c r="AWH29" s="580"/>
      <c r="AWI29" s="580"/>
      <c r="AWJ29" s="580"/>
      <c r="AWK29" s="580"/>
      <c r="AWL29" s="580"/>
      <c r="AWM29" s="580"/>
      <c r="AWN29" s="580"/>
      <c r="AWO29" s="580"/>
      <c r="AWP29" s="580"/>
      <c r="AWQ29" s="580"/>
      <c r="AWR29" s="580"/>
      <c r="AWS29" s="580"/>
      <c r="AWT29" s="580"/>
      <c r="AWU29" s="580"/>
      <c r="AWV29" s="580"/>
      <c r="AWW29" s="580"/>
      <c r="AWX29" s="580"/>
      <c r="AWY29" s="580"/>
      <c r="AWZ29" s="580"/>
      <c r="AXA29" s="580"/>
      <c r="AXB29" s="580"/>
      <c r="AXC29" s="580"/>
      <c r="AXD29" s="580"/>
      <c r="AXE29" s="580"/>
      <c r="AXF29" s="580"/>
      <c r="AXG29" s="580"/>
      <c r="AXH29" s="580"/>
      <c r="AXI29" s="580"/>
      <c r="AXJ29" s="580"/>
      <c r="AXK29" s="580"/>
      <c r="AXL29" s="580"/>
      <c r="AXM29" s="580"/>
      <c r="AXN29" s="580"/>
      <c r="AXO29" s="580"/>
      <c r="AXP29" s="580"/>
      <c r="AXQ29" s="580"/>
      <c r="AXR29" s="580"/>
      <c r="AXS29" s="580"/>
      <c r="AXT29" s="580"/>
      <c r="AXU29" s="580"/>
      <c r="AXV29" s="580"/>
      <c r="AXW29" s="580"/>
      <c r="AXX29" s="580"/>
      <c r="AXY29" s="580"/>
      <c r="AXZ29" s="580"/>
      <c r="AYA29" s="580"/>
      <c r="AYB29" s="580"/>
      <c r="AYC29" s="580"/>
      <c r="AYD29" s="580"/>
      <c r="AYE29" s="580"/>
      <c r="AYF29" s="580"/>
      <c r="AYG29" s="580"/>
      <c r="AYH29" s="580"/>
      <c r="AYI29" s="580"/>
      <c r="AYJ29" s="580"/>
      <c r="AYK29" s="580"/>
      <c r="AYL29" s="580"/>
      <c r="AYM29" s="580"/>
      <c r="AYN29" s="580"/>
      <c r="AYO29" s="580"/>
      <c r="AYP29" s="580"/>
      <c r="AYQ29" s="580"/>
      <c r="AYR29" s="580"/>
      <c r="AYS29" s="580"/>
      <c r="AYT29" s="580"/>
      <c r="AYU29" s="580"/>
      <c r="AYV29" s="580"/>
      <c r="AYW29" s="580"/>
      <c r="AYX29" s="580"/>
      <c r="AYY29" s="580"/>
      <c r="AYZ29" s="580"/>
      <c r="AZA29" s="580"/>
      <c r="AZB29" s="580"/>
      <c r="AZC29" s="580"/>
      <c r="AZD29" s="580"/>
      <c r="AZE29" s="580"/>
      <c r="AZF29" s="580"/>
      <c r="AZG29" s="580"/>
      <c r="AZH29" s="580"/>
      <c r="AZI29" s="580"/>
      <c r="AZJ29" s="580"/>
      <c r="AZK29" s="580"/>
      <c r="AZL29" s="580"/>
      <c r="AZM29" s="580"/>
      <c r="AZN29" s="580"/>
      <c r="AZO29" s="580"/>
      <c r="AZP29" s="580"/>
      <c r="AZQ29" s="580"/>
      <c r="AZR29" s="580"/>
      <c r="AZS29" s="580"/>
      <c r="AZT29" s="580"/>
      <c r="AZU29" s="580"/>
      <c r="AZV29" s="580"/>
      <c r="AZW29" s="580"/>
      <c r="AZX29" s="580"/>
      <c r="AZY29" s="580"/>
      <c r="AZZ29" s="580"/>
      <c r="BAA29" s="580"/>
      <c r="BAB29" s="580"/>
      <c r="BAC29" s="580"/>
      <c r="BAD29" s="580"/>
      <c r="BAE29" s="580"/>
      <c r="BAF29" s="580"/>
      <c r="BAG29" s="580"/>
      <c r="BAH29" s="580"/>
      <c r="BAI29" s="580"/>
      <c r="BAJ29" s="580"/>
      <c r="BAK29" s="580"/>
      <c r="BAL29" s="580"/>
      <c r="BAM29" s="580"/>
      <c r="BAN29" s="580"/>
      <c r="BAO29" s="580"/>
      <c r="BAP29" s="580"/>
      <c r="BAQ29" s="580"/>
      <c r="BAR29" s="580"/>
      <c r="BAS29" s="580"/>
      <c r="BAT29" s="580"/>
      <c r="BAU29" s="580"/>
      <c r="BAV29" s="580"/>
      <c r="BAW29" s="580"/>
      <c r="BAX29" s="580"/>
      <c r="BAY29" s="580"/>
      <c r="BAZ29" s="580"/>
      <c r="BBA29" s="580"/>
      <c r="BBB29" s="580"/>
      <c r="BBC29" s="580"/>
      <c r="BBD29" s="580"/>
      <c r="BBE29" s="580"/>
      <c r="BBF29" s="580"/>
      <c r="BBG29" s="580"/>
      <c r="BBH29" s="580"/>
      <c r="BBI29" s="580"/>
      <c r="BBJ29" s="580"/>
      <c r="BBK29" s="580"/>
      <c r="BBL29" s="580"/>
      <c r="BBM29" s="580"/>
      <c r="BBN29" s="580"/>
      <c r="BBO29" s="580"/>
      <c r="BBP29" s="580"/>
      <c r="BBQ29" s="580"/>
      <c r="BBR29" s="580"/>
      <c r="BBS29" s="580"/>
      <c r="BBT29" s="580"/>
      <c r="BBU29" s="580"/>
      <c r="BBV29" s="580"/>
      <c r="BBW29" s="580"/>
      <c r="BBX29" s="580"/>
      <c r="BBY29" s="580"/>
      <c r="BBZ29" s="580"/>
      <c r="BCA29" s="580"/>
      <c r="BCB29" s="580"/>
      <c r="BCC29" s="580"/>
      <c r="BCD29" s="580"/>
      <c r="BCE29" s="580"/>
      <c r="BCF29" s="580"/>
      <c r="BCG29" s="580"/>
      <c r="BCH29" s="580"/>
      <c r="BCI29" s="580"/>
      <c r="BCJ29" s="580"/>
      <c r="BCK29" s="580"/>
      <c r="BCL29" s="580"/>
      <c r="BCM29" s="580"/>
      <c r="BCN29" s="580"/>
      <c r="BCO29" s="580"/>
      <c r="BCP29" s="580"/>
      <c r="BCQ29" s="580"/>
      <c r="BCR29" s="580"/>
      <c r="BCS29" s="580"/>
      <c r="BCT29" s="580"/>
      <c r="BCU29" s="580"/>
      <c r="BCV29" s="580"/>
      <c r="BCW29" s="580"/>
      <c r="BCX29" s="580"/>
      <c r="BCY29" s="580"/>
      <c r="BCZ29" s="580"/>
      <c r="BDA29" s="580"/>
      <c r="BDB29" s="580"/>
      <c r="BDC29" s="580"/>
      <c r="BDD29" s="580"/>
      <c r="BDE29" s="580"/>
      <c r="BDF29" s="580"/>
      <c r="BDG29" s="580"/>
      <c r="BDH29" s="580"/>
      <c r="BDI29" s="580"/>
      <c r="BDJ29" s="580"/>
      <c r="BDK29" s="580"/>
      <c r="BDL29" s="580"/>
      <c r="BDM29" s="580"/>
      <c r="BDN29" s="580"/>
      <c r="BDO29" s="580"/>
      <c r="BDP29" s="580"/>
      <c r="BDQ29" s="580"/>
      <c r="BDR29" s="580"/>
      <c r="BDS29" s="580"/>
      <c r="BDT29" s="580"/>
      <c r="BDU29" s="580"/>
      <c r="BDV29" s="580"/>
      <c r="BDW29" s="580"/>
      <c r="BDX29" s="580"/>
      <c r="BDY29" s="580"/>
      <c r="BDZ29" s="580"/>
      <c r="BEA29" s="580"/>
      <c r="BEB29" s="580"/>
      <c r="BEC29" s="580"/>
      <c r="BED29" s="580"/>
      <c r="BEE29" s="580"/>
      <c r="BEF29" s="580"/>
      <c r="BEG29" s="580"/>
      <c r="BEH29" s="580"/>
      <c r="BEI29" s="580"/>
      <c r="BEJ29" s="580"/>
      <c r="BEK29" s="580"/>
      <c r="BEL29" s="580"/>
      <c r="BEM29" s="580"/>
      <c r="BEN29" s="580"/>
      <c r="BEO29" s="580"/>
      <c r="BEP29" s="580"/>
      <c r="BEQ29" s="580"/>
      <c r="BER29" s="580"/>
      <c r="BES29" s="580"/>
      <c r="BET29" s="580"/>
      <c r="BEU29" s="580"/>
      <c r="BEV29" s="580"/>
      <c r="BEW29" s="580"/>
      <c r="BEX29" s="580"/>
      <c r="BEY29" s="580"/>
      <c r="BEZ29" s="580"/>
      <c r="BFA29" s="580"/>
      <c r="BFB29" s="580"/>
      <c r="BFC29" s="580"/>
      <c r="BFD29" s="580"/>
      <c r="BFE29" s="580"/>
      <c r="BFF29" s="580"/>
      <c r="BFG29" s="580"/>
      <c r="BFH29" s="580"/>
      <c r="BFI29" s="580"/>
      <c r="BFJ29" s="580"/>
      <c r="BFK29" s="580"/>
      <c r="BFL29" s="580"/>
      <c r="BFM29" s="580"/>
      <c r="BFN29" s="580"/>
      <c r="BFO29" s="580"/>
      <c r="BFP29" s="580"/>
      <c r="BFQ29" s="580"/>
      <c r="BFR29" s="580"/>
      <c r="BFS29" s="580"/>
      <c r="BFT29" s="580"/>
      <c r="BFU29" s="580"/>
      <c r="BFV29" s="580"/>
      <c r="BFW29" s="580"/>
      <c r="BFX29" s="580"/>
      <c r="BFY29" s="580"/>
      <c r="BFZ29" s="580"/>
      <c r="BGA29" s="580"/>
      <c r="BGB29" s="580"/>
      <c r="BGC29" s="580"/>
      <c r="BGD29" s="580"/>
      <c r="BGE29" s="580"/>
      <c r="BGF29" s="580"/>
      <c r="BGG29" s="580"/>
      <c r="BGH29" s="580"/>
      <c r="BGI29" s="580"/>
      <c r="BGJ29" s="580"/>
      <c r="BGK29" s="580"/>
      <c r="BGL29" s="580"/>
      <c r="BGM29" s="580"/>
      <c r="BGN29" s="580"/>
      <c r="BGO29" s="580"/>
      <c r="BGP29" s="580"/>
      <c r="BGQ29" s="580"/>
      <c r="BGR29" s="580"/>
      <c r="BGS29" s="580"/>
      <c r="BGT29" s="580"/>
      <c r="BGU29" s="580"/>
      <c r="BGV29" s="580"/>
      <c r="BGW29" s="580"/>
      <c r="BGX29" s="580"/>
      <c r="BGY29" s="580"/>
      <c r="BGZ29" s="580"/>
      <c r="BHA29" s="580"/>
      <c r="BHB29" s="580"/>
      <c r="BHC29" s="580"/>
      <c r="BHD29" s="580"/>
      <c r="BHE29" s="580"/>
      <c r="BHF29" s="580"/>
      <c r="BHG29" s="580"/>
      <c r="BHH29" s="580"/>
      <c r="BHI29" s="580"/>
      <c r="BHJ29" s="580"/>
      <c r="BHK29" s="580"/>
      <c r="BHL29" s="580"/>
      <c r="BHM29" s="580"/>
      <c r="BHN29" s="580"/>
      <c r="BHO29" s="580"/>
      <c r="BHP29" s="580"/>
      <c r="BHQ29" s="580"/>
      <c r="BHR29" s="580"/>
      <c r="BHS29" s="580"/>
      <c r="BHT29" s="580"/>
      <c r="BHU29" s="580"/>
      <c r="BHV29" s="580"/>
      <c r="BHW29" s="580"/>
      <c r="BHX29" s="580"/>
      <c r="BHY29" s="580"/>
      <c r="BHZ29" s="580"/>
      <c r="BIA29" s="580"/>
      <c r="BIB29" s="580"/>
      <c r="BIC29" s="580"/>
      <c r="BID29" s="580"/>
      <c r="BIE29" s="580"/>
      <c r="BIF29" s="580"/>
      <c r="BIG29" s="580"/>
      <c r="BIH29" s="580"/>
      <c r="BII29" s="580"/>
      <c r="BIJ29" s="580"/>
      <c r="BIK29" s="580"/>
      <c r="BIL29" s="580"/>
      <c r="BIM29" s="580"/>
      <c r="BIN29" s="580"/>
      <c r="BIO29" s="580"/>
      <c r="BIP29" s="580"/>
      <c r="BIQ29" s="580"/>
      <c r="BIR29" s="580"/>
      <c r="BIS29" s="580"/>
      <c r="BIT29" s="580"/>
      <c r="BIU29" s="580"/>
      <c r="BIV29" s="580"/>
      <c r="BIW29" s="580"/>
      <c r="BIX29" s="580"/>
      <c r="BIY29" s="580"/>
      <c r="BIZ29" s="580"/>
      <c r="BJA29" s="580"/>
      <c r="BJB29" s="580"/>
      <c r="BJC29" s="580"/>
      <c r="BJD29" s="580"/>
      <c r="BJE29" s="580"/>
      <c r="BJF29" s="580"/>
      <c r="BJG29" s="580"/>
      <c r="BJH29" s="580"/>
      <c r="BJI29" s="580"/>
      <c r="BJJ29" s="580"/>
      <c r="BJK29" s="580"/>
      <c r="BJL29" s="580"/>
      <c r="BJM29" s="580"/>
      <c r="BJN29" s="580"/>
      <c r="BJO29" s="580"/>
      <c r="BJP29" s="580"/>
      <c r="BJQ29" s="580"/>
      <c r="BJR29" s="580"/>
      <c r="BJS29" s="580"/>
      <c r="BJT29" s="580"/>
      <c r="BJU29" s="580"/>
      <c r="BJV29" s="580"/>
      <c r="BJW29" s="580"/>
      <c r="BJX29" s="580"/>
      <c r="BJY29" s="580"/>
      <c r="BJZ29" s="580"/>
      <c r="BKA29" s="580"/>
      <c r="BKB29" s="580"/>
      <c r="BKC29" s="580"/>
      <c r="BKD29" s="580"/>
      <c r="BKE29" s="580"/>
      <c r="BKF29" s="580"/>
      <c r="BKG29" s="580"/>
      <c r="BKH29" s="580"/>
      <c r="BKI29" s="580"/>
      <c r="BKJ29" s="580"/>
      <c r="BKK29" s="580"/>
      <c r="BKL29" s="580"/>
      <c r="BKM29" s="580"/>
      <c r="BKN29" s="580"/>
      <c r="BKO29" s="580"/>
      <c r="BKP29" s="580"/>
      <c r="BKQ29" s="580"/>
      <c r="BKR29" s="580"/>
      <c r="BKS29" s="580"/>
      <c r="BKT29" s="580"/>
      <c r="BKU29" s="580"/>
      <c r="BKV29" s="580"/>
      <c r="BKW29" s="580"/>
      <c r="BKX29" s="580"/>
      <c r="BKY29" s="580"/>
      <c r="BKZ29" s="580"/>
      <c r="BLA29" s="580"/>
      <c r="BLB29" s="580"/>
      <c r="BLC29" s="580"/>
      <c r="BLD29" s="580"/>
      <c r="BLE29" s="580"/>
      <c r="BLF29" s="580"/>
      <c r="BLG29" s="580"/>
      <c r="BLH29" s="580"/>
      <c r="BLI29" s="580"/>
      <c r="BLJ29" s="580"/>
      <c r="BLK29" s="580"/>
      <c r="BLL29" s="580"/>
      <c r="BLM29" s="580"/>
      <c r="BLN29" s="580"/>
      <c r="BLO29" s="580"/>
      <c r="BLP29" s="580"/>
      <c r="BLQ29" s="580"/>
      <c r="BLR29" s="580"/>
      <c r="BLS29" s="580"/>
      <c r="BLT29" s="580"/>
      <c r="BLU29" s="580"/>
      <c r="BLV29" s="580"/>
      <c r="BLW29" s="580"/>
      <c r="BLX29" s="580"/>
      <c r="BLY29" s="580"/>
      <c r="BLZ29" s="580"/>
      <c r="BMA29" s="580"/>
      <c r="BMB29" s="580"/>
      <c r="BMC29" s="580"/>
      <c r="BMD29" s="580"/>
      <c r="BME29" s="580"/>
      <c r="BMF29" s="580"/>
      <c r="BMG29" s="580"/>
      <c r="BMH29" s="580"/>
      <c r="BMI29" s="580"/>
      <c r="BMJ29" s="580"/>
      <c r="BMK29" s="580"/>
      <c r="BML29" s="580"/>
      <c r="BMM29" s="580"/>
      <c r="BMN29" s="580"/>
      <c r="BMO29" s="580"/>
      <c r="BMP29" s="580"/>
      <c r="BMQ29" s="580"/>
      <c r="BMR29" s="580"/>
      <c r="BMS29" s="580"/>
      <c r="BMT29" s="580"/>
      <c r="BMU29" s="580"/>
      <c r="BMV29" s="580"/>
      <c r="BMW29" s="580"/>
      <c r="BMX29" s="580"/>
      <c r="BMY29" s="580"/>
      <c r="BMZ29" s="580"/>
      <c r="BNA29" s="580"/>
      <c r="BNB29" s="580"/>
      <c r="BNC29" s="580"/>
      <c r="BND29" s="580"/>
      <c r="BNE29" s="580"/>
      <c r="BNF29" s="580"/>
      <c r="BNG29" s="580"/>
      <c r="BNH29" s="580"/>
      <c r="BNI29" s="580"/>
      <c r="BNJ29" s="580"/>
      <c r="BNK29" s="580"/>
      <c r="BNL29" s="580"/>
      <c r="BNM29" s="580"/>
      <c r="BNN29" s="580"/>
      <c r="BNO29" s="580"/>
      <c r="BNP29" s="580"/>
      <c r="BNQ29" s="580"/>
      <c r="BNR29" s="580"/>
      <c r="BNS29" s="580"/>
      <c r="BNT29" s="580"/>
      <c r="BNU29" s="580"/>
      <c r="BNV29" s="580"/>
      <c r="BNW29" s="580"/>
      <c r="BNX29" s="580"/>
      <c r="BNY29" s="580"/>
      <c r="BNZ29" s="580"/>
      <c r="BOA29" s="580"/>
      <c r="BOB29" s="580"/>
      <c r="BOC29" s="580"/>
      <c r="BOD29" s="580"/>
      <c r="BOE29" s="580"/>
      <c r="BOF29" s="580"/>
      <c r="BOG29" s="580"/>
      <c r="BOH29" s="580"/>
      <c r="BOI29" s="580"/>
      <c r="BOJ29" s="580"/>
      <c r="BOK29" s="580"/>
      <c r="BOL29" s="580"/>
      <c r="BOM29" s="580"/>
      <c r="BON29" s="580"/>
      <c r="BOO29" s="580"/>
      <c r="BOP29" s="580"/>
      <c r="BOQ29" s="580"/>
      <c r="BOR29" s="580"/>
      <c r="BOS29" s="580"/>
      <c r="BOT29" s="580"/>
      <c r="BOU29" s="580"/>
      <c r="BOV29" s="580"/>
      <c r="BOW29" s="580"/>
      <c r="BOX29" s="580"/>
      <c r="BOY29" s="580"/>
      <c r="BOZ29" s="580"/>
      <c r="BPA29" s="580"/>
      <c r="BPB29" s="580"/>
      <c r="BPC29" s="580"/>
      <c r="BPD29" s="580"/>
      <c r="BPE29" s="580"/>
      <c r="BPF29" s="580"/>
      <c r="BPG29" s="580"/>
      <c r="BPH29" s="580"/>
      <c r="BPI29" s="580"/>
      <c r="BPJ29" s="580"/>
      <c r="BPK29" s="580"/>
      <c r="BPL29" s="580"/>
      <c r="BPM29" s="580"/>
      <c r="BPN29" s="580"/>
      <c r="BPO29" s="580"/>
      <c r="BPP29" s="580"/>
      <c r="BPQ29" s="580"/>
      <c r="BPR29" s="580"/>
      <c r="BPS29" s="580"/>
      <c r="BPT29" s="580"/>
      <c r="BPU29" s="580"/>
      <c r="BPV29" s="580"/>
      <c r="BPW29" s="580"/>
      <c r="BPX29" s="580"/>
      <c r="BPY29" s="580"/>
      <c r="BPZ29" s="580"/>
      <c r="BQA29" s="580"/>
      <c r="BQB29" s="580"/>
      <c r="BQC29" s="580"/>
      <c r="BQD29" s="580"/>
      <c r="BQE29" s="580"/>
      <c r="BQF29" s="580"/>
      <c r="BQG29" s="580"/>
      <c r="BQH29" s="580"/>
      <c r="BQI29" s="580"/>
      <c r="BQJ29" s="580"/>
      <c r="BQK29" s="580"/>
      <c r="BQL29" s="580"/>
      <c r="BQM29" s="580"/>
      <c r="BQN29" s="580"/>
      <c r="BQO29" s="580"/>
      <c r="BQP29" s="580"/>
      <c r="BQQ29" s="580"/>
      <c r="BQR29" s="580"/>
      <c r="BQS29" s="580"/>
      <c r="BQT29" s="580"/>
      <c r="BQU29" s="580"/>
      <c r="BQV29" s="580"/>
      <c r="BQW29" s="580"/>
      <c r="BQX29" s="580"/>
      <c r="BQY29" s="580"/>
      <c r="BQZ29" s="580"/>
      <c r="BRA29" s="580"/>
      <c r="BRB29" s="580"/>
      <c r="BRC29" s="580"/>
      <c r="BRD29" s="580"/>
      <c r="BRE29" s="580"/>
      <c r="BRF29" s="580"/>
      <c r="BRG29" s="580"/>
      <c r="BRH29" s="580"/>
      <c r="BRI29" s="580"/>
      <c r="BRJ29" s="580"/>
      <c r="BRK29" s="580"/>
      <c r="BRL29" s="580"/>
      <c r="BRM29" s="580"/>
      <c r="BRN29" s="580"/>
      <c r="BRO29" s="580"/>
      <c r="BRP29" s="580"/>
      <c r="BRQ29" s="580"/>
      <c r="BRR29" s="580"/>
      <c r="BRS29" s="580"/>
      <c r="BRT29" s="580"/>
      <c r="BRU29" s="580"/>
      <c r="BRV29" s="580"/>
      <c r="BRW29" s="580"/>
      <c r="BRX29" s="580"/>
      <c r="BRY29" s="580"/>
      <c r="BRZ29" s="580"/>
      <c r="BSA29" s="580"/>
      <c r="BSB29" s="580"/>
      <c r="BSC29" s="580"/>
      <c r="BSD29" s="580"/>
      <c r="BSE29" s="580"/>
      <c r="BSF29" s="580"/>
      <c r="BSG29" s="580"/>
      <c r="BSH29" s="580"/>
      <c r="BSI29" s="580"/>
      <c r="BSJ29" s="580"/>
      <c r="BSK29" s="580"/>
      <c r="BSL29" s="580"/>
      <c r="BSM29" s="580"/>
      <c r="BSN29" s="580"/>
      <c r="BSO29" s="580"/>
      <c r="BSP29" s="580"/>
      <c r="BSQ29" s="580"/>
      <c r="BSR29" s="580"/>
      <c r="BSS29" s="580"/>
      <c r="BST29" s="580"/>
      <c r="BSU29" s="580"/>
      <c r="BSV29" s="580"/>
      <c r="BSW29" s="580"/>
      <c r="BSX29" s="580"/>
      <c r="BSY29" s="580"/>
      <c r="BSZ29" s="580"/>
      <c r="BTA29" s="580"/>
      <c r="BTB29" s="580"/>
      <c r="BTC29" s="580"/>
      <c r="BTD29" s="580"/>
      <c r="BTE29" s="580"/>
      <c r="BTF29" s="580"/>
      <c r="BTG29" s="580"/>
      <c r="BTH29" s="580"/>
      <c r="BTI29" s="580"/>
      <c r="BTJ29" s="580"/>
      <c r="BTK29" s="580"/>
      <c r="BTL29" s="580"/>
      <c r="BTM29" s="580"/>
      <c r="BTN29" s="580"/>
      <c r="BTO29" s="580"/>
      <c r="BTP29" s="580"/>
      <c r="BTQ29" s="580"/>
      <c r="BTR29" s="580"/>
      <c r="BTS29" s="580"/>
      <c r="BTT29" s="580"/>
      <c r="BTU29" s="580"/>
      <c r="BTV29" s="580"/>
      <c r="BTW29" s="580"/>
      <c r="BTX29" s="580"/>
      <c r="BTY29" s="580"/>
      <c r="BTZ29" s="580"/>
      <c r="BUA29" s="580"/>
      <c r="BUB29" s="580"/>
      <c r="BUC29" s="580"/>
      <c r="BUD29" s="580"/>
      <c r="BUE29" s="580"/>
      <c r="BUF29" s="580"/>
      <c r="BUG29" s="580"/>
      <c r="BUH29" s="580"/>
      <c r="BUI29" s="580"/>
      <c r="BUJ29" s="580"/>
      <c r="BUK29" s="580"/>
      <c r="BUL29" s="580"/>
      <c r="BUM29" s="580"/>
      <c r="BUN29" s="580"/>
      <c r="BUO29" s="580"/>
      <c r="BUP29" s="580"/>
      <c r="BUQ29" s="580"/>
      <c r="BUR29" s="580"/>
      <c r="BUS29" s="580"/>
      <c r="BUT29" s="580"/>
      <c r="BUU29" s="580"/>
      <c r="BUV29" s="580"/>
      <c r="BUW29" s="580"/>
      <c r="BUX29" s="580"/>
      <c r="BUY29" s="580"/>
      <c r="BUZ29" s="580"/>
      <c r="BVA29" s="580"/>
      <c r="BVB29" s="580"/>
      <c r="BVC29" s="580"/>
      <c r="BVD29" s="580"/>
      <c r="BVE29" s="580"/>
      <c r="BVF29" s="580"/>
      <c r="BVG29" s="580"/>
      <c r="BVH29" s="580"/>
      <c r="BVI29" s="580"/>
      <c r="BVJ29" s="580"/>
      <c r="BVK29" s="580"/>
      <c r="BVL29" s="580"/>
      <c r="BVM29" s="580"/>
      <c r="BVN29" s="580"/>
      <c r="BVO29" s="580"/>
      <c r="BVP29" s="580"/>
      <c r="BVQ29" s="580"/>
      <c r="BVR29" s="580"/>
      <c r="BVS29" s="580"/>
      <c r="BVT29" s="580"/>
      <c r="BVU29" s="580"/>
      <c r="BVV29" s="580"/>
      <c r="BVW29" s="580"/>
      <c r="BVX29" s="580"/>
      <c r="BVY29" s="580"/>
      <c r="BVZ29" s="580"/>
      <c r="BWA29" s="580"/>
      <c r="BWB29" s="580"/>
      <c r="BWC29" s="580"/>
      <c r="BWD29" s="580"/>
      <c r="BWE29" s="580"/>
      <c r="BWF29" s="580"/>
      <c r="BWG29" s="580"/>
      <c r="BWH29" s="580"/>
      <c r="BWI29" s="580"/>
      <c r="BWJ29" s="580"/>
      <c r="BWK29" s="580"/>
      <c r="BWL29" s="580"/>
      <c r="BWM29" s="580"/>
      <c r="BWN29" s="580"/>
      <c r="BWO29" s="580"/>
      <c r="BWP29" s="580"/>
      <c r="BWQ29" s="580"/>
      <c r="BWR29" s="580"/>
      <c r="BWS29" s="580"/>
      <c r="BWT29" s="580"/>
      <c r="BWU29" s="580"/>
      <c r="BWV29" s="580"/>
      <c r="BWW29" s="580"/>
      <c r="BWX29" s="580"/>
      <c r="BWY29" s="580"/>
      <c r="BWZ29" s="580"/>
      <c r="BXA29" s="580"/>
      <c r="BXB29" s="580"/>
      <c r="BXC29" s="580"/>
      <c r="BXD29" s="580"/>
      <c r="BXE29" s="580"/>
      <c r="BXF29" s="580"/>
      <c r="BXG29" s="580"/>
      <c r="BXH29" s="580"/>
      <c r="BXI29" s="580"/>
      <c r="BXJ29" s="580"/>
      <c r="BXK29" s="580"/>
      <c r="BXL29" s="580"/>
      <c r="BXM29" s="580"/>
      <c r="BXN29" s="580"/>
      <c r="BXO29" s="580"/>
      <c r="BXP29" s="580"/>
      <c r="BXQ29" s="580"/>
      <c r="BXR29" s="580"/>
      <c r="BXS29" s="580"/>
      <c r="BXT29" s="580"/>
      <c r="BXU29" s="580"/>
      <c r="BXV29" s="580"/>
      <c r="BXW29" s="580"/>
      <c r="BXX29" s="580"/>
      <c r="BXY29" s="580"/>
      <c r="BXZ29" s="580"/>
      <c r="BYA29" s="580"/>
      <c r="BYB29" s="580"/>
      <c r="BYC29" s="580"/>
      <c r="BYD29" s="580"/>
      <c r="BYE29" s="580"/>
      <c r="BYF29" s="580"/>
      <c r="BYG29" s="580"/>
      <c r="BYH29" s="580"/>
      <c r="BYI29" s="580"/>
      <c r="BYJ29" s="580"/>
      <c r="BYK29" s="580"/>
      <c r="BYL29" s="580"/>
      <c r="BYM29" s="580"/>
      <c r="BYN29" s="580"/>
      <c r="BYO29" s="580"/>
      <c r="BYP29" s="580"/>
      <c r="BYQ29" s="580"/>
      <c r="BYR29" s="580"/>
      <c r="BYS29" s="580"/>
      <c r="BYT29" s="580"/>
      <c r="BYU29" s="580"/>
      <c r="BYV29" s="580"/>
      <c r="BYW29" s="580"/>
      <c r="BYX29" s="580"/>
      <c r="BYY29" s="580"/>
      <c r="BYZ29" s="580"/>
      <c r="BZA29" s="580"/>
      <c r="BZB29" s="580"/>
      <c r="BZC29" s="580"/>
      <c r="BZD29" s="580"/>
      <c r="BZE29" s="580"/>
      <c r="BZF29" s="580"/>
      <c r="BZG29" s="580"/>
      <c r="BZH29" s="580"/>
      <c r="BZI29" s="580"/>
      <c r="BZJ29" s="580"/>
      <c r="BZK29" s="580"/>
      <c r="BZL29" s="580"/>
      <c r="BZM29" s="580"/>
      <c r="BZN29" s="580"/>
      <c r="BZO29" s="580"/>
      <c r="BZP29" s="580"/>
      <c r="BZQ29" s="580"/>
      <c r="BZR29" s="580"/>
      <c r="BZS29" s="580"/>
      <c r="BZT29" s="580"/>
      <c r="BZU29" s="580"/>
      <c r="BZV29" s="580"/>
      <c r="BZW29" s="580"/>
      <c r="BZX29" s="580"/>
      <c r="BZY29" s="580"/>
      <c r="BZZ29" s="580"/>
      <c r="CAA29" s="580"/>
      <c r="CAB29" s="580"/>
      <c r="CAC29" s="580"/>
      <c r="CAD29" s="580"/>
      <c r="CAE29" s="580"/>
      <c r="CAF29" s="580"/>
      <c r="CAG29" s="580"/>
      <c r="CAH29" s="580"/>
      <c r="CAI29" s="580"/>
      <c r="CAJ29" s="580"/>
      <c r="CAK29" s="580"/>
      <c r="CAL29" s="580"/>
      <c r="CAM29" s="580"/>
      <c r="CAN29" s="580"/>
      <c r="CAO29" s="580"/>
      <c r="CAP29" s="580"/>
      <c r="CAQ29" s="580"/>
      <c r="CAR29" s="580"/>
      <c r="CAS29" s="580"/>
      <c r="CAT29" s="580"/>
      <c r="CAU29" s="580"/>
      <c r="CAV29" s="580"/>
      <c r="CAW29" s="580"/>
      <c r="CAX29" s="580"/>
      <c r="CAY29" s="580"/>
      <c r="CAZ29" s="580"/>
      <c r="CBA29" s="580"/>
      <c r="CBB29" s="580"/>
      <c r="CBC29" s="580"/>
      <c r="CBD29" s="580"/>
      <c r="CBE29" s="580"/>
      <c r="CBF29" s="580"/>
      <c r="CBG29" s="580"/>
      <c r="CBH29" s="580"/>
      <c r="CBI29" s="580"/>
      <c r="CBJ29" s="580"/>
      <c r="CBK29" s="580"/>
      <c r="CBL29" s="580"/>
      <c r="CBM29" s="580"/>
      <c r="CBN29" s="580"/>
      <c r="CBO29" s="580"/>
      <c r="CBP29" s="580"/>
      <c r="CBQ29" s="580"/>
      <c r="CBR29" s="580"/>
      <c r="CBS29" s="580"/>
      <c r="CBT29" s="580"/>
      <c r="CBU29" s="580"/>
      <c r="CBV29" s="580"/>
      <c r="CBW29" s="580"/>
      <c r="CBX29" s="580"/>
      <c r="CBY29" s="580"/>
      <c r="CBZ29" s="580"/>
      <c r="CCA29" s="580"/>
      <c r="CCB29" s="580"/>
      <c r="CCC29" s="580"/>
      <c r="CCD29" s="580"/>
      <c r="CCE29" s="580"/>
      <c r="CCF29" s="580"/>
      <c r="CCG29" s="580"/>
      <c r="CCH29" s="580"/>
      <c r="CCI29" s="580"/>
      <c r="CCJ29" s="580"/>
      <c r="CCK29" s="580"/>
      <c r="CCL29" s="580"/>
      <c r="CCM29" s="580"/>
      <c r="CCN29" s="580"/>
      <c r="CCO29" s="580"/>
      <c r="CCP29" s="580"/>
      <c r="CCQ29" s="580"/>
      <c r="CCR29" s="580"/>
      <c r="CCS29" s="580"/>
      <c r="CCT29" s="580"/>
      <c r="CCU29" s="580"/>
      <c r="CCV29" s="580"/>
      <c r="CCW29" s="580"/>
      <c r="CCX29" s="580"/>
      <c r="CCY29" s="580"/>
      <c r="CCZ29" s="580"/>
      <c r="CDA29" s="580"/>
      <c r="CDB29" s="580"/>
      <c r="CDC29" s="580"/>
      <c r="CDD29" s="580"/>
      <c r="CDE29" s="580"/>
      <c r="CDF29" s="580"/>
      <c r="CDG29" s="580"/>
      <c r="CDH29" s="580"/>
      <c r="CDI29" s="580"/>
      <c r="CDJ29" s="580"/>
      <c r="CDK29" s="580"/>
      <c r="CDL29" s="580"/>
      <c r="CDM29" s="580"/>
      <c r="CDN29" s="580"/>
      <c r="CDO29" s="580"/>
      <c r="CDP29" s="580"/>
      <c r="CDQ29" s="580"/>
      <c r="CDR29" s="580"/>
      <c r="CDS29" s="580"/>
      <c r="CDT29" s="580"/>
      <c r="CDU29" s="580"/>
      <c r="CDV29" s="580"/>
      <c r="CDW29" s="580"/>
      <c r="CDX29" s="580"/>
      <c r="CDY29" s="580"/>
      <c r="CDZ29" s="580"/>
      <c r="CEA29" s="580"/>
      <c r="CEB29" s="580"/>
      <c r="CEC29" s="580"/>
      <c r="CED29" s="580"/>
      <c r="CEE29" s="580"/>
      <c r="CEF29" s="580"/>
      <c r="CEG29" s="580"/>
      <c r="CEH29" s="580"/>
      <c r="CEI29" s="580"/>
      <c r="CEJ29" s="580"/>
      <c r="CEK29" s="580"/>
      <c r="CEL29" s="580"/>
      <c r="CEM29" s="580"/>
      <c r="CEN29" s="580"/>
      <c r="CEO29" s="580"/>
      <c r="CEP29" s="580"/>
      <c r="CEQ29" s="580"/>
      <c r="CER29" s="580"/>
      <c r="CES29" s="580"/>
      <c r="CET29" s="580"/>
      <c r="CEU29" s="580"/>
      <c r="CEV29" s="580"/>
      <c r="CEW29" s="580"/>
      <c r="CEX29" s="580"/>
      <c r="CEY29" s="580"/>
      <c r="CEZ29" s="580"/>
      <c r="CFA29" s="580"/>
      <c r="CFB29" s="580"/>
      <c r="CFC29" s="580"/>
      <c r="CFD29" s="580"/>
      <c r="CFE29" s="580"/>
      <c r="CFF29" s="580"/>
      <c r="CFG29" s="580"/>
      <c r="CFH29" s="580"/>
      <c r="CFI29" s="580"/>
      <c r="CFJ29" s="580"/>
      <c r="CFK29" s="580"/>
      <c r="CFL29" s="580"/>
      <c r="CFM29" s="580"/>
      <c r="CFN29" s="580"/>
      <c r="CFO29" s="580"/>
      <c r="CFP29" s="580"/>
      <c r="CFQ29" s="580"/>
      <c r="CFR29" s="580"/>
      <c r="CFS29" s="580"/>
      <c r="CFT29" s="580"/>
      <c r="CFU29" s="580"/>
      <c r="CFV29" s="580"/>
      <c r="CFW29" s="580"/>
      <c r="CFX29" s="580"/>
      <c r="CFY29" s="580"/>
      <c r="CFZ29" s="580"/>
      <c r="CGA29" s="580"/>
      <c r="CGB29" s="580"/>
      <c r="CGC29" s="580"/>
      <c r="CGD29" s="580"/>
      <c r="CGE29" s="580"/>
      <c r="CGF29" s="580"/>
      <c r="CGG29" s="580"/>
      <c r="CGH29" s="580"/>
      <c r="CGI29" s="580"/>
      <c r="CGJ29" s="580"/>
      <c r="CGK29" s="580"/>
      <c r="CGL29" s="580"/>
      <c r="CGM29" s="580"/>
      <c r="CGN29" s="580"/>
      <c r="CGO29" s="580"/>
      <c r="CGP29" s="580"/>
      <c r="CGQ29" s="580"/>
      <c r="CGR29" s="580"/>
      <c r="CGS29" s="580"/>
      <c r="CGT29" s="580"/>
      <c r="CGU29" s="580"/>
      <c r="CGV29" s="580"/>
      <c r="CGW29" s="580"/>
      <c r="CGX29" s="580"/>
      <c r="CGY29" s="580"/>
      <c r="CGZ29" s="580"/>
      <c r="CHA29" s="580"/>
      <c r="CHB29" s="580"/>
      <c r="CHC29" s="580"/>
      <c r="CHD29" s="580"/>
      <c r="CHE29" s="580"/>
      <c r="CHF29" s="580"/>
      <c r="CHG29" s="580"/>
      <c r="CHH29" s="580"/>
      <c r="CHI29" s="580"/>
      <c r="CHJ29" s="580"/>
      <c r="CHK29" s="580"/>
      <c r="CHL29" s="580"/>
      <c r="CHM29" s="580"/>
      <c r="CHN29" s="580"/>
      <c r="CHO29" s="580"/>
      <c r="CHP29" s="580"/>
      <c r="CHQ29" s="580"/>
      <c r="CHR29" s="580"/>
      <c r="CHS29" s="580"/>
      <c r="CHT29" s="580"/>
      <c r="CHU29" s="580"/>
      <c r="CHV29" s="580"/>
      <c r="CHW29" s="580"/>
      <c r="CHX29" s="580"/>
      <c r="CHY29" s="580"/>
      <c r="CHZ29" s="580"/>
      <c r="CIA29" s="580"/>
      <c r="CIB29" s="580"/>
      <c r="CIC29" s="580"/>
      <c r="CID29" s="580"/>
      <c r="CIE29" s="580"/>
      <c r="CIF29" s="580"/>
      <c r="CIG29" s="580"/>
      <c r="CIH29" s="580"/>
      <c r="CII29" s="580"/>
      <c r="CIJ29" s="580"/>
      <c r="CIK29" s="580"/>
      <c r="CIL29" s="580"/>
      <c r="CIM29" s="580"/>
      <c r="CIN29" s="580"/>
      <c r="CIO29" s="580"/>
      <c r="CIP29" s="580"/>
      <c r="CIQ29" s="580"/>
      <c r="CIR29" s="580"/>
      <c r="CIS29" s="580"/>
      <c r="CIT29" s="580"/>
      <c r="CIU29" s="580"/>
      <c r="CIV29" s="580"/>
      <c r="CIW29" s="580"/>
      <c r="CIX29" s="580"/>
      <c r="CIY29" s="580"/>
      <c r="CIZ29" s="580"/>
      <c r="CJA29" s="580"/>
      <c r="CJB29" s="580"/>
      <c r="CJC29" s="580"/>
      <c r="CJD29" s="580"/>
      <c r="CJE29" s="580"/>
      <c r="CJF29" s="580"/>
      <c r="CJG29" s="580"/>
      <c r="CJH29" s="580"/>
      <c r="CJI29" s="580"/>
      <c r="CJJ29" s="580"/>
      <c r="CJK29" s="580"/>
      <c r="CJL29" s="580"/>
      <c r="CJM29" s="580"/>
      <c r="CJN29" s="580"/>
      <c r="CJO29" s="580"/>
      <c r="CJP29" s="580"/>
      <c r="CJQ29" s="580"/>
      <c r="CJR29" s="580"/>
      <c r="CJS29" s="580"/>
      <c r="CJT29" s="580"/>
      <c r="CJU29" s="580"/>
      <c r="CJV29" s="580"/>
      <c r="CJW29" s="580"/>
      <c r="CJX29" s="580"/>
      <c r="CJY29" s="580"/>
      <c r="CJZ29" s="580"/>
      <c r="CKA29" s="580"/>
      <c r="CKB29" s="580"/>
      <c r="CKC29" s="580"/>
      <c r="CKD29" s="580"/>
      <c r="CKE29" s="580"/>
      <c r="CKF29" s="580"/>
      <c r="CKG29" s="580"/>
      <c r="CKH29" s="580"/>
      <c r="CKI29" s="580"/>
      <c r="CKJ29" s="580"/>
      <c r="CKK29" s="580"/>
      <c r="CKL29" s="580"/>
      <c r="CKM29" s="580"/>
      <c r="CKN29" s="580"/>
      <c r="CKO29" s="580"/>
      <c r="CKP29" s="580"/>
      <c r="CKQ29" s="580"/>
      <c r="CKR29" s="580"/>
      <c r="CKS29" s="580"/>
      <c r="CKT29" s="580"/>
      <c r="CKU29" s="580"/>
      <c r="CKV29" s="580"/>
      <c r="CKW29" s="580"/>
      <c r="CKX29" s="580"/>
      <c r="CKY29" s="580"/>
      <c r="CKZ29" s="580"/>
      <c r="CLA29" s="580"/>
      <c r="CLB29" s="580"/>
      <c r="CLC29" s="580"/>
      <c r="CLD29" s="580"/>
      <c r="CLE29" s="580"/>
      <c r="CLF29" s="580"/>
      <c r="CLG29" s="580"/>
      <c r="CLH29" s="580"/>
      <c r="CLI29" s="580"/>
      <c r="CLJ29" s="580"/>
      <c r="CLK29" s="580"/>
      <c r="CLL29" s="580"/>
      <c r="CLM29" s="580"/>
      <c r="CLN29" s="580"/>
      <c r="CLO29" s="580"/>
      <c r="CLP29" s="580"/>
      <c r="CLQ29" s="580"/>
      <c r="CLR29" s="580"/>
      <c r="CLS29" s="580"/>
      <c r="CLT29" s="580"/>
      <c r="CLU29" s="580"/>
      <c r="CLV29" s="580"/>
      <c r="CLW29" s="580"/>
      <c r="CLX29" s="580"/>
      <c r="CLY29" s="580"/>
      <c r="CLZ29" s="580"/>
      <c r="CMA29" s="580"/>
      <c r="CMB29" s="580"/>
      <c r="CMC29" s="580"/>
      <c r="CMD29" s="580"/>
      <c r="CME29" s="580"/>
      <c r="CMF29" s="580"/>
      <c r="CMG29" s="580"/>
      <c r="CMH29" s="580"/>
      <c r="CMI29" s="580"/>
      <c r="CMJ29" s="580"/>
      <c r="CMK29" s="580"/>
      <c r="CML29" s="580"/>
      <c r="CMM29" s="580"/>
      <c r="CMN29" s="580"/>
      <c r="CMO29" s="580"/>
      <c r="CMP29" s="580"/>
      <c r="CMQ29" s="580"/>
      <c r="CMR29" s="580"/>
      <c r="CMS29" s="580"/>
      <c r="CMT29" s="580"/>
      <c r="CMU29" s="580"/>
      <c r="CMV29" s="580"/>
      <c r="CMW29" s="580"/>
      <c r="CMX29" s="580"/>
      <c r="CMY29" s="580"/>
      <c r="CMZ29" s="580"/>
      <c r="CNA29" s="580"/>
      <c r="CNB29" s="580"/>
      <c r="CNC29" s="580"/>
      <c r="CND29" s="580"/>
      <c r="CNE29" s="580"/>
      <c r="CNF29" s="580"/>
      <c r="CNG29" s="580"/>
      <c r="CNH29" s="580"/>
      <c r="CNI29" s="580"/>
      <c r="CNJ29" s="580"/>
      <c r="CNK29" s="580"/>
      <c r="CNL29" s="580"/>
      <c r="CNM29" s="580"/>
      <c r="CNN29" s="580"/>
      <c r="CNO29" s="580"/>
      <c r="CNP29" s="580"/>
      <c r="CNQ29" s="580"/>
      <c r="CNR29" s="580"/>
      <c r="CNS29" s="580"/>
      <c r="CNT29" s="580"/>
      <c r="CNU29" s="580"/>
      <c r="CNV29" s="580"/>
      <c r="CNW29" s="580"/>
      <c r="CNX29" s="580"/>
      <c r="CNY29" s="580"/>
      <c r="CNZ29" s="580"/>
      <c r="COA29" s="580"/>
      <c r="COB29" s="580"/>
      <c r="COC29" s="580"/>
      <c r="COD29" s="580"/>
      <c r="COE29" s="580"/>
      <c r="COF29" s="580"/>
      <c r="COG29" s="580"/>
      <c r="COH29" s="580"/>
      <c r="COI29" s="580"/>
      <c r="COJ29" s="580"/>
      <c r="COK29" s="580"/>
      <c r="COL29" s="580"/>
      <c r="COM29" s="580"/>
      <c r="CON29" s="580"/>
      <c r="COO29" s="580"/>
      <c r="COP29" s="580"/>
      <c r="COQ29" s="580"/>
      <c r="COR29" s="580"/>
      <c r="COS29" s="580"/>
      <c r="COT29" s="580"/>
      <c r="COU29" s="580"/>
      <c r="COV29" s="580"/>
      <c r="COW29" s="580"/>
      <c r="COX29" s="580"/>
      <c r="COY29" s="580"/>
      <c r="COZ29" s="580"/>
      <c r="CPA29" s="580"/>
      <c r="CPB29" s="580"/>
      <c r="CPC29" s="580"/>
      <c r="CPD29" s="580"/>
      <c r="CPE29" s="580"/>
      <c r="CPF29" s="580"/>
      <c r="CPG29" s="580"/>
      <c r="CPH29" s="580"/>
      <c r="CPI29" s="580"/>
      <c r="CPJ29" s="580"/>
      <c r="CPK29" s="580"/>
      <c r="CPL29" s="580"/>
      <c r="CPM29" s="580"/>
      <c r="CPN29" s="580"/>
      <c r="CPO29" s="580"/>
      <c r="CPP29" s="580"/>
      <c r="CPQ29" s="580"/>
      <c r="CPR29" s="580"/>
      <c r="CPS29" s="580"/>
      <c r="CPT29" s="580"/>
      <c r="CPU29" s="580"/>
      <c r="CPV29" s="580"/>
      <c r="CPW29" s="580"/>
      <c r="CPX29" s="580"/>
      <c r="CPY29" s="580"/>
      <c r="CPZ29" s="580"/>
      <c r="CQA29" s="580"/>
      <c r="CQB29" s="580"/>
      <c r="CQC29" s="580"/>
      <c r="CQD29" s="580"/>
      <c r="CQE29" s="580"/>
      <c r="CQF29" s="580"/>
      <c r="CQG29" s="580"/>
      <c r="CQH29" s="580"/>
      <c r="CQI29" s="580"/>
      <c r="CQJ29" s="580"/>
      <c r="CQK29" s="580"/>
      <c r="CQL29" s="580"/>
      <c r="CQM29" s="580"/>
      <c r="CQN29" s="580"/>
      <c r="CQO29" s="580"/>
      <c r="CQP29" s="580"/>
      <c r="CQQ29" s="580"/>
      <c r="CQR29" s="580"/>
      <c r="CQS29" s="580"/>
      <c r="CQT29" s="580"/>
      <c r="CQU29" s="580"/>
      <c r="CQV29" s="580"/>
      <c r="CQW29" s="580"/>
      <c r="CQX29" s="580"/>
      <c r="CQY29" s="580"/>
      <c r="CQZ29" s="580"/>
      <c r="CRA29" s="580"/>
      <c r="CRB29" s="580"/>
      <c r="CRC29" s="580"/>
      <c r="CRD29" s="580"/>
      <c r="CRE29" s="580"/>
      <c r="CRF29" s="580"/>
      <c r="CRG29" s="580"/>
      <c r="CRH29" s="580"/>
      <c r="CRI29" s="580"/>
      <c r="CRJ29" s="580"/>
      <c r="CRK29" s="580"/>
      <c r="CRL29" s="580"/>
      <c r="CRM29" s="580"/>
      <c r="CRN29" s="580"/>
      <c r="CRO29" s="580"/>
      <c r="CRP29" s="580"/>
      <c r="CRQ29" s="580"/>
      <c r="CRR29" s="580"/>
      <c r="CRS29" s="580"/>
      <c r="CRT29" s="580"/>
      <c r="CRU29" s="580"/>
      <c r="CRV29" s="580"/>
      <c r="CRW29" s="580"/>
      <c r="CRX29" s="580"/>
      <c r="CRY29" s="580"/>
      <c r="CRZ29" s="580"/>
      <c r="CSA29" s="580"/>
      <c r="CSB29" s="580"/>
      <c r="CSC29" s="580"/>
      <c r="CSD29" s="580"/>
      <c r="CSE29" s="580"/>
      <c r="CSF29" s="580"/>
      <c r="CSG29" s="580"/>
      <c r="CSH29" s="580"/>
      <c r="CSI29" s="580"/>
      <c r="CSJ29" s="580"/>
      <c r="CSK29" s="580"/>
      <c r="CSL29" s="580"/>
      <c r="CSM29" s="580"/>
      <c r="CSN29" s="580"/>
      <c r="CSO29" s="580"/>
      <c r="CSP29" s="580"/>
      <c r="CSQ29" s="580"/>
      <c r="CSR29" s="580"/>
      <c r="CSS29" s="580"/>
      <c r="CST29" s="580"/>
      <c r="CSU29" s="580"/>
      <c r="CSV29" s="580"/>
      <c r="CSW29" s="580"/>
      <c r="CSX29" s="580"/>
      <c r="CSY29" s="580"/>
      <c r="CSZ29" s="580"/>
      <c r="CTA29" s="580"/>
      <c r="CTB29" s="580"/>
      <c r="CTC29" s="580"/>
      <c r="CTD29" s="580"/>
      <c r="CTE29" s="580"/>
      <c r="CTF29" s="580"/>
      <c r="CTG29" s="580"/>
      <c r="CTH29" s="580"/>
      <c r="CTI29" s="580"/>
      <c r="CTJ29" s="580"/>
      <c r="CTK29" s="580"/>
      <c r="CTL29" s="580"/>
      <c r="CTM29" s="580"/>
      <c r="CTN29" s="580"/>
      <c r="CTO29" s="580"/>
      <c r="CTP29" s="580"/>
      <c r="CTQ29" s="580"/>
      <c r="CTR29" s="580"/>
      <c r="CTS29" s="580"/>
      <c r="CTT29" s="580"/>
      <c r="CTU29" s="580"/>
      <c r="CTV29" s="580"/>
      <c r="CTW29" s="580"/>
      <c r="CTX29" s="580"/>
      <c r="CTY29" s="580"/>
      <c r="CTZ29" s="580"/>
      <c r="CUA29" s="580"/>
      <c r="CUB29" s="580"/>
      <c r="CUC29" s="580"/>
      <c r="CUD29" s="580"/>
      <c r="CUE29" s="580"/>
      <c r="CUF29" s="580"/>
      <c r="CUG29" s="580"/>
      <c r="CUH29" s="580"/>
      <c r="CUI29" s="580"/>
      <c r="CUJ29" s="580"/>
      <c r="CUK29" s="580"/>
      <c r="CUL29" s="580"/>
      <c r="CUM29" s="580"/>
      <c r="CUN29" s="580"/>
      <c r="CUO29" s="580"/>
      <c r="CUP29" s="580"/>
      <c r="CUQ29" s="580"/>
      <c r="CUR29" s="580"/>
      <c r="CUS29" s="580"/>
      <c r="CUT29" s="580"/>
      <c r="CUU29" s="580"/>
      <c r="CUV29" s="580"/>
      <c r="CUW29" s="580"/>
      <c r="CUX29" s="580"/>
      <c r="CUY29" s="580"/>
      <c r="CUZ29" s="580"/>
      <c r="CVA29" s="580"/>
      <c r="CVB29" s="580"/>
      <c r="CVC29" s="580"/>
      <c r="CVD29" s="580"/>
      <c r="CVE29" s="580"/>
      <c r="CVF29" s="580"/>
      <c r="CVG29" s="580"/>
      <c r="CVH29" s="580"/>
      <c r="CVI29" s="580"/>
      <c r="CVJ29" s="580"/>
      <c r="CVK29" s="580"/>
      <c r="CVL29" s="580"/>
      <c r="CVM29" s="580"/>
      <c r="CVN29" s="580"/>
      <c r="CVO29" s="580"/>
      <c r="CVP29" s="580"/>
      <c r="CVQ29" s="580"/>
      <c r="CVR29" s="580"/>
      <c r="CVS29" s="580"/>
      <c r="CVT29" s="580"/>
      <c r="CVU29" s="580"/>
      <c r="CVV29" s="580"/>
      <c r="CVW29" s="580"/>
      <c r="CVX29" s="580"/>
      <c r="CVY29" s="580"/>
      <c r="CVZ29" s="580"/>
      <c r="CWA29" s="580"/>
      <c r="CWB29" s="580"/>
      <c r="CWC29" s="580"/>
      <c r="CWD29" s="580"/>
      <c r="CWE29" s="580"/>
      <c r="CWF29" s="580"/>
      <c r="CWG29" s="580"/>
      <c r="CWH29" s="580"/>
      <c r="CWI29" s="580"/>
      <c r="CWJ29" s="580"/>
      <c r="CWK29" s="580"/>
      <c r="CWL29" s="580"/>
      <c r="CWM29" s="580"/>
      <c r="CWN29" s="580"/>
      <c r="CWO29" s="580"/>
      <c r="CWP29" s="580"/>
      <c r="CWQ29" s="580"/>
      <c r="CWR29" s="580"/>
      <c r="CWS29" s="580"/>
      <c r="CWT29" s="580"/>
      <c r="CWU29" s="580"/>
      <c r="CWV29" s="580"/>
      <c r="CWW29" s="580"/>
      <c r="CWX29" s="580"/>
      <c r="CWY29" s="580"/>
      <c r="CWZ29" s="580"/>
      <c r="CXA29" s="580"/>
      <c r="CXB29" s="580"/>
      <c r="CXC29" s="580"/>
      <c r="CXD29" s="580"/>
      <c r="CXE29" s="580"/>
      <c r="CXF29" s="580"/>
      <c r="CXG29" s="580"/>
      <c r="CXH29" s="580"/>
      <c r="CXI29" s="580"/>
      <c r="CXJ29" s="580"/>
      <c r="CXK29" s="580"/>
      <c r="CXL29" s="580"/>
      <c r="CXM29" s="580"/>
      <c r="CXN29" s="580"/>
      <c r="CXO29" s="580"/>
      <c r="CXP29" s="580"/>
      <c r="CXQ29" s="580"/>
      <c r="CXR29" s="580"/>
      <c r="CXS29" s="580"/>
      <c r="CXT29" s="580"/>
      <c r="CXU29" s="580"/>
      <c r="CXV29" s="580"/>
      <c r="CXW29" s="580"/>
      <c r="CXX29" s="580"/>
      <c r="CXY29" s="580"/>
      <c r="CXZ29" s="580"/>
      <c r="CYA29" s="580"/>
      <c r="CYB29" s="580"/>
      <c r="CYC29" s="580"/>
      <c r="CYD29" s="580"/>
      <c r="CYE29" s="580"/>
      <c r="CYF29" s="580"/>
      <c r="CYG29" s="580"/>
      <c r="CYH29" s="580"/>
      <c r="CYI29" s="580"/>
      <c r="CYJ29" s="580"/>
      <c r="CYK29" s="580"/>
      <c r="CYL29" s="580"/>
      <c r="CYM29" s="580"/>
      <c r="CYN29" s="580"/>
      <c r="CYO29" s="580"/>
      <c r="CYP29" s="580"/>
      <c r="CYQ29" s="580"/>
      <c r="CYR29" s="580"/>
      <c r="CYS29" s="580"/>
      <c r="CYT29" s="580"/>
      <c r="CYU29" s="580"/>
      <c r="CYV29" s="580"/>
      <c r="CYW29" s="580"/>
      <c r="CYX29" s="580"/>
      <c r="CYY29" s="580"/>
      <c r="CYZ29" s="580"/>
      <c r="CZA29" s="580"/>
      <c r="CZB29" s="580"/>
      <c r="CZC29" s="580"/>
      <c r="CZD29" s="580"/>
      <c r="CZE29" s="580"/>
      <c r="CZF29" s="580"/>
      <c r="CZG29" s="580"/>
      <c r="CZH29" s="580"/>
      <c r="CZI29" s="580"/>
      <c r="CZJ29" s="580"/>
      <c r="CZK29" s="580"/>
      <c r="CZL29" s="580"/>
      <c r="CZM29" s="580"/>
      <c r="CZN29" s="580"/>
      <c r="CZO29" s="580"/>
      <c r="CZP29" s="580"/>
      <c r="CZQ29" s="580"/>
      <c r="CZR29" s="580"/>
      <c r="CZS29" s="580"/>
      <c r="CZT29" s="580"/>
      <c r="CZU29" s="580"/>
      <c r="CZV29" s="580"/>
      <c r="CZW29" s="580"/>
      <c r="CZX29" s="580"/>
      <c r="CZY29" s="580"/>
      <c r="CZZ29" s="580"/>
      <c r="DAA29" s="580"/>
      <c r="DAB29" s="580"/>
      <c r="DAC29" s="580"/>
      <c r="DAD29" s="580"/>
      <c r="DAE29" s="580"/>
      <c r="DAF29" s="580"/>
      <c r="DAG29" s="580"/>
      <c r="DAH29" s="580"/>
      <c r="DAI29" s="580"/>
      <c r="DAJ29" s="580"/>
      <c r="DAK29" s="580"/>
      <c r="DAL29" s="580"/>
      <c r="DAM29" s="580"/>
      <c r="DAN29" s="580"/>
      <c r="DAO29" s="580"/>
      <c r="DAP29" s="580"/>
      <c r="DAQ29" s="580"/>
      <c r="DAR29" s="580"/>
      <c r="DAS29" s="580"/>
      <c r="DAT29" s="580"/>
      <c r="DAU29" s="580"/>
      <c r="DAV29" s="580"/>
      <c r="DAW29" s="580"/>
      <c r="DAX29" s="580"/>
      <c r="DAY29" s="580"/>
      <c r="DAZ29" s="580"/>
      <c r="DBA29" s="580"/>
      <c r="DBB29" s="580"/>
      <c r="DBC29" s="580"/>
      <c r="DBD29" s="580"/>
      <c r="DBE29" s="580"/>
      <c r="DBF29" s="580"/>
      <c r="DBG29" s="580"/>
      <c r="DBH29" s="580"/>
      <c r="DBI29" s="580"/>
      <c r="DBJ29" s="580"/>
      <c r="DBK29" s="580"/>
      <c r="DBL29" s="580"/>
      <c r="DBM29" s="580"/>
      <c r="DBN29" s="580"/>
      <c r="DBO29" s="580"/>
      <c r="DBP29" s="580"/>
      <c r="DBQ29" s="580"/>
      <c r="DBR29" s="580"/>
      <c r="DBS29" s="580"/>
      <c r="DBT29" s="580"/>
      <c r="DBU29" s="580"/>
      <c r="DBV29" s="580"/>
      <c r="DBW29" s="580"/>
      <c r="DBX29" s="580"/>
      <c r="DBY29" s="580"/>
      <c r="DBZ29" s="580"/>
      <c r="DCA29" s="580"/>
      <c r="DCB29" s="580"/>
      <c r="DCC29" s="580"/>
      <c r="DCD29" s="580"/>
      <c r="DCE29" s="580"/>
      <c r="DCF29" s="580"/>
      <c r="DCG29" s="580"/>
      <c r="DCH29" s="580"/>
      <c r="DCI29" s="580"/>
      <c r="DCJ29" s="580"/>
      <c r="DCK29" s="580"/>
      <c r="DCL29" s="580"/>
      <c r="DCM29" s="580"/>
      <c r="DCN29" s="580"/>
      <c r="DCO29" s="580"/>
      <c r="DCP29" s="580"/>
      <c r="DCQ29" s="580"/>
      <c r="DCR29" s="580"/>
      <c r="DCS29" s="580"/>
      <c r="DCT29" s="580"/>
      <c r="DCU29" s="580"/>
      <c r="DCV29" s="580"/>
      <c r="DCW29" s="580"/>
      <c r="DCX29" s="580"/>
      <c r="DCY29" s="580"/>
      <c r="DCZ29" s="580"/>
      <c r="DDA29" s="580"/>
      <c r="DDB29" s="580"/>
      <c r="DDC29" s="580"/>
      <c r="DDD29" s="580"/>
      <c r="DDE29" s="580"/>
      <c r="DDF29" s="580"/>
      <c r="DDG29" s="580"/>
      <c r="DDH29" s="580"/>
      <c r="DDI29" s="580"/>
      <c r="DDJ29" s="580"/>
      <c r="DDK29" s="580"/>
      <c r="DDL29" s="580"/>
      <c r="DDM29" s="580"/>
      <c r="DDN29" s="580"/>
      <c r="DDO29" s="580"/>
      <c r="DDP29" s="580"/>
      <c r="DDQ29" s="580"/>
      <c r="DDR29" s="580"/>
      <c r="DDS29" s="580"/>
      <c r="DDT29" s="580"/>
      <c r="DDU29" s="580"/>
      <c r="DDV29" s="580"/>
      <c r="DDW29" s="580"/>
      <c r="DDX29" s="580"/>
      <c r="DDY29" s="580"/>
      <c r="DDZ29" s="580"/>
      <c r="DEA29" s="580"/>
      <c r="DEB29" s="580"/>
      <c r="DEC29" s="580"/>
      <c r="DED29" s="580"/>
      <c r="DEE29" s="580"/>
      <c r="DEF29" s="580"/>
      <c r="DEG29" s="580"/>
      <c r="DEH29" s="580"/>
      <c r="DEI29" s="580"/>
      <c r="DEJ29" s="580"/>
      <c r="DEK29" s="580"/>
      <c r="DEL29" s="580"/>
      <c r="DEM29" s="580"/>
      <c r="DEN29" s="580"/>
      <c r="DEO29" s="580"/>
      <c r="DEP29" s="580"/>
      <c r="DEQ29" s="580"/>
      <c r="DER29" s="580"/>
      <c r="DES29" s="580"/>
      <c r="DET29" s="580"/>
      <c r="DEU29" s="580"/>
      <c r="DEV29" s="580"/>
      <c r="DEW29" s="580"/>
      <c r="DEX29" s="580"/>
      <c r="DEY29" s="580"/>
      <c r="DEZ29" s="580"/>
      <c r="DFA29" s="580"/>
      <c r="DFB29" s="580"/>
      <c r="DFC29" s="580"/>
      <c r="DFD29" s="580"/>
      <c r="DFE29" s="580"/>
      <c r="DFF29" s="580"/>
      <c r="DFG29" s="580"/>
      <c r="DFH29" s="580"/>
      <c r="DFI29" s="580"/>
      <c r="DFJ29" s="580"/>
      <c r="DFK29" s="580"/>
      <c r="DFL29" s="580"/>
      <c r="DFM29" s="580"/>
      <c r="DFN29" s="580"/>
      <c r="DFO29" s="580"/>
      <c r="DFP29" s="580"/>
      <c r="DFQ29" s="580"/>
      <c r="DFR29" s="580"/>
      <c r="DFS29" s="580"/>
      <c r="DFT29" s="580"/>
      <c r="DFU29" s="580"/>
      <c r="DFV29" s="580"/>
      <c r="DFW29" s="580"/>
      <c r="DFX29" s="580"/>
      <c r="DFY29" s="580"/>
      <c r="DFZ29" s="580"/>
      <c r="DGA29" s="580"/>
      <c r="DGB29" s="580"/>
      <c r="DGC29" s="580"/>
      <c r="DGD29" s="580"/>
      <c r="DGE29" s="580"/>
      <c r="DGF29" s="580"/>
      <c r="DGG29" s="580"/>
      <c r="DGH29" s="580"/>
      <c r="DGI29" s="580"/>
      <c r="DGJ29" s="580"/>
      <c r="DGK29" s="580"/>
      <c r="DGL29" s="580"/>
      <c r="DGM29" s="580"/>
      <c r="DGN29" s="580"/>
      <c r="DGO29" s="580"/>
      <c r="DGP29" s="580"/>
      <c r="DGQ29" s="580"/>
      <c r="DGR29" s="580"/>
      <c r="DGS29" s="580"/>
      <c r="DGT29" s="580"/>
      <c r="DGU29" s="580"/>
      <c r="DGV29" s="580"/>
      <c r="DGW29" s="580"/>
      <c r="DGX29" s="580"/>
      <c r="DGY29" s="580"/>
      <c r="DGZ29" s="580"/>
      <c r="DHA29" s="580"/>
      <c r="DHB29" s="580"/>
      <c r="DHC29" s="580"/>
      <c r="DHD29" s="580"/>
      <c r="DHE29" s="580"/>
      <c r="DHF29" s="580"/>
      <c r="DHG29" s="580"/>
      <c r="DHH29" s="580"/>
      <c r="DHI29" s="580"/>
      <c r="DHJ29" s="580"/>
      <c r="DHK29" s="580"/>
      <c r="DHL29" s="580"/>
      <c r="DHM29" s="580"/>
      <c r="DHN29" s="580"/>
      <c r="DHO29" s="580"/>
      <c r="DHP29" s="580"/>
      <c r="DHQ29" s="580"/>
      <c r="DHR29" s="580"/>
      <c r="DHS29" s="580"/>
      <c r="DHT29" s="580"/>
      <c r="DHU29" s="580"/>
      <c r="DHV29" s="580"/>
      <c r="DHW29" s="580"/>
      <c r="DHX29" s="580"/>
      <c r="DHY29" s="580"/>
      <c r="DHZ29" s="580"/>
      <c r="DIA29" s="580"/>
      <c r="DIB29" s="580"/>
      <c r="DIC29" s="580"/>
      <c r="DID29" s="580"/>
      <c r="DIE29" s="580"/>
      <c r="DIF29" s="580"/>
      <c r="DIG29" s="580"/>
      <c r="DIH29" s="580"/>
      <c r="DII29" s="580"/>
      <c r="DIJ29" s="580"/>
      <c r="DIK29" s="580"/>
      <c r="DIL29" s="580"/>
      <c r="DIM29" s="580"/>
      <c r="DIN29" s="580"/>
      <c r="DIO29" s="580"/>
      <c r="DIP29" s="580"/>
      <c r="DIQ29" s="580"/>
      <c r="DIR29" s="580"/>
      <c r="DIS29" s="580"/>
      <c r="DIT29" s="580"/>
      <c r="DIU29" s="580"/>
      <c r="DIV29" s="580"/>
      <c r="DIW29" s="580"/>
      <c r="DIX29" s="580"/>
      <c r="DIY29" s="580"/>
      <c r="DIZ29" s="580"/>
      <c r="DJA29" s="580"/>
      <c r="DJB29" s="580"/>
      <c r="DJC29" s="580"/>
      <c r="DJD29" s="580"/>
      <c r="DJE29" s="580"/>
      <c r="DJF29" s="580"/>
      <c r="DJG29" s="580"/>
      <c r="DJH29" s="580"/>
      <c r="DJI29" s="580"/>
      <c r="DJJ29" s="580"/>
      <c r="DJK29" s="580"/>
      <c r="DJL29" s="580"/>
      <c r="DJM29" s="580"/>
      <c r="DJN29" s="580"/>
      <c r="DJO29" s="580"/>
      <c r="DJP29" s="580"/>
      <c r="DJQ29" s="580"/>
      <c r="DJR29" s="580"/>
      <c r="DJS29" s="580"/>
      <c r="DJT29" s="580"/>
      <c r="DJU29" s="580"/>
      <c r="DJV29" s="580"/>
      <c r="DJW29" s="580"/>
      <c r="DJX29" s="580"/>
      <c r="DJY29" s="580"/>
      <c r="DJZ29" s="580"/>
      <c r="DKA29" s="580"/>
      <c r="DKB29" s="580"/>
      <c r="DKC29" s="580"/>
      <c r="DKD29" s="580"/>
      <c r="DKE29" s="580"/>
      <c r="DKF29" s="580"/>
      <c r="DKG29" s="580"/>
      <c r="DKH29" s="580"/>
      <c r="DKI29" s="580"/>
      <c r="DKJ29" s="580"/>
      <c r="DKK29" s="580"/>
      <c r="DKL29" s="580"/>
      <c r="DKM29" s="580"/>
      <c r="DKN29" s="580"/>
      <c r="DKO29" s="580"/>
      <c r="DKP29" s="580"/>
      <c r="DKQ29" s="580"/>
      <c r="DKR29" s="580"/>
      <c r="DKS29" s="580"/>
      <c r="DKT29" s="580"/>
      <c r="DKU29" s="580"/>
      <c r="DKV29" s="580"/>
      <c r="DKW29" s="580"/>
      <c r="DKX29" s="580"/>
      <c r="DKY29" s="580"/>
      <c r="DKZ29" s="580"/>
      <c r="DLA29" s="580"/>
      <c r="DLB29" s="580"/>
      <c r="DLC29" s="580"/>
      <c r="DLD29" s="580"/>
      <c r="DLE29" s="580"/>
      <c r="DLF29" s="580"/>
      <c r="DLG29" s="580"/>
      <c r="DLH29" s="580"/>
      <c r="DLI29" s="580"/>
      <c r="DLJ29" s="580"/>
      <c r="DLK29" s="580"/>
      <c r="DLL29" s="580"/>
      <c r="DLM29" s="580"/>
      <c r="DLN29" s="580"/>
      <c r="DLO29" s="580"/>
      <c r="DLP29" s="580"/>
      <c r="DLQ29" s="580"/>
      <c r="DLR29" s="580"/>
      <c r="DLS29" s="580"/>
      <c r="DLT29" s="580"/>
      <c r="DLU29" s="580"/>
      <c r="DLV29" s="580"/>
      <c r="DLW29" s="580"/>
      <c r="DLX29" s="580"/>
      <c r="DLY29" s="580"/>
      <c r="DLZ29" s="580"/>
      <c r="DMA29" s="580"/>
      <c r="DMB29" s="580"/>
      <c r="DMC29" s="580"/>
      <c r="DMD29" s="580"/>
      <c r="DME29" s="580"/>
      <c r="DMF29" s="580"/>
      <c r="DMG29" s="580"/>
      <c r="DMH29" s="580"/>
      <c r="DMI29" s="580"/>
      <c r="DMJ29" s="580"/>
      <c r="DMK29" s="580"/>
      <c r="DML29" s="580"/>
      <c r="DMM29" s="580"/>
      <c r="DMN29" s="580"/>
      <c r="DMO29" s="580"/>
      <c r="DMP29" s="580"/>
      <c r="DMQ29" s="580"/>
      <c r="DMR29" s="580"/>
      <c r="DMS29" s="580"/>
      <c r="DMT29" s="580"/>
      <c r="DMU29" s="580"/>
      <c r="DMV29" s="580"/>
      <c r="DMW29" s="580"/>
      <c r="DMX29" s="580"/>
      <c r="DMY29" s="580"/>
      <c r="DMZ29" s="580"/>
      <c r="DNA29" s="580"/>
      <c r="DNB29" s="580"/>
      <c r="DNC29" s="580"/>
      <c r="DND29" s="580"/>
      <c r="DNE29" s="580"/>
      <c r="DNF29" s="580"/>
      <c r="DNG29" s="580"/>
      <c r="DNH29" s="580"/>
      <c r="DNI29" s="580"/>
      <c r="DNJ29" s="580"/>
      <c r="DNK29" s="580"/>
      <c r="DNL29" s="580"/>
      <c r="DNM29" s="580"/>
      <c r="DNN29" s="580"/>
      <c r="DNO29" s="580"/>
      <c r="DNP29" s="580"/>
      <c r="DNQ29" s="580"/>
      <c r="DNR29" s="580"/>
      <c r="DNS29" s="580"/>
      <c r="DNT29" s="580"/>
      <c r="DNU29" s="580"/>
      <c r="DNV29" s="580"/>
      <c r="DNW29" s="580"/>
      <c r="DNX29" s="580"/>
      <c r="DNY29" s="580"/>
      <c r="DNZ29" s="580"/>
      <c r="DOA29" s="580"/>
      <c r="DOB29" s="580"/>
      <c r="DOC29" s="580"/>
      <c r="DOD29" s="580"/>
      <c r="DOE29" s="580"/>
      <c r="DOF29" s="580"/>
      <c r="DOG29" s="580"/>
      <c r="DOH29" s="580"/>
      <c r="DOI29" s="580"/>
      <c r="DOJ29" s="580"/>
      <c r="DOK29" s="580"/>
      <c r="DOL29" s="580"/>
      <c r="DOM29" s="580"/>
      <c r="DON29" s="580"/>
      <c r="DOO29" s="580"/>
      <c r="DOP29" s="580"/>
      <c r="DOQ29" s="580"/>
      <c r="DOR29" s="580"/>
      <c r="DOS29" s="580"/>
      <c r="DOT29" s="580"/>
      <c r="DOU29" s="580"/>
      <c r="DOV29" s="580"/>
      <c r="DOW29" s="580"/>
      <c r="DOX29" s="580"/>
      <c r="DOY29" s="580"/>
      <c r="DOZ29" s="580"/>
      <c r="DPA29" s="580"/>
      <c r="DPB29" s="580"/>
      <c r="DPC29" s="580"/>
      <c r="DPD29" s="580"/>
      <c r="DPE29" s="580"/>
      <c r="DPF29" s="580"/>
      <c r="DPG29" s="580"/>
      <c r="DPH29" s="580"/>
      <c r="DPI29" s="580"/>
      <c r="DPJ29" s="580"/>
      <c r="DPK29" s="580"/>
      <c r="DPL29" s="580"/>
      <c r="DPM29" s="580"/>
      <c r="DPN29" s="580"/>
      <c r="DPO29" s="580"/>
      <c r="DPP29" s="580"/>
      <c r="DPQ29" s="580"/>
      <c r="DPR29" s="580"/>
      <c r="DPS29" s="580"/>
      <c r="DPT29" s="580"/>
      <c r="DPU29" s="580"/>
      <c r="DPV29" s="580"/>
      <c r="DPW29" s="580"/>
      <c r="DPX29" s="580"/>
      <c r="DPY29" s="580"/>
      <c r="DPZ29" s="580"/>
      <c r="DQA29" s="580"/>
      <c r="DQB29" s="580"/>
      <c r="DQC29" s="580"/>
      <c r="DQD29" s="580"/>
      <c r="DQE29" s="580"/>
      <c r="DQF29" s="580"/>
      <c r="DQG29" s="580"/>
      <c r="DQH29" s="580"/>
      <c r="DQI29" s="580"/>
      <c r="DQJ29" s="580"/>
      <c r="DQK29" s="580"/>
      <c r="DQL29" s="580"/>
      <c r="DQM29" s="580"/>
      <c r="DQN29" s="580"/>
      <c r="DQO29" s="580"/>
      <c r="DQP29" s="580"/>
      <c r="DQQ29" s="580"/>
      <c r="DQR29" s="580"/>
      <c r="DQS29" s="580"/>
      <c r="DQT29" s="580"/>
      <c r="DQU29" s="580"/>
      <c r="DQV29" s="580"/>
      <c r="DQW29" s="580"/>
      <c r="DQX29" s="580"/>
      <c r="DQY29" s="580"/>
      <c r="DQZ29" s="580"/>
      <c r="DRA29" s="580"/>
      <c r="DRB29" s="580"/>
      <c r="DRC29" s="580"/>
      <c r="DRD29" s="580"/>
      <c r="DRE29" s="580"/>
      <c r="DRF29" s="580"/>
      <c r="DRG29" s="580"/>
      <c r="DRH29" s="580"/>
      <c r="DRI29" s="580"/>
      <c r="DRJ29" s="580"/>
      <c r="DRK29" s="580"/>
      <c r="DRL29" s="580"/>
      <c r="DRM29" s="580"/>
      <c r="DRN29" s="580"/>
      <c r="DRO29" s="580"/>
      <c r="DRP29" s="580"/>
      <c r="DRQ29" s="580"/>
      <c r="DRR29" s="580"/>
      <c r="DRS29" s="580"/>
      <c r="DRT29" s="580"/>
      <c r="DRU29" s="580"/>
      <c r="DRV29" s="580"/>
      <c r="DRW29" s="580"/>
      <c r="DRX29" s="580"/>
      <c r="DRY29" s="580"/>
      <c r="DRZ29" s="580"/>
      <c r="DSA29" s="580"/>
      <c r="DSB29" s="580"/>
      <c r="DSC29" s="580"/>
      <c r="DSD29" s="580"/>
      <c r="DSE29" s="580"/>
      <c r="DSF29" s="580"/>
      <c r="DSG29" s="580"/>
      <c r="DSH29" s="580"/>
      <c r="DSI29" s="580"/>
      <c r="DSJ29" s="580"/>
      <c r="DSK29" s="580"/>
      <c r="DSL29" s="580"/>
      <c r="DSM29" s="580"/>
      <c r="DSN29" s="580"/>
      <c r="DSO29" s="580"/>
      <c r="DSP29" s="580"/>
      <c r="DSQ29" s="580"/>
      <c r="DSR29" s="580"/>
      <c r="DSS29" s="580"/>
      <c r="DST29" s="580"/>
      <c r="DSU29" s="580"/>
      <c r="DSV29" s="580"/>
      <c r="DSW29" s="580"/>
      <c r="DSX29" s="580"/>
      <c r="DSY29" s="580"/>
      <c r="DSZ29" s="580"/>
      <c r="DTA29" s="580"/>
      <c r="DTB29" s="580"/>
      <c r="DTC29" s="580"/>
      <c r="DTD29" s="580"/>
      <c r="DTE29" s="580"/>
      <c r="DTF29" s="580"/>
      <c r="DTG29" s="580"/>
      <c r="DTH29" s="580"/>
      <c r="DTI29" s="580"/>
      <c r="DTJ29" s="580"/>
      <c r="DTK29" s="580"/>
      <c r="DTL29" s="580"/>
      <c r="DTM29" s="580"/>
      <c r="DTN29" s="580"/>
      <c r="DTO29" s="580"/>
      <c r="DTP29" s="580"/>
      <c r="DTQ29" s="580"/>
      <c r="DTR29" s="580"/>
      <c r="DTS29" s="580"/>
      <c r="DTT29" s="580"/>
      <c r="DTU29" s="580"/>
      <c r="DTV29" s="580"/>
      <c r="DTW29" s="580"/>
      <c r="DTX29" s="580"/>
      <c r="DTY29" s="580"/>
      <c r="DTZ29" s="580"/>
      <c r="DUA29" s="580"/>
      <c r="DUB29" s="580"/>
      <c r="DUC29" s="580"/>
      <c r="DUD29" s="580"/>
      <c r="DUE29" s="580"/>
      <c r="DUF29" s="580"/>
      <c r="DUG29" s="580"/>
      <c r="DUH29" s="580"/>
      <c r="DUI29" s="580"/>
      <c r="DUJ29" s="580"/>
      <c r="DUK29" s="580"/>
      <c r="DUL29" s="580"/>
      <c r="DUM29" s="580"/>
      <c r="DUN29" s="580"/>
      <c r="DUO29" s="580"/>
      <c r="DUP29" s="580"/>
      <c r="DUQ29" s="580"/>
      <c r="DUR29" s="580"/>
      <c r="DUS29" s="580"/>
      <c r="DUT29" s="580"/>
      <c r="DUU29" s="580"/>
      <c r="DUV29" s="580"/>
      <c r="DUW29" s="580"/>
      <c r="DUX29" s="580"/>
      <c r="DUY29" s="580"/>
      <c r="DUZ29" s="580"/>
      <c r="DVA29" s="580"/>
      <c r="DVB29" s="580"/>
      <c r="DVC29" s="580"/>
      <c r="DVD29" s="580"/>
      <c r="DVE29" s="580"/>
      <c r="DVF29" s="580"/>
      <c r="DVG29" s="580"/>
      <c r="DVH29" s="580"/>
      <c r="DVI29" s="580"/>
      <c r="DVJ29" s="580"/>
      <c r="DVK29" s="580"/>
      <c r="DVL29" s="580"/>
      <c r="DVM29" s="580"/>
      <c r="DVN29" s="580"/>
      <c r="DVO29" s="580"/>
      <c r="DVP29" s="580"/>
      <c r="DVQ29" s="580"/>
      <c r="DVR29" s="580"/>
      <c r="DVS29" s="580"/>
      <c r="DVT29" s="580"/>
      <c r="DVU29" s="580"/>
      <c r="DVV29" s="580"/>
      <c r="DVW29" s="580"/>
      <c r="DVX29" s="580"/>
      <c r="DVY29" s="580"/>
      <c r="DVZ29" s="580"/>
      <c r="DWA29" s="580"/>
      <c r="DWB29" s="580"/>
      <c r="DWC29" s="580"/>
      <c r="DWD29" s="580"/>
      <c r="DWE29" s="580"/>
      <c r="DWF29" s="580"/>
      <c r="DWG29" s="580"/>
      <c r="DWH29" s="580"/>
      <c r="DWI29" s="580"/>
      <c r="DWJ29" s="580"/>
      <c r="DWK29" s="580"/>
      <c r="DWL29" s="580"/>
      <c r="DWM29" s="580"/>
      <c r="DWN29" s="580"/>
      <c r="DWO29" s="580"/>
      <c r="DWP29" s="580"/>
      <c r="DWQ29" s="580"/>
      <c r="DWR29" s="580"/>
      <c r="DWS29" s="580"/>
      <c r="DWT29" s="580"/>
      <c r="DWU29" s="580"/>
      <c r="DWV29" s="580"/>
      <c r="DWW29" s="580"/>
      <c r="DWX29" s="580"/>
      <c r="DWY29" s="580"/>
      <c r="DWZ29" s="580"/>
      <c r="DXA29" s="580"/>
      <c r="DXB29" s="580"/>
      <c r="DXC29" s="580"/>
      <c r="DXD29" s="580"/>
      <c r="DXE29" s="580"/>
      <c r="DXF29" s="580"/>
      <c r="DXG29" s="580"/>
      <c r="DXH29" s="580"/>
      <c r="DXI29" s="580"/>
      <c r="DXJ29" s="580"/>
      <c r="DXK29" s="580"/>
      <c r="DXL29" s="580"/>
      <c r="DXM29" s="580"/>
      <c r="DXN29" s="580"/>
      <c r="DXO29" s="580"/>
      <c r="DXP29" s="580"/>
      <c r="DXQ29" s="580"/>
      <c r="DXR29" s="580"/>
      <c r="DXS29" s="580"/>
      <c r="DXT29" s="580"/>
      <c r="DXU29" s="580"/>
      <c r="DXV29" s="580"/>
      <c r="DXW29" s="580"/>
      <c r="DXX29" s="580"/>
      <c r="DXY29" s="580"/>
      <c r="DXZ29" s="580"/>
      <c r="DYA29" s="580"/>
      <c r="DYB29" s="580"/>
      <c r="DYC29" s="580"/>
      <c r="DYD29" s="580"/>
      <c r="DYE29" s="580"/>
      <c r="DYF29" s="580"/>
      <c r="DYG29" s="580"/>
      <c r="DYH29" s="580"/>
      <c r="DYI29" s="580"/>
      <c r="DYJ29" s="580"/>
      <c r="DYK29" s="580"/>
      <c r="DYL29" s="580"/>
      <c r="DYM29" s="580"/>
      <c r="DYN29" s="580"/>
      <c r="DYO29" s="580"/>
      <c r="DYP29" s="580"/>
      <c r="DYQ29" s="580"/>
      <c r="DYR29" s="580"/>
      <c r="DYS29" s="580"/>
      <c r="DYT29" s="580"/>
      <c r="DYU29" s="580"/>
      <c r="DYV29" s="580"/>
      <c r="DYW29" s="580"/>
      <c r="DYX29" s="580"/>
      <c r="DYY29" s="580"/>
      <c r="DYZ29" s="580"/>
      <c r="DZA29" s="580"/>
      <c r="DZB29" s="580"/>
      <c r="DZC29" s="580"/>
      <c r="DZD29" s="580"/>
      <c r="DZE29" s="580"/>
      <c r="DZF29" s="580"/>
      <c r="DZG29" s="580"/>
      <c r="DZH29" s="580"/>
      <c r="DZI29" s="580"/>
      <c r="DZJ29" s="580"/>
      <c r="DZK29" s="580"/>
      <c r="DZL29" s="580"/>
      <c r="DZM29" s="580"/>
      <c r="DZN29" s="580"/>
      <c r="DZO29" s="580"/>
      <c r="DZP29" s="580"/>
      <c r="DZQ29" s="580"/>
      <c r="DZR29" s="580"/>
      <c r="DZS29" s="580"/>
      <c r="DZT29" s="580"/>
      <c r="DZU29" s="580"/>
      <c r="DZV29" s="580"/>
      <c r="DZW29" s="580"/>
      <c r="DZX29" s="580"/>
      <c r="DZY29" s="580"/>
      <c r="DZZ29" s="580"/>
      <c r="EAA29" s="580"/>
      <c r="EAB29" s="580"/>
      <c r="EAC29" s="580"/>
      <c r="EAD29" s="580"/>
      <c r="EAE29" s="580"/>
      <c r="EAF29" s="580"/>
      <c r="EAG29" s="580"/>
      <c r="EAH29" s="580"/>
      <c r="EAI29" s="580"/>
      <c r="EAJ29" s="580"/>
      <c r="EAK29" s="580"/>
      <c r="EAL29" s="580"/>
      <c r="EAM29" s="580"/>
      <c r="EAN29" s="580"/>
      <c r="EAO29" s="580"/>
      <c r="EAP29" s="580"/>
      <c r="EAQ29" s="580"/>
      <c r="EAR29" s="580"/>
      <c r="EAS29" s="580"/>
      <c r="EAT29" s="580"/>
      <c r="EAU29" s="580"/>
      <c r="EAV29" s="580"/>
      <c r="EAW29" s="580"/>
      <c r="EAX29" s="580"/>
      <c r="EAY29" s="580"/>
      <c r="EAZ29" s="580"/>
      <c r="EBA29" s="580"/>
      <c r="EBB29" s="580"/>
      <c r="EBC29" s="580"/>
      <c r="EBD29" s="580"/>
      <c r="EBE29" s="580"/>
      <c r="EBF29" s="580"/>
      <c r="EBG29" s="580"/>
      <c r="EBH29" s="580"/>
      <c r="EBI29" s="580"/>
      <c r="EBJ29" s="580"/>
      <c r="EBK29" s="580"/>
      <c r="EBL29" s="580"/>
      <c r="EBM29" s="580"/>
      <c r="EBN29" s="580"/>
      <c r="EBO29" s="580"/>
      <c r="EBP29" s="580"/>
      <c r="EBQ29" s="580"/>
      <c r="EBR29" s="580"/>
      <c r="EBS29" s="580"/>
      <c r="EBT29" s="580"/>
      <c r="EBU29" s="580"/>
      <c r="EBV29" s="580"/>
      <c r="EBW29" s="580"/>
      <c r="EBX29" s="580"/>
      <c r="EBY29" s="580"/>
      <c r="EBZ29" s="580"/>
      <c r="ECA29" s="580"/>
      <c r="ECB29" s="580"/>
      <c r="ECC29" s="580"/>
      <c r="ECD29" s="580"/>
      <c r="ECE29" s="580"/>
      <c r="ECF29" s="580"/>
      <c r="ECG29" s="580"/>
      <c r="ECH29" s="580"/>
      <c r="ECI29" s="580"/>
      <c r="ECJ29" s="580"/>
      <c r="ECK29" s="580"/>
      <c r="ECL29" s="580"/>
      <c r="ECM29" s="580"/>
      <c r="ECN29" s="580"/>
      <c r="ECO29" s="580"/>
      <c r="ECP29" s="580"/>
      <c r="ECQ29" s="580"/>
      <c r="ECR29" s="580"/>
      <c r="ECS29" s="580"/>
      <c r="ECT29" s="580"/>
      <c r="ECU29" s="580"/>
      <c r="ECV29" s="580"/>
      <c r="ECW29" s="580"/>
      <c r="ECX29" s="580"/>
      <c r="ECY29" s="580"/>
      <c r="ECZ29" s="580"/>
      <c r="EDA29" s="580"/>
      <c r="EDB29" s="580"/>
      <c r="EDC29" s="580"/>
      <c r="EDD29" s="580"/>
      <c r="EDE29" s="580"/>
      <c r="EDF29" s="580"/>
      <c r="EDG29" s="580"/>
      <c r="EDH29" s="580"/>
      <c r="EDI29" s="580"/>
      <c r="EDJ29" s="580"/>
      <c r="EDK29" s="580"/>
      <c r="EDL29" s="580"/>
      <c r="EDM29" s="580"/>
      <c r="EDN29" s="580"/>
      <c r="EDO29" s="580"/>
      <c r="EDP29" s="580"/>
      <c r="EDQ29" s="580"/>
      <c r="EDR29" s="580"/>
      <c r="EDS29" s="580"/>
      <c r="EDT29" s="580"/>
      <c r="EDU29" s="580"/>
      <c r="EDV29" s="580"/>
      <c r="EDW29" s="580"/>
      <c r="EDX29" s="580"/>
      <c r="EDY29" s="580"/>
      <c r="EDZ29" s="580"/>
      <c r="EEA29" s="580"/>
      <c r="EEB29" s="580"/>
      <c r="EEC29" s="580"/>
      <c r="EED29" s="580"/>
      <c r="EEE29" s="580"/>
      <c r="EEF29" s="580"/>
      <c r="EEG29" s="580"/>
      <c r="EEH29" s="580"/>
      <c r="EEI29" s="580"/>
      <c r="EEJ29" s="580"/>
      <c r="EEK29" s="580"/>
      <c r="EEL29" s="580"/>
      <c r="EEM29" s="580"/>
      <c r="EEN29" s="580"/>
      <c r="EEO29" s="580"/>
      <c r="EEP29" s="580"/>
      <c r="EEQ29" s="580"/>
      <c r="EER29" s="580"/>
      <c r="EES29" s="580"/>
      <c r="EET29" s="580"/>
      <c r="EEU29" s="580"/>
      <c r="EEV29" s="580"/>
      <c r="EEW29" s="580"/>
      <c r="EEX29" s="580"/>
      <c r="EEY29" s="580"/>
      <c r="EEZ29" s="580"/>
      <c r="EFA29" s="580"/>
      <c r="EFB29" s="580"/>
      <c r="EFC29" s="580"/>
      <c r="EFD29" s="580"/>
      <c r="EFE29" s="580"/>
      <c r="EFF29" s="580"/>
      <c r="EFG29" s="580"/>
      <c r="EFH29" s="580"/>
      <c r="EFI29" s="580"/>
      <c r="EFJ29" s="580"/>
      <c r="EFK29" s="580"/>
      <c r="EFL29" s="580"/>
      <c r="EFM29" s="580"/>
      <c r="EFN29" s="580"/>
      <c r="EFO29" s="580"/>
      <c r="EFP29" s="580"/>
      <c r="EFQ29" s="580"/>
      <c r="EFR29" s="580"/>
      <c r="EFS29" s="580"/>
      <c r="EFT29" s="580"/>
      <c r="EFU29" s="580"/>
      <c r="EFV29" s="580"/>
      <c r="EFW29" s="580"/>
      <c r="EFX29" s="580"/>
      <c r="EFY29" s="580"/>
      <c r="EFZ29" s="580"/>
      <c r="EGA29" s="580"/>
      <c r="EGB29" s="580"/>
      <c r="EGC29" s="580"/>
      <c r="EGD29" s="580"/>
      <c r="EGE29" s="580"/>
      <c r="EGF29" s="580"/>
      <c r="EGG29" s="580"/>
      <c r="EGH29" s="580"/>
      <c r="EGI29" s="580"/>
      <c r="EGJ29" s="580"/>
      <c r="EGK29" s="580"/>
      <c r="EGL29" s="580"/>
      <c r="EGM29" s="580"/>
      <c r="EGN29" s="580"/>
      <c r="EGO29" s="580"/>
      <c r="EGP29" s="580"/>
      <c r="EGQ29" s="580"/>
      <c r="EGR29" s="580"/>
      <c r="EGS29" s="580"/>
      <c r="EGT29" s="580"/>
      <c r="EGU29" s="580"/>
      <c r="EGV29" s="580"/>
      <c r="EGW29" s="580"/>
      <c r="EGX29" s="580"/>
      <c r="EGY29" s="580"/>
      <c r="EGZ29" s="580"/>
      <c r="EHA29" s="580"/>
      <c r="EHB29" s="580"/>
      <c r="EHC29" s="580"/>
      <c r="EHD29" s="580"/>
      <c r="EHE29" s="580"/>
      <c r="EHF29" s="580"/>
      <c r="EHG29" s="580"/>
      <c r="EHH29" s="580"/>
      <c r="EHI29" s="580"/>
      <c r="EHJ29" s="580"/>
      <c r="EHK29" s="580"/>
      <c r="EHL29" s="580"/>
      <c r="EHM29" s="580"/>
      <c r="EHN29" s="580"/>
      <c r="EHO29" s="580"/>
      <c r="EHP29" s="580"/>
      <c r="EHQ29" s="580"/>
      <c r="EHR29" s="580"/>
      <c r="EHS29" s="580"/>
      <c r="EHT29" s="580"/>
      <c r="EHU29" s="580"/>
      <c r="EHV29" s="580"/>
      <c r="EHW29" s="580"/>
      <c r="EHX29" s="580"/>
      <c r="EHY29" s="580"/>
      <c r="EHZ29" s="580"/>
      <c r="EIA29" s="580"/>
      <c r="EIB29" s="580"/>
      <c r="EIC29" s="580"/>
      <c r="EID29" s="580"/>
      <c r="EIE29" s="580"/>
      <c r="EIF29" s="580"/>
      <c r="EIG29" s="580"/>
      <c r="EIH29" s="580"/>
      <c r="EII29" s="580"/>
      <c r="EIJ29" s="580"/>
      <c r="EIK29" s="580"/>
      <c r="EIL29" s="580"/>
      <c r="EIM29" s="580"/>
      <c r="EIN29" s="580"/>
      <c r="EIO29" s="580"/>
      <c r="EIP29" s="580"/>
      <c r="EIQ29" s="580"/>
      <c r="EIR29" s="580"/>
      <c r="EIS29" s="580"/>
      <c r="EIT29" s="580"/>
      <c r="EIU29" s="580"/>
      <c r="EIV29" s="580"/>
      <c r="EIW29" s="580"/>
      <c r="EIX29" s="580"/>
      <c r="EIY29" s="580"/>
      <c r="EIZ29" s="580"/>
      <c r="EJA29" s="580"/>
      <c r="EJB29" s="580"/>
      <c r="EJC29" s="580"/>
      <c r="EJD29" s="580"/>
      <c r="EJE29" s="580"/>
      <c r="EJF29" s="580"/>
      <c r="EJG29" s="580"/>
      <c r="EJH29" s="580"/>
      <c r="EJI29" s="580"/>
      <c r="EJJ29" s="580"/>
      <c r="EJK29" s="580"/>
      <c r="EJL29" s="580"/>
      <c r="EJM29" s="580"/>
      <c r="EJN29" s="580"/>
      <c r="EJO29" s="580"/>
      <c r="EJP29" s="580"/>
      <c r="EJQ29" s="580"/>
      <c r="EJR29" s="580"/>
      <c r="EJS29" s="580"/>
      <c r="EJT29" s="580"/>
      <c r="EJU29" s="580"/>
      <c r="EJV29" s="580"/>
      <c r="EJW29" s="580"/>
      <c r="EJX29" s="580"/>
      <c r="EJY29" s="580"/>
      <c r="EJZ29" s="580"/>
      <c r="EKA29" s="580"/>
      <c r="EKB29" s="580"/>
      <c r="EKC29" s="580"/>
      <c r="EKD29" s="580"/>
      <c r="EKE29" s="580"/>
      <c r="EKF29" s="580"/>
      <c r="EKG29" s="580"/>
      <c r="EKH29" s="580"/>
      <c r="EKI29" s="580"/>
      <c r="EKJ29" s="580"/>
      <c r="EKK29" s="580"/>
      <c r="EKL29" s="580"/>
      <c r="EKM29" s="580"/>
      <c r="EKN29" s="580"/>
      <c r="EKO29" s="580"/>
      <c r="EKP29" s="580"/>
      <c r="EKQ29" s="580"/>
      <c r="EKR29" s="580"/>
      <c r="EKS29" s="580"/>
      <c r="EKT29" s="580"/>
      <c r="EKU29" s="580"/>
      <c r="EKV29" s="580"/>
      <c r="EKW29" s="580"/>
      <c r="EKX29" s="580"/>
      <c r="EKY29" s="580"/>
      <c r="EKZ29" s="580"/>
      <c r="ELA29" s="580"/>
      <c r="ELB29" s="580"/>
      <c r="ELC29" s="580"/>
      <c r="ELD29" s="580"/>
      <c r="ELE29" s="580"/>
      <c r="ELF29" s="580"/>
      <c r="ELG29" s="580"/>
      <c r="ELH29" s="580"/>
      <c r="ELI29" s="580"/>
      <c r="ELJ29" s="580"/>
      <c r="ELK29" s="580"/>
      <c r="ELL29" s="580"/>
      <c r="ELM29" s="580"/>
      <c r="ELN29" s="580"/>
      <c r="ELO29" s="580"/>
      <c r="ELP29" s="580"/>
      <c r="ELQ29" s="580"/>
      <c r="ELR29" s="580"/>
      <c r="ELS29" s="580"/>
      <c r="ELT29" s="580"/>
      <c r="ELU29" s="580"/>
      <c r="ELV29" s="580"/>
      <c r="ELW29" s="580"/>
      <c r="ELX29" s="580"/>
      <c r="ELY29" s="580"/>
      <c r="ELZ29" s="580"/>
      <c r="EMA29" s="580"/>
      <c r="EMB29" s="580"/>
      <c r="EMC29" s="580"/>
      <c r="EMD29" s="580"/>
      <c r="EME29" s="580"/>
      <c r="EMF29" s="580"/>
      <c r="EMG29" s="580"/>
      <c r="EMH29" s="580"/>
      <c r="EMI29" s="580"/>
      <c r="EMJ29" s="580"/>
      <c r="EMK29" s="580"/>
      <c r="EML29" s="580"/>
      <c r="EMM29" s="580"/>
      <c r="EMN29" s="580"/>
      <c r="EMO29" s="580"/>
      <c r="EMP29" s="580"/>
      <c r="EMQ29" s="580"/>
      <c r="EMR29" s="580"/>
      <c r="EMS29" s="580"/>
      <c r="EMT29" s="580"/>
      <c r="EMU29" s="580"/>
      <c r="EMV29" s="580"/>
      <c r="EMW29" s="580"/>
      <c r="EMX29" s="580"/>
      <c r="EMY29" s="580"/>
      <c r="EMZ29" s="580"/>
      <c r="ENA29" s="580"/>
      <c r="ENB29" s="580"/>
      <c r="ENC29" s="580"/>
      <c r="END29" s="580"/>
      <c r="ENE29" s="580"/>
      <c r="ENF29" s="580"/>
      <c r="ENG29" s="580"/>
      <c r="ENH29" s="580"/>
      <c r="ENI29" s="580"/>
      <c r="ENJ29" s="580"/>
      <c r="ENK29" s="580"/>
      <c r="ENL29" s="580"/>
      <c r="ENM29" s="580"/>
      <c r="ENN29" s="580"/>
      <c r="ENO29" s="580"/>
      <c r="ENP29" s="580"/>
      <c r="ENQ29" s="580"/>
      <c r="ENR29" s="580"/>
      <c r="ENS29" s="580"/>
      <c r="ENT29" s="580"/>
      <c r="ENU29" s="580"/>
      <c r="ENV29" s="580"/>
      <c r="ENW29" s="580"/>
      <c r="ENX29" s="580"/>
      <c r="ENY29" s="580"/>
      <c r="ENZ29" s="580"/>
      <c r="EOA29" s="580"/>
      <c r="EOB29" s="580"/>
      <c r="EOC29" s="580"/>
      <c r="EOD29" s="580"/>
      <c r="EOE29" s="580"/>
      <c r="EOF29" s="580"/>
      <c r="EOG29" s="580"/>
      <c r="EOH29" s="580"/>
      <c r="EOI29" s="580"/>
      <c r="EOJ29" s="580"/>
      <c r="EOK29" s="580"/>
      <c r="EOL29" s="580"/>
      <c r="EOM29" s="580"/>
      <c r="EON29" s="580"/>
      <c r="EOO29" s="580"/>
      <c r="EOP29" s="580"/>
      <c r="EOQ29" s="580"/>
      <c r="EOR29" s="580"/>
      <c r="EOS29" s="580"/>
      <c r="EOT29" s="580"/>
      <c r="EOU29" s="580"/>
      <c r="EOV29" s="580"/>
      <c r="EOW29" s="580"/>
      <c r="EOX29" s="580"/>
      <c r="EOY29" s="580"/>
      <c r="EOZ29" s="580"/>
      <c r="EPA29" s="580"/>
      <c r="EPB29" s="580"/>
      <c r="EPC29" s="580"/>
      <c r="EPD29" s="580"/>
      <c r="EPE29" s="580"/>
      <c r="EPF29" s="580"/>
      <c r="EPG29" s="580"/>
      <c r="EPH29" s="580"/>
      <c r="EPI29" s="580"/>
      <c r="EPJ29" s="580"/>
      <c r="EPK29" s="580"/>
      <c r="EPL29" s="580"/>
      <c r="EPM29" s="580"/>
      <c r="EPN29" s="580"/>
      <c r="EPO29" s="580"/>
      <c r="EPP29" s="580"/>
      <c r="EPQ29" s="580"/>
      <c r="EPR29" s="580"/>
      <c r="EPS29" s="580"/>
      <c r="EPT29" s="580"/>
      <c r="EPU29" s="580"/>
      <c r="EPV29" s="580"/>
      <c r="EPW29" s="580"/>
      <c r="EPX29" s="580"/>
      <c r="EPY29" s="580"/>
      <c r="EPZ29" s="580"/>
      <c r="EQA29" s="580"/>
      <c r="EQB29" s="580"/>
      <c r="EQC29" s="580"/>
      <c r="EQD29" s="580"/>
      <c r="EQE29" s="580"/>
      <c r="EQF29" s="580"/>
      <c r="EQG29" s="580"/>
      <c r="EQH29" s="580"/>
      <c r="EQI29" s="580"/>
      <c r="EQJ29" s="580"/>
      <c r="EQK29" s="580"/>
      <c r="EQL29" s="580"/>
      <c r="EQM29" s="580"/>
      <c r="EQN29" s="580"/>
      <c r="EQO29" s="580"/>
      <c r="EQP29" s="580"/>
      <c r="EQQ29" s="580"/>
      <c r="EQR29" s="580"/>
      <c r="EQS29" s="580"/>
      <c r="EQT29" s="580"/>
      <c r="EQU29" s="580"/>
      <c r="EQV29" s="580"/>
      <c r="EQW29" s="580"/>
      <c r="EQX29" s="580"/>
      <c r="EQY29" s="580"/>
      <c r="EQZ29" s="580"/>
      <c r="ERA29" s="580"/>
      <c r="ERB29" s="580"/>
      <c r="ERC29" s="580"/>
      <c r="ERD29" s="580"/>
      <c r="ERE29" s="580"/>
      <c r="ERF29" s="580"/>
      <c r="ERG29" s="580"/>
      <c r="ERH29" s="580"/>
      <c r="ERI29" s="580"/>
      <c r="ERJ29" s="580"/>
      <c r="ERK29" s="580"/>
      <c r="ERL29" s="580"/>
      <c r="ERM29" s="580"/>
      <c r="ERN29" s="580"/>
      <c r="ERO29" s="580"/>
      <c r="ERP29" s="580"/>
      <c r="ERQ29" s="580"/>
      <c r="ERR29" s="580"/>
      <c r="ERS29" s="580"/>
      <c r="ERT29" s="580"/>
      <c r="ERU29" s="580"/>
      <c r="ERV29" s="580"/>
      <c r="ERW29" s="580"/>
      <c r="ERX29" s="580"/>
      <c r="ERY29" s="580"/>
      <c r="ERZ29" s="580"/>
      <c r="ESA29" s="580"/>
      <c r="ESB29" s="580"/>
      <c r="ESC29" s="580"/>
      <c r="ESD29" s="580"/>
      <c r="ESE29" s="580"/>
      <c r="ESF29" s="580"/>
      <c r="ESG29" s="580"/>
      <c r="ESH29" s="580"/>
      <c r="ESI29" s="580"/>
      <c r="ESJ29" s="580"/>
      <c r="ESK29" s="580"/>
      <c r="ESL29" s="580"/>
      <c r="ESM29" s="580"/>
      <c r="ESN29" s="580"/>
      <c r="ESO29" s="580"/>
      <c r="ESP29" s="580"/>
      <c r="ESQ29" s="580"/>
      <c r="ESR29" s="580"/>
      <c r="ESS29" s="580"/>
      <c r="EST29" s="580"/>
      <c r="ESU29" s="580"/>
      <c r="ESV29" s="580"/>
      <c r="ESW29" s="580"/>
      <c r="ESX29" s="580"/>
      <c r="ESY29" s="580"/>
      <c r="ESZ29" s="580"/>
      <c r="ETA29" s="580"/>
      <c r="ETB29" s="580"/>
      <c r="ETC29" s="580"/>
      <c r="ETD29" s="580"/>
      <c r="ETE29" s="580"/>
      <c r="ETF29" s="580"/>
      <c r="ETG29" s="580"/>
      <c r="ETH29" s="580"/>
      <c r="ETI29" s="580"/>
      <c r="ETJ29" s="580"/>
      <c r="ETK29" s="580"/>
      <c r="ETL29" s="580"/>
      <c r="ETM29" s="580"/>
      <c r="ETN29" s="580"/>
      <c r="ETO29" s="580"/>
      <c r="ETP29" s="580"/>
      <c r="ETQ29" s="580"/>
      <c r="ETR29" s="580"/>
      <c r="ETS29" s="580"/>
      <c r="ETT29" s="580"/>
      <c r="ETU29" s="580"/>
      <c r="ETV29" s="580"/>
      <c r="ETW29" s="580"/>
      <c r="ETX29" s="580"/>
      <c r="ETY29" s="580"/>
      <c r="ETZ29" s="580"/>
      <c r="EUA29" s="580"/>
      <c r="EUB29" s="580"/>
      <c r="EUC29" s="580"/>
      <c r="EUD29" s="580"/>
      <c r="EUE29" s="580"/>
      <c r="EUF29" s="580"/>
      <c r="EUG29" s="580"/>
      <c r="EUH29" s="580"/>
      <c r="EUI29" s="580"/>
      <c r="EUJ29" s="580"/>
      <c r="EUK29" s="580"/>
      <c r="EUL29" s="580"/>
      <c r="EUM29" s="580"/>
      <c r="EUN29" s="580"/>
      <c r="EUO29" s="580"/>
      <c r="EUP29" s="580"/>
      <c r="EUQ29" s="580"/>
      <c r="EUR29" s="580"/>
      <c r="EUS29" s="580"/>
      <c r="EUT29" s="580"/>
      <c r="EUU29" s="580"/>
      <c r="EUV29" s="580"/>
      <c r="EUW29" s="580"/>
      <c r="EUX29" s="580"/>
      <c r="EUY29" s="580"/>
      <c r="EUZ29" s="580"/>
      <c r="EVA29" s="580"/>
      <c r="EVB29" s="580"/>
      <c r="EVC29" s="580"/>
      <c r="EVD29" s="580"/>
      <c r="EVE29" s="580"/>
      <c r="EVF29" s="580"/>
      <c r="EVG29" s="580"/>
      <c r="EVH29" s="580"/>
      <c r="EVI29" s="580"/>
      <c r="EVJ29" s="580"/>
      <c r="EVK29" s="580"/>
      <c r="EVL29" s="580"/>
      <c r="EVM29" s="580"/>
      <c r="EVN29" s="580"/>
      <c r="EVO29" s="580"/>
      <c r="EVP29" s="580"/>
      <c r="EVQ29" s="580"/>
      <c r="EVR29" s="580"/>
      <c r="EVS29" s="580"/>
      <c r="EVT29" s="580"/>
      <c r="EVU29" s="580"/>
      <c r="EVV29" s="580"/>
      <c r="EVW29" s="580"/>
      <c r="EVX29" s="580"/>
      <c r="EVY29" s="580"/>
      <c r="EVZ29" s="580"/>
      <c r="EWA29" s="580"/>
      <c r="EWB29" s="580"/>
      <c r="EWC29" s="580"/>
      <c r="EWD29" s="580"/>
      <c r="EWE29" s="580"/>
      <c r="EWF29" s="580"/>
      <c r="EWG29" s="580"/>
      <c r="EWH29" s="580"/>
      <c r="EWI29" s="580"/>
      <c r="EWJ29" s="580"/>
      <c r="EWK29" s="580"/>
      <c r="EWL29" s="580"/>
      <c r="EWM29" s="580"/>
      <c r="EWN29" s="580"/>
      <c r="EWO29" s="580"/>
      <c r="EWP29" s="580"/>
      <c r="EWQ29" s="580"/>
      <c r="EWR29" s="580"/>
      <c r="EWS29" s="580"/>
      <c r="EWT29" s="580"/>
      <c r="EWU29" s="580"/>
      <c r="EWV29" s="580"/>
      <c r="EWW29" s="580"/>
      <c r="EWX29" s="580"/>
      <c r="EWY29" s="580"/>
      <c r="EWZ29" s="580"/>
      <c r="EXA29" s="580"/>
      <c r="EXB29" s="580"/>
      <c r="EXC29" s="580"/>
      <c r="EXD29" s="580"/>
      <c r="EXE29" s="580"/>
      <c r="EXF29" s="580"/>
      <c r="EXG29" s="580"/>
      <c r="EXH29" s="580"/>
      <c r="EXI29" s="580"/>
      <c r="EXJ29" s="580"/>
      <c r="EXK29" s="580"/>
      <c r="EXL29" s="580"/>
      <c r="EXM29" s="580"/>
      <c r="EXN29" s="580"/>
      <c r="EXO29" s="580"/>
      <c r="EXP29" s="580"/>
      <c r="EXQ29" s="580"/>
      <c r="EXR29" s="580"/>
      <c r="EXS29" s="580"/>
      <c r="EXT29" s="580"/>
      <c r="EXU29" s="580"/>
      <c r="EXV29" s="580"/>
      <c r="EXW29" s="580"/>
      <c r="EXX29" s="580"/>
      <c r="EXY29" s="580"/>
      <c r="EXZ29" s="580"/>
      <c r="EYA29" s="580"/>
      <c r="EYB29" s="580"/>
      <c r="EYC29" s="580"/>
      <c r="EYD29" s="580"/>
      <c r="EYE29" s="580"/>
      <c r="EYF29" s="580"/>
      <c r="EYG29" s="580"/>
      <c r="EYH29" s="580"/>
      <c r="EYI29" s="580"/>
      <c r="EYJ29" s="580"/>
      <c r="EYK29" s="580"/>
      <c r="EYL29" s="580"/>
      <c r="EYM29" s="580"/>
      <c r="EYN29" s="580"/>
      <c r="EYO29" s="580"/>
      <c r="EYP29" s="580"/>
      <c r="EYQ29" s="580"/>
      <c r="EYR29" s="580"/>
      <c r="EYS29" s="580"/>
      <c r="EYT29" s="580"/>
      <c r="EYU29" s="580"/>
      <c r="EYV29" s="580"/>
      <c r="EYW29" s="580"/>
      <c r="EYX29" s="580"/>
      <c r="EYY29" s="580"/>
      <c r="EYZ29" s="580"/>
      <c r="EZA29" s="580"/>
      <c r="EZB29" s="580"/>
      <c r="EZC29" s="580"/>
      <c r="EZD29" s="580"/>
      <c r="EZE29" s="580"/>
      <c r="EZF29" s="580"/>
      <c r="EZG29" s="580"/>
      <c r="EZH29" s="580"/>
      <c r="EZI29" s="580"/>
      <c r="EZJ29" s="580"/>
      <c r="EZK29" s="580"/>
      <c r="EZL29" s="580"/>
      <c r="EZM29" s="580"/>
      <c r="EZN29" s="580"/>
      <c r="EZO29" s="580"/>
      <c r="EZP29" s="580"/>
      <c r="EZQ29" s="580"/>
      <c r="EZR29" s="580"/>
      <c r="EZS29" s="580"/>
      <c r="EZT29" s="580"/>
      <c r="EZU29" s="580"/>
      <c r="EZV29" s="580"/>
      <c r="EZW29" s="580"/>
      <c r="EZX29" s="580"/>
      <c r="EZY29" s="580"/>
      <c r="EZZ29" s="580"/>
      <c r="FAA29" s="580"/>
      <c r="FAB29" s="580"/>
      <c r="FAC29" s="580"/>
      <c r="FAD29" s="580"/>
      <c r="FAE29" s="580"/>
      <c r="FAF29" s="580"/>
      <c r="FAG29" s="580"/>
      <c r="FAH29" s="580"/>
      <c r="FAI29" s="580"/>
      <c r="FAJ29" s="580"/>
      <c r="FAK29" s="580"/>
      <c r="FAL29" s="580"/>
      <c r="FAM29" s="580"/>
      <c r="FAN29" s="580"/>
      <c r="FAO29" s="580"/>
      <c r="FAP29" s="580"/>
      <c r="FAQ29" s="580"/>
      <c r="FAR29" s="580"/>
      <c r="FAS29" s="580"/>
      <c r="FAT29" s="580"/>
      <c r="FAU29" s="580"/>
      <c r="FAV29" s="580"/>
      <c r="FAW29" s="580"/>
      <c r="FAX29" s="580"/>
      <c r="FAY29" s="580"/>
      <c r="FAZ29" s="580"/>
      <c r="FBA29" s="580"/>
      <c r="FBB29" s="580"/>
      <c r="FBC29" s="580"/>
      <c r="FBD29" s="580"/>
      <c r="FBE29" s="580"/>
      <c r="FBF29" s="580"/>
      <c r="FBG29" s="580"/>
      <c r="FBH29" s="580"/>
      <c r="FBI29" s="580"/>
      <c r="FBJ29" s="580"/>
      <c r="FBK29" s="580"/>
      <c r="FBL29" s="580"/>
      <c r="FBM29" s="580"/>
      <c r="FBN29" s="580"/>
      <c r="FBO29" s="580"/>
      <c r="FBP29" s="580"/>
      <c r="FBQ29" s="580"/>
      <c r="FBR29" s="580"/>
      <c r="FBS29" s="580"/>
      <c r="FBT29" s="580"/>
      <c r="FBU29" s="580"/>
      <c r="FBV29" s="580"/>
      <c r="FBW29" s="580"/>
      <c r="FBX29" s="580"/>
      <c r="FBY29" s="580"/>
      <c r="FBZ29" s="580"/>
      <c r="FCA29" s="580"/>
      <c r="FCB29" s="580"/>
      <c r="FCC29" s="580"/>
      <c r="FCD29" s="580"/>
      <c r="FCE29" s="580"/>
      <c r="FCF29" s="580"/>
      <c r="FCG29" s="580"/>
      <c r="FCH29" s="580"/>
      <c r="FCI29" s="580"/>
      <c r="FCJ29" s="580"/>
      <c r="FCK29" s="580"/>
      <c r="FCL29" s="580"/>
      <c r="FCM29" s="580"/>
      <c r="FCN29" s="580"/>
      <c r="FCO29" s="580"/>
      <c r="FCP29" s="580"/>
      <c r="FCQ29" s="580"/>
      <c r="FCR29" s="580"/>
      <c r="FCS29" s="580"/>
      <c r="FCT29" s="580"/>
      <c r="FCU29" s="580"/>
      <c r="FCV29" s="580"/>
      <c r="FCW29" s="580"/>
      <c r="FCX29" s="580"/>
      <c r="FCY29" s="580"/>
      <c r="FCZ29" s="580"/>
      <c r="FDA29" s="580"/>
      <c r="FDB29" s="580"/>
      <c r="FDC29" s="580"/>
      <c r="FDD29" s="580"/>
      <c r="FDE29" s="580"/>
      <c r="FDF29" s="580"/>
      <c r="FDG29" s="580"/>
      <c r="FDH29" s="580"/>
      <c r="FDI29" s="580"/>
      <c r="FDJ29" s="580"/>
      <c r="FDK29" s="580"/>
      <c r="FDL29" s="580"/>
      <c r="FDM29" s="580"/>
      <c r="FDN29" s="580"/>
      <c r="FDO29" s="580"/>
      <c r="FDP29" s="580"/>
      <c r="FDQ29" s="580"/>
      <c r="FDR29" s="580"/>
      <c r="FDS29" s="580"/>
      <c r="FDT29" s="580"/>
      <c r="FDU29" s="580"/>
      <c r="FDV29" s="580"/>
      <c r="FDW29" s="580"/>
      <c r="FDX29" s="580"/>
      <c r="FDY29" s="580"/>
      <c r="FDZ29" s="580"/>
      <c r="FEA29" s="580"/>
      <c r="FEB29" s="580"/>
      <c r="FEC29" s="580"/>
      <c r="FED29" s="580"/>
      <c r="FEE29" s="580"/>
      <c r="FEF29" s="580"/>
      <c r="FEG29" s="580"/>
      <c r="FEH29" s="580"/>
      <c r="FEI29" s="580"/>
      <c r="FEJ29" s="580"/>
      <c r="FEK29" s="580"/>
      <c r="FEL29" s="580"/>
      <c r="FEM29" s="580"/>
      <c r="FEN29" s="580"/>
      <c r="FEO29" s="580"/>
      <c r="FEP29" s="580"/>
      <c r="FEQ29" s="580"/>
      <c r="FER29" s="580"/>
      <c r="FES29" s="580"/>
      <c r="FET29" s="580"/>
      <c r="FEU29" s="580"/>
      <c r="FEV29" s="580"/>
      <c r="FEW29" s="580"/>
      <c r="FEX29" s="580"/>
      <c r="FEY29" s="580"/>
      <c r="FEZ29" s="580"/>
      <c r="FFA29" s="580"/>
      <c r="FFB29" s="580"/>
      <c r="FFC29" s="580"/>
      <c r="FFD29" s="580"/>
      <c r="FFE29" s="580"/>
      <c r="FFF29" s="580"/>
      <c r="FFG29" s="580"/>
      <c r="FFH29" s="580"/>
      <c r="FFI29" s="580"/>
      <c r="FFJ29" s="580"/>
      <c r="FFK29" s="580"/>
      <c r="FFL29" s="580"/>
      <c r="FFM29" s="580"/>
      <c r="FFN29" s="580"/>
      <c r="FFO29" s="580"/>
      <c r="FFP29" s="580"/>
      <c r="FFQ29" s="580"/>
      <c r="FFR29" s="580"/>
      <c r="FFS29" s="580"/>
      <c r="FFT29" s="580"/>
      <c r="FFU29" s="580"/>
      <c r="FFV29" s="580"/>
      <c r="FFW29" s="580"/>
      <c r="FFX29" s="580"/>
      <c r="FFY29" s="580"/>
      <c r="FFZ29" s="580"/>
      <c r="FGA29" s="580"/>
      <c r="FGB29" s="580"/>
      <c r="FGC29" s="580"/>
      <c r="FGD29" s="580"/>
      <c r="FGE29" s="580"/>
      <c r="FGF29" s="580"/>
      <c r="FGG29" s="580"/>
      <c r="FGH29" s="580"/>
      <c r="FGI29" s="580"/>
      <c r="FGJ29" s="580"/>
      <c r="FGK29" s="580"/>
      <c r="FGL29" s="580"/>
      <c r="FGM29" s="580"/>
      <c r="FGN29" s="580"/>
      <c r="FGO29" s="580"/>
      <c r="FGP29" s="580"/>
      <c r="FGQ29" s="580"/>
      <c r="FGR29" s="580"/>
      <c r="FGS29" s="580"/>
      <c r="FGT29" s="580"/>
      <c r="FGU29" s="580"/>
      <c r="FGV29" s="580"/>
      <c r="FGW29" s="580"/>
      <c r="FGX29" s="580"/>
      <c r="FGY29" s="580"/>
      <c r="FGZ29" s="580"/>
      <c r="FHA29" s="580"/>
      <c r="FHB29" s="580"/>
      <c r="FHC29" s="580"/>
      <c r="FHD29" s="580"/>
      <c r="FHE29" s="580"/>
      <c r="FHF29" s="580"/>
      <c r="FHG29" s="580"/>
      <c r="FHH29" s="580"/>
      <c r="FHI29" s="580"/>
      <c r="FHJ29" s="580"/>
      <c r="FHK29" s="580"/>
      <c r="FHL29" s="580"/>
      <c r="FHM29" s="580"/>
      <c r="FHN29" s="580"/>
      <c r="FHO29" s="580"/>
      <c r="FHP29" s="580"/>
      <c r="FHQ29" s="580"/>
      <c r="FHR29" s="580"/>
      <c r="FHS29" s="580"/>
      <c r="FHT29" s="580"/>
      <c r="FHU29" s="580"/>
      <c r="FHV29" s="580"/>
      <c r="FHW29" s="580"/>
      <c r="FHX29" s="580"/>
      <c r="FHY29" s="580"/>
      <c r="FHZ29" s="580"/>
      <c r="FIA29" s="580"/>
      <c r="FIB29" s="580"/>
      <c r="FIC29" s="580"/>
      <c r="FID29" s="580"/>
      <c r="FIE29" s="580"/>
      <c r="FIF29" s="580"/>
      <c r="FIG29" s="580"/>
      <c r="FIH29" s="580"/>
      <c r="FII29" s="580"/>
      <c r="FIJ29" s="580"/>
      <c r="FIK29" s="580"/>
      <c r="FIL29" s="580"/>
      <c r="FIM29" s="580"/>
      <c r="FIN29" s="580"/>
      <c r="FIO29" s="580"/>
      <c r="FIP29" s="580"/>
      <c r="FIQ29" s="580"/>
      <c r="FIR29" s="580"/>
      <c r="FIS29" s="580"/>
      <c r="FIT29" s="580"/>
      <c r="FIU29" s="580"/>
      <c r="FIV29" s="580"/>
      <c r="FIW29" s="580"/>
      <c r="FIX29" s="580"/>
      <c r="FIY29" s="580"/>
      <c r="FIZ29" s="580"/>
      <c r="FJA29" s="580"/>
      <c r="FJB29" s="580"/>
      <c r="FJC29" s="580"/>
      <c r="FJD29" s="580"/>
      <c r="FJE29" s="580"/>
      <c r="FJF29" s="580"/>
      <c r="FJG29" s="580"/>
      <c r="FJH29" s="580"/>
      <c r="FJI29" s="580"/>
      <c r="FJJ29" s="580"/>
      <c r="FJK29" s="580"/>
      <c r="FJL29" s="580"/>
      <c r="FJM29" s="580"/>
      <c r="FJN29" s="580"/>
      <c r="FJO29" s="580"/>
      <c r="FJP29" s="580"/>
      <c r="FJQ29" s="580"/>
      <c r="FJR29" s="580"/>
      <c r="FJS29" s="580"/>
      <c r="FJT29" s="580"/>
      <c r="FJU29" s="580"/>
      <c r="FJV29" s="580"/>
      <c r="FJW29" s="580"/>
      <c r="FJX29" s="580"/>
      <c r="FJY29" s="580"/>
      <c r="FJZ29" s="580"/>
      <c r="FKA29" s="580"/>
      <c r="FKB29" s="580"/>
      <c r="FKC29" s="580"/>
      <c r="FKD29" s="580"/>
      <c r="FKE29" s="580"/>
      <c r="FKF29" s="580"/>
      <c r="FKG29" s="580"/>
      <c r="FKH29" s="580"/>
      <c r="FKI29" s="580"/>
      <c r="FKJ29" s="580"/>
      <c r="FKK29" s="580"/>
      <c r="FKL29" s="580"/>
      <c r="FKM29" s="580"/>
      <c r="FKN29" s="580"/>
      <c r="FKO29" s="580"/>
      <c r="FKP29" s="580"/>
      <c r="FKQ29" s="580"/>
      <c r="FKR29" s="580"/>
      <c r="FKS29" s="580"/>
      <c r="FKT29" s="580"/>
      <c r="FKU29" s="580"/>
      <c r="FKV29" s="580"/>
      <c r="FKW29" s="580"/>
      <c r="FKX29" s="580"/>
      <c r="FKY29" s="580"/>
      <c r="FKZ29" s="580"/>
      <c r="FLA29" s="580"/>
      <c r="FLB29" s="580"/>
      <c r="FLC29" s="580"/>
      <c r="FLD29" s="580"/>
      <c r="FLE29" s="580"/>
      <c r="FLF29" s="580"/>
      <c r="FLG29" s="580"/>
      <c r="FLH29" s="580"/>
      <c r="FLI29" s="580"/>
      <c r="FLJ29" s="580"/>
      <c r="FLK29" s="580"/>
      <c r="FLL29" s="580"/>
      <c r="FLM29" s="580"/>
      <c r="FLN29" s="580"/>
      <c r="FLO29" s="580"/>
      <c r="FLP29" s="580"/>
      <c r="FLQ29" s="580"/>
      <c r="FLR29" s="580"/>
      <c r="FLS29" s="580"/>
      <c r="FLT29" s="580"/>
      <c r="FLU29" s="580"/>
      <c r="FLV29" s="580"/>
      <c r="FLW29" s="580"/>
      <c r="FLX29" s="580"/>
      <c r="FLY29" s="580"/>
      <c r="FLZ29" s="580"/>
      <c r="FMA29" s="580"/>
      <c r="FMB29" s="580"/>
      <c r="FMC29" s="580"/>
      <c r="FMD29" s="580"/>
      <c r="FME29" s="580"/>
      <c r="FMF29" s="580"/>
      <c r="FMG29" s="580"/>
      <c r="FMH29" s="580"/>
      <c r="FMI29" s="580"/>
      <c r="FMJ29" s="580"/>
      <c r="FMK29" s="580"/>
      <c r="FML29" s="580"/>
      <c r="FMM29" s="580"/>
      <c r="FMN29" s="580"/>
      <c r="FMO29" s="580"/>
      <c r="FMP29" s="580"/>
      <c r="FMQ29" s="580"/>
      <c r="FMR29" s="580"/>
      <c r="FMS29" s="580"/>
      <c r="FMT29" s="580"/>
      <c r="FMU29" s="580"/>
      <c r="FMV29" s="580"/>
      <c r="FMW29" s="580"/>
      <c r="FMX29" s="580"/>
      <c r="FMY29" s="580"/>
      <c r="FMZ29" s="580"/>
      <c r="FNA29" s="580"/>
      <c r="FNB29" s="580"/>
      <c r="FNC29" s="580"/>
      <c r="FND29" s="580"/>
      <c r="FNE29" s="580"/>
      <c r="FNF29" s="580"/>
      <c r="FNG29" s="580"/>
      <c r="FNH29" s="580"/>
      <c r="FNI29" s="580"/>
      <c r="FNJ29" s="580"/>
      <c r="FNK29" s="580"/>
      <c r="FNL29" s="580"/>
      <c r="FNM29" s="580"/>
      <c r="FNN29" s="580"/>
      <c r="FNO29" s="580"/>
      <c r="FNP29" s="580"/>
      <c r="FNQ29" s="580"/>
      <c r="FNR29" s="580"/>
      <c r="FNS29" s="580"/>
      <c r="FNT29" s="580"/>
      <c r="FNU29" s="580"/>
      <c r="FNV29" s="580"/>
      <c r="FNW29" s="580"/>
      <c r="FNX29" s="580"/>
      <c r="FNY29" s="580"/>
      <c r="FNZ29" s="580"/>
      <c r="FOA29" s="580"/>
      <c r="FOB29" s="580"/>
      <c r="FOC29" s="580"/>
      <c r="FOD29" s="580"/>
      <c r="FOE29" s="580"/>
      <c r="FOF29" s="580"/>
      <c r="FOG29" s="580"/>
      <c r="FOH29" s="580"/>
      <c r="FOI29" s="580"/>
      <c r="FOJ29" s="580"/>
      <c r="FOK29" s="580"/>
      <c r="FOL29" s="580"/>
      <c r="FOM29" s="580"/>
      <c r="FON29" s="580"/>
      <c r="FOO29" s="580"/>
      <c r="FOP29" s="580"/>
      <c r="FOQ29" s="580"/>
      <c r="FOR29" s="580"/>
      <c r="FOS29" s="580"/>
      <c r="FOT29" s="580"/>
      <c r="FOU29" s="580"/>
      <c r="FOV29" s="580"/>
      <c r="FOW29" s="580"/>
      <c r="FOX29" s="580"/>
      <c r="FOY29" s="580"/>
      <c r="FOZ29" s="580"/>
      <c r="FPA29" s="580"/>
      <c r="FPB29" s="580"/>
      <c r="FPC29" s="580"/>
      <c r="FPD29" s="580"/>
      <c r="FPE29" s="580"/>
      <c r="FPF29" s="580"/>
      <c r="FPG29" s="580"/>
      <c r="FPH29" s="580"/>
      <c r="FPI29" s="580"/>
      <c r="FPJ29" s="580"/>
      <c r="FPK29" s="580"/>
      <c r="FPL29" s="580"/>
      <c r="FPM29" s="580"/>
      <c r="FPN29" s="580"/>
      <c r="FPO29" s="580"/>
      <c r="FPP29" s="580"/>
      <c r="FPQ29" s="580"/>
      <c r="FPR29" s="580"/>
      <c r="FPS29" s="580"/>
      <c r="FPT29" s="580"/>
      <c r="FPU29" s="580"/>
      <c r="FPV29" s="580"/>
      <c r="FPW29" s="580"/>
      <c r="FPX29" s="580"/>
      <c r="FPY29" s="580"/>
      <c r="FPZ29" s="580"/>
      <c r="FQA29" s="580"/>
      <c r="FQB29" s="580"/>
      <c r="FQC29" s="580"/>
      <c r="FQD29" s="580"/>
      <c r="FQE29" s="580"/>
      <c r="FQF29" s="580"/>
      <c r="FQG29" s="580"/>
      <c r="FQH29" s="580"/>
      <c r="FQI29" s="580"/>
      <c r="FQJ29" s="580"/>
      <c r="FQK29" s="580"/>
      <c r="FQL29" s="580"/>
      <c r="FQM29" s="580"/>
      <c r="FQN29" s="580"/>
      <c r="FQO29" s="580"/>
      <c r="FQP29" s="580"/>
      <c r="FQQ29" s="580"/>
      <c r="FQR29" s="580"/>
      <c r="FQS29" s="580"/>
      <c r="FQT29" s="580"/>
      <c r="FQU29" s="580"/>
      <c r="FQV29" s="580"/>
      <c r="FQW29" s="580"/>
      <c r="FQX29" s="580"/>
      <c r="FQY29" s="580"/>
      <c r="FQZ29" s="580"/>
      <c r="FRA29" s="580"/>
      <c r="FRB29" s="580"/>
      <c r="FRC29" s="580"/>
      <c r="FRD29" s="580"/>
      <c r="FRE29" s="580"/>
      <c r="FRF29" s="580"/>
      <c r="FRG29" s="580"/>
      <c r="FRH29" s="580"/>
      <c r="FRI29" s="580"/>
      <c r="FRJ29" s="580"/>
      <c r="FRK29" s="580"/>
      <c r="FRL29" s="580"/>
      <c r="FRM29" s="580"/>
      <c r="FRN29" s="580"/>
      <c r="FRO29" s="580"/>
      <c r="FRP29" s="580"/>
      <c r="FRQ29" s="580"/>
      <c r="FRR29" s="580"/>
      <c r="FRS29" s="580"/>
      <c r="FRT29" s="580"/>
      <c r="FRU29" s="580"/>
      <c r="FRV29" s="580"/>
      <c r="FRW29" s="580"/>
      <c r="FRX29" s="580"/>
      <c r="FRY29" s="580"/>
      <c r="FRZ29" s="580"/>
      <c r="FSA29" s="580"/>
      <c r="FSB29" s="580"/>
      <c r="FSC29" s="580"/>
      <c r="FSD29" s="580"/>
      <c r="FSE29" s="580"/>
      <c r="FSF29" s="580"/>
      <c r="FSG29" s="580"/>
      <c r="FSH29" s="580"/>
      <c r="FSI29" s="580"/>
      <c r="FSJ29" s="580"/>
      <c r="FSK29" s="580"/>
      <c r="FSL29" s="580"/>
      <c r="FSM29" s="580"/>
      <c r="FSN29" s="580"/>
      <c r="FSO29" s="580"/>
      <c r="FSP29" s="580"/>
      <c r="FSQ29" s="580"/>
      <c r="FSR29" s="580"/>
      <c r="FSS29" s="580"/>
      <c r="FST29" s="580"/>
      <c r="FSU29" s="580"/>
      <c r="FSV29" s="580"/>
      <c r="FSW29" s="580"/>
      <c r="FSX29" s="580"/>
      <c r="FSY29" s="580"/>
      <c r="FSZ29" s="580"/>
      <c r="FTA29" s="580"/>
      <c r="FTB29" s="580"/>
      <c r="FTC29" s="580"/>
      <c r="FTD29" s="580"/>
      <c r="FTE29" s="580"/>
      <c r="FTF29" s="580"/>
      <c r="FTG29" s="580"/>
      <c r="FTH29" s="580"/>
      <c r="FTI29" s="580"/>
      <c r="FTJ29" s="580"/>
      <c r="FTK29" s="580"/>
      <c r="FTL29" s="580"/>
      <c r="FTM29" s="580"/>
      <c r="FTN29" s="580"/>
      <c r="FTO29" s="580"/>
      <c r="FTP29" s="580"/>
      <c r="FTQ29" s="580"/>
      <c r="FTR29" s="580"/>
      <c r="FTS29" s="580"/>
      <c r="FTT29" s="580"/>
      <c r="FTU29" s="580"/>
      <c r="FTV29" s="580"/>
      <c r="FTW29" s="580"/>
      <c r="FTX29" s="580"/>
      <c r="FTY29" s="580"/>
      <c r="FTZ29" s="580"/>
      <c r="FUA29" s="580"/>
      <c r="FUB29" s="580"/>
      <c r="FUC29" s="580"/>
      <c r="FUD29" s="580"/>
      <c r="FUE29" s="580"/>
      <c r="FUF29" s="580"/>
      <c r="FUG29" s="580"/>
      <c r="FUH29" s="580"/>
      <c r="FUI29" s="580"/>
      <c r="FUJ29" s="580"/>
      <c r="FUK29" s="580"/>
      <c r="FUL29" s="580"/>
      <c r="FUM29" s="580"/>
      <c r="FUN29" s="580"/>
      <c r="FUO29" s="580"/>
      <c r="FUP29" s="580"/>
      <c r="FUQ29" s="580"/>
      <c r="FUR29" s="580"/>
      <c r="FUS29" s="580"/>
      <c r="FUT29" s="580"/>
      <c r="FUU29" s="580"/>
      <c r="FUV29" s="580"/>
      <c r="FUW29" s="580"/>
      <c r="FUX29" s="580"/>
      <c r="FUY29" s="580"/>
      <c r="FUZ29" s="580"/>
      <c r="FVA29" s="580"/>
      <c r="FVB29" s="580"/>
      <c r="FVC29" s="580"/>
      <c r="FVD29" s="580"/>
      <c r="FVE29" s="580"/>
      <c r="FVF29" s="580"/>
      <c r="FVG29" s="580"/>
      <c r="FVH29" s="580"/>
      <c r="FVI29" s="580"/>
      <c r="FVJ29" s="580"/>
      <c r="FVK29" s="580"/>
      <c r="FVL29" s="580"/>
      <c r="FVM29" s="580"/>
      <c r="FVN29" s="580"/>
      <c r="FVO29" s="580"/>
      <c r="FVP29" s="580"/>
      <c r="FVQ29" s="580"/>
      <c r="FVR29" s="580"/>
      <c r="FVS29" s="580"/>
      <c r="FVT29" s="580"/>
      <c r="FVU29" s="580"/>
      <c r="FVV29" s="580"/>
      <c r="FVW29" s="580"/>
      <c r="FVX29" s="580"/>
      <c r="FVY29" s="580"/>
      <c r="FVZ29" s="580"/>
      <c r="FWA29" s="580"/>
      <c r="FWB29" s="580"/>
      <c r="FWC29" s="580"/>
      <c r="FWD29" s="580"/>
      <c r="FWE29" s="580"/>
      <c r="FWF29" s="580"/>
      <c r="FWG29" s="580"/>
      <c r="FWH29" s="580"/>
      <c r="FWI29" s="580"/>
      <c r="FWJ29" s="580"/>
      <c r="FWK29" s="580"/>
      <c r="FWL29" s="580"/>
      <c r="FWM29" s="580"/>
      <c r="FWN29" s="580"/>
      <c r="FWO29" s="580"/>
      <c r="FWP29" s="580"/>
      <c r="FWQ29" s="580"/>
      <c r="FWR29" s="580"/>
      <c r="FWS29" s="580"/>
      <c r="FWT29" s="580"/>
      <c r="FWU29" s="580"/>
      <c r="FWV29" s="580"/>
      <c r="FWW29" s="580"/>
      <c r="FWX29" s="580"/>
      <c r="FWY29" s="580"/>
      <c r="FWZ29" s="580"/>
      <c r="FXA29" s="580"/>
      <c r="FXB29" s="580"/>
      <c r="FXC29" s="580"/>
      <c r="FXD29" s="580"/>
      <c r="FXE29" s="580"/>
      <c r="FXF29" s="580"/>
      <c r="FXG29" s="580"/>
      <c r="FXH29" s="580"/>
      <c r="FXI29" s="580"/>
      <c r="FXJ29" s="580"/>
      <c r="FXK29" s="580"/>
      <c r="FXL29" s="580"/>
      <c r="FXM29" s="580"/>
      <c r="FXN29" s="580"/>
      <c r="FXO29" s="580"/>
      <c r="FXP29" s="580"/>
      <c r="FXQ29" s="580"/>
      <c r="FXR29" s="580"/>
      <c r="FXS29" s="580"/>
      <c r="FXT29" s="580"/>
      <c r="FXU29" s="580"/>
      <c r="FXV29" s="580"/>
      <c r="FXW29" s="580"/>
      <c r="FXX29" s="580"/>
      <c r="FXY29" s="580"/>
      <c r="FXZ29" s="580"/>
      <c r="FYA29" s="580"/>
      <c r="FYB29" s="580"/>
      <c r="FYC29" s="580"/>
      <c r="FYD29" s="580"/>
      <c r="FYE29" s="580"/>
      <c r="FYF29" s="580"/>
      <c r="FYG29" s="580"/>
      <c r="FYH29" s="580"/>
      <c r="FYI29" s="580"/>
      <c r="FYJ29" s="580"/>
      <c r="FYK29" s="580"/>
      <c r="FYL29" s="580"/>
      <c r="FYM29" s="580"/>
      <c r="FYN29" s="580"/>
      <c r="FYO29" s="580"/>
      <c r="FYP29" s="580"/>
      <c r="FYQ29" s="580"/>
      <c r="FYR29" s="580"/>
      <c r="FYS29" s="580"/>
      <c r="FYT29" s="580"/>
      <c r="FYU29" s="580"/>
      <c r="FYV29" s="580"/>
      <c r="FYW29" s="580"/>
      <c r="FYX29" s="580"/>
      <c r="FYY29" s="580"/>
      <c r="FYZ29" s="580"/>
      <c r="FZA29" s="580"/>
      <c r="FZB29" s="580"/>
      <c r="FZC29" s="580"/>
      <c r="FZD29" s="580"/>
      <c r="FZE29" s="580"/>
      <c r="FZF29" s="580"/>
      <c r="FZG29" s="580"/>
      <c r="FZH29" s="580"/>
      <c r="FZI29" s="580"/>
      <c r="FZJ29" s="580"/>
      <c r="FZK29" s="580"/>
      <c r="FZL29" s="580"/>
      <c r="FZM29" s="580"/>
      <c r="FZN29" s="580"/>
      <c r="FZO29" s="580"/>
      <c r="FZP29" s="580"/>
      <c r="FZQ29" s="580"/>
      <c r="FZR29" s="580"/>
      <c r="FZS29" s="580"/>
      <c r="FZT29" s="580"/>
      <c r="FZU29" s="580"/>
      <c r="FZV29" s="580"/>
      <c r="FZW29" s="580"/>
      <c r="FZX29" s="580"/>
      <c r="FZY29" s="580"/>
      <c r="FZZ29" s="580"/>
      <c r="GAA29" s="580"/>
      <c r="GAB29" s="580"/>
      <c r="GAC29" s="580"/>
      <c r="GAD29" s="580"/>
      <c r="GAE29" s="580"/>
      <c r="GAF29" s="580"/>
      <c r="GAG29" s="580"/>
      <c r="GAH29" s="580"/>
      <c r="GAI29" s="580"/>
      <c r="GAJ29" s="580"/>
      <c r="GAK29" s="580"/>
      <c r="GAL29" s="580"/>
      <c r="GAM29" s="580"/>
      <c r="GAN29" s="580"/>
      <c r="GAO29" s="580"/>
      <c r="GAP29" s="580"/>
      <c r="GAQ29" s="580"/>
      <c r="GAR29" s="580"/>
      <c r="GAS29" s="580"/>
      <c r="GAT29" s="580"/>
      <c r="GAU29" s="580"/>
      <c r="GAV29" s="580"/>
      <c r="GAW29" s="580"/>
      <c r="GAX29" s="580"/>
      <c r="GAY29" s="580"/>
      <c r="GAZ29" s="580"/>
      <c r="GBA29" s="580"/>
      <c r="GBB29" s="580"/>
      <c r="GBC29" s="580"/>
      <c r="GBD29" s="580"/>
      <c r="GBE29" s="580"/>
      <c r="GBF29" s="580"/>
      <c r="GBG29" s="580"/>
      <c r="GBH29" s="580"/>
      <c r="GBI29" s="580"/>
      <c r="GBJ29" s="580"/>
      <c r="GBK29" s="580"/>
      <c r="GBL29" s="580"/>
      <c r="GBM29" s="580"/>
      <c r="GBN29" s="580"/>
      <c r="GBO29" s="580"/>
      <c r="GBP29" s="580"/>
      <c r="GBQ29" s="580"/>
      <c r="GBR29" s="580"/>
      <c r="GBS29" s="580"/>
      <c r="GBT29" s="580"/>
      <c r="GBU29" s="580"/>
      <c r="GBV29" s="580"/>
      <c r="GBW29" s="580"/>
      <c r="GBX29" s="580"/>
      <c r="GBY29" s="580"/>
      <c r="GBZ29" s="580"/>
      <c r="GCA29" s="580"/>
      <c r="GCB29" s="580"/>
      <c r="GCC29" s="580"/>
      <c r="GCD29" s="580"/>
      <c r="GCE29" s="580"/>
      <c r="GCF29" s="580"/>
      <c r="GCG29" s="580"/>
      <c r="GCH29" s="580"/>
      <c r="GCI29" s="580"/>
      <c r="GCJ29" s="580"/>
      <c r="GCK29" s="580"/>
      <c r="GCL29" s="580"/>
      <c r="GCM29" s="580"/>
      <c r="GCN29" s="580"/>
      <c r="GCO29" s="580"/>
      <c r="GCP29" s="580"/>
      <c r="GCQ29" s="580"/>
      <c r="GCR29" s="580"/>
      <c r="GCS29" s="580"/>
      <c r="GCT29" s="580"/>
      <c r="GCU29" s="580"/>
      <c r="GCV29" s="580"/>
      <c r="GCW29" s="580"/>
      <c r="GCX29" s="580"/>
      <c r="GCY29" s="580"/>
      <c r="GCZ29" s="580"/>
      <c r="GDA29" s="580"/>
      <c r="GDB29" s="580"/>
      <c r="GDC29" s="580"/>
      <c r="GDD29" s="580"/>
      <c r="GDE29" s="580"/>
      <c r="GDF29" s="580"/>
      <c r="GDG29" s="580"/>
      <c r="GDH29" s="580"/>
      <c r="GDI29" s="580"/>
      <c r="GDJ29" s="580"/>
      <c r="GDK29" s="580"/>
      <c r="GDL29" s="580"/>
      <c r="GDM29" s="580"/>
      <c r="GDN29" s="580"/>
      <c r="GDO29" s="580"/>
      <c r="GDP29" s="580"/>
      <c r="GDQ29" s="580"/>
      <c r="GDR29" s="580"/>
      <c r="GDS29" s="580"/>
      <c r="GDT29" s="580"/>
      <c r="GDU29" s="580"/>
      <c r="GDV29" s="580"/>
      <c r="GDW29" s="580"/>
      <c r="GDX29" s="580"/>
      <c r="GDY29" s="580"/>
      <c r="GDZ29" s="580"/>
      <c r="GEA29" s="580"/>
      <c r="GEB29" s="580"/>
      <c r="GEC29" s="580"/>
      <c r="GED29" s="580"/>
      <c r="GEE29" s="580"/>
      <c r="GEF29" s="580"/>
      <c r="GEG29" s="580"/>
      <c r="GEH29" s="580"/>
      <c r="GEI29" s="580"/>
      <c r="GEJ29" s="580"/>
      <c r="GEK29" s="580"/>
      <c r="GEL29" s="580"/>
      <c r="GEM29" s="580"/>
      <c r="GEN29" s="580"/>
      <c r="GEO29" s="580"/>
      <c r="GEP29" s="580"/>
      <c r="GEQ29" s="580"/>
      <c r="GER29" s="580"/>
      <c r="GES29" s="580"/>
      <c r="GET29" s="580"/>
      <c r="GEU29" s="580"/>
      <c r="GEV29" s="580"/>
      <c r="GEW29" s="580"/>
      <c r="GEX29" s="580"/>
      <c r="GEY29" s="580"/>
      <c r="GEZ29" s="580"/>
      <c r="GFA29" s="580"/>
      <c r="GFB29" s="580"/>
      <c r="GFC29" s="580"/>
      <c r="GFD29" s="580"/>
      <c r="GFE29" s="580"/>
      <c r="GFF29" s="580"/>
      <c r="GFG29" s="580"/>
      <c r="GFH29" s="580"/>
      <c r="GFI29" s="580"/>
      <c r="GFJ29" s="580"/>
      <c r="GFK29" s="580"/>
      <c r="GFL29" s="580"/>
      <c r="GFM29" s="580"/>
      <c r="GFN29" s="580"/>
      <c r="GFO29" s="580"/>
      <c r="GFP29" s="580"/>
      <c r="GFQ29" s="580"/>
      <c r="GFR29" s="580"/>
      <c r="GFS29" s="580"/>
      <c r="GFT29" s="580"/>
      <c r="GFU29" s="580"/>
      <c r="GFV29" s="580"/>
      <c r="GFW29" s="580"/>
      <c r="GFX29" s="580"/>
      <c r="GFY29" s="580"/>
      <c r="GFZ29" s="580"/>
      <c r="GGA29" s="580"/>
      <c r="GGB29" s="580"/>
      <c r="GGC29" s="580"/>
      <c r="GGD29" s="580"/>
      <c r="GGE29" s="580"/>
      <c r="GGF29" s="580"/>
      <c r="GGG29" s="580"/>
      <c r="GGH29" s="580"/>
      <c r="GGI29" s="580"/>
      <c r="GGJ29" s="580"/>
      <c r="GGK29" s="580"/>
      <c r="GGL29" s="580"/>
      <c r="GGM29" s="580"/>
      <c r="GGN29" s="580"/>
      <c r="GGO29" s="580"/>
      <c r="GGP29" s="580"/>
      <c r="GGQ29" s="580"/>
      <c r="GGR29" s="580"/>
      <c r="GGS29" s="580"/>
      <c r="GGT29" s="580"/>
      <c r="GGU29" s="580"/>
      <c r="GGV29" s="580"/>
      <c r="GGW29" s="580"/>
      <c r="GGX29" s="580"/>
      <c r="GGY29" s="580"/>
      <c r="GGZ29" s="580"/>
      <c r="GHA29" s="580"/>
      <c r="GHB29" s="580"/>
      <c r="GHC29" s="580"/>
      <c r="GHD29" s="580"/>
      <c r="GHE29" s="580"/>
      <c r="GHF29" s="580"/>
      <c r="GHG29" s="580"/>
      <c r="GHH29" s="580"/>
      <c r="GHI29" s="580"/>
      <c r="GHJ29" s="580"/>
      <c r="GHK29" s="580"/>
      <c r="GHL29" s="580"/>
      <c r="GHM29" s="580"/>
      <c r="GHN29" s="580"/>
      <c r="GHO29" s="580"/>
      <c r="GHP29" s="580"/>
      <c r="GHQ29" s="580"/>
      <c r="GHR29" s="580"/>
      <c r="GHS29" s="580"/>
      <c r="GHT29" s="580"/>
      <c r="GHU29" s="580"/>
      <c r="GHV29" s="580"/>
      <c r="GHW29" s="580"/>
      <c r="GHX29" s="580"/>
      <c r="GHY29" s="580"/>
      <c r="GHZ29" s="580"/>
      <c r="GIA29" s="580"/>
      <c r="GIB29" s="580"/>
      <c r="GIC29" s="580"/>
      <c r="GID29" s="580"/>
      <c r="GIE29" s="580"/>
      <c r="GIF29" s="580"/>
      <c r="GIG29" s="580"/>
      <c r="GIH29" s="580"/>
      <c r="GII29" s="580"/>
      <c r="GIJ29" s="580"/>
      <c r="GIK29" s="580"/>
      <c r="GIL29" s="580"/>
      <c r="GIM29" s="580"/>
      <c r="GIN29" s="580"/>
      <c r="GIO29" s="580"/>
      <c r="GIP29" s="580"/>
      <c r="GIQ29" s="580"/>
      <c r="GIR29" s="580"/>
      <c r="GIS29" s="580"/>
      <c r="GIT29" s="580"/>
      <c r="GIU29" s="580"/>
      <c r="GIV29" s="580"/>
      <c r="GIW29" s="580"/>
      <c r="GIX29" s="580"/>
      <c r="GIY29" s="580"/>
      <c r="GIZ29" s="580"/>
      <c r="GJA29" s="580"/>
      <c r="GJB29" s="580"/>
      <c r="GJC29" s="580"/>
      <c r="GJD29" s="580"/>
      <c r="GJE29" s="580"/>
      <c r="GJF29" s="580"/>
      <c r="GJG29" s="580"/>
      <c r="GJH29" s="580"/>
      <c r="GJI29" s="580"/>
      <c r="GJJ29" s="580"/>
      <c r="GJK29" s="580"/>
      <c r="GJL29" s="580"/>
      <c r="GJM29" s="580"/>
      <c r="GJN29" s="580"/>
      <c r="GJO29" s="580"/>
      <c r="GJP29" s="580"/>
      <c r="GJQ29" s="580"/>
      <c r="GJR29" s="580"/>
      <c r="GJS29" s="580"/>
      <c r="GJT29" s="580"/>
      <c r="GJU29" s="580"/>
      <c r="GJV29" s="580"/>
      <c r="GJW29" s="580"/>
      <c r="GJX29" s="580"/>
      <c r="GJY29" s="580"/>
      <c r="GJZ29" s="580"/>
      <c r="GKA29" s="580"/>
      <c r="GKB29" s="580"/>
      <c r="GKC29" s="580"/>
      <c r="GKD29" s="580"/>
      <c r="GKE29" s="580"/>
      <c r="GKF29" s="580"/>
      <c r="GKG29" s="580"/>
      <c r="GKH29" s="580"/>
      <c r="GKI29" s="580"/>
      <c r="GKJ29" s="580"/>
      <c r="GKK29" s="580"/>
      <c r="GKL29" s="580"/>
      <c r="GKM29" s="580"/>
      <c r="GKN29" s="580"/>
      <c r="GKO29" s="580"/>
      <c r="GKP29" s="580"/>
      <c r="GKQ29" s="580"/>
      <c r="GKR29" s="580"/>
      <c r="GKS29" s="580"/>
      <c r="GKT29" s="580"/>
      <c r="GKU29" s="580"/>
      <c r="GKV29" s="580"/>
      <c r="GKW29" s="580"/>
      <c r="GKX29" s="580"/>
      <c r="GKY29" s="580"/>
      <c r="GKZ29" s="580"/>
      <c r="GLA29" s="580"/>
      <c r="GLB29" s="580"/>
      <c r="GLC29" s="580"/>
      <c r="GLD29" s="580"/>
      <c r="GLE29" s="580"/>
      <c r="GLF29" s="580"/>
      <c r="GLG29" s="580"/>
      <c r="GLH29" s="580"/>
      <c r="GLI29" s="580"/>
      <c r="GLJ29" s="580"/>
      <c r="GLK29" s="580"/>
      <c r="GLL29" s="580"/>
      <c r="GLM29" s="580"/>
      <c r="GLN29" s="580"/>
      <c r="GLO29" s="580"/>
      <c r="GLP29" s="580"/>
      <c r="GLQ29" s="580"/>
      <c r="GLR29" s="580"/>
      <c r="GLS29" s="580"/>
      <c r="GLT29" s="580"/>
      <c r="GLU29" s="580"/>
      <c r="GLV29" s="580"/>
      <c r="GLW29" s="580"/>
      <c r="GLX29" s="580"/>
      <c r="GLY29" s="580"/>
      <c r="GLZ29" s="580"/>
      <c r="GMA29" s="580"/>
      <c r="GMB29" s="580"/>
      <c r="GMC29" s="580"/>
      <c r="GMD29" s="580"/>
      <c r="GME29" s="580"/>
      <c r="GMF29" s="580"/>
      <c r="GMG29" s="580"/>
      <c r="GMH29" s="580"/>
      <c r="GMI29" s="580"/>
      <c r="GMJ29" s="580"/>
      <c r="GMK29" s="580"/>
      <c r="GML29" s="580"/>
      <c r="GMM29" s="580"/>
      <c r="GMN29" s="580"/>
      <c r="GMO29" s="580"/>
      <c r="GMP29" s="580"/>
      <c r="GMQ29" s="580"/>
      <c r="GMR29" s="580"/>
      <c r="GMS29" s="580"/>
      <c r="GMT29" s="580"/>
      <c r="GMU29" s="580"/>
      <c r="GMV29" s="580"/>
      <c r="GMW29" s="580"/>
      <c r="GMX29" s="580"/>
      <c r="GMY29" s="580"/>
      <c r="GMZ29" s="580"/>
      <c r="GNA29" s="580"/>
      <c r="GNB29" s="580"/>
      <c r="GNC29" s="580"/>
      <c r="GND29" s="580"/>
      <c r="GNE29" s="580"/>
      <c r="GNF29" s="580"/>
      <c r="GNG29" s="580"/>
      <c r="GNH29" s="580"/>
      <c r="GNI29" s="580"/>
      <c r="GNJ29" s="580"/>
      <c r="GNK29" s="580"/>
      <c r="GNL29" s="580"/>
      <c r="GNM29" s="580"/>
      <c r="GNN29" s="580"/>
      <c r="GNO29" s="580"/>
      <c r="GNP29" s="580"/>
      <c r="GNQ29" s="580"/>
      <c r="GNR29" s="580"/>
      <c r="GNS29" s="580"/>
      <c r="GNT29" s="580"/>
      <c r="GNU29" s="580"/>
      <c r="GNV29" s="580"/>
      <c r="GNW29" s="580"/>
      <c r="GNX29" s="580"/>
      <c r="GNY29" s="580"/>
      <c r="GNZ29" s="580"/>
      <c r="GOA29" s="580"/>
      <c r="GOB29" s="580"/>
      <c r="GOC29" s="580"/>
      <c r="GOD29" s="580"/>
      <c r="GOE29" s="580"/>
      <c r="GOF29" s="580"/>
      <c r="GOG29" s="580"/>
      <c r="GOH29" s="580"/>
      <c r="GOI29" s="580"/>
      <c r="GOJ29" s="580"/>
      <c r="GOK29" s="580"/>
      <c r="GOL29" s="580"/>
      <c r="GOM29" s="580"/>
      <c r="GON29" s="580"/>
      <c r="GOO29" s="580"/>
      <c r="GOP29" s="580"/>
      <c r="GOQ29" s="580"/>
      <c r="GOR29" s="580"/>
      <c r="GOS29" s="580"/>
      <c r="GOT29" s="580"/>
      <c r="GOU29" s="580"/>
      <c r="GOV29" s="580"/>
      <c r="GOW29" s="580"/>
      <c r="GOX29" s="580"/>
      <c r="GOY29" s="580"/>
      <c r="GOZ29" s="580"/>
      <c r="GPA29" s="580"/>
      <c r="GPB29" s="580"/>
      <c r="GPC29" s="580"/>
      <c r="GPD29" s="580"/>
      <c r="GPE29" s="580"/>
      <c r="GPF29" s="580"/>
      <c r="GPG29" s="580"/>
      <c r="GPH29" s="580"/>
      <c r="GPI29" s="580"/>
      <c r="GPJ29" s="580"/>
      <c r="GPK29" s="580"/>
      <c r="GPL29" s="580"/>
      <c r="GPM29" s="580"/>
      <c r="GPN29" s="580"/>
      <c r="GPO29" s="580"/>
      <c r="GPP29" s="580"/>
      <c r="GPQ29" s="580"/>
      <c r="GPR29" s="580"/>
      <c r="GPS29" s="580"/>
      <c r="GPT29" s="580"/>
      <c r="GPU29" s="580"/>
      <c r="GPV29" s="580"/>
      <c r="GPW29" s="580"/>
      <c r="GPX29" s="580"/>
      <c r="GPY29" s="580"/>
      <c r="GPZ29" s="580"/>
      <c r="GQA29" s="580"/>
      <c r="GQB29" s="580"/>
      <c r="GQC29" s="580"/>
      <c r="GQD29" s="580"/>
      <c r="GQE29" s="580"/>
      <c r="GQF29" s="580"/>
      <c r="GQG29" s="580"/>
      <c r="GQH29" s="580"/>
      <c r="GQI29" s="580"/>
      <c r="GQJ29" s="580"/>
      <c r="GQK29" s="580"/>
      <c r="GQL29" s="580"/>
      <c r="GQM29" s="580"/>
      <c r="GQN29" s="580"/>
      <c r="GQO29" s="580"/>
      <c r="GQP29" s="580"/>
      <c r="GQQ29" s="580"/>
      <c r="GQR29" s="580"/>
      <c r="GQS29" s="580"/>
      <c r="GQT29" s="580"/>
      <c r="GQU29" s="580"/>
      <c r="GQV29" s="580"/>
      <c r="GQW29" s="580"/>
      <c r="GQX29" s="580"/>
      <c r="GQY29" s="580"/>
      <c r="GQZ29" s="580"/>
      <c r="GRA29" s="580"/>
      <c r="GRB29" s="580"/>
      <c r="GRC29" s="580"/>
      <c r="GRD29" s="580"/>
      <c r="GRE29" s="580"/>
      <c r="GRF29" s="580"/>
      <c r="GRG29" s="580"/>
      <c r="GRH29" s="580"/>
      <c r="GRI29" s="580"/>
      <c r="GRJ29" s="580"/>
      <c r="GRK29" s="580"/>
      <c r="GRL29" s="580"/>
      <c r="GRM29" s="580"/>
      <c r="GRN29" s="580"/>
      <c r="GRO29" s="580"/>
      <c r="GRP29" s="580"/>
      <c r="GRQ29" s="580"/>
      <c r="GRR29" s="580"/>
      <c r="GRS29" s="580"/>
      <c r="GRT29" s="580"/>
      <c r="GRU29" s="580"/>
      <c r="GRV29" s="580"/>
      <c r="GRW29" s="580"/>
      <c r="GRX29" s="580"/>
      <c r="GRY29" s="580"/>
      <c r="GRZ29" s="580"/>
      <c r="GSA29" s="580"/>
      <c r="GSB29" s="580"/>
      <c r="GSC29" s="580"/>
      <c r="GSD29" s="580"/>
      <c r="GSE29" s="580"/>
      <c r="GSF29" s="580"/>
      <c r="GSG29" s="580"/>
      <c r="GSH29" s="580"/>
      <c r="GSI29" s="580"/>
      <c r="GSJ29" s="580"/>
      <c r="GSK29" s="580"/>
      <c r="GSL29" s="580"/>
      <c r="GSM29" s="580"/>
      <c r="GSN29" s="580"/>
      <c r="GSO29" s="580"/>
      <c r="GSP29" s="580"/>
      <c r="GSQ29" s="580"/>
      <c r="GSR29" s="580"/>
      <c r="GSS29" s="580"/>
      <c r="GST29" s="580"/>
      <c r="GSU29" s="580"/>
      <c r="GSV29" s="580"/>
      <c r="GSW29" s="580"/>
      <c r="GSX29" s="580"/>
      <c r="GSY29" s="580"/>
      <c r="GSZ29" s="580"/>
      <c r="GTA29" s="580"/>
      <c r="GTB29" s="580"/>
      <c r="GTC29" s="580"/>
      <c r="GTD29" s="580"/>
      <c r="GTE29" s="580"/>
      <c r="GTF29" s="580"/>
      <c r="GTG29" s="580"/>
      <c r="GTH29" s="580"/>
      <c r="GTI29" s="580"/>
      <c r="GTJ29" s="580"/>
      <c r="GTK29" s="580"/>
      <c r="GTL29" s="580"/>
      <c r="GTM29" s="580"/>
      <c r="GTN29" s="580"/>
      <c r="GTO29" s="580"/>
      <c r="GTP29" s="580"/>
      <c r="GTQ29" s="580"/>
      <c r="GTR29" s="580"/>
      <c r="GTS29" s="580"/>
      <c r="GTT29" s="580"/>
      <c r="GTU29" s="580"/>
      <c r="GTV29" s="580"/>
      <c r="GTW29" s="580"/>
      <c r="GTX29" s="580"/>
      <c r="GTY29" s="580"/>
      <c r="GTZ29" s="580"/>
      <c r="GUA29" s="580"/>
      <c r="GUB29" s="580"/>
      <c r="GUC29" s="580"/>
      <c r="GUD29" s="580"/>
      <c r="GUE29" s="580"/>
      <c r="GUF29" s="580"/>
      <c r="GUG29" s="580"/>
      <c r="GUH29" s="580"/>
      <c r="GUI29" s="580"/>
      <c r="GUJ29" s="580"/>
      <c r="GUK29" s="580"/>
      <c r="GUL29" s="580"/>
      <c r="GUM29" s="580"/>
      <c r="GUN29" s="580"/>
      <c r="GUO29" s="580"/>
      <c r="GUP29" s="580"/>
      <c r="GUQ29" s="580"/>
      <c r="GUR29" s="580"/>
      <c r="GUS29" s="580"/>
      <c r="GUT29" s="580"/>
      <c r="GUU29" s="580"/>
      <c r="GUV29" s="580"/>
      <c r="GUW29" s="580"/>
      <c r="GUX29" s="580"/>
      <c r="GUY29" s="580"/>
      <c r="GUZ29" s="580"/>
      <c r="GVA29" s="580"/>
      <c r="GVB29" s="580"/>
      <c r="GVC29" s="580"/>
      <c r="GVD29" s="580"/>
      <c r="GVE29" s="580"/>
      <c r="GVF29" s="580"/>
      <c r="GVG29" s="580"/>
      <c r="GVH29" s="580"/>
      <c r="GVI29" s="580"/>
      <c r="GVJ29" s="580"/>
      <c r="GVK29" s="580"/>
      <c r="GVL29" s="580"/>
      <c r="GVM29" s="580"/>
      <c r="GVN29" s="580"/>
      <c r="GVO29" s="580"/>
      <c r="GVP29" s="580"/>
      <c r="GVQ29" s="580"/>
      <c r="GVR29" s="580"/>
      <c r="GVS29" s="580"/>
      <c r="GVT29" s="580"/>
      <c r="GVU29" s="580"/>
      <c r="GVV29" s="580"/>
      <c r="GVW29" s="580"/>
      <c r="GVX29" s="580"/>
      <c r="GVY29" s="580"/>
      <c r="GVZ29" s="580"/>
      <c r="GWA29" s="580"/>
      <c r="GWB29" s="580"/>
      <c r="GWC29" s="580"/>
      <c r="GWD29" s="580"/>
      <c r="GWE29" s="580"/>
      <c r="GWF29" s="580"/>
      <c r="GWG29" s="580"/>
      <c r="GWH29" s="580"/>
      <c r="GWI29" s="580"/>
      <c r="GWJ29" s="580"/>
      <c r="GWK29" s="580"/>
      <c r="GWL29" s="580"/>
      <c r="GWM29" s="580"/>
      <c r="GWN29" s="580"/>
      <c r="GWO29" s="580"/>
      <c r="GWP29" s="580"/>
      <c r="GWQ29" s="580"/>
      <c r="GWR29" s="580"/>
      <c r="GWS29" s="580"/>
      <c r="GWT29" s="580"/>
      <c r="GWU29" s="580"/>
      <c r="GWV29" s="580"/>
      <c r="GWW29" s="580"/>
      <c r="GWX29" s="580"/>
      <c r="GWY29" s="580"/>
      <c r="GWZ29" s="580"/>
      <c r="GXA29" s="580"/>
      <c r="GXB29" s="580"/>
      <c r="GXC29" s="580"/>
      <c r="GXD29" s="580"/>
      <c r="GXE29" s="580"/>
      <c r="GXF29" s="580"/>
      <c r="GXG29" s="580"/>
      <c r="GXH29" s="580"/>
      <c r="GXI29" s="580"/>
      <c r="GXJ29" s="580"/>
      <c r="GXK29" s="580"/>
      <c r="GXL29" s="580"/>
      <c r="GXM29" s="580"/>
      <c r="GXN29" s="580"/>
      <c r="GXO29" s="580"/>
      <c r="GXP29" s="580"/>
      <c r="GXQ29" s="580"/>
      <c r="GXR29" s="580"/>
      <c r="GXS29" s="580"/>
      <c r="GXT29" s="580"/>
      <c r="GXU29" s="580"/>
      <c r="GXV29" s="580"/>
      <c r="GXW29" s="580"/>
      <c r="GXX29" s="580"/>
      <c r="GXY29" s="580"/>
      <c r="GXZ29" s="580"/>
      <c r="GYA29" s="580"/>
      <c r="GYB29" s="580"/>
      <c r="GYC29" s="580"/>
      <c r="GYD29" s="580"/>
      <c r="GYE29" s="580"/>
      <c r="GYF29" s="580"/>
      <c r="GYG29" s="580"/>
      <c r="GYH29" s="580"/>
      <c r="GYI29" s="580"/>
      <c r="GYJ29" s="580"/>
      <c r="GYK29" s="580"/>
      <c r="GYL29" s="580"/>
      <c r="GYM29" s="580"/>
      <c r="GYN29" s="580"/>
      <c r="GYO29" s="580"/>
      <c r="GYP29" s="580"/>
      <c r="GYQ29" s="580"/>
      <c r="GYR29" s="580"/>
      <c r="GYS29" s="580"/>
      <c r="GYT29" s="580"/>
      <c r="GYU29" s="580"/>
      <c r="GYV29" s="580"/>
      <c r="GYW29" s="580"/>
      <c r="GYX29" s="580"/>
      <c r="GYY29" s="580"/>
      <c r="GYZ29" s="580"/>
      <c r="GZA29" s="580"/>
      <c r="GZB29" s="580"/>
      <c r="GZC29" s="580"/>
      <c r="GZD29" s="580"/>
      <c r="GZE29" s="580"/>
      <c r="GZF29" s="580"/>
      <c r="GZG29" s="580"/>
      <c r="GZH29" s="580"/>
      <c r="GZI29" s="580"/>
      <c r="GZJ29" s="580"/>
      <c r="GZK29" s="580"/>
      <c r="GZL29" s="580"/>
      <c r="GZM29" s="580"/>
      <c r="GZN29" s="580"/>
      <c r="GZO29" s="580"/>
      <c r="GZP29" s="580"/>
      <c r="GZQ29" s="580"/>
      <c r="GZR29" s="580"/>
      <c r="GZS29" s="580"/>
      <c r="GZT29" s="580"/>
      <c r="GZU29" s="580"/>
      <c r="GZV29" s="580"/>
      <c r="GZW29" s="580"/>
      <c r="GZX29" s="580"/>
      <c r="GZY29" s="580"/>
      <c r="GZZ29" s="580"/>
      <c r="HAA29" s="580"/>
      <c r="HAB29" s="580"/>
      <c r="HAC29" s="580"/>
      <c r="HAD29" s="580"/>
      <c r="HAE29" s="580"/>
      <c r="HAF29" s="580"/>
      <c r="HAG29" s="580"/>
      <c r="HAH29" s="580"/>
      <c r="HAI29" s="580"/>
      <c r="HAJ29" s="580"/>
      <c r="HAK29" s="580"/>
      <c r="HAL29" s="580"/>
      <c r="HAM29" s="580"/>
      <c r="HAN29" s="580"/>
      <c r="HAO29" s="580"/>
      <c r="HAP29" s="580"/>
      <c r="HAQ29" s="580"/>
      <c r="HAR29" s="580"/>
      <c r="HAS29" s="580"/>
      <c r="HAT29" s="580"/>
      <c r="HAU29" s="580"/>
      <c r="HAV29" s="580"/>
      <c r="HAW29" s="580"/>
      <c r="HAX29" s="580"/>
      <c r="HAY29" s="580"/>
      <c r="HAZ29" s="580"/>
      <c r="HBA29" s="580"/>
      <c r="HBB29" s="580"/>
      <c r="HBC29" s="580"/>
      <c r="HBD29" s="580"/>
      <c r="HBE29" s="580"/>
      <c r="HBF29" s="580"/>
      <c r="HBG29" s="580"/>
      <c r="HBH29" s="580"/>
      <c r="HBI29" s="580"/>
      <c r="HBJ29" s="580"/>
      <c r="HBK29" s="580"/>
      <c r="HBL29" s="580"/>
      <c r="HBM29" s="580"/>
      <c r="HBN29" s="580"/>
      <c r="HBO29" s="580"/>
      <c r="HBP29" s="580"/>
      <c r="HBQ29" s="580"/>
      <c r="HBR29" s="580"/>
      <c r="HBS29" s="580"/>
      <c r="HBT29" s="580"/>
      <c r="HBU29" s="580"/>
      <c r="HBV29" s="580"/>
      <c r="HBW29" s="580"/>
      <c r="HBX29" s="580"/>
      <c r="HBY29" s="580"/>
      <c r="HBZ29" s="580"/>
      <c r="HCA29" s="580"/>
      <c r="HCB29" s="580"/>
      <c r="HCC29" s="580"/>
      <c r="HCD29" s="580"/>
      <c r="HCE29" s="580"/>
      <c r="HCF29" s="580"/>
      <c r="HCG29" s="580"/>
      <c r="HCH29" s="580"/>
      <c r="HCI29" s="580"/>
      <c r="HCJ29" s="580"/>
      <c r="HCK29" s="580"/>
      <c r="HCL29" s="580"/>
      <c r="HCM29" s="580"/>
      <c r="HCN29" s="580"/>
      <c r="HCO29" s="580"/>
      <c r="HCP29" s="580"/>
      <c r="HCQ29" s="580"/>
      <c r="HCR29" s="580"/>
      <c r="HCS29" s="580"/>
      <c r="HCT29" s="580"/>
      <c r="HCU29" s="580"/>
      <c r="HCV29" s="580"/>
      <c r="HCW29" s="580"/>
      <c r="HCX29" s="580"/>
      <c r="HCY29" s="580"/>
      <c r="HCZ29" s="580"/>
      <c r="HDA29" s="580"/>
      <c r="HDB29" s="580"/>
      <c r="HDC29" s="580"/>
      <c r="HDD29" s="580"/>
      <c r="HDE29" s="580"/>
      <c r="HDF29" s="580"/>
      <c r="HDG29" s="580"/>
      <c r="HDH29" s="580"/>
      <c r="HDI29" s="580"/>
      <c r="HDJ29" s="580"/>
      <c r="HDK29" s="580"/>
      <c r="HDL29" s="580"/>
      <c r="HDM29" s="580"/>
      <c r="HDN29" s="580"/>
      <c r="HDO29" s="580"/>
      <c r="HDP29" s="580"/>
      <c r="HDQ29" s="580"/>
      <c r="HDR29" s="580"/>
      <c r="HDS29" s="580"/>
      <c r="HDT29" s="580"/>
      <c r="HDU29" s="580"/>
      <c r="HDV29" s="580"/>
      <c r="HDW29" s="580"/>
      <c r="HDX29" s="580"/>
      <c r="HDY29" s="580"/>
      <c r="HDZ29" s="580"/>
      <c r="HEA29" s="580"/>
      <c r="HEB29" s="580"/>
      <c r="HEC29" s="580"/>
      <c r="HED29" s="580"/>
      <c r="HEE29" s="580"/>
      <c r="HEF29" s="580"/>
      <c r="HEG29" s="580"/>
      <c r="HEH29" s="580"/>
      <c r="HEI29" s="580"/>
      <c r="HEJ29" s="580"/>
      <c r="HEK29" s="580"/>
      <c r="HEL29" s="580"/>
      <c r="HEM29" s="580"/>
      <c r="HEN29" s="580"/>
      <c r="HEO29" s="580"/>
      <c r="HEP29" s="580"/>
      <c r="HEQ29" s="580"/>
      <c r="HER29" s="580"/>
      <c r="HES29" s="580"/>
      <c r="HET29" s="580"/>
      <c r="HEU29" s="580"/>
      <c r="HEV29" s="580"/>
      <c r="HEW29" s="580"/>
      <c r="HEX29" s="580"/>
      <c r="HEY29" s="580"/>
      <c r="HEZ29" s="580"/>
      <c r="HFA29" s="580"/>
      <c r="HFB29" s="580"/>
      <c r="HFC29" s="580"/>
      <c r="HFD29" s="580"/>
      <c r="HFE29" s="580"/>
      <c r="HFF29" s="580"/>
      <c r="HFG29" s="580"/>
      <c r="HFH29" s="580"/>
      <c r="HFI29" s="580"/>
      <c r="HFJ29" s="580"/>
      <c r="HFK29" s="580"/>
      <c r="HFL29" s="580"/>
      <c r="HFM29" s="580"/>
      <c r="HFN29" s="580"/>
      <c r="HFO29" s="580"/>
      <c r="HFP29" s="580"/>
      <c r="HFQ29" s="580"/>
      <c r="HFR29" s="580"/>
      <c r="HFS29" s="580"/>
      <c r="HFT29" s="580"/>
      <c r="HFU29" s="580"/>
      <c r="HFV29" s="580"/>
      <c r="HFW29" s="580"/>
      <c r="HFX29" s="580"/>
      <c r="HFY29" s="580"/>
      <c r="HFZ29" s="580"/>
      <c r="HGA29" s="580"/>
      <c r="HGB29" s="580"/>
      <c r="HGC29" s="580"/>
      <c r="HGD29" s="580"/>
      <c r="HGE29" s="580"/>
      <c r="HGF29" s="580"/>
      <c r="HGG29" s="580"/>
      <c r="HGH29" s="580"/>
      <c r="HGI29" s="580"/>
      <c r="HGJ29" s="580"/>
      <c r="HGK29" s="580"/>
      <c r="HGL29" s="580"/>
      <c r="HGM29" s="580"/>
      <c r="HGN29" s="580"/>
      <c r="HGO29" s="580"/>
      <c r="HGP29" s="580"/>
      <c r="HGQ29" s="580"/>
      <c r="HGR29" s="580"/>
      <c r="HGS29" s="580"/>
      <c r="HGT29" s="580"/>
      <c r="HGU29" s="580"/>
      <c r="HGV29" s="580"/>
      <c r="HGW29" s="580"/>
      <c r="HGX29" s="580"/>
      <c r="HGY29" s="580"/>
      <c r="HGZ29" s="580"/>
      <c r="HHA29" s="580"/>
      <c r="HHB29" s="580"/>
      <c r="HHC29" s="580"/>
      <c r="HHD29" s="580"/>
      <c r="HHE29" s="580"/>
      <c r="HHF29" s="580"/>
      <c r="HHG29" s="580"/>
      <c r="HHH29" s="580"/>
      <c r="HHI29" s="580"/>
      <c r="HHJ29" s="580"/>
      <c r="HHK29" s="580"/>
      <c r="HHL29" s="580"/>
      <c r="HHM29" s="580"/>
      <c r="HHN29" s="580"/>
      <c r="HHO29" s="580"/>
      <c r="HHP29" s="580"/>
      <c r="HHQ29" s="580"/>
      <c r="HHR29" s="580"/>
      <c r="HHS29" s="580"/>
      <c r="HHT29" s="580"/>
      <c r="HHU29" s="580"/>
      <c r="HHV29" s="580"/>
      <c r="HHW29" s="580"/>
      <c r="HHX29" s="580"/>
      <c r="HHY29" s="580"/>
      <c r="HHZ29" s="580"/>
      <c r="HIA29" s="580"/>
      <c r="HIB29" s="580"/>
      <c r="HIC29" s="580"/>
      <c r="HID29" s="580"/>
      <c r="HIE29" s="580"/>
      <c r="HIF29" s="580"/>
      <c r="HIG29" s="580"/>
      <c r="HIH29" s="580"/>
      <c r="HII29" s="580"/>
      <c r="HIJ29" s="580"/>
      <c r="HIK29" s="580"/>
      <c r="HIL29" s="580"/>
      <c r="HIM29" s="580"/>
      <c r="HIN29" s="580"/>
      <c r="HIO29" s="580"/>
      <c r="HIP29" s="580"/>
      <c r="HIQ29" s="580"/>
      <c r="HIR29" s="580"/>
      <c r="HIS29" s="580"/>
      <c r="HIT29" s="580"/>
      <c r="HIU29" s="580"/>
      <c r="HIV29" s="580"/>
      <c r="HIW29" s="580"/>
      <c r="HIX29" s="580"/>
      <c r="HIY29" s="580"/>
      <c r="HIZ29" s="580"/>
      <c r="HJA29" s="580"/>
      <c r="HJB29" s="580"/>
      <c r="HJC29" s="580"/>
      <c r="HJD29" s="580"/>
      <c r="HJE29" s="580"/>
      <c r="HJF29" s="580"/>
      <c r="HJG29" s="580"/>
      <c r="HJH29" s="580"/>
      <c r="HJI29" s="580"/>
      <c r="HJJ29" s="580"/>
      <c r="HJK29" s="580"/>
      <c r="HJL29" s="580"/>
      <c r="HJM29" s="580"/>
      <c r="HJN29" s="580"/>
      <c r="HJO29" s="580"/>
      <c r="HJP29" s="580"/>
      <c r="HJQ29" s="580"/>
      <c r="HJR29" s="580"/>
      <c r="HJS29" s="580"/>
      <c r="HJT29" s="580"/>
      <c r="HJU29" s="580"/>
      <c r="HJV29" s="580"/>
      <c r="HJW29" s="580"/>
      <c r="HJX29" s="580"/>
      <c r="HJY29" s="580"/>
      <c r="HJZ29" s="580"/>
      <c r="HKA29" s="580"/>
      <c r="HKB29" s="580"/>
      <c r="HKC29" s="580"/>
      <c r="HKD29" s="580"/>
      <c r="HKE29" s="580"/>
      <c r="HKF29" s="580"/>
      <c r="HKG29" s="580"/>
      <c r="HKH29" s="580"/>
      <c r="HKI29" s="580"/>
      <c r="HKJ29" s="580"/>
      <c r="HKK29" s="580"/>
      <c r="HKL29" s="580"/>
      <c r="HKM29" s="580"/>
      <c r="HKN29" s="580"/>
      <c r="HKO29" s="580"/>
      <c r="HKP29" s="580"/>
      <c r="HKQ29" s="580"/>
      <c r="HKR29" s="580"/>
      <c r="HKS29" s="580"/>
      <c r="HKT29" s="580"/>
      <c r="HKU29" s="580"/>
      <c r="HKV29" s="580"/>
      <c r="HKW29" s="580"/>
      <c r="HKX29" s="580"/>
      <c r="HKY29" s="580"/>
      <c r="HKZ29" s="580"/>
      <c r="HLA29" s="580"/>
      <c r="HLB29" s="580"/>
      <c r="HLC29" s="580"/>
      <c r="HLD29" s="580"/>
      <c r="HLE29" s="580"/>
      <c r="HLF29" s="580"/>
      <c r="HLG29" s="580"/>
      <c r="HLH29" s="580"/>
      <c r="HLI29" s="580"/>
      <c r="HLJ29" s="580"/>
      <c r="HLK29" s="580"/>
      <c r="HLL29" s="580"/>
      <c r="HLM29" s="580"/>
      <c r="HLN29" s="580"/>
      <c r="HLO29" s="580"/>
      <c r="HLP29" s="580"/>
      <c r="HLQ29" s="580"/>
      <c r="HLR29" s="580"/>
      <c r="HLS29" s="580"/>
      <c r="HLT29" s="580"/>
      <c r="HLU29" s="580"/>
      <c r="HLV29" s="580"/>
      <c r="HLW29" s="580"/>
      <c r="HLX29" s="580"/>
      <c r="HLY29" s="580"/>
      <c r="HLZ29" s="580"/>
      <c r="HMA29" s="580"/>
      <c r="HMB29" s="580"/>
      <c r="HMC29" s="580"/>
      <c r="HMD29" s="580"/>
      <c r="HME29" s="580"/>
      <c r="HMF29" s="580"/>
      <c r="HMG29" s="580"/>
      <c r="HMH29" s="580"/>
      <c r="HMI29" s="580"/>
      <c r="HMJ29" s="580"/>
      <c r="HMK29" s="580"/>
      <c r="HML29" s="580"/>
      <c r="HMM29" s="580"/>
      <c r="HMN29" s="580"/>
      <c r="HMO29" s="580"/>
      <c r="HMP29" s="580"/>
      <c r="HMQ29" s="580"/>
      <c r="HMR29" s="580"/>
      <c r="HMS29" s="580"/>
      <c r="HMT29" s="580"/>
      <c r="HMU29" s="580"/>
      <c r="HMV29" s="580"/>
      <c r="HMW29" s="580"/>
      <c r="HMX29" s="580"/>
      <c r="HMY29" s="580"/>
      <c r="HMZ29" s="580"/>
      <c r="HNA29" s="580"/>
      <c r="HNB29" s="580"/>
      <c r="HNC29" s="580"/>
      <c r="HND29" s="580"/>
      <c r="HNE29" s="580"/>
      <c r="HNF29" s="580"/>
      <c r="HNG29" s="580"/>
      <c r="HNH29" s="580"/>
      <c r="HNI29" s="580"/>
      <c r="HNJ29" s="580"/>
      <c r="HNK29" s="580"/>
      <c r="HNL29" s="580"/>
      <c r="HNM29" s="580"/>
      <c r="HNN29" s="580"/>
      <c r="HNO29" s="580"/>
      <c r="HNP29" s="580"/>
      <c r="HNQ29" s="580"/>
      <c r="HNR29" s="580"/>
      <c r="HNS29" s="580"/>
      <c r="HNT29" s="580"/>
      <c r="HNU29" s="580"/>
      <c r="HNV29" s="580"/>
      <c r="HNW29" s="580"/>
      <c r="HNX29" s="580"/>
      <c r="HNY29" s="580"/>
      <c r="HNZ29" s="580"/>
      <c r="HOA29" s="580"/>
      <c r="HOB29" s="580"/>
      <c r="HOC29" s="580"/>
      <c r="HOD29" s="580"/>
      <c r="HOE29" s="580"/>
      <c r="HOF29" s="580"/>
      <c r="HOG29" s="580"/>
      <c r="HOH29" s="580"/>
      <c r="HOI29" s="580"/>
      <c r="HOJ29" s="580"/>
      <c r="HOK29" s="580"/>
      <c r="HOL29" s="580"/>
      <c r="HOM29" s="580"/>
      <c r="HON29" s="580"/>
      <c r="HOO29" s="580"/>
      <c r="HOP29" s="580"/>
      <c r="HOQ29" s="580"/>
      <c r="HOR29" s="580"/>
      <c r="HOS29" s="580"/>
      <c r="HOT29" s="580"/>
      <c r="HOU29" s="580"/>
      <c r="HOV29" s="580"/>
      <c r="HOW29" s="580"/>
      <c r="HOX29" s="580"/>
      <c r="HOY29" s="580"/>
      <c r="HOZ29" s="580"/>
      <c r="HPA29" s="580"/>
      <c r="HPB29" s="580"/>
      <c r="HPC29" s="580"/>
      <c r="HPD29" s="580"/>
      <c r="HPE29" s="580"/>
      <c r="HPF29" s="580"/>
      <c r="HPG29" s="580"/>
      <c r="HPH29" s="580"/>
      <c r="HPI29" s="580"/>
      <c r="HPJ29" s="580"/>
      <c r="HPK29" s="580"/>
      <c r="HPL29" s="580"/>
      <c r="HPM29" s="580"/>
      <c r="HPN29" s="580"/>
      <c r="HPO29" s="580"/>
      <c r="HPP29" s="580"/>
      <c r="HPQ29" s="580"/>
      <c r="HPR29" s="580"/>
      <c r="HPS29" s="580"/>
      <c r="HPT29" s="580"/>
      <c r="HPU29" s="580"/>
      <c r="HPV29" s="580"/>
      <c r="HPW29" s="580"/>
      <c r="HPX29" s="580"/>
      <c r="HPY29" s="580"/>
      <c r="HPZ29" s="580"/>
      <c r="HQA29" s="580"/>
      <c r="HQB29" s="580"/>
      <c r="HQC29" s="580"/>
      <c r="HQD29" s="580"/>
      <c r="HQE29" s="580"/>
      <c r="HQF29" s="580"/>
      <c r="HQG29" s="580"/>
      <c r="HQH29" s="580"/>
      <c r="HQI29" s="580"/>
      <c r="HQJ29" s="580"/>
      <c r="HQK29" s="580"/>
      <c r="HQL29" s="580"/>
      <c r="HQM29" s="580"/>
      <c r="HQN29" s="580"/>
      <c r="HQO29" s="580"/>
      <c r="HQP29" s="580"/>
      <c r="HQQ29" s="580"/>
      <c r="HQR29" s="580"/>
      <c r="HQS29" s="580"/>
      <c r="HQT29" s="580"/>
      <c r="HQU29" s="580"/>
      <c r="HQV29" s="580"/>
      <c r="HQW29" s="580"/>
      <c r="HQX29" s="580"/>
      <c r="HQY29" s="580"/>
      <c r="HQZ29" s="580"/>
      <c r="HRA29" s="580"/>
      <c r="HRB29" s="580"/>
      <c r="HRC29" s="580"/>
      <c r="HRD29" s="580"/>
      <c r="HRE29" s="580"/>
      <c r="HRF29" s="580"/>
      <c r="HRG29" s="580"/>
      <c r="HRH29" s="580"/>
      <c r="HRI29" s="580"/>
      <c r="HRJ29" s="580"/>
      <c r="HRK29" s="580"/>
      <c r="HRL29" s="580"/>
      <c r="HRM29" s="580"/>
      <c r="HRN29" s="580"/>
      <c r="HRO29" s="580"/>
      <c r="HRP29" s="580"/>
      <c r="HRQ29" s="580"/>
      <c r="HRR29" s="580"/>
      <c r="HRS29" s="580"/>
      <c r="HRT29" s="580"/>
      <c r="HRU29" s="580"/>
      <c r="HRV29" s="580"/>
      <c r="HRW29" s="580"/>
      <c r="HRX29" s="580"/>
      <c r="HRY29" s="580"/>
      <c r="HRZ29" s="580"/>
      <c r="HSA29" s="580"/>
      <c r="HSB29" s="580"/>
      <c r="HSC29" s="580"/>
      <c r="HSD29" s="580"/>
      <c r="HSE29" s="580"/>
      <c r="HSF29" s="580"/>
      <c r="HSG29" s="580"/>
      <c r="HSH29" s="580"/>
      <c r="HSI29" s="580"/>
      <c r="HSJ29" s="580"/>
      <c r="HSK29" s="580"/>
      <c r="HSL29" s="580"/>
      <c r="HSM29" s="580"/>
      <c r="HSN29" s="580"/>
      <c r="HSO29" s="580"/>
      <c r="HSP29" s="580"/>
      <c r="HSQ29" s="580"/>
      <c r="HSR29" s="580"/>
      <c r="HSS29" s="580"/>
      <c r="HST29" s="580"/>
      <c r="HSU29" s="580"/>
      <c r="HSV29" s="580"/>
      <c r="HSW29" s="580"/>
      <c r="HSX29" s="580"/>
      <c r="HSY29" s="580"/>
      <c r="HSZ29" s="580"/>
      <c r="HTA29" s="580"/>
      <c r="HTB29" s="580"/>
      <c r="HTC29" s="580"/>
      <c r="HTD29" s="580"/>
      <c r="HTE29" s="580"/>
      <c r="HTF29" s="580"/>
      <c r="HTG29" s="580"/>
      <c r="HTH29" s="580"/>
      <c r="HTI29" s="580"/>
      <c r="HTJ29" s="580"/>
      <c r="HTK29" s="580"/>
      <c r="HTL29" s="580"/>
      <c r="HTM29" s="580"/>
      <c r="HTN29" s="580"/>
      <c r="HTO29" s="580"/>
      <c r="HTP29" s="580"/>
      <c r="HTQ29" s="580"/>
      <c r="HTR29" s="580"/>
      <c r="HTS29" s="580"/>
      <c r="HTT29" s="580"/>
      <c r="HTU29" s="580"/>
      <c r="HTV29" s="580"/>
      <c r="HTW29" s="580"/>
      <c r="HTX29" s="580"/>
      <c r="HTY29" s="580"/>
      <c r="HTZ29" s="580"/>
      <c r="HUA29" s="580"/>
      <c r="HUB29" s="580"/>
      <c r="HUC29" s="580"/>
      <c r="HUD29" s="580"/>
      <c r="HUE29" s="580"/>
      <c r="HUF29" s="580"/>
      <c r="HUG29" s="580"/>
      <c r="HUH29" s="580"/>
      <c r="HUI29" s="580"/>
      <c r="HUJ29" s="580"/>
      <c r="HUK29" s="580"/>
      <c r="HUL29" s="580"/>
      <c r="HUM29" s="580"/>
      <c r="HUN29" s="580"/>
      <c r="HUO29" s="580"/>
      <c r="HUP29" s="580"/>
      <c r="HUQ29" s="580"/>
      <c r="HUR29" s="580"/>
      <c r="HUS29" s="580"/>
      <c r="HUT29" s="580"/>
      <c r="HUU29" s="580"/>
      <c r="HUV29" s="580"/>
      <c r="HUW29" s="580"/>
      <c r="HUX29" s="580"/>
      <c r="HUY29" s="580"/>
      <c r="HUZ29" s="580"/>
      <c r="HVA29" s="580"/>
      <c r="HVB29" s="580"/>
      <c r="HVC29" s="580"/>
      <c r="HVD29" s="580"/>
      <c r="HVE29" s="580"/>
      <c r="HVF29" s="580"/>
      <c r="HVG29" s="580"/>
      <c r="HVH29" s="580"/>
      <c r="HVI29" s="580"/>
      <c r="HVJ29" s="580"/>
      <c r="HVK29" s="580"/>
      <c r="HVL29" s="580"/>
      <c r="HVM29" s="580"/>
      <c r="HVN29" s="580"/>
      <c r="HVO29" s="580"/>
      <c r="HVP29" s="580"/>
      <c r="HVQ29" s="580"/>
      <c r="HVR29" s="580"/>
      <c r="HVS29" s="580"/>
      <c r="HVT29" s="580"/>
      <c r="HVU29" s="580"/>
      <c r="HVV29" s="580"/>
      <c r="HVW29" s="580"/>
      <c r="HVX29" s="580"/>
      <c r="HVY29" s="580"/>
      <c r="HVZ29" s="580"/>
      <c r="HWA29" s="580"/>
      <c r="HWB29" s="580"/>
      <c r="HWC29" s="580"/>
      <c r="HWD29" s="580"/>
      <c r="HWE29" s="580"/>
      <c r="HWF29" s="580"/>
      <c r="HWG29" s="580"/>
      <c r="HWH29" s="580"/>
      <c r="HWI29" s="580"/>
      <c r="HWJ29" s="580"/>
      <c r="HWK29" s="580"/>
      <c r="HWL29" s="580"/>
      <c r="HWM29" s="580"/>
      <c r="HWN29" s="580"/>
      <c r="HWO29" s="580"/>
      <c r="HWP29" s="580"/>
      <c r="HWQ29" s="580"/>
      <c r="HWR29" s="580"/>
      <c r="HWS29" s="580"/>
      <c r="HWT29" s="580"/>
      <c r="HWU29" s="580"/>
      <c r="HWV29" s="580"/>
      <c r="HWW29" s="580"/>
      <c r="HWX29" s="580"/>
      <c r="HWY29" s="580"/>
      <c r="HWZ29" s="580"/>
      <c r="HXA29" s="580"/>
      <c r="HXB29" s="580"/>
      <c r="HXC29" s="580"/>
      <c r="HXD29" s="580"/>
      <c r="HXE29" s="580"/>
      <c r="HXF29" s="580"/>
      <c r="HXG29" s="580"/>
      <c r="HXH29" s="580"/>
      <c r="HXI29" s="580"/>
      <c r="HXJ29" s="580"/>
      <c r="HXK29" s="580"/>
      <c r="HXL29" s="580"/>
      <c r="HXM29" s="580"/>
      <c r="HXN29" s="580"/>
      <c r="HXO29" s="580"/>
      <c r="HXP29" s="580"/>
      <c r="HXQ29" s="580"/>
      <c r="HXR29" s="580"/>
      <c r="HXS29" s="580"/>
      <c r="HXT29" s="580"/>
      <c r="HXU29" s="580"/>
      <c r="HXV29" s="580"/>
      <c r="HXW29" s="580"/>
      <c r="HXX29" s="580"/>
      <c r="HXY29" s="580"/>
      <c r="HXZ29" s="580"/>
      <c r="HYA29" s="580"/>
      <c r="HYB29" s="580"/>
      <c r="HYC29" s="580"/>
      <c r="HYD29" s="580"/>
      <c r="HYE29" s="580"/>
      <c r="HYF29" s="580"/>
      <c r="HYG29" s="580"/>
      <c r="HYH29" s="580"/>
      <c r="HYI29" s="580"/>
      <c r="HYJ29" s="580"/>
      <c r="HYK29" s="580"/>
      <c r="HYL29" s="580"/>
      <c r="HYM29" s="580"/>
      <c r="HYN29" s="580"/>
      <c r="HYO29" s="580"/>
      <c r="HYP29" s="580"/>
      <c r="HYQ29" s="580"/>
      <c r="HYR29" s="580"/>
      <c r="HYS29" s="580"/>
      <c r="HYT29" s="580"/>
      <c r="HYU29" s="580"/>
      <c r="HYV29" s="580"/>
      <c r="HYW29" s="580"/>
      <c r="HYX29" s="580"/>
      <c r="HYY29" s="580"/>
      <c r="HYZ29" s="580"/>
      <c r="HZA29" s="580"/>
      <c r="HZB29" s="580"/>
      <c r="HZC29" s="580"/>
      <c r="HZD29" s="580"/>
      <c r="HZE29" s="580"/>
      <c r="HZF29" s="580"/>
      <c r="HZG29" s="580"/>
      <c r="HZH29" s="580"/>
      <c r="HZI29" s="580"/>
      <c r="HZJ29" s="580"/>
      <c r="HZK29" s="580"/>
      <c r="HZL29" s="580"/>
      <c r="HZM29" s="580"/>
      <c r="HZN29" s="580"/>
      <c r="HZO29" s="580"/>
      <c r="HZP29" s="580"/>
      <c r="HZQ29" s="580"/>
      <c r="HZR29" s="580"/>
      <c r="HZS29" s="580"/>
      <c r="HZT29" s="580"/>
      <c r="HZU29" s="580"/>
      <c r="HZV29" s="580"/>
      <c r="HZW29" s="580"/>
      <c r="HZX29" s="580"/>
      <c r="HZY29" s="580"/>
      <c r="HZZ29" s="580"/>
      <c r="IAA29" s="580"/>
      <c r="IAB29" s="580"/>
      <c r="IAC29" s="580"/>
      <c r="IAD29" s="580"/>
      <c r="IAE29" s="580"/>
      <c r="IAF29" s="580"/>
      <c r="IAG29" s="580"/>
      <c r="IAH29" s="580"/>
      <c r="IAI29" s="580"/>
      <c r="IAJ29" s="580"/>
      <c r="IAK29" s="580"/>
      <c r="IAL29" s="580"/>
      <c r="IAM29" s="580"/>
      <c r="IAN29" s="580"/>
      <c r="IAO29" s="580"/>
      <c r="IAP29" s="580"/>
      <c r="IAQ29" s="580"/>
      <c r="IAR29" s="580"/>
      <c r="IAS29" s="580"/>
      <c r="IAT29" s="580"/>
      <c r="IAU29" s="580"/>
      <c r="IAV29" s="580"/>
      <c r="IAW29" s="580"/>
      <c r="IAX29" s="580"/>
      <c r="IAY29" s="580"/>
      <c r="IAZ29" s="580"/>
      <c r="IBA29" s="580"/>
      <c r="IBB29" s="580"/>
      <c r="IBC29" s="580"/>
      <c r="IBD29" s="580"/>
      <c r="IBE29" s="580"/>
      <c r="IBF29" s="580"/>
      <c r="IBG29" s="580"/>
      <c r="IBH29" s="580"/>
      <c r="IBI29" s="580"/>
      <c r="IBJ29" s="580"/>
      <c r="IBK29" s="580"/>
      <c r="IBL29" s="580"/>
      <c r="IBM29" s="580"/>
      <c r="IBN29" s="580"/>
      <c r="IBO29" s="580"/>
      <c r="IBP29" s="580"/>
      <c r="IBQ29" s="580"/>
      <c r="IBR29" s="580"/>
      <c r="IBS29" s="580"/>
      <c r="IBT29" s="580"/>
      <c r="IBU29" s="580"/>
      <c r="IBV29" s="580"/>
      <c r="IBW29" s="580"/>
      <c r="IBX29" s="580"/>
      <c r="IBY29" s="580"/>
      <c r="IBZ29" s="580"/>
      <c r="ICA29" s="580"/>
      <c r="ICB29" s="580"/>
      <c r="ICC29" s="580"/>
      <c r="ICD29" s="580"/>
      <c r="ICE29" s="580"/>
      <c r="ICF29" s="580"/>
      <c r="ICG29" s="580"/>
      <c r="ICH29" s="580"/>
      <c r="ICI29" s="580"/>
      <c r="ICJ29" s="580"/>
      <c r="ICK29" s="580"/>
      <c r="ICL29" s="580"/>
      <c r="ICM29" s="580"/>
      <c r="ICN29" s="580"/>
      <c r="ICO29" s="580"/>
      <c r="ICP29" s="580"/>
      <c r="ICQ29" s="580"/>
      <c r="ICR29" s="580"/>
      <c r="ICS29" s="580"/>
      <c r="ICT29" s="580"/>
      <c r="ICU29" s="580"/>
      <c r="ICV29" s="580"/>
      <c r="ICW29" s="580"/>
      <c r="ICX29" s="580"/>
      <c r="ICY29" s="580"/>
      <c r="ICZ29" s="580"/>
      <c r="IDA29" s="580"/>
      <c r="IDB29" s="580"/>
      <c r="IDC29" s="580"/>
      <c r="IDD29" s="580"/>
      <c r="IDE29" s="580"/>
      <c r="IDF29" s="580"/>
      <c r="IDG29" s="580"/>
      <c r="IDH29" s="580"/>
      <c r="IDI29" s="580"/>
      <c r="IDJ29" s="580"/>
      <c r="IDK29" s="580"/>
      <c r="IDL29" s="580"/>
      <c r="IDM29" s="580"/>
      <c r="IDN29" s="580"/>
      <c r="IDO29" s="580"/>
      <c r="IDP29" s="580"/>
      <c r="IDQ29" s="580"/>
      <c r="IDR29" s="580"/>
      <c r="IDS29" s="580"/>
      <c r="IDT29" s="580"/>
      <c r="IDU29" s="580"/>
      <c r="IDV29" s="580"/>
      <c r="IDW29" s="580"/>
      <c r="IDX29" s="580"/>
      <c r="IDY29" s="580"/>
      <c r="IDZ29" s="580"/>
      <c r="IEA29" s="580"/>
      <c r="IEB29" s="580"/>
      <c r="IEC29" s="580"/>
      <c r="IED29" s="580"/>
      <c r="IEE29" s="580"/>
      <c r="IEF29" s="580"/>
      <c r="IEG29" s="580"/>
      <c r="IEH29" s="580"/>
      <c r="IEI29" s="580"/>
      <c r="IEJ29" s="580"/>
      <c r="IEK29" s="580"/>
      <c r="IEL29" s="580"/>
      <c r="IEM29" s="580"/>
      <c r="IEN29" s="580"/>
      <c r="IEO29" s="580"/>
      <c r="IEP29" s="580"/>
      <c r="IEQ29" s="580"/>
      <c r="IER29" s="580"/>
      <c r="IES29" s="580"/>
      <c r="IET29" s="580"/>
      <c r="IEU29" s="580"/>
      <c r="IEV29" s="580"/>
      <c r="IEW29" s="580"/>
      <c r="IEX29" s="580"/>
      <c r="IEY29" s="580"/>
      <c r="IEZ29" s="580"/>
      <c r="IFA29" s="580"/>
      <c r="IFB29" s="580"/>
      <c r="IFC29" s="580"/>
      <c r="IFD29" s="580"/>
      <c r="IFE29" s="580"/>
      <c r="IFF29" s="580"/>
      <c r="IFG29" s="580"/>
      <c r="IFH29" s="580"/>
      <c r="IFI29" s="580"/>
      <c r="IFJ29" s="580"/>
      <c r="IFK29" s="580"/>
      <c r="IFL29" s="580"/>
      <c r="IFM29" s="580"/>
      <c r="IFN29" s="580"/>
      <c r="IFO29" s="580"/>
      <c r="IFP29" s="580"/>
      <c r="IFQ29" s="580"/>
      <c r="IFR29" s="580"/>
      <c r="IFS29" s="580"/>
      <c r="IFT29" s="580"/>
      <c r="IFU29" s="580"/>
      <c r="IFV29" s="580"/>
      <c r="IFW29" s="580"/>
      <c r="IFX29" s="580"/>
      <c r="IFY29" s="580"/>
      <c r="IFZ29" s="580"/>
      <c r="IGA29" s="580"/>
      <c r="IGB29" s="580"/>
      <c r="IGC29" s="580"/>
      <c r="IGD29" s="580"/>
      <c r="IGE29" s="580"/>
      <c r="IGF29" s="580"/>
      <c r="IGG29" s="580"/>
      <c r="IGH29" s="580"/>
      <c r="IGI29" s="580"/>
      <c r="IGJ29" s="580"/>
      <c r="IGK29" s="580"/>
      <c r="IGL29" s="580"/>
      <c r="IGM29" s="580"/>
      <c r="IGN29" s="580"/>
      <c r="IGO29" s="580"/>
      <c r="IGP29" s="580"/>
      <c r="IGQ29" s="580"/>
      <c r="IGR29" s="580"/>
      <c r="IGS29" s="580"/>
      <c r="IGT29" s="580"/>
      <c r="IGU29" s="580"/>
      <c r="IGV29" s="580"/>
      <c r="IGW29" s="580"/>
      <c r="IGX29" s="580"/>
      <c r="IGY29" s="580"/>
      <c r="IGZ29" s="580"/>
      <c r="IHA29" s="580"/>
      <c r="IHB29" s="580"/>
      <c r="IHC29" s="580"/>
      <c r="IHD29" s="580"/>
      <c r="IHE29" s="580"/>
      <c r="IHF29" s="580"/>
      <c r="IHG29" s="580"/>
      <c r="IHH29" s="580"/>
      <c r="IHI29" s="580"/>
      <c r="IHJ29" s="580"/>
      <c r="IHK29" s="580"/>
      <c r="IHL29" s="580"/>
      <c r="IHM29" s="580"/>
      <c r="IHN29" s="580"/>
      <c r="IHO29" s="580"/>
      <c r="IHP29" s="580"/>
      <c r="IHQ29" s="580"/>
      <c r="IHR29" s="580"/>
      <c r="IHS29" s="580"/>
      <c r="IHT29" s="580"/>
      <c r="IHU29" s="580"/>
      <c r="IHV29" s="580"/>
      <c r="IHW29" s="580"/>
      <c r="IHX29" s="580"/>
      <c r="IHY29" s="580"/>
      <c r="IHZ29" s="580"/>
      <c r="IIA29" s="580"/>
      <c r="IIB29" s="580"/>
      <c r="IIC29" s="580"/>
      <c r="IID29" s="580"/>
      <c r="IIE29" s="580"/>
      <c r="IIF29" s="580"/>
      <c r="IIG29" s="580"/>
      <c r="IIH29" s="580"/>
      <c r="III29" s="580"/>
      <c r="IIJ29" s="580"/>
      <c r="IIK29" s="580"/>
      <c r="IIL29" s="580"/>
      <c r="IIM29" s="580"/>
      <c r="IIN29" s="580"/>
      <c r="IIO29" s="580"/>
      <c r="IIP29" s="580"/>
      <c r="IIQ29" s="580"/>
      <c r="IIR29" s="580"/>
      <c r="IIS29" s="580"/>
      <c r="IIT29" s="580"/>
      <c r="IIU29" s="580"/>
      <c r="IIV29" s="580"/>
      <c r="IIW29" s="580"/>
      <c r="IIX29" s="580"/>
      <c r="IIY29" s="580"/>
      <c r="IIZ29" s="580"/>
      <c r="IJA29" s="580"/>
      <c r="IJB29" s="580"/>
      <c r="IJC29" s="580"/>
      <c r="IJD29" s="580"/>
      <c r="IJE29" s="580"/>
      <c r="IJF29" s="580"/>
      <c r="IJG29" s="580"/>
      <c r="IJH29" s="580"/>
      <c r="IJI29" s="580"/>
      <c r="IJJ29" s="580"/>
      <c r="IJK29" s="580"/>
      <c r="IJL29" s="580"/>
      <c r="IJM29" s="580"/>
      <c r="IJN29" s="580"/>
      <c r="IJO29" s="580"/>
      <c r="IJP29" s="580"/>
      <c r="IJQ29" s="580"/>
      <c r="IJR29" s="580"/>
      <c r="IJS29" s="580"/>
      <c r="IJT29" s="580"/>
      <c r="IJU29" s="580"/>
      <c r="IJV29" s="580"/>
      <c r="IJW29" s="580"/>
      <c r="IJX29" s="580"/>
      <c r="IJY29" s="580"/>
      <c r="IJZ29" s="580"/>
      <c r="IKA29" s="580"/>
      <c r="IKB29" s="580"/>
      <c r="IKC29" s="580"/>
      <c r="IKD29" s="580"/>
      <c r="IKE29" s="580"/>
      <c r="IKF29" s="580"/>
      <c r="IKG29" s="580"/>
      <c r="IKH29" s="580"/>
      <c r="IKI29" s="580"/>
      <c r="IKJ29" s="580"/>
      <c r="IKK29" s="580"/>
      <c r="IKL29" s="580"/>
      <c r="IKM29" s="580"/>
      <c r="IKN29" s="580"/>
      <c r="IKO29" s="580"/>
      <c r="IKP29" s="580"/>
      <c r="IKQ29" s="580"/>
      <c r="IKR29" s="580"/>
      <c r="IKS29" s="580"/>
      <c r="IKT29" s="580"/>
      <c r="IKU29" s="580"/>
      <c r="IKV29" s="580"/>
      <c r="IKW29" s="580"/>
      <c r="IKX29" s="580"/>
      <c r="IKY29" s="580"/>
      <c r="IKZ29" s="580"/>
      <c r="ILA29" s="580"/>
      <c r="ILB29" s="580"/>
      <c r="ILC29" s="580"/>
      <c r="ILD29" s="580"/>
      <c r="ILE29" s="580"/>
      <c r="ILF29" s="580"/>
      <c r="ILG29" s="580"/>
      <c r="ILH29" s="580"/>
      <c r="ILI29" s="580"/>
      <c r="ILJ29" s="580"/>
      <c r="ILK29" s="580"/>
      <c r="ILL29" s="580"/>
      <c r="ILM29" s="580"/>
      <c r="ILN29" s="580"/>
      <c r="ILO29" s="580"/>
      <c r="ILP29" s="580"/>
      <c r="ILQ29" s="580"/>
      <c r="ILR29" s="580"/>
      <c r="ILS29" s="580"/>
      <c r="ILT29" s="580"/>
      <c r="ILU29" s="580"/>
      <c r="ILV29" s="580"/>
      <c r="ILW29" s="580"/>
      <c r="ILX29" s="580"/>
      <c r="ILY29" s="580"/>
      <c r="ILZ29" s="580"/>
      <c r="IMA29" s="580"/>
      <c r="IMB29" s="580"/>
      <c r="IMC29" s="580"/>
      <c r="IMD29" s="580"/>
      <c r="IME29" s="580"/>
      <c r="IMF29" s="580"/>
      <c r="IMG29" s="580"/>
      <c r="IMH29" s="580"/>
      <c r="IMI29" s="580"/>
      <c r="IMJ29" s="580"/>
      <c r="IMK29" s="580"/>
      <c r="IML29" s="580"/>
      <c r="IMM29" s="580"/>
      <c r="IMN29" s="580"/>
      <c r="IMO29" s="580"/>
      <c r="IMP29" s="580"/>
      <c r="IMQ29" s="580"/>
      <c r="IMR29" s="580"/>
      <c r="IMS29" s="580"/>
      <c r="IMT29" s="580"/>
      <c r="IMU29" s="580"/>
      <c r="IMV29" s="580"/>
      <c r="IMW29" s="580"/>
      <c r="IMX29" s="580"/>
      <c r="IMY29" s="580"/>
      <c r="IMZ29" s="580"/>
      <c r="INA29" s="580"/>
      <c r="INB29" s="580"/>
      <c r="INC29" s="580"/>
      <c r="IND29" s="580"/>
      <c r="INE29" s="580"/>
      <c r="INF29" s="580"/>
      <c r="ING29" s="580"/>
      <c r="INH29" s="580"/>
      <c r="INI29" s="580"/>
      <c r="INJ29" s="580"/>
      <c r="INK29" s="580"/>
      <c r="INL29" s="580"/>
      <c r="INM29" s="580"/>
      <c r="INN29" s="580"/>
      <c r="INO29" s="580"/>
      <c r="INP29" s="580"/>
      <c r="INQ29" s="580"/>
      <c r="INR29" s="580"/>
      <c r="INS29" s="580"/>
      <c r="INT29" s="580"/>
      <c r="INU29" s="580"/>
      <c r="INV29" s="580"/>
      <c r="INW29" s="580"/>
      <c r="INX29" s="580"/>
      <c r="INY29" s="580"/>
      <c r="INZ29" s="580"/>
      <c r="IOA29" s="580"/>
      <c r="IOB29" s="580"/>
      <c r="IOC29" s="580"/>
      <c r="IOD29" s="580"/>
      <c r="IOE29" s="580"/>
      <c r="IOF29" s="580"/>
      <c r="IOG29" s="580"/>
      <c r="IOH29" s="580"/>
      <c r="IOI29" s="580"/>
      <c r="IOJ29" s="580"/>
      <c r="IOK29" s="580"/>
      <c r="IOL29" s="580"/>
      <c r="IOM29" s="580"/>
      <c r="ION29" s="580"/>
      <c r="IOO29" s="580"/>
      <c r="IOP29" s="580"/>
      <c r="IOQ29" s="580"/>
      <c r="IOR29" s="580"/>
      <c r="IOS29" s="580"/>
      <c r="IOT29" s="580"/>
      <c r="IOU29" s="580"/>
      <c r="IOV29" s="580"/>
      <c r="IOW29" s="580"/>
      <c r="IOX29" s="580"/>
      <c r="IOY29" s="580"/>
      <c r="IOZ29" s="580"/>
      <c r="IPA29" s="580"/>
      <c r="IPB29" s="580"/>
      <c r="IPC29" s="580"/>
      <c r="IPD29" s="580"/>
      <c r="IPE29" s="580"/>
      <c r="IPF29" s="580"/>
      <c r="IPG29" s="580"/>
      <c r="IPH29" s="580"/>
      <c r="IPI29" s="580"/>
      <c r="IPJ29" s="580"/>
      <c r="IPK29" s="580"/>
      <c r="IPL29" s="580"/>
      <c r="IPM29" s="580"/>
      <c r="IPN29" s="580"/>
      <c r="IPO29" s="580"/>
      <c r="IPP29" s="580"/>
      <c r="IPQ29" s="580"/>
      <c r="IPR29" s="580"/>
      <c r="IPS29" s="580"/>
      <c r="IPT29" s="580"/>
      <c r="IPU29" s="580"/>
      <c r="IPV29" s="580"/>
      <c r="IPW29" s="580"/>
      <c r="IPX29" s="580"/>
      <c r="IPY29" s="580"/>
      <c r="IPZ29" s="580"/>
      <c r="IQA29" s="580"/>
      <c r="IQB29" s="580"/>
      <c r="IQC29" s="580"/>
      <c r="IQD29" s="580"/>
      <c r="IQE29" s="580"/>
      <c r="IQF29" s="580"/>
      <c r="IQG29" s="580"/>
      <c r="IQH29" s="580"/>
      <c r="IQI29" s="580"/>
      <c r="IQJ29" s="580"/>
      <c r="IQK29" s="580"/>
      <c r="IQL29" s="580"/>
      <c r="IQM29" s="580"/>
      <c r="IQN29" s="580"/>
      <c r="IQO29" s="580"/>
      <c r="IQP29" s="580"/>
      <c r="IQQ29" s="580"/>
      <c r="IQR29" s="580"/>
      <c r="IQS29" s="580"/>
      <c r="IQT29" s="580"/>
      <c r="IQU29" s="580"/>
      <c r="IQV29" s="580"/>
      <c r="IQW29" s="580"/>
      <c r="IQX29" s="580"/>
      <c r="IQY29" s="580"/>
      <c r="IQZ29" s="580"/>
      <c r="IRA29" s="580"/>
      <c r="IRB29" s="580"/>
      <c r="IRC29" s="580"/>
      <c r="IRD29" s="580"/>
      <c r="IRE29" s="580"/>
      <c r="IRF29" s="580"/>
      <c r="IRG29" s="580"/>
      <c r="IRH29" s="580"/>
      <c r="IRI29" s="580"/>
      <c r="IRJ29" s="580"/>
      <c r="IRK29" s="580"/>
      <c r="IRL29" s="580"/>
      <c r="IRM29" s="580"/>
      <c r="IRN29" s="580"/>
      <c r="IRO29" s="580"/>
      <c r="IRP29" s="580"/>
      <c r="IRQ29" s="580"/>
      <c r="IRR29" s="580"/>
      <c r="IRS29" s="580"/>
      <c r="IRT29" s="580"/>
      <c r="IRU29" s="580"/>
      <c r="IRV29" s="580"/>
      <c r="IRW29" s="580"/>
      <c r="IRX29" s="580"/>
      <c r="IRY29" s="580"/>
      <c r="IRZ29" s="580"/>
      <c r="ISA29" s="580"/>
      <c r="ISB29" s="580"/>
      <c r="ISC29" s="580"/>
      <c r="ISD29" s="580"/>
      <c r="ISE29" s="580"/>
      <c r="ISF29" s="580"/>
      <c r="ISG29" s="580"/>
      <c r="ISH29" s="580"/>
      <c r="ISI29" s="580"/>
      <c r="ISJ29" s="580"/>
      <c r="ISK29" s="580"/>
      <c r="ISL29" s="580"/>
      <c r="ISM29" s="580"/>
      <c r="ISN29" s="580"/>
      <c r="ISO29" s="580"/>
      <c r="ISP29" s="580"/>
      <c r="ISQ29" s="580"/>
      <c r="ISR29" s="580"/>
      <c r="ISS29" s="580"/>
      <c r="IST29" s="580"/>
      <c r="ISU29" s="580"/>
      <c r="ISV29" s="580"/>
      <c r="ISW29" s="580"/>
      <c r="ISX29" s="580"/>
      <c r="ISY29" s="580"/>
      <c r="ISZ29" s="580"/>
      <c r="ITA29" s="580"/>
      <c r="ITB29" s="580"/>
      <c r="ITC29" s="580"/>
      <c r="ITD29" s="580"/>
      <c r="ITE29" s="580"/>
      <c r="ITF29" s="580"/>
      <c r="ITG29" s="580"/>
      <c r="ITH29" s="580"/>
      <c r="ITI29" s="580"/>
      <c r="ITJ29" s="580"/>
      <c r="ITK29" s="580"/>
      <c r="ITL29" s="580"/>
      <c r="ITM29" s="580"/>
      <c r="ITN29" s="580"/>
      <c r="ITO29" s="580"/>
      <c r="ITP29" s="580"/>
      <c r="ITQ29" s="580"/>
      <c r="ITR29" s="580"/>
      <c r="ITS29" s="580"/>
      <c r="ITT29" s="580"/>
      <c r="ITU29" s="580"/>
      <c r="ITV29" s="580"/>
      <c r="ITW29" s="580"/>
      <c r="ITX29" s="580"/>
      <c r="ITY29" s="580"/>
      <c r="ITZ29" s="580"/>
      <c r="IUA29" s="580"/>
      <c r="IUB29" s="580"/>
      <c r="IUC29" s="580"/>
      <c r="IUD29" s="580"/>
      <c r="IUE29" s="580"/>
      <c r="IUF29" s="580"/>
      <c r="IUG29" s="580"/>
      <c r="IUH29" s="580"/>
      <c r="IUI29" s="580"/>
      <c r="IUJ29" s="580"/>
      <c r="IUK29" s="580"/>
      <c r="IUL29" s="580"/>
      <c r="IUM29" s="580"/>
      <c r="IUN29" s="580"/>
      <c r="IUO29" s="580"/>
      <c r="IUP29" s="580"/>
      <c r="IUQ29" s="580"/>
      <c r="IUR29" s="580"/>
      <c r="IUS29" s="580"/>
      <c r="IUT29" s="580"/>
      <c r="IUU29" s="580"/>
      <c r="IUV29" s="580"/>
      <c r="IUW29" s="580"/>
      <c r="IUX29" s="580"/>
      <c r="IUY29" s="580"/>
      <c r="IUZ29" s="580"/>
      <c r="IVA29" s="580"/>
      <c r="IVB29" s="580"/>
      <c r="IVC29" s="580"/>
      <c r="IVD29" s="580"/>
      <c r="IVE29" s="580"/>
      <c r="IVF29" s="580"/>
      <c r="IVG29" s="580"/>
      <c r="IVH29" s="580"/>
      <c r="IVI29" s="580"/>
      <c r="IVJ29" s="580"/>
      <c r="IVK29" s="580"/>
      <c r="IVL29" s="580"/>
      <c r="IVM29" s="580"/>
      <c r="IVN29" s="580"/>
      <c r="IVO29" s="580"/>
      <c r="IVP29" s="580"/>
      <c r="IVQ29" s="580"/>
      <c r="IVR29" s="580"/>
      <c r="IVS29" s="580"/>
      <c r="IVT29" s="580"/>
      <c r="IVU29" s="580"/>
      <c r="IVV29" s="580"/>
      <c r="IVW29" s="580"/>
      <c r="IVX29" s="580"/>
      <c r="IVY29" s="580"/>
      <c r="IVZ29" s="580"/>
      <c r="IWA29" s="580"/>
      <c r="IWB29" s="580"/>
      <c r="IWC29" s="580"/>
      <c r="IWD29" s="580"/>
      <c r="IWE29" s="580"/>
      <c r="IWF29" s="580"/>
      <c r="IWG29" s="580"/>
      <c r="IWH29" s="580"/>
      <c r="IWI29" s="580"/>
      <c r="IWJ29" s="580"/>
      <c r="IWK29" s="580"/>
      <c r="IWL29" s="580"/>
      <c r="IWM29" s="580"/>
      <c r="IWN29" s="580"/>
      <c r="IWO29" s="580"/>
      <c r="IWP29" s="580"/>
      <c r="IWQ29" s="580"/>
      <c r="IWR29" s="580"/>
      <c r="IWS29" s="580"/>
      <c r="IWT29" s="580"/>
      <c r="IWU29" s="580"/>
      <c r="IWV29" s="580"/>
      <c r="IWW29" s="580"/>
      <c r="IWX29" s="580"/>
      <c r="IWY29" s="580"/>
      <c r="IWZ29" s="580"/>
      <c r="IXA29" s="580"/>
      <c r="IXB29" s="580"/>
      <c r="IXC29" s="580"/>
      <c r="IXD29" s="580"/>
      <c r="IXE29" s="580"/>
      <c r="IXF29" s="580"/>
      <c r="IXG29" s="580"/>
      <c r="IXH29" s="580"/>
      <c r="IXI29" s="580"/>
      <c r="IXJ29" s="580"/>
      <c r="IXK29" s="580"/>
      <c r="IXL29" s="580"/>
      <c r="IXM29" s="580"/>
      <c r="IXN29" s="580"/>
      <c r="IXO29" s="580"/>
      <c r="IXP29" s="580"/>
      <c r="IXQ29" s="580"/>
      <c r="IXR29" s="580"/>
      <c r="IXS29" s="580"/>
      <c r="IXT29" s="580"/>
      <c r="IXU29" s="580"/>
      <c r="IXV29" s="580"/>
      <c r="IXW29" s="580"/>
      <c r="IXX29" s="580"/>
      <c r="IXY29" s="580"/>
      <c r="IXZ29" s="580"/>
      <c r="IYA29" s="580"/>
      <c r="IYB29" s="580"/>
      <c r="IYC29" s="580"/>
      <c r="IYD29" s="580"/>
      <c r="IYE29" s="580"/>
      <c r="IYF29" s="580"/>
      <c r="IYG29" s="580"/>
      <c r="IYH29" s="580"/>
      <c r="IYI29" s="580"/>
      <c r="IYJ29" s="580"/>
      <c r="IYK29" s="580"/>
      <c r="IYL29" s="580"/>
      <c r="IYM29" s="580"/>
      <c r="IYN29" s="580"/>
      <c r="IYO29" s="580"/>
      <c r="IYP29" s="580"/>
      <c r="IYQ29" s="580"/>
      <c r="IYR29" s="580"/>
      <c r="IYS29" s="580"/>
      <c r="IYT29" s="580"/>
      <c r="IYU29" s="580"/>
      <c r="IYV29" s="580"/>
      <c r="IYW29" s="580"/>
      <c r="IYX29" s="580"/>
      <c r="IYY29" s="580"/>
      <c r="IYZ29" s="580"/>
      <c r="IZA29" s="580"/>
      <c r="IZB29" s="580"/>
      <c r="IZC29" s="580"/>
      <c r="IZD29" s="580"/>
      <c r="IZE29" s="580"/>
      <c r="IZF29" s="580"/>
      <c r="IZG29" s="580"/>
      <c r="IZH29" s="580"/>
      <c r="IZI29" s="580"/>
      <c r="IZJ29" s="580"/>
      <c r="IZK29" s="580"/>
      <c r="IZL29" s="580"/>
      <c r="IZM29" s="580"/>
      <c r="IZN29" s="580"/>
      <c r="IZO29" s="580"/>
      <c r="IZP29" s="580"/>
      <c r="IZQ29" s="580"/>
      <c r="IZR29" s="580"/>
      <c r="IZS29" s="580"/>
      <c r="IZT29" s="580"/>
      <c r="IZU29" s="580"/>
      <c r="IZV29" s="580"/>
      <c r="IZW29" s="580"/>
      <c r="IZX29" s="580"/>
      <c r="IZY29" s="580"/>
      <c r="IZZ29" s="580"/>
      <c r="JAA29" s="580"/>
      <c r="JAB29" s="580"/>
      <c r="JAC29" s="580"/>
      <c r="JAD29" s="580"/>
      <c r="JAE29" s="580"/>
      <c r="JAF29" s="580"/>
      <c r="JAG29" s="580"/>
      <c r="JAH29" s="580"/>
      <c r="JAI29" s="580"/>
      <c r="JAJ29" s="580"/>
      <c r="JAK29" s="580"/>
      <c r="JAL29" s="580"/>
      <c r="JAM29" s="580"/>
      <c r="JAN29" s="580"/>
      <c r="JAO29" s="580"/>
      <c r="JAP29" s="580"/>
      <c r="JAQ29" s="580"/>
      <c r="JAR29" s="580"/>
      <c r="JAS29" s="580"/>
      <c r="JAT29" s="580"/>
      <c r="JAU29" s="580"/>
      <c r="JAV29" s="580"/>
      <c r="JAW29" s="580"/>
      <c r="JAX29" s="580"/>
      <c r="JAY29" s="580"/>
      <c r="JAZ29" s="580"/>
      <c r="JBA29" s="580"/>
      <c r="JBB29" s="580"/>
      <c r="JBC29" s="580"/>
      <c r="JBD29" s="580"/>
      <c r="JBE29" s="580"/>
      <c r="JBF29" s="580"/>
      <c r="JBG29" s="580"/>
      <c r="JBH29" s="580"/>
      <c r="JBI29" s="580"/>
      <c r="JBJ29" s="580"/>
      <c r="JBK29" s="580"/>
      <c r="JBL29" s="580"/>
      <c r="JBM29" s="580"/>
      <c r="JBN29" s="580"/>
      <c r="JBO29" s="580"/>
      <c r="JBP29" s="580"/>
      <c r="JBQ29" s="580"/>
      <c r="JBR29" s="580"/>
      <c r="JBS29" s="580"/>
      <c r="JBT29" s="580"/>
      <c r="JBU29" s="580"/>
      <c r="JBV29" s="580"/>
      <c r="JBW29" s="580"/>
      <c r="JBX29" s="580"/>
      <c r="JBY29" s="580"/>
      <c r="JBZ29" s="580"/>
      <c r="JCA29" s="580"/>
      <c r="JCB29" s="580"/>
      <c r="JCC29" s="580"/>
      <c r="JCD29" s="580"/>
      <c r="JCE29" s="580"/>
      <c r="JCF29" s="580"/>
      <c r="JCG29" s="580"/>
      <c r="JCH29" s="580"/>
      <c r="JCI29" s="580"/>
      <c r="JCJ29" s="580"/>
      <c r="JCK29" s="580"/>
      <c r="JCL29" s="580"/>
      <c r="JCM29" s="580"/>
      <c r="JCN29" s="580"/>
      <c r="JCO29" s="580"/>
      <c r="JCP29" s="580"/>
      <c r="JCQ29" s="580"/>
      <c r="JCR29" s="580"/>
      <c r="JCS29" s="580"/>
      <c r="JCT29" s="580"/>
      <c r="JCU29" s="580"/>
      <c r="JCV29" s="580"/>
      <c r="JCW29" s="580"/>
      <c r="JCX29" s="580"/>
      <c r="JCY29" s="580"/>
      <c r="JCZ29" s="580"/>
      <c r="JDA29" s="580"/>
      <c r="JDB29" s="580"/>
      <c r="JDC29" s="580"/>
      <c r="JDD29" s="580"/>
      <c r="JDE29" s="580"/>
      <c r="JDF29" s="580"/>
      <c r="JDG29" s="580"/>
      <c r="JDH29" s="580"/>
      <c r="JDI29" s="580"/>
      <c r="JDJ29" s="580"/>
      <c r="JDK29" s="580"/>
      <c r="JDL29" s="580"/>
      <c r="JDM29" s="580"/>
      <c r="JDN29" s="580"/>
      <c r="JDO29" s="580"/>
      <c r="JDP29" s="580"/>
      <c r="JDQ29" s="580"/>
      <c r="JDR29" s="580"/>
      <c r="JDS29" s="580"/>
      <c r="JDT29" s="580"/>
      <c r="JDU29" s="580"/>
      <c r="JDV29" s="580"/>
      <c r="JDW29" s="580"/>
      <c r="JDX29" s="580"/>
      <c r="JDY29" s="580"/>
      <c r="JDZ29" s="580"/>
      <c r="JEA29" s="580"/>
      <c r="JEB29" s="580"/>
      <c r="JEC29" s="580"/>
      <c r="JED29" s="580"/>
      <c r="JEE29" s="580"/>
      <c r="JEF29" s="580"/>
      <c r="JEG29" s="580"/>
      <c r="JEH29" s="580"/>
      <c r="JEI29" s="580"/>
      <c r="JEJ29" s="580"/>
      <c r="JEK29" s="580"/>
      <c r="JEL29" s="580"/>
      <c r="JEM29" s="580"/>
      <c r="JEN29" s="580"/>
      <c r="JEO29" s="580"/>
      <c r="JEP29" s="580"/>
      <c r="JEQ29" s="580"/>
      <c r="JER29" s="580"/>
      <c r="JES29" s="580"/>
      <c r="JET29" s="580"/>
      <c r="JEU29" s="580"/>
      <c r="JEV29" s="580"/>
      <c r="JEW29" s="580"/>
      <c r="JEX29" s="580"/>
      <c r="JEY29" s="580"/>
      <c r="JEZ29" s="580"/>
      <c r="JFA29" s="580"/>
      <c r="JFB29" s="580"/>
      <c r="JFC29" s="580"/>
      <c r="JFD29" s="580"/>
      <c r="JFE29" s="580"/>
      <c r="JFF29" s="580"/>
      <c r="JFG29" s="580"/>
      <c r="JFH29" s="580"/>
      <c r="JFI29" s="580"/>
      <c r="JFJ29" s="580"/>
      <c r="JFK29" s="580"/>
      <c r="JFL29" s="580"/>
      <c r="JFM29" s="580"/>
      <c r="JFN29" s="580"/>
      <c r="JFO29" s="580"/>
      <c r="JFP29" s="580"/>
      <c r="JFQ29" s="580"/>
      <c r="JFR29" s="580"/>
      <c r="JFS29" s="580"/>
      <c r="JFT29" s="580"/>
      <c r="JFU29" s="580"/>
      <c r="JFV29" s="580"/>
      <c r="JFW29" s="580"/>
      <c r="JFX29" s="580"/>
      <c r="JFY29" s="580"/>
      <c r="JFZ29" s="580"/>
      <c r="JGA29" s="580"/>
      <c r="JGB29" s="580"/>
      <c r="JGC29" s="580"/>
      <c r="JGD29" s="580"/>
      <c r="JGE29" s="580"/>
      <c r="JGF29" s="580"/>
      <c r="JGG29" s="580"/>
      <c r="JGH29" s="580"/>
      <c r="JGI29" s="580"/>
      <c r="JGJ29" s="580"/>
      <c r="JGK29" s="580"/>
      <c r="JGL29" s="580"/>
      <c r="JGM29" s="580"/>
      <c r="JGN29" s="580"/>
      <c r="JGO29" s="580"/>
      <c r="JGP29" s="580"/>
      <c r="JGQ29" s="580"/>
      <c r="JGR29" s="580"/>
      <c r="JGS29" s="580"/>
      <c r="JGT29" s="580"/>
      <c r="JGU29" s="580"/>
      <c r="JGV29" s="580"/>
      <c r="JGW29" s="580"/>
      <c r="JGX29" s="580"/>
      <c r="JGY29" s="580"/>
      <c r="JGZ29" s="580"/>
      <c r="JHA29" s="580"/>
      <c r="JHB29" s="580"/>
      <c r="JHC29" s="580"/>
      <c r="JHD29" s="580"/>
      <c r="JHE29" s="580"/>
      <c r="JHF29" s="580"/>
      <c r="JHG29" s="580"/>
      <c r="JHH29" s="580"/>
      <c r="JHI29" s="580"/>
      <c r="JHJ29" s="580"/>
      <c r="JHK29" s="580"/>
      <c r="JHL29" s="580"/>
      <c r="JHM29" s="580"/>
      <c r="JHN29" s="580"/>
      <c r="JHO29" s="580"/>
      <c r="JHP29" s="580"/>
      <c r="JHQ29" s="580"/>
      <c r="JHR29" s="580"/>
      <c r="JHS29" s="580"/>
      <c r="JHT29" s="580"/>
      <c r="JHU29" s="580"/>
      <c r="JHV29" s="580"/>
      <c r="JHW29" s="580"/>
      <c r="JHX29" s="580"/>
      <c r="JHY29" s="580"/>
      <c r="JHZ29" s="580"/>
      <c r="JIA29" s="580"/>
      <c r="JIB29" s="580"/>
      <c r="JIC29" s="580"/>
      <c r="JID29" s="580"/>
      <c r="JIE29" s="580"/>
      <c r="JIF29" s="580"/>
      <c r="JIG29" s="580"/>
      <c r="JIH29" s="580"/>
      <c r="JII29" s="580"/>
      <c r="JIJ29" s="580"/>
      <c r="JIK29" s="580"/>
      <c r="JIL29" s="580"/>
      <c r="JIM29" s="580"/>
      <c r="JIN29" s="580"/>
      <c r="JIO29" s="580"/>
      <c r="JIP29" s="580"/>
      <c r="JIQ29" s="580"/>
      <c r="JIR29" s="580"/>
      <c r="JIS29" s="580"/>
      <c r="JIT29" s="580"/>
      <c r="JIU29" s="580"/>
      <c r="JIV29" s="580"/>
      <c r="JIW29" s="580"/>
      <c r="JIX29" s="580"/>
      <c r="JIY29" s="580"/>
      <c r="JIZ29" s="580"/>
      <c r="JJA29" s="580"/>
      <c r="JJB29" s="580"/>
      <c r="JJC29" s="580"/>
      <c r="JJD29" s="580"/>
      <c r="JJE29" s="580"/>
      <c r="JJF29" s="580"/>
      <c r="JJG29" s="580"/>
      <c r="JJH29" s="580"/>
      <c r="JJI29" s="580"/>
      <c r="JJJ29" s="580"/>
      <c r="JJK29" s="580"/>
      <c r="JJL29" s="580"/>
      <c r="JJM29" s="580"/>
      <c r="JJN29" s="580"/>
      <c r="JJO29" s="580"/>
      <c r="JJP29" s="580"/>
      <c r="JJQ29" s="580"/>
      <c r="JJR29" s="580"/>
      <c r="JJS29" s="580"/>
      <c r="JJT29" s="580"/>
      <c r="JJU29" s="580"/>
      <c r="JJV29" s="580"/>
      <c r="JJW29" s="580"/>
      <c r="JJX29" s="580"/>
      <c r="JJY29" s="580"/>
      <c r="JJZ29" s="580"/>
      <c r="JKA29" s="580"/>
      <c r="JKB29" s="580"/>
      <c r="JKC29" s="580"/>
      <c r="JKD29" s="580"/>
      <c r="JKE29" s="580"/>
      <c r="JKF29" s="580"/>
      <c r="JKG29" s="580"/>
      <c r="JKH29" s="580"/>
      <c r="JKI29" s="580"/>
      <c r="JKJ29" s="580"/>
      <c r="JKK29" s="580"/>
      <c r="JKL29" s="580"/>
      <c r="JKM29" s="580"/>
      <c r="JKN29" s="580"/>
      <c r="JKO29" s="580"/>
      <c r="JKP29" s="580"/>
      <c r="JKQ29" s="580"/>
      <c r="JKR29" s="580"/>
      <c r="JKS29" s="580"/>
      <c r="JKT29" s="580"/>
      <c r="JKU29" s="580"/>
      <c r="JKV29" s="580"/>
      <c r="JKW29" s="580"/>
      <c r="JKX29" s="580"/>
      <c r="JKY29" s="580"/>
      <c r="JKZ29" s="580"/>
      <c r="JLA29" s="580"/>
      <c r="JLB29" s="580"/>
      <c r="JLC29" s="580"/>
      <c r="JLD29" s="580"/>
      <c r="JLE29" s="580"/>
      <c r="JLF29" s="580"/>
      <c r="JLG29" s="580"/>
      <c r="JLH29" s="580"/>
      <c r="JLI29" s="580"/>
      <c r="JLJ29" s="580"/>
      <c r="JLK29" s="580"/>
      <c r="JLL29" s="580"/>
      <c r="JLM29" s="580"/>
      <c r="JLN29" s="580"/>
      <c r="JLO29" s="580"/>
      <c r="JLP29" s="580"/>
      <c r="JLQ29" s="580"/>
      <c r="JLR29" s="580"/>
      <c r="JLS29" s="580"/>
      <c r="JLT29" s="580"/>
      <c r="JLU29" s="580"/>
      <c r="JLV29" s="580"/>
      <c r="JLW29" s="580"/>
      <c r="JLX29" s="580"/>
      <c r="JLY29" s="580"/>
      <c r="JLZ29" s="580"/>
      <c r="JMA29" s="580"/>
      <c r="JMB29" s="580"/>
      <c r="JMC29" s="580"/>
      <c r="JMD29" s="580"/>
      <c r="JME29" s="580"/>
      <c r="JMF29" s="580"/>
      <c r="JMG29" s="580"/>
      <c r="JMH29" s="580"/>
      <c r="JMI29" s="580"/>
      <c r="JMJ29" s="580"/>
      <c r="JMK29" s="580"/>
      <c r="JML29" s="580"/>
      <c r="JMM29" s="580"/>
      <c r="JMN29" s="580"/>
      <c r="JMO29" s="580"/>
      <c r="JMP29" s="580"/>
      <c r="JMQ29" s="580"/>
      <c r="JMR29" s="580"/>
      <c r="JMS29" s="580"/>
      <c r="JMT29" s="580"/>
      <c r="JMU29" s="580"/>
      <c r="JMV29" s="580"/>
      <c r="JMW29" s="580"/>
      <c r="JMX29" s="580"/>
      <c r="JMY29" s="580"/>
      <c r="JMZ29" s="580"/>
      <c r="JNA29" s="580"/>
      <c r="JNB29" s="580"/>
      <c r="JNC29" s="580"/>
      <c r="JND29" s="580"/>
      <c r="JNE29" s="580"/>
      <c r="JNF29" s="580"/>
      <c r="JNG29" s="580"/>
      <c r="JNH29" s="580"/>
      <c r="JNI29" s="580"/>
      <c r="JNJ29" s="580"/>
      <c r="JNK29" s="580"/>
      <c r="JNL29" s="580"/>
      <c r="JNM29" s="580"/>
      <c r="JNN29" s="580"/>
      <c r="JNO29" s="580"/>
      <c r="JNP29" s="580"/>
      <c r="JNQ29" s="580"/>
      <c r="JNR29" s="580"/>
      <c r="JNS29" s="580"/>
      <c r="JNT29" s="580"/>
      <c r="JNU29" s="580"/>
      <c r="JNV29" s="580"/>
      <c r="JNW29" s="580"/>
      <c r="JNX29" s="580"/>
      <c r="JNY29" s="580"/>
      <c r="JNZ29" s="580"/>
      <c r="JOA29" s="580"/>
      <c r="JOB29" s="580"/>
      <c r="JOC29" s="580"/>
      <c r="JOD29" s="580"/>
      <c r="JOE29" s="580"/>
      <c r="JOF29" s="580"/>
      <c r="JOG29" s="580"/>
      <c r="JOH29" s="580"/>
      <c r="JOI29" s="580"/>
      <c r="JOJ29" s="580"/>
      <c r="JOK29" s="580"/>
      <c r="JOL29" s="580"/>
      <c r="JOM29" s="580"/>
      <c r="JON29" s="580"/>
      <c r="JOO29" s="580"/>
      <c r="JOP29" s="580"/>
      <c r="JOQ29" s="580"/>
      <c r="JOR29" s="580"/>
      <c r="JOS29" s="580"/>
      <c r="JOT29" s="580"/>
      <c r="JOU29" s="580"/>
      <c r="JOV29" s="580"/>
      <c r="JOW29" s="580"/>
      <c r="JOX29" s="580"/>
      <c r="JOY29" s="580"/>
      <c r="JOZ29" s="580"/>
      <c r="JPA29" s="580"/>
      <c r="JPB29" s="580"/>
      <c r="JPC29" s="580"/>
      <c r="JPD29" s="580"/>
      <c r="JPE29" s="580"/>
      <c r="JPF29" s="580"/>
      <c r="JPG29" s="580"/>
      <c r="JPH29" s="580"/>
      <c r="JPI29" s="580"/>
      <c r="JPJ29" s="580"/>
      <c r="JPK29" s="580"/>
      <c r="JPL29" s="580"/>
      <c r="JPM29" s="580"/>
      <c r="JPN29" s="580"/>
      <c r="JPO29" s="580"/>
      <c r="JPP29" s="580"/>
      <c r="JPQ29" s="580"/>
      <c r="JPR29" s="580"/>
      <c r="JPS29" s="580"/>
      <c r="JPT29" s="580"/>
      <c r="JPU29" s="580"/>
      <c r="JPV29" s="580"/>
      <c r="JPW29" s="580"/>
      <c r="JPX29" s="580"/>
      <c r="JPY29" s="580"/>
      <c r="JPZ29" s="580"/>
      <c r="JQA29" s="580"/>
      <c r="JQB29" s="580"/>
      <c r="JQC29" s="580"/>
      <c r="JQD29" s="580"/>
      <c r="JQE29" s="580"/>
      <c r="JQF29" s="580"/>
      <c r="JQG29" s="580"/>
      <c r="JQH29" s="580"/>
      <c r="JQI29" s="580"/>
      <c r="JQJ29" s="580"/>
      <c r="JQK29" s="580"/>
      <c r="JQL29" s="580"/>
      <c r="JQM29" s="580"/>
      <c r="JQN29" s="580"/>
      <c r="JQO29" s="580"/>
      <c r="JQP29" s="580"/>
      <c r="JQQ29" s="580"/>
      <c r="JQR29" s="580"/>
      <c r="JQS29" s="580"/>
      <c r="JQT29" s="580"/>
      <c r="JQU29" s="580"/>
      <c r="JQV29" s="580"/>
      <c r="JQW29" s="580"/>
      <c r="JQX29" s="580"/>
      <c r="JQY29" s="580"/>
      <c r="JQZ29" s="580"/>
      <c r="JRA29" s="580"/>
      <c r="JRB29" s="580"/>
      <c r="JRC29" s="580"/>
      <c r="JRD29" s="580"/>
      <c r="JRE29" s="580"/>
      <c r="JRF29" s="580"/>
      <c r="JRG29" s="580"/>
      <c r="JRH29" s="580"/>
      <c r="JRI29" s="580"/>
      <c r="JRJ29" s="580"/>
      <c r="JRK29" s="580"/>
      <c r="JRL29" s="580"/>
      <c r="JRM29" s="580"/>
      <c r="JRN29" s="580"/>
      <c r="JRO29" s="580"/>
      <c r="JRP29" s="580"/>
      <c r="JRQ29" s="580"/>
      <c r="JRR29" s="580"/>
      <c r="JRS29" s="580"/>
      <c r="JRT29" s="580"/>
      <c r="JRU29" s="580"/>
      <c r="JRV29" s="580"/>
      <c r="JRW29" s="580"/>
      <c r="JRX29" s="580"/>
      <c r="JRY29" s="580"/>
      <c r="JRZ29" s="580"/>
      <c r="JSA29" s="580"/>
      <c r="JSB29" s="580"/>
      <c r="JSC29" s="580"/>
      <c r="JSD29" s="580"/>
      <c r="JSE29" s="580"/>
      <c r="JSF29" s="580"/>
      <c r="JSG29" s="580"/>
      <c r="JSH29" s="580"/>
      <c r="JSI29" s="580"/>
      <c r="JSJ29" s="580"/>
      <c r="JSK29" s="580"/>
      <c r="JSL29" s="580"/>
      <c r="JSM29" s="580"/>
      <c r="JSN29" s="580"/>
      <c r="JSO29" s="580"/>
      <c r="JSP29" s="580"/>
      <c r="JSQ29" s="580"/>
      <c r="JSR29" s="580"/>
      <c r="JSS29" s="580"/>
      <c r="JST29" s="580"/>
      <c r="JSU29" s="580"/>
      <c r="JSV29" s="580"/>
      <c r="JSW29" s="580"/>
      <c r="JSX29" s="580"/>
      <c r="JSY29" s="580"/>
      <c r="JSZ29" s="580"/>
      <c r="JTA29" s="580"/>
      <c r="JTB29" s="580"/>
      <c r="JTC29" s="580"/>
      <c r="JTD29" s="580"/>
      <c r="JTE29" s="580"/>
      <c r="JTF29" s="580"/>
      <c r="JTG29" s="580"/>
      <c r="JTH29" s="580"/>
      <c r="JTI29" s="580"/>
      <c r="JTJ29" s="580"/>
      <c r="JTK29" s="580"/>
      <c r="JTL29" s="580"/>
      <c r="JTM29" s="580"/>
      <c r="JTN29" s="580"/>
      <c r="JTO29" s="580"/>
      <c r="JTP29" s="580"/>
      <c r="JTQ29" s="580"/>
      <c r="JTR29" s="580"/>
      <c r="JTS29" s="580"/>
      <c r="JTT29" s="580"/>
      <c r="JTU29" s="580"/>
      <c r="JTV29" s="580"/>
      <c r="JTW29" s="580"/>
      <c r="JTX29" s="580"/>
      <c r="JTY29" s="580"/>
      <c r="JTZ29" s="580"/>
      <c r="JUA29" s="580"/>
      <c r="JUB29" s="580"/>
      <c r="JUC29" s="580"/>
      <c r="JUD29" s="580"/>
      <c r="JUE29" s="580"/>
      <c r="JUF29" s="580"/>
      <c r="JUG29" s="580"/>
      <c r="JUH29" s="580"/>
      <c r="JUI29" s="580"/>
      <c r="JUJ29" s="580"/>
      <c r="JUK29" s="580"/>
      <c r="JUL29" s="580"/>
      <c r="JUM29" s="580"/>
      <c r="JUN29" s="580"/>
      <c r="JUO29" s="580"/>
      <c r="JUP29" s="580"/>
      <c r="JUQ29" s="580"/>
      <c r="JUR29" s="580"/>
      <c r="JUS29" s="580"/>
      <c r="JUT29" s="580"/>
      <c r="JUU29" s="580"/>
      <c r="JUV29" s="580"/>
      <c r="JUW29" s="580"/>
      <c r="JUX29" s="580"/>
      <c r="JUY29" s="580"/>
      <c r="JUZ29" s="580"/>
      <c r="JVA29" s="580"/>
      <c r="JVB29" s="580"/>
      <c r="JVC29" s="580"/>
      <c r="JVD29" s="580"/>
      <c r="JVE29" s="580"/>
      <c r="JVF29" s="580"/>
      <c r="JVG29" s="580"/>
      <c r="JVH29" s="580"/>
      <c r="JVI29" s="580"/>
      <c r="JVJ29" s="580"/>
      <c r="JVK29" s="580"/>
      <c r="JVL29" s="580"/>
      <c r="JVM29" s="580"/>
      <c r="JVN29" s="580"/>
      <c r="JVO29" s="580"/>
      <c r="JVP29" s="580"/>
      <c r="JVQ29" s="580"/>
      <c r="JVR29" s="580"/>
      <c r="JVS29" s="580"/>
      <c r="JVT29" s="580"/>
      <c r="JVU29" s="580"/>
      <c r="JVV29" s="580"/>
      <c r="JVW29" s="580"/>
      <c r="JVX29" s="580"/>
      <c r="JVY29" s="580"/>
      <c r="JVZ29" s="580"/>
      <c r="JWA29" s="580"/>
      <c r="JWB29" s="580"/>
      <c r="JWC29" s="580"/>
      <c r="JWD29" s="580"/>
      <c r="JWE29" s="580"/>
      <c r="JWF29" s="580"/>
      <c r="JWG29" s="580"/>
      <c r="JWH29" s="580"/>
      <c r="JWI29" s="580"/>
      <c r="JWJ29" s="580"/>
      <c r="JWK29" s="580"/>
      <c r="JWL29" s="580"/>
      <c r="JWM29" s="580"/>
      <c r="JWN29" s="580"/>
      <c r="JWO29" s="580"/>
      <c r="JWP29" s="580"/>
      <c r="JWQ29" s="580"/>
      <c r="JWR29" s="580"/>
      <c r="JWS29" s="580"/>
      <c r="JWT29" s="580"/>
      <c r="JWU29" s="580"/>
      <c r="JWV29" s="580"/>
      <c r="JWW29" s="580"/>
      <c r="JWX29" s="580"/>
      <c r="JWY29" s="580"/>
      <c r="JWZ29" s="580"/>
      <c r="JXA29" s="580"/>
      <c r="JXB29" s="580"/>
      <c r="JXC29" s="580"/>
      <c r="JXD29" s="580"/>
      <c r="JXE29" s="580"/>
      <c r="JXF29" s="580"/>
      <c r="JXG29" s="580"/>
      <c r="JXH29" s="580"/>
      <c r="JXI29" s="580"/>
      <c r="JXJ29" s="580"/>
      <c r="JXK29" s="580"/>
      <c r="JXL29" s="580"/>
      <c r="JXM29" s="580"/>
      <c r="JXN29" s="580"/>
      <c r="JXO29" s="580"/>
      <c r="JXP29" s="580"/>
      <c r="JXQ29" s="580"/>
      <c r="JXR29" s="580"/>
      <c r="JXS29" s="580"/>
      <c r="JXT29" s="580"/>
      <c r="JXU29" s="580"/>
      <c r="JXV29" s="580"/>
      <c r="JXW29" s="580"/>
      <c r="JXX29" s="580"/>
      <c r="JXY29" s="580"/>
      <c r="JXZ29" s="580"/>
      <c r="JYA29" s="580"/>
      <c r="JYB29" s="580"/>
      <c r="JYC29" s="580"/>
      <c r="JYD29" s="580"/>
      <c r="JYE29" s="580"/>
      <c r="JYF29" s="580"/>
      <c r="JYG29" s="580"/>
      <c r="JYH29" s="580"/>
      <c r="JYI29" s="580"/>
      <c r="JYJ29" s="580"/>
      <c r="JYK29" s="580"/>
      <c r="JYL29" s="580"/>
      <c r="JYM29" s="580"/>
      <c r="JYN29" s="580"/>
      <c r="JYO29" s="580"/>
      <c r="JYP29" s="580"/>
      <c r="JYQ29" s="580"/>
      <c r="JYR29" s="580"/>
      <c r="JYS29" s="580"/>
      <c r="JYT29" s="580"/>
      <c r="JYU29" s="580"/>
      <c r="JYV29" s="580"/>
      <c r="JYW29" s="580"/>
      <c r="JYX29" s="580"/>
      <c r="JYY29" s="580"/>
      <c r="JYZ29" s="580"/>
      <c r="JZA29" s="580"/>
      <c r="JZB29" s="580"/>
      <c r="JZC29" s="580"/>
      <c r="JZD29" s="580"/>
      <c r="JZE29" s="580"/>
      <c r="JZF29" s="580"/>
      <c r="JZG29" s="580"/>
      <c r="JZH29" s="580"/>
      <c r="JZI29" s="580"/>
      <c r="JZJ29" s="580"/>
      <c r="JZK29" s="580"/>
      <c r="JZL29" s="580"/>
      <c r="JZM29" s="580"/>
      <c r="JZN29" s="580"/>
      <c r="JZO29" s="580"/>
      <c r="JZP29" s="580"/>
      <c r="JZQ29" s="580"/>
      <c r="JZR29" s="580"/>
      <c r="JZS29" s="580"/>
      <c r="JZT29" s="580"/>
      <c r="JZU29" s="580"/>
      <c r="JZV29" s="580"/>
      <c r="JZW29" s="580"/>
      <c r="JZX29" s="580"/>
      <c r="JZY29" s="580"/>
      <c r="JZZ29" s="580"/>
      <c r="KAA29" s="580"/>
      <c r="KAB29" s="580"/>
      <c r="KAC29" s="580"/>
      <c r="KAD29" s="580"/>
      <c r="KAE29" s="580"/>
      <c r="KAF29" s="580"/>
      <c r="KAG29" s="580"/>
      <c r="KAH29" s="580"/>
      <c r="KAI29" s="580"/>
      <c r="KAJ29" s="580"/>
      <c r="KAK29" s="580"/>
      <c r="KAL29" s="580"/>
      <c r="KAM29" s="580"/>
      <c r="KAN29" s="580"/>
      <c r="KAO29" s="580"/>
      <c r="KAP29" s="580"/>
      <c r="KAQ29" s="580"/>
      <c r="KAR29" s="580"/>
      <c r="KAS29" s="580"/>
      <c r="KAT29" s="580"/>
      <c r="KAU29" s="580"/>
      <c r="KAV29" s="580"/>
      <c r="KAW29" s="580"/>
      <c r="KAX29" s="580"/>
      <c r="KAY29" s="580"/>
      <c r="KAZ29" s="580"/>
      <c r="KBA29" s="580"/>
      <c r="KBB29" s="580"/>
      <c r="KBC29" s="580"/>
      <c r="KBD29" s="580"/>
      <c r="KBE29" s="580"/>
      <c r="KBF29" s="580"/>
      <c r="KBG29" s="580"/>
      <c r="KBH29" s="580"/>
      <c r="KBI29" s="580"/>
      <c r="KBJ29" s="580"/>
      <c r="KBK29" s="580"/>
      <c r="KBL29" s="580"/>
      <c r="KBM29" s="580"/>
      <c r="KBN29" s="580"/>
      <c r="KBO29" s="580"/>
      <c r="KBP29" s="580"/>
      <c r="KBQ29" s="580"/>
      <c r="KBR29" s="580"/>
      <c r="KBS29" s="580"/>
      <c r="KBT29" s="580"/>
      <c r="KBU29" s="580"/>
      <c r="KBV29" s="580"/>
      <c r="KBW29" s="580"/>
      <c r="KBX29" s="580"/>
      <c r="KBY29" s="580"/>
      <c r="KBZ29" s="580"/>
      <c r="KCA29" s="580"/>
      <c r="KCB29" s="580"/>
      <c r="KCC29" s="580"/>
      <c r="KCD29" s="580"/>
      <c r="KCE29" s="580"/>
      <c r="KCF29" s="580"/>
      <c r="KCG29" s="580"/>
      <c r="KCH29" s="580"/>
      <c r="KCI29" s="580"/>
      <c r="KCJ29" s="580"/>
      <c r="KCK29" s="580"/>
      <c r="KCL29" s="580"/>
      <c r="KCM29" s="580"/>
      <c r="KCN29" s="580"/>
      <c r="KCO29" s="580"/>
      <c r="KCP29" s="580"/>
      <c r="KCQ29" s="580"/>
      <c r="KCR29" s="580"/>
      <c r="KCS29" s="580"/>
      <c r="KCT29" s="580"/>
      <c r="KCU29" s="580"/>
      <c r="KCV29" s="580"/>
      <c r="KCW29" s="580"/>
      <c r="KCX29" s="580"/>
      <c r="KCY29" s="580"/>
      <c r="KCZ29" s="580"/>
      <c r="KDA29" s="580"/>
      <c r="KDB29" s="580"/>
      <c r="KDC29" s="580"/>
      <c r="KDD29" s="580"/>
      <c r="KDE29" s="580"/>
      <c r="KDF29" s="580"/>
      <c r="KDG29" s="580"/>
      <c r="KDH29" s="580"/>
      <c r="KDI29" s="580"/>
      <c r="KDJ29" s="580"/>
      <c r="KDK29" s="580"/>
      <c r="KDL29" s="580"/>
      <c r="KDM29" s="580"/>
      <c r="KDN29" s="580"/>
      <c r="KDO29" s="580"/>
      <c r="KDP29" s="580"/>
      <c r="KDQ29" s="580"/>
      <c r="KDR29" s="580"/>
      <c r="KDS29" s="580"/>
      <c r="KDT29" s="580"/>
      <c r="KDU29" s="580"/>
      <c r="KDV29" s="580"/>
      <c r="KDW29" s="580"/>
      <c r="KDX29" s="580"/>
      <c r="KDY29" s="580"/>
      <c r="KDZ29" s="580"/>
      <c r="KEA29" s="580"/>
      <c r="KEB29" s="580"/>
      <c r="KEC29" s="580"/>
      <c r="KED29" s="580"/>
      <c r="KEE29" s="580"/>
      <c r="KEF29" s="580"/>
      <c r="KEG29" s="580"/>
      <c r="KEH29" s="580"/>
      <c r="KEI29" s="580"/>
      <c r="KEJ29" s="580"/>
      <c r="KEK29" s="580"/>
      <c r="KEL29" s="580"/>
      <c r="KEM29" s="580"/>
      <c r="KEN29" s="580"/>
      <c r="KEO29" s="580"/>
      <c r="KEP29" s="580"/>
      <c r="KEQ29" s="580"/>
      <c r="KER29" s="580"/>
      <c r="KES29" s="580"/>
      <c r="KET29" s="580"/>
      <c r="KEU29" s="580"/>
      <c r="KEV29" s="580"/>
      <c r="KEW29" s="580"/>
      <c r="KEX29" s="580"/>
      <c r="KEY29" s="580"/>
      <c r="KEZ29" s="580"/>
      <c r="KFA29" s="580"/>
      <c r="KFB29" s="580"/>
      <c r="KFC29" s="580"/>
      <c r="KFD29" s="580"/>
      <c r="KFE29" s="580"/>
      <c r="KFF29" s="580"/>
      <c r="KFG29" s="580"/>
      <c r="KFH29" s="580"/>
      <c r="KFI29" s="580"/>
      <c r="KFJ29" s="580"/>
      <c r="KFK29" s="580"/>
      <c r="KFL29" s="580"/>
      <c r="KFM29" s="580"/>
      <c r="KFN29" s="580"/>
      <c r="KFO29" s="580"/>
      <c r="KFP29" s="580"/>
      <c r="KFQ29" s="580"/>
      <c r="KFR29" s="580"/>
      <c r="KFS29" s="580"/>
      <c r="KFT29" s="580"/>
      <c r="KFU29" s="580"/>
      <c r="KFV29" s="580"/>
      <c r="KFW29" s="580"/>
      <c r="KFX29" s="580"/>
      <c r="KFY29" s="580"/>
      <c r="KFZ29" s="580"/>
      <c r="KGA29" s="580"/>
      <c r="KGB29" s="580"/>
      <c r="KGC29" s="580"/>
      <c r="KGD29" s="580"/>
      <c r="KGE29" s="580"/>
      <c r="KGF29" s="580"/>
      <c r="KGG29" s="580"/>
      <c r="KGH29" s="580"/>
      <c r="KGI29" s="580"/>
      <c r="KGJ29" s="580"/>
      <c r="KGK29" s="580"/>
      <c r="KGL29" s="580"/>
      <c r="KGM29" s="580"/>
      <c r="KGN29" s="580"/>
      <c r="KGO29" s="580"/>
      <c r="KGP29" s="580"/>
      <c r="KGQ29" s="580"/>
      <c r="KGR29" s="580"/>
      <c r="KGS29" s="580"/>
      <c r="KGT29" s="580"/>
      <c r="KGU29" s="580"/>
      <c r="KGV29" s="580"/>
      <c r="KGW29" s="580"/>
      <c r="KGX29" s="580"/>
      <c r="KGY29" s="580"/>
      <c r="KGZ29" s="580"/>
      <c r="KHA29" s="580"/>
      <c r="KHB29" s="580"/>
      <c r="KHC29" s="580"/>
      <c r="KHD29" s="580"/>
      <c r="KHE29" s="580"/>
      <c r="KHF29" s="580"/>
      <c r="KHG29" s="580"/>
      <c r="KHH29" s="580"/>
      <c r="KHI29" s="580"/>
      <c r="KHJ29" s="580"/>
      <c r="KHK29" s="580"/>
      <c r="KHL29" s="580"/>
      <c r="KHM29" s="580"/>
      <c r="KHN29" s="580"/>
      <c r="KHO29" s="580"/>
      <c r="KHP29" s="580"/>
      <c r="KHQ29" s="580"/>
      <c r="KHR29" s="580"/>
      <c r="KHS29" s="580"/>
      <c r="KHT29" s="580"/>
      <c r="KHU29" s="580"/>
      <c r="KHV29" s="580"/>
      <c r="KHW29" s="580"/>
      <c r="KHX29" s="580"/>
      <c r="KHY29" s="580"/>
      <c r="KHZ29" s="580"/>
      <c r="KIA29" s="580"/>
      <c r="KIB29" s="580"/>
      <c r="KIC29" s="580"/>
      <c r="KID29" s="580"/>
      <c r="KIE29" s="580"/>
      <c r="KIF29" s="580"/>
      <c r="KIG29" s="580"/>
      <c r="KIH29" s="580"/>
      <c r="KII29" s="580"/>
      <c r="KIJ29" s="580"/>
      <c r="KIK29" s="580"/>
      <c r="KIL29" s="580"/>
      <c r="KIM29" s="580"/>
      <c r="KIN29" s="580"/>
      <c r="KIO29" s="580"/>
      <c r="KIP29" s="580"/>
      <c r="KIQ29" s="580"/>
      <c r="KIR29" s="580"/>
      <c r="KIS29" s="580"/>
      <c r="KIT29" s="580"/>
      <c r="KIU29" s="580"/>
      <c r="KIV29" s="580"/>
      <c r="KIW29" s="580"/>
      <c r="KIX29" s="580"/>
      <c r="KIY29" s="580"/>
      <c r="KIZ29" s="580"/>
      <c r="KJA29" s="580"/>
      <c r="KJB29" s="580"/>
      <c r="KJC29" s="580"/>
      <c r="KJD29" s="580"/>
      <c r="KJE29" s="580"/>
      <c r="KJF29" s="580"/>
      <c r="KJG29" s="580"/>
      <c r="KJH29" s="580"/>
      <c r="KJI29" s="580"/>
      <c r="KJJ29" s="580"/>
      <c r="KJK29" s="580"/>
      <c r="KJL29" s="580"/>
      <c r="KJM29" s="580"/>
      <c r="KJN29" s="580"/>
      <c r="KJO29" s="580"/>
      <c r="KJP29" s="580"/>
      <c r="KJQ29" s="580"/>
      <c r="KJR29" s="580"/>
      <c r="KJS29" s="580"/>
      <c r="KJT29" s="580"/>
      <c r="KJU29" s="580"/>
      <c r="KJV29" s="580"/>
      <c r="KJW29" s="580"/>
      <c r="KJX29" s="580"/>
      <c r="KJY29" s="580"/>
      <c r="KJZ29" s="580"/>
      <c r="KKA29" s="580"/>
      <c r="KKB29" s="580"/>
      <c r="KKC29" s="580"/>
      <c r="KKD29" s="580"/>
      <c r="KKE29" s="580"/>
      <c r="KKF29" s="580"/>
      <c r="KKG29" s="580"/>
      <c r="KKH29" s="580"/>
      <c r="KKI29" s="580"/>
      <c r="KKJ29" s="580"/>
      <c r="KKK29" s="580"/>
      <c r="KKL29" s="580"/>
      <c r="KKM29" s="580"/>
      <c r="KKN29" s="580"/>
      <c r="KKO29" s="580"/>
      <c r="KKP29" s="580"/>
      <c r="KKQ29" s="580"/>
      <c r="KKR29" s="580"/>
      <c r="KKS29" s="580"/>
      <c r="KKT29" s="580"/>
      <c r="KKU29" s="580"/>
      <c r="KKV29" s="580"/>
      <c r="KKW29" s="580"/>
      <c r="KKX29" s="580"/>
      <c r="KKY29" s="580"/>
      <c r="KKZ29" s="580"/>
      <c r="KLA29" s="580"/>
      <c r="KLB29" s="580"/>
      <c r="KLC29" s="580"/>
      <c r="KLD29" s="580"/>
      <c r="KLE29" s="580"/>
      <c r="KLF29" s="580"/>
      <c r="KLG29" s="580"/>
      <c r="KLH29" s="580"/>
      <c r="KLI29" s="580"/>
      <c r="KLJ29" s="580"/>
      <c r="KLK29" s="580"/>
      <c r="KLL29" s="580"/>
      <c r="KLM29" s="580"/>
      <c r="KLN29" s="580"/>
      <c r="KLO29" s="580"/>
      <c r="KLP29" s="580"/>
      <c r="KLQ29" s="580"/>
      <c r="KLR29" s="580"/>
      <c r="KLS29" s="580"/>
      <c r="KLT29" s="580"/>
      <c r="KLU29" s="580"/>
      <c r="KLV29" s="580"/>
      <c r="KLW29" s="580"/>
      <c r="KLX29" s="580"/>
      <c r="KLY29" s="580"/>
      <c r="KLZ29" s="580"/>
      <c r="KMA29" s="580"/>
      <c r="KMB29" s="580"/>
      <c r="KMC29" s="580"/>
      <c r="KMD29" s="580"/>
      <c r="KME29" s="580"/>
      <c r="KMF29" s="580"/>
      <c r="KMG29" s="580"/>
      <c r="KMH29" s="580"/>
      <c r="KMI29" s="580"/>
      <c r="KMJ29" s="580"/>
      <c r="KMK29" s="580"/>
      <c r="KML29" s="580"/>
      <c r="KMM29" s="580"/>
      <c r="KMN29" s="580"/>
      <c r="KMO29" s="580"/>
      <c r="KMP29" s="580"/>
      <c r="KMQ29" s="580"/>
      <c r="KMR29" s="580"/>
      <c r="KMS29" s="580"/>
      <c r="KMT29" s="580"/>
      <c r="KMU29" s="580"/>
      <c r="KMV29" s="580"/>
      <c r="KMW29" s="580"/>
      <c r="KMX29" s="580"/>
      <c r="KMY29" s="580"/>
      <c r="KMZ29" s="580"/>
      <c r="KNA29" s="580"/>
      <c r="KNB29" s="580"/>
      <c r="KNC29" s="580"/>
      <c r="KND29" s="580"/>
      <c r="KNE29" s="580"/>
      <c r="KNF29" s="580"/>
      <c r="KNG29" s="580"/>
      <c r="KNH29" s="580"/>
      <c r="KNI29" s="580"/>
      <c r="KNJ29" s="580"/>
      <c r="KNK29" s="580"/>
      <c r="KNL29" s="580"/>
      <c r="KNM29" s="580"/>
      <c r="KNN29" s="580"/>
      <c r="KNO29" s="580"/>
      <c r="KNP29" s="580"/>
      <c r="KNQ29" s="580"/>
      <c r="KNR29" s="580"/>
      <c r="KNS29" s="580"/>
      <c r="KNT29" s="580"/>
      <c r="KNU29" s="580"/>
      <c r="KNV29" s="580"/>
      <c r="KNW29" s="580"/>
      <c r="KNX29" s="580"/>
      <c r="KNY29" s="580"/>
      <c r="KNZ29" s="580"/>
      <c r="KOA29" s="580"/>
      <c r="KOB29" s="580"/>
      <c r="KOC29" s="580"/>
      <c r="KOD29" s="580"/>
      <c r="KOE29" s="580"/>
      <c r="KOF29" s="580"/>
      <c r="KOG29" s="580"/>
      <c r="KOH29" s="580"/>
      <c r="KOI29" s="580"/>
      <c r="KOJ29" s="580"/>
      <c r="KOK29" s="580"/>
      <c r="KOL29" s="580"/>
      <c r="KOM29" s="580"/>
      <c r="KON29" s="580"/>
      <c r="KOO29" s="580"/>
      <c r="KOP29" s="580"/>
      <c r="KOQ29" s="580"/>
      <c r="KOR29" s="580"/>
      <c r="KOS29" s="580"/>
      <c r="KOT29" s="580"/>
      <c r="KOU29" s="580"/>
      <c r="KOV29" s="580"/>
      <c r="KOW29" s="580"/>
      <c r="KOX29" s="580"/>
      <c r="KOY29" s="580"/>
      <c r="KOZ29" s="580"/>
      <c r="KPA29" s="580"/>
      <c r="KPB29" s="580"/>
      <c r="KPC29" s="580"/>
      <c r="KPD29" s="580"/>
      <c r="KPE29" s="580"/>
      <c r="KPF29" s="580"/>
      <c r="KPG29" s="580"/>
      <c r="KPH29" s="580"/>
      <c r="KPI29" s="580"/>
      <c r="KPJ29" s="580"/>
      <c r="KPK29" s="580"/>
      <c r="KPL29" s="580"/>
      <c r="KPM29" s="580"/>
      <c r="KPN29" s="580"/>
      <c r="KPO29" s="580"/>
      <c r="KPP29" s="580"/>
      <c r="KPQ29" s="580"/>
      <c r="KPR29" s="580"/>
      <c r="KPS29" s="580"/>
      <c r="KPT29" s="580"/>
      <c r="KPU29" s="580"/>
      <c r="KPV29" s="580"/>
      <c r="KPW29" s="580"/>
      <c r="KPX29" s="580"/>
      <c r="KPY29" s="580"/>
      <c r="KPZ29" s="580"/>
      <c r="KQA29" s="580"/>
      <c r="KQB29" s="580"/>
      <c r="KQC29" s="580"/>
      <c r="KQD29" s="580"/>
      <c r="KQE29" s="580"/>
      <c r="KQF29" s="580"/>
      <c r="KQG29" s="580"/>
      <c r="KQH29" s="580"/>
      <c r="KQI29" s="580"/>
      <c r="KQJ29" s="580"/>
      <c r="KQK29" s="580"/>
      <c r="KQL29" s="580"/>
      <c r="KQM29" s="580"/>
      <c r="KQN29" s="580"/>
      <c r="KQO29" s="580"/>
      <c r="KQP29" s="580"/>
      <c r="KQQ29" s="580"/>
      <c r="KQR29" s="580"/>
      <c r="KQS29" s="580"/>
      <c r="KQT29" s="580"/>
      <c r="KQU29" s="580"/>
      <c r="KQV29" s="580"/>
      <c r="KQW29" s="580"/>
      <c r="KQX29" s="580"/>
      <c r="KQY29" s="580"/>
      <c r="KQZ29" s="580"/>
      <c r="KRA29" s="580"/>
      <c r="KRB29" s="580"/>
      <c r="KRC29" s="580"/>
      <c r="KRD29" s="580"/>
      <c r="KRE29" s="580"/>
      <c r="KRF29" s="580"/>
      <c r="KRG29" s="580"/>
      <c r="KRH29" s="580"/>
      <c r="KRI29" s="580"/>
      <c r="KRJ29" s="580"/>
      <c r="KRK29" s="580"/>
      <c r="KRL29" s="580"/>
      <c r="KRM29" s="580"/>
      <c r="KRN29" s="580"/>
      <c r="KRO29" s="580"/>
      <c r="KRP29" s="580"/>
      <c r="KRQ29" s="580"/>
      <c r="KRR29" s="580"/>
      <c r="KRS29" s="580"/>
      <c r="KRT29" s="580"/>
      <c r="KRU29" s="580"/>
      <c r="KRV29" s="580"/>
      <c r="KRW29" s="580"/>
      <c r="KRX29" s="580"/>
      <c r="KRY29" s="580"/>
      <c r="KRZ29" s="580"/>
      <c r="KSA29" s="580"/>
      <c r="KSB29" s="580"/>
      <c r="KSC29" s="580"/>
      <c r="KSD29" s="580"/>
      <c r="KSE29" s="580"/>
      <c r="KSF29" s="580"/>
      <c r="KSG29" s="580"/>
      <c r="KSH29" s="580"/>
      <c r="KSI29" s="580"/>
      <c r="KSJ29" s="580"/>
      <c r="KSK29" s="580"/>
      <c r="KSL29" s="580"/>
      <c r="KSM29" s="580"/>
      <c r="KSN29" s="580"/>
      <c r="KSO29" s="580"/>
      <c r="KSP29" s="580"/>
      <c r="KSQ29" s="580"/>
      <c r="KSR29" s="580"/>
      <c r="KSS29" s="580"/>
      <c r="KST29" s="580"/>
      <c r="KSU29" s="580"/>
      <c r="KSV29" s="580"/>
      <c r="KSW29" s="580"/>
      <c r="KSX29" s="580"/>
      <c r="KSY29" s="580"/>
      <c r="KSZ29" s="580"/>
      <c r="KTA29" s="580"/>
      <c r="KTB29" s="580"/>
      <c r="KTC29" s="580"/>
      <c r="KTD29" s="580"/>
      <c r="KTE29" s="580"/>
      <c r="KTF29" s="580"/>
      <c r="KTG29" s="580"/>
      <c r="KTH29" s="580"/>
      <c r="KTI29" s="580"/>
      <c r="KTJ29" s="580"/>
      <c r="KTK29" s="580"/>
      <c r="KTL29" s="580"/>
      <c r="KTM29" s="580"/>
      <c r="KTN29" s="580"/>
      <c r="KTO29" s="580"/>
      <c r="KTP29" s="580"/>
      <c r="KTQ29" s="580"/>
      <c r="KTR29" s="580"/>
      <c r="KTS29" s="580"/>
      <c r="KTT29" s="580"/>
      <c r="KTU29" s="580"/>
      <c r="KTV29" s="580"/>
      <c r="KTW29" s="580"/>
      <c r="KTX29" s="580"/>
      <c r="KTY29" s="580"/>
      <c r="KTZ29" s="580"/>
      <c r="KUA29" s="580"/>
      <c r="KUB29" s="580"/>
      <c r="KUC29" s="580"/>
      <c r="KUD29" s="580"/>
      <c r="KUE29" s="580"/>
      <c r="KUF29" s="580"/>
      <c r="KUG29" s="580"/>
      <c r="KUH29" s="580"/>
      <c r="KUI29" s="580"/>
      <c r="KUJ29" s="580"/>
      <c r="KUK29" s="580"/>
      <c r="KUL29" s="580"/>
      <c r="KUM29" s="580"/>
      <c r="KUN29" s="580"/>
      <c r="KUO29" s="580"/>
      <c r="KUP29" s="580"/>
      <c r="KUQ29" s="580"/>
      <c r="KUR29" s="580"/>
      <c r="KUS29" s="580"/>
      <c r="KUT29" s="580"/>
      <c r="KUU29" s="580"/>
      <c r="KUV29" s="580"/>
      <c r="KUW29" s="580"/>
      <c r="KUX29" s="580"/>
      <c r="KUY29" s="580"/>
      <c r="KUZ29" s="580"/>
      <c r="KVA29" s="580"/>
      <c r="KVB29" s="580"/>
      <c r="KVC29" s="580"/>
      <c r="KVD29" s="580"/>
      <c r="KVE29" s="580"/>
      <c r="KVF29" s="580"/>
      <c r="KVG29" s="580"/>
      <c r="KVH29" s="580"/>
      <c r="KVI29" s="580"/>
      <c r="KVJ29" s="580"/>
      <c r="KVK29" s="580"/>
      <c r="KVL29" s="580"/>
      <c r="KVM29" s="580"/>
      <c r="KVN29" s="580"/>
      <c r="KVO29" s="580"/>
      <c r="KVP29" s="580"/>
      <c r="KVQ29" s="580"/>
      <c r="KVR29" s="580"/>
      <c r="KVS29" s="580"/>
      <c r="KVT29" s="580"/>
      <c r="KVU29" s="580"/>
      <c r="KVV29" s="580"/>
      <c r="KVW29" s="580"/>
      <c r="KVX29" s="580"/>
      <c r="KVY29" s="580"/>
      <c r="KVZ29" s="580"/>
      <c r="KWA29" s="580"/>
      <c r="KWB29" s="580"/>
      <c r="KWC29" s="580"/>
      <c r="KWD29" s="580"/>
      <c r="KWE29" s="580"/>
      <c r="KWF29" s="580"/>
      <c r="KWG29" s="580"/>
      <c r="KWH29" s="580"/>
      <c r="KWI29" s="580"/>
      <c r="KWJ29" s="580"/>
      <c r="KWK29" s="580"/>
      <c r="KWL29" s="580"/>
      <c r="KWM29" s="580"/>
      <c r="KWN29" s="580"/>
      <c r="KWO29" s="580"/>
      <c r="KWP29" s="580"/>
      <c r="KWQ29" s="580"/>
      <c r="KWR29" s="580"/>
      <c r="KWS29" s="580"/>
      <c r="KWT29" s="580"/>
      <c r="KWU29" s="580"/>
      <c r="KWV29" s="580"/>
      <c r="KWW29" s="580"/>
      <c r="KWX29" s="580"/>
      <c r="KWY29" s="580"/>
      <c r="KWZ29" s="580"/>
      <c r="KXA29" s="580"/>
      <c r="KXB29" s="580"/>
      <c r="KXC29" s="580"/>
      <c r="KXD29" s="580"/>
      <c r="KXE29" s="580"/>
      <c r="KXF29" s="580"/>
      <c r="KXG29" s="580"/>
      <c r="KXH29" s="580"/>
      <c r="KXI29" s="580"/>
      <c r="KXJ29" s="580"/>
      <c r="KXK29" s="580"/>
      <c r="KXL29" s="580"/>
      <c r="KXM29" s="580"/>
      <c r="KXN29" s="580"/>
      <c r="KXO29" s="580"/>
      <c r="KXP29" s="580"/>
      <c r="KXQ29" s="580"/>
      <c r="KXR29" s="580"/>
      <c r="KXS29" s="580"/>
      <c r="KXT29" s="580"/>
      <c r="KXU29" s="580"/>
      <c r="KXV29" s="580"/>
      <c r="KXW29" s="580"/>
      <c r="KXX29" s="580"/>
      <c r="KXY29" s="580"/>
      <c r="KXZ29" s="580"/>
      <c r="KYA29" s="580"/>
      <c r="KYB29" s="580"/>
      <c r="KYC29" s="580"/>
      <c r="KYD29" s="580"/>
      <c r="KYE29" s="580"/>
      <c r="KYF29" s="580"/>
      <c r="KYG29" s="580"/>
      <c r="KYH29" s="580"/>
      <c r="KYI29" s="580"/>
      <c r="KYJ29" s="580"/>
      <c r="KYK29" s="580"/>
      <c r="KYL29" s="580"/>
      <c r="KYM29" s="580"/>
      <c r="KYN29" s="580"/>
      <c r="KYO29" s="580"/>
      <c r="KYP29" s="580"/>
      <c r="KYQ29" s="580"/>
      <c r="KYR29" s="580"/>
      <c r="KYS29" s="580"/>
      <c r="KYT29" s="580"/>
      <c r="KYU29" s="580"/>
      <c r="KYV29" s="580"/>
      <c r="KYW29" s="580"/>
      <c r="KYX29" s="580"/>
      <c r="KYY29" s="580"/>
      <c r="KYZ29" s="580"/>
      <c r="KZA29" s="580"/>
      <c r="KZB29" s="580"/>
      <c r="KZC29" s="580"/>
      <c r="KZD29" s="580"/>
      <c r="KZE29" s="580"/>
      <c r="KZF29" s="580"/>
      <c r="KZG29" s="580"/>
      <c r="KZH29" s="580"/>
      <c r="KZI29" s="580"/>
      <c r="KZJ29" s="580"/>
      <c r="KZK29" s="580"/>
      <c r="KZL29" s="580"/>
      <c r="KZM29" s="580"/>
      <c r="KZN29" s="580"/>
      <c r="KZO29" s="580"/>
      <c r="KZP29" s="580"/>
      <c r="KZQ29" s="580"/>
      <c r="KZR29" s="580"/>
      <c r="KZS29" s="580"/>
      <c r="KZT29" s="580"/>
      <c r="KZU29" s="580"/>
      <c r="KZV29" s="580"/>
      <c r="KZW29" s="580"/>
      <c r="KZX29" s="580"/>
      <c r="KZY29" s="580"/>
      <c r="KZZ29" s="580"/>
      <c r="LAA29" s="580"/>
      <c r="LAB29" s="580"/>
      <c r="LAC29" s="580"/>
      <c r="LAD29" s="580"/>
      <c r="LAE29" s="580"/>
      <c r="LAF29" s="580"/>
      <c r="LAG29" s="580"/>
      <c r="LAH29" s="580"/>
      <c r="LAI29" s="580"/>
      <c r="LAJ29" s="580"/>
      <c r="LAK29" s="580"/>
      <c r="LAL29" s="580"/>
      <c r="LAM29" s="580"/>
      <c r="LAN29" s="580"/>
      <c r="LAO29" s="580"/>
      <c r="LAP29" s="580"/>
      <c r="LAQ29" s="580"/>
      <c r="LAR29" s="580"/>
      <c r="LAS29" s="580"/>
      <c r="LAT29" s="580"/>
      <c r="LAU29" s="580"/>
      <c r="LAV29" s="580"/>
      <c r="LAW29" s="580"/>
      <c r="LAX29" s="580"/>
      <c r="LAY29" s="580"/>
      <c r="LAZ29" s="580"/>
      <c r="LBA29" s="580"/>
      <c r="LBB29" s="580"/>
      <c r="LBC29" s="580"/>
      <c r="LBD29" s="580"/>
      <c r="LBE29" s="580"/>
      <c r="LBF29" s="580"/>
      <c r="LBG29" s="580"/>
      <c r="LBH29" s="580"/>
      <c r="LBI29" s="580"/>
      <c r="LBJ29" s="580"/>
      <c r="LBK29" s="580"/>
      <c r="LBL29" s="580"/>
      <c r="LBM29" s="580"/>
      <c r="LBN29" s="580"/>
      <c r="LBO29" s="580"/>
      <c r="LBP29" s="580"/>
      <c r="LBQ29" s="580"/>
      <c r="LBR29" s="580"/>
      <c r="LBS29" s="580"/>
      <c r="LBT29" s="580"/>
      <c r="LBU29" s="580"/>
      <c r="LBV29" s="580"/>
      <c r="LBW29" s="580"/>
      <c r="LBX29" s="580"/>
      <c r="LBY29" s="580"/>
      <c r="LBZ29" s="580"/>
      <c r="LCA29" s="580"/>
      <c r="LCB29" s="580"/>
      <c r="LCC29" s="580"/>
      <c r="LCD29" s="580"/>
      <c r="LCE29" s="580"/>
      <c r="LCF29" s="580"/>
      <c r="LCG29" s="580"/>
      <c r="LCH29" s="580"/>
      <c r="LCI29" s="580"/>
      <c r="LCJ29" s="580"/>
      <c r="LCK29" s="580"/>
      <c r="LCL29" s="580"/>
      <c r="LCM29" s="580"/>
      <c r="LCN29" s="580"/>
      <c r="LCO29" s="580"/>
      <c r="LCP29" s="580"/>
      <c r="LCQ29" s="580"/>
      <c r="LCR29" s="580"/>
      <c r="LCS29" s="580"/>
      <c r="LCT29" s="580"/>
      <c r="LCU29" s="580"/>
      <c r="LCV29" s="580"/>
      <c r="LCW29" s="580"/>
      <c r="LCX29" s="580"/>
      <c r="LCY29" s="580"/>
      <c r="LCZ29" s="580"/>
      <c r="LDA29" s="580"/>
      <c r="LDB29" s="580"/>
      <c r="LDC29" s="580"/>
      <c r="LDD29" s="580"/>
      <c r="LDE29" s="580"/>
      <c r="LDF29" s="580"/>
      <c r="LDG29" s="580"/>
      <c r="LDH29" s="580"/>
      <c r="LDI29" s="580"/>
      <c r="LDJ29" s="580"/>
      <c r="LDK29" s="580"/>
      <c r="LDL29" s="580"/>
      <c r="LDM29" s="580"/>
      <c r="LDN29" s="580"/>
      <c r="LDO29" s="580"/>
      <c r="LDP29" s="580"/>
      <c r="LDQ29" s="580"/>
      <c r="LDR29" s="580"/>
      <c r="LDS29" s="580"/>
      <c r="LDT29" s="580"/>
      <c r="LDU29" s="580"/>
      <c r="LDV29" s="580"/>
      <c r="LDW29" s="580"/>
      <c r="LDX29" s="580"/>
      <c r="LDY29" s="580"/>
      <c r="LDZ29" s="580"/>
      <c r="LEA29" s="580"/>
      <c r="LEB29" s="580"/>
      <c r="LEC29" s="580"/>
      <c r="LED29" s="580"/>
      <c r="LEE29" s="580"/>
      <c r="LEF29" s="580"/>
      <c r="LEG29" s="580"/>
      <c r="LEH29" s="580"/>
      <c r="LEI29" s="580"/>
      <c r="LEJ29" s="580"/>
      <c r="LEK29" s="580"/>
      <c r="LEL29" s="580"/>
      <c r="LEM29" s="580"/>
      <c r="LEN29" s="580"/>
      <c r="LEO29" s="580"/>
      <c r="LEP29" s="580"/>
      <c r="LEQ29" s="580"/>
      <c r="LER29" s="580"/>
      <c r="LES29" s="580"/>
      <c r="LET29" s="580"/>
      <c r="LEU29" s="580"/>
      <c r="LEV29" s="580"/>
      <c r="LEW29" s="580"/>
      <c r="LEX29" s="580"/>
      <c r="LEY29" s="580"/>
      <c r="LEZ29" s="580"/>
      <c r="LFA29" s="580"/>
      <c r="LFB29" s="580"/>
      <c r="LFC29" s="580"/>
      <c r="LFD29" s="580"/>
      <c r="LFE29" s="580"/>
      <c r="LFF29" s="580"/>
      <c r="LFG29" s="580"/>
      <c r="LFH29" s="580"/>
      <c r="LFI29" s="580"/>
      <c r="LFJ29" s="580"/>
      <c r="LFK29" s="580"/>
      <c r="LFL29" s="580"/>
      <c r="LFM29" s="580"/>
      <c r="LFN29" s="580"/>
      <c r="LFO29" s="580"/>
      <c r="LFP29" s="580"/>
      <c r="LFQ29" s="580"/>
      <c r="LFR29" s="580"/>
      <c r="LFS29" s="580"/>
      <c r="LFT29" s="580"/>
      <c r="LFU29" s="580"/>
      <c r="LFV29" s="580"/>
      <c r="LFW29" s="580"/>
      <c r="LFX29" s="580"/>
      <c r="LFY29" s="580"/>
      <c r="LFZ29" s="580"/>
      <c r="LGA29" s="580"/>
      <c r="LGB29" s="580"/>
      <c r="LGC29" s="580"/>
      <c r="LGD29" s="580"/>
      <c r="LGE29" s="580"/>
      <c r="LGF29" s="580"/>
      <c r="LGG29" s="580"/>
      <c r="LGH29" s="580"/>
      <c r="LGI29" s="580"/>
      <c r="LGJ29" s="580"/>
      <c r="LGK29" s="580"/>
      <c r="LGL29" s="580"/>
      <c r="LGM29" s="580"/>
      <c r="LGN29" s="580"/>
      <c r="LGO29" s="580"/>
      <c r="LGP29" s="580"/>
      <c r="LGQ29" s="580"/>
      <c r="LGR29" s="580"/>
      <c r="LGS29" s="580"/>
      <c r="LGT29" s="580"/>
      <c r="LGU29" s="580"/>
      <c r="LGV29" s="580"/>
      <c r="LGW29" s="580"/>
      <c r="LGX29" s="580"/>
      <c r="LGY29" s="580"/>
      <c r="LGZ29" s="580"/>
      <c r="LHA29" s="580"/>
      <c r="LHB29" s="580"/>
      <c r="LHC29" s="580"/>
      <c r="LHD29" s="580"/>
      <c r="LHE29" s="580"/>
      <c r="LHF29" s="580"/>
      <c r="LHG29" s="580"/>
      <c r="LHH29" s="580"/>
      <c r="LHI29" s="580"/>
      <c r="LHJ29" s="580"/>
      <c r="LHK29" s="580"/>
      <c r="LHL29" s="580"/>
      <c r="LHM29" s="580"/>
      <c r="LHN29" s="580"/>
      <c r="LHO29" s="580"/>
      <c r="LHP29" s="580"/>
      <c r="LHQ29" s="580"/>
      <c r="LHR29" s="580"/>
      <c r="LHS29" s="580"/>
      <c r="LHT29" s="580"/>
      <c r="LHU29" s="580"/>
      <c r="LHV29" s="580"/>
      <c r="LHW29" s="580"/>
      <c r="LHX29" s="580"/>
      <c r="LHY29" s="580"/>
      <c r="LHZ29" s="580"/>
      <c r="LIA29" s="580"/>
      <c r="LIB29" s="580"/>
      <c r="LIC29" s="580"/>
      <c r="LID29" s="580"/>
      <c r="LIE29" s="580"/>
      <c r="LIF29" s="580"/>
      <c r="LIG29" s="580"/>
      <c r="LIH29" s="580"/>
      <c r="LII29" s="580"/>
      <c r="LIJ29" s="580"/>
      <c r="LIK29" s="580"/>
      <c r="LIL29" s="580"/>
      <c r="LIM29" s="580"/>
      <c r="LIN29" s="580"/>
      <c r="LIO29" s="580"/>
      <c r="LIP29" s="580"/>
      <c r="LIQ29" s="580"/>
      <c r="LIR29" s="580"/>
      <c r="LIS29" s="580"/>
      <c r="LIT29" s="580"/>
      <c r="LIU29" s="580"/>
      <c r="LIV29" s="580"/>
      <c r="LIW29" s="580"/>
      <c r="LIX29" s="580"/>
      <c r="LIY29" s="580"/>
      <c r="LIZ29" s="580"/>
      <c r="LJA29" s="580"/>
      <c r="LJB29" s="580"/>
      <c r="LJC29" s="580"/>
      <c r="LJD29" s="580"/>
      <c r="LJE29" s="580"/>
      <c r="LJF29" s="580"/>
      <c r="LJG29" s="580"/>
      <c r="LJH29" s="580"/>
      <c r="LJI29" s="580"/>
      <c r="LJJ29" s="580"/>
      <c r="LJK29" s="580"/>
      <c r="LJL29" s="580"/>
      <c r="LJM29" s="580"/>
      <c r="LJN29" s="580"/>
      <c r="LJO29" s="580"/>
      <c r="LJP29" s="580"/>
      <c r="LJQ29" s="580"/>
      <c r="LJR29" s="580"/>
      <c r="LJS29" s="580"/>
      <c r="LJT29" s="580"/>
      <c r="LJU29" s="580"/>
      <c r="LJV29" s="580"/>
      <c r="LJW29" s="580"/>
      <c r="LJX29" s="580"/>
      <c r="LJY29" s="580"/>
      <c r="LJZ29" s="580"/>
      <c r="LKA29" s="580"/>
      <c r="LKB29" s="580"/>
      <c r="LKC29" s="580"/>
      <c r="LKD29" s="580"/>
      <c r="LKE29" s="580"/>
      <c r="LKF29" s="580"/>
      <c r="LKG29" s="580"/>
      <c r="LKH29" s="580"/>
      <c r="LKI29" s="580"/>
      <c r="LKJ29" s="580"/>
      <c r="LKK29" s="580"/>
      <c r="LKL29" s="580"/>
      <c r="LKM29" s="580"/>
      <c r="LKN29" s="580"/>
      <c r="LKO29" s="580"/>
      <c r="LKP29" s="580"/>
      <c r="LKQ29" s="580"/>
      <c r="LKR29" s="580"/>
      <c r="LKS29" s="580"/>
      <c r="LKT29" s="580"/>
      <c r="LKU29" s="580"/>
      <c r="LKV29" s="580"/>
      <c r="LKW29" s="580"/>
      <c r="LKX29" s="580"/>
      <c r="LKY29" s="580"/>
      <c r="LKZ29" s="580"/>
      <c r="LLA29" s="580"/>
      <c r="LLB29" s="580"/>
      <c r="LLC29" s="580"/>
      <c r="LLD29" s="580"/>
      <c r="LLE29" s="580"/>
      <c r="LLF29" s="580"/>
      <c r="LLG29" s="580"/>
      <c r="LLH29" s="580"/>
      <c r="LLI29" s="580"/>
      <c r="LLJ29" s="580"/>
      <c r="LLK29" s="580"/>
      <c r="LLL29" s="580"/>
      <c r="LLM29" s="580"/>
      <c r="LLN29" s="580"/>
      <c r="LLO29" s="580"/>
      <c r="LLP29" s="580"/>
      <c r="LLQ29" s="580"/>
      <c r="LLR29" s="580"/>
      <c r="LLS29" s="580"/>
      <c r="LLT29" s="580"/>
      <c r="LLU29" s="580"/>
      <c r="LLV29" s="580"/>
      <c r="LLW29" s="580"/>
      <c r="LLX29" s="580"/>
      <c r="LLY29" s="580"/>
      <c r="LLZ29" s="580"/>
      <c r="LMA29" s="580"/>
      <c r="LMB29" s="580"/>
      <c r="LMC29" s="580"/>
      <c r="LMD29" s="580"/>
      <c r="LME29" s="580"/>
      <c r="LMF29" s="580"/>
      <c r="LMG29" s="580"/>
      <c r="LMH29" s="580"/>
      <c r="LMI29" s="580"/>
      <c r="LMJ29" s="580"/>
      <c r="LMK29" s="580"/>
      <c r="LML29" s="580"/>
      <c r="LMM29" s="580"/>
      <c r="LMN29" s="580"/>
      <c r="LMO29" s="580"/>
      <c r="LMP29" s="580"/>
      <c r="LMQ29" s="580"/>
      <c r="LMR29" s="580"/>
      <c r="LMS29" s="580"/>
      <c r="LMT29" s="580"/>
      <c r="LMU29" s="580"/>
      <c r="LMV29" s="580"/>
      <c r="LMW29" s="580"/>
      <c r="LMX29" s="580"/>
      <c r="LMY29" s="580"/>
      <c r="LMZ29" s="580"/>
      <c r="LNA29" s="580"/>
      <c r="LNB29" s="580"/>
      <c r="LNC29" s="580"/>
      <c r="LND29" s="580"/>
      <c r="LNE29" s="580"/>
      <c r="LNF29" s="580"/>
      <c r="LNG29" s="580"/>
      <c r="LNH29" s="580"/>
      <c r="LNI29" s="580"/>
      <c r="LNJ29" s="580"/>
      <c r="LNK29" s="580"/>
      <c r="LNL29" s="580"/>
      <c r="LNM29" s="580"/>
      <c r="LNN29" s="580"/>
      <c r="LNO29" s="580"/>
      <c r="LNP29" s="580"/>
      <c r="LNQ29" s="580"/>
      <c r="LNR29" s="580"/>
      <c r="LNS29" s="580"/>
      <c r="LNT29" s="580"/>
      <c r="LNU29" s="580"/>
      <c r="LNV29" s="580"/>
      <c r="LNW29" s="580"/>
      <c r="LNX29" s="580"/>
      <c r="LNY29" s="580"/>
      <c r="LNZ29" s="580"/>
      <c r="LOA29" s="580"/>
      <c r="LOB29" s="580"/>
      <c r="LOC29" s="580"/>
      <c r="LOD29" s="580"/>
      <c r="LOE29" s="580"/>
      <c r="LOF29" s="580"/>
      <c r="LOG29" s="580"/>
      <c r="LOH29" s="580"/>
      <c r="LOI29" s="580"/>
      <c r="LOJ29" s="580"/>
      <c r="LOK29" s="580"/>
      <c r="LOL29" s="580"/>
      <c r="LOM29" s="580"/>
      <c r="LON29" s="580"/>
      <c r="LOO29" s="580"/>
      <c r="LOP29" s="580"/>
      <c r="LOQ29" s="580"/>
      <c r="LOR29" s="580"/>
      <c r="LOS29" s="580"/>
      <c r="LOT29" s="580"/>
      <c r="LOU29" s="580"/>
      <c r="LOV29" s="580"/>
      <c r="LOW29" s="580"/>
      <c r="LOX29" s="580"/>
      <c r="LOY29" s="580"/>
      <c r="LOZ29" s="580"/>
      <c r="LPA29" s="580"/>
      <c r="LPB29" s="580"/>
      <c r="LPC29" s="580"/>
      <c r="LPD29" s="580"/>
      <c r="LPE29" s="580"/>
      <c r="LPF29" s="580"/>
      <c r="LPG29" s="580"/>
      <c r="LPH29" s="580"/>
      <c r="LPI29" s="580"/>
      <c r="LPJ29" s="580"/>
      <c r="LPK29" s="580"/>
      <c r="LPL29" s="580"/>
      <c r="LPM29" s="580"/>
      <c r="LPN29" s="580"/>
      <c r="LPO29" s="580"/>
      <c r="LPP29" s="580"/>
      <c r="LPQ29" s="580"/>
      <c r="LPR29" s="580"/>
      <c r="LPS29" s="580"/>
      <c r="LPT29" s="580"/>
      <c r="LPU29" s="580"/>
      <c r="LPV29" s="580"/>
      <c r="LPW29" s="580"/>
      <c r="LPX29" s="580"/>
      <c r="LPY29" s="580"/>
      <c r="LPZ29" s="580"/>
      <c r="LQA29" s="580"/>
      <c r="LQB29" s="580"/>
      <c r="LQC29" s="580"/>
      <c r="LQD29" s="580"/>
      <c r="LQE29" s="580"/>
      <c r="LQF29" s="580"/>
      <c r="LQG29" s="580"/>
      <c r="LQH29" s="580"/>
      <c r="LQI29" s="580"/>
      <c r="LQJ29" s="580"/>
      <c r="LQK29" s="580"/>
      <c r="LQL29" s="580"/>
      <c r="LQM29" s="580"/>
      <c r="LQN29" s="580"/>
      <c r="LQO29" s="580"/>
      <c r="LQP29" s="580"/>
      <c r="LQQ29" s="580"/>
      <c r="LQR29" s="580"/>
      <c r="LQS29" s="580"/>
      <c r="LQT29" s="580"/>
      <c r="LQU29" s="580"/>
      <c r="LQV29" s="580"/>
      <c r="LQW29" s="580"/>
      <c r="LQX29" s="580"/>
      <c r="LQY29" s="580"/>
      <c r="LQZ29" s="580"/>
      <c r="LRA29" s="580"/>
      <c r="LRB29" s="580"/>
      <c r="LRC29" s="580"/>
      <c r="LRD29" s="580"/>
      <c r="LRE29" s="580"/>
      <c r="LRF29" s="580"/>
      <c r="LRG29" s="580"/>
      <c r="LRH29" s="580"/>
      <c r="LRI29" s="580"/>
      <c r="LRJ29" s="580"/>
      <c r="LRK29" s="580"/>
      <c r="LRL29" s="580"/>
      <c r="LRM29" s="580"/>
      <c r="LRN29" s="580"/>
      <c r="LRO29" s="580"/>
      <c r="LRP29" s="580"/>
      <c r="LRQ29" s="580"/>
      <c r="LRR29" s="580"/>
      <c r="LRS29" s="580"/>
      <c r="LRT29" s="580"/>
      <c r="LRU29" s="580"/>
      <c r="LRV29" s="580"/>
      <c r="LRW29" s="580"/>
      <c r="LRX29" s="580"/>
      <c r="LRY29" s="580"/>
      <c r="LRZ29" s="580"/>
      <c r="LSA29" s="580"/>
      <c r="LSB29" s="580"/>
      <c r="LSC29" s="580"/>
      <c r="LSD29" s="580"/>
      <c r="LSE29" s="580"/>
      <c r="LSF29" s="580"/>
      <c r="LSG29" s="580"/>
      <c r="LSH29" s="580"/>
      <c r="LSI29" s="580"/>
      <c r="LSJ29" s="580"/>
      <c r="LSK29" s="580"/>
      <c r="LSL29" s="580"/>
      <c r="LSM29" s="580"/>
      <c r="LSN29" s="580"/>
      <c r="LSO29" s="580"/>
      <c r="LSP29" s="580"/>
      <c r="LSQ29" s="580"/>
      <c r="LSR29" s="580"/>
      <c r="LSS29" s="580"/>
      <c r="LST29" s="580"/>
      <c r="LSU29" s="580"/>
      <c r="LSV29" s="580"/>
      <c r="LSW29" s="580"/>
      <c r="LSX29" s="580"/>
      <c r="LSY29" s="580"/>
      <c r="LSZ29" s="580"/>
      <c r="LTA29" s="580"/>
      <c r="LTB29" s="580"/>
      <c r="LTC29" s="580"/>
      <c r="LTD29" s="580"/>
      <c r="LTE29" s="580"/>
      <c r="LTF29" s="580"/>
      <c r="LTG29" s="580"/>
      <c r="LTH29" s="580"/>
      <c r="LTI29" s="580"/>
      <c r="LTJ29" s="580"/>
      <c r="LTK29" s="580"/>
      <c r="LTL29" s="580"/>
      <c r="LTM29" s="580"/>
      <c r="LTN29" s="580"/>
      <c r="LTO29" s="580"/>
      <c r="LTP29" s="580"/>
      <c r="LTQ29" s="580"/>
      <c r="LTR29" s="580"/>
      <c r="LTS29" s="580"/>
      <c r="LTT29" s="580"/>
      <c r="LTU29" s="580"/>
      <c r="LTV29" s="580"/>
      <c r="LTW29" s="580"/>
      <c r="LTX29" s="580"/>
      <c r="LTY29" s="580"/>
      <c r="LTZ29" s="580"/>
      <c r="LUA29" s="580"/>
      <c r="LUB29" s="580"/>
      <c r="LUC29" s="580"/>
      <c r="LUD29" s="580"/>
      <c r="LUE29" s="580"/>
      <c r="LUF29" s="580"/>
      <c r="LUG29" s="580"/>
      <c r="LUH29" s="580"/>
      <c r="LUI29" s="580"/>
      <c r="LUJ29" s="580"/>
      <c r="LUK29" s="580"/>
      <c r="LUL29" s="580"/>
      <c r="LUM29" s="580"/>
      <c r="LUN29" s="580"/>
      <c r="LUO29" s="580"/>
      <c r="LUP29" s="580"/>
      <c r="LUQ29" s="580"/>
      <c r="LUR29" s="580"/>
      <c r="LUS29" s="580"/>
      <c r="LUT29" s="580"/>
      <c r="LUU29" s="580"/>
      <c r="LUV29" s="580"/>
      <c r="LUW29" s="580"/>
      <c r="LUX29" s="580"/>
      <c r="LUY29" s="580"/>
      <c r="LUZ29" s="580"/>
      <c r="LVA29" s="580"/>
      <c r="LVB29" s="580"/>
      <c r="LVC29" s="580"/>
      <c r="LVD29" s="580"/>
      <c r="LVE29" s="580"/>
      <c r="LVF29" s="580"/>
      <c r="LVG29" s="580"/>
      <c r="LVH29" s="580"/>
      <c r="LVI29" s="580"/>
      <c r="LVJ29" s="580"/>
      <c r="LVK29" s="580"/>
      <c r="LVL29" s="580"/>
      <c r="LVM29" s="580"/>
      <c r="LVN29" s="580"/>
      <c r="LVO29" s="580"/>
      <c r="LVP29" s="580"/>
      <c r="LVQ29" s="580"/>
      <c r="LVR29" s="580"/>
      <c r="LVS29" s="580"/>
      <c r="LVT29" s="580"/>
      <c r="LVU29" s="580"/>
      <c r="LVV29" s="580"/>
      <c r="LVW29" s="580"/>
      <c r="LVX29" s="580"/>
      <c r="LVY29" s="580"/>
      <c r="LVZ29" s="580"/>
      <c r="LWA29" s="580"/>
      <c r="LWB29" s="580"/>
      <c r="LWC29" s="580"/>
      <c r="LWD29" s="580"/>
      <c r="LWE29" s="580"/>
      <c r="LWF29" s="580"/>
      <c r="LWG29" s="580"/>
      <c r="LWH29" s="580"/>
      <c r="LWI29" s="580"/>
      <c r="LWJ29" s="580"/>
      <c r="LWK29" s="580"/>
      <c r="LWL29" s="580"/>
      <c r="LWM29" s="580"/>
      <c r="LWN29" s="580"/>
      <c r="LWO29" s="580"/>
      <c r="LWP29" s="580"/>
      <c r="LWQ29" s="580"/>
      <c r="LWR29" s="580"/>
      <c r="LWS29" s="580"/>
      <c r="LWT29" s="580"/>
      <c r="LWU29" s="580"/>
      <c r="LWV29" s="580"/>
      <c r="LWW29" s="580"/>
      <c r="LWX29" s="580"/>
      <c r="LWY29" s="580"/>
      <c r="LWZ29" s="580"/>
      <c r="LXA29" s="580"/>
      <c r="LXB29" s="580"/>
      <c r="LXC29" s="580"/>
      <c r="LXD29" s="580"/>
      <c r="LXE29" s="580"/>
      <c r="LXF29" s="580"/>
      <c r="LXG29" s="580"/>
      <c r="LXH29" s="580"/>
      <c r="LXI29" s="580"/>
      <c r="LXJ29" s="580"/>
      <c r="LXK29" s="580"/>
      <c r="LXL29" s="580"/>
      <c r="LXM29" s="580"/>
      <c r="LXN29" s="580"/>
      <c r="LXO29" s="580"/>
      <c r="LXP29" s="580"/>
      <c r="LXQ29" s="580"/>
      <c r="LXR29" s="580"/>
      <c r="LXS29" s="580"/>
      <c r="LXT29" s="580"/>
      <c r="LXU29" s="580"/>
      <c r="LXV29" s="580"/>
      <c r="LXW29" s="580"/>
      <c r="LXX29" s="580"/>
      <c r="LXY29" s="580"/>
      <c r="LXZ29" s="580"/>
      <c r="LYA29" s="580"/>
      <c r="LYB29" s="580"/>
      <c r="LYC29" s="580"/>
      <c r="LYD29" s="580"/>
      <c r="LYE29" s="580"/>
      <c r="LYF29" s="580"/>
      <c r="LYG29" s="580"/>
      <c r="LYH29" s="580"/>
      <c r="LYI29" s="580"/>
      <c r="LYJ29" s="580"/>
      <c r="LYK29" s="580"/>
      <c r="LYL29" s="580"/>
      <c r="LYM29" s="580"/>
      <c r="LYN29" s="580"/>
      <c r="LYO29" s="580"/>
      <c r="LYP29" s="580"/>
      <c r="LYQ29" s="580"/>
      <c r="LYR29" s="580"/>
      <c r="LYS29" s="580"/>
      <c r="LYT29" s="580"/>
      <c r="LYU29" s="580"/>
      <c r="LYV29" s="580"/>
      <c r="LYW29" s="580"/>
      <c r="LYX29" s="580"/>
      <c r="LYY29" s="580"/>
      <c r="LYZ29" s="580"/>
      <c r="LZA29" s="580"/>
      <c r="LZB29" s="580"/>
      <c r="LZC29" s="580"/>
      <c r="LZD29" s="580"/>
      <c r="LZE29" s="580"/>
      <c r="LZF29" s="580"/>
      <c r="LZG29" s="580"/>
      <c r="LZH29" s="580"/>
      <c r="LZI29" s="580"/>
      <c r="LZJ29" s="580"/>
      <c r="LZK29" s="580"/>
      <c r="LZL29" s="580"/>
      <c r="LZM29" s="580"/>
      <c r="LZN29" s="580"/>
      <c r="LZO29" s="580"/>
      <c r="LZP29" s="580"/>
      <c r="LZQ29" s="580"/>
      <c r="LZR29" s="580"/>
      <c r="LZS29" s="580"/>
      <c r="LZT29" s="580"/>
      <c r="LZU29" s="580"/>
      <c r="LZV29" s="580"/>
      <c r="LZW29" s="580"/>
      <c r="LZX29" s="580"/>
      <c r="LZY29" s="580"/>
      <c r="LZZ29" s="580"/>
      <c r="MAA29" s="580"/>
      <c r="MAB29" s="580"/>
      <c r="MAC29" s="580"/>
      <c r="MAD29" s="580"/>
      <c r="MAE29" s="580"/>
      <c r="MAF29" s="580"/>
      <c r="MAG29" s="580"/>
      <c r="MAH29" s="580"/>
      <c r="MAI29" s="580"/>
      <c r="MAJ29" s="580"/>
      <c r="MAK29" s="580"/>
      <c r="MAL29" s="580"/>
      <c r="MAM29" s="580"/>
      <c r="MAN29" s="580"/>
      <c r="MAO29" s="580"/>
      <c r="MAP29" s="580"/>
      <c r="MAQ29" s="580"/>
      <c r="MAR29" s="580"/>
      <c r="MAS29" s="580"/>
      <c r="MAT29" s="580"/>
      <c r="MAU29" s="580"/>
      <c r="MAV29" s="580"/>
      <c r="MAW29" s="580"/>
      <c r="MAX29" s="580"/>
      <c r="MAY29" s="580"/>
      <c r="MAZ29" s="580"/>
      <c r="MBA29" s="580"/>
      <c r="MBB29" s="580"/>
      <c r="MBC29" s="580"/>
      <c r="MBD29" s="580"/>
      <c r="MBE29" s="580"/>
      <c r="MBF29" s="580"/>
      <c r="MBG29" s="580"/>
      <c r="MBH29" s="580"/>
      <c r="MBI29" s="580"/>
      <c r="MBJ29" s="580"/>
      <c r="MBK29" s="580"/>
      <c r="MBL29" s="580"/>
      <c r="MBM29" s="580"/>
      <c r="MBN29" s="580"/>
      <c r="MBO29" s="580"/>
      <c r="MBP29" s="580"/>
      <c r="MBQ29" s="580"/>
      <c r="MBR29" s="580"/>
      <c r="MBS29" s="580"/>
      <c r="MBT29" s="580"/>
      <c r="MBU29" s="580"/>
      <c r="MBV29" s="580"/>
      <c r="MBW29" s="580"/>
      <c r="MBX29" s="580"/>
      <c r="MBY29" s="580"/>
      <c r="MBZ29" s="580"/>
      <c r="MCA29" s="580"/>
      <c r="MCB29" s="580"/>
      <c r="MCC29" s="580"/>
      <c r="MCD29" s="580"/>
      <c r="MCE29" s="580"/>
      <c r="MCF29" s="580"/>
      <c r="MCG29" s="580"/>
      <c r="MCH29" s="580"/>
      <c r="MCI29" s="580"/>
      <c r="MCJ29" s="580"/>
      <c r="MCK29" s="580"/>
      <c r="MCL29" s="580"/>
      <c r="MCM29" s="580"/>
      <c r="MCN29" s="580"/>
      <c r="MCO29" s="580"/>
      <c r="MCP29" s="580"/>
      <c r="MCQ29" s="580"/>
      <c r="MCR29" s="580"/>
      <c r="MCS29" s="580"/>
      <c r="MCT29" s="580"/>
      <c r="MCU29" s="580"/>
      <c r="MCV29" s="580"/>
      <c r="MCW29" s="580"/>
      <c r="MCX29" s="580"/>
      <c r="MCY29" s="580"/>
      <c r="MCZ29" s="580"/>
      <c r="MDA29" s="580"/>
      <c r="MDB29" s="580"/>
      <c r="MDC29" s="580"/>
      <c r="MDD29" s="580"/>
      <c r="MDE29" s="580"/>
      <c r="MDF29" s="580"/>
      <c r="MDG29" s="580"/>
      <c r="MDH29" s="580"/>
      <c r="MDI29" s="580"/>
      <c r="MDJ29" s="580"/>
      <c r="MDK29" s="580"/>
      <c r="MDL29" s="580"/>
      <c r="MDM29" s="580"/>
      <c r="MDN29" s="580"/>
      <c r="MDO29" s="580"/>
      <c r="MDP29" s="580"/>
      <c r="MDQ29" s="580"/>
      <c r="MDR29" s="580"/>
      <c r="MDS29" s="580"/>
      <c r="MDT29" s="580"/>
      <c r="MDU29" s="580"/>
      <c r="MDV29" s="580"/>
      <c r="MDW29" s="580"/>
      <c r="MDX29" s="580"/>
      <c r="MDY29" s="580"/>
      <c r="MDZ29" s="580"/>
      <c r="MEA29" s="580"/>
      <c r="MEB29" s="580"/>
      <c r="MEC29" s="580"/>
      <c r="MED29" s="580"/>
      <c r="MEE29" s="580"/>
      <c r="MEF29" s="580"/>
      <c r="MEG29" s="580"/>
      <c r="MEH29" s="580"/>
      <c r="MEI29" s="580"/>
      <c r="MEJ29" s="580"/>
      <c r="MEK29" s="580"/>
      <c r="MEL29" s="580"/>
      <c r="MEM29" s="580"/>
      <c r="MEN29" s="580"/>
      <c r="MEO29" s="580"/>
      <c r="MEP29" s="580"/>
      <c r="MEQ29" s="580"/>
      <c r="MER29" s="580"/>
      <c r="MES29" s="580"/>
      <c r="MET29" s="580"/>
      <c r="MEU29" s="580"/>
      <c r="MEV29" s="580"/>
      <c r="MEW29" s="580"/>
      <c r="MEX29" s="580"/>
      <c r="MEY29" s="580"/>
      <c r="MEZ29" s="580"/>
      <c r="MFA29" s="580"/>
      <c r="MFB29" s="580"/>
      <c r="MFC29" s="580"/>
      <c r="MFD29" s="580"/>
      <c r="MFE29" s="580"/>
      <c r="MFF29" s="580"/>
      <c r="MFG29" s="580"/>
      <c r="MFH29" s="580"/>
      <c r="MFI29" s="580"/>
      <c r="MFJ29" s="580"/>
      <c r="MFK29" s="580"/>
      <c r="MFL29" s="580"/>
      <c r="MFM29" s="580"/>
      <c r="MFN29" s="580"/>
      <c r="MFO29" s="580"/>
      <c r="MFP29" s="580"/>
      <c r="MFQ29" s="580"/>
      <c r="MFR29" s="580"/>
      <c r="MFS29" s="580"/>
      <c r="MFT29" s="580"/>
      <c r="MFU29" s="580"/>
      <c r="MFV29" s="580"/>
      <c r="MFW29" s="580"/>
      <c r="MFX29" s="580"/>
      <c r="MFY29" s="580"/>
      <c r="MFZ29" s="580"/>
      <c r="MGA29" s="580"/>
      <c r="MGB29" s="580"/>
      <c r="MGC29" s="580"/>
      <c r="MGD29" s="580"/>
      <c r="MGE29" s="580"/>
      <c r="MGF29" s="580"/>
      <c r="MGG29" s="580"/>
      <c r="MGH29" s="580"/>
      <c r="MGI29" s="580"/>
      <c r="MGJ29" s="580"/>
      <c r="MGK29" s="580"/>
      <c r="MGL29" s="580"/>
      <c r="MGM29" s="580"/>
      <c r="MGN29" s="580"/>
      <c r="MGO29" s="580"/>
      <c r="MGP29" s="580"/>
      <c r="MGQ29" s="580"/>
      <c r="MGR29" s="580"/>
      <c r="MGS29" s="580"/>
      <c r="MGT29" s="580"/>
      <c r="MGU29" s="580"/>
      <c r="MGV29" s="580"/>
      <c r="MGW29" s="580"/>
      <c r="MGX29" s="580"/>
      <c r="MGY29" s="580"/>
      <c r="MGZ29" s="580"/>
      <c r="MHA29" s="580"/>
      <c r="MHB29" s="580"/>
      <c r="MHC29" s="580"/>
      <c r="MHD29" s="580"/>
      <c r="MHE29" s="580"/>
      <c r="MHF29" s="580"/>
      <c r="MHG29" s="580"/>
      <c r="MHH29" s="580"/>
      <c r="MHI29" s="580"/>
      <c r="MHJ29" s="580"/>
      <c r="MHK29" s="580"/>
      <c r="MHL29" s="580"/>
      <c r="MHM29" s="580"/>
      <c r="MHN29" s="580"/>
      <c r="MHO29" s="580"/>
      <c r="MHP29" s="580"/>
      <c r="MHQ29" s="580"/>
      <c r="MHR29" s="580"/>
      <c r="MHS29" s="580"/>
      <c r="MHT29" s="580"/>
      <c r="MHU29" s="580"/>
      <c r="MHV29" s="580"/>
      <c r="MHW29" s="580"/>
      <c r="MHX29" s="580"/>
      <c r="MHY29" s="580"/>
      <c r="MHZ29" s="580"/>
      <c r="MIA29" s="580"/>
      <c r="MIB29" s="580"/>
      <c r="MIC29" s="580"/>
      <c r="MID29" s="580"/>
      <c r="MIE29" s="580"/>
      <c r="MIF29" s="580"/>
      <c r="MIG29" s="580"/>
      <c r="MIH29" s="580"/>
      <c r="MII29" s="580"/>
      <c r="MIJ29" s="580"/>
      <c r="MIK29" s="580"/>
      <c r="MIL29" s="580"/>
      <c r="MIM29" s="580"/>
      <c r="MIN29" s="580"/>
      <c r="MIO29" s="580"/>
      <c r="MIP29" s="580"/>
      <c r="MIQ29" s="580"/>
      <c r="MIR29" s="580"/>
      <c r="MIS29" s="580"/>
      <c r="MIT29" s="580"/>
      <c r="MIU29" s="580"/>
      <c r="MIV29" s="580"/>
      <c r="MIW29" s="580"/>
      <c r="MIX29" s="580"/>
      <c r="MIY29" s="580"/>
      <c r="MIZ29" s="580"/>
      <c r="MJA29" s="580"/>
      <c r="MJB29" s="580"/>
      <c r="MJC29" s="580"/>
      <c r="MJD29" s="580"/>
      <c r="MJE29" s="580"/>
      <c r="MJF29" s="580"/>
      <c r="MJG29" s="580"/>
      <c r="MJH29" s="580"/>
      <c r="MJI29" s="580"/>
      <c r="MJJ29" s="580"/>
      <c r="MJK29" s="580"/>
      <c r="MJL29" s="580"/>
      <c r="MJM29" s="580"/>
      <c r="MJN29" s="580"/>
      <c r="MJO29" s="580"/>
      <c r="MJP29" s="580"/>
      <c r="MJQ29" s="580"/>
      <c r="MJR29" s="580"/>
      <c r="MJS29" s="580"/>
      <c r="MJT29" s="580"/>
      <c r="MJU29" s="580"/>
      <c r="MJV29" s="580"/>
      <c r="MJW29" s="580"/>
      <c r="MJX29" s="580"/>
      <c r="MJY29" s="580"/>
      <c r="MJZ29" s="580"/>
      <c r="MKA29" s="580"/>
      <c r="MKB29" s="580"/>
      <c r="MKC29" s="580"/>
      <c r="MKD29" s="580"/>
      <c r="MKE29" s="580"/>
      <c r="MKF29" s="580"/>
      <c r="MKG29" s="580"/>
      <c r="MKH29" s="580"/>
      <c r="MKI29" s="580"/>
      <c r="MKJ29" s="580"/>
      <c r="MKK29" s="580"/>
      <c r="MKL29" s="580"/>
      <c r="MKM29" s="580"/>
      <c r="MKN29" s="580"/>
      <c r="MKO29" s="580"/>
      <c r="MKP29" s="580"/>
      <c r="MKQ29" s="580"/>
      <c r="MKR29" s="580"/>
      <c r="MKS29" s="580"/>
      <c r="MKT29" s="580"/>
      <c r="MKU29" s="580"/>
      <c r="MKV29" s="580"/>
      <c r="MKW29" s="580"/>
      <c r="MKX29" s="580"/>
      <c r="MKY29" s="580"/>
      <c r="MKZ29" s="580"/>
      <c r="MLA29" s="580"/>
      <c r="MLB29" s="580"/>
      <c r="MLC29" s="580"/>
      <c r="MLD29" s="580"/>
      <c r="MLE29" s="580"/>
      <c r="MLF29" s="580"/>
      <c r="MLG29" s="580"/>
      <c r="MLH29" s="580"/>
      <c r="MLI29" s="580"/>
      <c r="MLJ29" s="580"/>
      <c r="MLK29" s="580"/>
      <c r="MLL29" s="580"/>
      <c r="MLM29" s="580"/>
      <c r="MLN29" s="580"/>
      <c r="MLO29" s="580"/>
      <c r="MLP29" s="580"/>
      <c r="MLQ29" s="580"/>
      <c r="MLR29" s="580"/>
      <c r="MLS29" s="580"/>
      <c r="MLT29" s="580"/>
      <c r="MLU29" s="580"/>
      <c r="MLV29" s="580"/>
      <c r="MLW29" s="580"/>
      <c r="MLX29" s="580"/>
      <c r="MLY29" s="580"/>
      <c r="MLZ29" s="580"/>
      <c r="MMA29" s="580"/>
      <c r="MMB29" s="580"/>
      <c r="MMC29" s="580"/>
      <c r="MMD29" s="580"/>
      <c r="MME29" s="580"/>
      <c r="MMF29" s="580"/>
      <c r="MMG29" s="580"/>
      <c r="MMH29" s="580"/>
      <c r="MMI29" s="580"/>
      <c r="MMJ29" s="580"/>
      <c r="MMK29" s="580"/>
      <c r="MML29" s="580"/>
      <c r="MMM29" s="580"/>
      <c r="MMN29" s="580"/>
      <c r="MMO29" s="580"/>
      <c r="MMP29" s="580"/>
      <c r="MMQ29" s="580"/>
      <c r="MMR29" s="580"/>
      <c r="MMS29" s="580"/>
      <c r="MMT29" s="580"/>
      <c r="MMU29" s="580"/>
      <c r="MMV29" s="580"/>
      <c r="MMW29" s="580"/>
      <c r="MMX29" s="580"/>
      <c r="MMY29" s="580"/>
      <c r="MMZ29" s="580"/>
      <c r="MNA29" s="580"/>
      <c r="MNB29" s="580"/>
      <c r="MNC29" s="580"/>
      <c r="MND29" s="580"/>
      <c r="MNE29" s="580"/>
      <c r="MNF29" s="580"/>
      <c r="MNG29" s="580"/>
      <c r="MNH29" s="580"/>
      <c r="MNI29" s="580"/>
      <c r="MNJ29" s="580"/>
      <c r="MNK29" s="580"/>
      <c r="MNL29" s="580"/>
      <c r="MNM29" s="580"/>
      <c r="MNN29" s="580"/>
      <c r="MNO29" s="580"/>
      <c r="MNP29" s="580"/>
      <c r="MNQ29" s="580"/>
      <c r="MNR29" s="580"/>
      <c r="MNS29" s="580"/>
      <c r="MNT29" s="580"/>
      <c r="MNU29" s="580"/>
      <c r="MNV29" s="580"/>
      <c r="MNW29" s="580"/>
      <c r="MNX29" s="580"/>
      <c r="MNY29" s="580"/>
      <c r="MNZ29" s="580"/>
      <c r="MOA29" s="580"/>
      <c r="MOB29" s="580"/>
      <c r="MOC29" s="580"/>
      <c r="MOD29" s="580"/>
      <c r="MOE29" s="580"/>
      <c r="MOF29" s="580"/>
      <c r="MOG29" s="580"/>
      <c r="MOH29" s="580"/>
      <c r="MOI29" s="580"/>
      <c r="MOJ29" s="580"/>
      <c r="MOK29" s="580"/>
      <c r="MOL29" s="580"/>
      <c r="MOM29" s="580"/>
      <c r="MON29" s="580"/>
      <c r="MOO29" s="580"/>
      <c r="MOP29" s="580"/>
      <c r="MOQ29" s="580"/>
      <c r="MOR29" s="580"/>
      <c r="MOS29" s="580"/>
      <c r="MOT29" s="580"/>
      <c r="MOU29" s="580"/>
      <c r="MOV29" s="580"/>
      <c r="MOW29" s="580"/>
      <c r="MOX29" s="580"/>
      <c r="MOY29" s="580"/>
      <c r="MOZ29" s="580"/>
      <c r="MPA29" s="580"/>
      <c r="MPB29" s="580"/>
      <c r="MPC29" s="580"/>
      <c r="MPD29" s="580"/>
      <c r="MPE29" s="580"/>
      <c r="MPF29" s="580"/>
      <c r="MPG29" s="580"/>
      <c r="MPH29" s="580"/>
      <c r="MPI29" s="580"/>
      <c r="MPJ29" s="580"/>
      <c r="MPK29" s="580"/>
      <c r="MPL29" s="580"/>
      <c r="MPM29" s="580"/>
      <c r="MPN29" s="580"/>
      <c r="MPO29" s="580"/>
      <c r="MPP29" s="580"/>
      <c r="MPQ29" s="580"/>
      <c r="MPR29" s="580"/>
      <c r="MPS29" s="580"/>
      <c r="MPT29" s="580"/>
      <c r="MPU29" s="580"/>
      <c r="MPV29" s="580"/>
      <c r="MPW29" s="580"/>
      <c r="MPX29" s="580"/>
      <c r="MPY29" s="580"/>
      <c r="MPZ29" s="580"/>
      <c r="MQA29" s="580"/>
      <c r="MQB29" s="580"/>
      <c r="MQC29" s="580"/>
      <c r="MQD29" s="580"/>
      <c r="MQE29" s="580"/>
      <c r="MQF29" s="580"/>
      <c r="MQG29" s="580"/>
      <c r="MQH29" s="580"/>
      <c r="MQI29" s="580"/>
      <c r="MQJ29" s="580"/>
      <c r="MQK29" s="580"/>
      <c r="MQL29" s="580"/>
      <c r="MQM29" s="580"/>
      <c r="MQN29" s="580"/>
      <c r="MQO29" s="580"/>
      <c r="MQP29" s="580"/>
      <c r="MQQ29" s="580"/>
      <c r="MQR29" s="580"/>
      <c r="MQS29" s="580"/>
      <c r="MQT29" s="580"/>
      <c r="MQU29" s="580"/>
      <c r="MQV29" s="580"/>
      <c r="MQW29" s="580"/>
      <c r="MQX29" s="580"/>
      <c r="MQY29" s="580"/>
      <c r="MQZ29" s="580"/>
      <c r="MRA29" s="580"/>
      <c r="MRB29" s="580"/>
      <c r="MRC29" s="580"/>
      <c r="MRD29" s="580"/>
      <c r="MRE29" s="580"/>
      <c r="MRF29" s="580"/>
      <c r="MRG29" s="580"/>
      <c r="MRH29" s="580"/>
      <c r="MRI29" s="580"/>
      <c r="MRJ29" s="580"/>
      <c r="MRK29" s="580"/>
      <c r="MRL29" s="580"/>
      <c r="MRM29" s="580"/>
      <c r="MRN29" s="580"/>
      <c r="MRO29" s="580"/>
      <c r="MRP29" s="580"/>
      <c r="MRQ29" s="580"/>
      <c r="MRR29" s="580"/>
      <c r="MRS29" s="580"/>
      <c r="MRT29" s="580"/>
      <c r="MRU29" s="580"/>
      <c r="MRV29" s="580"/>
      <c r="MRW29" s="580"/>
      <c r="MRX29" s="580"/>
      <c r="MRY29" s="580"/>
      <c r="MRZ29" s="580"/>
      <c r="MSA29" s="580"/>
      <c r="MSB29" s="580"/>
      <c r="MSC29" s="580"/>
      <c r="MSD29" s="580"/>
      <c r="MSE29" s="580"/>
      <c r="MSF29" s="580"/>
      <c r="MSG29" s="580"/>
      <c r="MSH29" s="580"/>
      <c r="MSI29" s="580"/>
      <c r="MSJ29" s="580"/>
      <c r="MSK29" s="580"/>
      <c r="MSL29" s="580"/>
      <c r="MSM29" s="580"/>
      <c r="MSN29" s="580"/>
      <c r="MSO29" s="580"/>
      <c r="MSP29" s="580"/>
      <c r="MSQ29" s="580"/>
      <c r="MSR29" s="580"/>
      <c r="MSS29" s="580"/>
      <c r="MST29" s="580"/>
      <c r="MSU29" s="580"/>
      <c r="MSV29" s="580"/>
      <c r="MSW29" s="580"/>
      <c r="MSX29" s="580"/>
      <c r="MSY29" s="580"/>
      <c r="MSZ29" s="580"/>
      <c r="MTA29" s="580"/>
      <c r="MTB29" s="580"/>
      <c r="MTC29" s="580"/>
      <c r="MTD29" s="580"/>
      <c r="MTE29" s="580"/>
      <c r="MTF29" s="580"/>
      <c r="MTG29" s="580"/>
      <c r="MTH29" s="580"/>
      <c r="MTI29" s="580"/>
      <c r="MTJ29" s="580"/>
      <c r="MTK29" s="580"/>
      <c r="MTL29" s="580"/>
      <c r="MTM29" s="580"/>
      <c r="MTN29" s="580"/>
      <c r="MTO29" s="580"/>
      <c r="MTP29" s="580"/>
      <c r="MTQ29" s="580"/>
      <c r="MTR29" s="580"/>
      <c r="MTS29" s="580"/>
      <c r="MTT29" s="580"/>
      <c r="MTU29" s="580"/>
      <c r="MTV29" s="580"/>
      <c r="MTW29" s="580"/>
      <c r="MTX29" s="580"/>
      <c r="MTY29" s="580"/>
      <c r="MTZ29" s="580"/>
      <c r="MUA29" s="580"/>
      <c r="MUB29" s="580"/>
      <c r="MUC29" s="580"/>
      <c r="MUD29" s="580"/>
      <c r="MUE29" s="580"/>
      <c r="MUF29" s="580"/>
      <c r="MUG29" s="580"/>
      <c r="MUH29" s="580"/>
      <c r="MUI29" s="580"/>
      <c r="MUJ29" s="580"/>
      <c r="MUK29" s="580"/>
      <c r="MUL29" s="580"/>
      <c r="MUM29" s="580"/>
      <c r="MUN29" s="580"/>
      <c r="MUO29" s="580"/>
      <c r="MUP29" s="580"/>
      <c r="MUQ29" s="580"/>
      <c r="MUR29" s="580"/>
      <c r="MUS29" s="580"/>
      <c r="MUT29" s="580"/>
      <c r="MUU29" s="580"/>
      <c r="MUV29" s="580"/>
      <c r="MUW29" s="580"/>
      <c r="MUX29" s="580"/>
      <c r="MUY29" s="580"/>
      <c r="MUZ29" s="580"/>
      <c r="MVA29" s="580"/>
      <c r="MVB29" s="580"/>
      <c r="MVC29" s="580"/>
      <c r="MVD29" s="580"/>
      <c r="MVE29" s="580"/>
      <c r="MVF29" s="580"/>
      <c r="MVG29" s="580"/>
      <c r="MVH29" s="580"/>
      <c r="MVI29" s="580"/>
      <c r="MVJ29" s="580"/>
      <c r="MVK29" s="580"/>
      <c r="MVL29" s="580"/>
      <c r="MVM29" s="580"/>
      <c r="MVN29" s="580"/>
      <c r="MVO29" s="580"/>
      <c r="MVP29" s="580"/>
      <c r="MVQ29" s="580"/>
      <c r="MVR29" s="580"/>
      <c r="MVS29" s="580"/>
      <c r="MVT29" s="580"/>
      <c r="MVU29" s="580"/>
      <c r="MVV29" s="580"/>
      <c r="MVW29" s="580"/>
      <c r="MVX29" s="580"/>
      <c r="MVY29" s="580"/>
      <c r="MVZ29" s="580"/>
      <c r="MWA29" s="580"/>
      <c r="MWB29" s="580"/>
      <c r="MWC29" s="580"/>
      <c r="MWD29" s="580"/>
      <c r="MWE29" s="580"/>
      <c r="MWF29" s="580"/>
      <c r="MWG29" s="580"/>
      <c r="MWH29" s="580"/>
      <c r="MWI29" s="580"/>
      <c r="MWJ29" s="580"/>
      <c r="MWK29" s="580"/>
      <c r="MWL29" s="580"/>
      <c r="MWM29" s="580"/>
      <c r="MWN29" s="580"/>
      <c r="MWO29" s="580"/>
      <c r="MWP29" s="580"/>
      <c r="MWQ29" s="580"/>
      <c r="MWR29" s="580"/>
      <c r="MWS29" s="580"/>
      <c r="MWT29" s="580"/>
      <c r="MWU29" s="580"/>
      <c r="MWV29" s="580"/>
      <c r="MWW29" s="580"/>
      <c r="MWX29" s="580"/>
      <c r="MWY29" s="580"/>
      <c r="MWZ29" s="580"/>
      <c r="MXA29" s="580"/>
      <c r="MXB29" s="580"/>
      <c r="MXC29" s="580"/>
      <c r="MXD29" s="580"/>
      <c r="MXE29" s="580"/>
      <c r="MXF29" s="580"/>
      <c r="MXG29" s="580"/>
      <c r="MXH29" s="580"/>
      <c r="MXI29" s="580"/>
      <c r="MXJ29" s="580"/>
      <c r="MXK29" s="580"/>
      <c r="MXL29" s="580"/>
      <c r="MXM29" s="580"/>
      <c r="MXN29" s="580"/>
      <c r="MXO29" s="580"/>
      <c r="MXP29" s="580"/>
      <c r="MXQ29" s="580"/>
      <c r="MXR29" s="580"/>
      <c r="MXS29" s="580"/>
      <c r="MXT29" s="580"/>
      <c r="MXU29" s="580"/>
      <c r="MXV29" s="580"/>
      <c r="MXW29" s="580"/>
      <c r="MXX29" s="580"/>
      <c r="MXY29" s="580"/>
      <c r="MXZ29" s="580"/>
      <c r="MYA29" s="580"/>
      <c r="MYB29" s="580"/>
      <c r="MYC29" s="580"/>
      <c r="MYD29" s="580"/>
      <c r="MYE29" s="580"/>
      <c r="MYF29" s="580"/>
      <c r="MYG29" s="580"/>
      <c r="MYH29" s="580"/>
      <c r="MYI29" s="580"/>
      <c r="MYJ29" s="580"/>
      <c r="MYK29" s="580"/>
      <c r="MYL29" s="580"/>
      <c r="MYM29" s="580"/>
      <c r="MYN29" s="580"/>
      <c r="MYO29" s="580"/>
      <c r="MYP29" s="580"/>
      <c r="MYQ29" s="580"/>
      <c r="MYR29" s="580"/>
      <c r="MYS29" s="580"/>
      <c r="MYT29" s="580"/>
      <c r="MYU29" s="580"/>
      <c r="MYV29" s="580"/>
      <c r="MYW29" s="580"/>
      <c r="MYX29" s="580"/>
      <c r="MYY29" s="580"/>
      <c r="MYZ29" s="580"/>
      <c r="MZA29" s="580"/>
      <c r="MZB29" s="580"/>
      <c r="MZC29" s="580"/>
      <c r="MZD29" s="580"/>
      <c r="MZE29" s="580"/>
      <c r="MZF29" s="580"/>
      <c r="MZG29" s="580"/>
      <c r="MZH29" s="580"/>
      <c r="MZI29" s="580"/>
      <c r="MZJ29" s="580"/>
      <c r="MZK29" s="580"/>
      <c r="MZL29" s="580"/>
      <c r="MZM29" s="580"/>
      <c r="MZN29" s="580"/>
      <c r="MZO29" s="580"/>
      <c r="MZP29" s="580"/>
      <c r="MZQ29" s="580"/>
      <c r="MZR29" s="580"/>
      <c r="MZS29" s="580"/>
      <c r="MZT29" s="580"/>
      <c r="MZU29" s="580"/>
      <c r="MZV29" s="580"/>
      <c r="MZW29" s="580"/>
      <c r="MZX29" s="580"/>
      <c r="MZY29" s="580"/>
      <c r="MZZ29" s="580"/>
      <c r="NAA29" s="580"/>
      <c r="NAB29" s="580"/>
      <c r="NAC29" s="580"/>
      <c r="NAD29" s="580"/>
      <c r="NAE29" s="580"/>
      <c r="NAF29" s="580"/>
      <c r="NAG29" s="580"/>
      <c r="NAH29" s="580"/>
      <c r="NAI29" s="580"/>
      <c r="NAJ29" s="580"/>
      <c r="NAK29" s="580"/>
      <c r="NAL29" s="580"/>
      <c r="NAM29" s="580"/>
      <c r="NAN29" s="580"/>
      <c r="NAO29" s="580"/>
      <c r="NAP29" s="580"/>
      <c r="NAQ29" s="580"/>
      <c r="NAR29" s="580"/>
      <c r="NAS29" s="580"/>
      <c r="NAT29" s="580"/>
      <c r="NAU29" s="580"/>
      <c r="NAV29" s="580"/>
      <c r="NAW29" s="580"/>
      <c r="NAX29" s="580"/>
      <c r="NAY29" s="580"/>
      <c r="NAZ29" s="580"/>
      <c r="NBA29" s="580"/>
      <c r="NBB29" s="580"/>
      <c r="NBC29" s="580"/>
      <c r="NBD29" s="580"/>
      <c r="NBE29" s="580"/>
      <c r="NBF29" s="580"/>
      <c r="NBG29" s="580"/>
      <c r="NBH29" s="580"/>
      <c r="NBI29" s="580"/>
      <c r="NBJ29" s="580"/>
      <c r="NBK29" s="580"/>
      <c r="NBL29" s="580"/>
      <c r="NBM29" s="580"/>
      <c r="NBN29" s="580"/>
      <c r="NBO29" s="580"/>
      <c r="NBP29" s="580"/>
      <c r="NBQ29" s="580"/>
      <c r="NBR29" s="580"/>
      <c r="NBS29" s="580"/>
      <c r="NBT29" s="580"/>
      <c r="NBU29" s="580"/>
      <c r="NBV29" s="580"/>
      <c r="NBW29" s="580"/>
      <c r="NBX29" s="580"/>
      <c r="NBY29" s="580"/>
      <c r="NBZ29" s="580"/>
      <c r="NCA29" s="580"/>
      <c r="NCB29" s="580"/>
      <c r="NCC29" s="580"/>
      <c r="NCD29" s="580"/>
      <c r="NCE29" s="580"/>
      <c r="NCF29" s="580"/>
      <c r="NCG29" s="580"/>
      <c r="NCH29" s="580"/>
      <c r="NCI29" s="580"/>
      <c r="NCJ29" s="580"/>
      <c r="NCK29" s="580"/>
      <c r="NCL29" s="580"/>
      <c r="NCM29" s="580"/>
      <c r="NCN29" s="580"/>
      <c r="NCO29" s="580"/>
      <c r="NCP29" s="580"/>
      <c r="NCQ29" s="580"/>
      <c r="NCR29" s="580"/>
      <c r="NCS29" s="580"/>
      <c r="NCT29" s="580"/>
      <c r="NCU29" s="580"/>
      <c r="NCV29" s="580"/>
      <c r="NCW29" s="580"/>
      <c r="NCX29" s="580"/>
      <c r="NCY29" s="580"/>
      <c r="NCZ29" s="580"/>
      <c r="NDA29" s="580"/>
      <c r="NDB29" s="580"/>
      <c r="NDC29" s="580"/>
      <c r="NDD29" s="580"/>
      <c r="NDE29" s="580"/>
      <c r="NDF29" s="580"/>
      <c r="NDG29" s="580"/>
      <c r="NDH29" s="580"/>
      <c r="NDI29" s="580"/>
      <c r="NDJ29" s="580"/>
      <c r="NDK29" s="580"/>
      <c r="NDL29" s="580"/>
      <c r="NDM29" s="580"/>
      <c r="NDN29" s="580"/>
      <c r="NDO29" s="580"/>
      <c r="NDP29" s="580"/>
      <c r="NDQ29" s="580"/>
      <c r="NDR29" s="580"/>
      <c r="NDS29" s="580"/>
      <c r="NDT29" s="580"/>
      <c r="NDU29" s="580"/>
      <c r="NDV29" s="580"/>
      <c r="NDW29" s="580"/>
      <c r="NDX29" s="580"/>
      <c r="NDY29" s="580"/>
      <c r="NDZ29" s="580"/>
      <c r="NEA29" s="580"/>
      <c r="NEB29" s="580"/>
      <c r="NEC29" s="580"/>
      <c r="NED29" s="580"/>
      <c r="NEE29" s="580"/>
      <c r="NEF29" s="580"/>
      <c r="NEG29" s="580"/>
      <c r="NEH29" s="580"/>
      <c r="NEI29" s="580"/>
      <c r="NEJ29" s="580"/>
      <c r="NEK29" s="580"/>
      <c r="NEL29" s="580"/>
      <c r="NEM29" s="580"/>
      <c r="NEN29" s="580"/>
      <c r="NEO29" s="580"/>
      <c r="NEP29" s="580"/>
      <c r="NEQ29" s="580"/>
      <c r="NER29" s="580"/>
      <c r="NES29" s="580"/>
      <c r="NET29" s="580"/>
      <c r="NEU29" s="580"/>
      <c r="NEV29" s="580"/>
      <c r="NEW29" s="580"/>
      <c r="NEX29" s="580"/>
      <c r="NEY29" s="580"/>
      <c r="NEZ29" s="580"/>
      <c r="NFA29" s="580"/>
      <c r="NFB29" s="580"/>
      <c r="NFC29" s="580"/>
      <c r="NFD29" s="580"/>
      <c r="NFE29" s="580"/>
      <c r="NFF29" s="580"/>
      <c r="NFG29" s="580"/>
      <c r="NFH29" s="580"/>
      <c r="NFI29" s="580"/>
      <c r="NFJ29" s="580"/>
      <c r="NFK29" s="580"/>
      <c r="NFL29" s="580"/>
      <c r="NFM29" s="580"/>
      <c r="NFN29" s="580"/>
      <c r="NFO29" s="580"/>
      <c r="NFP29" s="580"/>
      <c r="NFQ29" s="580"/>
      <c r="NFR29" s="580"/>
      <c r="NFS29" s="580"/>
      <c r="NFT29" s="580"/>
      <c r="NFU29" s="580"/>
      <c r="NFV29" s="580"/>
      <c r="NFW29" s="580"/>
      <c r="NFX29" s="580"/>
      <c r="NFY29" s="580"/>
      <c r="NFZ29" s="580"/>
      <c r="NGA29" s="580"/>
      <c r="NGB29" s="580"/>
      <c r="NGC29" s="580"/>
      <c r="NGD29" s="580"/>
      <c r="NGE29" s="580"/>
      <c r="NGF29" s="580"/>
      <c r="NGG29" s="580"/>
      <c r="NGH29" s="580"/>
      <c r="NGI29" s="580"/>
      <c r="NGJ29" s="580"/>
      <c r="NGK29" s="580"/>
      <c r="NGL29" s="580"/>
      <c r="NGM29" s="580"/>
      <c r="NGN29" s="580"/>
      <c r="NGO29" s="580"/>
      <c r="NGP29" s="580"/>
      <c r="NGQ29" s="580"/>
      <c r="NGR29" s="580"/>
      <c r="NGS29" s="580"/>
      <c r="NGT29" s="580"/>
      <c r="NGU29" s="580"/>
      <c r="NGV29" s="580"/>
      <c r="NGW29" s="580"/>
      <c r="NGX29" s="580"/>
      <c r="NGY29" s="580"/>
      <c r="NGZ29" s="580"/>
      <c r="NHA29" s="580"/>
      <c r="NHB29" s="580"/>
      <c r="NHC29" s="580"/>
      <c r="NHD29" s="580"/>
      <c r="NHE29" s="580"/>
      <c r="NHF29" s="580"/>
      <c r="NHG29" s="580"/>
      <c r="NHH29" s="580"/>
      <c r="NHI29" s="580"/>
      <c r="NHJ29" s="580"/>
      <c r="NHK29" s="580"/>
      <c r="NHL29" s="580"/>
      <c r="NHM29" s="580"/>
      <c r="NHN29" s="580"/>
      <c r="NHO29" s="580"/>
      <c r="NHP29" s="580"/>
      <c r="NHQ29" s="580"/>
      <c r="NHR29" s="580"/>
      <c r="NHS29" s="580"/>
      <c r="NHT29" s="580"/>
      <c r="NHU29" s="580"/>
      <c r="NHV29" s="580"/>
      <c r="NHW29" s="580"/>
      <c r="NHX29" s="580"/>
      <c r="NHY29" s="580"/>
      <c r="NHZ29" s="580"/>
      <c r="NIA29" s="580"/>
      <c r="NIB29" s="580"/>
      <c r="NIC29" s="580"/>
      <c r="NID29" s="580"/>
      <c r="NIE29" s="580"/>
      <c r="NIF29" s="580"/>
      <c r="NIG29" s="580"/>
      <c r="NIH29" s="580"/>
      <c r="NII29" s="580"/>
      <c r="NIJ29" s="580"/>
      <c r="NIK29" s="580"/>
      <c r="NIL29" s="580"/>
      <c r="NIM29" s="580"/>
      <c r="NIN29" s="580"/>
      <c r="NIO29" s="580"/>
      <c r="NIP29" s="580"/>
      <c r="NIQ29" s="580"/>
      <c r="NIR29" s="580"/>
      <c r="NIS29" s="580"/>
      <c r="NIT29" s="580"/>
      <c r="NIU29" s="580"/>
      <c r="NIV29" s="580"/>
      <c r="NIW29" s="580"/>
      <c r="NIX29" s="580"/>
      <c r="NIY29" s="580"/>
      <c r="NIZ29" s="580"/>
      <c r="NJA29" s="580"/>
      <c r="NJB29" s="580"/>
      <c r="NJC29" s="580"/>
      <c r="NJD29" s="580"/>
      <c r="NJE29" s="580"/>
      <c r="NJF29" s="580"/>
      <c r="NJG29" s="580"/>
      <c r="NJH29" s="580"/>
      <c r="NJI29" s="580"/>
      <c r="NJJ29" s="580"/>
      <c r="NJK29" s="580"/>
      <c r="NJL29" s="580"/>
      <c r="NJM29" s="580"/>
      <c r="NJN29" s="580"/>
      <c r="NJO29" s="580"/>
      <c r="NJP29" s="580"/>
      <c r="NJQ29" s="580"/>
      <c r="NJR29" s="580"/>
      <c r="NJS29" s="580"/>
      <c r="NJT29" s="580"/>
      <c r="NJU29" s="580"/>
      <c r="NJV29" s="580"/>
      <c r="NJW29" s="580"/>
      <c r="NJX29" s="580"/>
      <c r="NJY29" s="580"/>
      <c r="NJZ29" s="580"/>
      <c r="NKA29" s="580"/>
      <c r="NKB29" s="580"/>
      <c r="NKC29" s="580"/>
      <c r="NKD29" s="580"/>
      <c r="NKE29" s="580"/>
      <c r="NKF29" s="580"/>
      <c r="NKG29" s="580"/>
      <c r="NKH29" s="580"/>
      <c r="NKI29" s="580"/>
      <c r="NKJ29" s="580"/>
      <c r="NKK29" s="580"/>
      <c r="NKL29" s="580"/>
      <c r="NKM29" s="580"/>
      <c r="NKN29" s="580"/>
      <c r="NKO29" s="580"/>
      <c r="NKP29" s="580"/>
      <c r="NKQ29" s="580"/>
      <c r="NKR29" s="580"/>
      <c r="NKS29" s="580"/>
      <c r="NKT29" s="580"/>
      <c r="NKU29" s="580"/>
      <c r="NKV29" s="580"/>
      <c r="NKW29" s="580"/>
      <c r="NKX29" s="580"/>
      <c r="NKY29" s="580"/>
      <c r="NKZ29" s="580"/>
      <c r="NLA29" s="580"/>
      <c r="NLB29" s="580"/>
      <c r="NLC29" s="580"/>
      <c r="NLD29" s="580"/>
      <c r="NLE29" s="580"/>
      <c r="NLF29" s="580"/>
      <c r="NLG29" s="580"/>
      <c r="NLH29" s="580"/>
      <c r="NLI29" s="580"/>
      <c r="NLJ29" s="580"/>
      <c r="NLK29" s="580"/>
      <c r="NLL29" s="580"/>
      <c r="NLM29" s="580"/>
      <c r="NLN29" s="580"/>
      <c r="NLO29" s="580"/>
      <c r="NLP29" s="580"/>
      <c r="NLQ29" s="580"/>
      <c r="NLR29" s="580"/>
      <c r="NLS29" s="580"/>
      <c r="NLT29" s="580"/>
      <c r="NLU29" s="580"/>
      <c r="NLV29" s="580"/>
      <c r="NLW29" s="580"/>
      <c r="NLX29" s="580"/>
      <c r="NLY29" s="580"/>
      <c r="NLZ29" s="580"/>
      <c r="NMA29" s="580"/>
      <c r="NMB29" s="580"/>
      <c r="NMC29" s="580"/>
      <c r="NMD29" s="580"/>
      <c r="NME29" s="580"/>
      <c r="NMF29" s="580"/>
      <c r="NMG29" s="580"/>
      <c r="NMH29" s="580"/>
      <c r="NMI29" s="580"/>
      <c r="NMJ29" s="580"/>
      <c r="NMK29" s="580"/>
      <c r="NML29" s="580"/>
      <c r="NMM29" s="580"/>
      <c r="NMN29" s="580"/>
      <c r="NMO29" s="580"/>
      <c r="NMP29" s="580"/>
      <c r="NMQ29" s="580"/>
      <c r="NMR29" s="580"/>
      <c r="NMS29" s="580"/>
      <c r="NMT29" s="580"/>
      <c r="NMU29" s="580"/>
      <c r="NMV29" s="580"/>
      <c r="NMW29" s="580"/>
      <c r="NMX29" s="580"/>
      <c r="NMY29" s="580"/>
      <c r="NMZ29" s="580"/>
      <c r="NNA29" s="580"/>
      <c r="NNB29" s="580"/>
      <c r="NNC29" s="580"/>
      <c r="NND29" s="580"/>
      <c r="NNE29" s="580"/>
      <c r="NNF29" s="580"/>
      <c r="NNG29" s="580"/>
      <c r="NNH29" s="580"/>
      <c r="NNI29" s="580"/>
      <c r="NNJ29" s="580"/>
      <c r="NNK29" s="580"/>
      <c r="NNL29" s="580"/>
      <c r="NNM29" s="580"/>
      <c r="NNN29" s="580"/>
      <c r="NNO29" s="580"/>
      <c r="NNP29" s="580"/>
      <c r="NNQ29" s="580"/>
      <c r="NNR29" s="580"/>
      <c r="NNS29" s="580"/>
      <c r="NNT29" s="580"/>
      <c r="NNU29" s="580"/>
      <c r="NNV29" s="580"/>
      <c r="NNW29" s="580"/>
      <c r="NNX29" s="580"/>
      <c r="NNY29" s="580"/>
      <c r="NNZ29" s="580"/>
      <c r="NOA29" s="580"/>
      <c r="NOB29" s="580"/>
      <c r="NOC29" s="580"/>
      <c r="NOD29" s="580"/>
      <c r="NOE29" s="580"/>
      <c r="NOF29" s="580"/>
      <c r="NOG29" s="580"/>
      <c r="NOH29" s="580"/>
      <c r="NOI29" s="580"/>
      <c r="NOJ29" s="580"/>
      <c r="NOK29" s="580"/>
      <c r="NOL29" s="580"/>
      <c r="NOM29" s="580"/>
      <c r="NON29" s="580"/>
      <c r="NOO29" s="580"/>
      <c r="NOP29" s="580"/>
      <c r="NOQ29" s="580"/>
      <c r="NOR29" s="580"/>
      <c r="NOS29" s="580"/>
      <c r="NOT29" s="580"/>
      <c r="NOU29" s="580"/>
      <c r="NOV29" s="580"/>
      <c r="NOW29" s="580"/>
      <c r="NOX29" s="580"/>
      <c r="NOY29" s="580"/>
      <c r="NOZ29" s="580"/>
      <c r="NPA29" s="580"/>
      <c r="NPB29" s="580"/>
      <c r="NPC29" s="580"/>
      <c r="NPD29" s="580"/>
      <c r="NPE29" s="580"/>
      <c r="NPF29" s="580"/>
      <c r="NPG29" s="580"/>
      <c r="NPH29" s="580"/>
      <c r="NPI29" s="580"/>
      <c r="NPJ29" s="580"/>
      <c r="NPK29" s="580"/>
      <c r="NPL29" s="580"/>
      <c r="NPM29" s="580"/>
      <c r="NPN29" s="580"/>
      <c r="NPO29" s="580"/>
      <c r="NPP29" s="580"/>
      <c r="NPQ29" s="580"/>
      <c r="NPR29" s="580"/>
      <c r="NPS29" s="580"/>
      <c r="NPT29" s="580"/>
      <c r="NPU29" s="580"/>
      <c r="NPV29" s="580"/>
      <c r="NPW29" s="580"/>
      <c r="NPX29" s="580"/>
      <c r="NPY29" s="580"/>
      <c r="NPZ29" s="580"/>
      <c r="NQA29" s="580"/>
      <c r="NQB29" s="580"/>
      <c r="NQC29" s="580"/>
      <c r="NQD29" s="580"/>
      <c r="NQE29" s="580"/>
      <c r="NQF29" s="580"/>
      <c r="NQG29" s="580"/>
      <c r="NQH29" s="580"/>
      <c r="NQI29" s="580"/>
      <c r="NQJ29" s="580"/>
      <c r="NQK29" s="580"/>
      <c r="NQL29" s="580"/>
      <c r="NQM29" s="580"/>
      <c r="NQN29" s="580"/>
      <c r="NQO29" s="580"/>
      <c r="NQP29" s="580"/>
      <c r="NQQ29" s="580"/>
      <c r="NQR29" s="580"/>
      <c r="NQS29" s="580"/>
      <c r="NQT29" s="580"/>
      <c r="NQU29" s="580"/>
      <c r="NQV29" s="580"/>
      <c r="NQW29" s="580"/>
      <c r="NQX29" s="580"/>
      <c r="NQY29" s="580"/>
      <c r="NQZ29" s="580"/>
      <c r="NRA29" s="580"/>
      <c r="NRB29" s="580"/>
      <c r="NRC29" s="580"/>
      <c r="NRD29" s="580"/>
      <c r="NRE29" s="580"/>
      <c r="NRF29" s="580"/>
      <c r="NRG29" s="580"/>
      <c r="NRH29" s="580"/>
      <c r="NRI29" s="580"/>
      <c r="NRJ29" s="580"/>
      <c r="NRK29" s="580"/>
      <c r="NRL29" s="580"/>
      <c r="NRM29" s="580"/>
      <c r="NRN29" s="580"/>
      <c r="NRO29" s="580"/>
      <c r="NRP29" s="580"/>
      <c r="NRQ29" s="580"/>
      <c r="NRR29" s="580"/>
      <c r="NRS29" s="580"/>
      <c r="NRT29" s="580"/>
      <c r="NRU29" s="580"/>
      <c r="NRV29" s="580"/>
      <c r="NRW29" s="580"/>
      <c r="NRX29" s="580"/>
      <c r="NRY29" s="580"/>
      <c r="NRZ29" s="580"/>
      <c r="NSA29" s="580"/>
      <c r="NSB29" s="580"/>
      <c r="NSC29" s="580"/>
      <c r="NSD29" s="580"/>
      <c r="NSE29" s="580"/>
      <c r="NSF29" s="580"/>
      <c r="NSG29" s="580"/>
      <c r="NSH29" s="580"/>
      <c r="NSI29" s="580"/>
      <c r="NSJ29" s="580"/>
      <c r="NSK29" s="580"/>
      <c r="NSL29" s="580"/>
      <c r="NSM29" s="580"/>
      <c r="NSN29" s="580"/>
      <c r="NSO29" s="580"/>
      <c r="NSP29" s="580"/>
      <c r="NSQ29" s="580"/>
      <c r="NSR29" s="580"/>
      <c r="NSS29" s="580"/>
      <c r="NST29" s="580"/>
      <c r="NSU29" s="580"/>
      <c r="NSV29" s="580"/>
      <c r="NSW29" s="580"/>
      <c r="NSX29" s="580"/>
      <c r="NSY29" s="580"/>
      <c r="NSZ29" s="580"/>
      <c r="NTA29" s="580"/>
      <c r="NTB29" s="580"/>
      <c r="NTC29" s="580"/>
      <c r="NTD29" s="580"/>
      <c r="NTE29" s="580"/>
      <c r="NTF29" s="580"/>
      <c r="NTG29" s="580"/>
      <c r="NTH29" s="580"/>
      <c r="NTI29" s="580"/>
      <c r="NTJ29" s="580"/>
      <c r="NTK29" s="580"/>
      <c r="NTL29" s="580"/>
      <c r="NTM29" s="580"/>
      <c r="NTN29" s="580"/>
      <c r="NTO29" s="580"/>
      <c r="NTP29" s="580"/>
      <c r="NTQ29" s="580"/>
      <c r="NTR29" s="580"/>
      <c r="NTS29" s="580"/>
      <c r="NTT29" s="580"/>
      <c r="NTU29" s="580"/>
      <c r="NTV29" s="580"/>
      <c r="NTW29" s="580"/>
      <c r="NTX29" s="580"/>
      <c r="NTY29" s="580"/>
      <c r="NTZ29" s="580"/>
      <c r="NUA29" s="580"/>
      <c r="NUB29" s="580"/>
      <c r="NUC29" s="580"/>
      <c r="NUD29" s="580"/>
      <c r="NUE29" s="580"/>
      <c r="NUF29" s="580"/>
      <c r="NUG29" s="580"/>
      <c r="NUH29" s="580"/>
      <c r="NUI29" s="580"/>
      <c r="NUJ29" s="580"/>
      <c r="NUK29" s="580"/>
      <c r="NUL29" s="580"/>
      <c r="NUM29" s="580"/>
      <c r="NUN29" s="580"/>
      <c r="NUO29" s="580"/>
      <c r="NUP29" s="580"/>
      <c r="NUQ29" s="580"/>
      <c r="NUR29" s="580"/>
      <c r="NUS29" s="580"/>
      <c r="NUT29" s="580"/>
      <c r="NUU29" s="580"/>
      <c r="NUV29" s="580"/>
      <c r="NUW29" s="580"/>
      <c r="NUX29" s="580"/>
      <c r="NUY29" s="580"/>
      <c r="NUZ29" s="580"/>
      <c r="NVA29" s="580"/>
      <c r="NVB29" s="580"/>
      <c r="NVC29" s="580"/>
      <c r="NVD29" s="580"/>
      <c r="NVE29" s="580"/>
      <c r="NVF29" s="580"/>
      <c r="NVG29" s="580"/>
      <c r="NVH29" s="580"/>
      <c r="NVI29" s="580"/>
      <c r="NVJ29" s="580"/>
      <c r="NVK29" s="580"/>
      <c r="NVL29" s="580"/>
      <c r="NVM29" s="580"/>
      <c r="NVN29" s="580"/>
      <c r="NVO29" s="580"/>
      <c r="NVP29" s="580"/>
      <c r="NVQ29" s="580"/>
      <c r="NVR29" s="580"/>
      <c r="NVS29" s="580"/>
      <c r="NVT29" s="580"/>
      <c r="NVU29" s="580"/>
      <c r="NVV29" s="580"/>
      <c r="NVW29" s="580"/>
      <c r="NVX29" s="580"/>
      <c r="NVY29" s="580"/>
      <c r="NVZ29" s="580"/>
      <c r="NWA29" s="580"/>
      <c r="NWB29" s="580"/>
      <c r="NWC29" s="580"/>
      <c r="NWD29" s="580"/>
      <c r="NWE29" s="580"/>
      <c r="NWF29" s="580"/>
      <c r="NWG29" s="580"/>
      <c r="NWH29" s="580"/>
      <c r="NWI29" s="580"/>
      <c r="NWJ29" s="580"/>
      <c r="NWK29" s="580"/>
      <c r="NWL29" s="580"/>
      <c r="NWM29" s="580"/>
      <c r="NWN29" s="580"/>
      <c r="NWO29" s="580"/>
      <c r="NWP29" s="580"/>
      <c r="NWQ29" s="580"/>
      <c r="NWR29" s="580"/>
      <c r="NWS29" s="580"/>
      <c r="NWT29" s="580"/>
      <c r="NWU29" s="580"/>
      <c r="NWV29" s="580"/>
      <c r="NWW29" s="580"/>
      <c r="NWX29" s="580"/>
      <c r="NWY29" s="580"/>
      <c r="NWZ29" s="580"/>
      <c r="NXA29" s="580"/>
      <c r="NXB29" s="580"/>
      <c r="NXC29" s="580"/>
      <c r="NXD29" s="580"/>
      <c r="NXE29" s="580"/>
      <c r="NXF29" s="580"/>
      <c r="NXG29" s="580"/>
      <c r="NXH29" s="580"/>
      <c r="NXI29" s="580"/>
      <c r="NXJ29" s="580"/>
      <c r="NXK29" s="580"/>
      <c r="NXL29" s="580"/>
      <c r="NXM29" s="580"/>
      <c r="NXN29" s="580"/>
      <c r="NXO29" s="580"/>
      <c r="NXP29" s="580"/>
      <c r="NXQ29" s="580"/>
      <c r="NXR29" s="580"/>
      <c r="NXS29" s="580"/>
      <c r="NXT29" s="580"/>
      <c r="NXU29" s="580"/>
      <c r="NXV29" s="580"/>
      <c r="NXW29" s="580"/>
      <c r="NXX29" s="580"/>
      <c r="NXY29" s="580"/>
      <c r="NXZ29" s="580"/>
      <c r="NYA29" s="580"/>
      <c r="NYB29" s="580"/>
      <c r="NYC29" s="580"/>
      <c r="NYD29" s="580"/>
      <c r="NYE29" s="580"/>
      <c r="NYF29" s="580"/>
      <c r="NYG29" s="580"/>
      <c r="NYH29" s="580"/>
      <c r="NYI29" s="580"/>
      <c r="NYJ29" s="580"/>
      <c r="NYK29" s="580"/>
      <c r="NYL29" s="580"/>
      <c r="NYM29" s="580"/>
      <c r="NYN29" s="580"/>
      <c r="NYO29" s="580"/>
      <c r="NYP29" s="580"/>
      <c r="NYQ29" s="580"/>
      <c r="NYR29" s="580"/>
      <c r="NYS29" s="580"/>
      <c r="NYT29" s="580"/>
      <c r="NYU29" s="580"/>
      <c r="NYV29" s="580"/>
      <c r="NYW29" s="580"/>
      <c r="NYX29" s="580"/>
      <c r="NYY29" s="580"/>
      <c r="NYZ29" s="580"/>
      <c r="NZA29" s="580"/>
      <c r="NZB29" s="580"/>
      <c r="NZC29" s="580"/>
      <c r="NZD29" s="580"/>
      <c r="NZE29" s="580"/>
      <c r="NZF29" s="580"/>
      <c r="NZG29" s="580"/>
      <c r="NZH29" s="580"/>
      <c r="NZI29" s="580"/>
      <c r="NZJ29" s="580"/>
      <c r="NZK29" s="580"/>
      <c r="NZL29" s="580"/>
      <c r="NZM29" s="580"/>
      <c r="NZN29" s="580"/>
      <c r="NZO29" s="580"/>
      <c r="NZP29" s="580"/>
      <c r="NZQ29" s="580"/>
      <c r="NZR29" s="580"/>
      <c r="NZS29" s="580"/>
      <c r="NZT29" s="580"/>
      <c r="NZU29" s="580"/>
      <c r="NZV29" s="580"/>
      <c r="NZW29" s="580"/>
      <c r="NZX29" s="580"/>
      <c r="NZY29" s="580"/>
      <c r="NZZ29" s="580"/>
      <c r="OAA29" s="580"/>
      <c r="OAB29" s="580"/>
      <c r="OAC29" s="580"/>
      <c r="OAD29" s="580"/>
      <c r="OAE29" s="580"/>
      <c r="OAF29" s="580"/>
      <c r="OAG29" s="580"/>
      <c r="OAH29" s="580"/>
      <c r="OAI29" s="580"/>
      <c r="OAJ29" s="580"/>
      <c r="OAK29" s="580"/>
      <c r="OAL29" s="580"/>
      <c r="OAM29" s="580"/>
      <c r="OAN29" s="580"/>
      <c r="OAO29" s="580"/>
      <c r="OAP29" s="580"/>
      <c r="OAQ29" s="580"/>
      <c r="OAR29" s="580"/>
      <c r="OAS29" s="580"/>
      <c r="OAT29" s="580"/>
      <c r="OAU29" s="580"/>
      <c r="OAV29" s="580"/>
      <c r="OAW29" s="580"/>
      <c r="OAX29" s="580"/>
      <c r="OAY29" s="580"/>
      <c r="OAZ29" s="580"/>
      <c r="OBA29" s="580"/>
      <c r="OBB29" s="580"/>
      <c r="OBC29" s="580"/>
      <c r="OBD29" s="580"/>
      <c r="OBE29" s="580"/>
      <c r="OBF29" s="580"/>
      <c r="OBG29" s="580"/>
      <c r="OBH29" s="580"/>
      <c r="OBI29" s="580"/>
      <c r="OBJ29" s="580"/>
      <c r="OBK29" s="580"/>
      <c r="OBL29" s="580"/>
      <c r="OBM29" s="580"/>
      <c r="OBN29" s="580"/>
      <c r="OBO29" s="580"/>
      <c r="OBP29" s="580"/>
      <c r="OBQ29" s="580"/>
      <c r="OBR29" s="580"/>
      <c r="OBS29" s="580"/>
      <c r="OBT29" s="580"/>
      <c r="OBU29" s="580"/>
      <c r="OBV29" s="580"/>
      <c r="OBW29" s="580"/>
      <c r="OBX29" s="580"/>
      <c r="OBY29" s="580"/>
      <c r="OBZ29" s="580"/>
      <c r="OCA29" s="580"/>
      <c r="OCB29" s="580"/>
      <c r="OCC29" s="580"/>
      <c r="OCD29" s="580"/>
      <c r="OCE29" s="580"/>
      <c r="OCF29" s="580"/>
      <c r="OCG29" s="580"/>
      <c r="OCH29" s="580"/>
      <c r="OCI29" s="580"/>
      <c r="OCJ29" s="580"/>
      <c r="OCK29" s="580"/>
      <c r="OCL29" s="580"/>
      <c r="OCM29" s="580"/>
      <c r="OCN29" s="580"/>
      <c r="OCO29" s="580"/>
      <c r="OCP29" s="580"/>
      <c r="OCQ29" s="580"/>
      <c r="OCR29" s="580"/>
      <c r="OCS29" s="580"/>
      <c r="OCT29" s="580"/>
      <c r="OCU29" s="580"/>
      <c r="OCV29" s="580"/>
      <c r="OCW29" s="580"/>
      <c r="OCX29" s="580"/>
      <c r="OCY29" s="580"/>
      <c r="OCZ29" s="580"/>
      <c r="ODA29" s="580"/>
      <c r="ODB29" s="580"/>
      <c r="ODC29" s="580"/>
      <c r="ODD29" s="580"/>
      <c r="ODE29" s="580"/>
      <c r="ODF29" s="580"/>
      <c r="ODG29" s="580"/>
      <c r="ODH29" s="580"/>
      <c r="ODI29" s="580"/>
      <c r="ODJ29" s="580"/>
      <c r="ODK29" s="580"/>
      <c r="ODL29" s="580"/>
      <c r="ODM29" s="580"/>
      <c r="ODN29" s="580"/>
      <c r="ODO29" s="580"/>
      <c r="ODP29" s="580"/>
      <c r="ODQ29" s="580"/>
      <c r="ODR29" s="580"/>
      <c r="ODS29" s="580"/>
      <c r="ODT29" s="580"/>
      <c r="ODU29" s="580"/>
      <c r="ODV29" s="580"/>
      <c r="ODW29" s="580"/>
      <c r="ODX29" s="580"/>
      <c r="ODY29" s="580"/>
      <c r="ODZ29" s="580"/>
      <c r="OEA29" s="580"/>
      <c r="OEB29" s="580"/>
      <c r="OEC29" s="580"/>
      <c r="OED29" s="580"/>
      <c r="OEE29" s="580"/>
      <c r="OEF29" s="580"/>
      <c r="OEG29" s="580"/>
      <c r="OEH29" s="580"/>
      <c r="OEI29" s="580"/>
      <c r="OEJ29" s="580"/>
      <c r="OEK29" s="580"/>
      <c r="OEL29" s="580"/>
      <c r="OEM29" s="580"/>
      <c r="OEN29" s="580"/>
      <c r="OEO29" s="580"/>
      <c r="OEP29" s="580"/>
      <c r="OEQ29" s="580"/>
      <c r="OER29" s="580"/>
      <c r="OES29" s="580"/>
      <c r="OET29" s="580"/>
      <c r="OEU29" s="580"/>
      <c r="OEV29" s="580"/>
      <c r="OEW29" s="580"/>
      <c r="OEX29" s="580"/>
      <c r="OEY29" s="580"/>
      <c r="OEZ29" s="580"/>
      <c r="OFA29" s="580"/>
      <c r="OFB29" s="580"/>
      <c r="OFC29" s="580"/>
      <c r="OFD29" s="580"/>
      <c r="OFE29" s="580"/>
      <c r="OFF29" s="580"/>
      <c r="OFG29" s="580"/>
      <c r="OFH29" s="580"/>
      <c r="OFI29" s="580"/>
      <c r="OFJ29" s="580"/>
      <c r="OFK29" s="580"/>
      <c r="OFL29" s="580"/>
      <c r="OFM29" s="580"/>
      <c r="OFN29" s="580"/>
      <c r="OFO29" s="580"/>
      <c r="OFP29" s="580"/>
      <c r="OFQ29" s="580"/>
      <c r="OFR29" s="580"/>
      <c r="OFS29" s="580"/>
      <c r="OFT29" s="580"/>
      <c r="OFU29" s="580"/>
      <c r="OFV29" s="580"/>
      <c r="OFW29" s="580"/>
      <c r="OFX29" s="580"/>
      <c r="OFY29" s="580"/>
      <c r="OFZ29" s="580"/>
      <c r="OGA29" s="580"/>
      <c r="OGB29" s="580"/>
      <c r="OGC29" s="580"/>
      <c r="OGD29" s="580"/>
      <c r="OGE29" s="580"/>
      <c r="OGF29" s="580"/>
      <c r="OGG29" s="580"/>
      <c r="OGH29" s="580"/>
      <c r="OGI29" s="580"/>
      <c r="OGJ29" s="580"/>
      <c r="OGK29" s="580"/>
      <c r="OGL29" s="580"/>
      <c r="OGM29" s="580"/>
      <c r="OGN29" s="580"/>
      <c r="OGO29" s="580"/>
      <c r="OGP29" s="580"/>
      <c r="OGQ29" s="580"/>
      <c r="OGR29" s="580"/>
      <c r="OGS29" s="580"/>
      <c r="OGT29" s="580"/>
      <c r="OGU29" s="580"/>
      <c r="OGV29" s="580"/>
      <c r="OGW29" s="580"/>
      <c r="OGX29" s="580"/>
      <c r="OGY29" s="580"/>
      <c r="OGZ29" s="580"/>
      <c r="OHA29" s="580"/>
      <c r="OHB29" s="580"/>
      <c r="OHC29" s="580"/>
      <c r="OHD29" s="580"/>
      <c r="OHE29" s="580"/>
      <c r="OHF29" s="580"/>
      <c r="OHG29" s="580"/>
      <c r="OHH29" s="580"/>
      <c r="OHI29" s="580"/>
      <c r="OHJ29" s="580"/>
      <c r="OHK29" s="580"/>
      <c r="OHL29" s="580"/>
      <c r="OHM29" s="580"/>
      <c r="OHN29" s="580"/>
      <c r="OHO29" s="580"/>
      <c r="OHP29" s="580"/>
      <c r="OHQ29" s="580"/>
      <c r="OHR29" s="580"/>
      <c r="OHS29" s="580"/>
      <c r="OHT29" s="580"/>
      <c r="OHU29" s="580"/>
      <c r="OHV29" s="580"/>
      <c r="OHW29" s="580"/>
      <c r="OHX29" s="580"/>
      <c r="OHY29" s="580"/>
      <c r="OHZ29" s="580"/>
      <c r="OIA29" s="580"/>
      <c r="OIB29" s="580"/>
      <c r="OIC29" s="580"/>
      <c r="OID29" s="580"/>
      <c r="OIE29" s="580"/>
      <c r="OIF29" s="580"/>
      <c r="OIG29" s="580"/>
      <c r="OIH29" s="580"/>
      <c r="OII29" s="580"/>
      <c r="OIJ29" s="580"/>
      <c r="OIK29" s="580"/>
      <c r="OIL29" s="580"/>
      <c r="OIM29" s="580"/>
      <c r="OIN29" s="580"/>
      <c r="OIO29" s="580"/>
      <c r="OIP29" s="580"/>
      <c r="OIQ29" s="580"/>
      <c r="OIR29" s="580"/>
      <c r="OIS29" s="580"/>
      <c r="OIT29" s="580"/>
      <c r="OIU29" s="580"/>
      <c r="OIV29" s="580"/>
      <c r="OIW29" s="580"/>
      <c r="OIX29" s="580"/>
      <c r="OIY29" s="580"/>
      <c r="OIZ29" s="580"/>
      <c r="OJA29" s="580"/>
      <c r="OJB29" s="580"/>
      <c r="OJC29" s="580"/>
      <c r="OJD29" s="580"/>
      <c r="OJE29" s="580"/>
      <c r="OJF29" s="580"/>
      <c r="OJG29" s="580"/>
      <c r="OJH29" s="580"/>
      <c r="OJI29" s="580"/>
      <c r="OJJ29" s="580"/>
      <c r="OJK29" s="580"/>
      <c r="OJL29" s="580"/>
      <c r="OJM29" s="580"/>
      <c r="OJN29" s="580"/>
      <c r="OJO29" s="580"/>
      <c r="OJP29" s="580"/>
      <c r="OJQ29" s="580"/>
      <c r="OJR29" s="580"/>
      <c r="OJS29" s="580"/>
      <c r="OJT29" s="580"/>
      <c r="OJU29" s="580"/>
      <c r="OJV29" s="580"/>
      <c r="OJW29" s="580"/>
      <c r="OJX29" s="580"/>
      <c r="OJY29" s="580"/>
      <c r="OJZ29" s="580"/>
      <c r="OKA29" s="580"/>
      <c r="OKB29" s="580"/>
      <c r="OKC29" s="580"/>
      <c r="OKD29" s="580"/>
      <c r="OKE29" s="580"/>
      <c r="OKF29" s="580"/>
      <c r="OKG29" s="580"/>
      <c r="OKH29" s="580"/>
      <c r="OKI29" s="580"/>
      <c r="OKJ29" s="580"/>
      <c r="OKK29" s="580"/>
      <c r="OKL29" s="580"/>
      <c r="OKM29" s="580"/>
      <c r="OKN29" s="580"/>
      <c r="OKO29" s="580"/>
      <c r="OKP29" s="580"/>
      <c r="OKQ29" s="580"/>
      <c r="OKR29" s="580"/>
      <c r="OKS29" s="580"/>
      <c r="OKT29" s="580"/>
      <c r="OKU29" s="580"/>
      <c r="OKV29" s="580"/>
      <c r="OKW29" s="580"/>
      <c r="OKX29" s="580"/>
      <c r="OKY29" s="580"/>
      <c r="OKZ29" s="580"/>
      <c r="OLA29" s="580"/>
      <c r="OLB29" s="580"/>
      <c r="OLC29" s="580"/>
      <c r="OLD29" s="580"/>
      <c r="OLE29" s="580"/>
      <c r="OLF29" s="580"/>
      <c r="OLG29" s="580"/>
      <c r="OLH29" s="580"/>
      <c r="OLI29" s="580"/>
      <c r="OLJ29" s="580"/>
      <c r="OLK29" s="580"/>
      <c r="OLL29" s="580"/>
      <c r="OLM29" s="580"/>
      <c r="OLN29" s="580"/>
      <c r="OLO29" s="580"/>
      <c r="OLP29" s="580"/>
      <c r="OLQ29" s="580"/>
      <c r="OLR29" s="580"/>
      <c r="OLS29" s="580"/>
      <c r="OLT29" s="580"/>
      <c r="OLU29" s="580"/>
      <c r="OLV29" s="580"/>
      <c r="OLW29" s="580"/>
      <c r="OLX29" s="580"/>
      <c r="OLY29" s="580"/>
      <c r="OLZ29" s="580"/>
      <c r="OMA29" s="580"/>
      <c r="OMB29" s="580"/>
      <c r="OMC29" s="580"/>
      <c r="OMD29" s="580"/>
      <c r="OME29" s="580"/>
      <c r="OMF29" s="580"/>
      <c r="OMG29" s="580"/>
      <c r="OMH29" s="580"/>
      <c r="OMI29" s="580"/>
      <c r="OMJ29" s="580"/>
      <c r="OMK29" s="580"/>
      <c r="OML29" s="580"/>
      <c r="OMM29" s="580"/>
      <c r="OMN29" s="580"/>
      <c r="OMO29" s="580"/>
      <c r="OMP29" s="580"/>
      <c r="OMQ29" s="580"/>
      <c r="OMR29" s="580"/>
      <c r="OMS29" s="580"/>
      <c r="OMT29" s="580"/>
      <c r="OMU29" s="580"/>
      <c r="OMV29" s="580"/>
      <c r="OMW29" s="580"/>
      <c r="OMX29" s="580"/>
      <c r="OMY29" s="580"/>
      <c r="OMZ29" s="580"/>
      <c r="ONA29" s="580"/>
      <c r="ONB29" s="580"/>
      <c r="ONC29" s="580"/>
      <c r="OND29" s="580"/>
      <c r="ONE29" s="580"/>
      <c r="ONF29" s="580"/>
      <c r="ONG29" s="580"/>
      <c r="ONH29" s="580"/>
      <c r="ONI29" s="580"/>
      <c r="ONJ29" s="580"/>
      <c r="ONK29" s="580"/>
      <c r="ONL29" s="580"/>
      <c r="ONM29" s="580"/>
      <c r="ONN29" s="580"/>
      <c r="ONO29" s="580"/>
      <c r="ONP29" s="580"/>
      <c r="ONQ29" s="580"/>
      <c r="ONR29" s="580"/>
      <c r="ONS29" s="580"/>
      <c r="ONT29" s="580"/>
      <c r="ONU29" s="580"/>
      <c r="ONV29" s="580"/>
      <c r="ONW29" s="580"/>
      <c r="ONX29" s="580"/>
      <c r="ONY29" s="580"/>
      <c r="ONZ29" s="580"/>
      <c r="OOA29" s="580"/>
      <c r="OOB29" s="580"/>
      <c r="OOC29" s="580"/>
      <c r="OOD29" s="580"/>
      <c r="OOE29" s="580"/>
      <c r="OOF29" s="580"/>
      <c r="OOG29" s="580"/>
      <c r="OOH29" s="580"/>
      <c r="OOI29" s="580"/>
      <c r="OOJ29" s="580"/>
      <c r="OOK29" s="580"/>
      <c r="OOL29" s="580"/>
      <c r="OOM29" s="580"/>
      <c r="OON29" s="580"/>
      <c r="OOO29" s="580"/>
      <c r="OOP29" s="580"/>
      <c r="OOQ29" s="580"/>
      <c r="OOR29" s="580"/>
      <c r="OOS29" s="580"/>
      <c r="OOT29" s="580"/>
      <c r="OOU29" s="580"/>
      <c r="OOV29" s="580"/>
      <c r="OOW29" s="580"/>
      <c r="OOX29" s="580"/>
      <c r="OOY29" s="580"/>
      <c r="OOZ29" s="580"/>
      <c r="OPA29" s="580"/>
      <c r="OPB29" s="580"/>
      <c r="OPC29" s="580"/>
      <c r="OPD29" s="580"/>
      <c r="OPE29" s="580"/>
      <c r="OPF29" s="580"/>
      <c r="OPG29" s="580"/>
      <c r="OPH29" s="580"/>
      <c r="OPI29" s="580"/>
      <c r="OPJ29" s="580"/>
      <c r="OPK29" s="580"/>
      <c r="OPL29" s="580"/>
      <c r="OPM29" s="580"/>
      <c r="OPN29" s="580"/>
      <c r="OPO29" s="580"/>
      <c r="OPP29" s="580"/>
      <c r="OPQ29" s="580"/>
      <c r="OPR29" s="580"/>
      <c r="OPS29" s="580"/>
      <c r="OPT29" s="580"/>
      <c r="OPU29" s="580"/>
      <c r="OPV29" s="580"/>
      <c r="OPW29" s="580"/>
      <c r="OPX29" s="580"/>
      <c r="OPY29" s="580"/>
      <c r="OPZ29" s="580"/>
      <c r="OQA29" s="580"/>
      <c r="OQB29" s="580"/>
      <c r="OQC29" s="580"/>
      <c r="OQD29" s="580"/>
      <c r="OQE29" s="580"/>
      <c r="OQF29" s="580"/>
      <c r="OQG29" s="580"/>
      <c r="OQH29" s="580"/>
      <c r="OQI29" s="580"/>
      <c r="OQJ29" s="580"/>
      <c r="OQK29" s="580"/>
      <c r="OQL29" s="580"/>
      <c r="OQM29" s="580"/>
      <c r="OQN29" s="580"/>
      <c r="OQO29" s="580"/>
      <c r="OQP29" s="580"/>
      <c r="OQQ29" s="580"/>
      <c r="OQR29" s="580"/>
      <c r="OQS29" s="580"/>
      <c r="OQT29" s="580"/>
      <c r="OQU29" s="580"/>
      <c r="OQV29" s="580"/>
      <c r="OQW29" s="580"/>
      <c r="OQX29" s="580"/>
      <c r="OQY29" s="580"/>
      <c r="OQZ29" s="580"/>
      <c r="ORA29" s="580"/>
      <c r="ORB29" s="580"/>
      <c r="ORC29" s="580"/>
      <c r="ORD29" s="580"/>
      <c r="ORE29" s="580"/>
      <c r="ORF29" s="580"/>
      <c r="ORG29" s="580"/>
      <c r="ORH29" s="580"/>
      <c r="ORI29" s="580"/>
      <c r="ORJ29" s="580"/>
      <c r="ORK29" s="580"/>
      <c r="ORL29" s="580"/>
      <c r="ORM29" s="580"/>
      <c r="ORN29" s="580"/>
      <c r="ORO29" s="580"/>
      <c r="ORP29" s="580"/>
      <c r="ORQ29" s="580"/>
      <c r="ORR29" s="580"/>
      <c r="ORS29" s="580"/>
      <c r="ORT29" s="580"/>
      <c r="ORU29" s="580"/>
      <c r="ORV29" s="580"/>
      <c r="ORW29" s="580"/>
      <c r="ORX29" s="580"/>
      <c r="ORY29" s="580"/>
      <c r="ORZ29" s="580"/>
      <c r="OSA29" s="580"/>
      <c r="OSB29" s="580"/>
      <c r="OSC29" s="580"/>
      <c r="OSD29" s="580"/>
      <c r="OSE29" s="580"/>
      <c r="OSF29" s="580"/>
      <c r="OSG29" s="580"/>
      <c r="OSH29" s="580"/>
      <c r="OSI29" s="580"/>
      <c r="OSJ29" s="580"/>
      <c r="OSK29" s="580"/>
      <c r="OSL29" s="580"/>
      <c r="OSM29" s="580"/>
      <c r="OSN29" s="580"/>
      <c r="OSO29" s="580"/>
      <c r="OSP29" s="580"/>
      <c r="OSQ29" s="580"/>
      <c r="OSR29" s="580"/>
      <c r="OSS29" s="580"/>
      <c r="OST29" s="580"/>
      <c r="OSU29" s="580"/>
      <c r="OSV29" s="580"/>
      <c r="OSW29" s="580"/>
      <c r="OSX29" s="580"/>
      <c r="OSY29" s="580"/>
      <c r="OSZ29" s="580"/>
      <c r="OTA29" s="580"/>
      <c r="OTB29" s="580"/>
      <c r="OTC29" s="580"/>
      <c r="OTD29" s="580"/>
      <c r="OTE29" s="580"/>
      <c r="OTF29" s="580"/>
      <c r="OTG29" s="580"/>
      <c r="OTH29" s="580"/>
      <c r="OTI29" s="580"/>
      <c r="OTJ29" s="580"/>
      <c r="OTK29" s="580"/>
      <c r="OTL29" s="580"/>
      <c r="OTM29" s="580"/>
      <c r="OTN29" s="580"/>
      <c r="OTO29" s="580"/>
      <c r="OTP29" s="580"/>
      <c r="OTQ29" s="580"/>
      <c r="OTR29" s="580"/>
      <c r="OTS29" s="580"/>
      <c r="OTT29" s="580"/>
      <c r="OTU29" s="580"/>
      <c r="OTV29" s="580"/>
      <c r="OTW29" s="580"/>
      <c r="OTX29" s="580"/>
      <c r="OTY29" s="580"/>
      <c r="OTZ29" s="580"/>
      <c r="OUA29" s="580"/>
      <c r="OUB29" s="580"/>
      <c r="OUC29" s="580"/>
      <c r="OUD29" s="580"/>
      <c r="OUE29" s="580"/>
      <c r="OUF29" s="580"/>
      <c r="OUG29" s="580"/>
      <c r="OUH29" s="580"/>
      <c r="OUI29" s="580"/>
      <c r="OUJ29" s="580"/>
      <c r="OUK29" s="580"/>
      <c r="OUL29" s="580"/>
      <c r="OUM29" s="580"/>
      <c r="OUN29" s="580"/>
      <c r="OUO29" s="580"/>
      <c r="OUP29" s="580"/>
      <c r="OUQ29" s="580"/>
      <c r="OUR29" s="580"/>
      <c r="OUS29" s="580"/>
      <c r="OUT29" s="580"/>
      <c r="OUU29" s="580"/>
      <c r="OUV29" s="580"/>
      <c r="OUW29" s="580"/>
      <c r="OUX29" s="580"/>
      <c r="OUY29" s="580"/>
      <c r="OUZ29" s="580"/>
      <c r="OVA29" s="580"/>
      <c r="OVB29" s="580"/>
      <c r="OVC29" s="580"/>
      <c r="OVD29" s="580"/>
      <c r="OVE29" s="580"/>
      <c r="OVF29" s="580"/>
      <c r="OVG29" s="580"/>
      <c r="OVH29" s="580"/>
      <c r="OVI29" s="580"/>
      <c r="OVJ29" s="580"/>
      <c r="OVK29" s="580"/>
      <c r="OVL29" s="580"/>
      <c r="OVM29" s="580"/>
      <c r="OVN29" s="580"/>
      <c r="OVO29" s="580"/>
      <c r="OVP29" s="580"/>
      <c r="OVQ29" s="580"/>
      <c r="OVR29" s="580"/>
      <c r="OVS29" s="580"/>
      <c r="OVT29" s="580"/>
      <c r="OVU29" s="580"/>
      <c r="OVV29" s="580"/>
      <c r="OVW29" s="580"/>
      <c r="OVX29" s="580"/>
      <c r="OVY29" s="580"/>
      <c r="OVZ29" s="580"/>
      <c r="OWA29" s="580"/>
      <c r="OWB29" s="580"/>
      <c r="OWC29" s="580"/>
      <c r="OWD29" s="580"/>
      <c r="OWE29" s="580"/>
      <c r="OWF29" s="580"/>
      <c r="OWG29" s="580"/>
      <c r="OWH29" s="580"/>
      <c r="OWI29" s="580"/>
      <c r="OWJ29" s="580"/>
      <c r="OWK29" s="580"/>
      <c r="OWL29" s="580"/>
      <c r="OWM29" s="580"/>
      <c r="OWN29" s="580"/>
      <c r="OWO29" s="580"/>
      <c r="OWP29" s="580"/>
      <c r="OWQ29" s="580"/>
      <c r="OWR29" s="580"/>
      <c r="OWS29" s="580"/>
      <c r="OWT29" s="580"/>
      <c r="OWU29" s="580"/>
      <c r="OWV29" s="580"/>
      <c r="OWW29" s="580"/>
      <c r="OWX29" s="580"/>
      <c r="OWY29" s="580"/>
      <c r="OWZ29" s="580"/>
      <c r="OXA29" s="580"/>
      <c r="OXB29" s="580"/>
      <c r="OXC29" s="580"/>
      <c r="OXD29" s="580"/>
      <c r="OXE29" s="580"/>
      <c r="OXF29" s="580"/>
      <c r="OXG29" s="580"/>
      <c r="OXH29" s="580"/>
      <c r="OXI29" s="580"/>
      <c r="OXJ29" s="580"/>
      <c r="OXK29" s="580"/>
      <c r="OXL29" s="580"/>
      <c r="OXM29" s="580"/>
      <c r="OXN29" s="580"/>
      <c r="OXO29" s="580"/>
      <c r="OXP29" s="580"/>
      <c r="OXQ29" s="580"/>
      <c r="OXR29" s="580"/>
      <c r="OXS29" s="580"/>
      <c r="OXT29" s="580"/>
      <c r="OXU29" s="580"/>
      <c r="OXV29" s="580"/>
      <c r="OXW29" s="580"/>
      <c r="OXX29" s="580"/>
      <c r="OXY29" s="580"/>
      <c r="OXZ29" s="580"/>
      <c r="OYA29" s="580"/>
      <c r="OYB29" s="580"/>
      <c r="OYC29" s="580"/>
      <c r="OYD29" s="580"/>
      <c r="OYE29" s="580"/>
      <c r="OYF29" s="580"/>
      <c r="OYG29" s="580"/>
      <c r="OYH29" s="580"/>
      <c r="OYI29" s="580"/>
      <c r="OYJ29" s="580"/>
      <c r="OYK29" s="580"/>
      <c r="OYL29" s="580"/>
      <c r="OYM29" s="580"/>
      <c r="OYN29" s="580"/>
      <c r="OYO29" s="580"/>
      <c r="OYP29" s="580"/>
      <c r="OYQ29" s="580"/>
      <c r="OYR29" s="580"/>
      <c r="OYS29" s="580"/>
      <c r="OYT29" s="580"/>
      <c r="OYU29" s="580"/>
      <c r="OYV29" s="580"/>
      <c r="OYW29" s="580"/>
      <c r="OYX29" s="580"/>
      <c r="OYY29" s="580"/>
      <c r="OYZ29" s="580"/>
      <c r="OZA29" s="580"/>
      <c r="OZB29" s="580"/>
      <c r="OZC29" s="580"/>
      <c r="OZD29" s="580"/>
      <c r="OZE29" s="580"/>
      <c r="OZF29" s="580"/>
      <c r="OZG29" s="580"/>
      <c r="OZH29" s="580"/>
      <c r="OZI29" s="580"/>
      <c r="OZJ29" s="580"/>
      <c r="OZK29" s="580"/>
      <c r="OZL29" s="580"/>
      <c r="OZM29" s="580"/>
      <c r="OZN29" s="580"/>
      <c r="OZO29" s="580"/>
      <c r="OZP29" s="580"/>
      <c r="OZQ29" s="580"/>
      <c r="OZR29" s="580"/>
      <c r="OZS29" s="580"/>
      <c r="OZT29" s="580"/>
      <c r="OZU29" s="580"/>
      <c r="OZV29" s="580"/>
      <c r="OZW29" s="580"/>
      <c r="OZX29" s="580"/>
      <c r="OZY29" s="580"/>
      <c r="OZZ29" s="580"/>
      <c r="PAA29" s="580"/>
      <c r="PAB29" s="580"/>
      <c r="PAC29" s="580"/>
      <c r="PAD29" s="580"/>
      <c r="PAE29" s="580"/>
      <c r="PAF29" s="580"/>
      <c r="PAG29" s="580"/>
      <c r="PAH29" s="580"/>
      <c r="PAI29" s="580"/>
      <c r="PAJ29" s="580"/>
      <c r="PAK29" s="580"/>
      <c r="PAL29" s="580"/>
      <c r="XEL29" s="147" t="s">
        <v>1198</v>
      </c>
      <c r="XEM29" s="344" t="s">
        <v>646</v>
      </c>
      <c r="XEO29" s="217" t="s">
        <v>70</v>
      </c>
      <c r="XEP29" s="191" t="s">
        <v>155</v>
      </c>
      <c r="XEQ29" s="191" t="s">
        <v>156</v>
      </c>
      <c r="XER29" s="191"/>
      <c r="XES29" s="191" t="s">
        <v>157</v>
      </c>
      <c r="XET29" s="191" t="s">
        <v>158</v>
      </c>
      <c r="XEU29" s="191" t="s">
        <v>159</v>
      </c>
      <c r="XEV29" s="191" t="s">
        <v>160</v>
      </c>
      <c r="XEW29" s="191" t="s">
        <v>161</v>
      </c>
      <c r="XEX29" s="191" t="s">
        <v>162</v>
      </c>
      <c r="XEY29" s="191" t="s">
        <v>163</v>
      </c>
      <c r="XEZ29" s="191" t="s">
        <v>164</v>
      </c>
      <c r="XFA29" s="191" t="s">
        <v>165</v>
      </c>
      <c r="XFB29" s="189" t="s">
        <v>100</v>
      </c>
      <c r="XFC29" s="191" t="s">
        <v>166</v>
      </c>
      <c r="XFD29" s="189" t="s">
        <v>117</v>
      </c>
    </row>
    <row r="30" spans="1:10854 16366:16384" ht="12" customHeight="1" thickBot="1">
      <c r="A30" s="224" t="s">
        <v>23</v>
      </c>
      <c r="B30" s="447">
        <v>0.49383513901552945</v>
      </c>
      <c r="C30" s="448">
        <v>0.27325281590255929</v>
      </c>
      <c r="D30" s="447">
        <v>0.57098962969750822</v>
      </c>
      <c r="E30" s="448">
        <v>0.35959148456996104</v>
      </c>
      <c r="F30" s="170"/>
      <c r="G30" s="708">
        <v>77.950717887303654</v>
      </c>
      <c r="H30" s="709">
        <v>0.04</v>
      </c>
      <c r="I30" s="710">
        <v>50.584198743452291</v>
      </c>
      <c r="J30" s="711">
        <f>0.01</f>
        <v>0.01</v>
      </c>
      <c r="U30" s="197">
        <f t="shared" si="1"/>
        <v>112.5</v>
      </c>
      <c r="V30" s="206">
        <v>110</v>
      </c>
      <c r="W30" s="207">
        <v>115</v>
      </c>
      <c r="X30" s="208">
        <v>112.5</v>
      </c>
      <c r="Y30" s="669">
        <v>0</v>
      </c>
      <c r="Z30" s="584">
        <v>0</v>
      </c>
      <c r="AA30" s="672">
        <v>0</v>
      </c>
      <c r="AB30" s="589">
        <v>0</v>
      </c>
      <c r="AC30" s="676"/>
      <c r="AD30" s="584"/>
      <c r="AE30" s="672"/>
      <c r="AF30" s="589"/>
      <c r="AG30" s="676"/>
      <c r="AH30" s="584"/>
      <c r="AI30" s="672"/>
      <c r="AJ30" s="589"/>
      <c r="AK30" s="676">
        <v>0</v>
      </c>
      <c r="AL30" s="584">
        <v>0</v>
      </c>
      <c r="AM30" s="672">
        <v>0</v>
      </c>
      <c r="AN30" s="589">
        <v>0</v>
      </c>
      <c r="AO30" s="606">
        <v>0</v>
      </c>
      <c r="AP30" s="584">
        <v>0</v>
      </c>
      <c r="AQ30" s="588">
        <v>0</v>
      </c>
      <c r="AR30" s="589">
        <v>0</v>
      </c>
      <c r="AS30" s="580"/>
      <c r="AT30" s="717"/>
      <c r="AU30" s="719"/>
      <c r="AV30" s="594"/>
      <c r="AW30" s="719"/>
      <c r="AX30" s="737"/>
      <c r="AY30" s="722"/>
      <c r="AZ30" s="724"/>
      <c r="BA30" s="724"/>
      <c r="BB30" s="740"/>
      <c r="BC30" s="580"/>
      <c r="BD30" s="735"/>
      <c r="BE30" s="731"/>
      <c r="BF30" s="754"/>
      <c r="BG30" s="755"/>
      <c r="BH30" s="580"/>
      <c r="BI30" s="747"/>
      <c r="BJ30" s="748"/>
      <c r="BK30" s="748"/>
      <c r="BL30" s="749"/>
      <c r="BM30" s="729"/>
      <c r="BN30" s="730">
        <v>127.5</v>
      </c>
      <c r="BO30" s="727">
        <v>0</v>
      </c>
      <c r="BP30" s="728">
        <v>0</v>
      </c>
      <c r="BQ30" s="743">
        <v>0</v>
      </c>
      <c r="BR30" s="744"/>
      <c r="BS30" s="744"/>
      <c r="BT30" s="745">
        <v>0</v>
      </c>
      <c r="BU30" s="743">
        <v>0</v>
      </c>
      <c r="BV30" s="744"/>
      <c r="BW30" s="744"/>
      <c r="BX30" s="745">
        <v>0</v>
      </c>
      <c r="BY30" s="604"/>
      <c r="BZ30" s="596"/>
      <c r="CA30" s="596"/>
      <c r="CB30" s="604"/>
      <c r="CC30" s="594"/>
      <c r="CD30" s="594"/>
      <c r="CE30" s="604"/>
      <c r="CF30" s="598"/>
      <c r="CG30" s="594"/>
      <c r="CH30" s="594"/>
      <c r="CI30" s="597"/>
      <c r="CJ30" s="595"/>
      <c r="CK30" s="594"/>
      <c r="CL30" s="594"/>
      <c r="CM30" s="594"/>
      <c r="CN30" s="594"/>
      <c r="CO30" s="599"/>
      <c r="CP30" s="598"/>
      <c r="CQ30" s="594"/>
      <c r="CR30" s="600"/>
      <c r="CS30" s="605"/>
      <c r="CT30" s="598"/>
      <c r="CU30" s="594"/>
      <c r="CV30" s="599"/>
      <c r="CW30" s="580"/>
      <c r="CX30" s="580"/>
      <c r="CY30" s="580"/>
      <c r="CZ30" s="580"/>
      <c r="DA30" s="580"/>
      <c r="DB30" s="580"/>
      <c r="DC30" s="580"/>
      <c r="DD30" s="580"/>
      <c r="DE30" s="580"/>
      <c r="DF30" s="580"/>
      <c r="DG30" s="580"/>
      <c r="DH30" s="580"/>
      <c r="DI30" s="580"/>
      <c r="DJ30" s="580"/>
      <c r="DK30" s="580"/>
      <c r="DL30" s="580"/>
      <c r="DM30" s="580"/>
      <c r="DN30" s="580"/>
      <c r="DO30" s="580"/>
      <c r="DP30" s="580"/>
      <c r="DQ30" s="580"/>
      <c r="DR30" s="580"/>
      <c r="DS30" s="580"/>
      <c r="DT30" s="580"/>
      <c r="DU30" s="580"/>
      <c r="DV30" s="580"/>
      <c r="DW30" s="580"/>
      <c r="DX30" s="580"/>
      <c r="DY30" s="580"/>
      <c r="DZ30" s="580"/>
      <c r="EA30" s="580"/>
      <c r="EB30" s="580"/>
      <c r="EC30" s="580"/>
      <c r="ED30" s="580"/>
      <c r="EE30" s="580"/>
      <c r="EF30" s="580"/>
      <c r="EG30" s="580"/>
      <c r="EH30" s="580"/>
      <c r="EI30" s="580"/>
      <c r="EJ30" s="580"/>
      <c r="EK30" s="580"/>
      <c r="EL30" s="580"/>
      <c r="EM30" s="580"/>
      <c r="EN30" s="580"/>
      <c r="EO30" s="580"/>
      <c r="EP30" s="580"/>
      <c r="EQ30" s="580"/>
      <c r="ER30" s="580"/>
      <c r="ES30" s="580"/>
      <c r="ET30" s="580"/>
      <c r="EU30" s="580"/>
      <c r="EV30" s="580"/>
      <c r="EW30" s="580"/>
      <c r="EX30" s="580"/>
      <c r="EY30" s="580"/>
      <c r="EZ30" s="580"/>
      <c r="FA30" s="580"/>
      <c r="FB30" s="580"/>
      <c r="FC30" s="580"/>
      <c r="FD30" s="580"/>
      <c r="FE30" s="580"/>
      <c r="FF30" s="580"/>
      <c r="FG30" s="580"/>
      <c r="FH30" s="580"/>
      <c r="FI30" s="580"/>
      <c r="FJ30" s="580"/>
      <c r="FK30" s="580"/>
      <c r="FL30" s="580"/>
      <c r="FM30" s="580"/>
      <c r="FN30" s="580"/>
      <c r="FO30" s="580"/>
      <c r="FP30" s="580"/>
      <c r="FQ30" s="580"/>
      <c r="FR30" s="580"/>
      <c r="FS30" s="580"/>
      <c r="FT30" s="580"/>
      <c r="FU30" s="580"/>
      <c r="FV30" s="580"/>
      <c r="FW30" s="580"/>
      <c r="FX30" s="580"/>
      <c r="FY30" s="580"/>
      <c r="FZ30" s="580"/>
      <c r="GA30" s="580"/>
      <c r="GB30" s="580"/>
      <c r="GC30" s="580"/>
      <c r="GD30" s="580"/>
      <c r="GE30" s="580"/>
      <c r="GF30" s="580"/>
      <c r="GG30" s="580"/>
      <c r="GH30" s="580"/>
      <c r="GI30" s="580"/>
      <c r="GJ30" s="580"/>
      <c r="GK30" s="580"/>
      <c r="GL30" s="580"/>
      <c r="GM30" s="580"/>
      <c r="GN30" s="580"/>
      <c r="GO30" s="580"/>
      <c r="GP30" s="580"/>
      <c r="GQ30" s="580"/>
      <c r="GR30" s="580"/>
      <c r="GS30" s="580"/>
      <c r="GT30" s="580"/>
      <c r="GU30" s="580"/>
      <c r="GV30" s="580"/>
      <c r="GW30" s="580"/>
      <c r="GX30" s="580"/>
      <c r="GY30" s="580"/>
      <c r="GZ30" s="580"/>
      <c r="HA30" s="580"/>
      <c r="HB30" s="580"/>
      <c r="HC30" s="580"/>
      <c r="HD30" s="580"/>
      <c r="HE30" s="580"/>
      <c r="HF30" s="580"/>
      <c r="HG30" s="580"/>
      <c r="HH30" s="580"/>
      <c r="HI30" s="580"/>
      <c r="HJ30" s="580"/>
      <c r="HK30" s="580"/>
      <c r="HL30" s="580"/>
      <c r="HM30" s="580"/>
      <c r="HN30" s="580"/>
      <c r="HO30" s="580"/>
      <c r="HP30" s="580"/>
      <c r="HQ30" s="580"/>
      <c r="HR30" s="580"/>
      <c r="HS30" s="580"/>
      <c r="HT30" s="580"/>
      <c r="HU30" s="580"/>
      <c r="HV30" s="580"/>
      <c r="HW30" s="580"/>
      <c r="HX30" s="580"/>
      <c r="HY30" s="580"/>
      <c r="HZ30" s="580"/>
      <c r="IA30" s="580"/>
      <c r="IB30" s="580"/>
      <c r="IC30" s="580"/>
      <c r="ID30" s="580"/>
      <c r="IE30" s="580"/>
      <c r="IF30" s="580"/>
      <c r="IG30" s="580"/>
      <c r="IH30" s="580"/>
      <c r="II30" s="580"/>
      <c r="IJ30" s="580"/>
      <c r="IK30" s="580"/>
      <c r="IL30" s="580"/>
      <c r="IM30" s="580"/>
      <c r="IN30" s="580"/>
      <c r="IO30" s="580"/>
      <c r="IP30" s="580"/>
      <c r="IQ30" s="580"/>
      <c r="IR30" s="580"/>
      <c r="IS30" s="580"/>
      <c r="IT30" s="580"/>
      <c r="IU30" s="580"/>
      <c r="IV30" s="580"/>
      <c r="IW30" s="580"/>
      <c r="IX30" s="580"/>
      <c r="IY30" s="580"/>
      <c r="IZ30" s="580"/>
      <c r="JA30" s="580"/>
      <c r="JB30" s="580"/>
      <c r="JC30" s="580"/>
      <c r="JD30" s="580"/>
      <c r="JE30" s="580"/>
      <c r="JF30" s="580"/>
      <c r="JG30" s="580"/>
      <c r="JH30" s="580"/>
      <c r="JI30" s="580"/>
      <c r="JJ30" s="580"/>
      <c r="JK30" s="580"/>
      <c r="JL30" s="580"/>
      <c r="JM30" s="580"/>
      <c r="JN30" s="580"/>
      <c r="JO30" s="580"/>
      <c r="JP30" s="580"/>
      <c r="JQ30" s="580"/>
      <c r="JR30" s="580"/>
      <c r="JS30" s="580"/>
      <c r="JT30" s="580"/>
      <c r="JU30" s="580"/>
      <c r="JV30" s="580"/>
      <c r="JW30" s="580"/>
      <c r="JX30" s="580"/>
      <c r="JY30" s="580"/>
      <c r="JZ30" s="580"/>
      <c r="KA30" s="580"/>
      <c r="KB30" s="580"/>
      <c r="KC30" s="580"/>
      <c r="KD30" s="580"/>
      <c r="KE30" s="580"/>
      <c r="KF30" s="580"/>
      <c r="KG30" s="580"/>
      <c r="KH30" s="580"/>
      <c r="KI30" s="580"/>
      <c r="KJ30" s="580"/>
      <c r="KK30" s="580"/>
      <c r="KL30" s="580"/>
      <c r="KM30" s="580"/>
      <c r="KN30" s="580"/>
      <c r="KO30" s="580"/>
      <c r="KP30" s="580"/>
      <c r="KQ30" s="580"/>
      <c r="KR30" s="580"/>
      <c r="KS30" s="580"/>
      <c r="KT30" s="580"/>
      <c r="KU30" s="580"/>
      <c r="KV30" s="580"/>
      <c r="KW30" s="580"/>
      <c r="KX30" s="580"/>
      <c r="KY30" s="580"/>
      <c r="KZ30" s="580"/>
      <c r="LA30" s="580"/>
      <c r="LB30" s="580"/>
      <c r="LC30" s="580"/>
      <c r="LD30" s="580"/>
      <c r="LE30" s="580"/>
      <c r="LF30" s="580"/>
      <c r="LG30" s="580"/>
      <c r="LH30" s="580"/>
      <c r="LI30" s="580"/>
      <c r="LJ30" s="580"/>
      <c r="LK30" s="580"/>
      <c r="LL30" s="580"/>
      <c r="LM30" s="580"/>
      <c r="LN30" s="580"/>
      <c r="LO30" s="580"/>
      <c r="LP30" s="580"/>
      <c r="LQ30" s="580"/>
      <c r="LR30" s="580"/>
      <c r="LS30" s="580"/>
      <c r="LT30" s="580"/>
      <c r="LU30" s="580"/>
      <c r="LV30" s="580"/>
      <c r="LW30" s="580"/>
      <c r="LX30" s="580"/>
      <c r="LY30" s="580"/>
      <c r="LZ30" s="580"/>
      <c r="MA30" s="580"/>
      <c r="MB30" s="580"/>
      <c r="MC30" s="580"/>
      <c r="MD30" s="580"/>
      <c r="ME30" s="580"/>
      <c r="MF30" s="580"/>
      <c r="MG30" s="580"/>
      <c r="MH30" s="580"/>
      <c r="MI30" s="580"/>
      <c r="MJ30" s="580"/>
      <c r="MK30" s="580"/>
      <c r="ML30" s="580"/>
      <c r="MM30" s="580"/>
      <c r="MN30" s="580"/>
      <c r="MO30" s="580"/>
      <c r="MP30" s="580"/>
      <c r="MQ30" s="580"/>
      <c r="MR30" s="580"/>
      <c r="MS30" s="580"/>
      <c r="MT30" s="580"/>
      <c r="MU30" s="580"/>
      <c r="MV30" s="580"/>
      <c r="MW30" s="580"/>
      <c r="MX30" s="580"/>
      <c r="MY30" s="580"/>
      <c r="MZ30" s="580"/>
      <c r="NA30" s="580"/>
      <c r="NB30" s="580"/>
      <c r="NC30" s="580"/>
      <c r="ND30" s="580"/>
      <c r="NE30" s="580"/>
      <c r="NF30" s="580"/>
      <c r="NG30" s="580"/>
      <c r="NH30" s="580"/>
      <c r="NI30" s="580"/>
      <c r="NJ30" s="580"/>
      <c r="NK30" s="580"/>
      <c r="NL30" s="580"/>
      <c r="NM30" s="580"/>
      <c r="NN30" s="580"/>
      <c r="NO30" s="580"/>
      <c r="NP30" s="580"/>
      <c r="NQ30" s="580"/>
      <c r="NR30" s="580"/>
      <c r="NS30" s="580"/>
      <c r="NT30" s="580"/>
      <c r="NU30" s="580"/>
      <c r="NV30" s="580"/>
      <c r="NW30" s="580"/>
      <c r="NX30" s="580"/>
      <c r="NY30" s="580"/>
      <c r="NZ30" s="580"/>
      <c r="OA30" s="580"/>
      <c r="OB30" s="580"/>
      <c r="OC30" s="580"/>
      <c r="OD30" s="580"/>
      <c r="OE30" s="580"/>
      <c r="OF30" s="580"/>
      <c r="OG30" s="580"/>
      <c r="OH30" s="580"/>
      <c r="OI30" s="580"/>
      <c r="OJ30" s="580"/>
      <c r="OK30" s="580"/>
      <c r="OL30" s="580"/>
      <c r="OM30" s="580"/>
      <c r="ON30" s="580"/>
      <c r="OO30" s="580"/>
      <c r="OP30" s="580"/>
      <c r="OQ30" s="580"/>
      <c r="OR30" s="580"/>
      <c r="OS30" s="580"/>
      <c r="OT30" s="580"/>
      <c r="OU30" s="580"/>
      <c r="OV30" s="580"/>
      <c r="OW30" s="580"/>
      <c r="OX30" s="580"/>
      <c r="OY30" s="580"/>
      <c r="OZ30" s="580"/>
      <c r="PA30" s="580"/>
      <c r="PB30" s="580"/>
      <c r="PC30" s="580"/>
      <c r="PD30" s="580"/>
      <c r="PE30" s="580"/>
      <c r="PF30" s="580"/>
      <c r="PG30" s="580"/>
      <c r="PH30" s="580"/>
      <c r="PI30" s="580"/>
      <c r="PJ30" s="580"/>
      <c r="PK30" s="580"/>
      <c r="PL30" s="580"/>
      <c r="PM30" s="580"/>
      <c r="PN30" s="580"/>
      <c r="PO30" s="580"/>
      <c r="PP30" s="580"/>
      <c r="PQ30" s="580"/>
      <c r="PR30" s="580"/>
      <c r="PS30" s="580"/>
      <c r="PT30" s="580"/>
      <c r="PU30" s="580"/>
      <c r="PV30" s="580"/>
      <c r="PW30" s="580"/>
      <c r="PX30" s="580"/>
      <c r="PY30" s="580"/>
      <c r="PZ30" s="580"/>
      <c r="QA30" s="580"/>
      <c r="QB30" s="580"/>
      <c r="QC30" s="580"/>
      <c r="QD30" s="580"/>
      <c r="QE30" s="580"/>
      <c r="QF30" s="580"/>
      <c r="QG30" s="580"/>
      <c r="QH30" s="580"/>
      <c r="QI30" s="580"/>
      <c r="QJ30" s="580"/>
      <c r="QK30" s="580"/>
      <c r="QL30" s="580"/>
      <c r="QM30" s="580"/>
      <c r="QN30" s="580"/>
      <c r="QO30" s="580"/>
      <c r="QP30" s="580"/>
      <c r="QQ30" s="580"/>
      <c r="QR30" s="580"/>
      <c r="QS30" s="580"/>
      <c r="QT30" s="580"/>
      <c r="QU30" s="580"/>
      <c r="QV30" s="580"/>
      <c r="QW30" s="580"/>
      <c r="QX30" s="580"/>
      <c r="QY30" s="580"/>
      <c r="QZ30" s="580"/>
      <c r="RA30" s="580"/>
      <c r="RB30" s="580"/>
      <c r="RC30" s="580"/>
      <c r="RD30" s="580"/>
      <c r="RE30" s="580"/>
      <c r="RF30" s="580"/>
      <c r="RG30" s="580"/>
      <c r="RH30" s="580"/>
      <c r="RI30" s="580"/>
      <c r="RJ30" s="580"/>
      <c r="RK30" s="580"/>
      <c r="RL30" s="580"/>
      <c r="RM30" s="580"/>
      <c r="RN30" s="580"/>
      <c r="RO30" s="580"/>
      <c r="RP30" s="580"/>
      <c r="RQ30" s="580"/>
      <c r="RR30" s="580"/>
      <c r="RS30" s="580"/>
      <c r="RT30" s="580"/>
      <c r="RU30" s="580"/>
      <c r="RV30" s="580"/>
      <c r="RW30" s="580"/>
      <c r="RX30" s="580"/>
      <c r="RY30" s="580"/>
      <c r="RZ30" s="580"/>
      <c r="SA30" s="580"/>
      <c r="SB30" s="580"/>
      <c r="SC30" s="580"/>
      <c r="SD30" s="580"/>
      <c r="SE30" s="580"/>
      <c r="SF30" s="580"/>
      <c r="SG30" s="580"/>
      <c r="SH30" s="580"/>
      <c r="SI30" s="580"/>
      <c r="SJ30" s="580"/>
      <c r="SK30" s="580"/>
      <c r="SL30" s="580"/>
      <c r="SM30" s="580"/>
      <c r="SN30" s="580"/>
      <c r="SO30" s="580"/>
      <c r="SP30" s="580"/>
      <c r="SQ30" s="580"/>
      <c r="SR30" s="580"/>
      <c r="SS30" s="580"/>
      <c r="ST30" s="580"/>
      <c r="SU30" s="580"/>
      <c r="SV30" s="580"/>
      <c r="SW30" s="580"/>
      <c r="SX30" s="580"/>
      <c r="SY30" s="580"/>
      <c r="SZ30" s="580"/>
      <c r="TA30" s="580"/>
      <c r="TB30" s="580"/>
      <c r="TC30" s="580"/>
      <c r="TD30" s="580"/>
      <c r="TE30" s="580"/>
      <c r="TF30" s="580"/>
      <c r="TG30" s="580"/>
      <c r="TH30" s="580"/>
      <c r="TI30" s="580"/>
      <c r="TJ30" s="580"/>
      <c r="TK30" s="580"/>
      <c r="TL30" s="580"/>
      <c r="TM30" s="580"/>
      <c r="TN30" s="580"/>
      <c r="TO30" s="580"/>
      <c r="TP30" s="580"/>
      <c r="TQ30" s="580"/>
      <c r="TR30" s="580"/>
      <c r="TS30" s="580"/>
      <c r="TT30" s="580"/>
      <c r="TU30" s="580"/>
      <c r="TV30" s="580"/>
      <c r="TW30" s="580"/>
      <c r="TX30" s="580"/>
      <c r="TY30" s="580"/>
      <c r="TZ30" s="580"/>
      <c r="UA30" s="580"/>
      <c r="UB30" s="580"/>
      <c r="UC30" s="580"/>
      <c r="UD30" s="580"/>
      <c r="UE30" s="580"/>
      <c r="UF30" s="580"/>
      <c r="UG30" s="580"/>
      <c r="UH30" s="580"/>
      <c r="UI30" s="580"/>
      <c r="UJ30" s="580"/>
      <c r="UK30" s="580"/>
      <c r="UL30" s="580"/>
      <c r="UM30" s="580"/>
      <c r="UN30" s="580"/>
      <c r="UO30" s="580"/>
      <c r="UP30" s="580"/>
      <c r="UQ30" s="580"/>
      <c r="UR30" s="580"/>
      <c r="US30" s="580"/>
      <c r="UT30" s="580"/>
      <c r="UU30" s="580"/>
      <c r="UV30" s="580"/>
      <c r="UW30" s="580"/>
      <c r="UX30" s="580"/>
      <c r="UY30" s="580"/>
      <c r="UZ30" s="580"/>
      <c r="VA30" s="580"/>
      <c r="VB30" s="580"/>
      <c r="VC30" s="580"/>
      <c r="VD30" s="580"/>
      <c r="VE30" s="580"/>
      <c r="VF30" s="580"/>
      <c r="VG30" s="580"/>
      <c r="VH30" s="580"/>
      <c r="VI30" s="580"/>
      <c r="VJ30" s="580"/>
      <c r="VK30" s="580"/>
      <c r="VL30" s="580"/>
      <c r="VM30" s="580"/>
      <c r="VN30" s="580"/>
      <c r="VO30" s="580"/>
      <c r="VP30" s="580"/>
      <c r="VQ30" s="580"/>
      <c r="VR30" s="580"/>
      <c r="VS30" s="580"/>
      <c r="VT30" s="580"/>
      <c r="VU30" s="580"/>
      <c r="VV30" s="580"/>
      <c r="VW30" s="580"/>
      <c r="VX30" s="580"/>
      <c r="VY30" s="580"/>
      <c r="VZ30" s="580"/>
      <c r="WA30" s="580"/>
      <c r="WB30" s="580"/>
      <c r="WC30" s="580"/>
      <c r="WD30" s="580"/>
      <c r="WE30" s="580"/>
      <c r="WF30" s="580"/>
      <c r="WG30" s="580"/>
      <c r="WH30" s="580"/>
      <c r="WI30" s="580"/>
      <c r="WJ30" s="580"/>
      <c r="WK30" s="580"/>
      <c r="WL30" s="580"/>
      <c r="WM30" s="580"/>
      <c r="WN30" s="580"/>
      <c r="WO30" s="580"/>
      <c r="WP30" s="580"/>
      <c r="WQ30" s="580"/>
      <c r="WR30" s="580"/>
      <c r="WS30" s="580"/>
      <c r="WT30" s="580"/>
      <c r="WU30" s="580"/>
      <c r="WV30" s="580"/>
      <c r="WW30" s="580"/>
      <c r="WX30" s="580"/>
      <c r="WY30" s="580"/>
      <c r="WZ30" s="580"/>
      <c r="XA30" s="580"/>
      <c r="XB30" s="580"/>
      <c r="XC30" s="580"/>
      <c r="XD30" s="580"/>
      <c r="XE30" s="580"/>
      <c r="XF30" s="580"/>
      <c r="XG30" s="580"/>
      <c r="XH30" s="580"/>
      <c r="XI30" s="580"/>
      <c r="XJ30" s="580"/>
      <c r="XK30" s="580"/>
      <c r="XL30" s="580"/>
      <c r="XM30" s="580"/>
      <c r="XN30" s="580"/>
      <c r="XO30" s="580"/>
      <c r="XP30" s="580"/>
      <c r="XQ30" s="580"/>
      <c r="XR30" s="580"/>
      <c r="XS30" s="580"/>
      <c r="XT30" s="580"/>
      <c r="XU30" s="580"/>
      <c r="XV30" s="580"/>
      <c r="XW30" s="580"/>
      <c r="XX30" s="580"/>
      <c r="XY30" s="580"/>
      <c r="XZ30" s="580"/>
      <c r="YA30" s="580"/>
      <c r="YB30" s="580"/>
      <c r="YC30" s="580"/>
      <c r="YD30" s="580"/>
      <c r="YE30" s="580"/>
      <c r="YF30" s="580"/>
      <c r="YG30" s="580"/>
      <c r="YH30" s="580"/>
      <c r="YI30" s="580"/>
      <c r="YJ30" s="580"/>
      <c r="YK30" s="580"/>
      <c r="YL30" s="580"/>
      <c r="YM30" s="580"/>
      <c r="YN30" s="580"/>
      <c r="YO30" s="580"/>
      <c r="YP30" s="580"/>
      <c r="YQ30" s="580"/>
      <c r="YR30" s="580"/>
      <c r="YS30" s="580"/>
      <c r="YT30" s="580"/>
      <c r="YU30" s="580"/>
      <c r="YV30" s="580"/>
      <c r="YW30" s="580"/>
      <c r="YX30" s="580"/>
      <c r="YY30" s="580"/>
      <c r="YZ30" s="580"/>
      <c r="ZA30" s="580"/>
      <c r="ZB30" s="580"/>
      <c r="ZC30" s="580"/>
      <c r="ZD30" s="580"/>
      <c r="ZE30" s="580"/>
      <c r="ZF30" s="580"/>
      <c r="ZG30" s="580"/>
      <c r="ZH30" s="580"/>
      <c r="ZI30" s="580"/>
      <c r="ZJ30" s="580"/>
      <c r="ZK30" s="580"/>
      <c r="ZL30" s="580"/>
      <c r="ZM30" s="580"/>
      <c r="ZN30" s="580"/>
      <c r="ZO30" s="580"/>
      <c r="ZP30" s="580"/>
      <c r="ZQ30" s="580"/>
      <c r="ZR30" s="580"/>
      <c r="ZS30" s="580"/>
      <c r="ZT30" s="580"/>
      <c r="ZU30" s="580"/>
      <c r="ZV30" s="580"/>
      <c r="ZW30" s="580"/>
      <c r="ZX30" s="580"/>
      <c r="ZY30" s="580"/>
      <c r="ZZ30" s="580"/>
      <c r="AAA30" s="580"/>
      <c r="AAB30" s="580"/>
      <c r="AAC30" s="580"/>
      <c r="AAD30" s="580"/>
      <c r="AAE30" s="580"/>
      <c r="AAF30" s="580"/>
      <c r="AAG30" s="580"/>
      <c r="AAH30" s="580"/>
      <c r="AAI30" s="580"/>
      <c r="AAJ30" s="580"/>
      <c r="AAK30" s="580"/>
      <c r="AAL30" s="580"/>
      <c r="AAM30" s="580"/>
      <c r="AAN30" s="580"/>
      <c r="AAO30" s="580"/>
      <c r="AAP30" s="580"/>
      <c r="AAQ30" s="580"/>
      <c r="AAR30" s="580"/>
      <c r="AAS30" s="580"/>
      <c r="AAT30" s="580"/>
      <c r="AAU30" s="580"/>
      <c r="AAV30" s="580"/>
      <c r="AAW30" s="580"/>
      <c r="AAX30" s="580"/>
      <c r="AAY30" s="580"/>
      <c r="AAZ30" s="580"/>
      <c r="ABA30" s="580"/>
      <c r="ABB30" s="580"/>
      <c r="ABC30" s="580"/>
      <c r="ABD30" s="580"/>
      <c r="ABE30" s="580"/>
      <c r="ABF30" s="580"/>
      <c r="ABG30" s="580"/>
      <c r="ABH30" s="580"/>
      <c r="ABI30" s="580"/>
      <c r="ABJ30" s="580"/>
      <c r="ABK30" s="580"/>
      <c r="ABL30" s="580"/>
      <c r="ABM30" s="580"/>
      <c r="ABN30" s="580"/>
      <c r="ABO30" s="580"/>
      <c r="ABP30" s="580"/>
      <c r="ABQ30" s="580"/>
      <c r="ABR30" s="580"/>
      <c r="ABS30" s="580"/>
      <c r="ABT30" s="580"/>
      <c r="ABU30" s="580"/>
      <c r="ABV30" s="580"/>
      <c r="ABW30" s="580"/>
      <c r="ABX30" s="580"/>
      <c r="ABY30" s="580"/>
      <c r="ABZ30" s="580"/>
      <c r="ACA30" s="580"/>
      <c r="ACB30" s="580"/>
      <c r="ACC30" s="580"/>
      <c r="ACD30" s="580"/>
      <c r="ACE30" s="580"/>
      <c r="ACF30" s="580"/>
      <c r="ACG30" s="580"/>
      <c r="ACH30" s="580"/>
      <c r="ACI30" s="580"/>
      <c r="ACJ30" s="580"/>
      <c r="ACK30" s="580"/>
      <c r="ACL30" s="580"/>
      <c r="ACM30" s="580"/>
      <c r="ACN30" s="580"/>
      <c r="ACO30" s="580"/>
      <c r="ACP30" s="580"/>
      <c r="ACQ30" s="580"/>
      <c r="ACR30" s="580"/>
      <c r="ACS30" s="580"/>
      <c r="ACT30" s="580"/>
      <c r="ACU30" s="580"/>
      <c r="ACV30" s="580"/>
      <c r="ACW30" s="580"/>
      <c r="ACX30" s="580"/>
      <c r="ACY30" s="580"/>
      <c r="ACZ30" s="580"/>
      <c r="ADA30" s="580"/>
      <c r="ADB30" s="580"/>
      <c r="ADC30" s="580"/>
      <c r="ADD30" s="580"/>
      <c r="ADE30" s="580"/>
      <c r="ADF30" s="580"/>
      <c r="ADG30" s="580"/>
      <c r="ADH30" s="580"/>
      <c r="ADI30" s="580"/>
      <c r="ADJ30" s="580"/>
      <c r="ADK30" s="580"/>
      <c r="ADL30" s="580"/>
      <c r="ADM30" s="580"/>
      <c r="ADN30" s="580"/>
      <c r="ADO30" s="580"/>
      <c r="ADP30" s="580"/>
      <c r="ADQ30" s="580"/>
      <c r="ADR30" s="580"/>
      <c r="ADS30" s="580"/>
      <c r="ADT30" s="580"/>
      <c r="ADU30" s="580"/>
      <c r="ADV30" s="580"/>
      <c r="ADW30" s="580"/>
      <c r="ADX30" s="580"/>
      <c r="ADY30" s="580"/>
      <c r="ADZ30" s="580"/>
      <c r="AEA30" s="580"/>
      <c r="AEB30" s="580"/>
      <c r="AEC30" s="580"/>
      <c r="AED30" s="580"/>
      <c r="AEE30" s="580"/>
      <c r="AEF30" s="580"/>
      <c r="AEG30" s="580"/>
      <c r="AEH30" s="580"/>
      <c r="AEI30" s="580"/>
      <c r="AEJ30" s="580"/>
      <c r="AEK30" s="580"/>
      <c r="AEL30" s="580"/>
      <c r="AEM30" s="580"/>
      <c r="AEN30" s="580"/>
      <c r="AEO30" s="580"/>
      <c r="AEP30" s="580"/>
      <c r="AEQ30" s="580"/>
      <c r="AER30" s="580"/>
      <c r="AES30" s="580"/>
      <c r="AET30" s="580"/>
      <c r="AEU30" s="580"/>
      <c r="AEV30" s="580"/>
      <c r="AEW30" s="580"/>
      <c r="AEX30" s="580"/>
      <c r="AEY30" s="580"/>
      <c r="AEZ30" s="580"/>
      <c r="AFA30" s="580"/>
      <c r="AFB30" s="580"/>
      <c r="AFC30" s="580"/>
      <c r="AFD30" s="580"/>
      <c r="AFE30" s="580"/>
      <c r="AFF30" s="580"/>
      <c r="AFG30" s="580"/>
      <c r="AFH30" s="580"/>
      <c r="AFI30" s="580"/>
      <c r="AFJ30" s="580"/>
      <c r="AFK30" s="580"/>
      <c r="AFL30" s="580"/>
      <c r="AFM30" s="580"/>
      <c r="AFN30" s="580"/>
      <c r="AFO30" s="580"/>
      <c r="AFP30" s="580"/>
      <c r="AFQ30" s="580"/>
      <c r="AFR30" s="580"/>
      <c r="AFS30" s="580"/>
      <c r="AFT30" s="580"/>
      <c r="AFU30" s="580"/>
      <c r="AFV30" s="580"/>
      <c r="AFW30" s="580"/>
      <c r="AFX30" s="580"/>
      <c r="AFY30" s="580"/>
      <c r="AFZ30" s="580"/>
      <c r="AGA30" s="580"/>
      <c r="AGB30" s="580"/>
      <c r="AGC30" s="580"/>
      <c r="AGD30" s="580"/>
      <c r="AGE30" s="580"/>
      <c r="AGF30" s="580"/>
      <c r="AGG30" s="580"/>
      <c r="AGH30" s="580"/>
      <c r="AGI30" s="580"/>
      <c r="AGJ30" s="580"/>
      <c r="AGK30" s="580"/>
      <c r="AGL30" s="580"/>
      <c r="AGM30" s="580"/>
      <c r="AGN30" s="580"/>
      <c r="AGO30" s="580"/>
      <c r="AGP30" s="580"/>
      <c r="AGQ30" s="580"/>
      <c r="AGR30" s="580"/>
      <c r="AGS30" s="580"/>
      <c r="AGT30" s="580"/>
      <c r="AGU30" s="580"/>
      <c r="AGV30" s="580"/>
      <c r="AGW30" s="580"/>
      <c r="AGX30" s="580"/>
      <c r="AGY30" s="580"/>
      <c r="AGZ30" s="580"/>
      <c r="AHA30" s="580"/>
      <c r="AHB30" s="580"/>
      <c r="AHC30" s="580"/>
      <c r="AHD30" s="580"/>
      <c r="AHE30" s="580"/>
      <c r="AHF30" s="580"/>
      <c r="AHG30" s="580"/>
      <c r="AHH30" s="580"/>
      <c r="AHI30" s="580"/>
      <c r="AHJ30" s="580"/>
      <c r="AHK30" s="580"/>
      <c r="AHL30" s="580"/>
      <c r="AHM30" s="580"/>
      <c r="AHN30" s="580"/>
      <c r="AHO30" s="580"/>
      <c r="AHP30" s="580"/>
      <c r="AHQ30" s="580"/>
      <c r="AHR30" s="580"/>
      <c r="AHS30" s="580"/>
      <c r="AHT30" s="580"/>
      <c r="AHU30" s="580"/>
      <c r="AHV30" s="580"/>
      <c r="AHW30" s="580"/>
      <c r="AHX30" s="580"/>
      <c r="AHY30" s="580"/>
      <c r="AHZ30" s="580"/>
      <c r="AIA30" s="580"/>
      <c r="AIB30" s="580"/>
      <c r="AIC30" s="580"/>
      <c r="AID30" s="580"/>
      <c r="AIE30" s="580"/>
      <c r="AIF30" s="580"/>
      <c r="AIG30" s="580"/>
      <c r="AIH30" s="580"/>
      <c r="AII30" s="580"/>
      <c r="AIJ30" s="580"/>
      <c r="AIK30" s="580"/>
      <c r="AIL30" s="580"/>
      <c r="AIM30" s="580"/>
      <c r="AIN30" s="580"/>
      <c r="AIO30" s="580"/>
      <c r="AIP30" s="580"/>
      <c r="AIQ30" s="580"/>
      <c r="AIR30" s="580"/>
      <c r="AIS30" s="580"/>
      <c r="AIT30" s="580"/>
      <c r="AIU30" s="580"/>
      <c r="AIV30" s="580"/>
      <c r="AIW30" s="580"/>
      <c r="AIX30" s="580"/>
      <c r="AIY30" s="580"/>
      <c r="AIZ30" s="580"/>
      <c r="AJA30" s="580"/>
      <c r="AJB30" s="580"/>
      <c r="AJC30" s="580"/>
      <c r="AJD30" s="580"/>
      <c r="AJE30" s="580"/>
      <c r="AJF30" s="580"/>
      <c r="AJG30" s="580"/>
      <c r="AJH30" s="580"/>
      <c r="AJI30" s="580"/>
      <c r="AJJ30" s="580"/>
      <c r="AJK30" s="580"/>
      <c r="AJL30" s="580"/>
      <c r="AJM30" s="580"/>
      <c r="AJN30" s="580"/>
      <c r="AJO30" s="580"/>
      <c r="AJP30" s="580"/>
      <c r="AJQ30" s="580"/>
      <c r="AJR30" s="580"/>
      <c r="AJS30" s="580"/>
      <c r="AJT30" s="580"/>
      <c r="AJU30" s="580"/>
      <c r="AJV30" s="580"/>
      <c r="AJW30" s="580"/>
      <c r="AJX30" s="580"/>
      <c r="AJY30" s="580"/>
      <c r="AJZ30" s="580"/>
      <c r="AKA30" s="580"/>
      <c r="AKB30" s="580"/>
      <c r="AKC30" s="580"/>
      <c r="AKD30" s="580"/>
      <c r="AKE30" s="580"/>
      <c r="AKF30" s="580"/>
      <c r="AKG30" s="580"/>
      <c r="AKH30" s="580"/>
      <c r="AKI30" s="580"/>
      <c r="AKJ30" s="580"/>
      <c r="AKK30" s="580"/>
      <c r="AKL30" s="580"/>
      <c r="AKM30" s="580"/>
      <c r="AKN30" s="580"/>
      <c r="AKO30" s="580"/>
      <c r="AKP30" s="580"/>
      <c r="AKQ30" s="580"/>
      <c r="AKR30" s="580"/>
      <c r="AKS30" s="580"/>
      <c r="AKT30" s="580"/>
      <c r="AKU30" s="580"/>
      <c r="AKV30" s="580"/>
      <c r="AKW30" s="580"/>
      <c r="AKX30" s="580"/>
      <c r="AKY30" s="580"/>
      <c r="AKZ30" s="580"/>
      <c r="ALA30" s="580"/>
      <c r="ALB30" s="580"/>
      <c r="ALC30" s="580"/>
      <c r="ALD30" s="580"/>
      <c r="ALE30" s="580"/>
      <c r="ALF30" s="580"/>
      <c r="ALG30" s="580"/>
      <c r="ALH30" s="580"/>
      <c r="ALI30" s="580"/>
      <c r="ALJ30" s="580"/>
      <c r="ALK30" s="580"/>
      <c r="ALL30" s="580"/>
      <c r="ALM30" s="580"/>
      <c r="ALN30" s="580"/>
      <c r="ALO30" s="580"/>
      <c r="ALP30" s="580"/>
      <c r="ALQ30" s="580"/>
      <c r="ALR30" s="580"/>
      <c r="ALS30" s="580"/>
      <c r="ALT30" s="580"/>
      <c r="ALU30" s="580"/>
      <c r="ALV30" s="580"/>
      <c r="ALW30" s="580"/>
      <c r="ALX30" s="580"/>
      <c r="ALY30" s="580"/>
      <c r="ALZ30" s="580"/>
      <c r="AMA30" s="580"/>
      <c r="AMB30" s="580"/>
      <c r="AMC30" s="580"/>
      <c r="AMD30" s="580"/>
      <c r="AME30" s="580"/>
      <c r="AMF30" s="580"/>
      <c r="AMG30" s="580"/>
      <c r="AMH30" s="580"/>
      <c r="AMI30" s="580"/>
      <c r="AMJ30" s="580"/>
      <c r="AMK30" s="580"/>
      <c r="AML30" s="580"/>
      <c r="AMM30" s="580"/>
      <c r="AMN30" s="580"/>
      <c r="AMO30" s="580"/>
      <c r="AMP30" s="580"/>
      <c r="AMQ30" s="580"/>
      <c r="AMR30" s="580"/>
      <c r="AMS30" s="580"/>
      <c r="AMT30" s="580"/>
      <c r="AMU30" s="580"/>
      <c r="AMV30" s="580"/>
      <c r="AMW30" s="580"/>
      <c r="AMX30" s="580"/>
      <c r="AMY30" s="580"/>
      <c r="AMZ30" s="580"/>
      <c r="ANA30" s="580"/>
      <c r="ANB30" s="580"/>
      <c r="ANC30" s="580"/>
      <c r="AND30" s="580"/>
      <c r="ANE30" s="580"/>
      <c r="ANF30" s="580"/>
      <c r="ANG30" s="580"/>
      <c r="ANH30" s="580"/>
      <c r="ANI30" s="580"/>
      <c r="ANJ30" s="580"/>
      <c r="ANK30" s="580"/>
      <c r="ANL30" s="580"/>
      <c r="ANM30" s="580"/>
      <c r="ANN30" s="580"/>
      <c r="ANO30" s="580"/>
      <c r="ANP30" s="580"/>
      <c r="ANQ30" s="580"/>
      <c r="ANR30" s="580"/>
      <c r="ANS30" s="580"/>
      <c r="ANT30" s="580"/>
      <c r="ANU30" s="580"/>
      <c r="ANV30" s="580"/>
      <c r="ANW30" s="580"/>
      <c r="ANX30" s="580"/>
      <c r="ANY30" s="580"/>
      <c r="ANZ30" s="580"/>
      <c r="AOA30" s="580"/>
      <c r="AOB30" s="580"/>
      <c r="AOC30" s="580"/>
      <c r="AOD30" s="580"/>
      <c r="AOE30" s="580"/>
      <c r="AOF30" s="580"/>
      <c r="AOG30" s="580"/>
      <c r="AOH30" s="580"/>
      <c r="AOI30" s="580"/>
      <c r="AOJ30" s="580"/>
      <c r="AOK30" s="580"/>
      <c r="AOL30" s="580"/>
      <c r="AOM30" s="580"/>
      <c r="AON30" s="580"/>
      <c r="AOO30" s="580"/>
      <c r="AOP30" s="580"/>
      <c r="AOQ30" s="580"/>
      <c r="AOR30" s="580"/>
      <c r="AOS30" s="580"/>
      <c r="AOT30" s="580"/>
      <c r="AOU30" s="580"/>
      <c r="AOV30" s="580"/>
      <c r="AOW30" s="580"/>
      <c r="AOX30" s="580"/>
      <c r="AOY30" s="580"/>
      <c r="AOZ30" s="580"/>
      <c r="APA30" s="580"/>
      <c r="APB30" s="580"/>
      <c r="APC30" s="580"/>
      <c r="APD30" s="580"/>
      <c r="APE30" s="580"/>
      <c r="APF30" s="580"/>
      <c r="APG30" s="580"/>
      <c r="APH30" s="580"/>
      <c r="API30" s="580"/>
      <c r="APJ30" s="580"/>
      <c r="APK30" s="580"/>
      <c r="APL30" s="580"/>
      <c r="APM30" s="580"/>
      <c r="APN30" s="580"/>
      <c r="APO30" s="580"/>
      <c r="APP30" s="580"/>
      <c r="APQ30" s="580"/>
      <c r="APR30" s="580"/>
      <c r="APS30" s="580"/>
      <c r="APT30" s="580"/>
      <c r="APU30" s="580"/>
      <c r="APV30" s="580"/>
      <c r="APW30" s="580"/>
      <c r="APX30" s="580"/>
      <c r="APY30" s="580"/>
      <c r="APZ30" s="580"/>
      <c r="AQA30" s="580"/>
      <c r="AQB30" s="580"/>
      <c r="AQC30" s="580"/>
      <c r="AQD30" s="580"/>
      <c r="AQE30" s="580"/>
      <c r="AQF30" s="580"/>
      <c r="AQG30" s="580"/>
      <c r="AQH30" s="580"/>
      <c r="AQI30" s="580"/>
      <c r="AQJ30" s="580"/>
      <c r="AQK30" s="580"/>
      <c r="AQL30" s="580"/>
      <c r="AQM30" s="580"/>
      <c r="AQN30" s="580"/>
      <c r="AQO30" s="580"/>
      <c r="AQP30" s="580"/>
      <c r="AQQ30" s="580"/>
      <c r="AQR30" s="580"/>
      <c r="AQS30" s="580"/>
      <c r="AQT30" s="580"/>
      <c r="AQU30" s="580"/>
      <c r="AQV30" s="580"/>
      <c r="AQW30" s="580"/>
      <c r="AQX30" s="580"/>
      <c r="AQY30" s="580"/>
      <c r="AQZ30" s="580"/>
      <c r="ARA30" s="580"/>
      <c r="ARB30" s="580"/>
      <c r="ARC30" s="580"/>
      <c r="ARD30" s="580"/>
      <c r="ARE30" s="580"/>
      <c r="ARF30" s="580"/>
      <c r="ARG30" s="580"/>
      <c r="ARH30" s="580"/>
      <c r="ARI30" s="580"/>
      <c r="ARJ30" s="580"/>
      <c r="ARK30" s="580"/>
      <c r="ARL30" s="580"/>
      <c r="ARM30" s="580"/>
      <c r="ARN30" s="580"/>
      <c r="ARO30" s="580"/>
      <c r="ARP30" s="580"/>
      <c r="ARQ30" s="580"/>
      <c r="ARR30" s="580"/>
      <c r="ARS30" s="580"/>
      <c r="ART30" s="580"/>
      <c r="ARU30" s="580"/>
      <c r="ARV30" s="580"/>
      <c r="ARW30" s="580"/>
      <c r="ARX30" s="580"/>
      <c r="ARY30" s="580"/>
      <c r="ARZ30" s="580"/>
      <c r="ASA30" s="580"/>
      <c r="ASB30" s="580"/>
      <c r="ASC30" s="580"/>
      <c r="ASD30" s="580"/>
      <c r="ASE30" s="580"/>
      <c r="ASF30" s="580"/>
      <c r="ASG30" s="580"/>
      <c r="ASH30" s="580"/>
      <c r="ASI30" s="580"/>
      <c r="ASJ30" s="580"/>
      <c r="ASK30" s="580"/>
      <c r="ASL30" s="580"/>
      <c r="ASM30" s="580"/>
      <c r="ASN30" s="580"/>
      <c r="ASO30" s="580"/>
      <c r="ASP30" s="580"/>
      <c r="ASQ30" s="580"/>
      <c r="ASR30" s="580"/>
      <c r="ASS30" s="580"/>
      <c r="AST30" s="580"/>
      <c r="ASU30" s="580"/>
      <c r="ASV30" s="580"/>
      <c r="ASW30" s="580"/>
      <c r="ASX30" s="580"/>
      <c r="ASY30" s="580"/>
      <c r="ASZ30" s="580"/>
      <c r="ATA30" s="580"/>
      <c r="ATB30" s="580"/>
      <c r="ATC30" s="580"/>
      <c r="ATD30" s="580"/>
      <c r="ATE30" s="580"/>
      <c r="ATF30" s="580"/>
      <c r="ATG30" s="580"/>
      <c r="ATH30" s="580"/>
      <c r="ATI30" s="580"/>
      <c r="ATJ30" s="580"/>
      <c r="ATK30" s="580"/>
      <c r="ATL30" s="580"/>
      <c r="ATM30" s="580"/>
      <c r="ATN30" s="580"/>
      <c r="ATO30" s="580"/>
      <c r="ATP30" s="580"/>
      <c r="ATQ30" s="580"/>
      <c r="ATR30" s="580"/>
      <c r="ATS30" s="580"/>
      <c r="ATT30" s="580"/>
      <c r="ATU30" s="580"/>
      <c r="ATV30" s="580"/>
      <c r="ATW30" s="580"/>
      <c r="ATX30" s="580"/>
      <c r="ATY30" s="580"/>
      <c r="ATZ30" s="580"/>
      <c r="AUA30" s="580"/>
      <c r="AUB30" s="580"/>
      <c r="AUC30" s="580"/>
      <c r="AUD30" s="580"/>
      <c r="AUE30" s="580"/>
      <c r="AUF30" s="580"/>
      <c r="AUG30" s="580"/>
      <c r="AUH30" s="580"/>
      <c r="AUI30" s="580"/>
      <c r="AUJ30" s="580"/>
      <c r="AUK30" s="580"/>
      <c r="AUL30" s="580"/>
      <c r="AUM30" s="580"/>
      <c r="AUN30" s="580"/>
      <c r="AUO30" s="580"/>
      <c r="AUP30" s="580"/>
      <c r="AUQ30" s="580"/>
      <c r="AUR30" s="580"/>
      <c r="AUS30" s="580"/>
      <c r="AUT30" s="580"/>
      <c r="AUU30" s="580"/>
      <c r="AUV30" s="580"/>
      <c r="AUW30" s="580"/>
      <c r="AUX30" s="580"/>
      <c r="AUY30" s="580"/>
      <c r="AUZ30" s="580"/>
      <c r="AVA30" s="580"/>
      <c r="AVB30" s="580"/>
      <c r="AVC30" s="580"/>
      <c r="AVD30" s="580"/>
      <c r="AVE30" s="580"/>
      <c r="AVF30" s="580"/>
      <c r="AVG30" s="580"/>
      <c r="AVH30" s="580"/>
      <c r="AVI30" s="580"/>
      <c r="AVJ30" s="580"/>
      <c r="AVK30" s="580"/>
      <c r="AVL30" s="580"/>
      <c r="AVM30" s="580"/>
      <c r="AVN30" s="580"/>
      <c r="AVO30" s="580"/>
      <c r="AVP30" s="580"/>
      <c r="AVQ30" s="580"/>
      <c r="AVR30" s="580"/>
      <c r="AVS30" s="580"/>
      <c r="AVT30" s="580"/>
      <c r="AVU30" s="580"/>
      <c r="AVV30" s="580"/>
      <c r="AVW30" s="580"/>
      <c r="AVX30" s="580"/>
      <c r="AVY30" s="580"/>
      <c r="AVZ30" s="580"/>
      <c r="AWA30" s="580"/>
      <c r="AWB30" s="580"/>
      <c r="AWC30" s="580"/>
      <c r="AWD30" s="580"/>
      <c r="AWE30" s="580"/>
      <c r="AWF30" s="580"/>
      <c r="AWG30" s="580"/>
      <c r="AWH30" s="580"/>
      <c r="AWI30" s="580"/>
      <c r="AWJ30" s="580"/>
      <c r="AWK30" s="580"/>
      <c r="AWL30" s="580"/>
      <c r="AWM30" s="580"/>
      <c r="AWN30" s="580"/>
      <c r="AWO30" s="580"/>
      <c r="AWP30" s="580"/>
      <c r="AWQ30" s="580"/>
      <c r="AWR30" s="580"/>
      <c r="AWS30" s="580"/>
      <c r="AWT30" s="580"/>
      <c r="AWU30" s="580"/>
      <c r="AWV30" s="580"/>
      <c r="AWW30" s="580"/>
      <c r="AWX30" s="580"/>
      <c r="AWY30" s="580"/>
      <c r="AWZ30" s="580"/>
      <c r="AXA30" s="580"/>
      <c r="AXB30" s="580"/>
      <c r="AXC30" s="580"/>
      <c r="AXD30" s="580"/>
      <c r="AXE30" s="580"/>
      <c r="AXF30" s="580"/>
      <c r="AXG30" s="580"/>
      <c r="AXH30" s="580"/>
      <c r="AXI30" s="580"/>
      <c r="AXJ30" s="580"/>
      <c r="AXK30" s="580"/>
      <c r="AXL30" s="580"/>
      <c r="AXM30" s="580"/>
      <c r="AXN30" s="580"/>
      <c r="AXO30" s="580"/>
      <c r="AXP30" s="580"/>
      <c r="AXQ30" s="580"/>
      <c r="AXR30" s="580"/>
      <c r="AXS30" s="580"/>
      <c r="AXT30" s="580"/>
      <c r="AXU30" s="580"/>
      <c r="AXV30" s="580"/>
      <c r="AXW30" s="580"/>
      <c r="AXX30" s="580"/>
      <c r="AXY30" s="580"/>
      <c r="AXZ30" s="580"/>
      <c r="AYA30" s="580"/>
      <c r="AYB30" s="580"/>
      <c r="AYC30" s="580"/>
      <c r="AYD30" s="580"/>
      <c r="AYE30" s="580"/>
      <c r="AYF30" s="580"/>
      <c r="AYG30" s="580"/>
      <c r="AYH30" s="580"/>
      <c r="AYI30" s="580"/>
      <c r="AYJ30" s="580"/>
      <c r="AYK30" s="580"/>
      <c r="AYL30" s="580"/>
      <c r="AYM30" s="580"/>
      <c r="AYN30" s="580"/>
      <c r="AYO30" s="580"/>
      <c r="AYP30" s="580"/>
      <c r="AYQ30" s="580"/>
      <c r="AYR30" s="580"/>
      <c r="AYS30" s="580"/>
      <c r="AYT30" s="580"/>
      <c r="AYU30" s="580"/>
      <c r="AYV30" s="580"/>
      <c r="AYW30" s="580"/>
      <c r="AYX30" s="580"/>
      <c r="AYY30" s="580"/>
      <c r="AYZ30" s="580"/>
      <c r="AZA30" s="580"/>
      <c r="AZB30" s="580"/>
      <c r="AZC30" s="580"/>
      <c r="AZD30" s="580"/>
      <c r="AZE30" s="580"/>
      <c r="AZF30" s="580"/>
      <c r="AZG30" s="580"/>
      <c r="AZH30" s="580"/>
      <c r="AZI30" s="580"/>
      <c r="AZJ30" s="580"/>
      <c r="AZK30" s="580"/>
      <c r="AZL30" s="580"/>
      <c r="AZM30" s="580"/>
      <c r="AZN30" s="580"/>
      <c r="AZO30" s="580"/>
      <c r="AZP30" s="580"/>
      <c r="AZQ30" s="580"/>
      <c r="AZR30" s="580"/>
      <c r="AZS30" s="580"/>
      <c r="AZT30" s="580"/>
      <c r="AZU30" s="580"/>
      <c r="AZV30" s="580"/>
      <c r="AZW30" s="580"/>
      <c r="AZX30" s="580"/>
      <c r="AZY30" s="580"/>
      <c r="AZZ30" s="580"/>
      <c r="BAA30" s="580"/>
      <c r="BAB30" s="580"/>
      <c r="BAC30" s="580"/>
      <c r="BAD30" s="580"/>
      <c r="BAE30" s="580"/>
      <c r="BAF30" s="580"/>
      <c r="BAG30" s="580"/>
      <c r="BAH30" s="580"/>
      <c r="BAI30" s="580"/>
      <c r="BAJ30" s="580"/>
      <c r="BAK30" s="580"/>
      <c r="BAL30" s="580"/>
      <c r="BAM30" s="580"/>
      <c r="BAN30" s="580"/>
      <c r="BAO30" s="580"/>
      <c r="BAP30" s="580"/>
      <c r="BAQ30" s="580"/>
      <c r="BAR30" s="580"/>
      <c r="BAS30" s="580"/>
      <c r="BAT30" s="580"/>
      <c r="BAU30" s="580"/>
      <c r="BAV30" s="580"/>
      <c r="BAW30" s="580"/>
      <c r="BAX30" s="580"/>
      <c r="BAY30" s="580"/>
      <c r="BAZ30" s="580"/>
      <c r="BBA30" s="580"/>
      <c r="BBB30" s="580"/>
      <c r="BBC30" s="580"/>
      <c r="BBD30" s="580"/>
      <c r="BBE30" s="580"/>
      <c r="BBF30" s="580"/>
      <c r="BBG30" s="580"/>
      <c r="BBH30" s="580"/>
      <c r="BBI30" s="580"/>
      <c r="BBJ30" s="580"/>
      <c r="BBK30" s="580"/>
      <c r="BBL30" s="580"/>
      <c r="BBM30" s="580"/>
      <c r="BBN30" s="580"/>
      <c r="BBO30" s="580"/>
      <c r="BBP30" s="580"/>
      <c r="BBQ30" s="580"/>
      <c r="BBR30" s="580"/>
      <c r="BBS30" s="580"/>
      <c r="BBT30" s="580"/>
      <c r="BBU30" s="580"/>
      <c r="BBV30" s="580"/>
      <c r="BBW30" s="580"/>
      <c r="BBX30" s="580"/>
      <c r="BBY30" s="580"/>
      <c r="BBZ30" s="580"/>
      <c r="BCA30" s="580"/>
      <c r="BCB30" s="580"/>
      <c r="BCC30" s="580"/>
      <c r="BCD30" s="580"/>
      <c r="BCE30" s="580"/>
      <c r="BCF30" s="580"/>
      <c r="BCG30" s="580"/>
      <c r="BCH30" s="580"/>
      <c r="BCI30" s="580"/>
      <c r="BCJ30" s="580"/>
      <c r="BCK30" s="580"/>
      <c r="BCL30" s="580"/>
      <c r="BCM30" s="580"/>
      <c r="BCN30" s="580"/>
      <c r="BCO30" s="580"/>
      <c r="BCP30" s="580"/>
      <c r="BCQ30" s="580"/>
      <c r="BCR30" s="580"/>
      <c r="BCS30" s="580"/>
      <c r="BCT30" s="580"/>
      <c r="BCU30" s="580"/>
      <c r="BCV30" s="580"/>
      <c r="BCW30" s="580"/>
      <c r="BCX30" s="580"/>
      <c r="BCY30" s="580"/>
      <c r="BCZ30" s="580"/>
      <c r="BDA30" s="580"/>
      <c r="BDB30" s="580"/>
      <c r="BDC30" s="580"/>
      <c r="BDD30" s="580"/>
      <c r="BDE30" s="580"/>
      <c r="BDF30" s="580"/>
      <c r="BDG30" s="580"/>
      <c r="BDH30" s="580"/>
      <c r="BDI30" s="580"/>
      <c r="BDJ30" s="580"/>
      <c r="BDK30" s="580"/>
      <c r="BDL30" s="580"/>
      <c r="BDM30" s="580"/>
      <c r="BDN30" s="580"/>
      <c r="BDO30" s="580"/>
      <c r="BDP30" s="580"/>
      <c r="BDQ30" s="580"/>
      <c r="BDR30" s="580"/>
      <c r="BDS30" s="580"/>
      <c r="BDT30" s="580"/>
      <c r="BDU30" s="580"/>
      <c r="BDV30" s="580"/>
      <c r="BDW30" s="580"/>
      <c r="BDX30" s="580"/>
      <c r="BDY30" s="580"/>
      <c r="BDZ30" s="580"/>
      <c r="BEA30" s="580"/>
      <c r="BEB30" s="580"/>
      <c r="BEC30" s="580"/>
      <c r="BED30" s="580"/>
      <c r="BEE30" s="580"/>
      <c r="BEF30" s="580"/>
      <c r="BEG30" s="580"/>
      <c r="BEH30" s="580"/>
      <c r="BEI30" s="580"/>
      <c r="BEJ30" s="580"/>
      <c r="BEK30" s="580"/>
      <c r="BEL30" s="580"/>
      <c r="BEM30" s="580"/>
      <c r="BEN30" s="580"/>
      <c r="BEO30" s="580"/>
      <c r="BEP30" s="580"/>
      <c r="BEQ30" s="580"/>
      <c r="BER30" s="580"/>
      <c r="BES30" s="580"/>
      <c r="BET30" s="580"/>
      <c r="BEU30" s="580"/>
      <c r="BEV30" s="580"/>
      <c r="BEW30" s="580"/>
      <c r="BEX30" s="580"/>
      <c r="BEY30" s="580"/>
      <c r="BEZ30" s="580"/>
      <c r="BFA30" s="580"/>
      <c r="BFB30" s="580"/>
      <c r="BFC30" s="580"/>
      <c r="BFD30" s="580"/>
      <c r="BFE30" s="580"/>
      <c r="BFF30" s="580"/>
      <c r="BFG30" s="580"/>
      <c r="BFH30" s="580"/>
      <c r="BFI30" s="580"/>
      <c r="BFJ30" s="580"/>
      <c r="BFK30" s="580"/>
      <c r="BFL30" s="580"/>
      <c r="BFM30" s="580"/>
      <c r="BFN30" s="580"/>
      <c r="BFO30" s="580"/>
      <c r="BFP30" s="580"/>
      <c r="BFQ30" s="580"/>
      <c r="BFR30" s="580"/>
      <c r="BFS30" s="580"/>
      <c r="BFT30" s="580"/>
      <c r="BFU30" s="580"/>
      <c r="BFV30" s="580"/>
      <c r="BFW30" s="580"/>
      <c r="BFX30" s="580"/>
      <c r="BFY30" s="580"/>
      <c r="BFZ30" s="580"/>
      <c r="BGA30" s="580"/>
      <c r="BGB30" s="580"/>
      <c r="BGC30" s="580"/>
      <c r="BGD30" s="580"/>
      <c r="BGE30" s="580"/>
      <c r="BGF30" s="580"/>
      <c r="BGG30" s="580"/>
      <c r="BGH30" s="580"/>
      <c r="BGI30" s="580"/>
      <c r="BGJ30" s="580"/>
      <c r="BGK30" s="580"/>
      <c r="BGL30" s="580"/>
      <c r="BGM30" s="580"/>
      <c r="BGN30" s="580"/>
      <c r="BGO30" s="580"/>
      <c r="BGP30" s="580"/>
      <c r="BGQ30" s="580"/>
      <c r="BGR30" s="580"/>
      <c r="BGS30" s="580"/>
      <c r="BGT30" s="580"/>
      <c r="BGU30" s="580"/>
      <c r="BGV30" s="580"/>
      <c r="BGW30" s="580"/>
      <c r="BGX30" s="580"/>
      <c r="BGY30" s="580"/>
      <c r="BGZ30" s="580"/>
      <c r="BHA30" s="580"/>
      <c r="BHB30" s="580"/>
      <c r="BHC30" s="580"/>
      <c r="BHD30" s="580"/>
      <c r="BHE30" s="580"/>
      <c r="BHF30" s="580"/>
      <c r="BHG30" s="580"/>
      <c r="BHH30" s="580"/>
      <c r="BHI30" s="580"/>
      <c r="BHJ30" s="580"/>
      <c r="BHK30" s="580"/>
      <c r="BHL30" s="580"/>
      <c r="BHM30" s="580"/>
      <c r="BHN30" s="580"/>
      <c r="BHO30" s="580"/>
      <c r="BHP30" s="580"/>
      <c r="BHQ30" s="580"/>
      <c r="BHR30" s="580"/>
      <c r="BHS30" s="580"/>
      <c r="BHT30" s="580"/>
      <c r="BHU30" s="580"/>
      <c r="BHV30" s="580"/>
      <c r="BHW30" s="580"/>
      <c r="BHX30" s="580"/>
      <c r="BHY30" s="580"/>
      <c r="BHZ30" s="580"/>
      <c r="BIA30" s="580"/>
      <c r="BIB30" s="580"/>
      <c r="BIC30" s="580"/>
      <c r="BID30" s="580"/>
      <c r="BIE30" s="580"/>
      <c r="BIF30" s="580"/>
      <c r="BIG30" s="580"/>
      <c r="BIH30" s="580"/>
      <c r="BII30" s="580"/>
      <c r="BIJ30" s="580"/>
      <c r="BIK30" s="580"/>
      <c r="BIL30" s="580"/>
      <c r="BIM30" s="580"/>
      <c r="BIN30" s="580"/>
      <c r="BIO30" s="580"/>
      <c r="BIP30" s="580"/>
      <c r="BIQ30" s="580"/>
      <c r="BIR30" s="580"/>
      <c r="BIS30" s="580"/>
      <c r="BIT30" s="580"/>
      <c r="BIU30" s="580"/>
      <c r="BIV30" s="580"/>
      <c r="BIW30" s="580"/>
      <c r="BIX30" s="580"/>
      <c r="BIY30" s="580"/>
      <c r="BIZ30" s="580"/>
      <c r="BJA30" s="580"/>
      <c r="BJB30" s="580"/>
      <c r="BJC30" s="580"/>
      <c r="BJD30" s="580"/>
      <c r="BJE30" s="580"/>
      <c r="BJF30" s="580"/>
      <c r="BJG30" s="580"/>
      <c r="BJH30" s="580"/>
      <c r="BJI30" s="580"/>
      <c r="BJJ30" s="580"/>
      <c r="BJK30" s="580"/>
      <c r="BJL30" s="580"/>
      <c r="BJM30" s="580"/>
      <c r="BJN30" s="580"/>
      <c r="BJO30" s="580"/>
      <c r="BJP30" s="580"/>
      <c r="BJQ30" s="580"/>
      <c r="BJR30" s="580"/>
      <c r="BJS30" s="580"/>
      <c r="BJT30" s="580"/>
      <c r="BJU30" s="580"/>
      <c r="BJV30" s="580"/>
      <c r="BJW30" s="580"/>
      <c r="BJX30" s="580"/>
      <c r="BJY30" s="580"/>
      <c r="BJZ30" s="580"/>
      <c r="BKA30" s="580"/>
      <c r="BKB30" s="580"/>
      <c r="BKC30" s="580"/>
      <c r="BKD30" s="580"/>
      <c r="BKE30" s="580"/>
      <c r="BKF30" s="580"/>
      <c r="BKG30" s="580"/>
      <c r="BKH30" s="580"/>
      <c r="BKI30" s="580"/>
      <c r="BKJ30" s="580"/>
      <c r="BKK30" s="580"/>
      <c r="BKL30" s="580"/>
      <c r="BKM30" s="580"/>
      <c r="BKN30" s="580"/>
      <c r="BKO30" s="580"/>
      <c r="BKP30" s="580"/>
      <c r="BKQ30" s="580"/>
      <c r="BKR30" s="580"/>
      <c r="BKS30" s="580"/>
      <c r="BKT30" s="580"/>
      <c r="BKU30" s="580"/>
      <c r="BKV30" s="580"/>
      <c r="BKW30" s="580"/>
      <c r="BKX30" s="580"/>
      <c r="BKY30" s="580"/>
      <c r="BKZ30" s="580"/>
      <c r="BLA30" s="580"/>
      <c r="BLB30" s="580"/>
      <c r="BLC30" s="580"/>
      <c r="BLD30" s="580"/>
      <c r="BLE30" s="580"/>
      <c r="BLF30" s="580"/>
      <c r="BLG30" s="580"/>
      <c r="BLH30" s="580"/>
      <c r="BLI30" s="580"/>
      <c r="BLJ30" s="580"/>
      <c r="BLK30" s="580"/>
      <c r="BLL30" s="580"/>
      <c r="BLM30" s="580"/>
      <c r="BLN30" s="580"/>
      <c r="BLO30" s="580"/>
      <c r="BLP30" s="580"/>
      <c r="BLQ30" s="580"/>
      <c r="BLR30" s="580"/>
      <c r="BLS30" s="580"/>
      <c r="BLT30" s="580"/>
      <c r="BLU30" s="580"/>
      <c r="BLV30" s="580"/>
      <c r="BLW30" s="580"/>
      <c r="BLX30" s="580"/>
      <c r="BLY30" s="580"/>
      <c r="BLZ30" s="580"/>
      <c r="BMA30" s="580"/>
      <c r="BMB30" s="580"/>
      <c r="BMC30" s="580"/>
      <c r="BMD30" s="580"/>
      <c r="BME30" s="580"/>
      <c r="BMF30" s="580"/>
      <c r="BMG30" s="580"/>
      <c r="BMH30" s="580"/>
      <c r="BMI30" s="580"/>
      <c r="BMJ30" s="580"/>
      <c r="BMK30" s="580"/>
      <c r="BML30" s="580"/>
      <c r="BMM30" s="580"/>
      <c r="BMN30" s="580"/>
      <c r="BMO30" s="580"/>
      <c r="BMP30" s="580"/>
      <c r="BMQ30" s="580"/>
      <c r="BMR30" s="580"/>
      <c r="BMS30" s="580"/>
      <c r="BMT30" s="580"/>
      <c r="BMU30" s="580"/>
      <c r="BMV30" s="580"/>
      <c r="BMW30" s="580"/>
      <c r="BMX30" s="580"/>
      <c r="BMY30" s="580"/>
      <c r="BMZ30" s="580"/>
      <c r="BNA30" s="580"/>
      <c r="BNB30" s="580"/>
      <c r="BNC30" s="580"/>
      <c r="BND30" s="580"/>
      <c r="BNE30" s="580"/>
      <c r="BNF30" s="580"/>
      <c r="BNG30" s="580"/>
      <c r="BNH30" s="580"/>
      <c r="BNI30" s="580"/>
      <c r="BNJ30" s="580"/>
      <c r="BNK30" s="580"/>
      <c r="BNL30" s="580"/>
      <c r="BNM30" s="580"/>
      <c r="BNN30" s="580"/>
      <c r="BNO30" s="580"/>
      <c r="BNP30" s="580"/>
      <c r="BNQ30" s="580"/>
      <c r="BNR30" s="580"/>
      <c r="BNS30" s="580"/>
      <c r="BNT30" s="580"/>
      <c r="BNU30" s="580"/>
      <c r="BNV30" s="580"/>
      <c r="BNW30" s="580"/>
      <c r="BNX30" s="580"/>
      <c r="BNY30" s="580"/>
      <c r="BNZ30" s="580"/>
      <c r="BOA30" s="580"/>
      <c r="BOB30" s="580"/>
      <c r="BOC30" s="580"/>
      <c r="BOD30" s="580"/>
      <c r="BOE30" s="580"/>
      <c r="BOF30" s="580"/>
      <c r="BOG30" s="580"/>
      <c r="BOH30" s="580"/>
      <c r="BOI30" s="580"/>
      <c r="BOJ30" s="580"/>
      <c r="BOK30" s="580"/>
      <c r="BOL30" s="580"/>
      <c r="BOM30" s="580"/>
      <c r="BON30" s="580"/>
      <c r="BOO30" s="580"/>
      <c r="BOP30" s="580"/>
      <c r="BOQ30" s="580"/>
      <c r="BOR30" s="580"/>
      <c r="BOS30" s="580"/>
      <c r="BOT30" s="580"/>
      <c r="BOU30" s="580"/>
      <c r="BOV30" s="580"/>
      <c r="BOW30" s="580"/>
      <c r="BOX30" s="580"/>
      <c r="BOY30" s="580"/>
      <c r="BOZ30" s="580"/>
      <c r="BPA30" s="580"/>
      <c r="BPB30" s="580"/>
      <c r="BPC30" s="580"/>
      <c r="BPD30" s="580"/>
      <c r="BPE30" s="580"/>
      <c r="BPF30" s="580"/>
      <c r="BPG30" s="580"/>
      <c r="BPH30" s="580"/>
      <c r="BPI30" s="580"/>
      <c r="BPJ30" s="580"/>
      <c r="BPK30" s="580"/>
      <c r="BPL30" s="580"/>
      <c r="BPM30" s="580"/>
      <c r="BPN30" s="580"/>
      <c r="BPO30" s="580"/>
      <c r="BPP30" s="580"/>
      <c r="BPQ30" s="580"/>
      <c r="BPR30" s="580"/>
      <c r="BPS30" s="580"/>
      <c r="BPT30" s="580"/>
      <c r="BPU30" s="580"/>
      <c r="BPV30" s="580"/>
      <c r="BPW30" s="580"/>
      <c r="BPX30" s="580"/>
      <c r="BPY30" s="580"/>
      <c r="BPZ30" s="580"/>
      <c r="BQA30" s="580"/>
      <c r="BQB30" s="580"/>
      <c r="BQC30" s="580"/>
      <c r="BQD30" s="580"/>
      <c r="BQE30" s="580"/>
      <c r="BQF30" s="580"/>
      <c r="BQG30" s="580"/>
      <c r="BQH30" s="580"/>
      <c r="BQI30" s="580"/>
      <c r="BQJ30" s="580"/>
      <c r="BQK30" s="580"/>
      <c r="BQL30" s="580"/>
      <c r="BQM30" s="580"/>
      <c r="BQN30" s="580"/>
      <c r="BQO30" s="580"/>
      <c r="BQP30" s="580"/>
      <c r="BQQ30" s="580"/>
      <c r="BQR30" s="580"/>
      <c r="BQS30" s="580"/>
      <c r="BQT30" s="580"/>
      <c r="BQU30" s="580"/>
      <c r="BQV30" s="580"/>
      <c r="BQW30" s="580"/>
      <c r="BQX30" s="580"/>
      <c r="BQY30" s="580"/>
      <c r="BQZ30" s="580"/>
      <c r="BRA30" s="580"/>
      <c r="BRB30" s="580"/>
      <c r="BRC30" s="580"/>
      <c r="BRD30" s="580"/>
      <c r="BRE30" s="580"/>
      <c r="BRF30" s="580"/>
      <c r="BRG30" s="580"/>
      <c r="BRH30" s="580"/>
      <c r="BRI30" s="580"/>
      <c r="BRJ30" s="580"/>
      <c r="BRK30" s="580"/>
      <c r="BRL30" s="580"/>
      <c r="BRM30" s="580"/>
      <c r="BRN30" s="580"/>
      <c r="BRO30" s="580"/>
      <c r="BRP30" s="580"/>
      <c r="BRQ30" s="580"/>
      <c r="BRR30" s="580"/>
      <c r="BRS30" s="580"/>
      <c r="BRT30" s="580"/>
      <c r="BRU30" s="580"/>
      <c r="BRV30" s="580"/>
      <c r="BRW30" s="580"/>
      <c r="BRX30" s="580"/>
      <c r="BRY30" s="580"/>
      <c r="BRZ30" s="580"/>
      <c r="BSA30" s="580"/>
      <c r="BSB30" s="580"/>
      <c r="BSC30" s="580"/>
      <c r="BSD30" s="580"/>
      <c r="BSE30" s="580"/>
      <c r="BSF30" s="580"/>
      <c r="BSG30" s="580"/>
      <c r="BSH30" s="580"/>
      <c r="BSI30" s="580"/>
      <c r="BSJ30" s="580"/>
      <c r="BSK30" s="580"/>
      <c r="BSL30" s="580"/>
      <c r="BSM30" s="580"/>
      <c r="BSN30" s="580"/>
      <c r="BSO30" s="580"/>
      <c r="BSP30" s="580"/>
      <c r="BSQ30" s="580"/>
      <c r="BSR30" s="580"/>
      <c r="BSS30" s="580"/>
      <c r="BST30" s="580"/>
      <c r="BSU30" s="580"/>
      <c r="BSV30" s="580"/>
      <c r="BSW30" s="580"/>
      <c r="BSX30" s="580"/>
      <c r="BSY30" s="580"/>
      <c r="BSZ30" s="580"/>
      <c r="BTA30" s="580"/>
      <c r="BTB30" s="580"/>
      <c r="BTC30" s="580"/>
      <c r="BTD30" s="580"/>
      <c r="BTE30" s="580"/>
      <c r="BTF30" s="580"/>
      <c r="BTG30" s="580"/>
      <c r="BTH30" s="580"/>
      <c r="BTI30" s="580"/>
      <c r="BTJ30" s="580"/>
      <c r="BTK30" s="580"/>
      <c r="BTL30" s="580"/>
      <c r="BTM30" s="580"/>
      <c r="BTN30" s="580"/>
      <c r="BTO30" s="580"/>
      <c r="BTP30" s="580"/>
      <c r="BTQ30" s="580"/>
      <c r="BTR30" s="580"/>
      <c r="BTS30" s="580"/>
      <c r="BTT30" s="580"/>
      <c r="BTU30" s="580"/>
      <c r="BTV30" s="580"/>
      <c r="BTW30" s="580"/>
      <c r="BTX30" s="580"/>
      <c r="BTY30" s="580"/>
      <c r="BTZ30" s="580"/>
      <c r="BUA30" s="580"/>
      <c r="BUB30" s="580"/>
      <c r="BUC30" s="580"/>
      <c r="BUD30" s="580"/>
      <c r="BUE30" s="580"/>
      <c r="BUF30" s="580"/>
      <c r="BUG30" s="580"/>
      <c r="BUH30" s="580"/>
      <c r="BUI30" s="580"/>
      <c r="BUJ30" s="580"/>
      <c r="BUK30" s="580"/>
      <c r="BUL30" s="580"/>
      <c r="BUM30" s="580"/>
      <c r="BUN30" s="580"/>
      <c r="BUO30" s="580"/>
      <c r="BUP30" s="580"/>
      <c r="BUQ30" s="580"/>
      <c r="BUR30" s="580"/>
      <c r="BUS30" s="580"/>
      <c r="BUT30" s="580"/>
      <c r="BUU30" s="580"/>
      <c r="BUV30" s="580"/>
      <c r="BUW30" s="580"/>
      <c r="BUX30" s="580"/>
      <c r="BUY30" s="580"/>
      <c r="BUZ30" s="580"/>
      <c r="BVA30" s="580"/>
      <c r="BVB30" s="580"/>
      <c r="BVC30" s="580"/>
      <c r="BVD30" s="580"/>
      <c r="BVE30" s="580"/>
      <c r="BVF30" s="580"/>
      <c r="BVG30" s="580"/>
      <c r="BVH30" s="580"/>
      <c r="BVI30" s="580"/>
      <c r="BVJ30" s="580"/>
      <c r="BVK30" s="580"/>
      <c r="BVL30" s="580"/>
      <c r="BVM30" s="580"/>
      <c r="BVN30" s="580"/>
      <c r="BVO30" s="580"/>
      <c r="BVP30" s="580"/>
      <c r="BVQ30" s="580"/>
      <c r="BVR30" s="580"/>
      <c r="BVS30" s="580"/>
      <c r="BVT30" s="580"/>
      <c r="BVU30" s="580"/>
      <c r="BVV30" s="580"/>
      <c r="BVW30" s="580"/>
      <c r="BVX30" s="580"/>
      <c r="BVY30" s="580"/>
      <c r="BVZ30" s="580"/>
      <c r="BWA30" s="580"/>
      <c r="BWB30" s="580"/>
      <c r="BWC30" s="580"/>
      <c r="BWD30" s="580"/>
      <c r="BWE30" s="580"/>
      <c r="BWF30" s="580"/>
      <c r="BWG30" s="580"/>
      <c r="BWH30" s="580"/>
      <c r="BWI30" s="580"/>
      <c r="BWJ30" s="580"/>
      <c r="BWK30" s="580"/>
      <c r="BWL30" s="580"/>
      <c r="BWM30" s="580"/>
      <c r="BWN30" s="580"/>
      <c r="BWO30" s="580"/>
      <c r="BWP30" s="580"/>
      <c r="BWQ30" s="580"/>
      <c r="BWR30" s="580"/>
      <c r="BWS30" s="580"/>
      <c r="BWT30" s="580"/>
      <c r="BWU30" s="580"/>
      <c r="BWV30" s="580"/>
      <c r="BWW30" s="580"/>
      <c r="BWX30" s="580"/>
      <c r="BWY30" s="580"/>
      <c r="BWZ30" s="580"/>
      <c r="BXA30" s="580"/>
      <c r="BXB30" s="580"/>
      <c r="BXC30" s="580"/>
      <c r="BXD30" s="580"/>
      <c r="BXE30" s="580"/>
      <c r="BXF30" s="580"/>
      <c r="BXG30" s="580"/>
      <c r="BXH30" s="580"/>
      <c r="BXI30" s="580"/>
      <c r="BXJ30" s="580"/>
      <c r="BXK30" s="580"/>
      <c r="BXL30" s="580"/>
      <c r="BXM30" s="580"/>
      <c r="BXN30" s="580"/>
      <c r="BXO30" s="580"/>
      <c r="BXP30" s="580"/>
      <c r="BXQ30" s="580"/>
      <c r="BXR30" s="580"/>
      <c r="BXS30" s="580"/>
      <c r="BXT30" s="580"/>
      <c r="BXU30" s="580"/>
      <c r="BXV30" s="580"/>
      <c r="BXW30" s="580"/>
      <c r="BXX30" s="580"/>
      <c r="BXY30" s="580"/>
      <c r="BXZ30" s="580"/>
      <c r="BYA30" s="580"/>
      <c r="BYB30" s="580"/>
      <c r="BYC30" s="580"/>
      <c r="BYD30" s="580"/>
      <c r="BYE30" s="580"/>
      <c r="BYF30" s="580"/>
      <c r="BYG30" s="580"/>
      <c r="BYH30" s="580"/>
      <c r="BYI30" s="580"/>
      <c r="BYJ30" s="580"/>
      <c r="BYK30" s="580"/>
      <c r="BYL30" s="580"/>
      <c r="BYM30" s="580"/>
      <c r="BYN30" s="580"/>
      <c r="BYO30" s="580"/>
      <c r="BYP30" s="580"/>
      <c r="BYQ30" s="580"/>
      <c r="BYR30" s="580"/>
      <c r="BYS30" s="580"/>
      <c r="BYT30" s="580"/>
      <c r="BYU30" s="580"/>
      <c r="BYV30" s="580"/>
      <c r="BYW30" s="580"/>
      <c r="BYX30" s="580"/>
      <c r="BYY30" s="580"/>
      <c r="BYZ30" s="580"/>
      <c r="BZA30" s="580"/>
      <c r="BZB30" s="580"/>
      <c r="BZC30" s="580"/>
      <c r="BZD30" s="580"/>
      <c r="BZE30" s="580"/>
      <c r="BZF30" s="580"/>
      <c r="BZG30" s="580"/>
      <c r="BZH30" s="580"/>
      <c r="BZI30" s="580"/>
      <c r="BZJ30" s="580"/>
      <c r="BZK30" s="580"/>
      <c r="BZL30" s="580"/>
      <c r="BZM30" s="580"/>
      <c r="BZN30" s="580"/>
      <c r="BZO30" s="580"/>
      <c r="BZP30" s="580"/>
      <c r="BZQ30" s="580"/>
      <c r="BZR30" s="580"/>
      <c r="BZS30" s="580"/>
      <c r="BZT30" s="580"/>
      <c r="BZU30" s="580"/>
      <c r="BZV30" s="580"/>
      <c r="BZW30" s="580"/>
      <c r="BZX30" s="580"/>
      <c r="BZY30" s="580"/>
      <c r="BZZ30" s="580"/>
      <c r="CAA30" s="580"/>
      <c r="CAB30" s="580"/>
      <c r="CAC30" s="580"/>
      <c r="CAD30" s="580"/>
      <c r="CAE30" s="580"/>
      <c r="CAF30" s="580"/>
      <c r="CAG30" s="580"/>
      <c r="CAH30" s="580"/>
      <c r="CAI30" s="580"/>
      <c r="CAJ30" s="580"/>
      <c r="CAK30" s="580"/>
      <c r="CAL30" s="580"/>
      <c r="CAM30" s="580"/>
      <c r="CAN30" s="580"/>
      <c r="CAO30" s="580"/>
      <c r="CAP30" s="580"/>
      <c r="CAQ30" s="580"/>
      <c r="CAR30" s="580"/>
      <c r="CAS30" s="580"/>
      <c r="CAT30" s="580"/>
      <c r="CAU30" s="580"/>
      <c r="CAV30" s="580"/>
      <c r="CAW30" s="580"/>
      <c r="CAX30" s="580"/>
      <c r="CAY30" s="580"/>
      <c r="CAZ30" s="580"/>
      <c r="CBA30" s="580"/>
      <c r="CBB30" s="580"/>
      <c r="CBC30" s="580"/>
      <c r="CBD30" s="580"/>
      <c r="CBE30" s="580"/>
      <c r="CBF30" s="580"/>
      <c r="CBG30" s="580"/>
      <c r="CBH30" s="580"/>
      <c r="CBI30" s="580"/>
      <c r="CBJ30" s="580"/>
      <c r="CBK30" s="580"/>
      <c r="CBL30" s="580"/>
      <c r="CBM30" s="580"/>
      <c r="CBN30" s="580"/>
      <c r="CBO30" s="580"/>
      <c r="CBP30" s="580"/>
      <c r="CBQ30" s="580"/>
      <c r="CBR30" s="580"/>
      <c r="CBS30" s="580"/>
      <c r="CBT30" s="580"/>
      <c r="CBU30" s="580"/>
      <c r="CBV30" s="580"/>
      <c r="CBW30" s="580"/>
      <c r="CBX30" s="580"/>
      <c r="CBY30" s="580"/>
      <c r="CBZ30" s="580"/>
      <c r="CCA30" s="580"/>
      <c r="CCB30" s="580"/>
      <c r="CCC30" s="580"/>
      <c r="CCD30" s="580"/>
      <c r="CCE30" s="580"/>
      <c r="CCF30" s="580"/>
      <c r="CCG30" s="580"/>
      <c r="CCH30" s="580"/>
      <c r="CCI30" s="580"/>
      <c r="CCJ30" s="580"/>
      <c r="CCK30" s="580"/>
      <c r="CCL30" s="580"/>
      <c r="CCM30" s="580"/>
      <c r="CCN30" s="580"/>
      <c r="CCO30" s="580"/>
      <c r="CCP30" s="580"/>
      <c r="CCQ30" s="580"/>
      <c r="CCR30" s="580"/>
      <c r="CCS30" s="580"/>
      <c r="CCT30" s="580"/>
      <c r="CCU30" s="580"/>
      <c r="CCV30" s="580"/>
      <c r="CCW30" s="580"/>
      <c r="CCX30" s="580"/>
      <c r="CCY30" s="580"/>
      <c r="CCZ30" s="580"/>
      <c r="CDA30" s="580"/>
      <c r="CDB30" s="580"/>
      <c r="CDC30" s="580"/>
      <c r="CDD30" s="580"/>
      <c r="CDE30" s="580"/>
      <c r="CDF30" s="580"/>
      <c r="CDG30" s="580"/>
      <c r="CDH30" s="580"/>
      <c r="CDI30" s="580"/>
      <c r="CDJ30" s="580"/>
      <c r="CDK30" s="580"/>
      <c r="CDL30" s="580"/>
      <c r="CDM30" s="580"/>
      <c r="CDN30" s="580"/>
      <c r="CDO30" s="580"/>
      <c r="CDP30" s="580"/>
      <c r="CDQ30" s="580"/>
      <c r="CDR30" s="580"/>
      <c r="CDS30" s="580"/>
      <c r="CDT30" s="580"/>
      <c r="CDU30" s="580"/>
      <c r="CDV30" s="580"/>
      <c r="CDW30" s="580"/>
      <c r="CDX30" s="580"/>
      <c r="CDY30" s="580"/>
      <c r="CDZ30" s="580"/>
      <c r="CEA30" s="580"/>
      <c r="CEB30" s="580"/>
      <c r="CEC30" s="580"/>
      <c r="CED30" s="580"/>
      <c r="CEE30" s="580"/>
      <c r="CEF30" s="580"/>
      <c r="CEG30" s="580"/>
      <c r="CEH30" s="580"/>
      <c r="CEI30" s="580"/>
      <c r="CEJ30" s="580"/>
      <c r="CEK30" s="580"/>
      <c r="CEL30" s="580"/>
      <c r="CEM30" s="580"/>
      <c r="CEN30" s="580"/>
      <c r="CEO30" s="580"/>
      <c r="CEP30" s="580"/>
      <c r="CEQ30" s="580"/>
      <c r="CER30" s="580"/>
      <c r="CES30" s="580"/>
      <c r="CET30" s="580"/>
      <c r="CEU30" s="580"/>
      <c r="CEV30" s="580"/>
      <c r="CEW30" s="580"/>
      <c r="CEX30" s="580"/>
      <c r="CEY30" s="580"/>
      <c r="CEZ30" s="580"/>
      <c r="CFA30" s="580"/>
      <c r="CFB30" s="580"/>
      <c r="CFC30" s="580"/>
      <c r="CFD30" s="580"/>
      <c r="CFE30" s="580"/>
      <c r="CFF30" s="580"/>
      <c r="CFG30" s="580"/>
      <c r="CFH30" s="580"/>
      <c r="CFI30" s="580"/>
      <c r="CFJ30" s="580"/>
      <c r="CFK30" s="580"/>
      <c r="CFL30" s="580"/>
      <c r="CFM30" s="580"/>
      <c r="CFN30" s="580"/>
      <c r="CFO30" s="580"/>
      <c r="CFP30" s="580"/>
      <c r="CFQ30" s="580"/>
      <c r="CFR30" s="580"/>
      <c r="CFS30" s="580"/>
      <c r="CFT30" s="580"/>
      <c r="CFU30" s="580"/>
      <c r="CFV30" s="580"/>
      <c r="CFW30" s="580"/>
      <c r="CFX30" s="580"/>
      <c r="CFY30" s="580"/>
      <c r="CFZ30" s="580"/>
      <c r="CGA30" s="580"/>
      <c r="CGB30" s="580"/>
      <c r="CGC30" s="580"/>
      <c r="CGD30" s="580"/>
      <c r="CGE30" s="580"/>
      <c r="CGF30" s="580"/>
      <c r="CGG30" s="580"/>
      <c r="CGH30" s="580"/>
      <c r="CGI30" s="580"/>
      <c r="CGJ30" s="580"/>
      <c r="CGK30" s="580"/>
      <c r="CGL30" s="580"/>
      <c r="CGM30" s="580"/>
      <c r="CGN30" s="580"/>
      <c r="CGO30" s="580"/>
      <c r="CGP30" s="580"/>
      <c r="CGQ30" s="580"/>
      <c r="CGR30" s="580"/>
      <c r="CGS30" s="580"/>
      <c r="CGT30" s="580"/>
      <c r="CGU30" s="580"/>
      <c r="CGV30" s="580"/>
      <c r="CGW30" s="580"/>
      <c r="CGX30" s="580"/>
      <c r="CGY30" s="580"/>
      <c r="CGZ30" s="580"/>
      <c r="CHA30" s="580"/>
      <c r="CHB30" s="580"/>
      <c r="CHC30" s="580"/>
      <c r="CHD30" s="580"/>
      <c r="CHE30" s="580"/>
      <c r="CHF30" s="580"/>
      <c r="CHG30" s="580"/>
      <c r="CHH30" s="580"/>
      <c r="CHI30" s="580"/>
      <c r="CHJ30" s="580"/>
      <c r="CHK30" s="580"/>
      <c r="CHL30" s="580"/>
      <c r="CHM30" s="580"/>
      <c r="CHN30" s="580"/>
      <c r="CHO30" s="580"/>
      <c r="CHP30" s="580"/>
      <c r="CHQ30" s="580"/>
      <c r="CHR30" s="580"/>
      <c r="CHS30" s="580"/>
      <c r="CHT30" s="580"/>
      <c r="CHU30" s="580"/>
      <c r="CHV30" s="580"/>
      <c r="CHW30" s="580"/>
      <c r="CHX30" s="580"/>
      <c r="CHY30" s="580"/>
      <c r="CHZ30" s="580"/>
      <c r="CIA30" s="580"/>
      <c r="CIB30" s="580"/>
      <c r="CIC30" s="580"/>
      <c r="CID30" s="580"/>
      <c r="CIE30" s="580"/>
      <c r="CIF30" s="580"/>
      <c r="CIG30" s="580"/>
      <c r="CIH30" s="580"/>
      <c r="CII30" s="580"/>
      <c r="CIJ30" s="580"/>
      <c r="CIK30" s="580"/>
      <c r="CIL30" s="580"/>
      <c r="CIM30" s="580"/>
      <c r="CIN30" s="580"/>
      <c r="CIO30" s="580"/>
      <c r="CIP30" s="580"/>
      <c r="CIQ30" s="580"/>
      <c r="CIR30" s="580"/>
      <c r="CIS30" s="580"/>
      <c r="CIT30" s="580"/>
      <c r="CIU30" s="580"/>
      <c r="CIV30" s="580"/>
      <c r="CIW30" s="580"/>
      <c r="CIX30" s="580"/>
      <c r="CIY30" s="580"/>
      <c r="CIZ30" s="580"/>
      <c r="CJA30" s="580"/>
      <c r="CJB30" s="580"/>
      <c r="CJC30" s="580"/>
      <c r="CJD30" s="580"/>
      <c r="CJE30" s="580"/>
      <c r="CJF30" s="580"/>
      <c r="CJG30" s="580"/>
      <c r="CJH30" s="580"/>
      <c r="CJI30" s="580"/>
      <c r="CJJ30" s="580"/>
      <c r="CJK30" s="580"/>
      <c r="CJL30" s="580"/>
      <c r="CJM30" s="580"/>
      <c r="CJN30" s="580"/>
      <c r="CJO30" s="580"/>
      <c r="CJP30" s="580"/>
      <c r="CJQ30" s="580"/>
      <c r="CJR30" s="580"/>
      <c r="CJS30" s="580"/>
      <c r="CJT30" s="580"/>
      <c r="CJU30" s="580"/>
      <c r="CJV30" s="580"/>
      <c r="CJW30" s="580"/>
      <c r="CJX30" s="580"/>
      <c r="CJY30" s="580"/>
      <c r="CJZ30" s="580"/>
      <c r="CKA30" s="580"/>
      <c r="CKB30" s="580"/>
      <c r="CKC30" s="580"/>
      <c r="CKD30" s="580"/>
      <c r="CKE30" s="580"/>
      <c r="CKF30" s="580"/>
      <c r="CKG30" s="580"/>
      <c r="CKH30" s="580"/>
      <c r="CKI30" s="580"/>
      <c r="CKJ30" s="580"/>
      <c r="CKK30" s="580"/>
      <c r="CKL30" s="580"/>
      <c r="CKM30" s="580"/>
      <c r="CKN30" s="580"/>
      <c r="CKO30" s="580"/>
      <c r="CKP30" s="580"/>
      <c r="CKQ30" s="580"/>
      <c r="CKR30" s="580"/>
      <c r="CKS30" s="580"/>
      <c r="CKT30" s="580"/>
      <c r="CKU30" s="580"/>
      <c r="CKV30" s="580"/>
      <c r="CKW30" s="580"/>
      <c r="CKX30" s="580"/>
      <c r="CKY30" s="580"/>
      <c r="CKZ30" s="580"/>
      <c r="CLA30" s="580"/>
      <c r="CLB30" s="580"/>
      <c r="CLC30" s="580"/>
      <c r="CLD30" s="580"/>
      <c r="CLE30" s="580"/>
      <c r="CLF30" s="580"/>
      <c r="CLG30" s="580"/>
      <c r="CLH30" s="580"/>
      <c r="CLI30" s="580"/>
      <c r="CLJ30" s="580"/>
      <c r="CLK30" s="580"/>
      <c r="CLL30" s="580"/>
      <c r="CLM30" s="580"/>
      <c r="CLN30" s="580"/>
      <c r="CLO30" s="580"/>
      <c r="CLP30" s="580"/>
      <c r="CLQ30" s="580"/>
      <c r="CLR30" s="580"/>
      <c r="CLS30" s="580"/>
      <c r="CLT30" s="580"/>
      <c r="CLU30" s="580"/>
      <c r="CLV30" s="580"/>
      <c r="CLW30" s="580"/>
      <c r="CLX30" s="580"/>
      <c r="CLY30" s="580"/>
      <c r="CLZ30" s="580"/>
      <c r="CMA30" s="580"/>
      <c r="CMB30" s="580"/>
      <c r="CMC30" s="580"/>
      <c r="CMD30" s="580"/>
      <c r="CME30" s="580"/>
      <c r="CMF30" s="580"/>
      <c r="CMG30" s="580"/>
      <c r="CMH30" s="580"/>
      <c r="CMI30" s="580"/>
      <c r="CMJ30" s="580"/>
      <c r="CMK30" s="580"/>
      <c r="CML30" s="580"/>
      <c r="CMM30" s="580"/>
      <c r="CMN30" s="580"/>
      <c r="CMO30" s="580"/>
      <c r="CMP30" s="580"/>
      <c r="CMQ30" s="580"/>
      <c r="CMR30" s="580"/>
      <c r="CMS30" s="580"/>
      <c r="CMT30" s="580"/>
      <c r="CMU30" s="580"/>
      <c r="CMV30" s="580"/>
      <c r="CMW30" s="580"/>
      <c r="CMX30" s="580"/>
      <c r="CMY30" s="580"/>
      <c r="CMZ30" s="580"/>
      <c r="CNA30" s="580"/>
      <c r="CNB30" s="580"/>
      <c r="CNC30" s="580"/>
      <c r="CND30" s="580"/>
      <c r="CNE30" s="580"/>
      <c r="CNF30" s="580"/>
      <c r="CNG30" s="580"/>
      <c r="CNH30" s="580"/>
      <c r="CNI30" s="580"/>
      <c r="CNJ30" s="580"/>
      <c r="CNK30" s="580"/>
      <c r="CNL30" s="580"/>
      <c r="CNM30" s="580"/>
      <c r="CNN30" s="580"/>
      <c r="CNO30" s="580"/>
      <c r="CNP30" s="580"/>
      <c r="CNQ30" s="580"/>
      <c r="CNR30" s="580"/>
      <c r="CNS30" s="580"/>
      <c r="CNT30" s="580"/>
      <c r="CNU30" s="580"/>
      <c r="CNV30" s="580"/>
      <c r="CNW30" s="580"/>
      <c r="CNX30" s="580"/>
      <c r="CNY30" s="580"/>
      <c r="CNZ30" s="580"/>
      <c r="COA30" s="580"/>
      <c r="COB30" s="580"/>
      <c r="COC30" s="580"/>
      <c r="COD30" s="580"/>
      <c r="COE30" s="580"/>
      <c r="COF30" s="580"/>
      <c r="COG30" s="580"/>
      <c r="COH30" s="580"/>
      <c r="COI30" s="580"/>
      <c r="COJ30" s="580"/>
      <c r="COK30" s="580"/>
      <c r="COL30" s="580"/>
      <c r="COM30" s="580"/>
      <c r="CON30" s="580"/>
      <c r="COO30" s="580"/>
      <c r="COP30" s="580"/>
      <c r="COQ30" s="580"/>
      <c r="COR30" s="580"/>
      <c r="COS30" s="580"/>
      <c r="COT30" s="580"/>
      <c r="COU30" s="580"/>
      <c r="COV30" s="580"/>
      <c r="COW30" s="580"/>
      <c r="COX30" s="580"/>
      <c r="COY30" s="580"/>
      <c r="COZ30" s="580"/>
      <c r="CPA30" s="580"/>
      <c r="CPB30" s="580"/>
      <c r="CPC30" s="580"/>
      <c r="CPD30" s="580"/>
      <c r="CPE30" s="580"/>
      <c r="CPF30" s="580"/>
      <c r="CPG30" s="580"/>
      <c r="CPH30" s="580"/>
      <c r="CPI30" s="580"/>
      <c r="CPJ30" s="580"/>
      <c r="CPK30" s="580"/>
      <c r="CPL30" s="580"/>
      <c r="CPM30" s="580"/>
      <c r="CPN30" s="580"/>
      <c r="CPO30" s="580"/>
      <c r="CPP30" s="580"/>
      <c r="CPQ30" s="580"/>
      <c r="CPR30" s="580"/>
      <c r="CPS30" s="580"/>
      <c r="CPT30" s="580"/>
      <c r="CPU30" s="580"/>
      <c r="CPV30" s="580"/>
      <c r="CPW30" s="580"/>
      <c r="CPX30" s="580"/>
      <c r="CPY30" s="580"/>
      <c r="CPZ30" s="580"/>
      <c r="CQA30" s="580"/>
      <c r="CQB30" s="580"/>
      <c r="CQC30" s="580"/>
      <c r="CQD30" s="580"/>
      <c r="CQE30" s="580"/>
      <c r="CQF30" s="580"/>
      <c r="CQG30" s="580"/>
      <c r="CQH30" s="580"/>
      <c r="CQI30" s="580"/>
      <c r="CQJ30" s="580"/>
      <c r="CQK30" s="580"/>
      <c r="CQL30" s="580"/>
      <c r="CQM30" s="580"/>
      <c r="CQN30" s="580"/>
      <c r="CQO30" s="580"/>
      <c r="CQP30" s="580"/>
      <c r="CQQ30" s="580"/>
      <c r="CQR30" s="580"/>
      <c r="CQS30" s="580"/>
      <c r="CQT30" s="580"/>
      <c r="CQU30" s="580"/>
      <c r="CQV30" s="580"/>
      <c r="CQW30" s="580"/>
      <c r="CQX30" s="580"/>
      <c r="CQY30" s="580"/>
      <c r="CQZ30" s="580"/>
      <c r="CRA30" s="580"/>
      <c r="CRB30" s="580"/>
      <c r="CRC30" s="580"/>
      <c r="CRD30" s="580"/>
      <c r="CRE30" s="580"/>
      <c r="CRF30" s="580"/>
      <c r="CRG30" s="580"/>
      <c r="CRH30" s="580"/>
      <c r="CRI30" s="580"/>
      <c r="CRJ30" s="580"/>
      <c r="CRK30" s="580"/>
      <c r="CRL30" s="580"/>
      <c r="CRM30" s="580"/>
      <c r="CRN30" s="580"/>
      <c r="CRO30" s="580"/>
      <c r="CRP30" s="580"/>
      <c r="CRQ30" s="580"/>
      <c r="CRR30" s="580"/>
      <c r="CRS30" s="580"/>
      <c r="CRT30" s="580"/>
      <c r="CRU30" s="580"/>
      <c r="CRV30" s="580"/>
      <c r="CRW30" s="580"/>
      <c r="CRX30" s="580"/>
      <c r="CRY30" s="580"/>
      <c r="CRZ30" s="580"/>
      <c r="CSA30" s="580"/>
      <c r="CSB30" s="580"/>
      <c r="CSC30" s="580"/>
      <c r="CSD30" s="580"/>
      <c r="CSE30" s="580"/>
      <c r="CSF30" s="580"/>
      <c r="CSG30" s="580"/>
      <c r="CSH30" s="580"/>
      <c r="CSI30" s="580"/>
      <c r="CSJ30" s="580"/>
      <c r="CSK30" s="580"/>
      <c r="CSL30" s="580"/>
      <c r="CSM30" s="580"/>
      <c r="CSN30" s="580"/>
      <c r="CSO30" s="580"/>
      <c r="CSP30" s="580"/>
      <c r="CSQ30" s="580"/>
      <c r="CSR30" s="580"/>
      <c r="CSS30" s="580"/>
      <c r="CST30" s="580"/>
      <c r="CSU30" s="580"/>
      <c r="CSV30" s="580"/>
      <c r="CSW30" s="580"/>
      <c r="CSX30" s="580"/>
      <c r="CSY30" s="580"/>
      <c r="CSZ30" s="580"/>
      <c r="CTA30" s="580"/>
      <c r="CTB30" s="580"/>
      <c r="CTC30" s="580"/>
      <c r="CTD30" s="580"/>
      <c r="CTE30" s="580"/>
      <c r="CTF30" s="580"/>
      <c r="CTG30" s="580"/>
      <c r="CTH30" s="580"/>
      <c r="CTI30" s="580"/>
      <c r="CTJ30" s="580"/>
      <c r="CTK30" s="580"/>
      <c r="CTL30" s="580"/>
      <c r="CTM30" s="580"/>
      <c r="CTN30" s="580"/>
      <c r="CTO30" s="580"/>
      <c r="CTP30" s="580"/>
      <c r="CTQ30" s="580"/>
      <c r="CTR30" s="580"/>
      <c r="CTS30" s="580"/>
      <c r="CTT30" s="580"/>
      <c r="CTU30" s="580"/>
      <c r="CTV30" s="580"/>
      <c r="CTW30" s="580"/>
      <c r="CTX30" s="580"/>
      <c r="CTY30" s="580"/>
      <c r="CTZ30" s="580"/>
      <c r="CUA30" s="580"/>
      <c r="CUB30" s="580"/>
      <c r="CUC30" s="580"/>
      <c r="CUD30" s="580"/>
      <c r="CUE30" s="580"/>
      <c r="CUF30" s="580"/>
      <c r="CUG30" s="580"/>
      <c r="CUH30" s="580"/>
      <c r="CUI30" s="580"/>
      <c r="CUJ30" s="580"/>
      <c r="CUK30" s="580"/>
      <c r="CUL30" s="580"/>
      <c r="CUM30" s="580"/>
      <c r="CUN30" s="580"/>
      <c r="CUO30" s="580"/>
      <c r="CUP30" s="580"/>
      <c r="CUQ30" s="580"/>
      <c r="CUR30" s="580"/>
      <c r="CUS30" s="580"/>
      <c r="CUT30" s="580"/>
      <c r="CUU30" s="580"/>
      <c r="CUV30" s="580"/>
      <c r="CUW30" s="580"/>
      <c r="CUX30" s="580"/>
      <c r="CUY30" s="580"/>
      <c r="CUZ30" s="580"/>
      <c r="CVA30" s="580"/>
      <c r="CVB30" s="580"/>
      <c r="CVC30" s="580"/>
      <c r="CVD30" s="580"/>
      <c r="CVE30" s="580"/>
      <c r="CVF30" s="580"/>
      <c r="CVG30" s="580"/>
      <c r="CVH30" s="580"/>
      <c r="CVI30" s="580"/>
      <c r="CVJ30" s="580"/>
      <c r="CVK30" s="580"/>
      <c r="CVL30" s="580"/>
      <c r="CVM30" s="580"/>
      <c r="CVN30" s="580"/>
      <c r="CVO30" s="580"/>
      <c r="CVP30" s="580"/>
      <c r="CVQ30" s="580"/>
      <c r="CVR30" s="580"/>
      <c r="CVS30" s="580"/>
      <c r="CVT30" s="580"/>
      <c r="CVU30" s="580"/>
      <c r="CVV30" s="580"/>
      <c r="CVW30" s="580"/>
      <c r="CVX30" s="580"/>
      <c r="CVY30" s="580"/>
      <c r="CVZ30" s="580"/>
      <c r="CWA30" s="580"/>
      <c r="CWB30" s="580"/>
      <c r="CWC30" s="580"/>
      <c r="CWD30" s="580"/>
      <c r="CWE30" s="580"/>
      <c r="CWF30" s="580"/>
      <c r="CWG30" s="580"/>
      <c r="CWH30" s="580"/>
      <c r="CWI30" s="580"/>
      <c r="CWJ30" s="580"/>
      <c r="CWK30" s="580"/>
      <c r="CWL30" s="580"/>
      <c r="CWM30" s="580"/>
      <c r="CWN30" s="580"/>
      <c r="CWO30" s="580"/>
      <c r="CWP30" s="580"/>
      <c r="CWQ30" s="580"/>
      <c r="CWR30" s="580"/>
      <c r="CWS30" s="580"/>
      <c r="CWT30" s="580"/>
      <c r="CWU30" s="580"/>
      <c r="CWV30" s="580"/>
      <c r="CWW30" s="580"/>
      <c r="CWX30" s="580"/>
      <c r="CWY30" s="580"/>
      <c r="CWZ30" s="580"/>
      <c r="CXA30" s="580"/>
      <c r="CXB30" s="580"/>
      <c r="CXC30" s="580"/>
      <c r="CXD30" s="580"/>
      <c r="CXE30" s="580"/>
      <c r="CXF30" s="580"/>
      <c r="CXG30" s="580"/>
      <c r="CXH30" s="580"/>
      <c r="CXI30" s="580"/>
      <c r="CXJ30" s="580"/>
      <c r="CXK30" s="580"/>
      <c r="CXL30" s="580"/>
      <c r="CXM30" s="580"/>
      <c r="CXN30" s="580"/>
      <c r="CXO30" s="580"/>
      <c r="CXP30" s="580"/>
      <c r="CXQ30" s="580"/>
      <c r="CXR30" s="580"/>
      <c r="CXS30" s="580"/>
      <c r="CXT30" s="580"/>
      <c r="CXU30" s="580"/>
      <c r="CXV30" s="580"/>
      <c r="CXW30" s="580"/>
      <c r="CXX30" s="580"/>
      <c r="CXY30" s="580"/>
      <c r="CXZ30" s="580"/>
      <c r="CYA30" s="580"/>
      <c r="CYB30" s="580"/>
      <c r="CYC30" s="580"/>
      <c r="CYD30" s="580"/>
      <c r="CYE30" s="580"/>
      <c r="CYF30" s="580"/>
      <c r="CYG30" s="580"/>
      <c r="CYH30" s="580"/>
      <c r="CYI30" s="580"/>
      <c r="CYJ30" s="580"/>
      <c r="CYK30" s="580"/>
      <c r="CYL30" s="580"/>
      <c r="CYM30" s="580"/>
      <c r="CYN30" s="580"/>
      <c r="CYO30" s="580"/>
      <c r="CYP30" s="580"/>
      <c r="CYQ30" s="580"/>
      <c r="CYR30" s="580"/>
      <c r="CYS30" s="580"/>
      <c r="CYT30" s="580"/>
      <c r="CYU30" s="580"/>
      <c r="CYV30" s="580"/>
      <c r="CYW30" s="580"/>
      <c r="CYX30" s="580"/>
      <c r="CYY30" s="580"/>
      <c r="CYZ30" s="580"/>
      <c r="CZA30" s="580"/>
      <c r="CZB30" s="580"/>
      <c r="CZC30" s="580"/>
      <c r="CZD30" s="580"/>
      <c r="CZE30" s="580"/>
      <c r="CZF30" s="580"/>
      <c r="CZG30" s="580"/>
      <c r="CZH30" s="580"/>
      <c r="CZI30" s="580"/>
      <c r="CZJ30" s="580"/>
      <c r="CZK30" s="580"/>
      <c r="CZL30" s="580"/>
      <c r="CZM30" s="580"/>
      <c r="CZN30" s="580"/>
      <c r="CZO30" s="580"/>
      <c r="CZP30" s="580"/>
      <c r="CZQ30" s="580"/>
      <c r="CZR30" s="580"/>
      <c r="CZS30" s="580"/>
      <c r="CZT30" s="580"/>
      <c r="CZU30" s="580"/>
      <c r="CZV30" s="580"/>
      <c r="CZW30" s="580"/>
      <c r="CZX30" s="580"/>
      <c r="CZY30" s="580"/>
      <c r="CZZ30" s="580"/>
      <c r="DAA30" s="580"/>
      <c r="DAB30" s="580"/>
      <c r="DAC30" s="580"/>
      <c r="DAD30" s="580"/>
      <c r="DAE30" s="580"/>
      <c r="DAF30" s="580"/>
      <c r="DAG30" s="580"/>
      <c r="DAH30" s="580"/>
      <c r="DAI30" s="580"/>
      <c r="DAJ30" s="580"/>
      <c r="DAK30" s="580"/>
      <c r="DAL30" s="580"/>
      <c r="DAM30" s="580"/>
      <c r="DAN30" s="580"/>
      <c r="DAO30" s="580"/>
      <c r="DAP30" s="580"/>
      <c r="DAQ30" s="580"/>
      <c r="DAR30" s="580"/>
      <c r="DAS30" s="580"/>
      <c r="DAT30" s="580"/>
      <c r="DAU30" s="580"/>
      <c r="DAV30" s="580"/>
      <c r="DAW30" s="580"/>
      <c r="DAX30" s="580"/>
      <c r="DAY30" s="580"/>
      <c r="DAZ30" s="580"/>
      <c r="DBA30" s="580"/>
      <c r="DBB30" s="580"/>
      <c r="DBC30" s="580"/>
      <c r="DBD30" s="580"/>
      <c r="DBE30" s="580"/>
      <c r="DBF30" s="580"/>
      <c r="DBG30" s="580"/>
      <c r="DBH30" s="580"/>
      <c r="DBI30" s="580"/>
      <c r="DBJ30" s="580"/>
      <c r="DBK30" s="580"/>
      <c r="DBL30" s="580"/>
      <c r="DBM30" s="580"/>
      <c r="DBN30" s="580"/>
      <c r="DBO30" s="580"/>
      <c r="DBP30" s="580"/>
      <c r="DBQ30" s="580"/>
      <c r="DBR30" s="580"/>
      <c r="DBS30" s="580"/>
      <c r="DBT30" s="580"/>
      <c r="DBU30" s="580"/>
      <c r="DBV30" s="580"/>
      <c r="DBW30" s="580"/>
      <c r="DBX30" s="580"/>
      <c r="DBY30" s="580"/>
      <c r="DBZ30" s="580"/>
      <c r="DCA30" s="580"/>
      <c r="DCB30" s="580"/>
      <c r="DCC30" s="580"/>
      <c r="DCD30" s="580"/>
      <c r="DCE30" s="580"/>
      <c r="DCF30" s="580"/>
      <c r="DCG30" s="580"/>
      <c r="DCH30" s="580"/>
      <c r="DCI30" s="580"/>
      <c r="DCJ30" s="580"/>
      <c r="DCK30" s="580"/>
      <c r="DCL30" s="580"/>
      <c r="DCM30" s="580"/>
      <c r="DCN30" s="580"/>
      <c r="DCO30" s="580"/>
      <c r="DCP30" s="580"/>
      <c r="DCQ30" s="580"/>
      <c r="DCR30" s="580"/>
      <c r="DCS30" s="580"/>
      <c r="DCT30" s="580"/>
      <c r="DCU30" s="580"/>
      <c r="DCV30" s="580"/>
      <c r="DCW30" s="580"/>
      <c r="DCX30" s="580"/>
      <c r="DCY30" s="580"/>
      <c r="DCZ30" s="580"/>
      <c r="DDA30" s="580"/>
      <c r="DDB30" s="580"/>
      <c r="DDC30" s="580"/>
      <c r="DDD30" s="580"/>
      <c r="DDE30" s="580"/>
      <c r="DDF30" s="580"/>
      <c r="DDG30" s="580"/>
      <c r="DDH30" s="580"/>
      <c r="DDI30" s="580"/>
      <c r="DDJ30" s="580"/>
      <c r="DDK30" s="580"/>
      <c r="DDL30" s="580"/>
      <c r="DDM30" s="580"/>
      <c r="DDN30" s="580"/>
      <c r="DDO30" s="580"/>
      <c r="DDP30" s="580"/>
      <c r="DDQ30" s="580"/>
      <c r="DDR30" s="580"/>
      <c r="DDS30" s="580"/>
      <c r="DDT30" s="580"/>
      <c r="DDU30" s="580"/>
      <c r="DDV30" s="580"/>
      <c r="DDW30" s="580"/>
      <c r="DDX30" s="580"/>
      <c r="DDY30" s="580"/>
      <c r="DDZ30" s="580"/>
      <c r="DEA30" s="580"/>
      <c r="DEB30" s="580"/>
      <c r="DEC30" s="580"/>
      <c r="DED30" s="580"/>
      <c r="DEE30" s="580"/>
      <c r="DEF30" s="580"/>
      <c r="DEG30" s="580"/>
      <c r="DEH30" s="580"/>
      <c r="DEI30" s="580"/>
      <c r="DEJ30" s="580"/>
      <c r="DEK30" s="580"/>
      <c r="DEL30" s="580"/>
      <c r="DEM30" s="580"/>
      <c r="DEN30" s="580"/>
      <c r="DEO30" s="580"/>
      <c r="DEP30" s="580"/>
      <c r="DEQ30" s="580"/>
      <c r="DER30" s="580"/>
      <c r="DES30" s="580"/>
      <c r="DET30" s="580"/>
      <c r="DEU30" s="580"/>
      <c r="DEV30" s="580"/>
      <c r="DEW30" s="580"/>
      <c r="DEX30" s="580"/>
      <c r="DEY30" s="580"/>
      <c r="DEZ30" s="580"/>
      <c r="DFA30" s="580"/>
      <c r="DFB30" s="580"/>
      <c r="DFC30" s="580"/>
      <c r="DFD30" s="580"/>
      <c r="DFE30" s="580"/>
      <c r="DFF30" s="580"/>
      <c r="DFG30" s="580"/>
      <c r="DFH30" s="580"/>
      <c r="DFI30" s="580"/>
      <c r="DFJ30" s="580"/>
      <c r="DFK30" s="580"/>
      <c r="DFL30" s="580"/>
      <c r="DFM30" s="580"/>
      <c r="DFN30" s="580"/>
      <c r="DFO30" s="580"/>
      <c r="DFP30" s="580"/>
      <c r="DFQ30" s="580"/>
      <c r="DFR30" s="580"/>
      <c r="DFS30" s="580"/>
      <c r="DFT30" s="580"/>
      <c r="DFU30" s="580"/>
      <c r="DFV30" s="580"/>
      <c r="DFW30" s="580"/>
      <c r="DFX30" s="580"/>
      <c r="DFY30" s="580"/>
      <c r="DFZ30" s="580"/>
      <c r="DGA30" s="580"/>
      <c r="DGB30" s="580"/>
      <c r="DGC30" s="580"/>
      <c r="DGD30" s="580"/>
      <c r="DGE30" s="580"/>
      <c r="DGF30" s="580"/>
      <c r="DGG30" s="580"/>
      <c r="DGH30" s="580"/>
      <c r="DGI30" s="580"/>
      <c r="DGJ30" s="580"/>
      <c r="DGK30" s="580"/>
      <c r="DGL30" s="580"/>
      <c r="DGM30" s="580"/>
      <c r="DGN30" s="580"/>
      <c r="DGO30" s="580"/>
      <c r="DGP30" s="580"/>
      <c r="DGQ30" s="580"/>
      <c r="DGR30" s="580"/>
      <c r="DGS30" s="580"/>
      <c r="DGT30" s="580"/>
      <c r="DGU30" s="580"/>
      <c r="DGV30" s="580"/>
      <c r="DGW30" s="580"/>
      <c r="DGX30" s="580"/>
      <c r="DGY30" s="580"/>
      <c r="DGZ30" s="580"/>
      <c r="DHA30" s="580"/>
      <c r="DHB30" s="580"/>
      <c r="DHC30" s="580"/>
      <c r="DHD30" s="580"/>
      <c r="DHE30" s="580"/>
      <c r="DHF30" s="580"/>
      <c r="DHG30" s="580"/>
      <c r="DHH30" s="580"/>
      <c r="DHI30" s="580"/>
      <c r="DHJ30" s="580"/>
      <c r="DHK30" s="580"/>
      <c r="DHL30" s="580"/>
      <c r="DHM30" s="580"/>
      <c r="DHN30" s="580"/>
      <c r="DHO30" s="580"/>
      <c r="DHP30" s="580"/>
      <c r="DHQ30" s="580"/>
      <c r="DHR30" s="580"/>
      <c r="DHS30" s="580"/>
      <c r="DHT30" s="580"/>
      <c r="DHU30" s="580"/>
      <c r="DHV30" s="580"/>
      <c r="DHW30" s="580"/>
      <c r="DHX30" s="580"/>
      <c r="DHY30" s="580"/>
      <c r="DHZ30" s="580"/>
      <c r="DIA30" s="580"/>
      <c r="DIB30" s="580"/>
      <c r="DIC30" s="580"/>
      <c r="DID30" s="580"/>
      <c r="DIE30" s="580"/>
      <c r="DIF30" s="580"/>
      <c r="DIG30" s="580"/>
      <c r="DIH30" s="580"/>
      <c r="DII30" s="580"/>
      <c r="DIJ30" s="580"/>
      <c r="DIK30" s="580"/>
      <c r="DIL30" s="580"/>
      <c r="DIM30" s="580"/>
      <c r="DIN30" s="580"/>
      <c r="DIO30" s="580"/>
      <c r="DIP30" s="580"/>
      <c r="DIQ30" s="580"/>
      <c r="DIR30" s="580"/>
      <c r="DIS30" s="580"/>
      <c r="DIT30" s="580"/>
      <c r="DIU30" s="580"/>
      <c r="DIV30" s="580"/>
      <c r="DIW30" s="580"/>
      <c r="DIX30" s="580"/>
      <c r="DIY30" s="580"/>
      <c r="DIZ30" s="580"/>
      <c r="DJA30" s="580"/>
      <c r="DJB30" s="580"/>
      <c r="DJC30" s="580"/>
      <c r="DJD30" s="580"/>
      <c r="DJE30" s="580"/>
      <c r="DJF30" s="580"/>
      <c r="DJG30" s="580"/>
      <c r="DJH30" s="580"/>
      <c r="DJI30" s="580"/>
      <c r="DJJ30" s="580"/>
      <c r="DJK30" s="580"/>
      <c r="DJL30" s="580"/>
      <c r="DJM30" s="580"/>
      <c r="DJN30" s="580"/>
      <c r="DJO30" s="580"/>
      <c r="DJP30" s="580"/>
      <c r="DJQ30" s="580"/>
      <c r="DJR30" s="580"/>
      <c r="DJS30" s="580"/>
      <c r="DJT30" s="580"/>
      <c r="DJU30" s="580"/>
      <c r="DJV30" s="580"/>
      <c r="DJW30" s="580"/>
      <c r="DJX30" s="580"/>
      <c r="DJY30" s="580"/>
      <c r="DJZ30" s="580"/>
      <c r="DKA30" s="580"/>
      <c r="DKB30" s="580"/>
      <c r="DKC30" s="580"/>
      <c r="DKD30" s="580"/>
      <c r="DKE30" s="580"/>
      <c r="DKF30" s="580"/>
      <c r="DKG30" s="580"/>
      <c r="DKH30" s="580"/>
      <c r="DKI30" s="580"/>
      <c r="DKJ30" s="580"/>
      <c r="DKK30" s="580"/>
      <c r="DKL30" s="580"/>
      <c r="DKM30" s="580"/>
      <c r="DKN30" s="580"/>
      <c r="DKO30" s="580"/>
      <c r="DKP30" s="580"/>
      <c r="DKQ30" s="580"/>
      <c r="DKR30" s="580"/>
      <c r="DKS30" s="580"/>
      <c r="DKT30" s="580"/>
      <c r="DKU30" s="580"/>
      <c r="DKV30" s="580"/>
      <c r="DKW30" s="580"/>
      <c r="DKX30" s="580"/>
      <c r="DKY30" s="580"/>
      <c r="DKZ30" s="580"/>
      <c r="DLA30" s="580"/>
      <c r="DLB30" s="580"/>
      <c r="DLC30" s="580"/>
      <c r="DLD30" s="580"/>
      <c r="DLE30" s="580"/>
      <c r="DLF30" s="580"/>
      <c r="DLG30" s="580"/>
      <c r="DLH30" s="580"/>
      <c r="DLI30" s="580"/>
      <c r="DLJ30" s="580"/>
      <c r="DLK30" s="580"/>
      <c r="DLL30" s="580"/>
      <c r="DLM30" s="580"/>
      <c r="DLN30" s="580"/>
      <c r="DLO30" s="580"/>
      <c r="DLP30" s="580"/>
      <c r="DLQ30" s="580"/>
      <c r="DLR30" s="580"/>
      <c r="DLS30" s="580"/>
      <c r="DLT30" s="580"/>
      <c r="DLU30" s="580"/>
      <c r="DLV30" s="580"/>
      <c r="DLW30" s="580"/>
      <c r="DLX30" s="580"/>
      <c r="DLY30" s="580"/>
      <c r="DLZ30" s="580"/>
      <c r="DMA30" s="580"/>
      <c r="DMB30" s="580"/>
      <c r="DMC30" s="580"/>
      <c r="DMD30" s="580"/>
      <c r="DME30" s="580"/>
      <c r="DMF30" s="580"/>
      <c r="DMG30" s="580"/>
      <c r="DMH30" s="580"/>
      <c r="DMI30" s="580"/>
      <c r="DMJ30" s="580"/>
      <c r="DMK30" s="580"/>
      <c r="DML30" s="580"/>
      <c r="DMM30" s="580"/>
      <c r="DMN30" s="580"/>
      <c r="DMO30" s="580"/>
      <c r="DMP30" s="580"/>
      <c r="DMQ30" s="580"/>
      <c r="DMR30" s="580"/>
      <c r="DMS30" s="580"/>
      <c r="DMT30" s="580"/>
      <c r="DMU30" s="580"/>
      <c r="DMV30" s="580"/>
      <c r="DMW30" s="580"/>
      <c r="DMX30" s="580"/>
      <c r="DMY30" s="580"/>
      <c r="DMZ30" s="580"/>
      <c r="DNA30" s="580"/>
      <c r="DNB30" s="580"/>
      <c r="DNC30" s="580"/>
      <c r="DND30" s="580"/>
      <c r="DNE30" s="580"/>
      <c r="DNF30" s="580"/>
      <c r="DNG30" s="580"/>
      <c r="DNH30" s="580"/>
      <c r="DNI30" s="580"/>
      <c r="DNJ30" s="580"/>
      <c r="DNK30" s="580"/>
      <c r="DNL30" s="580"/>
      <c r="DNM30" s="580"/>
      <c r="DNN30" s="580"/>
      <c r="DNO30" s="580"/>
      <c r="DNP30" s="580"/>
      <c r="DNQ30" s="580"/>
      <c r="DNR30" s="580"/>
      <c r="DNS30" s="580"/>
      <c r="DNT30" s="580"/>
      <c r="DNU30" s="580"/>
      <c r="DNV30" s="580"/>
      <c r="DNW30" s="580"/>
      <c r="DNX30" s="580"/>
      <c r="DNY30" s="580"/>
      <c r="DNZ30" s="580"/>
      <c r="DOA30" s="580"/>
      <c r="DOB30" s="580"/>
      <c r="DOC30" s="580"/>
      <c r="DOD30" s="580"/>
      <c r="DOE30" s="580"/>
      <c r="DOF30" s="580"/>
      <c r="DOG30" s="580"/>
      <c r="DOH30" s="580"/>
      <c r="DOI30" s="580"/>
      <c r="DOJ30" s="580"/>
      <c r="DOK30" s="580"/>
      <c r="DOL30" s="580"/>
      <c r="DOM30" s="580"/>
      <c r="DON30" s="580"/>
      <c r="DOO30" s="580"/>
      <c r="DOP30" s="580"/>
      <c r="DOQ30" s="580"/>
      <c r="DOR30" s="580"/>
      <c r="DOS30" s="580"/>
      <c r="DOT30" s="580"/>
      <c r="DOU30" s="580"/>
      <c r="DOV30" s="580"/>
      <c r="DOW30" s="580"/>
      <c r="DOX30" s="580"/>
      <c r="DOY30" s="580"/>
      <c r="DOZ30" s="580"/>
      <c r="DPA30" s="580"/>
      <c r="DPB30" s="580"/>
      <c r="DPC30" s="580"/>
      <c r="DPD30" s="580"/>
      <c r="DPE30" s="580"/>
      <c r="DPF30" s="580"/>
      <c r="DPG30" s="580"/>
      <c r="DPH30" s="580"/>
      <c r="DPI30" s="580"/>
      <c r="DPJ30" s="580"/>
      <c r="DPK30" s="580"/>
      <c r="DPL30" s="580"/>
      <c r="DPM30" s="580"/>
      <c r="DPN30" s="580"/>
      <c r="DPO30" s="580"/>
      <c r="DPP30" s="580"/>
      <c r="DPQ30" s="580"/>
      <c r="DPR30" s="580"/>
      <c r="DPS30" s="580"/>
      <c r="DPT30" s="580"/>
      <c r="DPU30" s="580"/>
      <c r="DPV30" s="580"/>
      <c r="DPW30" s="580"/>
      <c r="DPX30" s="580"/>
      <c r="DPY30" s="580"/>
      <c r="DPZ30" s="580"/>
      <c r="DQA30" s="580"/>
      <c r="DQB30" s="580"/>
      <c r="DQC30" s="580"/>
      <c r="DQD30" s="580"/>
      <c r="DQE30" s="580"/>
      <c r="DQF30" s="580"/>
      <c r="DQG30" s="580"/>
      <c r="DQH30" s="580"/>
      <c r="DQI30" s="580"/>
      <c r="DQJ30" s="580"/>
      <c r="DQK30" s="580"/>
      <c r="DQL30" s="580"/>
      <c r="DQM30" s="580"/>
      <c r="DQN30" s="580"/>
      <c r="DQO30" s="580"/>
      <c r="DQP30" s="580"/>
      <c r="DQQ30" s="580"/>
      <c r="DQR30" s="580"/>
      <c r="DQS30" s="580"/>
      <c r="DQT30" s="580"/>
      <c r="DQU30" s="580"/>
      <c r="DQV30" s="580"/>
      <c r="DQW30" s="580"/>
      <c r="DQX30" s="580"/>
      <c r="DQY30" s="580"/>
      <c r="DQZ30" s="580"/>
      <c r="DRA30" s="580"/>
      <c r="DRB30" s="580"/>
      <c r="DRC30" s="580"/>
      <c r="DRD30" s="580"/>
      <c r="DRE30" s="580"/>
      <c r="DRF30" s="580"/>
      <c r="DRG30" s="580"/>
      <c r="DRH30" s="580"/>
      <c r="DRI30" s="580"/>
      <c r="DRJ30" s="580"/>
      <c r="DRK30" s="580"/>
      <c r="DRL30" s="580"/>
      <c r="DRM30" s="580"/>
      <c r="DRN30" s="580"/>
      <c r="DRO30" s="580"/>
      <c r="DRP30" s="580"/>
      <c r="DRQ30" s="580"/>
      <c r="DRR30" s="580"/>
      <c r="DRS30" s="580"/>
      <c r="DRT30" s="580"/>
      <c r="DRU30" s="580"/>
      <c r="DRV30" s="580"/>
      <c r="DRW30" s="580"/>
      <c r="DRX30" s="580"/>
      <c r="DRY30" s="580"/>
      <c r="DRZ30" s="580"/>
      <c r="DSA30" s="580"/>
      <c r="DSB30" s="580"/>
      <c r="DSC30" s="580"/>
      <c r="DSD30" s="580"/>
      <c r="DSE30" s="580"/>
      <c r="DSF30" s="580"/>
      <c r="DSG30" s="580"/>
      <c r="DSH30" s="580"/>
      <c r="DSI30" s="580"/>
      <c r="DSJ30" s="580"/>
      <c r="DSK30" s="580"/>
      <c r="DSL30" s="580"/>
      <c r="DSM30" s="580"/>
      <c r="DSN30" s="580"/>
      <c r="DSO30" s="580"/>
      <c r="DSP30" s="580"/>
      <c r="DSQ30" s="580"/>
      <c r="DSR30" s="580"/>
      <c r="DSS30" s="580"/>
      <c r="DST30" s="580"/>
      <c r="DSU30" s="580"/>
      <c r="DSV30" s="580"/>
      <c r="DSW30" s="580"/>
      <c r="DSX30" s="580"/>
      <c r="DSY30" s="580"/>
      <c r="DSZ30" s="580"/>
      <c r="DTA30" s="580"/>
      <c r="DTB30" s="580"/>
      <c r="DTC30" s="580"/>
      <c r="DTD30" s="580"/>
      <c r="DTE30" s="580"/>
      <c r="DTF30" s="580"/>
      <c r="DTG30" s="580"/>
      <c r="DTH30" s="580"/>
      <c r="DTI30" s="580"/>
      <c r="DTJ30" s="580"/>
      <c r="DTK30" s="580"/>
      <c r="DTL30" s="580"/>
      <c r="DTM30" s="580"/>
      <c r="DTN30" s="580"/>
      <c r="DTO30" s="580"/>
      <c r="DTP30" s="580"/>
      <c r="DTQ30" s="580"/>
      <c r="DTR30" s="580"/>
      <c r="DTS30" s="580"/>
      <c r="DTT30" s="580"/>
      <c r="DTU30" s="580"/>
      <c r="DTV30" s="580"/>
      <c r="DTW30" s="580"/>
      <c r="DTX30" s="580"/>
      <c r="DTY30" s="580"/>
      <c r="DTZ30" s="580"/>
      <c r="DUA30" s="580"/>
      <c r="DUB30" s="580"/>
      <c r="DUC30" s="580"/>
      <c r="DUD30" s="580"/>
      <c r="DUE30" s="580"/>
      <c r="DUF30" s="580"/>
      <c r="DUG30" s="580"/>
      <c r="DUH30" s="580"/>
      <c r="DUI30" s="580"/>
      <c r="DUJ30" s="580"/>
      <c r="DUK30" s="580"/>
      <c r="DUL30" s="580"/>
      <c r="DUM30" s="580"/>
      <c r="DUN30" s="580"/>
      <c r="DUO30" s="580"/>
      <c r="DUP30" s="580"/>
      <c r="DUQ30" s="580"/>
      <c r="DUR30" s="580"/>
      <c r="DUS30" s="580"/>
      <c r="DUT30" s="580"/>
      <c r="DUU30" s="580"/>
      <c r="DUV30" s="580"/>
      <c r="DUW30" s="580"/>
      <c r="DUX30" s="580"/>
      <c r="DUY30" s="580"/>
      <c r="DUZ30" s="580"/>
      <c r="DVA30" s="580"/>
      <c r="DVB30" s="580"/>
      <c r="DVC30" s="580"/>
      <c r="DVD30" s="580"/>
      <c r="DVE30" s="580"/>
      <c r="DVF30" s="580"/>
      <c r="DVG30" s="580"/>
      <c r="DVH30" s="580"/>
      <c r="DVI30" s="580"/>
      <c r="DVJ30" s="580"/>
      <c r="DVK30" s="580"/>
      <c r="DVL30" s="580"/>
      <c r="DVM30" s="580"/>
      <c r="DVN30" s="580"/>
      <c r="DVO30" s="580"/>
      <c r="DVP30" s="580"/>
      <c r="DVQ30" s="580"/>
      <c r="DVR30" s="580"/>
      <c r="DVS30" s="580"/>
      <c r="DVT30" s="580"/>
      <c r="DVU30" s="580"/>
      <c r="DVV30" s="580"/>
      <c r="DVW30" s="580"/>
      <c r="DVX30" s="580"/>
      <c r="DVY30" s="580"/>
      <c r="DVZ30" s="580"/>
      <c r="DWA30" s="580"/>
      <c r="DWB30" s="580"/>
      <c r="DWC30" s="580"/>
      <c r="DWD30" s="580"/>
      <c r="DWE30" s="580"/>
      <c r="DWF30" s="580"/>
      <c r="DWG30" s="580"/>
      <c r="DWH30" s="580"/>
      <c r="DWI30" s="580"/>
      <c r="DWJ30" s="580"/>
      <c r="DWK30" s="580"/>
      <c r="DWL30" s="580"/>
      <c r="DWM30" s="580"/>
      <c r="DWN30" s="580"/>
      <c r="DWO30" s="580"/>
      <c r="DWP30" s="580"/>
      <c r="DWQ30" s="580"/>
      <c r="DWR30" s="580"/>
      <c r="DWS30" s="580"/>
      <c r="DWT30" s="580"/>
      <c r="DWU30" s="580"/>
      <c r="DWV30" s="580"/>
      <c r="DWW30" s="580"/>
      <c r="DWX30" s="580"/>
      <c r="DWY30" s="580"/>
      <c r="DWZ30" s="580"/>
      <c r="DXA30" s="580"/>
      <c r="DXB30" s="580"/>
      <c r="DXC30" s="580"/>
      <c r="DXD30" s="580"/>
      <c r="DXE30" s="580"/>
      <c r="DXF30" s="580"/>
      <c r="DXG30" s="580"/>
      <c r="DXH30" s="580"/>
      <c r="DXI30" s="580"/>
      <c r="DXJ30" s="580"/>
      <c r="DXK30" s="580"/>
      <c r="DXL30" s="580"/>
      <c r="DXM30" s="580"/>
      <c r="DXN30" s="580"/>
      <c r="DXO30" s="580"/>
      <c r="DXP30" s="580"/>
      <c r="DXQ30" s="580"/>
      <c r="DXR30" s="580"/>
      <c r="DXS30" s="580"/>
      <c r="DXT30" s="580"/>
      <c r="DXU30" s="580"/>
      <c r="DXV30" s="580"/>
      <c r="DXW30" s="580"/>
      <c r="DXX30" s="580"/>
      <c r="DXY30" s="580"/>
      <c r="DXZ30" s="580"/>
      <c r="DYA30" s="580"/>
      <c r="DYB30" s="580"/>
      <c r="DYC30" s="580"/>
      <c r="DYD30" s="580"/>
      <c r="DYE30" s="580"/>
      <c r="DYF30" s="580"/>
      <c r="DYG30" s="580"/>
      <c r="DYH30" s="580"/>
      <c r="DYI30" s="580"/>
      <c r="DYJ30" s="580"/>
      <c r="DYK30" s="580"/>
      <c r="DYL30" s="580"/>
      <c r="DYM30" s="580"/>
      <c r="DYN30" s="580"/>
      <c r="DYO30" s="580"/>
      <c r="DYP30" s="580"/>
      <c r="DYQ30" s="580"/>
      <c r="DYR30" s="580"/>
      <c r="DYS30" s="580"/>
      <c r="DYT30" s="580"/>
      <c r="DYU30" s="580"/>
      <c r="DYV30" s="580"/>
      <c r="DYW30" s="580"/>
      <c r="DYX30" s="580"/>
      <c r="DYY30" s="580"/>
      <c r="DYZ30" s="580"/>
      <c r="DZA30" s="580"/>
      <c r="DZB30" s="580"/>
      <c r="DZC30" s="580"/>
      <c r="DZD30" s="580"/>
      <c r="DZE30" s="580"/>
      <c r="DZF30" s="580"/>
      <c r="DZG30" s="580"/>
      <c r="DZH30" s="580"/>
      <c r="DZI30" s="580"/>
      <c r="DZJ30" s="580"/>
      <c r="DZK30" s="580"/>
      <c r="DZL30" s="580"/>
      <c r="DZM30" s="580"/>
      <c r="DZN30" s="580"/>
      <c r="DZO30" s="580"/>
      <c r="DZP30" s="580"/>
      <c r="DZQ30" s="580"/>
      <c r="DZR30" s="580"/>
      <c r="DZS30" s="580"/>
      <c r="DZT30" s="580"/>
      <c r="DZU30" s="580"/>
      <c r="DZV30" s="580"/>
      <c r="DZW30" s="580"/>
      <c r="DZX30" s="580"/>
      <c r="DZY30" s="580"/>
      <c r="DZZ30" s="580"/>
      <c r="EAA30" s="580"/>
      <c r="EAB30" s="580"/>
      <c r="EAC30" s="580"/>
      <c r="EAD30" s="580"/>
      <c r="EAE30" s="580"/>
      <c r="EAF30" s="580"/>
      <c r="EAG30" s="580"/>
      <c r="EAH30" s="580"/>
      <c r="EAI30" s="580"/>
      <c r="EAJ30" s="580"/>
      <c r="EAK30" s="580"/>
      <c r="EAL30" s="580"/>
      <c r="EAM30" s="580"/>
      <c r="EAN30" s="580"/>
      <c r="EAO30" s="580"/>
      <c r="EAP30" s="580"/>
      <c r="EAQ30" s="580"/>
      <c r="EAR30" s="580"/>
      <c r="EAS30" s="580"/>
      <c r="EAT30" s="580"/>
      <c r="EAU30" s="580"/>
      <c r="EAV30" s="580"/>
      <c r="EAW30" s="580"/>
      <c r="EAX30" s="580"/>
      <c r="EAY30" s="580"/>
      <c r="EAZ30" s="580"/>
      <c r="EBA30" s="580"/>
      <c r="EBB30" s="580"/>
      <c r="EBC30" s="580"/>
      <c r="EBD30" s="580"/>
      <c r="EBE30" s="580"/>
      <c r="EBF30" s="580"/>
      <c r="EBG30" s="580"/>
      <c r="EBH30" s="580"/>
      <c r="EBI30" s="580"/>
      <c r="EBJ30" s="580"/>
      <c r="EBK30" s="580"/>
      <c r="EBL30" s="580"/>
      <c r="EBM30" s="580"/>
      <c r="EBN30" s="580"/>
      <c r="EBO30" s="580"/>
      <c r="EBP30" s="580"/>
      <c r="EBQ30" s="580"/>
      <c r="EBR30" s="580"/>
      <c r="EBS30" s="580"/>
      <c r="EBT30" s="580"/>
      <c r="EBU30" s="580"/>
      <c r="EBV30" s="580"/>
      <c r="EBW30" s="580"/>
      <c r="EBX30" s="580"/>
      <c r="EBY30" s="580"/>
      <c r="EBZ30" s="580"/>
      <c r="ECA30" s="580"/>
      <c r="ECB30" s="580"/>
      <c r="ECC30" s="580"/>
      <c r="ECD30" s="580"/>
      <c r="ECE30" s="580"/>
      <c r="ECF30" s="580"/>
      <c r="ECG30" s="580"/>
      <c r="ECH30" s="580"/>
      <c r="ECI30" s="580"/>
      <c r="ECJ30" s="580"/>
      <c r="ECK30" s="580"/>
      <c r="ECL30" s="580"/>
      <c r="ECM30" s="580"/>
      <c r="ECN30" s="580"/>
      <c r="ECO30" s="580"/>
      <c r="ECP30" s="580"/>
      <c r="ECQ30" s="580"/>
      <c r="ECR30" s="580"/>
      <c r="ECS30" s="580"/>
      <c r="ECT30" s="580"/>
      <c r="ECU30" s="580"/>
      <c r="ECV30" s="580"/>
      <c r="ECW30" s="580"/>
      <c r="ECX30" s="580"/>
      <c r="ECY30" s="580"/>
      <c r="ECZ30" s="580"/>
      <c r="EDA30" s="580"/>
      <c r="EDB30" s="580"/>
      <c r="EDC30" s="580"/>
      <c r="EDD30" s="580"/>
      <c r="EDE30" s="580"/>
      <c r="EDF30" s="580"/>
      <c r="EDG30" s="580"/>
      <c r="EDH30" s="580"/>
      <c r="EDI30" s="580"/>
      <c r="EDJ30" s="580"/>
      <c r="EDK30" s="580"/>
      <c r="EDL30" s="580"/>
      <c r="EDM30" s="580"/>
      <c r="EDN30" s="580"/>
      <c r="EDO30" s="580"/>
      <c r="EDP30" s="580"/>
      <c r="EDQ30" s="580"/>
      <c r="EDR30" s="580"/>
      <c r="EDS30" s="580"/>
      <c r="EDT30" s="580"/>
      <c r="EDU30" s="580"/>
      <c r="EDV30" s="580"/>
      <c r="EDW30" s="580"/>
      <c r="EDX30" s="580"/>
      <c r="EDY30" s="580"/>
      <c r="EDZ30" s="580"/>
      <c r="EEA30" s="580"/>
      <c r="EEB30" s="580"/>
      <c r="EEC30" s="580"/>
      <c r="EED30" s="580"/>
      <c r="EEE30" s="580"/>
      <c r="EEF30" s="580"/>
      <c r="EEG30" s="580"/>
      <c r="EEH30" s="580"/>
      <c r="EEI30" s="580"/>
      <c r="EEJ30" s="580"/>
      <c r="EEK30" s="580"/>
      <c r="EEL30" s="580"/>
      <c r="EEM30" s="580"/>
      <c r="EEN30" s="580"/>
      <c r="EEO30" s="580"/>
      <c r="EEP30" s="580"/>
      <c r="EEQ30" s="580"/>
      <c r="EER30" s="580"/>
      <c r="EES30" s="580"/>
      <c r="EET30" s="580"/>
      <c r="EEU30" s="580"/>
      <c r="EEV30" s="580"/>
      <c r="EEW30" s="580"/>
      <c r="EEX30" s="580"/>
      <c r="EEY30" s="580"/>
      <c r="EEZ30" s="580"/>
      <c r="EFA30" s="580"/>
      <c r="EFB30" s="580"/>
      <c r="EFC30" s="580"/>
      <c r="EFD30" s="580"/>
      <c r="EFE30" s="580"/>
      <c r="EFF30" s="580"/>
      <c r="EFG30" s="580"/>
      <c r="EFH30" s="580"/>
      <c r="EFI30" s="580"/>
      <c r="EFJ30" s="580"/>
      <c r="EFK30" s="580"/>
      <c r="EFL30" s="580"/>
      <c r="EFM30" s="580"/>
      <c r="EFN30" s="580"/>
      <c r="EFO30" s="580"/>
      <c r="EFP30" s="580"/>
      <c r="EFQ30" s="580"/>
      <c r="EFR30" s="580"/>
      <c r="EFS30" s="580"/>
      <c r="EFT30" s="580"/>
      <c r="EFU30" s="580"/>
      <c r="EFV30" s="580"/>
      <c r="EFW30" s="580"/>
      <c r="EFX30" s="580"/>
      <c r="EFY30" s="580"/>
      <c r="EFZ30" s="580"/>
      <c r="EGA30" s="580"/>
      <c r="EGB30" s="580"/>
      <c r="EGC30" s="580"/>
      <c r="EGD30" s="580"/>
      <c r="EGE30" s="580"/>
      <c r="EGF30" s="580"/>
      <c r="EGG30" s="580"/>
      <c r="EGH30" s="580"/>
      <c r="EGI30" s="580"/>
      <c r="EGJ30" s="580"/>
      <c r="EGK30" s="580"/>
      <c r="EGL30" s="580"/>
      <c r="EGM30" s="580"/>
      <c r="EGN30" s="580"/>
      <c r="EGO30" s="580"/>
      <c r="EGP30" s="580"/>
      <c r="EGQ30" s="580"/>
      <c r="EGR30" s="580"/>
      <c r="EGS30" s="580"/>
      <c r="EGT30" s="580"/>
      <c r="EGU30" s="580"/>
      <c r="EGV30" s="580"/>
      <c r="EGW30" s="580"/>
      <c r="EGX30" s="580"/>
      <c r="EGY30" s="580"/>
      <c r="EGZ30" s="580"/>
      <c r="EHA30" s="580"/>
      <c r="EHB30" s="580"/>
      <c r="EHC30" s="580"/>
      <c r="EHD30" s="580"/>
      <c r="EHE30" s="580"/>
      <c r="EHF30" s="580"/>
      <c r="EHG30" s="580"/>
      <c r="EHH30" s="580"/>
      <c r="EHI30" s="580"/>
      <c r="EHJ30" s="580"/>
      <c r="EHK30" s="580"/>
      <c r="EHL30" s="580"/>
      <c r="EHM30" s="580"/>
      <c r="EHN30" s="580"/>
      <c r="EHO30" s="580"/>
      <c r="EHP30" s="580"/>
      <c r="EHQ30" s="580"/>
      <c r="EHR30" s="580"/>
      <c r="EHS30" s="580"/>
      <c r="EHT30" s="580"/>
      <c r="EHU30" s="580"/>
      <c r="EHV30" s="580"/>
      <c r="EHW30" s="580"/>
      <c r="EHX30" s="580"/>
      <c r="EHY30" s="580"/>
      <c r="EHZ30" s="580"/>
      <c r="EIA30" s="580"/>
      <c r="EIB30" s="580"/>
      <c r="EIC30" s="580"/>
      <c r="EID30" s="580"/>
      <c r="EIE30" s="580"/>
      <c r="EIF30" s="580"/>
      <c r="EIG30" s="580"/>
      <c r="EIH30" s="580"/>
      <c r="EII30" s="580"/>
      <c r="EIJ30" s="580"/>
      <c r="EIK30" s="580"/>
      <c r="EIL30" s="580"/>
      <c r="EIM30" s="580"/>
      <c r="EIN30" s="580"/>
      <c r="EIO30" s="580"/>
      <c r="EIP30" s="580"/>
      <c r="EIQ30" s="580"/>
      <c r="EIR30" s="580"/>
      <c r="EIS30" s="580"/>
      <c r="EIT30" s="580"/>
      <c r="EIU30" s="580"/>
      <c r="EIV30" s="580"/>
      <c r="EIW30" s="580"/>
      <c r="EIX30" s="580"/>
      <c r="EIY30" s="580"/>
      <c r="EIZ30" s="580"/>
      <c r="EJA30" s="580"/>
      <c r="EJB30" s="580"/>
      <c r="EJC30" s="580"/>
      <c r="EJD30" s="580"/>
      <c r="EJE30" s="580"/>
      <c r="EJF30" s="580"/>
      <c r="EJG30" s="580"/>
      <c r="EJH30" s="580"/>
      <c r="EJI30" s="580"/>
      <c r="EJJ30" s="580"/>
      <c r="EJK30" s="580"/>
      <c r="EJL30" s="580"/>
      <c r="EJM30" s="580"/>
      <c r="EJN30" s="580"/>
      <c r="EJO30" s="580"/>
      <c r="EJP30" s="580"/>
      <c r="EJQ30" s="580"/>
      <c r="EJR30" s="580"/>
      <c r="EJS30" s="580"/>
      <c r="EJT30" s="580"/>
      <c r="EJU30" s="580"/>
      <c r="EJV30" s="580"/>
      <c r="EJW30" s="580"/>
      <c r="EJX30" s="580"/>
      <c r="EJY30" s="580"/>
      <c r="EJZ30" s="580"/>
      <c r="EKA30" s="580"/>
      <c r="EKB30" s="580"/>
      <c r="EKC30" s="580"/>
      <c r="EKD30" s="580"/>
      <c r="EKE30" s="580"/>
      <c r="EKF30" s="580"/>
      <c r="EKG30" s="580"/>
      <c r="EKH30" s="580"/>
      <c r="EKI30" s="580"/>
      <c r="EKJ30" s="580"/>
      <c r="EKK30" s="580"/>
      <c r="EKL30" s="580"/>
      <c r="EKM30" s="580"/>
      <c r="EKN30" s="580"/>
      <c r="EKO30" s="580"/>
      <c r="EKP30" s="580"/>
      <c r="EKQ30" s="580"/>
      <c r="EKR30" s="580"/>
      <c r="EKS30" s="580"/>
      <c r="EKT30" s="580"/>
      <c r="EKU30" s="580"/>
      <c r="EKV30" s="580"/>
      <c r="EKW30" s="580"/>
      <c r="EKX30" s="580"/>
      <c r="EKY30" s="580"/>
      <c r="EKZ30" s="580"/>
      <c r="ELA30" s="580"/>
      <c r="ELB30" s="580"/>
      <c r="ELC30" s="580"/>
      <c r="ELD30" s="580"/>
      <c r="ELE30" s="580"/>
      <c r="ELF30" s="580"/>
      <c r="ELG30" s="580"/>
      <c r="ELH30" s="580"/>
      <c r="ELI30" s="580"/>
      <c r="ELJ30" s="580"/>
      <c r="ELK30" s="580"/>
      <c r="ELL30" s="580"/>
      <c r="ELM30" s="580"/>
      <c r="ELN30" s="580"/>
      <c r="ELO30" s="580"/>
      <c r="ELP30" s="580"/>
      <c r="ELQ30" s="580"/>
      <c r="ELR30" s="580"/>
      <c r="ELS30" s="580"/>
      <c r="ELT30" s="580"/>
      <c r="ELU30" s="580"/>
      <c r="ELV30" s="580"/>
      <c r="ELW30" s="580"/>
      <c r="ELX30" s="580"/>
      <c r="ELY30" s="580"/>
      <c r="ELZ30" s="580"/>
      <c r="EMA30" s="580"/>
      <c r="EMB30" s="580"/>
      <c r="EMC30" s="580"/>
      <c r="EMD30" s="580"/>
      <c r="EME30" s="580"/>
      <c r="EMF30" s="580"/>
      <c r="EMG30" s="580"/>
      <c r="EMH30" s="580"/>
      <c r="EMI30" s="580"/>
      <c r="EMJ30" s="580"/>
      <c r="EMK30" s="580"/>
      <c r="EML30" s="580"/>
      <c r="EMM30" s="580"/>
      <c r="EMN30" s="580"/>
      <c r="EMO30" s="580"/>
      <c r="EMP30" s="580"/>
      <c r="EMQ30" s="580"/>
      <c r="EMR30" s="580"/>
      <c r="EMS30" s="580"/>
      <c r="EMT30" s="580"/>
      <c r="EMU30" s="580"/>
      <c r="EMV30" s="580"/>
      <c r="EMW30" s="580"/>
      <c r="EMX30" s="580"/>
      <c r="EMY30" s="580"/>
      <c r="EMZ30" s="580"/>
      <c r="ENA30" s="580"/>
      <c r="ENB30" s="580"/>
      <c r="ENC30" s="580"/>
      <c r="END30" s="580"/>
      <c r="ENE30" s="580"/>
      <c r="ENF30" s="580"/>
      <c r="ENG30" s="580"/>
      <c r="ENH30" s="580"/>
      <c r="ENI30" s="580"/>
      <c r="ENJ30" s="580"/>
      <c r="ENK30" s="580"/>
      <c r="ENL30" s="580"/>
      <c r="ENM30" s="580"/>
      <c r="ENN30" s="580"/>
      <c r="ENO30" s="580"/>
      <c r="ENP30" s="580"/>
      <c r="ENQ30" s="580"/>
      <c r="ENR30" s="580"/>
      <c r="ENS30" s="580"/>
      <c r="ENT30" s="580"/>
      <c r="ENU30" s="580"/>
      <c r="ENV30" s="580"/>
      <c r="ENW30" s="580"/>
      <c r="ENX30" s="580"/>
      <c r="ENY30" s="580"/>
      <c r="ENZ30" s="580"/>
      <c r="EOA30" s="580"/>
      <c r="EOB30" s="580"/>
      <c r="EOC30" s="580"/>
      <c r="EOD30" s="580"/>
      <c r="EOE30" s="580"/>
      <c r="EOF30" s="580"/>
      <c r="EOG30" s="580"/>
      <c r="EOH30" s="580"/>
      <c r="EOI30" s="580"/>
      <c r="EOJ30" s="580"/>
      <c r="EOK30" s="580"/>
      <c r="EOL30" s="580"/>
      <c r="EOM30" s="580"/>
      <c r="EON30" s="580"/>
      <c r="EOO30" s="580"/>
      <c r="EOP30" s="580"/>
      <c r="EOQ30" s="580"/>
      <c r="EOR30" s="580"/>
      <c r="EOS30" s="580"/>
      <c r="EOT30" s="580"/>
      <c r="EOU30" s="580"/>
      <c r="EOV30" s="580"/>
      <c r="EOW30" s="580"/>
      <c r="EOX30" s="580"/>
      <c r="EOY30" s="580"/>
      <c r="EOZ30" s="580"/>
      <c r="EPA30" s="580"/>
      <c r="EPB30" s="580"/>
      <c r="EPC30" s="580"/>
      <c r="EPD30" s="580"/>
      <c r="EPE30" s="580"/>
      <c r="EPF30" s="580"/>
      <c r="EPG30" s="580"/>
      <c r="EPH30" s="580"/>
      <c r="EPI30" s="580"/>
      <c r="EPJ30" s="580"/>
      <c r="EPK30" s="580"/>
      <c r="EPL30" s="580"/>
      <c r="EPM30" s="580"/>
      <c r="EPN30" s="580"/>
      <c r="EPO30" s="580"/>
      <c r="EPP30" s="580"/>
      <c r="EPQ30" s="580"/>
      <c r="EPR30" s="580"/>
      <c r="EPS30" s="580"/>
      <c r="EPT30" s="580"/>
      <c r="EPU30" s="580"/>
      <c r="EPV30" s="580"/>
      <c r="EPW30" s="580"/>
      <c r="EPX30" s="580"/>
      <c r="EPY30" s="580"/>
      <c r="EPZ30" s="580"/>
      <c r="EQA30" s="580"/>
      <c r="EQB30" s="580"/>
      <c r="EQC30" s="580"/>
      <c r="EQD30" s="580"/>
      <c r="EQE30" s="580"/>
      <c r="EQF30" s="580"/>
      <c r="EQG30" s="580"/>
      <c r="EQH30" s="580"/>
      <c r="EQI30" s="580"/>
      <c r="EQJ30" s="580"/>
      <c r="EQK30" s="580"/>
      <c r="EQL30" s="580"/>
      <c r="EQM30" s="580"/>
      <c r="EQN30" s="580"/>
      <c r="EQO30" s="580"/>
      <c r="EQP30" s="580"/>
      <c r="EQQ30" s="580"/>
      <c r="EQR30" s="580"/>
      <c r="EQS30" s="580"/>
      <c r="EQT30" s="580"/>
      <c r="EQU30" s="580"/>
      <c r="EQV30" s="580"/>
      <c r="EQW30" s="580"/>
      <c r="EQX30" s="580"/>
      <c r="EQY30" s="580"/>
      <c r="EQZ30" s="580"/>
      <c r="ERA30" s="580"/>
      <c r="ERB30" s="580"/>
      <c r="ERC30" s="580"/>
      <c r="ERD30" s="580"/>
      <c r="ERE30" s="580"/>
      <c r="ERF30" s="580"/>
      <c r="ERG30" s="580"/>
      <c r="ERH30" s="580"/>
      <c r="ERI30" s="580"/>
      <c r="ERJ30" s="580"/>
      <c r="ERK30" s="580"/>
      <c r="ERL30" s="580"/>
      <c r="ERM30" s="580"/>
      <c r="ERN30" s="580"/>
      <c r="ERO30" s="580"/>
      <c r="ERP30" s="580"/>
      <c r="ERQ30" s="580"/>
      <c r="ERR30" s="580"/>
      <c r="ERS30" s="580"/>
      <c r="ERT30" s="580"/>
      <c r="ERU30" s="580"/>
      <c r="ERV30" s="580"/>
      <c r="ERW30" s="580"/>
      <c r="ERX30" s="580"/>
      <c r="ERY30" s="580"/>
      <c r="ERZ30" s="580"/>
      <c r="ESA30" s="580"/>
      <c r="ESB30" s="580"/>
      <c r="ESC30" s="580"/>
      <c r="ESD30" s="580"/>
      <c r="ESE30" s="580"/>
      <c r="ESF30" s="580"/>
      <c r="ESG30" s="580"/>
      <c r="ESH30" s="580"/>
      <c r="ESI30" s="580"/>
      <c r="ESJ30" s="580"/>
      <c r="ESK30" s="580"/>
      <c r="ESL30" s="580"/>
      <c r="ESM30" s="580"/>
      <c r="ESN30" s="580"/>
      <c r="ESO30" s="580"/>
      <c r="ESP30" s="580"/>
      <c r="ESQ30" s="580"/>
      <c r="ESR30" s="580"/>
      <c r="ESS30" s="580"/>
      <c r="EST30" s="580"/>
      <c r="ESU30" s="580"/>
      <c r="ESV30" s="580"/>
      <c r="ESW30" s="580"/>
      <c r="ESX30" s="580"/>
      <c r="ESY30" s="580"/>
      <c r="ESZ30" s="580"/>
      <c r="ETA30" s="580"/>
      <c r="ETB30" s="580"/>
      <c r="ETC30" s="580"/>
      <c r="ETD30" s="580"/>
      <c r="ETE30" s="580"/>
      <c r="ETF30" s="580"/>
      <c r="ETG30" s="580"/>
      <c r="ETH30" s="580"/>
      <c r="ETI30" s="580"/>
      <c r="ETJ30" s="580"/>
      <c r="ETK30" s="580"/>
      <c r="ETL30" s="580"/>
      <c r="ETM30" s="580"/>
      <c r="ETN30" s="580"/>
      <c r="ETO30" s="580"/>
      <c r="ETP30" s="580"/>
      <c r="ETQ30" s="580"/>
      <c r="ETR30" s="580"/>
      <c r="ETS30" s="580"/>
      <c r="ETT30" s="580"/>
      <c r="ETU30" s="580"/>
      <c r="ETV30" s="580"/>
      <c r="ETW30" s="580"/>
      <c r="ETX30" s="580"/>
      <c r="ETY30" s="580"/>
      <c r="ETZ30" s="580"/>
      <c r="EUA30" s="580"/>
      <c r="EUB30" s="580"/>
      <c r="EUC30" s="580"/>
      <c r="EUD30" s="580"/>
      <c r="EUE30" s="580"/>
      <c r="EUF30" s="580"/>
      <c r="EUG30" s="580"/>
      <c r="EUH30" s="580"/>
      <c r="EUI30" s="580"/>
      <c r="EUJ30" s="580"/>
      <c r="EUK30" s="580"/>
      <c r="EUL30" s="580"/>
      <c r="EUM30" s="580"/>
      <c r="EUN30" s="580"/>
      <c r="EUO30" s="580"/>
      <c r="EUP30" s="580"/>
      <c r="EUQ30" s="580"/>
      <c r="EUR30" s="580"/>
      <c r="EUS30" s="580"/>
      <c r="EUT30" s="580"/>
      <c r="EUU30" s="580"/>
      <c r="EUV30" s="580"/>
      <c r="EUW30" s="580"/>
      <c r="EUX30" s="580"/>
      <c r="EUY30" s="580"/>
      <c r="EUZ30" s="580"/>
      <c r="EVA30" s="580"/>
      <c r="EVB30" s="580"/>
      <c r="EVC30" s="580"/>
      <c r="EVD30" s="580"/>
      <c r="EVE30" s="580"/>
      <c r="EVF30" s="580"/>
      <c r="EVG30" s="580"/>
      <c r="EVH30" s="580"/>
      <c r="EVI30" s="580"/>
      <c r="EVJ30" s="580"/>
      <c r="EVK30" s="580"/>
      <c r="EVL30" s="580"/>
      <c r="EVM30" s="580"/>
      <c r="EVN30" s="580"/>
      <c r="EVO30" s="580"/>
      <c r="EVP30" s="580"/>
      <c r="EVQ30" s="580"/>
      <c r="EVR30" s="580"/>
      <c r="EVS30" s="580"/>
      <c r="EVT30" s="580"/>
      <c r="EVU30" s="580"/>
      <c r="EVV30" s="580"/>
      <c r="EVW30" s="580"/>
      <c r="EVX30" s="580"/>
      <c r="EVY30" s="580"/>
      <c r="EVZ30" s="580"/>
      <c r="EWA30" s="580"/>
      <c r="EWB30" s="580"/>
      <c r="EWC30" s="580"/>
      <c r="EWD30" s="580"/>
      <c r="EWE30" s="580"/>
      <c r="EWF30" s="580"/>
      <c r="EWG30" s="580"/>
      <c r="EWH30" s="580"/>
      <c r="EWI30" s="580"/>
      <c r="EWJ30" s="580"/>
      <c r="EWK30" s="580"/>
      <c r="EWL30" s="580"/>
      <c r="EWM30" s="580"/>
      <c r="EWN30" s="580"/>
      <c r="EWO30" s="580"/>
      <c r="EWP30" s="580"/>
      <c r="EWQ30" s="580"/>
      <c r="EWR30" s="580"/>
      <c r="EWS30" s="580"/>
      <c r="EWT30" s="580"/>
      <c r="EWU30" s="580"/>
      <c r="EWV30" s="580"/>
      <c r="EWW30" s="580"/>
      <c r="EWX30" s="580"/>
      <c r="EWY30" s="580"/>
      <c r="EWZ30" s="580"/>
      <c r="EXA30" s="580"/>
      <c r="EXB30" s="580"/>
      <c r="EXC30" s="580"/>
      <c r="EXD30" s="580"/>
      <c r="EXE30" s="580"/>
      <c r="EXF30" s="580"/>
      <c r="EXG30" s="580"/>
      <c r="EXH30" s="580"/>
      <c r="EXI30" s="580"/>
      <c r="EXJ30" s="580"/>
      <c r="EXK30" s="580"/>
      <c r="EXL30" s="580"/>
      <c r="EXM30" s="580"/>
      <c r="EXN30" s="580"/>
      <c r="EXO30" s="580"/>
      <c r="EXP30" s="580"/>
      <c r="EXQ30" s="580"/>
      <c r="EXR30" s="580"/>
      <c r="EXS30" s="580"/>
      <c r="EXT30" s="580"/>
      <c r="EXU30" s="580"/>
      <c r="EXV30" s="580"/>
      <c r="EXW30" s="580"/>
      <c r="EXX30" s="580"/>
      <c r="EXY30" s="580"/>
      <c r="EXZ30" s="580"/>
      <c r="EYA30" s="580"/>
      <c r="EYB30" s="580"/>
      <c r="EYC30" s="580"/>
      <c r="EYD30" s="580"/>
      <c r="EYE30" s="580"/>
      <c r="EYF30" s="580"/>
      <c r="EYG30" s="580"/>
      <c r="EYH30" s="580"/>
      <c r="EYI30" s="580"/>
      <c r="EYJ30" s="580"/>
      <c r="EYK30" s="580"/>
      <c r="EYL30" s="580"/>
      <c r="EYM30" s="580"/>
      <c r="EYN30" s="580"/>
      <c r="EYO30" s="580"/>
      <c r="EYP30" s="580"/>
      <c r="EYQ30" s="580"/>
      <c r="EYR30" s="580"/>
      <c r="EYS30" s="580"/>
      <c r="EYT30" s="580"/>
      <c r="EYU30" s="580"/>
      <c r="EYV30" s="580"/>
      <c r="EYW30" s="580"/>
      <c r="EYX30" s="580"/>
      <c r="EYY30" s="580"/>
      <c r="EYZ30" s="580"/>
      <c r="EZA30" s="580"/>
      <c r="EZB30" s="580"/>
      <c r="EZC30" s="580"/>
      <c r="EZD30" s="580"/>
      <c r="EZE30" s="580"/>
      <c r="EZF30" s="580"/>
      <c r="EZG30" s="580"/>
      <c r="EZH30" s="580"/>
      <c r="EZI30" s="580"/>
      <c r="EZJ30" s="580"/>
      <c r="EZK30" s="580"/>
      <c r="EZL30" s="580"/>
      <c r="EZM30" s="580"/>
      <c r="EZN30" s="580"/>
      <c r="EZO30" s="580"/>
      <c r="EZP30" s="580"/>
      <c r="EZQ30" s="580"/>
      <c r="EZR30" s="580"/>
      <c r="EZS30" s="580"/>
      <c r="EZT30" s="580"/>
      <c r="EZU30" s="580"/>
      <c r="EZV30" s="580"/>
      <c r="EZW30" s="580"/>
      <c r="EZX30" s="580"/>
      <c r="EZY30" s="580"/>
      <c r="EZZ30" s="580"/>
      <c r="FAA30" s="580"/>
      <c r="FAB30" s="580"/>
      <c r="FAC30" s="580"/>
      <c r="FAD30" s="580"/>
      <c r="FAE30" s="580"/>
      <c r="FAF30" s="580"/>
      <c r="FAG30" s="580"/>
      <c r="FAH30" s="580"/>
      <c r="FAI30" s="580"/>
      <c r="FAJ30" s="580"/>
      <c r="FAK30" s="580"/>
      <c r="FAL30" s="580"/>
      <c r="FAM30" s="580"/>
      <c r="FAN30" s="580"/>
      <c r="FAO30" s="580"/>
      <c r="FAP30" s="580"/>
      <c r="FAQ30" s="580"/>
      <c r="FAR30" s="580"/>
      <c r="FAS30" s="580"/>
      <c r="FAT30" s="580"/>
      <c r="FAU30" s="580"/>
      <c r="FAV30" s="580"/>
      <c r="FAW30" s="580"/>
      <c r="FAX30" s="580"/>
      <c r="FAY30" s="580"/>
      <c r="FAZ30" s="580"/>
      <c r="FBA30" s="580"/>
      <c r="FBB30" s="580"/>
      <c r="FBC30" s="580"/>
      <c r="FBD30" s="580"/>
      <c r="FBE30" s="580"/>
      <c r="FBF30" s="580"/>
      <c r="FBG30" s="580"/>
      <c r="FBH30" s="580"/>
      <c r="FBI30" s="580"/>
      <c r="FBJ30" s="580"/>
      <c r="FBK30" s="580"/>
      <c r="FBL30" s="580"/>
      <c r="FBM30" s="580"/>
      <c r="FBN30" s="580"/>
      <c r="FBO30" s="580"/>
      <c r="FBP30" s="580"/>
      <c r="FBQ30" s="580"/>
      <c r="FBR30" s="580"/>
      <c r="FBS30" s="580"/>
      <c r="FBT30" s="580"/>
      <c r="FBU30" s="580"/>
      <c r="FBV30" s="580"/>
      <c r="FBW30" s="580"/>
      <c r="FBX30" s="580"/>
      <c r="FBY30" s="580"/>
      <c r="FBZ30" s="580"/>
      <c r="FCA30" s="580"/>
      <c r="FCB30" s="580"/>
      <c r="FCC30" s="580"/>
      <c r="FCD30" s="580"/>
      <c r="FCE30" s="580"/>
      <c r="FCF30" s="580"/>
      <c r="FCG30" s="580"/>
      <c r="FCH30" s="580"/>
      <c r="FCI30" s="580"/>
      <c r="FCJ30" s="580"/>
      <c r="FCK30" s="580"/>
      <c r="FCL30" s="580"/>
      <c r="FCM30" s="580"/>
      <c r="FCN30" s="580"/>
      <c r="FCO30" s="580"/>
      <c r="FCP30" s="580"/>
      <c r="FCQ30" s="580"/>
      <c r="FCR30" s="580"/>
      <c r="FCS30" s="580"/>
      <c r="FCT30" s="580"/>
      <c r="FCU30" s="580"/>
      <c r="FCV30" s="580"/>
      <c r="FCW30" s="580"/>
      <c r="FCX30" s="580"/>
      <c r="FCY30" s="580"/>
      <c r="FCZ30" s="580"/>
      <c r="FDA30" s="580"/>
      <c r="FDB30" s="580"/>
      <c r="FDC30" s="580"/>
      <c r="FDD30" s="580"/>
      <c r="FDE30" s="580"/>
      <c r="FDF30" s="580"/>
      <c r="FDG30" s="580"/>
      <c r="FDH30" s="580"/>
      <c r="FDI30" s="580"/>
      <c r="FDJ30" s="580"/>
      <c r="FDK30" s="580"/>
      <c r="FDL30" s="580"/>
      <c r="FDM30" s="580"/>
      <c r="FDN30" s="580"/>
      <c r="FDO30" s="580"/>
      <c r="FDP30" s="580"/>
      <c r="FDQ30" s="580"/>
      <c r="FDR30" s="580"/>
      <c r="FDS30" s="580"/>
      <c r="FDT30" s="580"/>
      <c r="FDU30" s="580"/>
      <c r="FDV30" s="580"/>
      <c r="FDW30" s="580"/>
      <c r="FDX30" s="580"/>
      <c r="FDY30" s="580"/>
      <c r="FDZ30" s="580"/>
      <c r="FEA30" s="580"/>
      <c r="FEB30" s="580"/>
      <c r="FEC30" s="580"/>
      <c r="FED30" s="580"/>
      <c r="FEE30" s="580"/>
      <c r="FEF30" s="580"/>
      <c r="FEG30" s="580"/>
      <c r="FEH30" s="580"/>
      <c r="FEI30" s="580"/>
      <c r="FEJ30" s="580"/>
      <c r="FEK30" s="580"/>
      <c r="FEL30" s="580"/>
      <c r="FEM30" s="580"/>
      <c r="FEN30" s="580"/>
      <c r="FEO30" s="580"/>
      <c r="FEP30" s="580"/>
      <c r="FEQ30" s="580"/>
      <c r="FER30" s="580"/>
      <c r="FES30" s="580"/>
      <c r="FET30" s="580"/>
      <c r="FEU30" s="580"/>
      <c r="FEV30" s="580"/>
      <c r="FEW30" s="580"/>
      <c r="FEX30" s="580"/>
      <c r="FEY30" s="580"/>
      <c r="FEZ30" s="580"/>
      <c r="FFA30" s="580"/>
      <c r="FFB30" s="580"/>
      <c r="FFC30" s="580"/>
      <c r="FFD30" s="580"/>
      <c r="FFE30" s="580"/>
      <c r="FFF30" s="580"/>
      <c r="FFG30" s="580"/>
      <c r="FFH30" s="580"/>
      <c r="FFI30" s="580"/>
      <c r="FFJ30" s="580"/>
      <c r="FFK30" s="580"/>
      <c r="FFL30" s="580"/>
      <c r="FFM30" s="580"/>
      <c r="FFN30" s="580"/>
      <c r="FFO30" s="580"/>
      <c r="FFP30" s="580"/>
      <c r="FFQ30" s="580"/>
      <c r="FFR30" s="580"/>
      <c r="FFS30" s="580"/>
      <c r="FFT30" s="580"/>
      <c r="FFU30" s="580"/>
      <c r="FFV30" s="580"/>
      <c r="FFW30" s="580"/>
      <c r="FFX30" s="580"/>
      <c r="FFY30" s="580"/>
      <c r="FFZ30" s="580"/>
      <c r="FGA30" s="580"/>
      <c r="FGB30" s="580"/>
      <c r="FGC30" s="580"/>
      <c r="FGD30" s="580"/>
      <c r="FGE30" s="580"/>
      <c r="FGF30" s="580"/>
      <c r="FGG30" s="580"/>
      <c r="FGH30" s="580"/>
      <c r="FGI30" s="580"/>
      <c r="FGJ30" s="580"/>
      <c r="FGK30" s="580"/>
      <c r="FGL30" s="580"/>
      <c r="FGM30" s="580"/>
      <c r="FGN30" s="580"/>
      <c r="FGO30" s="580"/>
      <c r="FGP30" s="580"/>
      <c r="FGQ30" s="580"/>
      <c r="FGR30" s="580"/>
      <c r="FGS30" s="580"/>
      <c r="FGT30" s="580"/>
      <c r="FGU30" s="580"/>
      <c r="FGV30" s="580"/>
      <c r="FGW30" s="580"/>
      <c r="FGX30" s="580"/>
      <c r="FGY30" s="580"/>
      <c r="FGZ30" s="580"/>
      <c r="FHA30" s="580"/>
      <c r="FHB30" s="580"/>
      <c r="FHC30" s="580"/>
      <c r="FHD30" s="580"/>
      <c r="FHE30" s="580"/>
      <c r="FHF30" s="580"/>
      <c r="FHG30" s="580"/>
      <c r="FHH30" s="580"/>
      <c r="FHI30" s="580"/>
      <c r="FHJ30" s="580"/>
      <c r="FHK30" s="580"/>
      <c r="FHL30" s="580"/>
      <c r="FHM30" s="580"/>
      <c r="FHN30" s="580"/>
      <c r="FHO30" s="580"/>
      <c r="FHP30" s="580"/>
      <c r="FHQ30" s="580"/>
      <c r="FHR30" s="580"/>
      <c r="FHS30" s="580"/>
      <c r="FHT30" s="580"/>
      <c r="FHU30" s="580"/>
      <c r="FHV30" s="580"/>
      <c r="FHW30" s="580"/>
      <c r="FHX30" s="580"/>
      <c r="FHY30" s="580"/>
      <c r="FHZ30" s="580"/>
      <c r="FIA30" s="580"/>
      <c r="FIB30" s="580"/>
      <c r="FIC30" s="580"/>
      <c r="FID30" s="580"/>
      <c r="FIE30" s="580"/>
      <c r="FIF30" s="580"/>
      <c r="FIG30" s="580"/>
      <c r="FIH30" s="580"/>
      <c r="FII30" s="580"/>
      <c r="FIJ30" s="580"/>
      <c r="FIK30" s="580"/>
      <c r="FIL30" s="580"/>
      <c r="FIM30" s="580"/>
      <c r="FIN30" s="580"/>
      <c r="FIO30" s="580"/>
      <c r="FIP30" s="580"/>
      <c r="FIQ30" s="580"/>
      <c r="FIR30" s="580"/>
      <c r="FIS30" s="580"/>
      <c r="FIT30" s="580"/>
      <c r="FIU30" s="580"/>
      <c r="FIV30" s="580"/>
      <c r="FIW30" s="580"/>
      <c r="FIX30" s="580"/>
      <c r="FIY30" s="580"/>
      <c r="FIZ30" s="580"/>
      <c r="FJA30" s="580"/>
      <c r="FJB30" s="580"/>
      <c r="FJC30" s="580"/>
      <c r="FJD30" s="580"/>
      <c r="FJE30" s="580"/>
      <c r="FJF30" s="580"/>
      <c r="FJG30" s="580"/>
      <c r="FJH30" s="580"/>
      <c r="FJI30" s="580"/>
      <c r="FJJ30" s="580"/>
      <c r="FJK30" s="580"/>
      <c r="FJL30" s="580"/>
      <c r="FJM30" s="580"/>
      <c r="FJN30" s="580"/>
      <c r="FJO30" s="580"/>
      <c r="FJP30" s="580"/>
      <c r="FJQ30" s="580"/>
      <c r="FJR30" s="580"/>
      <c r="FJS30" s="580"/>
      <c r="FJT30" s="580"/>
      <c r="FJU30" s="580"/>
      <c r="FJV30" s="580"/>
      <c r="FJW30" s="580"/>
      <c r="FJX30" s="580"/>
      <c r="FJY30" s="580"/>
      <c r="FJZ30" s="580"/>
      <c r="FKA30" s="580"/>
      <c r="FKB30" s="580"/>
      <c r="FKC30" s="580"/>
      <c r="FKD30" s="580"/>
      <c r="FKE30" s="580"/>
      <c r="FKF30" s="580"/>
      <c r="FKG30" s="580"/>
      <c r="FKH30" s="580"/>
      <c r="FKI30" s="580"/>
      <c r="FKJ30" s="580"/>
      <c r="FKK30" s="580"/>
      <c r="FKL30" s="580"/>
      <c r="FKM30" s="580"/>
      <c r="FKN30" s="580"/>
      <c r="FKO30" s="580"/>
      <c r="FKP30" s="580"/>
      <c r="FKQ30" s="580"/>
      <c r="FKR30" s="580"/>
      <c r="FKS30" s="580"/>
      <c r="FKT30" s="580"/>
      <c r="FKU30" s="580"/>
      <c r="FKV30" s="580"/>
      <c r="FKW30" s="580"/>
      <c r="FKX30" s="580"/>
      <c r="FKY30" s="580"/>
      <c r="FKZ30" s="580"/>
      <c r="FLA30" s="580"/>
      <c r="FLB30" s="580"/>
      <c r="FLC30" s="580"/>
      <c r="FLD30" s="580"/>
      <c r="FLE30" s="580"/>
      <c r="FLF30" s="580"/>
      <c r="FLG30" s="580"/>
      <c r="FLH30" s="580"/>
      <c r="FLI30" s="580"/>
      <c r="FLJ30" s="580"/>
      <c r="FLK30" s="580"/>
      <c r="FLL30" s="580"/>
      <c r="FLM30" s="580"/>
      <c r="FLN30" s="580"/>
      <c r="FLO30" s="580"/>
      <c r="FLP30" s="580"/>
      <c r="FLQ30" s="580"/>
      <c r="FLR30" s="580"/>
      <c r="FLS30" s="580"/>
      <c r="FLT30" s="580"/>
      <c r="FLU30" s="580"/>
      <c r="FLV30" s="580"/>
      <c r="FLW30" s="580"/>
      <c r="FLX30" s="580"/>
      <c r="FLY30" s="580"/>
      <c r="FLZ30" s="580"/>
      <c r="FMA30" s="580"/>
      <c r="FMB30" s="580"/>
      <c r="FMC30" s="580"/>
      <c r="FMD30" s="580"/>
      <c r="FME30" s="580"/>
      <c r="FMF30" s="580"/>
      <c r="FMG30" s="580"/>
      <c r="FMH30" s="580"/>
      <c r="FMI30" s="580"/>
      <c r="FMJ30" s="580"/>
      <c r="FMK30" s="580"/>
      <c r="FML30" s="580"/>
      <c r="FMM30" s="580"/>
      <c r="FMN30" s="580"/>
      <c r="FMO30" s="580"/>
      <c r="FMP30" s="580"/>
      <c r="FMQ30" s="580"/>
      <c r="FMR30" s="580"/>
      <c r="FMS30" s="580"/>
      <c r="FMT30" s="580"/>
      <c r="FMU30" s="580"/>
      <c r="FMV30" s="580"/>
      <c r="FMW30" s="580"/>
      <c r="FMX30" s="580"/>
      <c r="FMY30" s="580"/>
      <c r="FMZ30" s="580"/>
      <c r="FNA30" s="580"/>
      <c r="FNB30" s="580"/>
      <c r="FNC30" s="580"/>
      <c r="FND30" s="580"/>
      <c r="FNE30" s="580"/>
      <c r="FNF30" s="580"/>
      <c r="FNG30" s="580"/>
      <c r="FNH30" s="580"/>
      <c r="FNI30" s="580"/>
      <c r="FNJ30" s="580"/>
      <c r="FNK30" s="580"/>
      <c r="FNL30" s="580"/>
      <c r="FNM30" s="580"/>
      <c r="FNN30" s="580"/>
      <c r="FNO30" s="580"/>
      <c r="FNP30" s="580"/>
      <c r="FNQ30" s="580"/>
      <c r="FNR30" s="580"/>
      <c r="FNS30" s="580"/>
      <c r="FNT30" s="580"/>
      <c r="FNU30" s="580"/>
      <c r="FNV30" s="580"/>
      <c r="FNW30" s="580"/>
      <c r="FNX30" s="580"/>
      <c r="FNY30" s="580"/>
      <c r="FNZ30" s="580"/>
      <c r="FOA30" s="580"/>
      <c r="FOB30" s="580"/>
      <c r="FOC30" s="580"/>
      <c r="FOD30" s="580"/>
      <c r="FOE30" s="580"/>
      <c r="FOF30" s="580"/>
      <c r="FOG30" s="580"/>
      <c r="FOH30" s="580"/>
      <c r="FOI30" s="580"/>
      <c r="FOJ30" s="580"/>
      <c r="FOK30" s="580"/>
      <c r="FOL30" s="580"/>
      <c r="FOM30" s="580"/>
      <c r="FON30" s="580"/>
      <c r="FOO30" s="580"/>
      <c r="FOP30" s="580"/>
      <c r="FOQ30" s="580"/>
      <c r="FOR30" s="580"/>
      <c r="FOS30" s="580"/>
      <c r="FOT30" s="580"/>
      <c r="FOU30" s="580"/>
      <c r="FOV30" s="580"/>
      <c r="FOW30" s="580"/>
      <c r="FOX30" s="580"/>
      <c r="FOY30" s="580"/>
      <c r="FOZ30" s="580"/>
      <c r="FPA30" s="580"/>
      <c r="FPB30" s="580"/>
      <c r="FPC30" s="580"/>
      <c r="FPD30" s="580"/>
      <c r="FPE30" s="580"/>
      <c r="FPF30" s="580"/>
      <c r="FPG30" s="580"/>
      <c r="FPH30" s="580"/>
      <c r="FPI30" s="580"/>
      <c r="FPJ30" s="580"/>
      <c r="FPK30" s="580"/>
      <c r="FPL30" s="580"/>
      <c r="FPM30" s="580"/>
      <c r="FPN30" s="580"/>
      <c r="FPO30" s="580"/>
      <c r="FPP30" s="580"/>
      <c r="FPQ30" s="580"/>
      <c r="FPR30" s="580"/>
      <c r="FPS30" s="580"/>
      <c r="FPT30" s="580"/>
      <c r="FPU30" s="580"/>
      <c r="FPV30" s="580"/>
      <c r="FPW30" s="580"/>
      <c r="FPX30" s="580"/>
      <c r="FPY30" s="580"/>
      <c r="FPZ30" s="580"/>
      <c r="FQA30" s="580"/>
      <c r="FQB30" s="580"/>
      <c r="FQC30" s="580"/>
      <c r="FQD30" s="580"/>
      <c r="FQE30" s="580"/>
      <c r="FQF30" s="580"/>
      <c r="FQG30" s="580"/>
      <c r="FQH30" s="580"/>
      <c r="FQI30" s="580"/>
      <c r="FQJ30" s="580"/>
      <c r="FQK30" s="580"/>
      <c r="FQL30" s="580"/>
      <c r="FQM30" s="580"/>
      <c r="FQN30" s="580"/>
      <c r="FQO30" s="580"/>
      <c r="FQP30" s="580"/>
      <c r="FQQ30" s="580"/>
      <c r="FQR30" s="580"/>
      <c r="FQS30" s="580"/>
      <c r="FQT30" s="580"/>
      <c r="FQU30" s="580"/>
      <c r="FQV30" s="580"/>
      <c r="FQW30" s="580"/>
      <c r="FQX30" s="580"/>
      <c r="FQY30" s="580"/>
      <c r="FQZ30" s="580"/>
      <c r="FRA30" s="580"/>
      <c r="FRB30" s="580"/>
      <c r="FRC30" s="580"/>
      <c r="FRD30" s="580"/>
      <c r="FRE30" s="580"/>
      <c r="FRF30" s="580"/>
      <c r="FRG30" s="580"/>
      <c r="FRH30" s="580"/>
      <c r="FRI30" s="580"/>
      <c r="FRJ30" s="580"/>
      <c r="FRK30" s="580"/>
      <c r="FRL30" s="580"/>
      <c r="FRM30" s="580"/>
      <c r="FRN30" s="580"/>
      <c r="FRO30" s="580"/>
      <c r="FRP30" s="580"/>
      <c r="FRQ30" s="580"/>
      <c r="FRR30" s="580"/>
      <c r="FRS30" s="580"/>
      <c r="FRT30" s="580"/>
      <c r="FRU30" s="580"/>
      <c r="FRV30" s="580"/>
      <c r="FRW30" s="580"/>
      <c r="FRX30" s="580"/>
      <c r="FRY30" s="580"/>
      <c r="FRZ30" s="580"/>
      <c r="FSA30" s="580"/>
      <c r="FSB30" s="580"/>
      <c r="FSC30" s="580"/>
      <c r="FSD30" s="580"/>
      <c r="FSE30" s="580"/>
      <c r="FSF30" s="580"/>
      <c r="FSG30" s="580"/>
      <c r="FSH30" s="580"/>
      <c r="FSI30" s="580"/>
      <c r="FSJ30" s="580"/>
      <c r="FSK30" s="580"/>
      <c r="FSL30" s="580"/>
      <c r="FSM30" s="580"/>
      <c r="FSN30" s="580"/>
      <c r="FSO30" s="580"/>
      <c r="FSP30" s="580"/>
      <c r="FSQ30" s="580"/>
      <c r="FSR30" s="580"/>
      <c r="FSS30" s="580"/>
      <c r="FST30" s="580"/>
      <c r="FSU30" s="580"/>
      <c r="FSV30" s="580"/>
      <c r="FSW30" s="580"/>
      <c r="FSX30" s="580"/>
      <c r="FSY30" s="580"/>
      <c r="FSZ30" s="580"/>
      <c r="FTA30" s="580"/>
      <c r="FTB30" s="580"/>
      <c r="FTC30" s="580"/>
      <c r="FTD30" s="580"/>
      <c r="FTE30" s="580"/>
      <c r="FTF30" s="580"/>
      <c r="FTG30" s="580"/>
      <c r="FTH30" s="580"/>
      <c r="FTI30" s="580"/>
      <c r="FTJ30" s="580"/>
      <c r="FTK30" s="580"/>
      <c r="FTL30" s="580"/>
      <c r="FTM30" s="580"/>
      <c r="FTN30" s="580"/>
      <c r="FTO30" s="580"/>
      <c r="FTP30" s="580"/>
      <c r="FTQ30" s="580"/>
      <c r="FTR30" s="580"/>
      <c r="FTS30" s="580"/>
      <c r="FTT30" s="580"/>
      <c r="FTU30" s="580"/>
      <c r="FTV30" s="580"/>
      <c r="FTW30" s="580"/>
      <c r="FTX30" s="580"/>
      <c r="FTY30" s="580"/>
      <c r="FTZ30" s="580"/>
      <c r="FUA30" s="580"/>
      <c r="FUB30" s="580"/>
      <c r="FUC30" s="580"/>
      <c r="FUD30" s="580"/>
      <c r="FUE30" s="580"/>
      <c r="FUF30" s="580"/>
      <c r="FUG30" s="580"/>
      <c r="FUH30" s="580"/>
      <c r="FUI30" s="580"/>
      <c r="FUJ30" s="580"/>
      <c r="FUK30" s="580"/>
      <c r="FUL30" s="580"/>
      <c r="FUM30" s="580"/>
      <c r="FUN30" s="580"/>
      <c r="FUO30" s="580"/>
      <c r="FUP30" s="580"/>
      <c r="FUQ30" s="580"/>
      <c r="FUR30" s="580"/>
      <c r="FUS30" s="580"/>
      <c r="FUT30" s="580"/>
      <c r="FUU30" s="580"/>
      <c r="FUV30" s="580"/>
      <c r="FUW30" s="580"/>
      <c r="FUX30" s="580"/>
      <c r="FUY30" s="580"/>
      <c r="FUZ30" s="580"/>
      <c r="FVA30" s="580"/>
      <c r="FVB30" s="580"/>
      <c r="FVC30" s="580"/>
      <c r="FVD30" s="580"/>
      <c r="FVE30" s="580"/>
      <c r="FVF30" s="580"/>
      <c r="FVG30" s="580"/>
      <c r="FVH30" s="580"/>
      <c r="FVI30" s="580"/>
      <c r="FVJ30" s="580"/>
      <c r="FVK30" s="580"/>
      <c r="FVL30" s="580"/>
      <c r="FVM30" s="580"/>
      <c r="FVN30" s="580"/>
      <c r="FVO30" s="580"/>
      <c r="FVP30" s="580"/>
      <c r="FVQ30" s="580"/>
      <c r="FVR30" s="580"/>
      <c r="FVS30" s="580"/>
      <c r="FVT30" s="580"/>
      <c r="FVU30" s="580"/>
      <c r="FVV30" s="580"/>
      <c r="FVW30" s="580"/>
      <c r="FVX30" s="580"/>
      <c r="FVY30" s="580"/>
      <c r="FVZ30" s="580"/>
      <c r="FWA30" s="580"/>
      <c r="FWB30" s="580"/>
      <c r="FWC30" s="580"/>
      <c r="FWD30" s="580"/>
      <c r="FWE30" s="580"/>
      <c r="FWF30" s="580"/>
      <c r="FWG30" s="580"/>
      <c r="FWH30" s="580"/>
      <c r="FWI30" s="580"/>
      <c r="FWJ30" s="580"/>
      <c r="FWK30" s="580"/>
      <c r="FWL30" s="580"/>
      <c r="FWM30" s="580"/>
      <c r="FWN30" s="580"/>
      <c r="FWO30" s="580"/>
      <c r="FWP30" s="580"/>
      <c r="FWQ30" s="580"/>
      <c r="FWR30" s="580"/>
      <c r="FWS30" s="580"/>
      <c r="FWT30" s="580"/>
      <c r="FWU30" s="580"/>
      <c r="FWV30" s="580"/>
      <c r="FWW30" s="580"/>
      <c r="FWX30" s="580"/>
      <c r="FWY30" s="580"/>
      <c r="FWZ30" s="580"/>
      <c r="FXA30" s="580"/>
      <c r="FXB30" s="580"/>
      <c r="FXC30" s="580"/>
      <c r="FXD30" s="580"/>
      <c r="FXE30" s="580"/>
      <c r="FXF30" s="580"/>
      <c r="FXG30" s="580"/>
      <c r="FXH30" s="580"/>
      <c r="FXI30" s="580"/>
      <c r="FXJ30" s="580"/>
      <c r="FXK30" s="580"/>
      <c r="FXL30" s="580"/>
      <c r="FXM30" s="580"/>
      <c r="FXN30" s="580"/>
      <c r="FXO30" s="580"/>
      <c r="FXP30" s="580"/>
      <c r="FXQ30" s="580"/>
      <c r="FXR30" s="580"/>
      <c r="FXS30" s="580"/>
      <c r="FXT30" s="580"/>
      <c r="FXU30" s="580"/>
      <c r="FXV30" s="580"/>
      <c r="FXW30" s="580"/>
      <c r="FXX30" s="580"/>
      <c r="FXY30" s="580"/>
      <c r="FXZ30" s="580"/>
      <c r="FYA30" s="580"/>
      <c r="FYB30" s="580"/>
      <c r="FYC30" s="580"/>
      <c r="FYD30" s="580"/>
      <c r="FYE30" s="580"/>
      <c r="FYF30" s="580"/>
      <c r="FYG30" s="580"/>
      <c r="FYH30" s="580"/>
      <c r="FYI30" s="580"/>
      <c r="FYJ30" s="580"/>
      <c r="FYK30" s="580"/>
      <c r="FYL30" s="580"/>
      <c r="FYM30" s="580"/>
      <c r="FYN30" s="580"/>
      <c r="FYO30" s="580"/>
      <c r="FYP30" s="580"/>
      <c r="FYQ30" s="580"/>
      <c r="FYR30" s="580"/>
      <c r="FYS30" s="580"/>
      <c r="FYT30" s="580"/>
      <c r="FYU30" s="580"/>
      <c r="FYV30" s="580"/>
      <c r="FYW30" s="580"/>
      <c r="FYX30" s="580"/>
      <c r="FYY30" s="580"/>
      <c r="FYZ30" s="580"/>
      <c r="FZA30" s="580"/>
      <c r="FZB30" s="580"/>
      <c r="FZC30" s="580"/>
      <c r="FZD30" s="580"/>
      <c r="FZE30" s="580"/>
      <c r="FZF30" s="580"/>
      <c r="FZG30" s="580"/>
      <c r="FZH30" s="580"/>
      <c r="FZI30" s="580"/>
      <c r="FZJ30" s="580"/>
      <c r="FZK30" s="580"/>
      <c r="FZL30" s="580"/>
      <c r="FZM30" s="580"/>
      <c r="FZN30" s="580"/>
      <c r="FZO30" s="580"/>
      <c r="FZP30" s="580"/>
      <c r="FZQ30" s="580"/>
      <c r="FZR30" s="580"/>
      <c r="FZS30" s="580"/>
      <c r="FZT30" s="580"/>
      <c r="FZU30" s="580"/>
      <c r="FZV30" s="580"/>
      <c r="FZW30" s="580"/>
      <c r="FZX30" s="580"/>
      <c r="FZY30" s="580"/>
      <c r="FZZ30" s="580"/>
      <c r="GAA30" s="580"/>
      <c r="GAB30" s="580"/>
      <c r="GAC30" s="580"/>
      <c r="GAD30" s="580"/>
      <c r="GAE30" s="580"/>
      <c r="GAF30" s="580"/>
      <c r="GAG30" s="580"/>
      <c r="GAH30" s="580"/>
      <c r="GAI30" s="580"/>
      <c r="GAJ30" s="580"/>
      <c r="GAK30" s="580"/>
      <c r="GAL30" s="580"/>
      <c r="GAM30" s="580"/>
      <c r="GAN30" s="580"/>
      <c r="GAO30" s="580"/>
      <c r="GAP30" s="580"/>
      <c r="GAQ30" s="580"/>
      <c r="GAR30" s="580"/>
      <c r="GAS30" s="580"/>
      <c r="GAT30" s="580"/>
      <c r="GAU30" s="580"/>
      <c r="GAV30" s="580"/>
      <c r="GAW30" s="580"/>
      <c r="GAX30" s="580"/>
      <c r="GAY30" s="580"/>
      <c r="GAZ30" s="580"/>
      <c r="GBA30" s="580"/>
      <c r="GBB30" s="580"/>
      <c r="GBC30" s="580"/>
      <c r="GBD30" s="580"/>
      <c r="GBE30" s="580"/>
      <c r="GBF30" s="580"/>
      <c r="GBG30" s="580"/>
      <c r="GBH30" s="580"/>
      <c r="GBI30" s="580"/>
      <c r="GBJ30" s="580"/>
      <c r="GBK30" s="580"/>
      <c r="GBL30" s="580"/>
      <c r="GBM30" s="580"/>
      <c r="GBN30" s="580"/>
      <c r="GBO30" s="580"/>
      <c r="GBP30" s="580"/>
      <c r="GBQ30" s="580"/>
      <c r="GBR30" s="580"/>
      <c r="GBS30" s="580"/>
      <c r="GBT30" s="580"/>
      <c r="GBU30" s="580"/>
      <c r="GBV30" s="580"/>
      <c r="GBW30" s="580"/>
      <c r="GBX30" s="580"/>
      <c r="GBY30" s="580"/>
      <c r="GBZ30" s="580"/>
      <c r="GCA30" s="580"/>
      <c r="GCB30" s="580"/>
      <c r="GCC30" s="580"/>
      <c r="GCD30" s="580"/>
      <c r="GCE30" s="580"/>
      <c r="GCF30" s="580"/>
      <c r="GCG30" s="580"/>
      <c r="GCH30" s="580"/>
      <c r="GCI30" s="580"/>
      <c r="GCJ30" s="580"/>
      <c r="GCK30" s="580"/>
      <c r="GCL30" s="580"/>
      <c r="GCM30" s="580"/>
      <c r="GCN30" s="580"/>
      <c r="GCO30" s="580"/>
      <c r="GCP30" s="580"/>
      <c r="GCQ30" s="580"/>
      <c r="GCR30" s="580"/>
      <c r="GCS30" s="580"/>
      <c r="GCT30" s="580"/>
      <c r="GCU30" s="580"/>
      <c r="GCV30" s="580"/>
      <c r="GCW30" s="580"/>
      <c r="GCX30" s="580"/>
      <c r="GCY30" s="580"/>
      <c r="GCZ30" s="580"/>
      <c r="GDA30" s="580"/>
      <c r="GDB30" s="580"/>
      <c r="GDC30" s="580"/>
      <c r="GDD30" s="580"/>
      <c r="GDE30" s="580"/>
      <c r="GDF30" s="580"/>
      <c r="GDG30" s="580"/>
      <c r="GDH30" s="580"/>
      <c r="GDI30" s="580"/>
      <c r="GDJ30" s="580"/>
      <c r="GDK30" s="580"/>
      <c r="GDL30" s="580"/>
      <c r="GDM30" s="580"/>
      <c r="GDN30" s="580"/>
      <c r="GDO30" s="580"/>
      <c r="GDP30" s="580"/>
      <c r="GDQ30" s="580"/>
      <c r="GDR30" s="580"/>
      <c r="GDS30" s="580"/>
      <c r="GDT30" s="580"/>
      <c r="GDU30" s="580"/>
      <c r="GDV30" s="580"/>
      <c r="GDW30" s="580"/>
      <c r="GDX30" s="580"/>
      <c r="GDY30" s="580"/>
      <c r="GDZ30" s="580"/>
      <c r="GEA30" s="580"/>
      <c r="GEB30" s="580"/>
      <c r="GEC30" s="580"/>
      <c r="GED30" s="580"/>
      <c r="GEE30" s="580"/>
      <c r="GEF30" s="580"/>
      <c r="GEG30" s="580"/>
      <c r="GEH30" s="580"/>
      <c r="GEI30" s="580"/>
      <c r="GEJ30" s="580"/>
      <c r="GEK30" s="580"/>
      <c r="GEL30" s="580"/>
      <c r="GEM30" s="580"/>
      <c r="GEN30" s="580"/>
      <c r="GEO30" s="580"/>
      <c r="GEP30" s="580"/>
      <c r="GEQ30" s="580"/>
      <c r="GER30" s="580"/>
      <c r="GES30" s="580"/>
      <c r="GET30" s="580"/>
      <c r="GEU30" s="580"/>
      <c r="GEV30" s="580"/>
      <c r="GEW30" s="580"/>
      <c r="GEX30" s="580"/>
      <c r="GEY30" s="580"/>
      <c r="GEZ30" s="580"/>
      <c r="GFA30" s="580"/>
      <c r="GFB30" s="580"/>
      <c r="GFC30" s="580"/>
      <c r="GFD30" s="580"/>
      <c r="GFE30" s="580"/>
      <c r="GFF30" s="580"/>
      <c r="GFG30" s="580"/>
      <c r="GFH30" s="580"/>
      <c r="GFI30" s="580"/>
      <c r="GFJ30" s="580"/>
      <c r="GFK30" s="580"/>
      <c r="GFL30" s="580"/>
      <c r="GFM30" s="580"/>
      <c r="GFN30" s="580"/>
      <c r="GFO30" s="580"/>
      <c r="GFP30" s="580"/>
      <c r="GFQ30" s="580"/>
      <c r="GFR30" s="580"/>
      <c r="GFS30" s="580"/>
      <c r="GFT30" s="580"/>
      <c r="GFU30" s="580"/>
      <c r="GFV30" s="580"/>
      <c r="GFW30" s="580"/>
      <c r="GFX30" s="580"/>
      <c r="GFY30" s="580"/>
      <c r="GFZ30" s="580"/>
      <c r="GGA30" s="580"/>
      <c r="GGB30" s="580"/>
      <c r="GGC30" s="580"/>
      <c r="GGD30" s="580"/>
      <c r="GGE30" s="580"/>
      <c r="GGF30" s="580"/>
      <c r="GGG30" s="580"/>
      <c r="GGH30" s="580"/>
      <c r="GGI30" s="580"/>
      <c r="GGJ30" s="580"/>
      <c r="GGK30" s="580"/>
      <c r="GGL30" s="580"/>
      <c r="GGM30" s="580"/>
      <c r="GGN30" s="580"/>
      <c r="GGO30" s="580"/>
      <c r="GGP30" s="580"/>
      <c r="GGQ30" s="580"/>
      <c r="GGR30" s="580"/>
      <c r="GGS30" s="580"/>
      <c r="GGT30" s="580"/>
      <c r="GGU30" s="580"/>
      <c r="GGV30" s="580"/>
      <c r="GGW30" s="580"/>
      <c r="GGX30" s="580"/>
      <c r="GGY30" s="580"/>
      <c r="GGZ30" s="580"/>
      <c r="GHA30" s="580"/>
      <c r="GHB30" s="580"/>
      <c r="GHC30" s="580"/>
      <c r="GHD30" s="580"/>
      <c r="GHE30" s="580"/>
      <c r="GHF30" s="580"/>
      <c r="GHG30" s="580"/>
      <c r="GHH30" s="580"/>
      <c r="GHI30" s="580"/>
      <c r="GHJ30" s="580"/>
      <c r="GHK30" s="580"/>
      <c r="GHL30" s="580"/>
      <c r="GHM30" s="580"/>
      <c r="GHN30" s="580"/>
      <c r="GHO30" s="580"/>
      <c r="GHP30" s="580"/>
      <c r="GHQ30" s="580"/>
      <c r="GHR30" s="580"/>
      <c r="GHS30" s="580"/>
      <c r="GHT30" s="580"/>
      <c r="GHU30" s="580"/>
      <c r="GHV30" s="580"/>
      <c r="GHW30" s="580"/>
      <c r="GHX30" s="580"/>
      <c r="GHY30" s="580"/>
      <c r="GHZ30" s="580"/>
      <c r="GIA30" s="580"/>
      <c r="GIB30" s="580"/>
      <c r="GIC30" s="580"/>
      <c r="GID30" s="580"/>
      <c r="GIE30" s="580"/>
      <c r="GIF30" s="580"/>
      <c r="GIG30" s="580"/>
      <c r="GIH30" s="580"/>
      <c r="GII30" s="580"/>
      <c r="GIJ30" s="580"/>
      <c r="GIK30" s="580"/>
      <c r="GIL30" s="580"/>
      <c r="GIM30" s="580"/>
      <c r="GIN30" s="580"/>
      <c r="GIO30" s="580"/>
      <c r="GIP30" s="580"/>
      <c r="GIQ30" s="580"/>
      <c r="GIR30" s="580"/>
      <c r="GIS30" s="580"/>
      <c r="GIT30" s="580"/>
      <c r="GIU30" s="580"/>
      <c r="GIV30" s="580"/>
      <c r="GIW30" s="580"/>
      <c r="GIX30" s="580"/>
      <c r="GIY30" s="580"/>
      <c r="GIZ30" s="580"/>
      <c r="GJA30" s="580"/>
      <c r="GJB30" s="580"/>
      <c r="GJC30" s="580"/>
      <c r="GJD30" s="580"/>
      <c r="GJE30" s="580"/>
      <c r="GJF30" s="580"/>
      <c r="GJG30" s="580"/>
      <c r="GJH30" s="580"/>
      <c r="GJI30" s="580"/>
      <c r="GJJ30" s="580"/>
      <c r="GJK30" s="580"/>
      <c r="GJL30" s="580"/>
      <c r="GJM30" s="580"/>
      <c r="GJN30" s="580"/>
      <c r="GJO30" s="580"/>
      <c r="GJP30" s="580"/>
      <c r="GJQ30" s="580"/>
      <c r="GJR30" s="580"/>
      <c r="GJS30" s="580"/>
      <c r="GJT30" s="580"/>
      <c r="GJU30" s="580"/>
      <c r="GJV30" s="580"/>
      <c r="GJW30" s="580"/>
      <c r="GJX30" s="580"/>
      <c r="GJY30" s="580"/>
      <c r="GJZ30" s="580"/>
      <c r="GKA30" s="580"/>
      <c r="GKB30" s="580"/>
      <c r="GKC30" s="580"/>
      <c r="GKD30" s="580"/>
      <c r="GKE30" s="580"/>
      <c r="GKF30" s="580"/>
      <c r="GKG30" s="580"/>
      <c r="GKH30" s="580"/>
      <c r="GKI30" s="580"/>
      <c r="GKJ30" s="580"/>
      <c r="GKK30" s="580"/>
      <c r="GKL30" s="580"/>
      <c r="GKM30" s="580"/>
      <c r="GKN30" s="580"/>
      <c r="GKO30" s="580"/>
      <c r="GKP30" s="580"/>
      <c r="GKQ30" s="580"/>
      <c r="GKR30" s="580"/>
      <c r="GKS30" s="580"/>
      <c r="GKT30" s="580"/>
      <c r="GKU30" s="580"/>
      <c r="GKV30" s="580"/>
      <c r="GKW30" s="580"/>
      <c r="GKX30" s="580"/>
      <c r="GKY30" s="580"/>
      <c r="GKZ30" s="580"/>
      <c r="GLA30" s="580"/>
      <c r="GLB30" s="580"/>
      <c r="GLC30" s="580"/>
      <c r="GLD30" s="580"/>
      <c r="GLE30" s="580"/>
      <c r="GLF30" s="580"/>
      <c r="GLG30" s="580"/>
      <c r="GLH30" s="580"/>
      <c r="GLI30" s="580"/>
      <c r="GLJ30" s="580"/>
      <c r="GLK30" s="580"/>
      <c r="GLL30" s="580"/>
      <c r="GLM30" s="580"/>
      <c r="GLN30" s="580"/>
      <c r="GLO30" s="580"/>
      <c r="GLP30" s="580"/>
      <c r="GLQ30" s="580"/>
      <c r="GLR30" s="580"/>
      <c r="GLS30" s="580"/>
      <c r="GLT30" s="580"/>
      <c r="GLU30" s="580"/>
      <c r="GLV30" s="580"/>
      <c r="GLW30" s="580"/>
      <c r="GLX30" s="580"/>
      <c r="GLY30" s="580"/>
      <c r="GLZ30" s="580"/>
      <c r="GMA30" s="580"/>
      <c r="GMB30" s="580"/>
      <c r="GMC30" s="580"/>
      <c r="GMD30" s="580"/>
      <c r="GME30" s="580"/>
      <c r="GMF30" s="580"/>
      <c r="GMG30" s="580"/>
      <c r="GMH30" s="580"/>
      <c r="GMI30" s="580"/>
      <c r="GMJ30" s="580"/>
      <c r="GMK30" s="580"/>
      <c r="GML30" s="580"/>
      <c r="GMM30" s="580"/>
      <c r="GMN30" s="580"/>
      <c r="GMO30" s="580"/>
      <c r="GMP30" s="580"/>
      <c r="GMQ30" s="580"/>
      <c r="GMR30" s="580"/>
      <c r="GMS30" s="580"/>
      <c r="GMT30" s="580"/>
      <c r="GMU30" s="580"/>
      <c r="GMV30" s="580"/>
      <c r="GMW30" s="580"/>
      <c r="GMX30" s="580"/>
      <c r="GMY30" s="580"/>
      <c r="GMZ30" s="580"/>
      <c r="GNA30" s="580"/>
      <c r="GNB30" s="580"/>
      <c r="GNC30" s="580"/>
      <c r="GND30" s="580"/>
      <c r="GNE30" s="580"/>
      <c r="GNF30" s="580"/>
      <c r="GNG30" s="580"/>
      <c r="GNH30" s="580"/>
      <c r="GNI30" s="580"/>
      <c r="GNJ30" s="580"/>
      <c r="GNK30" s="580"/>
      <c r="GNL30" s="580"/>
      <c r="GNM30" s="580"/>
      <c r="GNN30" s="580"/>
      <c r="GNO30" s="580"/>
      <c r="GNP30" s="580"/>
      <c r="GNQ30" s="580"/>
      <c r="GNR30" s="580"/>
      <c r="GNS30" s="580"/>
      <c r="GNT30" s="580"/>
      <c r="GNU30" s="580"/>
      <c r="GNV30" s="580"/>
      <c r="GNW30" s="580"/>
      <c r="GNX30" s="580"/>
      <c r="GNY30" s="580"/>
      <c r="GNZ30" s="580"/>
      <c r="GOA30" s="580"/>
      <c r="GOB30" s="580"/>
      <c r="GOC30" s="580"/>
      <c r="GOD30" s="580"/>
      <c r="GOE30" s="580"/>
      <c r="GOF30" s="580"/>
      <c r="GOG30" s="580"/>
      <c r="GOH30" s="580"/>
      <c r="GOI30" s="580"/>
      <c r="GOJ30" s="580"/>
      <c r="GOK30" s="580"/>
      <c r="GOL30" s="580"/>
      <c r="GOM30" s="580"/>
      <c r="GON30" s="580"/>
      <c r="GOO30" s="580"/>
      <c r="GOP30" s="580"/>
      <c r="GOQ30" s="580"/>
      <c r="GOR30" s="580"/>
      <c r="GOS30" s="580"/>
      <c r="GOT30" s="580"/>
      <c r="GOU30" s="580"/>
      <c r="GOV30" s="580"/>
      <c r="GOW30" s="580"/>
      <c r="GOX30" s="580"/>
      <c r="GOY30" s="580"/>
      <c r="GOZ30" s="580"/>
      <c r="GPA30" s="580"/>
      <c r="GPB30" s="580"/>
      <c r="GPC30" s="580"/>
      <c r="GPD30" s="580"/>
      <c r="GPE30" s="580"/>
      <c r="GPF30" s="580"/>
      <c r="GPG30" s="580"/>
      <c r="GPH30" s="580"/>
      <c r="GPI30" s="580"/>
      <c r="GPJ30" s="580"/>
      <c r="GPK30" s="580"/>
      <c r="GPL30" s="580"/>
      <c r="GPM30" s="580"/>
      <c r="GPN30" s="580"/>
      <c r="GPO30" s="580"/>
      <c r="GPP30" s="580"/>
      <c r="GPQ30" s="580"/>
      <c r="GPR30" s="580"/>
      <c r="GPS30" s="580"/>
      <c r="GPT30" s="580"/>
      <c r="GPU30" s="580"/>
      <c r="GPV30" s="580"/>
      <c r="GPW30" s="580"/>
      <c r="GPX30" s="580"/>
      <c r="GPY30" s="580"/>
      <c r="GPZ30" s="580"/>
      <c r="GQA30" s="580"/>
      <c r="GQB30" s="580"/>
      <c r="GQC30" s="580"/>
      <c r="GQD30" s="580"/>
      <c r="GQE30" s="580"/>
      <c r="GQF30" s="580"/>
      <c r="GQG30" s="580"/>
      <c r="GQH30" s="580"/>
      <c r="GQI30" s="580"/>
      <c r="GQJ30" s="580"/>
      <c r="GQK30" s="580"/>
      <c r="GQL30" s="580"/>
      <c r="GQM30" s="580"/>
      <c r="GQN30" s="580"/>
      <c r="GQO30" s="580"/>
      <c r="GQP30" s="580"/>
      <c r="GQQ30" s="580"/>
      <c r="GQR30" s="580"/>
      <c r="GQS30" s="580"/>
      <c r="GQT30" s="580"/>
      <c r="GQU30" s="580"/>
      <c r="GQV30" s="580"/>
      <c r="GQW30" s="580"/>
      <c r="GQX30" s="580"/>
      <c r="GQY30" s="580"/>
      <c r="GQZ30" s="580"/>
      <c r="GRA30" s="580"/>
      <c r="GRB30" s="580"/>
      <c r="GRC30" s="580"/>
      <c r="GRD30" s="580"/>
      <c r="GRE30" s="580"/>
      <c r="GRF30" s="580"/>
      <c r="GRG30" s="580"/>
      <c r="GRH30" s="580"/>
      <c r="GRI30" s="580"/>
      <c r="GRJ30" s="580"/>
      <c r="GRK30" s="580"/>
      <c r="GRL30" s="580"/>
      <c r="GRM30" s="580"/>
      <c r="GRN30" s="580"/>
      <c r="GRO30" s="580"/>
      <c r="GRP30" s="580"/>
      <c r="GRQ30" s="580"/>
      <c r="GRR30" s="580"/>
      <c r="GRS30" s="580"/>
      <c r="GRT30" s="580"/>
      <c r="GRU30" s="580"/>
      <c r="GRV30" s="580"/>
      <c r="GRW30" s="580"/>
      <c r="GRX30" s="580"/>
      <c r="GRY30" s="580"/>
      <c r="GRZ30" s="580"/>
      <c r="GSA30" s="580"/>
      <c r="GSB30" s="580"/>
      <c r="GSC30" s="580"/>
      <c r="GSD30" s="580"/>
      <c r="GSE30" s="580"/>
      <c r="GSF30" s="580"/>
      <c r="GSG30" s="580"/>
      <c r="GSH30" s="580"/>
      <c r="GSI30" s="580"/>
      <c r="GSJ30" s="580"/>
      <c r="GSK30" s="580"/>
      <c r="GSL30" s="580"/>
      <c r="GSM30" s="580"/>
      <c r="GSN30" s="580"/>
      <c r="GSO30" s="580"/>
      <c r="GSP30" s="580"/>
      <c r="GSQ30" s="580"/>
      <c r="GSR30" s="580"/>
      <c r="GSS30" s="580"/>
      <c r="GST30" s="580"/>
      <c r="GSU30" s="580"/>
      <c r="GSV30" s="580"/>
      <c r="GSW30" s="580"/>
      <c r="GSX30" s="580"/>
      <c r="GSY30" s="580"/>
      <c r="GSZ30" s="580"/>
      <c r="GTA30" s="580"/>
      <c r="GTB30" s="580"/>
      <c r="GTC30" s="580"/>
      <c r="GTD30" s="580"/>
      <c r="GTE30" s="580"/>
      <c r="GTF30" s="580"/>
      <c r="GTG30" s="580"/>
      <c r="GTH30" s="580"/>
      <c r="GTI30" s="580"/>
      <c r="GTJ30" s="580"/>
      <c r="GTK30" s="580"/>
      <c r="GTL30" s="580"/>
      <c r="GTM30" s="580"/>
      <c r="GTN30" s="580"/>
      <c r="GTO30" s="580"/>
      <c r="GTP30" s="580"/>
      <c r="GTQ30" s="580"/>
      <c r="GTR30" s="580"/>
      <c r="GTS30" s="580"/>
      <c r="GTT30" s="580"/>
      <c r="GTU30" s="580"/>
      <c r="GTV30" s="580"/>
      <c r="GTW30" s="580"/>
      <c r="GTX30" s="580"/>
      <c r="GTY30" s="580"/>
      <c r="GTZ30" s="580"/>
      <c r="GUA30" s="580"/>
      <c r="GUB30" s="580"/>
      <c r="GUC30" s="580"/>
      <c r="GUD30" s="580"/>
      <c r="GUE30" s="580"/>
      <c r="GUF30" s="580"/>
      <c r="GUG30" s="580"/>
      <c r="GUH30" s="580"/>
      <c r="GUI30" s="580"/>
      <c r="GUJ30" s="580"/>
      <c r="GUK30" s="580"/>
      <c r="GUL30" s="580"/>
      <c r="GUM30" s="580"/>
      <c r="GUN30" s="580"/>
      <c r="GUO30" s="580"/>
      <c r="GUP30" s="580"/>
      <c r="GUQ30" s="580"/>
      <c r="GUR30" s="580"/>
      <c r="GUS30" s="580"/>
      <c r="GUT30" s="580"/>
      <c r="GUU30" s="580"/>
      <c r="GUV30" s="580"/>
      <c r="GUW30" s="580"/>
      <c r="GUX30" s="580"/>
      <c r="GUY30" s="580"/>
      <c r="GUZ30" s="580"/>
      <c r="GVA30" s="580"/>
      <c r="GVB30" s="580"/>
      <c r="GVC30" s="580"/>
      <c r="GVD30" s="580"/>
      <c r="GVE30" s="580"/>
      <c r="GVF30" s="580"/>
      <c r="GVG30" s="580"/>
      <c r="GVH30" s="580"/>
      <c r="GVI30" s="580"/>
      <c r="GVJ30" s="580"/>
      <c r="GVK30" s="580"/>
      <c r="GVL30" s="580"/>
      <c r="GVM30" s="580"/>
      <c r="GVN30" s="580"/>
      <c r="GVO30" s="580"/>
      <c r="GVP30" s="580"/>
      <c r="GVQ30" s="580"/>
      <c r="GVR30" s="580"/>
      <c r="GVS30" s="580"/>
      <c r="GVT30" s="580"/>
      <c r="GVU30" s="580"/>
      <c r="GVV30" s="580"/>
      <c r="GVW30" s="580"/>
      <c r="GVX30" s="580"/>
      <c r="GVY30" s="580"/>
      <c r="GVZ30" s="580"/>
      <c r="GWA30" s="580"/>
      <c r="GWB30" s="580"/>
      <c r="GWC30" s="580"/>
      <c r="GWD30" s="580"/>
      <c r="GWE30" s="580"/>
      <c r="GWF30" s="580"/>
      <c r="GWG30" s="580"/>
      <c r="GWH30" s="580"/>
      <c r="GWI30" s="580"/>
      <c r="GWJ30" s="580"/>
      <c r="GWK30" s="580"/>
      <c r="GWL30" s="580"/>
      <c r="GWM30" s="580"/>
      <c r="GWN30" s="580"/>
      <c r="GWO30" s="580"/>
      <c r="GWP30" s="580"/>
      <c r="GWQ30" s="580"/>
      <c r="GWR30" s="580"/>
      <c r="GWS30" s="580"/>
      <c r="GWT30" s="580"/>
      <c r="GWU30" s="580"/>
      <c r="GWV30" s="580"/>
      <c r="GWW30" s="580"/>
      <c r="GWX30" s="580"/>
      <c r="GWY30" s="580"/>
      <c r="GWZ30" s="580"/>
      <c r="GXA30" s="580"/>
      <c r="GXB30" s="580"/>
      <c r="GXC30" s="580"/>
      <c r="GXD30" s="580"/>
      <c r="GXE30" s="580"/>
      <c r="GXF30" s="580"/>
      <c r="GXG30" s="580"/>
      <c r="GXH30" s="580"/>
      <c r="GXI30" s="580"/>
      <c r="GXJ30" s="580"/>
      <c r="GXK30" s="580"/>
      <c r="GXL30" s="580"/>
      <c r="GXM30" s="580"/>
      <c r="GXN30" s="580"/>
      <c r="GXO30" s="580"/>
      <c r="GXP30" s="580"/>
      <c r="GXQ30" s="580"/>
      <c r="GXR30" s="580"/>
      <c r="GXS30" s="580"/>
      <c r="GXT30" s="580"/>
      <c r="GXU30" s="580"/>
      <c r="GXV30" s="580"/>
      <c r="GXW30" s="580"/>
      <c r="GXX30" s="580"/>
      <c r="GXY30" s="580"/>
      <c r="GXZ30" s="580"/>
      <c r="GYA30" s="580"/>
      <c r="GYB30" s="580"/>
      <c r="GYC30" s="580"/>
      <c r="GYD30" s="580"/>
      <c r="GYE30" s="580"/>
      <c r="GYF30" s="580"/>
      <c r="GYG30" s="580"/>
      <c r="GYH30" s="580"/>
      <c r="GYI30" s="580"/>
      <c r="GYJ30" s="580"/>
      <c r="GYK30" s="580"/>
      <c r="GYL30" s="580"/>
      <c r="GYM30" s="580"/>
      <c r="GYN30" s="580"/>
      <c r="GYO30" s="580"/>
      <c r="GYP30" s="580"/>
      <c r="GYQ30" s="580"/>
      <c r="GYR30" s="580"/>
      <c r="GYS30" s="580"/>
      <c r="GYT30" s="580"/>
      <c r="GYU30" s="580"/>
      <c r="GYV30" s="580"/>
      <c r="GYW30" s="580"/>
      <c r="GYX30" s="580"/>
      <c r="GYY30" s="580"/>
      <c r="GYZ30" s="580"/>
      <c r="GZA30" s="580"/>
      <c r="GZB30" s="580"/>
      <c r="GZC30" s="580"/>
      <c r="GZD30" s="580"/>
      <c r="GZE30" s="580"/>
      <c r="GZF30" s="580"/>
      <c r="GZG30" s="580"/>
      <c r="GZH30" s="580"/>
      <c r="GZI30" s="580"/>
      <c r="GZJ30" s="580"/>
      <c r="GZK30" s="580"/>
      <c r="GZL30" s="580"/>
      <c r="GZM30" s="580"/>
      <c r="GZN30" s="580"/>
      <c r="GZO30" s="580"/>
      <c r="GZP30" s="580"/>
      <c r="GZQ30" s="580"/>
      <c r="GZR30" s="580"/>
      <c r="GZS30" s="580"/>
      <c r="GZT30" s="580"/>
      <c r="GZU30" s="580"/>
      <c r="GZV30" s="580"/>
      <c r="GZW30" s="580"/>
      <c r="GZX30" s="580"/>
      <c r="GZY30" s="580"/>
      <c r="GZZ30" s="580"/>
      <c r="HAA30" s="580"/>
      <c r="HAB30" s="580"/>
      <c r="HAC30" s="580"/>
      <c r="HAD30" s="580"/>
      <c r="HAE30" s="580"/>
      <c r="HAF30" s="580"/>
      <c r="HAG30" s="580"/>
      <c r="HAH30" s="580"/>
      <c r="HAI30" s="580"/>
      <c r="HAJ30" s="580"/>
      <c r="HAK30" s="580"/>
      <c r="HAL30" s="580"/>
      <c r="HAM30" s="580"/>
      <c r="HAN30" s="580"/>
      <c r="HAO30" s="580"/>
      <c r="HAP30" s="580"/>
      <c r="HAQ30" s="580"/>
      <c r="HAR30" s="580"/>
      <c r="HAS30" s="580"/>
      <c r="HAT30" s="580"/>
      <c r="HAU30" s="580"/>
      <c r="HAV30" s="580"/>
      <c r="HAW30" s="580"/>
      <c r="HAX30" s="580"/>
      <c r="HAY30" s="580"/>
      <c r="HAZ30" s="580"/>
      <c r="HBA30" s="580"/>
      <c r="HBB30" s="580"/>
      <c r="HBC30" s="580"/>
      <c r="HBD30" s="580"/>
      <c r="HBE30" s="580"/>
      <c r="HBF30" s="580"/>
      <c r="HBG30" s="580"/>
      <c r="HBH30" s="580"/>
      <c r="HBI30" s="580"/>
      <c r="HBJ30" s="580"/>
      <c r="HBK30" s="580"/>
      <c r="HBL30" s="580"/>
      <c r="HBM30" s="580"/>
      <c r="HBN30" s="580"/>
      <c r="HBO30" s="580"/>
      <c r="HBP30" s="580"/>
      <c r="HBQ30" s="580"/>
      <c r="HBR30" s="580"/>
      <c r="HBS30" s="580"/>
      <c r="HBT30" s="580"/>
      <c r="HBU30" s="580"/>
      <c r="HBV30" s="580"/>
      <c r="HBW30" s="580"/>
      <c r="HBX30" s="580"/>
      <c r="HBY30" s="580"/>
      <c r="HBZ30" s="580"/>
      <c r="HCA30" s="580"/>
      <c r="HCB30" s="580"/>
      <c r="HCC30" s="580"/>
      <c r="HCD30" s="580"/>
      <c r="HCE30" s="580"/>
      <c r="HCF30" s="580"/>
      <c r="HCG30" s="580"/>
      <c r="HCH30" s="580"/>
      <c r="HCI30" s="580"/>
      <c r="HCJ30" s="580"/>
      <c r="HCK30" s="580"/>
      <c r="HCL30" s="580"/>
      <c r="HCM30" s="580"/>
      <c r="HCN30" s="580"/>
      <c r="HCO30" s="580"/>
      <c r="HCP30" s="580"/>
      <c r="HCQ30" s="580"/>
      <c r="HCR30" s="580"/>
      <c r="HCS30" s="580"/>
      <c r="HCT30" s="580"/>
      <c r="HCU30" s="580"/>
      <c r="HCV30" s="580"/>
      <c r="HCW30" s="580"/>
      <c r="HCX30" s="580"/>
      <c r="HCY30" s="580"/>
      <c r="HCZ30" s="580"/>
      <c r="HDA30" s="580"/>
      <c r="HDB30" s="580"/>
      <c r="HDC30" s="580"/>
      <c r="HDD30" s="580"/>
      <c r="HDE30" s="580"/>
      <c r="HDF30" s="580"/>
      <c r="HDG30" s="580"/>
      <c r="HDH30" s="580"/>
      <c r="HDI30" s="580"/>
      <c r="HDJ30" s="580"/>
      <c r="HDK30" s="580"/>
      <c r="HDL30" s="580"/>
      <c r="HDM30" s="580"/>
      <c r="HDN30" s="580"/>
      <c r="HDO30" s="580"/>
      <c r="HDP30" s="580"/>
      <c r="HDQ30" s="580"/>
      <c r="HDR30" s="580"/>
      <c r="HDS30" s="580"/>
      <c r="HDT30" s="580"/>
      <c r="HDU30" s="580"/>
      <c r="HDV30" s="580"/>
      <c r="HDW30" s="580"/>
      <c r="HDX30" s="580"/>
      <c r="HDY30" s="580"/>
      <c r="HDZ30" s="580"/>
      <c r="HEA30" s="580"/>
      <c r="HEB30" s="580"/>
      <c r="HEC30" s="580"/>
      <c r="HED30" s="580"/>
      <c r="HEE30" s="580"/>
      <c r="HEF30" s="580"/>
      <c r="HEG30" s="580"/>
      <c r="HEH30" s="580"/>
      <c r="HEI30" s="580"/>
      <c r="HEJ30" s="580"/>
      <c r="HEK30" s="580"/>
      <c r="HEL30" s="580"/>
      <c r="HEM30" s="580"/>
      <c r="HEN30" s="580"/>
      <c r="HEO30" s="580"/>
      <c r="HEP30" s="580"/>
      <c r="HEQ30" s="580"/>
      <c r="HER30" s="580"/>
      <c r="HES30" s="580"/>
      <c r="HET30" s="580"/>
      <c r="HEU30" s="580"/>
      <c r="HEV30" s="580"/>
      <c r="HEW30" s="580"/>
      <c r="HEX30" s="580"/>
      <c r="HEY30" s="580"/>
      <c r="HEZ30" s="580"/>
      <c r="HFA30" s="580"/>
      <c r="HFB30" s="580"/>
      <c r="HFC30" s="580"/>
      <c r="HFD30" s="580"/>
      <c r="HFE30" s="580"/>
      <c r="HFF30" s="580"/>
      <c r="HFG30" s="580"/>
      <c r="HFH30" s="580"/>
      <c r="HFI30" s="580"/>
      <c r="HFJ30" s="580"/>
      <c r="HFK30" s="580"/>
      <c r="HFL30" s="580"/>
      <c r="HFM30" s="580"/>
      <c r="HFN30" s="580"/>
      <c r="HFO30" s="580"/>
      <c r="HFP30" s="580"/>
      <c r="HFQ30" s="580"/>
      <c r="HFR30" s="580"/>
      <c r="HFS30" s="580"/>
      <c r="HFT30" s="580"/>
      <c r="HFU30" s="580"/>
      <c r="HFV30" s="580"/>
      <c r="HFW30" s="580"/>
      <c r="HFX30" s="580"/>
      <c r="HFY30" s="580"/>
      <c r="HFZ30" s="580"/>
      <c r="HGA30" s="580"/>
      <c r="HGB30" s="580"/>
      <c r="HGC30" s="580"/>
      <c r="HGD30" s="580"/>
      <c r="HGE30" s="580"/>
      <c r="HGF30" s="580"/>
      <c r="HGG30" s="580"/>
      <c r="HGH30" s="580"/>
      <c r="HGI30" s="580"/>
      <c r="HGJ30" s="580"/>
      <c r="HGK30" s="580"/>
      <c r="HGL30" s="580"/>
      <c r="HGM30" s="580"/>
      <c r="HGN30" s="580"/>
      <c r="HGO30" s="580"/>
      <c r="HGP30" s="580"/>
      <c r="HGQ30" s="580"/>
      <c r="HGR30" s="580"/>
      <c r="HGS30" s="580"/>
      <c r="HGT30" s="580"/>
      <c r="HGU30" s="580"/>
      <c r="HGV30" s="580"/>
      <c r="HGW30" s="580"/>
      <c r="HGX30" s="580"/>
      <c r="HGY30" s="580"/>
      <c r="HGZ30" s="580"/>
      <c r="HHA30" s="580"/>
      <c r="HHB30" s="580"/>
      <c r="HHC30" s="580"/>
      <c r="HHD30" s="580"/>
      <c r="HHE30" s="580"/>
      <c r="HHF30" s="580"/>
      <c r="HHG30" s="580"/>
      <c r="HHH30" s="580"/>
      <c r="HHI30" s="580"/>
      <c r="HHJ30" s="580"/>
      <c r="HHK30" s="580"/>
      <c r="HHL30" s="580"/>
      <c r="HHM30" s="580"/>
      <c r="HHN30" s="580"/>
      <c r="HHO30" s="580"/>
      <c r="HHP30" s="580"/>
      <c r="HHQ30" s="580"/>
      <c r="HHR30" s="580"/>
      <c r="HHS30" s="580"/>
      <c r="HHT30" s="580"/>
      <c r="HHU30" s="580"/>
      <c r="HHV30" s="580"/>
      <c r="HHW30" s="580"/>
      <c r="HHX30" s="580"/>
      <c r="HHY30" s="580"/>
      <c r="HHZ30" s="580"/>
      <c r="HIA30" s="580"/>
      <c r="HIB30" s="580"/>
      <c r="HIC30" s="580"/>
      <c r="HID30" s="580"/>
      <c r="HIE30" s="580"/>
      <c r="HIF30" s="580"/>
      <c r="HIG30" s="580"/>
      <c r="HIH30" s="580"/>
      <c r="HII30" s="580"/>
      <c r="HIJ30" s="580"/>
      <c r="HIK30" s="580"/>
      <c r="HIL30" s="580"/>
      <c r="HIM30" s="580"/>
      <c r="HIN30" s="580"/>
      <c r="HIO30" s="580"/>
      <c r="HIP30" s="580"/>
      <c r="HIQ30" s="580"/>
      <c r="HIR30" s="580"/>
      <c r="HIS30" s="580"/>
      <c r="HIT30" s="580"/>
      <c r="HIU30" s="580"/>
      <c r="HIV30" s="580"/>
      <c r="HIW30" s="580"/>
      <c r="HIX30" s="580"/>
      <c r="HIY30" s="580"/>
      <c r="HIZ30" s="580"/>
      <c r="HJA30" s="580"/>
      <c r="HJB30" s="580"/>
      <c r="HJC30" s="580"/>
      <c r="HJD30" s="580"/>
      <c r="HJE30" s="580"/>
      <c r="HJF30" s="580"/>
      <c r="HJG30" s="580"/>
      <c r="HJH30" s="580"/>
      <c r="HJI30" s="580"/>
      <c r="HJJ30" s="580"/>
      <c r="HJK30" s="580"/>
      <c r="HJL30" s="580"/>
      <c r="HJM30" s="580"/>
      <c r="HJN30" s="580"/>
      <c r="HJO30" s="580"/>
      <c r="HJP30" s="580"/>
      <c r="HJQ30" s="580"/>
      <c r="HJR30" s="580"/>
      <c r="HJS30" s="580"/>
      <c r="HJT30" s="580"/>
      <c r="HJU30" s="580"/>
      <c r="HJV30" s="580"/>
      <c r="HJW30" s="580"/>
      <c r="HJX30" s="580"/>
      <c r="HJY30" s="580"/>
      <c r="HJZ30" s="580"/>
      <c r="HKA30" s="580"/>
      <c r="HKB30" s="580"/>
      <c r="HKC30" s="580"/>
      <c r="HKD30" s="580"/>
      <c r="HKE30" s="580"/>
      <c r="HKF30" s="580"/>
      <c r="HKG30" s="580"/>
      <c r="HKH30" s="580"/>
      <c r="HKI30" s="580"/>
      <c r="HKJ30" s="580"/>
      <c r="HKK30" s="580"/>
      <c r="HKL30" s="580"/>
      <c r="HKM30" s="580"/>
      <c r="HKN30" s="580"/>
      <c r="HKO30" s="580"/>
      <c r="HKP30" s="580"/>
      <c r="HKQ30" s="580"/>
      <c r="HKR30" s="580"/>
      <c r="HKS30" s="580"/>
      <c r="HKT30" s="580"/>
      <c r="HKU30" s="580"/>
      <c r="HKV30" s="580"/>
      <c r="HKW30" s="580"/>
      <c r="HKX30" s="580"/>
      <c r="HKY30" s="580"/>
      <c r="HKZ30" s="580"/>
      <c r="HLA30" s="580"/>
      <c r="HLB30" s="580"/>
      <c r="HLC30" s="580"/>
      <c r="HLD30" s="580"/>
      <c r="HLE30" s="580"/>
      <c r="HLF30" s="580"/>
      <c r="HLG30" s="580"/>
      <c r="HLH30" s="580"/>
      <c r="HLI30" s="580"/>
      <c r="HLJ30" s="580"/>
      <c r="HLK30" s="580"/>
      <c r="HLL30" s="580"/>
      <c r="HLM30" s="580"/>
      <c r="HLN30" s="580"/>
      <c r="HLO30" s="580"/>
      <c r="HLP30" s="580"/>
      <c r="HLQ30" s="580"/>
      <c r="HLR30" s="580"/>
      <c r="HLS30" s="580"/>
      <c r="HLT30" s="580"/>
      <c r="HLU30" s="580"/>
      <c r="HLV30" s="580"/>
      <c r="HLW30" s="580"/>
      <c r="HLX30" s="580"/>
      <c r="HLY30" s="580"/>
      <c r="HLZ30" s="580"/>
      <c r="HMA30" s="580"/>
      <c r="HMB30" s="580"/>
      <c r="HMC30" s="580"/>
      <c r="HMD30" s="580"/>
      <c r="HME30" s="580"/>
      <c r="HMF30" s="580"/>
      <c r="HMG30" s="580"/>
      <c r="HMH30" s="580"/>
      <c r="HMI30" s="580"/>
      <c r="HMJ30" s="580"/>
      <c r="HMK30" s="580"/>
      <c r="HML30" s="580"/>
      <c r="HMM30" s="580"/>
      <c r="HMN30" s="580"/>
      <c r="HMO30" s="580"/>
      <c r="HMP30" s="580"/>
      <c r="HMQ30" s="580"/>
      <c r="HMR30" s="580"/>
      <c r="HMS30" s="580"/>
      <c r="HMT30" s="580"/>
      <c r="HMU30" s="580"/>
      <c r="HMV30" s="580"/>
      <c r="HMW30" s="580"/>
      <c r="HMX30" s="580"/>
      <c r="HMY30" s="580"/>
      <c r="HMZ30" s="580"/>
      <c r="HNA30" s="580"/>
      <c r="HNB30" s="580"/>
      <c r="HNC30" s="580"/>
      <c r="HND30" s="580"/>
      <c r="HNE30" s="580"/>
      <c r="HNF30" s="580"/>
      <c r="HNG30" s="580"/>
      <c r="HNH30" s="580"/>
      <c r="HNI30" s="580"/>
      <c r="HNJ30" s="580"/>
      <c r="HNK30" s="580"/>
      <c r="HNL30" s="580"/>
      <c r="HNM30" s="580"/>
      <c r="HNN30" s="580"/>
      <c r="HNO30" s="580"/>
      <c r="HNP30" s="580"/>
      <c r="HNQ30" s="580"/>
      <c r="HNR30" s="580"/>
      <c r="HNS30" s="580"/>
      <c r="HNT30" s="580"/>
      <c r="HNU30" s="580"/>
      <c r="HNV30" s="580"/>
      <c r="HNW30" s="580"/>
      <c r="HNX30" s="580"/>
      <c r="HNY30" s="580"/>
      <c r="HNZ30" s="580"/>
      <c r="HOA30" s="580"/>
      <c r="HOB30" s="580"/>
      <c r="HOC30" s="580"/>
      <c r="HOD30" s="580"/>
      <c r="HOE30" s="580"/>
      <c r="HOF30" s="580"/>
      <c r="HOG30" s="580"/>
      <c r="HOH30" s="580"/>
      <c r="HOI30" s="580"/>
      <c r="HOJ30" s="580"/>
      <c r="HOK30" s="580"/>
      <c r="HOL30" s="580"/>
      <c r="HOM30" s="580"/>
      <c r="HON30" s="580"/>
      <c r="HOO30" s="580"/>
      <c r="HOP30" s="580"/>
      <c r="HOQ30" s="580"/>
      <c r="HOR30" s="580"/>
      <c r="HOS30" s="580"/>
      <c r="HOT30" s="580"/>
      <c r="HOU30" s="580"/>
      <c r="HOV30" s="580"/>
      <c r="HOW30" s="580"/>
      <c r="HOX30" s="580"/>
      <c r="HOY30" s="580"/>
      <c r="HOZ30" s="580"/>
      <c r="HPA30" s="580"/>
      <c r="HPB30" s="580"/>
      <c r="HPC30" s="580"/>
      <c r="HPD30" s="580"/>
      <c r="HPE30" s="580"/>
      <c r="HPF30" s="580"/>
      <c r="HPG30" s="580"/>
      <c r="HPH30" s="580"/>
      <c r="HPI30" s="580"/>
      <c r="HPJ30" s="580"/>
      <c r="HPK30" s="580"/>
      <c r="HPL30" s="580"/>
      <c r="HPM30" s="580"/>
      <c r="HPN30" s="580"/>
      <c r="HPO30" s="580"/>
      <c r="HPP30" s="580"/>
      <c r="HPQ30" s="580"/>
      <c r="HPR30" s="580"/>
      <c r="HPS30" s="580"/>
      <c r="HPT30" s="580"/>
      <c r="HPU30" s="580"/>
      <c r="HPV30" s="580"/>
      <c r="HPW30" s="580"/>
      <c r="HPX30" s="580"/>
      <c r="HPY30" s="580"/>
      <c r="HPZ30" s="580"/>
      <c r="HQA30" s="580"/>
      <c r="HQB30" s="580"/>
      <c r="HQC30" s="580"/>
      <c r="HQD30" s="580"/>
      <c r="HQE30" s="580"/>
      <c r="HQF30" s="580"/>
      <c r="HQG30" s="580"/>
      <c r="HQH30" s="580"/>
      <c r="HQI30" s="580"/>
      <c r="HQJ30" s="580"/>
      <c r="HQK30" s="580"/>
      <c r="HQL30" s="580"/>
      <c r="HQM30" s="580"/>
      <c r="HQN30" s="580"/>
      <c r="HQO30" s="580"/>
      <c r="HQP30" s="580"/>
      <c r="HQQ30" s="580"/>
      <c r="HQR30" s="580"/>
      <c r="HQS30" s="580"/>
      <c r="HQT30" s="580"/>
      <c r="HQU30" s="580"/>
      <c r="HQV30" s="580"/>
      <c r="HQW30" s="580"/>
      <c r="HQX30" s="580"/>
      <c r="HQY30" s="580"/>
      <c r="HQZ30" s="580"/>
      <c r="HRA30" s="580"/>
      <c r="HRB30" s="580"/>
      <c r="HRC30" s="580"/>
      <c r="HRD30" s="580"/>
      <c r="HRE30" s="580"/>
      <c r="HRF30" s="580"/>
      <c r="HRG30" s="580"/>
      <c r="HRH30" s="580"/>
      <c r="HRI30" s="580"/>
      <c r="HRJ30" s="580"/>
      <c r="HRK30" s="580"/>
      <c r="HRL30" s="580"/>
      <c r="HRM30" s="580"/>
      <c r="HRN30" s="580"/>
      <c r="HRO30" s="580"/>
      <c r="HRP30" s="580"/>
      <c r="HRQ30" s="580"/>
      <c r="HRR30" s="580"/>
      <c r="HRS30" s="580"/>
      <c r="HRT30" s="580"/>
      <c r="HRU30" s="580"/>
      <c r="HRV30" s="580"/>
      <c r="HRW30" s="580"/>
      <c r="HRX30" s="580"/>
      <c r="HRY30" s="580"/>
      <c r="HRZ30" s="580"/>
      <c r="HSA30" s="580"/>
      <c r="HSB30" s="580"/>
      <c r="HSC30" s="580"/>
      <c r="HSD30" s="580"/>
      <c r="HSE30" s="580"/>
      <c r="HSF30" s="580"/>
      <c r="HSG30" s="580"/>
      <c r="HSH30" s="580"/>
      <c r="HSI30" s="580"/>
      <c r="HSJ30" s="580"/>
      <c r="HSK30" s="580"/>
      <c r="HSL30" s="580"/>
      <c r="HSM30" s="580"/>
      <c r="HSN30" s="580"/>
      <c r="HSO30" s="580"/>
      <c r="HSP30" s="580"/>
      <c r="HSQ30" s="580"/>
      <c r="HSR30" s="580"/>
      <c r="HSS30" s="580"/>
      <c r="HST30" s="580"/>
      <c r="HSU30" s="580"/>
      <c r="HSV30" s="580"/>
      <c r="HSW30" s="580"/>
      <c r="HSX30" s="580"/>
      <c r="HSY30" s="580"/>
      <c r="HSZ30" s="580"/>
      <c r="HTA30" s="580"/>
      <c r="HTB30" s="580"/>
      <c r="HTC30" s="580"/>
      <c r="HTD30" s="580"/>
      <c r="HTE30" s="580"/>
      <c r="HTF30" s="580"/>
      <c r="HTG30" s="580"/>
      <c r="HTH30" s="580"/>
      <c r="HTI30" s="580"/>
      <c r="HTJ30" s="580"/>
      <c r="HTK30" s="580"/>
      <c r="HTL30" s="580"/>
      <c r="HTM30" s="580"/>
      <c r="HTN30" s="580"/>
      <c r="HTO30" s="580"/>
      <c r="HTP30" s="580"/>
      <c r="HTQ30" s="580"/>
      <c r="HTR30" s="580"/>
      <c r="HTS30" s="580"/>
      <c r="HTT30" s="580"/>
      <c r="HTU30" s="580"/>
      <c r="HTV30" s="580"/>
      <c r="HTW30" s="580"/>
      <c r="HTX30" s="580"/>
      <c r="HTY30" s="580"/>
      <c r="HTZ30" s="580"/>
      <c r="HUA30" s="580"/>
      <c r="HUB30" s="580"/>
      <c r="HUC30" s="580"/>
      <c r="HUD30" s="580"/>
      <c r="HUE30" s="580"/>
      <c r="HUF30" s="580"/>
      <c r="HUG30" s="580"/>
      <c r="HUH30" s="580"/>
      <c r="HUI30" s="580"/>
      <c r="HUJ30" s="580"/>
      <c r="HUK30" s="580"/>
      <c r="HUL30" s="580"/>
      <c r="HUM30" s="580"/>
      <c r="HUN30" s="580"/>
      <c r="HUO30" s="580"/>
      <c r="HUP30" s="580"/>
      <c r="HUQ30" s="580"/>
      <c r="HUR30" s="580"/>
      <c r="HUS30" s="580"/>
      <c r="HUT30" s="580"/>
      <c r="HUU30" s="580"/>
      <c r="HUV30" s="580"/>
      <c r="HUW30" s="580"/>
      <c r="HUX30" s="580"/>
      <c r="HUY30" s="580"/>
      <c r="HUZ30" s="580"/>
      <c r="HVA30" s="580"/>
      <c r="HVB30" s="580"/>
      <c r="HVC30" s="580"/>
      <c r="HVD30" s="580"/>
      <c r="HVE30" s="580"/>
      <c r="HVF30" s="580"/>
      <c r="HVG30" s="580"/>
      <c r="HVH30" s="580"/>
      <c r="HVI30" s="580"/>
      <c r="HVJ30" s="580"/>
      <c r="HVK30" s="580"/>
      <c r="HVL30" s="580"/>
      <c r="HVM30" s="580"/>
      <c r="HVN30" s="580"/>
      <c r="HVO30" s="580"/>
      <c r="HVP30" s="580"/>
      <c r="HVQ30" s="580"/>
      <c r="HVR30" s="580"/>
      <c r="HVS30" s="580"/>
      <c r="HVT30" s="580"/>
      <c r="HVU30" s="580"/>
      <c r="HVV30" s="580"/>
      <c r="HVW30" s="580"/>
      <c r="HVX30" s="580"/>
      <c r="HVY30" s="580"/>
      <c r="HVZ30" s="580"/>
      <c r="HWA30" s="580"/>
      <c r="HWB30" s="580"/>
      <c r="HWC30" s="580"/>
      <c r="HWD30" s="580"/>
      <c r="HWE30" s="580"/>
      <c r="HWF30" s="580"/>
      <c r="HWG30" s="580"/>
      <c r="HWH30" s="580"/>
      <c r="HWI30" s="580"/>
      <c r="HWJ30" s="580"/>
      <c r="HWK30" s="580"/>
      <c r="HWL30" s="580"/>
      <c r="HWM30" s="580"/>
      <c r="HWN30" s="580"/>
      <c r="HWO30" s="580"/>
      <c r="HWP30" s="580"/>
      <c r="HWQ30" s="580"/>
      <c r="HWR30" s="580"/>
      <c r="HWS30" s="580"/>
      <c r="HWT30" s="580"/>
      <c r="HWU30" s="580"/>
      <c r="HWV30" s="580"/>
      <c r="HWW30" s="580"/>
      <c r="HWX30" s="580"/>
      <c r="HWY30" s="580"/>
      <c r="HWZ30" s="580"/>
      <c r="HXA30" s="580"/>
      <c r="HXB30" s="580"/>
      <c r="HXC30" s="580"/>
      <c r="HXD30" s="580"/>
      <c r="HXE30" s="580"/>
      <c r="HXF30" s="580"/>
      <c r="HXG30" s="580"/>
      <c r="HXH30" s="580"/>
      <c r="HXI30" s="580"/>
      <c r="HXJ30" s="580"/>
      <c r="HXK30" s="580"/>
      <c r="HXL30" s="580"/>
      <c r="HXM30" s="580"/>
      <c r="HXN30" s="580"/>
      <c r="HXO30" s="580"/>
      <c r="HXP30" s="580"/>
      <c r="HXQ30" s="580"/>
      <c r="HXR30" s="580"/>
      <c r="HXS30" s="580"/>
      <c r="HXT30" s="580"/>
      <c r="HXU30" s="580"/>
      <c r="HXV30" s="580"/>
      <c r="HXW30" s="580"/>
      <c r="HXX30" s="580"/>
      <c r="HXY30" s="580"/>
      <c r="HXZ30" s="580"/>
      <c r="HYA30" s="580"/>
      <c r="HYB30" s="580"/>
      <c r="HYC30" s="580"/>
      <c r="HYD30" s="580"/>
      <c r="HYE30" s="580"/>
      <c r="HYF30" s="580"/>
      <c r="HYG30" s="580"/>
      <c r="HYH30" s="580"/>
      <c r="HYI30" s="580"/>
      <c r="HYJ30" s="580"/>
      <c r="HYK30" s="580"/>
      <c r="HYL30" s="580"/>
      <c r="HYM30" s="580"/>
      <c r="HYN30" s="580"/>
      <c r="HYO30" s="580"/>
      <c r="HYP30" s="580"/>
      <c r="HYQ30" s="580"/>
      <c r="HYR30" s="580"/>
      <c r="HYS30" s="580"/>
      <c r="HYT30" s="580"/>
      <c r="HYU30" s="580"/>
      <c r="HYV30" s="580"/>
      <c r="HYW30" s="580"/>
      <c r="HYX30" s="580"/>
      <c r="HYY30" s="580"/>
      <c r="HYZ30" s="580"/>
      <c r="HZA30" s="580"/>
      <c r="HZB30" s="580"/>
      <c r="HZC30" s="580"/>
      <c r="HZD30" s="580"/>
      <c r="HZE30" s="580"/>
      <c r="HZF30" s="580"/>
      <c r="HZG30" s="580"/>
      <c r="HZH30" s="580"/>
      <c r="HZI30" s="580"/>
      <c r="HZJ30" s="580"/>
      <c r="HZK30" s="580"/>
      <c r="HZL30" s="580"/>
      <c r="HZM30" s="580"/>
      <c r="HZN30" s="580"/>
      <c r="HZO30" s="580"/>
      <c r="HZP30" s="580"/>
      <c r="HZQ30" s="580"/>
      <c r="HZR30" s="580"/>
      <c r="HZS30" s="580"/>
      <c r="HZT30" s="580"/>
      <c r="HZU30" s="580"/>
      <c r="HZV30" s="580"/>
      <c r="HZW30" s="580"/>
      <c r="HZX30" s="580"/>
      <c r="HZY30" s="580"/>
      <c r="HZZ30" s="580"/>
      <c r="IAA30" s="580"/>
      <c r="IAB30" s="580"/>
      <c r="IAC30" s="580"/>
      <c r="IAD30" s="580"/>
      <c r="IAE30" s="580"/>
      <c r="IAF30" s="580"/>
      <c r="IAG30" s="580"/>
      <c r="IAH30" s="580"/>
      <c r="IAI30" s="580"/>
      <c r="IAJ30" s="580"/>
      <c r="IAK30" s="580"/>
      <c r="IAL30" s="580"/>
      <c r="IAM30" s="580"/>
      <c r="IAN30" s="580"/>
      <c r="IAO30" s="580"/>
      <c r="IAP30" s="580"/>
      <c r="IAQ30" s="580"/>
      <c r="IAR30" s="580"/>
      <c r="IAS30" s="580"/>
      <c r="IAT30" s="580"/>
      <c r="IAU30" s="580"/>
      <c r="IAV30" s="580"/>
      <c r="IAW30" s="580"/>
      <c r="IAX30" s="580"/>
      <c r="IAY30" s="580"/>
      <c r="IAZ30" s="580"/>
      <c r="IBA30" s="580"/>
      <c r="IBB30" s="580"/>
      <c r="IBC30" s="580"/>
      <c r="IBD30" s="580"/>
      <c r="IBE30" s="580"/>
      <c r="IBF30" s="580"/>
      <c r="IBG30" s="580"/>
      <c r="IBH30" s="580"/>
      <c r="IBI30" s="580"/>
      <c r="IBJ30" s="580"/>
      <c r="IBK30" s="580"/>
      <c r="IBL30" s="580"/>
      <c r="IBM30" s="580"/>
      <c r="IBN30" s="580"/>
      <c r="IBO30" s="580"/>
      <c r="IBP30" s="580"/>
      <c r="IBQ30" s="580"/>
      <c r="IBR30" s="580"/>
      <c r="IBS30" s="580"/>
      <c r="IBT30" s="580"/>
      <c r="IBU30" s="580"/>
      <c r="IBV30" s="580"/>
      <c r="IBW30" s="580"/>
      <c r="IBX30" s="580"/>
      <c r="IBY30" s="580"/>
      <c r="IBZ30" s="580"/>
      <c r="ICA30" s="580"/>
      <c r="ICB30" s="580"/>
      <c r="ICC30" s="580"/>
      <c r="ICD30" s="580"/>
      <c r="ICE30" s="580"/>
      <c r="ICF30" s="580"/>
      <c r="ICG30" s="580"/>
      <c r="ICH30" s="580"/>
      <c r="ICI30" s="580"/>
      <c r="ICJ30" s="580"/>
      <c r="ICK30" s="580"/>
      <c r="ICL30" s="580"/>
      <c r="ICM30" s="580"/>
      <c r="ICN30" s="580"/>
      <c r="ICO30" s="580"/>
      <c r="ICP30" s="580"/>
      <c r="ICQ30" s="580"/>
      <c r="ICR30" s="580"/>
      <c r="ICS30" s="580"/>
      <c r="ICT30" s="580"/>
      <c r="ICU30" s="580"/>
      <c r="ICV30" s="580"/>
      <c r="ICW30" s="580"/>
      <c r="ICX30" s="580"/>
      <c r="ICY30" s="580"/>
      <c r="ICZ30" s="580"/>
      <c r="IDA30" s="580"/>
      <c r="IDB30" s="580"/>
      <c r="IDC30" s="580"/>
      <c r="IDD30" s="580"/>
      <c r="IDE30" s="580"/>
      <c r="IDF30" s="580"/>
      <c r="IDG30" s="580"/>
      <c r="IDH30" s="580"/>
      <c r="IDI30" s="580"/>
      <c r="IDJ30" s="580"/>
      <c r="IDK30" s="580"/>
      <c r="IDL30" s="580"/>
      <c r="IDM30" s="580"/>
      <c r="IDN30" s="580"/>
      <c r="IDO30" s="580"/>
      <c r="IDP30" s="580"/>
      <c r="IDQ30" s="580"/>
      <c r="IDR30" s="580"/>
      <c r="IDS30" s="580"/>
      <c r="IDT30" s="580"/>
      <c r="IDU30" s="580"/>
      <c r="IDV30" s="580"/>
      <c r="IDW30" s="580"/>
      <c r="IDX30" s="580"/>
      <c r="IDY30" s="580"/>
      <c r="IDZ30" s="580"/>
      <c r="IEA30" s="580"/>
      <c r="IEB30" s="580"/>
      <c r="IEC30" s="580"/>
      <c r="IED30" s="580"/>
      <c r="IEE30" s="580"/>
      <c r="IEF30" s="580"/>
      <c r="IEG30" s="580"/>
      <c r="IEH30" s="580"/>
      <c r="IEI30" s="580"/>
      <c r="IEJ30" s="580"/>
      <c r="IEK30" s="580"/>
      <c r="IEL30" s="580"/>
      <c r="IEM30" s="580"/>
      <c r="IEN30" s="580"/>
      <c r="IEO30" s="580"/>
      <c r="IEP30" s="580"/>
      <c r="IEQ30" s="580"/>
      <c r="IER30" s="580"/>
      <c r="IES30" s="580"/>
      <c r="IET30" s="580"/>
      <c r="IEU30" s="580"/>
      <c r="IEV30" s="580"/>
      <c r="IEW30" s="580"/>
      <c r="IEX30" s="580"/>
      <c r="IEY30" s="580"/>
      <c r="IEZ30" s="580"/>
      <c r="IFA30" s="580"/>
      <c r="IFB30" s="580"/>
      <c r="IFC30" s="580"/>
      <c r="IFD30" s="580"/>
      <c r="IFE30" s="580"/>
      <c r="IFF30" s="580"/>
      <c r="IFG30" s="580"/>
      <c r="IFH30" s="580"/>
      <c r="IFI30" s="580"/>
      <c r="IFJ30" s="580"/>
      <c r="IFK30" s="580"/>
      <c r="IFL30" s="580"/>
      <c r="IFM30" s="580"/>
      <c r="IFN30" s="580"/>
      <c r="IFO30" s="580"/>
      <c r="IFP30" s="580"/>
      <c r="IFQ30" s="580"/>
      <c r="IFR30" s="580"/>
      <c r="IFS30" s="580"/>
      <c r="IFT30" s="580"/>
      <c r="IFU30" s="580"/>
      <c r="IFV30" s="580"/>
      <c r="IFW30" s="580"/>
      <c r="IFX30" s="580"/>
      <c r="IFY30" s="580"/>
      <c r="IFZ30" s="580"/>
      <c r="IGA30" s="580"/>
      <c r="IGB30" s="580"/>
      <c r="IGC30" s="580"/>
      <c r="IGD30" s="580"/>
      <c r="IGE30" s="580"/>
      <c r="IGF30" s="580"/>
      <c r="IGG30" s="580"/>
      <c r="IGH30" s="580"/>
      <c r="IGI30" s="580"/>
      <c r="IGJ30" s="580"/>
      <c r="IGK30" s="580"/>
      <c r="IGL30" s="580"/>
      <c r="IGM30" s="580"/>
      <c r="IGN30" s="580"/>
      <c r="IGO30" s="580"/>
      <c r="IGP30" s="580"/>
      <c r="IGQ30" s="580"/>
      <c r="IGR30" s="580"/>
      <c r="IGS30" s="580"/>
      <c r="IGT30" s="580"/>
      <c r="IGU30" s="580"/>
      <c r="IGV30" s="580"/>
      <c r="IGW30" s="580"/>
      <c r="IGX30" s="580"/>
      <c r="IGY30" s="580"/>
      <c r="IGZ30" s="580"/>
      <c r="IHA30" s="580"/>
      <c r="IHB30" s="580"/>
      <c r="IHC30" s="580"/>
      <c r="IHD30" s="580"/>
      <c r="IHE30" s="580"/>
      <c r="IHF30" s="580"/>
      <c r="IHG30" s="580"/>
      <c r="IHH30" s="580"/>
      <c r="IHI30" s="580"/>
      <c r="IHJ30" s="580"/>
      <c r="IHK30" s="580"/>
      <c r="IHL30" s="580"/>
      <c r="IHM30" s="580"/>
      <c r="IHN30" s="580"/>
      <c r="IHO30" s="580"/>
      <c r="IHP30" s="580"/>
      <c r="IHQ30" s="580"/>
      <c r="IHR30" s="580"/>
      <c r="IHS30" s="580"/>
      <c r="IHT30" s="580"/>
      <c r="IHU30" s="580"/>
      <c r="IHV30" s="580"/>
      <c r="IHW30" s="580"/>
      <c r="IHX30" s="580"/>
      <c r="IHY30" s="580"/>
      <c r="IHZ30" s="580"/>
      <c r="IIA30" s="580"/>
      <c r="IIB30" s="580"/>
      <c r="IIC30" s="580"/>
      <c r="IID30" s="580"/>
      <c r="IIE30" s="580"/>
      <c r="IIF30" s="580"/>
      <c r="IIG30" s="580"/>
      <c r="IIH30" s="580"/>
      <c r="III30" s="580"/>
      <c r="IIJ30" s="580"/>
      <c r="IIK30" s="580"/>
      <c r="IIL30" s="580"/>
      <c r="IIM30" s="580"/>
      <c r="IIN30" s="580"/>
      <c r="IIO30" s="580"/>
      <c r="IIP30" s="580"/>
      <c r="IIQ30" s="580"/>
      <c r="IIR30" s="580"/>
      <c r="IIS30" s="580"/>
      <c r="IIT30" s="580"/>
      <c r="IIU30" s="580"/>
      <c r="IIV30" s="580"/>
      <c r="IIW30" s="580"/>
      <c r="IIX30" s="580"/>
      <c r="IIY30" s="580"/>
      <c r="IIZ30" s="580"/>
      <c r="IJA30" s="580"/>
      <c r="IJB30" s="580"/>
      <c r="IJC30" s="580"/>
      <c r="IJD30" s="580"/>
      <c r="IJE30" s="580"/>
      <c r="IJF30" s="580"/>
      <c r="IJG30" s="580"/>
      <c r="IJH30" s="580"/>
      <c r="IJI30" s="580"/>
      <c r="IJJ30" s="580"/>
      <c r="IJK30" s="580"/>
      <c r="IJL30" s="580"/>
      <c r="IJM30" s="580"/>
      <c r="IJN30" s="580"/>
      <c r="IJO30" s="580"/>
      <c r="IJP30" s="580"/>
      <c r="IJQ30" s="580"/>
      <c r="IJR30" s="580"/>
      <c r="IJS30" s="580"/>
      <c r="IJT30" s="580"/>
      <c r="IJU30" s="580"/>
      <c r="IJV30" s="580"/>
      <c r="IJW30" s="580"/>
      <c r="IJX30" s="580"/>
      <c r="IJY30" s="580"/>
      <c r="IJZ30" s="580"/>
      <c r="IKA30" s="580"/>
      <c r="IKB30" s="580"/>
      <c r="IKC30" s="580"/>
      <c r="IKD30" s="580"/>
      <c r="IKE30" s="580"/>
      <c r="IKF30" s="580"/>
      <c r="IKG30" s="580"/>
      <c r="IKH30" s="580"/>
      <c r="IKI30" s="580"/>
      <c r="IKJ30" s="580"/>
      <c r="IKK30" s="580"/>
      <c r="IKL30" s="580"/>
      <c r="IKM30" s="580"/>
      <c r="IKN30" s="580"/>
      <c r="IKO30" s="580"/>
      <c r="IKP30" s="580"/>
      <c r="IKQ30" s="580"/>
      <c r="IKR30" s="580"/>
      <c r="IKS30" s="580"/>
      <c r="IKT30" s="580"/>
      <c r="IKU30" s="580"/>
      <c r="IKV30" s="580"/>
      <c r="IKW30" s="580"/>
      <c r="IKX30" s="580"/>
      <c r="IKY30" s="580"/>
      <c r="IKZ30" s="580"/>
      <c r="ILA30" s="580"/>
      <c r="ILB30" s="580"/>
      <c r="ILC30" s="580"/>
      <c r="ILD30" s="580"/>
      <c r="ILE30" s="580"/>
      <c r="ILF30" s="580"/>
      <c r="ILG30" s="580"/>
      <c r="ILH30" s="580"/>
      <c r="ILI30" s="580"/>
      <c r="ILJ30" s="580"/>
      <c r="ILK30" s="580"/>
      <c r="ILL30" s="580"/>
      <c r="ILM30" s="580"/>
      <c r="ILN30" s="580"/>
      <c r="ILO30" s="580"/>
      <c r="ILP30" s="580"/>
      <c r="ILQ30" s="580"/>
      <c r="ILR30" s="580"/>
      <c r="ILS30" s="580"/>
      <c r="ILT30" s="580"/>
      <c r="ILU30" s="580"/>
      <c r="ILV30" s="580"/>
      <c r="ILW30" s="580"/>
      <c r="ILX30" s="580"/>
      <c r="ILY30" s="580"/>
      <c r="ILZ30" s="580"/>
      <c r="IMA30" s="580"/>
      <c r="IMB30" s="580"/>
      <c r="IMC30" s="580"/>
      <c r="IMD30" s="580"/>
      <c r="IME30" s="580"/>
      <c r="IMF30" s="580"/>
      <c r="IMG30" s="580"/>
      <c r="IMH30" s="580"/>
      <c r="IMI30" s="580"/>
      <c r="IMJ30" s="580"/>
      <c r="IMK30" s="580"/>
      <c r="IML30" s="580"/>
      <c r="IMM30" s="580"/>
      <c r="IMN30" s="580"/>
      <c r="IMO30" s="580"/>
      <c r="IMP30" s="580"/>
      <c r="IMQ30" s="580"/>
      <c r="IMR30" s="580"/>
      <c r="IMS30" s="580"/>
      <c r="IMT30" s="580"/>
      <c r="IMU30" s="580"/>
      <c r="IMV30" s="580"/>
      <c r="IMW30" s="580"/>
      <c r="IMX30" s="580"/>
      <c r="IMY30" s="580"/>
      <c r="IMZ30" s="580"/>
      <c r="INA30" s="580"/>
      <c r="INB30" s="580"/>
      <c r="INC30" s="580"/>
      <c r="IND30" s="580"/>
      <c r="INE30" s="580"/>
      <c r="INF30" s="580"/>
      <c r="ING30" s="580"/>
      <c r="INH30" s="580"/>
      <c r="INI30" s="580"/>
      <c r="INJ30" s="580"/>
      <c r="INK30" s="580"/>
      <c r="INL30" s="580"/>
      <c r="INM30" s="580"/>
      <c r="INN30" s="580"/>
      <c r="INO30" s="580"/>
      <c r="INP30" s="580"/>
      <c r="INQ30" s="580"/>
      <c r="INR30" s="580"/>
      <c r="INS30" s="580"/>
      <c r="INT30" s="580"/>
      <c r="INU30" s="580"/>
      <c r="INV30" s="580"/>
      <c r="INW30" s="580"/>
      <c r="INX30" s="580"/>
      <c r="INY30" s="580"/>
      <c r="INZ30" s="580"/>
      <c r="IOA30" s="580"/>
      <c r="IOB30" s="580"/>
      <c r="IOC30" s="580"/>
      <c r="IOD30" s="580"/>
      <c r="IOE30" s="580"/>
      <c r="IOF30" s="580"/>
      <c r="IOG30" s="580"/>
      <c r="IOH30" s="580"/>
      <c r="IOI30" s="580"/>
      <c r="IOJ30" s="580"/>
      <c r="IOK30" s="580"/>
      <c r="IOL30" s="580"/>
      <c r="IOM30" s="580"/>
      <c r="ION30" s="580"/>
      <c r="IOO30" s="580"/>
      <c r="IOP30" s="580"/>
      <c r="IOQ30" s="580"/>
      <c r="IOR30" s="580"/>
      <c r="IOS30" s="580"/>
      <c r="IOT30" s="580"/>
      <c r="IOU30" s="580"/>
      <c r="IOV30" s="580"/>
      <c r="IOW30" s="580"/>
      <c r="IOX30" s="580"/>
      <c r="IOY30" s="580"/>
      <c r="IOZ30" s="580"/>
      <c r="IPA30" s="580"/>
      <c r="IPB30" s="580"/>
      <c r="IPC30" s="580"/>
      <c r="IPD30" s="580"/>
      <c r="IPE30" s="580"/>
      <c r="IPF30" s="580"/>
      <c r="IPG30" s="580"/>
      <c r="IPH30" s="580"/>
      <c r="IPI30" s="580"/>
      <c r="IPJ30" s="580"/>
      <c r="IPK30" s="580"/>
      <c r="IPL30" s="580"/>
      <c r="IPM30" s="580"/>
      <c r="IPN30" s="580"/>
      <c r="IPO30" s="580"/>
      <c r="IPP30" s="580"/>
      <c r="IPQ30" s="580"/>
      <c r="IPR30" s="580"/>
      <c r="IPS30" s="580"/>
      <c r="IPT30" s="580"/>
      <c r="IPU30" s="580"/>
      <c r="IPV30" s="580"/>
      <c r="IPW30" s="580"/>
      <c r="IPX30" s="580"/>
      <c r="IPY30" s="580"/>
      <c r="IPZ30" s="580"/>
      <c r="IQA30" s="580"/>
      <c r="IQB30" s="580"/>
      <c r="IQC30" s="580"/>
      <c r="IQD30" s="580"/>
      <c r="IQE30" s="580"/>
      <c r="IQF30" s="580"/>
      <c r="IQG30" s="580"/>
      <c r="IQH30" s="580"/>
      <c r="IQI30" s="580"/>
      <c r="IQJ30" s="580"/>
      <c r="IQK30" s="580"/>
      <c r="IQL30" s="580"/>
      <c r="IQM30" s="580"/>
      <c r="IQN30" s="580"/>
      <c r="IQO30" s="580"/>
      <c r="IQP30" s="580"/>
      <c r="IQQ30" s="580"/>
      <c r="IQR30" s="580"/>
      <c r="IQS30" s="580"/>
      <c r="IQT30" s="580"/>
      <c r="IQU30" s="580"/>
      <c r="IQV30" s="580"/>
      <c r="IQW30" s="580"/>
      <c r="IQX30" s="580"/>
      <c r="IQY30" s="580"/>
      <c r="IQZ30" s="580"/>
      <c r="IRA30" s="580"/>
      <c r="IRB30" s="580"/>
      <c r="IRC30" s="580"/>
      <c r="IRD30" s="580"/>
      <c r="IRE30" s="580"/>
      <c r="IRF30" s="580"/>
      <c r="IRG30" s="580"/>
      <c r="IRH30" s="580"/>
      <c r="IRI30" s="580"/>
      <c r="IRJ30" s="580"/>
      <c r="IRK30" s="580"/>
      <c r="IRL30" s="580"/>
      <c r="IRM30" s="580"/>
      <c r="IRN30" s="580"/>
      <c r="IRO30" s="580"/>
      <c r="IRP30" s="580"/>
      <c r="IRQ30" s="580"/>
      <c r="IRR30" s="580"/>
      <c r="IRS30" s="580"/>
      <c r="IRT30" s="580"/>
      <c r="IRU30" s="580"/>
      <c r="IRV30" s="580"/>
      <c r="IRW30" s="580"/>
      <c r="IRX30" s="580"/>
      <c r="IRY30" s="580"/>
      <c r="IRZ30" s="580"/>
      <c r="ISA30" s="580"/>
      <c r="ISB30" s="580"/>
      <c r="ISC30" s="580"/>
      <c r="ISD30" s="580"/>
      <c r="ISE30" s="580"/>
      <c r="ISF30" s="580"/>
      <c r="ISG30" s="580"/>
      <c r="ISH30" s="580"/>
      <c r="ISI30" s="580"/>
      <c r="ISJ30" s="580"/>
      <c r="ISK30" s="580"/>
      <c r="ISL30" s="580"/>
      <c r="ISM30" s="580"/>
      <c r="ISN30" s="580"/>
      <c r="ISO30" s="580"/>
      <c r="ISP30" s="580"/>
      <c r="ISQ30" s="580"/>
      <c r="ISR30" s="580"/>
      <c r="ISS30" s="580"/>
      <c r="IST30" s="580"/>
      <c r="ISU30" s="580"/>
      <c r="ISV30" s="580"/>
      <c r="ISW30" s="580"/>
      <c r="ISX30" s="580"/>
      <c r="ISY30" s="580"/>
      <c r="ISZ30" s="580"/>
      <c r="ITA30" s="580"/>
      <c r="ITB30" s="580"/>
      <c r="ITC30" s="580"/>
      <c r="ITD30" s="580"/>
      <c r="ITE30" s="580"/>
      <c r="ITF30" s="580"/>
      <c r="ITG30" s="580"/>
      <c r="ITH30" s="580"/>
      <c r="ITI30" s="580"/>
      <c r="ITJ30" s="580"/>
      <c r="ITK30" s="580"/>
      <c r="ITL30" s="580"/>
      <c r="ITM30" s="580"/>
      <c r="ITN30" s="580"/>
      <c r="ITO30" s="580"/>
      <c r="ITP30" s="580"/>
      <c r="ITQ30" s="580"/>
      <c r="ITR30" s="580"/>
      <c r="ITS30" s="580"/>
      <c r="ITT30" s="580"/>
      <c r="ITU30" s="580"/>
      <c r="ITV30" s="580"/>
      <c r="ITW30" s="580"/>
      <c r="ITX30" s="580"/>
      <c r="ITY30" s="580"/>
      <c r="ITZ30" s="580"/>
      <c r="IUA30" s="580"/>
      <c r="IUB30" s="580"/>
      <c r="IUC30" s="580"/>
      <c r="IUD30" s="580"/>
      <c r="IUE30" s="580"/>
      <c r="IUF30" s="580"/>
      <c r="IUG30" s="580"/>
      <c r="IUH30" s="580"/>
      <c r="IUI30" s="580"/>
      <c r="IUJ30" s="580"/>
      <c r="IUK30" s="580"/>
      <c r="IUL30" s="580"/>
      <c r="IUM30" s="580"/>
      <c r="IUN30" s="580"/>
      <c r="IUO30" s="580"/>
      <c r="IUP30" s="580"/>
      <c r="IUQ30" s="580"/>
      <c r="IUR30" s="580"/>
      <c r="IUS30" s="580"/>
      <c r="IUT30" s="580"/>
      <c r="IUU30" s="580"/>
      <c r="IUV30" s="580"/>
      <c r="IUW30" s="580"/>
      <c r="IUX30" s="580"/>
      <c r="IUY30" s="580"/>
      <c r="IUZ30" s="580"/>
      <c r="IVA30" s="580"/>
      <c r="IVB30" s="580"/>
      <c r="IVC30" s="580"/>
      <c r="IVD30" s="580"/>
      <c r="IVE30" s="580"/>
      <c r="IVF30" s="580"/>
      <c r="IVG30" s="580"/>
      <c r="IVH30" s="580"/>
      <c r="IVI30" s="580"/>
      <c r="IVJ30" s="580"/>
      <c r="IVK30" s="580"/>
      <c r="IVL30" s="580"/>
      <c r="IVM30" s="580"/>
      <c r="IVN30" s="580"/>
      <c r="IVO30" s="580"/>
      <c r="IVP30" s="580"/>
      <c r="IVQ30" s="580"/>
      <c r="IVR30" s="580"/>
      <c r="IVS30" s="580"/>
      <c r="IVT30" s="580"/>
      <c r="IVU30" s="580"/>
      <c r="IVV30" s="580"/>
      <c r="IVW30" s="580"/>
      <c r="IVX30" s="580"/>
      <c r="IVY30" s="580"/>
      <c r="IVZ30" s="580"/>
      <c r="IWA30" s="580"/>
      <c r="IWB30" s="580"/>
      <c r="IWC30" s="580"/>
      <c r="IWD30" s="580"/>
      <c r="IWE30" s="580"/>
      <c r="IWF30" s="580"/>
      <c r="IWG30" s="580"/>
      <c r="IWH30" s="580"/>
      <c r="IWI30" s="580"/>
      <c r="IWJ30" s="580"/>
      <c r="IWK30" s="580"/>
      <c r="IWL30" s="580"/>
      <c r="IWM30" s="580"/>
      <c r="IWN30" s="580"/>
      <c r="IWO30" s="580"/>
      <c r="IWP30" s="580"/>
      <c r="IWQ30" s="580"/>
      <c r="IWR30" s="580"/>
      <c r="IWS30" s="580"/>
      <c r="IWT30" s="580"/>
      <c r="IWU30" s="580"/>
      <c r="IWV30" s="580"/>
      <c r="IWW30" s="580"/>
      <c r="IWX30" s="580"/>
      <c r="IWY30" s="580"/>
      <c r="IWZ30" s="580"/>
      <c r="IXA30" s="580"/>
      <c r="IXB30" s="580"/>
      <c r="IXC30" s="580"/>
      <c r="IXD30" s="580"/>
      <c r="IXE30" s="580"/>
      <c r="IXF30" s="580"/>
      <c r="IXG30" s="580"/>
      <c r="IXH30" s="580"/>
      <c r="IXI30" s="580"/>
      <c r="IXJ30" s="580"/>
      <c r="IXK30" s="580"/>
      <c r="IXL30" s="580"/>
      <c r="IXM30" s="580"/>
      <c r="IXN30" s="580"/>
      <c r="IXO30" s="580"/>
      <c r="IXP30" s="580"/>
      <c r="IXQ30" s="580"/>
      <c r="IXR30" s="580"/>
      <c r="IXS30" s="580"/>
      <c r="IXT30" s="580"/>
      <c r="IXU30" s="580"/>
      <c r="IXV30" s="580"/>
      <c r="IXW30" s="580"/>
      <c r="IXX30" s="580"/>
      <c r="IXY30" s="580"/>
      <c r="IXZ30" s="580"/>
      <c r="IYA30" s="580"/>
      <c r="IYB30" s="580"/>
      <c r="IYC30" s="580"/>
      <c r="IYD30" s="580"/>
      <c r="IYE30" s="580"/>
      <c r="IYF30" s="580"/>
      <c r="IYG30" s="580"/>
      <c r="IYH30" s="580"/>
      <c r="IYI30" s="580"/>
      <c r="IYJ30" s="580"/>
      <c r="IYK30" s="580"/>
      <c r="IYL30" s="580"/>
      <c r="IYM30" s="580"/>
      <c r="IYN30" s="580"/>
      <c r="IYO30" s="580"/>
      <c r="IYP30" s="580"/>
      <c r="IYQ30" s="580"/>
      <c r="IYR30" s="580"/>
      <c r="IYS30" s="580"/>
      <c r="IYT30" s="580"/>
      <c r="IYU30" s="580"/>
      <c r="IYV30" s="580"/>
      <c r="IYW30" s="580"/>
      <c r="IYX30" s="580"/>
      <c r="IYY30" s="580"/>
      <c r="IYZ30" s="580"/>
      <c r="IZA30" s="580"/>
      <c r="IZB30" s="580"/>
      <c r="IZC30" s="580"/>
      <c r="IZD30" s="580"/>
      <c r="IZE30" s="580"/>
      <c r="IZF30" s="580"/>
      <c r="IZG30" s="580"/>
      <c r="IZH30" s="580"/>
      <c r="IZI30" s="580"/>
      <c r="IZJ30" s="580"/>
      <c r="IZK30" s="580"/>
      <c r="IZL30" s="580"/>
      <c r="IZM30" s="580"/>
      <c r="IZN30" s="580"/>
      <c r="IZO30" s="580"/>
      <c r="IZP30" s="580"/>
      <c r="IZQ30" s="580"/>
      <c r="IZR30" s="580"/>
      <c r="IZS30" s="580"/>
      <c r="IZT30" s="580"/>
      <c r="IZU30" s="580"/>
      <c r="IZV30" s="580"/>
      <c r="IZW30" s="580"/>
      <c r="IZX30" s="580"/>
      <c r="IZY30" s="580"/>
      <c r="IZZ30" s="580"/>
      <c r="JAA30" s="580"/>
      <c r="JAB30" s="580"/>
      <c r="JAC30" s="580"/>
      <c r="JAD30" s="580"/>
      <c r="JAE30" s="580"/>
      <c r="JAF30" s="580"/>
      <c r="JAG30" s="580"/>
      <c r="JAH30" s="580"/>
      <c r="JAI30" s="580"/>
      <c r="JAJ30" s="580"/>
      <c r="JAK30" s="580"/>
      <c r="JAL30" s="580"/>
      <c r="JAM30" s="580"/>
      <c r="JAN30" s="580"/>
      <c r="JAO30" s="580"/>
      <c r="JAP30" s="580"/>
      <c r="JAQ30" s="580"/>
      <c r="JAR30" s="580"/>
      <c r="JAS30" s="580"/>
      <c r="JAT30" s="580"/>
      <c r="JAU30" s="580"/>
      <c r="JAV30" s="580"/>
      <c r="JAW30" s="580"/>
      <c r="JAX30" s="580"/>
      <c r="JAY30" s="580"/>
      <c r="JAZ30" s="580"/>
      <c r="JBA30" s="580"/>
      <c r="JBB30" s="580"/>
      <c r="JBC30" s="580"/>
      <c r="JBD30" s="580"/>
      <c r="JBE30" s="580"/>
      <c r="JBF30" s="580"/>
      <c r="JBG30" s="580"/>
      <c r="JBH30" s="580"/>
      <c r="JBI30" s="580"/>
      <c r="JBJ30" s="580"/>
      <c r="JBK30" s="580"/>
      <c r="JBL30" s="580"/>
      <c r="JBM30" s="580"/>
      <c r="JBN30" s="580"/>
      <c r="JBO30" s="580"/>
      <c r="JBP30" s="580"/>
      <c r="JBQ30" s="580"/>
      <c r="JBR30" s="580"/>
      <c r="JBS30" s="580"/>
      <c r="JBT30" s="580"/>
      <c r="JBU30" s="580"/>
      <c r="JBV30" s="580"/>
      <c r="JBW30" s="580"/>
      <c r="JBX30" s="580"/>
      <c r="JBY30" s="580"/>
      <c r="JBZ30" s="580"/>
      <c r="JCA30" s="580"/>
      <c r="JCB30" s="580"/>
      <c r="JCC30" s="580"/>
      <c r="JCD30" s="580"/>
      <c r="JCE30" s="580"/>
      <c r="JCF30" s="580"/>
      <c r="JCG30" s="580"/>
      <c r="JCH30" s="580"/>
      <c r="JCI30" s="580"/>
      <c r="JCJ30" s="580"/>
      <c r="JCK30" s="580"/>
      <c r="JCL30" s="580"/>
      <c r="JCM30" s="580"/>
      <c r="JCN30" s="580"/>
      <c r="JCO30" s="580"/>
      <c r="JCP30" s="580"/>
      <c r="JCQ30" s="580"/>
      <c r="JCR30" s="580"/>
      <c r="JCS30" s="580"/>
      <c r="JCT30" s="580"/>
      <c r="JCU30" s="580"/>
      <c r="JCV30" s="580"/>
      <c r="JCW30" s="580"/>
      <c r="JCX30" s="580"/>
      <c r="JCY30" s="580"/>
      <c r="JCZ30" s="580"/>
      <c r="JDA30" s="580"/>
      <c r="JDB30" s="580"/>
      <c r="JDC30" s="580"/>
      <c r="JDD30" s="580"/>
      <c r="JDE30" s="580"/>
      <c r="JDF30" s="580"/>
      <c r="JDG30" s="580"/>
      <c r="JDH30" s="580"/>
      <c r="JDI30" s="580"/>
      <c r="JDJ30" s="580"/>
      <c r="JDK30" s="580"/>
      <c r="JDL30" s="580"/>
      <c r="JDM30" s="580"/>
      <c r="JDN30" s="580"/>
      <c r="JDO30" s="580"/>
      <c r="JDP30" s="580"/>
      <c r="JDQ30" s="580"/>
      <c r="JDR30" s="580"/>
      <c r="JDS30" s="580"/>
      <c r="JDT30" s="580"/>
      <c r="JDU30" s="580"/>
      <c r="JDV30" s="580"/>
      <c r="JDW30" s="580"/>
      <c r="JDX30" s="580"/>
      <c r="JDY30" s="580"/>
      <c r="JDZ30" s="580"/>
      <c r="JEA30" s="580"/>
      <c r="JEB30" s="580"/>
      <c r="JEC30" s="580"/>
      <c r="JED30" s="580"/>
      <c r="JEE30" s="580"/>
      <c r="JEF30" s="580"/>
      <c r="JEG30" s="580"/>
      <c r="JEH30" s="580"/>
      <c r="JEI30" s="580"/>
      <c r="JEJ30" s="580"/>
      <c r="JEK30" s="580"/>
      <c r="JEL30" s="580"/>
      <c r="JEM30" s="580"/>
      <c r="JEN30" s="580"/>
      <c r="JEO30" s="580"/>
      <c r="JEP30" s="580"/>
      <c r="JEQ30" s="580"/>
      <c r="JER30" s="580"/>
      <c r="JES30" s="580"/>
      <c r="JET30" s="580"/>
      <c r="JEU30" s="580"/>
      <c r="JEV30" s="580"/>
      <c r="JEW30" s="580"/>
      <c r="JEX30" s="580"/>
      <c r="JEY30" s="580"/>
      <c r="JEZ30" s="580"/>
      <c r="JFA30" s="580"/>
      <c r="JFB30" s="580"/>
      <c r="JFC30" s="580"/>
      <c r="JFD30" s="580"/>
      <c r="JFE30" s="580"/>
      <c r="JFF30" s="580"/>
      <c r="JFG30" s="580"/>
      <c r="JFH30" s="580"/>
      <c r="JFI30" s="580"/>
      <c r="JFJ30" s="580"/>
      <c r="JFK30" s="580"/>
      <c r="JFL30" s="580"/>
      <c r="JFM30" s="580"/>
      <c r="JFN30" s="580"/>
      <c r="JFO30" s="580"/>
      <c r="JFP30" s="580"/>
      <c r="JFQ30" s="580"/>
      <c r="JFR30" s="580"/>
      <c r="JFS30" s="580"/>
      <c r="JFT30" s="580"/>
      <c r="JFU30" s="580"/>
      <c r="JFV30" s="580"/>
      <c r="JFW30" s="580"/>
      <c r="JFX30" s="580"/>
      <c r="JFY30" s="580"/>
      <c r="JFZ30" s="580"/>
      <c r="JGA30" s="580"/>
      <c r="JGB30" s="580"/>
      <c r="JGC30" s="580"/>
      <c r="JGD30" s="580"/>
      <c r="JGE30" s="580"/>
      <c r="JGF30" s="580"/>
      <c r="JGG30" s="580"/>
      <c r="JGH30" s="580"/>
      <c r="JGI30" s="580"/>
      <c r="JGJ30" s="580"/>
      <c r="JGK30" s="580"/>
      <c r="JGL30" s="580"/>
      <c r="JGM30" s="580"/>
      <c r="JGN30" s="580"/>
      <c r="JGO30" s="580"/>
      <c r="JGP30" s="580"/>
      <c r="JGQ30" s="580"/>
      <c r="JGR30" s="580"/>
      <c r="JGS30" s="580"/>
      <c r="JGT30" s="580"/>
      <c r="JGU30" s="580"/>
      <c r="JGV30" s="580"/>
      <c r="JGW30" s="580"/>
      <c r="JGX30" s="580"/>
      <c r="JGY30" s="580"/>
      <c r="JGZ30" s="580"/>
      <c r="JHA30" s="580"/>
      <c r="JHB30" s="580"/>
      <c r="JHC30" s="580"/>
      <c r="JHD30" s="580"/>
      <c r="JHE30" s="580"/>
      <c r="JHF30" s="580"/>
      <c r="JHG30" s="580"/>
      <c r="JHH30" s="580"/>
      <c r="JHI30" s="580"/>
      <c r="JHJ30" s="580"/>
      <c r="JHK30" s="580"/>
      <c r="JHL30" s="580"/>
      <c r="JHM30" s="580"/>
      <c r="JHN30" s="580"/>
      <c r="JHO30" s="580"/>
      <c r="JHP30" s="580"/>
      <c r="JHQ30" s="580"/>
      <c r="JHR30" s="580"/>
      <c r="JHS30" s="580"/>
      <c r="JHT30" s="580"/>
      <c r="JHU30" s="580"/>
      <c r="JHV30" s="580"/>
      <c r="JHW30" s="580"/>
      <c r="JHX30" s="580"/>
      <c r="JHY30" s="580"/>
      <c r="JHZ30" s="580"/>
      <c r="JIA30" s="580"/>
      <c r="JIB30" s="580"/>
      <c r="JIC30" s="580"/>
      <c r="JID30" s="580"/>
      <c r="JIE30" s="580"/>
      <c r="JIF30" s="580"/>
      <c r="JIG30" s="580"/>
      <c r="JIH30" s="580"/>
      <c r="JII30" s="580"/>
      <c r="JIJ30" s="580"/>
      <c r="JIK30" s="580"/>
      <c r="JIL30" s="580"/>
      <c r="JIM30" s="580"/>
      <c r="JIN30" s="580"/>
      <c r="JIO30" s="580"/>
      <c r="JIP30" s="580"/>
      <c r="JIQ30" s="580"/>
      <c r="JIR30" s="580"/>
      <c r="JIS30" s="580"/>
      <c r="JIT30" s="580"/>
      <c r="JIU30" s="580"/>
      <c r="JIV30" s="580"/>
      <c r="JIW30" s="580"/>
      <c r="JIX30" s="580"/>
      <c r="JIY30" s="580"/>
      <c r="JIZ30" s="580"/>
      <c r="JJA30" s="580"/>
      <c r="JJB30" s="580"/>
      <c r="JJC30" s="580"/>
      <c r="JJD30" s="580"/>
      <c r="JJE30" s="580"/>
      <c r="JJF30" s="580"/>
      <c r="JJG30" s="580"/>
      <c r="JJH30" s="580"/>
      <c r="JJI30" s="580"/>
      <c r="JJJ30" s="580"/>
      <c r="JJK30" s="580"/>
      <c r="JJL30" s="580"/>
      <c r="JJM30" s="580"/>
      <c r="JJN30" s="580"/>
      <c r="JJO30" s="580"/>
      <c r="JJP30" s="580"/>
      <c r="JJQ30" s="580"/>
      <c r="JJR30" s="580"/>
      <c r="JJS30" s="580"/>
      <c r="JJT30" s="580"/>
      <c r="JJU30" s="580"/>
      <c r="JJV30" s="580"/>
      <c r="JJW30" s="580"/>
      <c r="JJX30" s="580"/>
      <c r="JJY30" s="580"/>
      <c r="JJZ30" s="580"/>
      <c r="JKA30" s="580"/>
      <c r="JKB30" s="580"/>
      <c r="JKC30" s="580"/>
      <c r="JKD30" s="580"/>
      <c r="JKE30" s="580"/>
      <c r="JKF30" s="580"/>
      <c r="JKG30" s="580"/>
      <c r="JKH30" s="580"/>
      <c r="JKI30" s="580"/>
      <c r="JKJ30" s="580"/>
      <c r="JKK30" s="580"/>
      <c r="JKL30" s="580"/>
      <c r="JKM30" s="580"/>
      <c r="JKN30" s="580"/>
      <c r="JKO30" s="580"/>
      <c r="JKP30" s="580"/>
      <c r="JKQ30" s="580"/>
      <c r="JKR30" s="580"/>
      <c r="JKS30" s="580"/>
      <c r="JKT30" s="580"/>
      <c r="JKU30" s="580"/>
      <c r="JKV30" s="580"/>
      <c r="JKW30" s="580"/>
      <c r="JKX30" s="580"/>
      <c r="JKY30" s="580"/>
      <c r="JKZ30" s="580"/>
      <c r="JLA30" s="580"/>
      <c r="JLB30" s="580"/>
      <c r="JLC30" s="580"/>
      <c r="JLD30" s="580"/>
      <c r="JLE30" s="580"/>
      <c r="JLF30" s="580"/>
      <c r="JLG30" s="580"/>
      <c r="JLH30" s="580"/>
      <c r="JLI30" s="580"/>
      <c r="JLJ30" s="580"/>
      <c r="JLK30" s="580"/>
      <c r="JLL30" s="580"/>
      <c r="JLM30" s="580"/>
      <c r="JLN30" s="580"/>
      <c r="JLO30" s="580"/>
      <c r="JLP30" s="580"/>
      <c r="JLQ30" s="580"/>
      <c r="JLR30" s="580"/>
      <c r="JLS30" s="580"/>
      <c r="JLT30" s="580"/>
      <c r="JLU30" s="580"/>
      <c r="JLV30" s="580"/>
      <c r="JLW30" s="580"/>
      <c r="JLX30" s="580"/>
      <c r="JLY30" s="580"/>
      <c r="JLZ30" s="580"/>
      <c r="JMA30" s="580"/>
      <c r="JMB30" s="580"/>
      <c r="JMC30" s="580"/>
      <c r="JMD30" s="580"/>
      <c r="JME30" s="580"/>
      <c r="JMF30" s="580"/>
      <c r="JMG30" s="580"/>
      <c r="JMH30" s="580"/>
      <c r="JMI30" s="580"/>
      <c r="JMJ30" s="580"/>
      <c r="JMK30" s="580"/>
      <c r="JML30" s="580"/>
      <c r="JMM30" s="580"/>
      <c r="JMN30" s="580"/>
      <c r="JMO30" s="580"/>
      <c r="JMP30" s="580"/>
      <c r="JMQ30" s="580"/>
      <c r="JMR30" s="580"/>
      <c r="JMS30" s="580"/>
      <c r="JMT30" s="580"/>
      <c r="JMU30" s="580"/>
      <c r="JMV30" s="580"/>
      <c r="JMW30" s="580"/>
      <c r="JMX30" s="580"/>
      <c r="JMY30" s="580"/>
      <c r="JMZ30" s="580"/>
      <c r="JNA30" s="580"/>
      <c r="JNB30" s="580"/>
      <c r="JNC30" s="580"/>
      <c r="JND30" s="580"/>
      <c r="JNE30" s="580"/>
      <c r="JNF30" s="580"/>
      <c r="JNG30" s="580"/>
      <c r="JNH30" s="580"/>
      <c r="JNI30" s="580"/>
      <c r="JNJ30" s="580"/>
      <c r="JNK30" s="580"/>
      <c r="JNL30" s="580"/>
      <c r="JNM30" s="580"/>
      <c r="JNN30" s="580"/>
      <c r="JNO30" s="580"/>
      <c r="JNP30" s="580"/>
      <c r="JNQ30" s="580"/>
      <c r="JNR30" s="580"/>
      <c r="JNS30" s="580"/>
      <c r="JNT30" s="580"/>
      <c r="JNU30" s="580"/>
      <c r="JNV30" s="580"/>
      <c r="JNW30" s="580"/>
      <c r="JNX30" s="580"/>
      <c r="JNY30" s="580"/>
      <c r="JNZ30" s="580"/>
      <c r="JOA30" s="580"/>
      <c r="JOB30" s="580"/>
      <c r="JOC30" s="580"/>
      <c r="JOD30" s="580"/>
      <c r="JOE30" s="580"/>
      <c r="JOF30" s="580"/>
      <c r="JOG30" s="580"/>
      <c r="JOH30" s="580"/>
      <c r="JOI30" s="580"/>
      <c r="JOJ30" s="580"/>
      <c r="JOK30" s="580"/>
      <c r="JOL30" s="580"/>
      <c r="JOM30" s="580"/>
      <c r="JON30" s="580"/>
      <c r="JOO30" s="580"/>
      <c r="JOP30" s="580"/>
      <c r="JOQ30" s="580"/>
      <c r="JOR30" s="580"/>
      <c r="JOS30" s="580"/>
      <c r="JOT30" s="580"/>
      <c r="JOU30" s="580"/>
      <c r="JOV30" s="580"/>
      <c r="JOW30" s="580"/>
      <c r="JOX30" s="580"/>
      <c r="JOY30" s="580"/>
      <c r="JOZ30" s="580"/>
      <c r="JPA30" s="580"/>
      <c r="JPB30" s="580"/>
      <c r="JPC30" s="580"/>
      <c r="JPD30" s="580"/>
      <c r="JPE30" s="580"/>
      <c r="JPF30" s="580"/>
      <c r="JPG30" s="580"/>
      <c r="JPH30" s="580"/>
      <c r="JPI30" s="580"/>
      <c r="JPJ30" s="580"/>
      <c r="JPK30" s="580"/>
      <c r="JPL30" s="580"/>
      <c r="JPM30" s="580"/>
      <c r="JPN30" s="580"/>
      <c r="JPO30" s="580"/>
      <c r="JPP30" s="580"/>
      <c r="JPQ30" s="580"/>
      <c r="JPR30" s="580"/>
      <c r="JPS30" s="580"/>
      <c r="JPT30" s="580"/>
      <c r="JPU30" s="580"/>
      <c r="JPV30" s="580"/>
      <c r="JPW30" s="580"/>
      <c r="JPX30" s="580"/>
      <c r="JPY30" s="580"/>
      <c r="JPZ30" s="580"/>
      <c r="JQA30" s="580"/>
      <c r="JQB30" s="580"/>
      <c r="JQC30" s="580"/>
      <c r="JQD30" s="580"/>
      <c r="JQE30" s="580"/>
      <c r="JQF30" s="580"/>
      <c r="JQG30" s="580"/>
      <c r="JQH30" s="580"/>
      <c r="JQI30" s="580"/>
      <c r="JQJ30" s="580"/>
      <c r="JQK30" s="580"/>
      <c r="JQL30" s="580"/>
      <c r="JQM30" s="580"/>
      <c r="JQN30" s="580"/>
      <c r="JQO30" s="580"/>
      <c r="JQP30" s="580"/>
      <c r="JQQ30" s="580"/>
      <c r="JQR30" s="580"/>
      <c r="JQS30" s="580"/>
      <c r="JQT30" s="580"/>
      <c r="JQU30" s="580"/>
      <c r="JQV30" s="580"/>
      <c r="JQW30" s="580"/>
      <c r="JQX30" s="580"/>
      <c r="JQY30" s="580"/>
      <c r="JQZ30" s="580"/>
      <c r="JRA30" s="580"/>
      <c r="JRB30" s="580"/>
      <c r="JRC30" s="580"/>
      <c r="JRD30" s="580"/>
      <c r="JRE30" s="580"/>
      <c r="JRF30" s="580"/>
      <c r="JRG30" s="580"/>
      <c r="JRH30" s="580"/>
      <c r="JRI30" s="580"/>
      <c r="JRJ30" s="580"/>
      <c r="JRK30" s="580"/>
      <c r="JRL30" s="580"/>
      <c r="JRM30" s="580"/>
      <c r="JRN30" s="580"/>
      <c r="JRO30" s="580"/>
      <c r="JRP30" s="580"/>
      <c r="JRQ30" s="580"/>
      <c r="JRR30" s="580"/>
      <c r="JRS30" s="580"/>
      <c r="JRT30" s="580"/>
      <c r="JRU30" s="580"/>
      <c r="JRV30" s="580"/>
      <c r="JRW30" s="580"/>
      <c r="JRX30" s="580"/>
      <c r="JRY30" s="580"/>
      <c r="JRZ30" s="580"/>
      <c r="JSA30" s="580"/>
      <c r="JSB30" s="580"/>
      <c r="JSC30" s="580"/>
      <c r="JSD30" s="580"/>
      <c r="JSE30" s="580"/>
      <c r="JSF30" s="580"/>
      <c r="JSG30" s="580"/>
      <c r="JSH30" s="580"/>
      <c r="JSI30" s="580"/>
      <c r="JSJ30" s="580"/>
      <c r="JSK30" s="580"/>
      <c r="JSL30" s="580"/>
      <c r="JSM30" s="580"/>
      <c r="JSN30" s="580"/>
      <c r="JSO30" s="580"/>
      <c r="JSP30" s="580"/>
      <c r="JSQ30" s="580"/>
      <c r="JSR30" s="580"/>
      <c r="JSS30" s="580"/>
      <c r="JST30" s="580"/>
      <c r="JSU30" s="580"/>
      <c r="JSV30" s="580"/>
      <c r="JSW30" s="580"/>
      <c r="JSX30" s="580"/>
      <c r="JSY30" s="580"/>
      <c r="JSZ30" s="580"/>
      <c r="JTA30" s="580"/>
      <c r="JTB30" s="580"/>
      <c r="JTC30" s="580"/>
      <c r="JTD30" s="580"/>
      <c r="JTE30" s="580"/>
      <c r="JTF30" s="580"/>
      <c r="JTG30" s="580"/>
      <c r="JTH30" s="580"/>
      <c r="JTI30" s="580"/>
      <c r="JTJ30" s="580"/>
      <c r="JTK30" s="580"/>
      <c r="JTL30" s="580"/>
      <c r="JTM30" s="580"/>
      <c r="JTN30" s="580"/>
      <c r="JTO30" s="580"/>
      <c r="JTP30" s="580"/>
      <c r="JTQ30" s="580"/>
      <c r="JTR30" s="580"/>
      <c r="JTS30" s="580"/>
      <c r="JTT30" s="580"/>
      <c r="JTU30" s="580"/>
      <c r="JTV30" s="580"/>
      <c r="JTW30" s="580"/>
      <c r="JTX30" s="580"/>
      <c r="JTY30" s="580"/>
      <c r="JTZ30" s="580"/>
      <c r="JUA30" s="580"/>
      <c r="JUB30" s="580"/>
      <c r="JUC30" s="580"/>
      <c r="JUD30" s="580"/>
      <c r="JUE30" s="580"/>
      <c r="JUF30" s="580"/>
      <c r="JUG30" s="580"/>
      <c r="JUH30" s="580"/>
      <c r="JUI30" s="580"/>
      <c r="JUJ30" s="580"/>
      <c r="JUK30" s="580"/>
      <c r="JUL30" s="580"/>
      <c r="JUM30" s="580"/>
      <c r="JUN30" s="580"/>
      <c r="JUO30" s="580"/>
      <c r="JUP30" s="580"/>
      <c r="JUQ30" s="580"/>
      <c r="JUR30" s="580"/>
      <c r="JUS30" s="580"/>
      <c r="JUT30" s="580"/>
      <c r="JUU30" s="580"/>
      <c r="JUV30" s="580"/>
      <c r="JUW30" s="580"/>
      <c r="JUX30" s="580"/>
      <c r="JUY30" s="580"/>
      <c r="JUZ30" s="580"/>
      <c r="JVA30" s="580"/>
      <c r="JVB30" s="580"/>
      <c r="JVC30" s="580"/>
      <c r="JVD30" s="580"/>
      <c r="JVE30" s="580"/>
      <c r="JVF30" s="580"/>
      <c r="JVG30" s="580"/>
      <c r="JVH30" s="580"/>
      <c r="JVI30" s="580"/>
      <c r="JVJ30" s="580"/>
      <c r="JVK30" s="580"/>
      <c r="JVL30" s="580"/>
      <c r="JVM30" s="580"/>
      <c r="JVN30" s="580"/>
      <c r="JVO30" s="580"/>
      <c r="JVP30" s="580"/>
      <c r="JVQ30" s="580"/>
      <c r="JVR30" s="580"/>
      <c r="JVS30" s="580"/>
      <c r="JVT30" s="580"/>
      <c r="JVU30" s="580"/>
      <c r="JVV30" s="580"/>
      <c r="JVW30" s="580"/>
      <c r="JVX30" s="580"/>
      <c r="JVY30" s="580"/>
      <c r="JVZ30" s="580"/>
      <c r="JWA30" s="580"/>
      <c r="JWB30" s="580"/>
      <c r="JWC30" s="580"/>
      <c r="JWD30" s="580"/>
      <c r="JWE30" s="580"/>
      <c r="JWF30" s="580"/>
      <c r="JWG30" s="580"/>
      <c r="JWH30" s="580"/>
      <c r="JWI30" s="580"/>
      <c r="JWJ30" s="580"/>
      <c r="JWK30" s="580"/>
      <c r="JWL30" s="580"/>
      <c r="JWM30" s="580"/>
      <c r="JWN30" s="580"/>
      <c r="JWO30" s="580"/>
      <c r="JWP30" s="580"/>
      <c r="JWQ30" s="580"/>
      <c r="JWR30" s="580"/>
      <c r="JWS30" s="580"/>
      <c r="JWT30" s="580"/>
      <c r="JWU30" s="580"/>
      <c r="JWV30" s="580"/>
      <c r="JWW30" s="580"/>
      <c r="JWX30" s="580"/>
      <c r="JWY30" s="580"/>
      <c r="JWZ30" s="580"/>
      <c r="JXA30" s="580"/>
      <c r="JXB30" s="580"/>
      <c r="JXC30" s="580"/>
      <c r="JXD30" s="580"/>
      <c r="JXE30" s="580"/>
      <c r="JXF30" s="580"/>
      <c r="JXG30" s="580"/>
      <c r="JXH30" s="580"/>
      <c r="JXI30" s="580"/>
      <c r="JXJ30" s="580"/>
      <c r="JXK30" s="580"/>
      <c r="JXL30" s="580"/>
      <c r="JXM30" s="580"/>
      <c r="JXN30" s="580"/>
      <c r="JXO30" s="580"/>
      <c r="JXP30" s="580"/>
      <c r="JXQ30" s="580"/>
      <c r="JXR30" s="580"/>
      <c r="JXS30" s="580"/>
      <c r="JXT30" s="580"/>
      <c r="JXU30" s="580"/>
      <c r="JXV30" s="580"/>
      <c r="JXW30" s="580"/>
      <c r="JXX30" s="580"/>
      <c r="JXY30" s="580"/>
      <c r="JXZ30" s="580"/>
      <c r="JYA30" s="580"/>
      <c r="JYB30" s="580"/>
      <c r="JYC30" s="580"/>
      <c r="JYD30" s="580"/>
      <c r="JYE30" s="580"/>
      <c r="JYF30" s="580"/>
      <c r="JYG30" s="580"/>
      <c r="JYH30" s="580"/>
      <c r="JYI30" s="580"/>
      <c r="JYJ30" s="580"/>
      <c r="JYK30" s="580"/>
      <c r="JYL30" s="580"/>
      <c r="JYM30" s="580"/>
      <c r="JYN30" s="580"/>
      <c r="JYO30" s="580"/>
      <c r="JYP30" s="580"/>
      <c r="JYQ30" s="580"/>
      <c r="JYR30" s="580"/>
      <c r="JYS30" s="580"/>
      <c r="JYT30" s="580"/>
      <c r="JYU30" s="580"/>
      <c r="JYV30" s="580"/>
      <c r="JYW30" s="580"/>
      <c r="JYX30" s="580"/>
      <c r="JYY30" s="580"/>
      <c r="JYZ30" s="580"/>
      <c r="JZA30" s="580"/>
      <c r="JZB30" s="580"/>
      <c r="JZC30" s="580"/>
      <c r="JZD30" s="580"/>
      <c r="JZE30" s="580"/>
      <c r="JZF30" s="580"/>
      <c r="JZG30" s="580"/>
      <c r="JZH30" s="580"/>
      <c r="JZI30" s="580"/>
      <c r="JZJ30" s="580"/>
      <c r="JZK30" s="580"/>
      <c r="JZL30" s="580"/>
      <c r="JZM30" s="580"/>
      <c r="JZN30" s="580"/>
      <c r="JZO30" s="580"/>
      <c r="JZP30" s="580"/>
      <c r="JZQ30" s="580"/>
      <c r="JZR30" s="580"/>
      <c r="JZS30" s="580"/>
      <c r="JZT30" s="580"/>
      <c r="JZU30" s="580"/>
      <c r="JZV30" s="580"/>
      <c r="JZW30" s="580"/>
      <c r="JZX30" s="580"/>
      <c r="JZY30" s="580"/>
      <c r="JZZ30" s="580"/>
      <c r="KAA30" s="580"/>
      <c r="KAB30" s="580"/>
      <c r="KAC30" s="580"/>
      <c r="KAD30" s="580"/>
      <c r="KAE30" s="580"/>
      <c r="KAF30" s="580"/>
      <c r="KAG30" s="580"/>
      <c r="KAH30" s="580"/>
      <c r="KAI30" s="580"/>
      <c r="KAJ30" s="580"/>
      <c r="KAK30" s="580"/>
      <c r="KAL30" s="580"/>
      <c r="KAM30" s="580"/>
      <c r="KAN30" s="580"/>
      <c r="KAO30" s="580"/>
      <c r="KAP30" s="580"/>
      <c r="KAQ30" s="580"/>
      <c r="KAR30" s="580"/>
      <c r="KAS30" s="580"/>
      <c r="KAT30" s="580"/>
      <c r="KAU30" s="580"/>
      <c r="KAV30" s="580"/>
      <c r="KAW30" s="580"/>
      <c r="KAX30" s="580"/>
      <c r="KAY30" s="580"/>
      <c r="KAZ30" s="580"/>
      <c r="KBA30" s="580"/>
      <c r="KBB30" s="580"/>
      <c r="KBC30" s="580"/>
      <c r="KBD30" s="580"/>
      <c r="KBE30" s="580"/>
      <c r="KBF30" s="580"/>
      <c r="KBG30" s="580"/>
      <c r="KBH30" s="580"/>
      <c r="KBI30" s="580"/>
      <c r="KBJ30" s="580"/>
      <c r="KBK30" s="580"/>
      <c r="KBL30" s="580"/>
      <c r="KBM30" s="580"/>
      <c r="KBN30" s="580"/>
      <c r="KBO30" s="580"/>
      <c r="KBP30" s="580"/>
      <c r="KBQ30" s="580"/>
      <c r="KBR30" s="580"/>
      <c r="KBS30" s="580"/>
      <c r="KBT30" s="580"/>
      <c r="KBU30" s="580"/>
      <c r="KBV30" s="580"/>
      <c r="KBW30" s="580"/>
      <c r="KBX30" s="580"/>
      <c r="KBY30" s="580"/>
      <c r="KBZ30" s="580"/>
      <c r="KCA30" s="580"/>
      <c r="KCB30" s="580"/>
      <c r="KCC30" s="580"/>
      <c r="KCD30" s="580"/>
      <c r="KCE30" s="580"/>
      <c r="KCF30" s="580"/>
      <c r="KCG30" s="580"/>
      <c r="KCH30" s="580"/>
      <c r="KCI30" s="580"/>
      <c r="KCJ30" s="580"/>
      <c r="KCK30" s="580"/>
      <c r="KCL30" s="580"/>
      <c r="KCM30" s="580"/>
      <c r="KCN30" s="580"/>
      <c r="KCO30" s="580"/>
      <c r="KCP30" s="580"/>
      <c r="KCQ30" s="580"/>
      <c r="KCR30" s="580"/>
      <c r="KCS30" s="580"/>
      <c r="KCT30" s="580"/>
      <c r="KCU30" s="580"/>
      <c r="KCV30" s="580"/>
      <c r="KCW30" s="580"/>
      <c r="KCX30" s="580"/>
      <c r="KCY30" s="580"/>
      <c r="KCZ30" s="580"/>
      <c r="KDA30" s="580"/>
      <c r="KDB30" s="580"/>
      <c r="KDC30" s="580"/>
      <c r="KDD30" s="580"/>
      <c r="KDE30" s="580"/>
      <c r="KDF30" s="580"/>
      <c r="KDG30" s="580"/>
      <c r="KDH30" s="580"/>
      <c r="KDI30" s="580"/>
      <c r="KDJ30" s="580"/>
      <c r="KDK30" s="580"/>
      <c r="KDL30" s="580"/>
      <c r="KDM30" s="580"/>
      <c r="KDN30" s="580"/>
      <c r="KDO30" s="580"/>
      <c r="KDP30" s="580"/>
      <c r="KDQ30" s="580"/>
      <c r="KDR30" s="580"/>
      <c r="KDS30" s="580"/>
      <c r="KDT30" s="580"/>
      <c r="KDU30" s="580"/>
      <c r="KDV30" s="580"/>
      <c r="KDW30" s="580"/>
      <c r="KDX30" s="580"/>
      <c r="KDY30" s="580"/>
      <c r="KDZ30" s="580"/>
      <c r="KEA30" s="580"/>
      <c r="KEB30" s="580"/>
      <c r="KEC30" s="580"/>
      <c r="KED30" s="580"/>
      <c r="KEE30" s="580"/>
      <c r="KEF30" s="580"/>
      <c r="KEG30" s="580"/>
      <c r="KEH30" s="580"/>
      <c r="KEI30" s="580"/>
      <c r="KEJ30" s="580"/>
      <c r="KEK30" s="580"/>
      <c r="KEL30" s="580"/>
      <c r="KEM30" s="580"/>
      <c r="KEN30" s="580"/>
      <c r="KEO30" s="580"/>
      <c r="KEP30" s="580"/>
      <c r="KEQ30" s="580"/>
      <c r="KER30" s="580"/>
      <c r="KES30" s="580"/>
      <c r="KET30" s="580"/>
      <c r="KEU30" s="580"/>
      <c r="KEV30" s="580"/>
      <c r="KEW30" s="580"/>
      <c r="KEX30" s="580"/>
      <c r="KEY30" s="580"/>
      <c r="KEZ30" s="580"/>
      <c r="KFA30" s="580"/>
      <c r="KFB30" s="580"/>
      <c r="KFC30" s="580"/>
      <c r="KFD30" s="580"/>
      <c r="KFE30" s="580"/>
      <c r="KFF30" s="580"/>
      <c r="KFG30" s="580"/>
      <c r="KFH30" s="580"/>
      <c r="KFI30" s="580"/>
      <c r="KFJ30" s="580"/>
      <c r="KFK30" s="580"/>
      <c r="KFL30" s="580"/>
      <c r="KFM30" s="580"/>
      <c r="KFN30" s="580"/>
      <c r="KFO30" s="580"/>
      <c r="KFP30" s="580"/>
      <c r="KFQ30" s="580"/>
      <c r="KFR30" s="580"/>
      <c r="KFS30" s="580"/>
      <c r="KFT30" s="580"/>
      <c r="KFU30" s="580"/>
      <c r="KFV30" s="580"/>
      <c r="KFW30" s="580"/>
      <c r="KFX30" s="580"/>
      <c r="KFY30" s="580"/>
      <c r="KFZ30" s="580"/>
      <c r="KGA30" s="580"/>
      <c r="KGB30" s="580"/>
      <c r="KGC30" s="580"/>
      <c r="KGD30" s="580"/>
      <c r="KGE30" s="580"/>
      <c r="KGF30" s="580"/>
      <c r="KGG30" s="580"/>
      <c r="KGH30" s="580"/>
      <c r="KGI30" s="580"/>
      <c r="KGJ30" s="580"/>
      <c r="KGK30" s="580"/>
      <c r="KGL30" s="580"/>
      <c r="KGM30" s="580"/>
      <c r="KGN30" s="580"/>
      <c r="KGO30" s="580"/>
      <c r="KGP30" s="580"/>
      <c r="KGQ30" s="580"/>
      <c r="KGR30" s="580"/>
      <c r="KGS30" s="580"/>
      <c r="KGT30" s="580"/>
      <c r="KGU30" s="580"/>
      <c r="KGV30" s="580"/>
      <c r="KGW30" s="580"/>
      <c r="KGX30" s="580"/>
      <c r="KGY30" s="580"/>
      <c r="KGZ30" s="580"/>
      <c r="KHA30" s="580"/>
      <c r="KHB30" s="580"/>
      <c r="KHC30" s="580"/>
      <c r="KHD30" s="580"/>
      <c r="KHE30" s="580"/>
      <c r="KHF30" s="580"/>
      <c r="KHG30" s="580"/>
      <c r="KHH30" s="580"/>
      <c r="KHI30" s="580"/>
      <c r="KHJ30" s="580"/>
      <c r="KHK30" s="580"/>
      <c r="KHL30" s="580"/>
      <c r="KHM30" s="580"/>
      <c r="KHN30" s="580"/>
      <c r="KHO30" s="580"/>
      <c r="KHP30" s="580"/>
      <c r="KHQ30" s="580"/>
      <c r="KHR30" s="580"/>
      <c r="KHS30" s="580"/>
      <c r="KHT30" s="580"/>
      <c r="KHU30" s="580"/>
      <c r="KHV30" s="580"/>
      <c r="KHW30" s="580"/>
      <c r="KHX30" s="580"/>
      <c r="KHY30" s="580"/>
      <c r="KHZ30" s="580"/>
      <c r="KIA30" s="580"/>
      <c r="KIB30" s="580"/>
      <c r="KIC30" s="580"/>
      <c r="KID30" s="580"/>
      <c r="KIE30" s="580"/>
      <c r="KIF30" s="580"/>
      <c r="KIG30" s="580"/>
      <c r="KIH30" s="580"/>
      <c r="KII30" s="580"/>
      <c r="KIJ30" s="580"/>
      <c r="KIK30" s="580"/>
      <c r="KIL30" s="580"/>
      <c r="KIM30" s="580"/>
      <c r="KIN30" s="580"/>
      <c r="KIO30" s="580"/>
      <c r="KIP30" s="580"/>
      <c r="KIQ30" s="580"/>
      <c r="KIR30" s="580"/>
      <c r="KIS30" s="580"/>
      <c r="KIT30" s="580"/>
      <c r="KIU30" s="580"/>
      <c r="KIV30" s="580"/>
      <c r="KIW30" s="580"/>
      <c r="KIX30" s="580"/>
      <c r="KIY30" s="580"/>
      <c r="KIZ30" s="580"/>
      <c r="KJA30" s="580"/>
      <c r="KJB30" s="580"/>
      <c r="KJC30" s="580"/>
      <c r="KJD30" s="580"/>
      <c r="KJE30" s="580"/>
      <c r="KJF30" s="580"/>
      <c r="KJG30" s="580"/>
      <c r="KJH30" s="580"/>
      <c r="KJI30" s="580"/>
      <c r="KJJ30" s="580"/>
      <c r="KJK30" s="580"/>
      <c r="KJL30" s="580"/>
      <c r="KJM30" s="580"/>
      <c r="KJN30" s="580"/>
      <c r="KJO30" s="580"/>
      <c r="KJP30" s="580"/>
      <c r="KJQ30" s="580"/>
      <c r="KJR30" s="580"/>
      <c r="KJS30" s="580"/>
      <c r="KJT30" s="580"/>
      <c r="KJU30" s="580"/>
      <c r="KJV30" s="580"/>
      <c r="KJW30" s="580"/>
      <c r="KJX30" s="580"/>
      <c r="KJY30" s="580"/>
      <c r="KJZ30" s="580"/>
      <c r="KKA30" s="580"/>
      <c r="KKB30" s="580"/>
      <c r="KKC30" s="580"/>
      <c r="KKD30" s="580"/>
      <c r="KKE30" s="580"/>
      <c r="KKF30" s="580"/>
      <c r="KKG30" s="580"/>
      <c r="KKH30" s="580"/>
      <c r="KKI30" s="580"/>
      <c r="KKJ30" s="580"/>
      <c r="KKK30" s="580"/>
      <c r="KKL30" s="580"/>
      <c r="KKM30" s="580"/>
      <c r="KKN30" s="580"/>
      <c r="KKO30" s="580"/>
      <c r="KKP30" s="580"/>
      <c r="KKQ30" s="580"/>
      <c r="KKR30" s="580"/>
      <c r="KKS30" s="580"/>
      <c r="KKT30" s="580"/>
      <c r="KKU30" s="580"/>
      <c r="KKV30" s="580"/>
      <c r="KKW30" s="580"/>
      <c r="KKX30" s="580"/>
      <c r="KKY30" s="580"/>
      <c r="KKZ30" s="580"/>
      <c r="KLA30" s="580"/>
      <c r="KLB30" s="580"/>
      <c r="KLC30" s="580"/>
      <c r="KLD30" s="580"/>
      <c r="KLE30" s="580"/>
      <c r="KLF30" s="580"/>
      <c r="KLG30" s="580"/>
      <c r="KLH30" s="580"/>
      <c r="KLI30" s="580"/>
      <c r="KLJ30" s="580"/>
      <c r="KLK30" s="580"/>
      <c r="KLL30" s="580"/>
      <c r="KLM30" s="580"/>
      <c r="KLN30" s="580"/>
      <c r="KLO30" s="580"/>
      <c r="KLP30" s="580"/>
      <c r="KLQ30" s="580"/>
      <c r="KLR30" s="580"/>
      <c r="KLS30" s="580"/>
      <c r="KLT30" s="580"/>
      <c r="KLU30" s="580"/>
      <c r="KLV30" s="580"/>
      <c r="KLW30" s="580"/>
      <c r="KLX30" s="580"/>
      <c r="KLY30" s="580"/>
      <c r="KLZ30" s="580"/>
      <c r="KMA30" s="580"/>
      <c r="KMB30" s="580"/>
      <c r="KMC30" s="580"/>
      <c r="KMD30" s="580"/>
      <c r="KME30" s="580"/>
      <c r="KMF30" s="580"/>
      <c r="KMG30" s="580"/>
      <c r="KMH30" s="580"/>
      <c r="KMI30" s="580"/>
      <c r="KMJ30" s="580"/>
      <c r="KMK30" s="580"/>
      <c r="KML30" s="580"/>
      <c r="KMM30" s="580"/>
      <c r="KMN30" s="580"/>
      <c r="KMO30" s="580"/>
      <c r="KMP30" s="580"/>
      <c r="KMQ30" s="580"/>
      <c r="KMR30" s="580"/>
      <c r="KMS30" s="580"/>
      <c r="KMT30" s="580"/>
      <c r="KMU30" s="580"/>
      <c r="KMV30" s="580"/>
      <c r="KMW30" s="580"/>
      <c r="KMX30" s="580"/>
      <c r="KMY30" s="580"/>
      <c r="KMZ30" s="580"/>
      <c r="KNA30" s="580"/>
      <c r="KNB30" s="580"/>
      <c r="KNC30" s="580"/>
      <c r="KND30" s="580"/>
      <c r="KNE30" s="580"/>
      <c r="KNF30" s="580"/>
      <c r="KNG30" s="580"/>
      <c r="KNH30" s="580"/>
      <c r="KNI30" s="580"/>
      <c r="KNJ30" s="580"/>
      <c r="KNK30" s="580"/>
      <c r="KNL30" s="580"/>
      <c r="KNM30" s="580"/>
      <c r="KNN30" s="580"/>
      <c r="KNO30" s="580"/>
      <c r="KNP30" s="580"/>
      <c r="KNQ30" s="580"/>
      <c r="KNR30" s="580"/>
      <c r="KNS30" s="580"/>
      <c r="KNT30" s="580"/>
      <c r="KNU30" s="580"/>
      <c r="KNV30" s="580"/>
      <c r="KNW30" s="580"/>
      <c r="KNX30" s="580"/>
      <c r="KNY30" s="580"/>
      <c r="KNZ30" s="580"/>
      <c r="KOA30" s="580"/>
      <c r="KOB30" s="580"/>
      <c r="KOC30" s="580"/>
      <c r="KOD30" s="580"/>
      <c r="KOE30" s="580"/>
      <c r="KOF30" s="580"/>
      <c r="KOG30" s="580"/>
      <c r="KOH30" s="580"/>
      <c r="KOI30" s="580"/>
      <c r="KOJ30" s="580"/>
      <c r="KOK30" s="580"/>
      <c r="KOL30" s="580"/>
      <c r="KOM30" s="580"/>
      <c r="KON30" s="580"/>
      <c r="KOO30" s="580"/>
      <c r="KOP30" s="580"/>
      <c r="KOQ30" s="580"/>
      <c r="KOR30" s="580"/>
      <c r="KOS30" s="580"/>
      <c r="KOT30" s="580"/>
      <c r="KOU30" s="580"/>
      <c r="KOV30" s="580"/>
      <c r="KOW30" s="580"/>
      <c r="KOX30" s="580"/>
      <c r="KOY30" s="580"/>
      <c r="KOZ30" s="580"/>
      <c r="KPA30" s="580"/>
      <c r="KPB30" s="580"/>
      <c r="KPC30" s="580"/>
      <c r="KPD30" s="580"/>
      <c r="KPE30" s="580"/>
      <c r="KPF30" s="580"/>
      <c r="KPG30" s="580"/>
      <c r="KPH30" s="580"/>
      <c r="KPI30" s="580"/>
      <c r="KPJ30" s="580"/>
      <c r="KPK30" s="580"/>
      <c r="KPL30" s="580"/>
      <c r="KPM30" s="580"/>
      <c r="KPN30" s="580"/>
      <c r="KPO30" s="580"/>
      <c r="KPP30" s="580"/>
      <c r="KPQ30" s="580"/>
      <c r="KPR30" s="580"/>
      <c r="KPS30" s="580"/>
      <c r="KPT30" s="580"/>
      <c r="KPU30" s="580"/>
      <c r="KPV30" s="580"/>
      <c r="KPW30" s="580"/>
      <c r="KPX30" s="580"/>
      <c r="KPY30" s="580"/>
      <c r="KPZ30" s="580"/>
      <c r="KQA30" s="580"/>
      <c r="KQB30" s="580"/>
      <c r="KQC30" s="580"/>
      <c r="KQD30" s="580"/>
      <c r="KQE30" s="580"/>
      <c r="KQF30" s="580"/>
      <c r="KQG30" s="580"/>
      <c r="KQH30" s="580"/>
      <c r="KQI30" s="580"/>
      <c r="KQJ30" s="580"/>
      <c r="KQK30" s="580"/>
      <c r="KQL30" s="580"/>
      <c r="KQM30" s="580"/>
      <c r="KQN30" s="580"/>
      <c r="KQO30" s="580"/>
      <c r="KQP30" s="580"/>
      <c r="KQQ30" s="580"/>
      <c r="KQR30" s="580"/>
      <c r="KQS30" s="580"/>
      <c r="KQT30" s="580"/>
      <c r="KQU30" s="580"/>
      <c r="KQV30" s="580"/>
      <c r="KQW30" s="580"/>
      <c r="KQX30" s="580"/>
      <c r="KQY30" s="580"/>
      <c r="KQZ30" s="580"/>
      <c r="KRA30" s="580"/>
      <c r="KRB30" s="580"/>
      <c r="KRC30" s="580"/>
      <c r="KRD30" s="580"/>
      <c r="KRE30" s="580"/>
      <c r="KRF30" s="580"/>
      <c r="KRG30" s="580"/>
      <c r="KRH30" s="580"/>
      <c r="KRI30" s="580"/>
      <c r="KRJ30" s="580"/>
      <c r="KRK30" s="580"/>
      <c r="KRL30" s="580"/>
      <c r="KRM30" s="580"/>
      <c r="KRN30" s="580"/>
      <c r="KRO30" s="580"/>
      <c r="KRP30" s="580"/>
      <c r="KRQ30" s="580"/>
      <c r="KRR30" s="580"/>
      <c r="KRS30" s="580"/>
      <c r="KRT30" s="580"/>
      <c r="KRU30" s="580"/>
      <c r="KRV30" s="580"/>
      <c r="KRW30" s="580"/>
      <c r="KRX30" s="580"/>
      <c r="KRY30" s="580"/>
      <c r="KRZ30" s="580"/>
      <c r="KSA30" s="580"/>
      <c r="KSB30" s="580"/>
      <c r="KSC30" s="580"/>
      <c r="KSD30" s="580"/>
      <c r="KSE30" s="580"/>
      <c r="KSF30" s="580"/>
      <c r="KSG30" s="580"/>
      <c r="KSH30" s="580"/>
      <c r="KSI30" s="580"/>
      <c r="KSJ30" s="580"/>
      <c r="KSK30" s="580"/>
      <c r="KSL30" s="580"/>
      <c r="KSM30" s="580"/>
      <c r="KSN30" s="580"/>
      <c r="KSO30" s="580"/>
      <c r="KSP30" s="580"/>
      <c r="KSQ30" s="580"/>
      <c r="KSR30" s="580"/>
      <c r="KSS30" s="580"/>
      <c r="KST30" s="580"/>
      <c r="KSU30" s="580"/>
      <c r="KSV30" s="580"/>
      <c r="KSW30" s="580"/>
      <c r="KSX30" s="580"/>
      <c r="KSY30" s="580"/>
      <c r="KSZ30" s="580"/>
      <c r="KTA30" s="580"/>
      <c r="KTB30" s="580"/>
      <c r="KTC30" s="580"/>
      <c r="KTD30" s="580"/>
      <c r="KTE30" s="580"/>
      <c r="KTF30" s="580"/>
      <c r="KTG30" s="580"/>
      <c r="KTH30" s="580"/>
      <c r="KTI30" s="580"/>
      <c r="KTJ30" s="580"/>
      <c r="KTK30" s="580"/>
      <c r="KTL30" s="580"/>
      <c r="KTM30" s="580"/>
      <c r="KTN30" s="580"/>
      <c r="KTO30" s="580"/>
      <c r="KTP30" s="580"/>
      <c r="KTQ30" s="580"/>
      <c r="KTR30" s="580"/>
      <c r="KTS30" s="580"/>
      <c r="KTT30" s="580"/>
      <c r="KTU30" s="580"/>
      <c r="KTV30" s="580"/>
      <c r="KTW30" s="580"/>
      <c r="KTX30" s="580"/>
      <c r="KTY30" s="580"/>
      <c r="KTZ30" s="580"/>
      <c r="KUA30" s="580"/>
      <c r="KUB30" s="580"/>
      <c r="KUC30" s="580"/>
      <c r="KUD30" s="580"/>
      <c r="KUE30" s="580"/>
      <c r="KUF30" s="580"/>
      <c r="KUG30" s="580"/>
      <c r="KUH30" s="580"/>
      <c r="KUI30" s="580"/>
      <c r="KUJ30" s="580"/>
      <c r="KUK30" s="580"/>
      <c r="KUL30" s="580"/>
      <c r="KUM30" s="580"/>
      <c r="KUN30" s="580"/>
      <c r="KUO30" s="580"/>
      <c r="KUP30" s="580"/>
      <c r="KUQ30" s="580"/>
      <c r="KUR30" s="580"/>
      <c r="KUS30" s="580"/>
      <c r="KUT30" s="580"/>
      <c r="KUU30" s="580"/>
      <c r="KUV30" s="580"/>
      <c r="KUW30" s="580"/>
      <c r="KUX30" s="580"/>
      <c r="KUY30" s="580"/>
      <c r="KUZ30" s="580"/>
      <c r="KVA30" s="580"/>
      <c r="KVB30" s="580"/>
      <c r="KVC30" s="580"/>
      <c r="KVD30" s="580"/>
      <c r="KVE30" s="580"/>
      <c r="KVF30" s="580"/>
      <c r="KVG30" s="580"/>
      <c r="KVH30" s="580"/>
      <c r="KVI30" s="580"/>
      <c r="KVJ30" s="580"/>
      <c r="KVK30" s="580"/>
      <c r="KVL30" s="580"/>
      <c r="KVM30" s="580"/>
      <c r="KVN30" s="580"/>
      <c r="KVO30" s="580"/>
      <c r="KVP30" s="580"/>
      <c r="KVQ30" s="580"/>
      <c r="KVR30" s="580"/>
      <c r="KVS30" s="580"/>
      <c r="KVT30" s="580"/>
      <c r="KVU30" s="580"/>
      <c r="KVV30" s="580"/>
      <c r="KVW30" s="580"/>
      <c r="KVX30" s="580"/>
      <c r="KVY30" s="580"/>
      <c r="KVZ30" s="580"/>
      <c r="KWA30" s="580"/>
      <c r="KWB30" s="580"/>
      <c r="KWC30" s="580"/>
      <c r="KWD30" s="580"/>
      <c r="KWE30" s="580"/>
      <c r="KWF30" s="580"/>
      <c r="KWG30" s="580"/>
      <c r="KWH30" s="580"/>
      <c r="KWI30" s="580"/>
      <c r="KWJ30" s="580"/>
      <c r="KWK30" s="580"/>
      <c r="KWL30" s="580"/>
      <c r="KWM30" s="580"/>
      <c r="KWN30" s="580"/>
      <c r="KWO30" s="580"/>
      <c r="KWP30" s="580"/>
      <c r="KWQ30" s="580"/>
      <c r="KWR30" s="580"/>
      <c r="KWS30" s="580"/>
      <c r="KWT30" s="580"/>
      <c r="KWU30" s="580"/>
      <c r="KWV30" s="580"/>
      <c r="KWW30" s="580"/>
      <c r="KWX30" s="580"/>
      <c r="KWY30" s="580"/>
      <c r="KWZ30" s="580"/>
      <c r="KXA30" s="580"/>
      <c r="KXB30" s="580"/>
      <c r="KXC30" s="580"/>
      <c r="KXD30" s="580"/>
      <c r="KXE30" s="580"/>
      <c r="KXF30" s="580"/>
      <c r="KXG30" s="580"/>
      <c r="KXH30" s="580"/>
      <c r="KXI30" s="580"/>
      <c r="KXJ30" s="580"/>
      <c r="KXK30" s="580"/>
      <c r="KXL30" s="580"/>
      <c r="KXM30" s="580"/>
      <c r="KXN30" s="580"/>
      <c r="KXO30" s="580"/>
      <c r="KXP30" s="580"/>
      <c r="KXQ30" s="580"/>
      <c r="KXR30" s="580"/>
      <c r="KXS30" s="580"/>
      <c r="KXT30" s="580"/>
      <c r="KXU30" s="580"/>
      <c r="KXV30" s="580"/>
      <c r="KXW30" s="580"/>
      <c r="KXX30" s="580"/>
      <c r="KXY30" s="580"/>
      <c r="KXZ30" s="580"/>
      <c r="KYA30" s="580"/>
      <c r="KYB30" s="580"/>
      <c r="KYC30" s="580"/>
      <c r="KYD30" s="580"/>
      <c r="KYE30" s="580"/>
      <c r="KYF30" s="580"/>
      <c r="KYG30" s="580"/>
      <c r="KYH30" s="580"/>
      <c r="KYI30" s="580"/>
      <c r="KYJ30" s="580"/>
      <c r="KYK30" s="580"/>
      <c r="KYL30" s="580"/>
      <c r="KYM30" s="580"/>
      <c r="KYN30" s="580"/>
      <c r="KYO30" s="580"/>
      <c r="KYP30" s="580"/>
      <c r="KYQ30" s="580"/>
      <c r="KYR30" s="580"/>
      <c r="KYS30" s="580"/>
      <c r="KYT30" s="580"/>
      <c r="KYU30" s="580"/>
      <c r="KYV30" s="580"/>
      <c r="KYW30" s="580"/>
      <c r="KYX30" s="580"/>
      <c r="KYY30" s="580"/>
      <c r="KYZ30" s="580"/>
      <c r="KZA30" s="580"/>
      <c r="KZB30" s="580"/>
      <c r="KZC30" s="580"/>
      <c r="KZD30" s="580"/>
      <c r="KZE30" s="580"/>
      <c r="KZF30" s="580"/>
      <c r="KZG30" s="580"/>
      <c r="KZH30" s="580"/>
      <c r="KZI30" s="580"/>
      <c r="KZJ30" s="580"/>
      <c r="KZK30" s="580"/>
      <c r="KZL30" s="580"/>
      <c r="KZM30" s="580"/>
      <c r="KZN30" s="580"/>
      <c r="KZO30" s="580"/>
      <c r="KZP30" s="580"/>
      <c r="KZQ30" s="580"/>
      <c r="KZR30" s="580"/>
      <c r="KZS30" s="580"/>
      <c r="KZT30" s="580"/>
      <c r="KZU30" s="580"/>
      <c r="KZV30" s="580"/>
      <c r="KZW30" s="580"/>
      <c r="KZX30" s="580"/>
      <c r="KZY30" s="580"/>
      <c r="KZZ30" s="580"/>
      <c r="LAA30" s="580"/>
      <c r="LAB30" s="580"/>
      <c r="LAC30" s="580"/>
      <c r="LAD30" s="580"/>
      <c r="LAE30" s="580"/>
      <c r="LAF30" s="580"/>
      <c r="LAG30" s="580"/>
      <c r="LAH30" s="580"/>
      <c r="LAI30" s="580"/>
      <c r="LAJ30" s="580"/>
      <c r="LAK30" s="580"/>
      <c r="LAL30" s="580"/>
      <c r="LAM30" s="580"/>
      <c r="LAN30" s="580"/>
      <c r="LAO30" s="580"/>
      <c r="LAP30" s="580"/>
      <c r="LAQ30" s="580"/>
      <c r="LAR30" s="580"/>
      <c r="LAS30" s="580"/>
      <c r="LAT30" s="580"/>
      <c r="LAU30" s="580"/>
      <c r="LAV30" s="580"/>
      <c r="LAW30" s="580"/>
      <c r="LAX30" s="580"/>
      <c r="LAY30" s="580"/>
      <c r="LAZ30" s="580"/>
      <c r="LBA30" s="580"/>
      <c r="LBB30" s="580"/>
      <c r="LBC30" s="580"/>
      <c r="LBD30" s="580"/>
      <c r="LBE30" s="580"/>
      <c r="LBF30" s="580"/>
      <c r="LBG30" s="580"/>
      <c r="LBH30" s="580"/>
      <c r="LBI30" s="580"/>
      <c r="LBJ30" s="580"/>
      <c r="LBK30" s="580"/>
      <c r="LBL30" s="580"/>
      <c r="LBM30" s="580"/>
      <c r="LBN30" s="580"/>
      <c r="LBO30" s="580"/>
      <c r="LBP30" s="580"/>
      <c r="LBQ30" s="580"/>
      <c r="LBR30" s="580"/>
      <c r="LBS30" s="580"/>
      <c r="LBT30" s="580"/>
      <c r="LBU30" s="580"/>
      <c r="LBV30" s="580"/>
      <c r="LBW30" s="580"/>
      <c r="LBX30" s="580"/>
      <c r="LBY30" s="580"/>
      <c r="LBZ30" s="580"/>
      <c r="LCA30" s="580"/>
      <c r="LCB30" s="580"/>
      <c r="LCC30" s="580"/>
      <c r="LCD30" s="580"/>
      <c r="LCE30" s="580"/>
      <c r="LCF30" s="580"/>
      <c r="LCG30" s="580"/>
      <c r="LCH30" s="580"/>
      <c r="LCI30" s="580"/>
      <c r="LCJ30" s="580"/>
      <c r="LCK30" s="580"/>
      <c r="LCL30" s="580"/>
      <c r="LCM30" s="580"/>
      <c r="LCN30" s="580"/>
      <c r="LCO30" s="580"/>
      <c r="LCP30" s="580"/>
      <c r="LCQ30" s="580"/>
      <c r="LCR30" s="580"/>
      <c r="LCS30" s="580"/>
      <c r="LCT30" s="580"/>
      <c r="LCU30" s="580"/>
      <c r="LCV30" s="580"/>
      <c r="LCW30" s="580"/>
      <c r="LCX30" s="580"/>
      <c r="LCY30" s="580"/>
      <c r="LCZ30" s="580"/>
      <c r="LDA30" s="580"/>
      <c r="LDB30" s="580"/>
      <c r="LDC30" s="580"/>
      <c r="LDD30" s="580"/>
      <c r="LDE30" s="580"/>
      <c r="LDF30" s="580"/>
      <c r="LDG30" s="580"/>
      <c r="LDH30" s="580"/>
      <c r="LDI30" s="580"/>
      <c r="LDJ30" s="580"/>
      <c r="LDK30" s="580"/>
      <c r="LDL30" s="580"/>
      <c r="LDM30" s="580"/>
      <c r="LDN30" s="580"/>
      <c r="LDO30" s="580"/>
      <c r="LDP30" s="580"/>
      <c r="LDQ30" s="580"/>
      <c r="LDR30" s="580"/>
      <c r="LDS30" s="580"/>
      <c r="LDT30" s="580"/>
      <c r="LDU30" s="580"/>
      <c r="LDV30" s="580"/>
      <c r="LDW30" s="580"/>
      <c r="LDX30" s="580"/>
      <c r="LDY30" s="580"/>
      <c r="LDZ30" s="580"/>
      <c r="LEA30" s="580"/>
      <c r="LEB30" s="580"/>
      <c r="LEC30" s="580"/>
      <c r="LED30" s="580"/>
      <c r="LEE30" s="580"/>
      <c r="LEF30" s="580"/>
      <c r="LEG30" s="580"/>
      <c r="LEH30" s="580"/>
      <c r="LEI30" s="580"/>
      <c r="LEJ30" s="580"/>
      <c r="LEK30" s="580"/>
      <c r="LEL30" s="580"/>
      <c r="LEM30" s="580"/>
      <c r="LEN30" s="580"/>
      <c r="LEO30" s="580"/>
      <c r="LEP30" s="580"/>
      <c r="LEQ30" s="580"/>
      <c r="LER30" s="580"/>
      <c r="LES30" s="580"/>
      <c r="LET30" s="580"/>
      <c r="LEU30" s="580"/>
      <c r="LEV30" s="580"/>
      <c r="LEW30" s="580"/>
      <c r="LEX30" s="580"/>
      <c r="LEY30" s="580"/>
      <c r="LEZ30" s="580"/>
      <c r="LFA30" s="580"/>
      <c r="LFB30" s="580"/>
      <c r="LFC30" s="580"/>
      <c r="LFD30" s="580"/>
      <c r="LFE30" s="580"/>
      <c r="LFF30" s="580"/>
      <c r="LFG30" s="580"/>
      <c r="LFH30" s="580"/>
      <c r="LFI30" s="580"/>
      <c r="LFJ30" s="580"/>
      <c r="LFK30" s="580"/>
      <c r="LFL30" s="580"/>
      <c r="LFM30" s="580"/>
      <c r="LFN30" s="580"/>
      <c r="LFO30" s="580"/>
      <c r="LFP30" s="580"/>
      <c r="LFQ30" s="580"/>
      <c r="LFR30" s="580"/>
      <c r="LFS30" s="580"/>
      <c r="LFT30" s="580"/>
      <c r="LFU30" s="580"/>
      <c r="LFV30" s="580"/>
      <c r="LFW30" s="580"/>
      <c r="LFX30" s="580"/>
      <c r="LFY30" s="580"/>
      <c r="LFZ30" s="580"/>
      <c r="LGA30" s="580"/>
      <c r="LGB30" s="580"/>
      <c r="LGC30" s="580"/>
      <c r="LGD30" s="580"/>
      <c r="LGE30" s="580"/>
      <c r="LGF30" s="580"/>
      <c r="LGG30" s="580"/>
      <c r="LGH30" s="580"/>
      <c r="LGI30" s="580"/>
      <c r="LGJ30" s="580"/>
      <c r="LGK30" s="580"/>
      <c r="LGL30" s="580"/>
      <c r="LGM30" s="580"/>
      <c r="LGN30" s="580"/>
      <c r="LGO30" s="580"/>
      <c r="LGP30" s="580"/>
      <c r="LGQ30" s="580"/>
      <c r="LGR30" s="580"/>
      <c r="LGS30" s="580"/>
      <c r="LGT30" s="580"/>
      <c r="LGU30" s="580"/>
      <c r="LGV30" s="580"/>
      <c r="LGW30" s="580"/>
      <c r="LGX30" s="580"/>
      <c r="LGY30" s="580"/>
      <c r="LGZ30" s="580"/>
      <c r="LHA30" s="580"/>
      <c r="LHB30" s="580"/>
      <c r="LHC30" s="580"/>
      <c r="LHD30" s="580"/>
      <c r="LHE30" s="580"/>
      <c r="LHF30" s="580"/>
      <c r="LHG30" s="580"/>
      <c r="LHH30" s="580"/>
      <c r="LHI30" s="580"/>
      <c r="LHJ30" s="580"/>
      <c r="LHK30" s="580"/>
      <c r="LHL30" s="580"/>
      <c r="LHM30" s="580"/>
      <c r="LHN30" s="580"/>
      <c r="LHO30" s="580"/>
      <c r="LHP30" s="580"/>
      <c r="LHQ30" s="580"/>
      <c r="LHR30" s="580"/>
      <c r="LHS30" s="580"/>
      <c r="LHT30" s="580"/>
      <c r="LHU30" s="580"/>
      <c r="LHV30" s="580"/>
      <c r="LHW30" s="580"/>
      <c r="LHX30" s="580"/>
      <c r="LHY30" s="580"/>
      <c r="LHZ30" s="580"/>
      <c r="LIA30" s="580"/>
      <c r="LIB30" s="580"/>
      <c r="LIC30" s="580"/>
      <c r="LID30" s="580"/>
      <c r="LIE30" s="580"/>
      <c r="LIF30" s="580"/>
      <c r="LIG30" s="580"/>
      <c r="LIH30" s="580"/>
      <c r="LII30" s="580"/>
      <c r="LIJ30" s="580"/>
      <c r="LIK30" s="580"/>
      <c r="LIL30" s="580"/>
      <c r="LIM30" s="580"/>
      <c r="LIN30" s="580"/>
      <c r="LIO30" s="580"/>
      <c r="LIP30" s="580"/>
      <c r="LIQ30" s="580"/>
      <c r="LIR30" s="580"/>
      <c r="LIS30" s="580"/>
      <c r="LIT30" s="580"/>
      <c r="LIU30" s="580"/>
      <c r="LIV30" s="580"/>
      <c r="LIW30" s="580"/>
      <c r="LIX30" s="580"/>
      <c r="LIY30" s="580"/>
      <c r="LIZ30" s="580"/>
      <c r="LJA30" s="580"/>
      <c r="LJB30" s="580"/>
      <c r="LJC30" s="580"/>
      <c r="LJD30" s="580"/>
      <c r="LJE30" s="580"/>
      <c r="LJF30" s="580"/>
      <c r="LJG30" s="580"/>
      <c r="LJH30" s="580"/>
      <c r="LJI30" s="580"/>
      <c r="LJJ30" s="580"/>
      <c r="LJK30" s="580"/>
      <c r="LJL30" s="580"/>
      <c r="LJM30" s="580"/>
      <c r="LJN30" s="580"/>
      <c r="LJO30" s="580"/>
      <c r="LJP30" s="580"/>
      <c r="LJQ30" s="580"/>
      <c r="LJR30" s="580"/>
      <c r="LJS30" s="580"/>
      <c r="LJT30" s="580"/>
      <c r="LJU30" s="580"/>
      <c r="LJV30" s="580"/>
      <c r="LJW30" s="580"/>
      <c r="LJX30" s="580"/>
      <c r="LJY30" s="580"/>
      <c r="LJZ30" s="580"/>
      <c r="LKA30" s="580"/>
      <c r="LKB30" s="580"/>
      <c r="LKC30" s="580"/>
      <c r="LKD30" s="580"/>
      <c r="LKE30" s="580"/>
      <c r="LKF30" s="580"/>
      <c r="LKG30" s="580"/>
      <c r="LKH30" s="580"/>
      <c r="LKI30" s="580"/>
      <c r="LKJ30" s="580"/>
      <c r="LKK30" s="580"/>
      <c r="LKL30" s="580"/>
      <c r="LKM30" s="580"/>
      <c r="LKN30" s="580"/>
      <c r="LKO30" s="580"/>
      <c r="LKP30" s="580"/>
      <c r="LKQ30" s="580"/>
      <c r="LKR30" s="580"/>
      <c r="LKS30" s="580"/>
      <c r="LKT30" s="580"/>
      <c r="LKU30" s="580"/>
      <c r="LKV30" s="580"/>
      <c r="LKW30" s="580"/>
      <c r="LKX30" s="580"/>
      <c r="LKY30" s="580"/>
      <c r="LKZ30" s="580"/>
      <c r="LLA30" s="580"/>
      <c r="LLB30" s="580"/>
      <c r="LLC30" s="580"/>
      <c r="LLD30" s="580"/>
      <c r="LLE30" s="580"/>
      <c r="LLF30" s="580"/>
      <c r="LLG30" s="580"/>
      <c r="LLH30" s="580"/>
      <c r="LLI30" s="580"/>
      <c r="LLJ30" s="580"/>
      <c r="LLK30" s="580"/>
      <c r="LLL30" s="580"/>
      <c r="LLM30" s="580"/>
      <c r="LLN30" s="580"/>
      <c r="LLO30" s="580"/>
      <c r="LLP30" s="580"/>
      <c r="LLQ30" s="580"/>
      <c r="LLR30" s="580"/>
      <c r="LLS30" s="580"/>
      <c r="LLT30" s="580"/>
      <c r="LLU30" s="580"/>
      <c r="LLV30" s="580"/>
      <c r="LLW30" s="580"/>
      <c r="LLX30" s="580"/>
      <c r="LLY30" s="580"/>
      <c r="LLZ30" s="580"/>
      <c r="LMA30" s="580"/>
      <c r="LMB30" s="580"/>
      <c r="LMC30" s="580"/>
      <c r="LMD30" s="580"/>
      <c r="LME30" s="580"/>
      <c r="LMF30" s="580"/>
      <c r="LMG30" s="580"/>
      <c r="LMH30" s="580"/>
      <c r="LMI30" s="580"/>
      <c r="LMJ30" s="580"/>
      <c r="LMK30" s="580"/>
      <c r="LML30" s="580"/>
      <c r="LMM30" s="580"/>
      <c r="LMN30" s="580"/>
      <c r="LMO30" s="580"/>
      <c r="LMP30" s="580"/>
      <c r="LMQ30" s="580"/>
      <c r="LMR30" s="580"/>
      <c r="LMS30" s="580"/>
      <c r="LMT30" s="580"/>
      <c r="LMU30" s="580"/>
      <c r="LMV30" s="580"/>
      <c r="LMW30" s="580"/>
      <c r="LMX30" s="580"/>
      <c r="LMY30" s="580"/>
      <c r="LMZ30" s="580"/>
      <c r="LNA30" s="580"/>
      <c r="LNB30" s="580"/>
      <c r="LNC30" s="580"/>
      <c r="LND30" s="580"/>
      <c r="LNE30" s="580"/>
      <c r="LNF30" s="580"/>
      <c r="LNG30" s="580"/>
      <c r="LNH30" s="580"/>
      <c r="LNI30" s="580"/>
      <c r="LNJ30" s="580"/>
      <c r="LNK30" s="580"/>
      <c r="LNL30" s="580"/>
      <c r="LNM30" s="580"/>
      <c r="LNN30" s="580"/>
      <c r="LNO30" s="580"/>
      <c r="LNP30" s="580"/>
      <c r="LNQ30" s="580"/>
      <c r="LNR30" s="580"/>
      <c r="LNS30" s="580"/>
      <c r="LNT30" s="580"/>
      <c r="LNU30" s="580"/>
      <c r="LNV30" s="580"/>
      <c r="LNW30" s="580"/>
      <c r="LNX30" s="580"/>
      <c r="LNY30" s="580"/>
      <c r="LNZ30" s="580"/>
      <c r="LOA30" s="580"/>
      <c r="LOB30" s="580"/>
      <c r="LOC30" s="580"/>
      <c r="LOD30" s="580"/>
      <c r="LOE30" s="580"/>
      <c r="LOF30" s="580"/>
      <c r="LOG30" s="580"/>
      <c r="LOH30" s="580"/>
      <c r="LOI30" s="580"/>
      <c r="LOJ30" s="580"/>
      <c r="LOK30" s="580"/>
      <c r="LOL30" s="580"/>
      <c r="LOM30" s="580"/>
      <c r="LON30" s="580"/>
      <c r="LOO30" s="580"/>
      <c r="LOP30" s="580"/>
      <c r="LOQ30" s="580"/>
      <c r="LOR30" s="580"/>
      <c r="LOS30" s="580"/>
      <c r="LOT30" s="580"/>
      <c r="LOU30" s="580"/>
      <c r="LOV30" s="580"/>
      <c r="LOW30" s="580"/>
      <c r="LOX30" s="580"/>
      <c r="LOY30" s="580"/>
      <c r="LOZ30" s="580"/>
      <c r="LPA30" s="580"/>
      <c r="LPB30" s="580"/>
      <c r="LPC30" s="580"/>
      <c r="LPD30" s="580"/>
      <c r="LPE30" s="580"/>
      <c r="LPF30" s="580"/>
      <c r="LPG30" s="580"/>
      <c r="LPH30" s="580"/>
      <c r="LPI30" s="580"/>
      <c r="LPJ30" s="580"/>
      <c r="LPK30" s="580"/>
      <c r="LPL30" s="580"/>
      <c r="LPM30" s="580"/>
      <c r="LPN30" s="580"/>
      <c r="LPO30" s="580"/>
      <c r="LPP30" s="580"/>
      <c r="LPQ30" s="580"/>
      <c r="LPR30" s="580"/>
      <c r="LPS30" s="580"/>
      <c r="LPT30" s="580"/>
      <c r="LPU30" s="580"/>
      <c r="LPV30" s="580"/>
      <c r="LPW30" s="580"/>
      <c r="LPX30" s="580"/>
      <c r="LPY30" s="580"/>
      <c r="LPZ30" s="580"/>
      <c r="LQA30" s="580"/>
      <c r="LQB30" s="580"/>
      <c r="LQC30" s="580"/>
      <c r="LQD30" s="580"/>
      <c r="LQE30" s="580"/>
      <c r="LQF30" s="580"/>
      <c r="LQG30" s="580"/>
      <c r="LQH30" s="580"/>
      <c r="LQI30" s="580"/>
      <c r="LQJ30" s="580"/>
      <c r="LQK30" s="580"/>
      <c r="LQL30" s="580"/>
      <c r="LQM30" s="580"/>
      <c r="LQN30" s="580"/>
      <c r="LQO30" s="580"/>
      <c r="LQP30" s="580"/>
      <c r="LQQ30" s="580"/>
      <c r="LQR30" s="580"/>
      <c r="LQS30" s="580"/>
      <c r="LQT30" s="580"/>
      <c r="LQU30" s="580"/>
      <c r="LQV30" s="580"/>
      <c r="LQW30" s="580"/>
      <c r="LQX30" s="580"/>
      <c r="LQY30" s="580"/>
      <c r="LQZ30" s="580"/>
      <c r="LRA30" s="580"/>
      <c r="LRB30" s="580"/>
      <c r="LRC30" s="580"/>
      <c r="LRD30" s="580"/>
      <c r="LRE30" s="580"/>
      <c r="LRF30" s="580"/>
      <c r="LRG30" s="580"/>
      <c r="LRH30" s="580"/>
      <c r="LRI30" s="580"/>
      <c r="LRJ30" s="580"/>
      <c r="LRK30" s="580"/>
      <c r="LRL30" s="580"/>
      <c r="LRM30" s="580"/>
      <c r="LRN30" s="580"/>
      <c r="LRO30" s="580"/>
      <c r="LRP30" s="580"/>
      <c r="LRQ30" s="580"/>
      <c r="LRR30" s="580"/>
      <c r="LRS30" s="580"/>
      <c r="LRT30" s="580"/>
      <c r="LRU30" s="580"/>
      <c r="LRV30" s="580"/>
      <c r="LRW30" s="580"/>
      <c r="LRX30" s="580"/>
      <c r="LRY30" s="580"/>
      <c r="LRZ30" s="580"/>
      <c r="LSA30" s="580"/>
      <c r="LSB30" s="580"/>
      <c r="LSC30" s="580"/>
      <c r="LSD30" s="580"/>
      <c r="LSE30" s="580"/>
      <c r="LSF30" s="580"/>
      <c r="LSG30" s="580"/>
      <c r="LSH30" s="580"/>
      <c r="LSI30" s="580"/>
      <c r="LSJ30" s="580"/>
      <c r="LSK30" s="580"/>
      <c r="LSL30" s="580"/>
      <c r="LSM30" s="580"/>
      <c r="LSN30" s="580"/>
      <c r="LSO30" s="580"/>
      <c r="LSP30" s="580"/>
      <c r="LSQ30" s="580"/>
      <c r="LSR30" s="580"/>
      <c r="LSS30" s="580"/>
      <c r="LST30" s="580"/>
      <c r="LSU30" s="580"/>
      <c r="LSV30" s="580"/>
      <c r="LSW30" s="580"/>
      <c r="LSX30" s="580"/>
      <c r="LSY30" s="580"/>
      <c r="LSZ30" s="580"/>
      <c r="LTA30" s="580"/>
      <c r="LTB30" s="580"/>
      <c r="LTC30" s="580"/>
      <c r="LTD30" s="580"/>
      <c r="LTE30" s="580"/>
      <c r="LTF30" s="580"/>
      <c r="LTG30" s="580"/>
      <c r="LTH30" s="580"/>
      <c r="LTI30" s="580"/>
      <c r="LTJ30" s="580"/>
      <c r="LTK30" s="580"/>
      <c r="LTL30" s="580"/>
      <c r="LTM30" s="580"/>
      <c r="LTN30" s="580"/>
      <c r="LTO30" s="580"/>
      <c r="LTP30" s="580"/>
      <c r="LTQ30" s="580"/>
      <c r="LTR30" s="580"/>
      <c r="LTS30" s="580"/>
      <c r="LTT30" s="580"/>
      <c r="LTU30" s="580"/>
      <c r="LTV30" s="580"/>
      <c r="LTW30" s="580"/>
      <c r="LTX30" s="580"/>
      <c r="LTY30" s="580"/>
      <c r="LTZ30" s="580"/>
      <c r="LUA30" s="580"/>
      <c r="LUB30" s="580"/>
      <c r="LUC30" s="580"/>
      <c r="LUD30" s="580"/>
      <c r="LUE30" s="580"/>
      <c r="LUF30" s="580"/>
      <c r="LUG30" s="580"/>
      <c r="LUH30" s="580"/>
      <c r="LUI30" s="580"/>
      <c r="LUJ30" s="580"/>
      <c r="LUK30" s="580"/>
      <c r="LUL30" s="580"/>
      <c r="LUM30" s="580"/>
      <c r="LUN30" s="580"/>
      <c r="LUO30" s="580"/>
      <c r="LUP30" s="580"/>
      <c r="LUQ30" s="580"/>
      <c r="LUR30" s="580"/>
      <c r="LUS30" s="580"/>
      <c r="LUT30" s="580"/>
      <c r="LUU30" s="580"/>
      <c r="LUV30" s="580"/>
      <c r="LUW30" s="580"/>
      <c r="LUX30" s="580"/>
      <c r="LUY30" s="580"/>
      <c r="LUZ30" s="580"/>
      <c r="LVA30" s="580"/>
      <c r="LVB30" s="580"/>
      <c r="LVC30" s="580"/>
      <c r="LVD30" s="580"/>
      <c r="LVE30" s="580"/>
      <c r="LVF30" s="580"/>
      <c r="LVG30" s="580"/>
      <c r="LVH30" s="580"/>
      <c r="LVI30" s="580"/>
      <c r="LVJ30" s="580"/>
      <c r="LVK30" s="580"/>
      <c r="LVL30" s="580"/>
      <c r="LVM30" s="580"/>
      <c r="LVN30" s="580"/>
      <c r="LVO30" s="580"/>
      <c r="LVP30" s="580"/>
      <c r="LVQ30" s="580"/>
      <c r="LVR30" s="580"/>
      <c r="LVS30" s="580"/>
      <c r="LVT30" s="580"/>
      <c r="LVU30" s="580"/>
      <c r="LVV30" s="580"/>
      <c r="LVW30" s="580"/>
      <c r="LVX30" s="580"/>
      <c r="LVY30" s="580"/>
      <c r="LVZ30" s="580"/>
      <c r="LWA30" s="580"/>
      <c r="LWB30" s="580"/>
      <c r="LWC30" s="580"/>
      <c r="LWD30" s="580"/>
      <c r="LWE30" s="580"/>
      <c r="LWF30" s="580"/>
      <c r="LWG30" s="580"/>
      <c r="LWH30" s="580"/>
      <c r="LWI30" s="580"/>
      <c r="LWJ30" s="580"/>
      <c r="LWK30" s="580"/>
      <c r="LWL30" s="580"/>
      <c r="LWM30" s="580"/>
      <c r="LWN30" s="580"/>
      <c r="LWO30" s="580"/>
      <c r="LWP30" s="580"/>
      <c r="LWQ30" s="580"/>
      <c r="LWR30" s="580"/>
      <c r="LWS30" s="580"/>
      <c r="LWT30" s="580"/>
      <c r="LWU30" s="580"/>
      <c r="LWV30" s="580"/>
      <c r="LWW30" s="580"/>
      <c r="LWX30" s="580"/>
      <c r="LWY30" s="580"/>
      <c r="LWZ30" s="580"/>
      <c r="LXA30" s="580"/>
      <c r="LXB30" s="580"/>
      <c r="LXC30" s="580"/>
      <c r="LXD30" s="580"/>
      <c r="LXE30" s="580"/>
      <c r="LXF30" s="580"/>
      <c r="LXG30" s="580"/>
      <c r="LXH30" s="580"/>
      <c r="LXI30" s="580"/>
      <c r="LXJ30" s="580"/>
      <c r="LXK30" s="580"/>
      <c r="LXL30" s="580"/>
      <c r="LXM30" s="580"/>
      <c r="LXN30" s="580"/>
      <c r="LXO30" s="580"/>
      <c r="LXP30" s="580"/>
      <c r="LXQ30" s="580"/>
      <c r="LXR30" s="580"/>
      <c r="LXS30" s="580"/>
      <c r="LXT30" s="580"/>
      <c r="LXU30" s="580"/>
      <c r="LXV30" s="580"/>
      <c r="LXW30" s="580"/>
      <c r="LXX30" s="580"/>
      <c r="LXY30" s="580"/>
      <c r="LXZ30" s="580"/>
      <c r="LYA30" s="580"/>
      <c r="LYB30" s="580"/>
      <c r="LYC30" s="580"/>
      <c r="LYD30" s="580"/>
      <c r="LYE30" s="580"/>
      <c r="LYF30" s="580"/>
      <c r="LYG30" s="580"/>
      <c r="LYH30" s="580"/>
      <c r="LYI30" s="580"/>
      <c r="LYJ30" s="580"/>
      <c r="LYK30" s="580"/>
      <c r="LYL30" s="580"/>
      <c r="LYM30" s="580"/>
      <c r="LYN30" s="580"/>
      <c r="LYO30" s="580"/>
      <c r="LYP30" s="580"/>
      <c r="LYQ30" s="580"/>
      <c r="LYR30" s="580"/>
      <c r="LYS30" s="580"/>
      <c r="LYT30" s="580"/>
      <c r="LYU30" s="580"/>
      <c r="LYV30" s="580"/>
      <c r="LYW30" s="580"/>
      <c r="LYX30" s="580"/>
      <c r="LYY30" s="580"/>
      <c r="LYZ30" s="580"/>
      <c r="LZA30" s="580"/>
      <c r="LZB30" s="580"/>
      <c r="LZC30" s="580"/>
      <c r="LZD30" s="580"/>
      <c r="LZE30" s="580"/>
      <c r="LZF30" s="580"/>
      <c r="LZG30" s="580"/>
      <c r="LZH30" s="580"/>
      <c r="LZI30" s="580"/>
      <c r="LZJ30" s="580"/>
      <c r="LZK30" s="580"/>
      <c r="LZL30" s="580"/>
      <c r="LZM30" s="580"/>
      <c r="LZN30" s="580"/>
      <c r="LZO30" s="580"/>
      <c r="LZP30" s="580"/>
      <c r="LZQ30" s="580"/>
      <c r="LZR30" s="580"/>
      <c r="LZS30" s="580"/>
      <c r="LZT30" s="580"/>
      <c r="LZU30" s="580"/>
      <c r="LZV30" s="580"/>
      <c r="LZW30" s="580"/>
      <c r="LZX30" s="580"/>
      <c r="LZY30" s="580"/>
      <c r="LZZ30" s="580"/>
      <c r="MAA30" s="580"/>
      <c r="MAB30" s="580"/>
      <c r="MAC30" s="580"/>
      <c r="MAD30" s="580"/>
      <c r="MAE30" s="580"/>
      <c r="MAF30" s="580"/>
      <c r="MAG30" s="580"/>
      <c r="MAH30" s="580"/>
      <c r="MAI30" s="580"/>
      <c r="MAJ30" s="580"/>
      <c r="MAK30" s="580"/>
      <c r="MAL30" s="580"/>
      <c r="MAM30" s="580"/>
      <c r="MAN30" s="580"/>
      <c r="MAO30" s="580"/>
      <c r="MAP30" s="580"/>
      <c r="MAQ30" s="580"/>
      <c r="MAR30" s="580"/>
      <c r="MAS30" s="580"/>
      <c r="MAT30" s="580"/>
      <c r="MAU30" s="580"/>
      <c r="MAV30" s="580"/>
      <c r="MAW30" s="580"/>
      <c r="MAX30" s="580"/>
      <c r="MAY30" s="580"/>
      <c r="MAZ30" s="580"/>
      <c r="MBA30" s="580"/>
      <c r="MBB30" s="580"/>
      <c r="MBC30" s="580"/>
      <c r="MBD30" s="580"/>
      <c r="MBE30" s="580"/>
      <c r="MBF30" s="580"/>
      <c r="MBG30" s="580"/>
      <c r="MBH30" s="580"/>
      <c r="MBI30" s="580"/>
      <c r="MBJ30" s="580"/>
      <c r="MBK30" s="580"/>
      <c r="MBL30" s="580"/>
      <c r="MBM30" s="580"/>
      <c r="MBN30" s="580"/>
      <c r="MBO30" s="580"/>
      <c r="MBP30" s="580"/>
      <c r="MBQ30" s="580"/>
      <c r="MBR30" s="580"/>
      <c r="MBS30" s="580"/>
      <c r="MBT30" s="580"/>
      <c r="MBU30" s="580"/>
      <c r="MBV30" s="580"/>
      <c r="MBW30" s="580"/>
      <c r="MBX30" s="580"/>
      <c r="MBY30" s="580"/>
      <c r="MBZ30" s="580"/>
      <c r="MCA30" s="580"/>
      <c r="MCB30" s="580"/>
      <c r="MCC30" s="580"/>
      <c r="MCD30" s="580"/>
      <c r="MCE30" s="580"/>
      <c r="MCF30" s="580"/>
      <c r="MCG30" s="580"/>
      <c r="MCH30" s="580"/>
      <c r="MCI30" s="580"/>
      <c r="MCJ30" s="580"/>
      <c r="MCK30" s="580"/>
      <c r="MCL30" s="580"/>
      <c r="MCM30" s="580"/>
      <c r="MCN30" s="580"/>
      <c r="MCO30" s="580"/>
      <c r="MCP30" s="580"/>
      <c r="MCQ30" s="580"/>
      <c r="MCR30" s="580"/>
      <c r="MCS30" s="580"/>
      <c r="MCT30" s="580"/>
      <c r="MCU30" s="580"/>
      <c r="MCV30" s="580"/>
      <c r="MCW30" s="580"/>
      <c r="MCX30" s="580"/>
      <c r="MCY30" s="580"/>
      <c r="MCZ30" s="580"/>
      <c r="MDA30" s="580"/>
      <c r="MDB30" s="580"/>
      <c r="MDC30" s="580"/>
      <c r="MDD30" s="580"/>
      <c r="MDE30" s="580"/>
      <c r="MDF30" s="580"/>
      <c r="MDG30" s="580"/>
      <c r="MDH30" s="580"/>
      <c r="MDI30" s="580"/>
      <c r="MDJ30" s="580"/>
      <c r="MDK30" s="580"/>
      <c r="MDL30" s="580"/>
      <c r="MDM30" s="580"/>
      <c r="MDN30" s="580"/>
      <c r="MDO30" s="580"/>
      <c r="MDP30" s="580"/>
      <c r="MDQ30" s="580"/>
      <c r="MDR30" s="580"/>
      <c r="MDS30" s="580"/>
      <c r="MDT30" s="580"/>
      <c r="MDU30" s="580"/>
      <c r="MDV30" s="580"/>
      <c r="MDW30" s="580"/>
      <c r="MDX30" s="580"/>
      <c r="MDY30" s="580"/>
      <c r="MDZ30" s="580"/>
      <c r="MEA30" s="580"/>
      <c r="MEB30" s="580"/>
      <c r="MEC30" s="580"/>
      <c r="MED30" s="580"/>
      <c r="MEE30" s="580"/>
      <c r="MEF30" s="580"/>
      <c r="MEG30" s="580"/>
      <c r="MEH30" s="580"/>
      <c r="MEI30" s="580"/>
      <c r="MEJ30" s="580"/>
      <c r="MEK30" s="580"/>
      <c r="MEL30" s="580"/>
      <c r="MEM30" s="580"/>
      <c r="MEN30" s="580"/>
      <c r="MEO30" s="580"/>
      <c r="MEP30" s="580"/>
      <c r="MEQ30" s="580"/>
      <c r="MER30" s="580"/>
      <c r="MES30" s="580"/>
      <c r="MET30" s="580"/>
      <c r="MEU30" s="580"/>
      <c r="MEV30" s="580"/>
      <c r="MEW30" s="580"/>
      <c r="MEX30" s="580"/>
      <c r="MEY30" s="580"/>
      <c r="MEZ30" s="580"/>
      <c r="MFA30" s="580"/>
      <c r="MFB30" s="580"/>
      <c r="MFC30" s="580"/>
      <c r="MFD30" s="580"/>
      <c r="MFE30" s="580"/>
      <c r="MFF30" s="580"/>
      <c r="MFG30" s="580"/>
      <c r="MFH30" s="580"/>
      <c r="MFI30" s="580"/>
      <c r="MFJ30" s="580"/>
      <c r="MFK30" s="580"/>
      <c r="MFL30" s="580"/>
      <c r="MFM30" s="580"/>
      <c r="MFN30" s="580"/>
      <c r="MFO30" s="580"/>
      <c r="MFP30" s="580"/>
      <c r="MFQ30" s="580"/>
      <c r="MFR30" s="580"/>
      <c r="MFS30" s="580"/>
      <c r="MFT30" s="580"/>
      <c r="MFU30" s="580"/>
      <c r="MFV30" s="580"/>
      <c r="MFW30" s="580"/>
      <c r="MFX30" s="580"/>
      <c r="MFY30" s="580"/>
      <c r="MFZ30" s="580"/>
      <c r="MGA30" s="580"/>
      <c r="MGB30" s="580"/>
      <c r="MGC30" s="580"/>
      <c r="MGD30" s="580"/>
      <c r="MGE30" s="580"/>
      <c r="MGF30" s="580"/>
      <c r="MGG30" s="580"/>
      <c r="MGH30" s="580"/>
      <c r="MGI30" s="580"/>
      <c r="MGJ30" s="580"/>
      <c r="MGK30" s="580"/>
      <c r="MGL30" s="580"/>
      <c r="MGM30" s="580"/>
      <c r="MGN30" s="580"/>
      <c r="MGO30" s="580"/>
      <c r="MGP30" s="580"/>
      <c r="MGQ30" s="580"/>
      <c r="MGR30" s="580"/>
      <c r="MGS30" s="580"/>
      <c r="MGT30" s="580"/>
      <c r="MGU30" s="580"/>
      <c r="MGV30" s="580"/>
      <c r="MGW30" s="580"/>
      <c r="MGX30" s="580"/>
      <c r="MGY30" s="580"/>
      <c r="MGZ30" s="580"/>
      <c r="MHA30" s="580"/>
      <c r="MHB30" s="580"/>
      <c r="MHC30" s="580"/>
      <c r="MHD30" s="580"/>
      <c r="MHE30" s="580"/>
      <c r="MHF30" s="580"/>
      <c r="MHG30" s="580"/>
      <c r="MHH30" s="580"/>
      <c r="MHI30" s="580"/>
      <c r="MHJ30" s="580"/>
      <c r="MHK30" s="580"/>
      <c r="MHL30" s="580"/>
      <c r="MHM30" s="580"/>
      <c r="MHN30" s="580"/>
      <c r="MHO30" s="580"/>
      <c r="MHP30" s="580"/>
      <c r="MHQ30" s="580"/>
      <c r="MHR30" s="580"/>
      <c r="MHS30" s="580"/>
      <c r="MHT30" s="580"/>
      <c r="MHU30" s="580"/>
      <c r="MHV30" s="580"/>
      <c r="MHW30" s="580"/>
      <c r="MHX30" s="580"/>
      <c r="MHY30" s="580"/>
      <c r="MHZ30" s="580"/>
      <c r="MIA30" s="580"/>
      <c r="MIB30" s="580"/>
      <c r="MIC30" s="580"/>
      <c r="MID30" s="580"/>
      <c r="MIE30" s="580"/>
      <c r="MIF30" s="580"/>
      <c r="MIG30" s="580"/>
      <c r="MIH30" s="580"/>
      <c r="MII30" s="580"/>
      <c r="MIJ30" s="580"/>
      <c r="MIK30" s="580"/>
      <c r="MIL30" s="580"/>
      <c r="MIM30" s="580"/>
      <c r="MIN30" s="580"/>
      <c r="MIO30" s="580"/>
      <c r="MIP30" s="580"/>
      <c r="MIQ30" s="580"/>
      <c r="MIR30" s="580"/>
      <c r="MIS30" s="580"/>
      <c r="MIT30" s="580"/>
      <c r="MIU30" s="580"/>
      <c r="MIV30" s="580"/>
      <c r="MIW30" s="580"/>
      <c r="MIX30" s="580"/>
      <c r="MIY30" s="580"/>
      <c r="MIZ30" s="580"/>
      <c r="MJA30" s="580"/>
      <c r="MJB30" s="580"/>
      <c r="MJC30" s="580"/>
      <c r="MJD30" s="580"/>
      <c r="MJE30" s="580"/>
      <c r="MJF30" s="580"/>
      <c r="MJG30" s="580"/>
      <c r="MJH30" s="580"/>
      <c r="MJI30" s="580"/>
      <c r="MJJ30" s="580"/>
      <c r="MJK30" s="580"/>
      <c r="MJL30" s="580"/>
      <c r="MJM30" s="580"/>
      <c r="MJN30" s="580"/>
      <c r="MJO30" s="580"/>
      <c r="MJP30" s="580"/>
      <c r="MJQ30" s="580"/>
      <c r="MJR30" s="580"/>
      <c r="MJS30" s="580"/>
      <c r="MJT30" s="580"/>
      <c r="MJU30" s="580"/>
      <c r="MJV30" s="580"/>
      <c r="MJW30" s="580"/>
      <c r="MJX30" s="580"/>
      <c r="MJY30" s="580"/>
      <c r="MJZ30" s="580"/>
      <c r="MKA30" s="580"/>
      <c r="MKB30" s="580"/>
      <c r="MKC30" s="580"/>
      <c r="MKD30" s="580"/>
      <c r="MKE30" s="580"/>
      <c r="MKF30" s="580"/>
      <c r="MKG30" s="580"/>
      <c r="MKH30" s="580"/>
      <c r="MKI30" s="580"/>
      <c r="MKJ30" s="580"/>
      <c r="MKK30" s="580"/>
      <c r="MKL30" s="580"/>
      <c r="MKM30" s="580"/>
      <c r="MKN30" s="580"/>
      <c r="MKO30" s="580"/>
      <c r="MKP30" s="580"/>
      <c r="MKQ30" s="580"/>
      <c r="MKR30" s="580"/>
      <c r="MKS30" s="580"/>
      <c r="MKT30" s="580"/>
      <c r="MKU30" s="580"/>
      <c r="MKV30" s="580"/>
      <c r="MKW30" s="580"/>
      <c r="MKX30" s="580"/>
      <c r="MKY30" s="580"/>
      <c r="MKZ30" s="580"/>
      <c r="MLA30" s="580"/>
      <c r="MLB30" s="580"/>
      <c r="MLC30" s="580"/>
      <c r="MLD30" s="580"/>
      <c r="MLE30" s="580"/>
      <c r="MLF30" s="580"/>
      <c r="MLG30" s="580"/>
      <c r="MLH30" s="580"/>
      <c r="MLI30" s="580"/>
      <c r="MLJ30" s="580"/>
      <c r="MLK30" s="580"/>
      <c r="MLL30" s="580"/>
      <c r="MLM30" s="580"/>
      <c r="MLN30" s="580"/>
      <c r="MLO30" s="580"/>
      <c r="MLP30" s="580"/>
      <c r="MLQ30" s="580"/>
      <c r="MLR30" s="580"/>
      <c r="MLS30" s="580"/>
      <c r="MLT30" s="580"/>
      <c r="MLU30" s="580"/>
      <c r="MLV30" s="580"/>
      <c r="MLW30" s="580"/>
      <c r="MLX30" s="580"/>
      <c r="MLY30" s="580"/>
      <c r="MLZ30" s="580"/>
      <c r="MMA30" s="580"/>
      <c r="MMB30" s="580"/>
      <c r="MMC30" s="580"/>
      <c r="MMD30" s="580"/>
      <c r="MME30" s="580"/>
      <c r="MMF30" s="580"/>
      <c r="MMG30" s="580"/>
      <c r="MMH30" s="580"/>
      <c r="MMI30" s="580"/>
      <c r="MMJ30" s="580"/>
      <c r="MMK30" s="580"/>
      <c r="MML30" s="580"/>
      <c r="MMM30" s="580"/>
      <c r="MMN30" s="580"/>
      <c r="MMO30" s="580"/>
      <c r="MMP30" s="580"/>
      <c r="MMQ30" s="580"/>
      <c r="MMR30" s="580"/>
      <c r="MMS30" s="580"/>
      <c r="MMT30" s="580"/>
      <c r="MMU30" s="580"/>
      <c r="MMV30" s="580"/>
      <c r="MMW30" s="580"/>
      <c r="MMX30" s="580"/>
      <c r="MMY30" s="580"/>
      <c r="MMZ30" s="580"/>
      <c r="MNA30" s="580"/>
      <c r="MNB30" s="580"/>
      <c r="MNC30" s="580"/>
      <c r="MND30" s="580"/>
      <c r="MNE30" s="580"/>
      <c r="MNF30" s="580"/>
      <c r="MNG30" s="580"/>
      <c r="MNH30" s="580"/>
      <c r="MNI30" s="580"/>
      <c r="MNJ30" s="580"/>
      <c r="MNK30" s="580"/>
      <c r="MNL30" s="580"/>
      <c r="MNM30" s="580"/>
      <c r="MNN30" s="580"/>
      <c r="MNO30" s="580"/>
      <c r="MNP30" s="580"/>
      <c r="MNQ30" s="580"/>
      <c r="MNR30" s="580"/>
      <c r="MNS30" s="580"/>
      <c r="MNT30" s="580"/>
      <c r="MNU30" s="580"/>
      <c r="MNV30" s="580"/>
      <c r="MNW30" s="580"/>
      <c r="MNX30" s="580"/>
      <c r="MNY30" s="580"/>
      <c r="MNZ30" s="580"/>
      <c r="MOA30" s="580"/>
      <c r="MOB30" s="580"/>
      <c r="MOC30" s="580"/>
      <c r="MOD30" s="580"/>
      <c r="MOE30" s="580"/>
      <c r="MOF30" s="580"/>
      <c r="MOG30" s="580"/>
      <c r="MOH30" s="580"/>
      <c r="MOI30" s="580"/>
      <c r="MOJ30" s="580"/>
      <c r="MOK30" s="580"/>
      <c r="MOL30" s="580"/>
      <c r="MOM30" s="580"/>
      <c r="MON30" s="580"/>
      <c r="MOO30" s="580"/>
      <c r="MOP30" s="580"/>
      <c r="MOQ30" s="580"/>
      <c r="MOR30" s="580"/>
      <c r="MOS30" s="580"/>
      <c r="MOT30" s="580"/>
      <c r="MOU30" s="580"/>
      <c r="MOV30" s="580"/>
      <c r="MOW30" s="580"/>
      <c r="MOX30" s="580"/>
      <c r="MOY30" s="580"/>
      <c r="MOZ30" s="580"/>
      <c r="MPA30" s="580"/>
      <c r="MPB30" s="580"/>
      <c r="MPC30" s="580"/>
      <c r="MPD30" s="580"/>
      <c r="MPE30" s="580"/>
      <c r="MPF30" s="580"/>
      <c r="MPG30" s="580"/>
      <c r="MPH30" s="580"/>
      <c r="MPI30" s="580"/>
      <c r="MPJ30" s="580"/>
      <c r="MPK30" s="580"/>
      <c r="MPL30" s="580"/>
      <c r="MPM30" s="580"/>
      <c r="MPN30" s="580"/>
      <c r="MPO30" s="580"/>
      <c r="MPP30" s="580"/>
      <c r="MPQ30" s="580"/>
      <c r="MPR30" s="580"/>
      <c r="MPS30" s="580"/>
      <c r="MPT30" s="580"/>
      <c r="MPU30" s="580"/>
      <c r="MPV30" s="580"/>
      <c r="MPW30" s="580"/>
      <c r="MPX30" s="580"/>
      <c r="MPY30" s="580"/>
      <c r="MPZ30" s="580"/>
      <c r="MQA30" s="580"/>
      <c r="MQB30" s="580"/>
      <c r="MQC30" s="580"/>
      <c r="MQD30" s="580"/>
      <c r="MQE30" s="580"/>
      <c r="MQF30" s="580"/>
      <c r="MQG30" s="580"/>
      <c r="MQH30" s="580"/>
      <c r="MQI30" s="580"/>
      <c r="MQJ30" s="580"/>
      <c r="MQK30" s="580"/>
      <c r="MQL30" s="580"/>
      <c r="MQM30" s="580"/>
      <c r="MQN30" s="580"/>
      <c r="MQO30" s="580"/>
      <c r="MQP30" s="580"/>
      <c r="MQQ30" s="580"/>
      <c r="MQR30" s="580"/>
      <c r="MQS30" s="580"/>
      <c r="MQT30" s="580"/>
      <c r="MQU30" s="580"/>
      <c r="MQV30" s="580"/>
      <c r="MQW30" s="580"/>
      <c r="MQX30" s="580"/>
      <c r="MQY30" s="580"/>
      <c r="MQZ30" s="580"/>
      <c r="MRA30" s="580"/>
      <c r="MRB30" s="580"/>
      <c r="MRC30" s="580"/>
      <c r="MRD30" s="580"/>
      <c r="MRE30" s="580"/>
      <c r="MRF30" s="580"/>
      <c r="MRG30" s="580"/>
      <c r="MRH30" s="580"/>
      <c r="MRI30" s="580"/>
      <c r="MRJ30" s="580"/>
      <c r="MRK30" s="580"/>
      <c r="MRL30" s="580"/>
      <c r="MRM30" s="580"/>
      <c r="MRN30" s="580"/>
      <c r="MRO30" s="580"/>
      <c r="MRP30" s="580"/>
      <c r="MRQ30" s="580"/>
      <c r="MRR30" s="580"/>
      <c r="MRS30" s="580"/>
      <c r="MRT30" s="580"/>
      <c r="MRU30" s="580"/>
      <c r="MRV30" s="580"/>
      <c r="MRW30" s="580"/>
      <c r="MRX30" s="580"/>
      <c r="MRY30" s="580"/>
      <c r="MRZ30" s="580"/>
      <c r="MSA30" s="580"/>
      <c r="MSB30" s="580"/>
      <c r="MSC30" s="580"/>
      <c r="MSD30" s="580"/>
      <c r="MSE30" s="580"/>
      <c r="MSF30" s="580"/>
      <c r="MSG30" s="580"/>
      <c r="MSH30" s="580"/>
      <c r="MSI30" s="580"/>
      <c r="MSJ30" s="580"/>
      <c r="MSK30" s="580"/>
      <c r="MSL30" s="580"/>
      <c r="MSM30" s="580"/>
      <c r="MSN30" s="580"/>
      <c r="MSO30" s="580"/>
      <c r="MSP30" s="580"/>
      <c r="MSQ30" s="580"/>
      <c r="MSR30" s="580"/>
      <c r="MSS30" s="580"/>
      <c r="MST30" s="580"/>
      <c r="MSU30" s="580"/>
      <c r="MSV30" s="580"/>
      <c r="MSW30" s="580"/>
      <c r="MSX30" s="580"/>
      <c r="MSY30" s="580"/>
      <c r="MSZ30" s="580"/>
      <c r="MTA30" s="580"/>
      <c r="MTB30" s="580"/>
      <c r="MTC30" s="580"/>
      <c r="MTD30" s="580"/>
      <c r="MTE30" s="580"/>
      <c r="MTF30" s="580"/>
      <c r="MTG30" s="580"/>
      <c r="MTH30" s="580"/>
      <c r="MTI30" s="580"/>
      <c r="MTJ30" s="580"/>
      <c r="MTK30" s="580"/>
      <c r="MTL30" s="580"/>
      <c r="MTM30" s="580"/>
      <c r="MTN30" s="580"/>
      <c r="MTO30" s="580"/>
      <c r="MTP30" s="580"/>
      <c r="MTQ30" s="580"/>
      <c r="MTR30" s="580"/>
      <c r="MTS30" s="580"/>
      <c r="MTT30" s="580"/>
      <c r="MTU30" s="580"/>
      <c r="MTV30" s="580"/>
      <c r="MTW30" s="580"/>
      <c r="MTX30" s="580"/>
      <c r="MTY30" s="580"/>
      <c r="MTZ30" s="580"/>
      <c r="MUA30" s="580"/>
      <c r="MUB30" s="580"/>
      <c r="MUC30" s="580"/>
      <c r="MUD30" s="580"/>
      <c r="MUE30" s="580"/>
      <c r="MUF30" s="580"/>
      <c r="MUG30" s="580"/>
      <c r="MUH30" s="580"/>
      <c r="MUI30" s="580"/>
      <c r="MUJ30" s="580"/>
      <c r="MUK30" s="580"/>
      <c r="MUL30" s="580"/>
      <c r="MUM30" s="580"/>
      <c r="MUN30" s="580"/>
      <c r="MUO30" s="580"/>
      <c r="MUP30" s="580"/>
      <c r="MUQ30" s="580"/>
      <c r="MUR30" s="580"/>
      <c r="MUS30" s="580"/>
      <c r="MUT30" s="580"/>
      <c r="MUU30" s="580"/>
      <c r="MUV30" s="580"/>
      <c r="MUW30" s="580"/>
      <c r="MUX30" s="580"/>
      <c r="MUY30" s="580"/>
      <c r="MUZ30" s="580"/>
      <c r="MVA30" s="580"/>
      <c r="MVB30" s="580"/>
      <c r="MVC30" s="580"/>
      <c r="MVD30" s="580"/>
      <c r="MVE30" s="580"/>
      <c r="MVF30" s="580"/>
      <c r="MVG30" s="580"/>
      <c r="MVH30" s="580"/>
      <c r="MVI30" s="580"/>
      <c r="MVJ30" s="580"/>
      <c r="MVK30" s="580"/>
      <c r="MVL30" s="580"/>
      <c r="MVM30" s="580"/>
      <c r="MVN30" s="580"/>
      <c r="MVO30" s="580"/>
      <c r="MVP30" s="580"/>
      <c r="MVQ30" s="580"/>
      <c r="MVR30" s="580"/>
      <c r="MVS30" s="580"/>
      <c r="MVT30" s="580"/>
      <c r="MVU30" s="580"/>
      <c r="MVV30" s="580"/>
      <c r="MVW30" s="580"/>
      <c r="MVX30" s="580"/>
      <c r="MVY30" s="580"/>
      <c r="MVZ30" s="580"/>
      <c r="MWA30" s="580"/>
      <c r="MWB30" s="580"/>
      <c r="MWC30" s="580"/>
      <c r="MWD30" s="580"/>
      <c r="MWE30" s="580"/>
      <c r="MWF30" s="580"/>
      <c r="MWG30" s="580"/>
      <c r="MWH30" s="580"/>
      <c r="MWI30" s="580"/>
      <c r="MWJ30" s="580"/>
      <c r="MWK30" s="580"/>
      <c r="MWL30" s="580"/>
      <c r="MWM30" s="580"/>
      <c r="MWN30" s="580"/>
      <c r="MWO30" s="580"/>
      <c r="MWP30" s="580"/>
      <c r="MWQ30" s="580"/>
      <c r="MWR30" s="580"/>
      <c r="MWS30" s="580"/>
      <c r="MWT30" s="580"/>
      <c r="MWU30" s="580"/>
      <c r="MWV30" s="580"/>
      <c r="MWW30" s="580"/>
      <c r="MWX30" s="580"/>
      <c r="MWY30" s="580"/>
      <c r="MWZ30" s="580"/>
      <c r="MXA30" s="580"/>
      <c r="MXB30" s="580"/>
      <c r="MXC30" s="580"/>
      <c r="MXD30" s="580"/>
      <c r="MXE30" s="580"/>
      <c r="MXF30" s="580"/>
      <c r="MXG30" s="580"/>
      <c r="MXH30" s="580"/>
      <c r="MXI30" s="580"/>
      <c r="MXJ30" s="580"/>
      <c r="MXK30" s="580"/>
      <c r="MXL30" s="580"/>
      <c r="MXM30" s="580"/>
      <c r="MXN30" s="580"/>
      <c r="MXO30" s="580"/>
      <c r="MXP30" s="580"/>
      <c r="MXQ30" s="580"/>
      <c r="MXR30" s="580"/>
      <c r="MXS30" s="580"/>
      <c r="MXT30" s="580"/>
      <c r="MXU30" s="580"/>
      <c r="MXV30" s="580"/>
      <c r="MXW30" s="580"/>
      <c r="MXX30" s="580"/>
      <c r="MXY30" s="580"/>
      <c r="MXZ30" s="580"/>
      <c r="MYA30" s="580"/>
      <c r="MYB30" s="580"/>
      <c r="MYC30" s="580"/>
      <c r="MYD30" s="580"/>
      <c r="MYE30" s="580"/>
      <c r="MYF30" s="580"/>
      <c r="MYG30" s="580"/>
      <c r="MYH30" s="580"/>
      <c r="MYI30" s="580"/>
      <c r="MYJ30" s="580"/>
      <c r="MYK30" s="580"/>
      <c r="MYL30" s="580"/>
      <c r="MYM30" s="580"/>
      <c r="MYN30" s="580"/>
      <c r="MYO30" s="580"/>
      <c r="MYP30" s="580"/>
      <c r="MYQ30" s="580"/>
      <c r="MYR30" s="580"/>
      <c r="MYS30" s="580"/>
      <c r="MYT30" s="580"/>
      <c r="MYU30" s="580"/>
      <c r="MYV30" s="580"/>
      <c r="MYW30" s="580"/>
      <c r="MYX30" s="580"/>
      <c r="MYY30" s="580"/>
      <c r="MYZ30" s="580"/>
      <c r="MZA30" s="580"/>
      <c r="MZB30" s="580"/>
      <c r="MZC30" s="580"/>
      <c r="MZD30" s="580"/>
      <c r="MZE30" s="580"/>
      <c r="MZF30" s="580"/>
      <c r="MZG30" s="580"/>
      <c r="MZH30" s="580"/>
      <c r="MZI30" s="580"/>
      <c r="MZJ30" s="580"/>
      <c r="MZK30" s="580"/>
      <c r="MZL30" s="580"/>
      <c r="MZM30" s="580"/>
      <c r="MZN30" s="580"/>
      <c r="MZO30" s="580"/>
      <c r="MZP30" s="580"/>
      <c r="MZQ30" s="580"/>
      <c r="MZR30" s="580"/>
      <c r="MZS30" s="580"/>
      <c r="MZT30" s="580"/>
      <c r="MZU30" s="580"/>
      <c r="MZV30" s="580"/>
      <c r="MZW30" s="580"/>
      <c r="MZX30" s="580"/>
      <c r="MZY30" s="580"/>
      <c r="MZZ30" s="580"/>
      <c r="NAA30" s="580"/>
      <c r="NAB30" s="580"/>
      <c r="NAC30" s="580"/>
      <c r="NAD30" s="580"/>
      <c r="NAE30" s="580"/>
      <c r="NAF30" s="580"/>
      <c r="NAG30" s="580"/>
      <c r="NAH30" s="580"/>
      <c r="NAI30" s="580"/>
      <c r="NAJ30" s="580"/>
      <c r="NAK30" s="580"/>
      <c r="NAL30" s="580"/>
      <c r="NAM30" s="580"/>
      <c r="NAN30" s="580"/>
      <c r="NAO30" s="580"/>
      <c r="NAP30" s="580"/>
      <c r="NAQ30" s="580"/>
      <c r="NAR30" s="580"/>
      <c r="NAS30" s="580"/>
      <c r="NAT30" s="580"/>
      <c r="NAU30" s="580"/>
      <c r="NAV30" s="580"/>
      <c r="NAW30" s="580"/>
      <c r="NAX30" s="580"/>
      <c r="NAY30" s="580"/>
      <c r="NAZ30" s="580"/>
      <c r="NBA30" s="580"/>
      <c r="NBB30" s="580"/>
      <c r="NBC30" s="580"/>
      <c r="NBD30" s="580"/>
      <c r="NBE30" s="580"/>
      <c r="NBF30" s="580"/>
      <c r="NBG30" s="580"/>
      <c r="NBH30" s="580"/>
      <c r="NBI30" s="580"/>
      <c r="NBJ30" s="580"/>
      <c r="NBK30" s="580"/>
      <c r="NBL30" s="580"/>
      <c r="NBM30" s="580"/>
      <c r="NBN30" s="580"/>
      <c r="NBO30" s="580"/>
      <c r="NBP30" s="580"/>
      <c r="NBQ30" s="580"/>
      <c r="NBR30" s="580"/>
      <c r="NBS30" s="580"/>
      <c r="NBT30" s="580"/>
      <c r="NBU30" s="580"/>
      <c r="NBV30" s="580"/>
      <c r="NBW30" s="580"/>
      <c r="NBX30" s="580"/>
      <c r="NBY30" s="580"/>
      <c r="NBZ30" s="580"/>
      <c r="NCA30" s="580"/>
      <c r="NCB30" s="580"/>
      <c r="NCC30" s="580"/>
      <c r="NCD30" s="580"/>
      <c r="NCE30" s="580"/>
      <c r="NCF30" s="580"/>
      <c r="NCG30" s="580"/>
      <c r="NCH30" s="580"/>
      <c r="NCI30" s="580"/>
      <c r="NCJ30" s="580"/>
      <c r="NCK30" s="580"/>
      <c r="NCL30" s="580"/>
      <c r="NCM30" s="580"/>
      <c r="NCN30" s="580"/>
      <c r="NCO30" s="580"/>
      <c r="NCP30" s="580"/>
      <c r="NCQ30" s="580"/>
      <c r="NCR30" s="580"/>
      <c r="NCS30" s="580"/>
      <c r="NCT30" s="580"/>
      <c r="NCU30" s="580"/>
      <c r="NCV30" s="580"/>
      <c r="NCW30" s="580"/>
      <c r="NCX30" s="580"/>
      <c r="NCY30" s="580"/>
      <c r="NCZ30" s="580"/>
      <c r="NDA30" s="580"/>
      <c r="NDB30" s="580"/>
      <c r="NDC30" s="580"/>
      <c r="NDD30" s="580"/>
      <c r="NDE30" s="580"/>
      <c r="NDF30" s="580"/>
      <c r="NDG30" s="580"/>
      <c r="NDH30" s="580"/>
      <c r="NDI30" s="580"/>
      <c r="NDJ30" s="580"/>
      <c r="NDK30" s="580"/>
      <c r="NDL30" s="580"/>
      <c r="NDM30" s="580"/>
      <c r="NDN30" s="580"/>
      <c r="NDO30" s="580"/>
      <c r="NDP30" s="580"/>
      <c r="NDQ30" s="580"/>
      <c r="NDR30" s="580"/>
      <c r="NDS30" s="580"/>
      <c r="NDT30" s="580"/>
      <c r="NDU30" s="580"/>
      <c r="NDV30" s="580"/>
      <c r="NDW30" s="580"/>
      <c r="NDX30" s="580"/>
      <c r="NDY30" s="580"/>
      <c r="NDZ30" s="580"/>
      <c r="NEA30" s="580"/>
      <c r="NEB30" s="580"/>
      <c r="NEC30" s="580"/>
      <c r="NED30" s="580"/>
      <c r="NEE30" s="580"/>
      <c r="NEF30" s="580"/>
      <c r="NEG30" s="580"/>
      <c r="NEH30" s="580"/>
      <c r="NEI30" s="580"/>
      <c r="NEJ30" s="580"/>
      <c r="NEK30" s="580"/>
      <c r="NEL30" s="580"/>
      <c r="NEM30" s="580"/>
      <c r="NEN30" s="580"/>
      <c r="NEO30" s="580"/>
      <c r="NEP30" s="580"/>
      <c r="NEQ30" s="580"/>
      <c r="NER30" s="580"/>
      <c r="NES30" s="580"/>
      <c r="NET30" s="580"/>
      <c r="NEU30" s="580"/>
      <c r="NEV30" s="580"/>
      <c r="NEW30" s="580"/>
      <c r="NEX30" s="580"/>
      <c r="NEY30" s="580"/>
      <c r="NEZ30" s="580"/>
      <c r="NFA30" s="580"/>
      <c r="NFB30" s="580"/>
      <c r="NFC30" s="580"/>
      <c r="NFD30" s="580"/>
      <c r="NFE30" s="580"/>
      <c r="NFF30" s="580"/>
      <c r="NFG30" s="580"/>
      <c r="NFH30" s="580"/>
      <c r="NFI30" s="580"/>
      <c r="NFJ30" s="580"/>
      <c r="NFK30" s="580"/>
      <c r="NFL30" s="580"/>
      <c r="NFM30" s="580"/>
      <c r="NFN30" s="580"/>
      <c r="NFO30" s="580"/>
      <c r="NFP30" s="580"/>
      <c r="NFQ30" s="580"/>
      <c r="NFR30" s="580"/>
      <c r="NFS30" s="580"/>
      <c r="NFT30" s="580"/>
      <c r="NFU30" s="580"/>
      <c r="NFV30" s="580"/>
      <c r="NFW30" s="580"/>
      <c r="NFX30" s="580"/>
      <c r="NFY30" s="580"/>
      <c r="NFZ30" s="580"/>
      <c r="NGA30" s="580"/>
      <c r="NGB30" s="580"/>
      <c r="NGC30" s="580"/>
      <c r="NGD30" s="580"/>
      <c r="NGE30" s="580"/>
      <c r="NGF30" s="580"/>
      <c r="NGG30" s="580"/>
      <c r="NGH30" s="580"/>
      <c r="NGI30" s="580"/>
      <c r="NGJ30" s="580"/>
      <c r="NGK30" s="580"/>
      <c r="NGL30" s="580"/>
      <c r="NGM30" s="580"/>
      <c r="NGN30" s="580"/>
      <c r="NGO30" s="580"/>
      <c r="NGP30" s="580"/>
      <c r="NGQ30" s="580"/>
      <c r="NGR30" s="580"/>
      <c r="NGS30" s="580"/>
      <c r="NGT30" s="580"/>
      <c r="NGU30" s="580"/>
      <c r="NGV30" s="580"/>
      <c r="NGW30" s="580"/>
      <c r="NGX30" s="580"/>
      <c r="NGY30" s="580"/>
      <c r="NGZ30" s="580"/>
      <c r="NHA30" s="580"/>
      <c r="NHB30" s="580"/>
      <c r="NHC30" s="580"/>
      <c r="NHD30" s="580"/>
      <c r="NHE30" s="580"/>
      <c r="NHF30" s="580"/>
      <c r="NHG30" s="580"/>
      <c r="NHH30" s="580"/>
      <c r="NHI30" s="580"/>
      <c r="NHJ30" s="580"/>
      <c r="NHK30" s="580"/>
      <c r="NHL30" s="580"/>
      <c r="NHM30" s="580"/>
      <c r="NHN30" s="580"/>
      <c r="NHO30" s="580"/>
      <c r="NHP30" s="580"/>
      <c r="NHQ30" s="580"/>
      <c r="NHR30" s="580"/>
      <c r="NHS30" s="580"/>
      <c r="NHT30" s="580"/>
      <c r="NHU30" s="580"/>
      <c r="NHV30" s="580"/>
      <c r="NHW30" s="580"/>
      <c r="NHX30" s="580"/>
      <c r="NHY30" s="580"/>
      <c r="NHZ30" s="580"/>
      <c r="NIA30" s="580"/>
      <c r="NIB30" s="580"/>
      <c r="NIC30" s="580"/>
      <c r="NID30" s="580"/>
      <c r="NIE30" s="580"/>
      <c r="NIF30" s="580"/>
      <c r="NIG30" s="580"/>
      <c r="NIH30" s="580"/>
      <c r="NII30" s="580"/>
      <c r="NIJ30" s="580"/>
      <c r="NIK30" s="580"/>
      <c r="NIL30" s="580"/>
      <c r="NIM30" s="580"/>
      <c r="NIN30" s="580"/>
      <c r="NIO30" s="580"/>
      <c r="NIP30" s="580"/>
      <c r="NIQ30" s="580"/>
      <c r="NIR30" s="580"/>
      <c r="NIS30" s="580"/>
      <c r="NIT30" s="580"/>
      <c r="NIU30" s="580"/>
      <c r="NIV30" s="580"/>
      <c r="NIW30" s="580"/>
      <c r="NIX30" s="580"/>
      <c r="NIY30" s="580"/>
      <c r="NIZ30" s="580"/>
      <c r="NJA30" s="580"/>
      <c r="NJB30" s="580"/>
      <c r="NJC30" s="580"/>
      <c r="NJD30" s="580"/>
      <c r="NJE30" s="580"/>
      <c r="NJF30" s="580"/>
      <c r="NJG30" s="580"/>
      <c r="NJH30" s="580"/>
      <c r="NJI30" s="580"/>
      <c r="NJJ30" s="580"/>
      <c r="NJK30" s="580"/>
      <c r="NJL30" s="580"/>
      <c r="NJM30" s="580"/>
      <c r="NJN30" s="580"/>
      <c r="NJO30" s="580"/>
      <c r="NJP30" s="580"/>
      <c r="NJQ30" s="580"/>
      <c r="NJR30" s="580"/>
      <c r="NJS30" s="580"/>
      <c r="NJT30" s="580"/>
      <c r="NJU30" s="580"/>
      <c r="NJV30" s="580"/>
      <c r="NJW30" s="580"/>
      <c r="NJX30" s="580"/>
      <c r="NJY30" s="580"/>
      <c r="NJZ30" s="580"/>
      <c r="NKA30" s="580"/>
      <c r="NKB30" s="580"/>
      <c r="NKC30" s="580"/>
      <c r="NKD30" s="580"/>
      <c r="NKE30" s="580"/>
      <c r="NKF30" s="580"/>
      <c r="NKG30" s="580"/>
      <c r="NKH30" s="580"/>
      <c r="NKI30" s="580"/>
      <c r="NKJ30" s="580"/>
      <c r="NKK30" s="580"/>
      <c r="NKL30" s="580"/>
      <c r="NKM30" s="580"/>
      <c r="NKN30" s="580"/>
      <c r="NKO30" s="580"/>
      <c r="NKP30" s="580"/>
      <c r="NKQ30" s="580"/>
      <c r="NKR30" s="580"/>
      <c r="NKS30" s="580"/>
      <c r="NKT30" s="580"/>
      <c r="NKU30" s="580"/>
      <c r="NKV30" s="580"/>
      <c r="NKW30" s="580"/>
      <c r="NKX30" s="580"/>
      <c r="NKY30" s="580"/>
      <c r="NKZ30" s="580"/>
      <c r="NLA30" s="580"/>
      <c r="NLB30" s="580"/>
      <c r="NLC30" s="580"/>
      <c r="NLD30" s="580"/>
      <c r="NLE30" s="580"/>
      <c r="NLF30" s="580"/>
      <c r="NLG30" s="580"/>
      <c r="NLH30" s="580"/>
      <c r="NLI30" s="580"/>
      <c r="NLJ30" s="580"/>
      <c r="NLK30" s="580"/>
      <c r="NLL30" s="580"/>
      <c r="NLM30" s="580"/>
      <c r="NLN30" s="580"/>
      <c r="NLO30" s="580"/>
      <c r="NLP30" s="580"/>
      <c r="NLQ30" s="580"/>
      <c r="NLR30" s="580"/>
      <c r="NLS30" s="580"/>
      <c r="NLT30" s="580"/>
      <c r="NLU30" s="580"/>
      <c r="NLV30" s="580"/>
      <c r="NLW30" s="580"/>
      <c r="NLX30" s="580"/>
      <c r="NLY30" s="580"/>
      <c r="NLZ30" s="580"/>
      <c r="NMA30" s="580"/>
      <c r="NMB30" s="580"/>
      <c r="NMC30" s="580"/>
      <c r="NMD30" s="580"/>
      <c r="NME30" s="580"/>
      <c r="NMF30" s="580"/>
      <c r="NMG30" s="580"/>
      <c r="NMH30" s="580"/>
      <c r="NMI30" s="580"/>
      <c r="NMJ30" s="580"/>
      <c r="NMK30" s="580"/>
      <c r="NML30" s="580"/>
      <c r="NMM30" s="580"/>
      <c r="NMN30" s="580"/>
      <c r="NMO30" s="580"/>
      <c r="NMP30" s="580"/>
      <c r="NMQ30" s="580"/>
      <c r="NMR30" s="580"/>
      <c r="NMS30" s="580"/>
      <c r="NMT30" s="580"/>
      <c r="NMU30" s="580"/>
      <c r="NMV30" s="580"/>
      <c r="NMW30" s="580"/>
      <c r="NMX30" s="580"/>
      <c r="NMY30" s="580"/>
      <c r="NMZ30" s="580"/>
      <c r="NNA30" s="580"/>
      <c r="NNB30" s="580"/>
      <c r="NNC30" s="580"/>
      <c r="NND30" s="580"/>
      <c r="NNE30" s="580"/>
      <c r="NNF30" s="580"/>
      <c r="NNG30" s="580"/>
      <c r="NNH30" s="580"/>
      <c r="NNI30" s="580"/>
      <c r="NNJ30" s="580"/>
      <c r="NNK30" s="580"/>
      <c r="NNL30" s="580"/>
      <c r="NNM30" s="580"/>
      <c r="NNN30" s="580"/>
      <c r="NNO30" s="580"/>
      <c r="NNP30" s="580"/>
      <c r="NNQ30" s="580"/>
      <c r="NNR30" s="580"/>
      <c r="NNS30" s="580"/>
      <c r="NNT30" s="580"/>
      <c r="NNU30" s="580"/>
      <c r="NNV30" s="580"/>
      <c r="NNW30" s="580"/>
      <c r="NNX30" s="580"/>
      <c r="NNY30" s="580"/>
      <c r="NNZ30" s="580"/>
      <c r="NOA30" s="580"/>
      <c r="NOB30" s="580"/>
      <c r="NOC30" s="580"/>
      <c r="NOD30" s="580"/>
      <c r="NOE30" s="580"/>
      <c r="NOF30" s="580"/>
      <c r="NOG30" s="580"/>
      <c r="NOH30" s="580"/>
      <c r="NOI30" s="580"/>
      <c r="NOJ30" s="580"/>
      <c r="NOK30" s="580"/>
      <c r="NOL30" s="580"/>
      <c r="NOM30" s="580"/>
      <c r="NON30" s="580"/>
      <c r="NOO30" s="580"/>
      <c r="NOP30" s="580"/>
      <c r="NOQ30" s="580"/>
      <c r="NOR30" s="580"/>
      <c r="NOS30" s="580"/>
      <c r="NOT30" s="580"/>
      <c r="NOU30" s="580"/>
      <c r="NOV30" s="580"/>
      <c r="NOW30" s="580"/>
      <c r="NOX30" s="580"/>
      <c r="NOY30" s="580"/>
      <c r="NOZ30" s="580"/>
      <c r="NPA30" s="580"/>
      <c r="NPB30" s="580"/>
      <c r="NPC30" s="580"/>
      <c r="NPD30" s="580"/>
      <c r="NPE30" s="580"/>
      <c r="NPF30" s="580"/>
      <c r="NPG30" s="580"/>
      <c r="NPH30" s="580"/>
      <c r="NPI30" s="580"/>
      <c r="NPJ30" s="580"/>
      <c r="NPK30" s="580"/>
      <c r="NPL30" s="580"/>
      <c r="NPM30" s="580"/>
      <c r="NPN30" s="580"/>
      <c r="NPO30" s="580"/>
      <c r="NPP30" s="580"/>
      <c r="NPQ30" s="580"/>
      <c r="NPR30" s="580"/>
      <c r="NPS30" s="580"/>
      <c r="NPT30" s="580"/>
      <c r="NPU30" s="580"/>
      <c r="NPV30" s="580"/>
      <c r="NPW30" s="580"/>
      <c r="NPX30" s="580"/>
      <c r="NPY30" s="580"/>
      <c r="NPZ30" s="580"/>
      <c r="NQA30" s="580"/>
      <c r="NQB30" s="580"/>
      <c r="NQC30" s="580"/>
      <c r="NQD30" s="580"/>
      <c r="NQE30" s="580"/>
      <c r="NQF30" s="580"/>
      <c r="NQG30" s="580"/>
      <c r="NQH30" s="580"/>
      <c r="NQI30" s="580"/>
      <c r="NQJ30" s="580"/>
      <c r="NQK30" s="580"/>
      <c r="NQL30" s="580"/>
      <c r="NQM30" s="580"/>
      <c r="NQN30" s="580"/>
      <c r="NQO30" s="580"/>
      <c r="NQP30" s="580"/>
      <c r="NQQ30" s="580"/>
      <c r="NQR30" s="580"/>
      <c r="NQS30" s="580"/>
      <c r="NQT30" s="580"/>
      <c r="NQU30" s="580"/>
      <c r="NQV30" s="580"/>
      <c r="NQW30" s="580"/>
      <c r="NQX30" s="580"/>
      <c r="NQY30" s="580"/>
      <c r="NQZ30" s="580"/>
      <c r="NRA30" s="580"/>
      <c r="NRB30" s="580"/>
      <c r="NRC30" s="580"/>
      <c r="NRD30" s="580"/>
      <c r="NRE30" s="580"/>
      <c r="NRF30" s="580"/>
      <c r="NRG30" s="580"/>
      <c r="NRH30" s="580"/>
      <c r="NRI30" s="580"/>
      <c r="NRJ30" s="580"/>
      <c r="NRK30" s="580"/>
      <c r="NRL30" s="580"/>
      <c r="NRM30" s="580"/>
      <c r="NRN30" s="580"/>
      <c r="NRO30" s="580"/>
      <c r="NRP30" s="580"/>
      <c r="NRQ30" s="580"/>
      <c r="NRR30" s="580"/>
      <c r="NRS30" s="580"/>
      <c r="NRT30" s="580"/>
      <c r="NRU30" s="580"/>
      <c r="NRV30" s="580"/>
      <c r="NRW30" s="580"/>
      <c r="NRX30" s="580"/>
      <c r="NRY30" s="580"/>
      <c r="NRZ30" s="580"/>
      <c r="NSA30" s="580"/>
      <c r="NSB30" s="580"/>
      <c r="NSC30" s="580"/>
      <c r="NSD30" s="580"/>
      <c r="NSE30" s="580"/>
      <c r="NSF30" s="580"/>
      <c r="NSG30" s="580"/>
      <c r="NSH30" s="580"/>
      <c r="NSI30" s="580"/>
      <c r="NSJ30" s="580"/>
      <c r="NSK30" s="580"/>
      <c r="NSL30" s="580"/>
      <c r="NSM30" s="580"/>
      <c r="NSN30" s="580"/>
      <c r="NSO30" s="580"/>
      <c r="NSP30" s="580"/>
      <c r="NSQ30" s="580"/>
      <c r="NSR30" s="580"/>
      <c r="NSS30" s="580"/>
      <c r="NST30" s="580"/>
      <c r="NSU30" s="580"/>
      <c r="NSV30" s="580"/>
      <c r="NSW30" s="580"/>
      <c r="NSX30" s="580"/>
      <c r="NSY30" s="580"/>
      <c r="NSZ30" s="580"/>
      <c r="NTA30" s="580"/>
      <c r="NTB30" s="580"/>
      <c r="NTC30" s="580"/>
      <c r="NTD30" s="580"/>
      <c r="NTE30" s="580"/>
      <c r="NTF30" s="580"/>
      <c r="NTG30" s="580"/>
      <c r="NTH30" s="580"/>
      <c r="NTI30" s="580"/>
      <c r="NTJ30" s="580"/>
      <c r="NTK30" s="580"/>
      <c r="NTL30" s="580"/>
      <c r="NTM30" s="580"/>
      <c r="NTN30" s="580"/>
      <c r="NTO30" s="580"/>
      <c r="NTP30" s="580"/>
      <c r="NTQ30" s="580"/>
      <c r="NTR30" s="580"/>
      <c r="NTS30" s="580"/>
      <c r="NTT30" s="580"/>
      <c r="NTU30" s="580"/>
      <c r="NTV30" s="580"/>
      <c r="NTW30" s="580"/>
      <c r="NTX30" s="580"/>
      <c r="NTY30" s="580"/>
      <c r="NTZ30" s="580"/>
      <c r="NUA30" s="580"/>
      <c r="NUB30" s="580"/>
      <c r="NUC30" s="580"/>
      <c r="NUD30" s="580"/>
      <c r="NUE30" s="580"/>
      <c r="NUF30" s="580"/>
      <c r="NUG30" s="580"/>
      <c r="NUH30" s="580"/>
      <c r="NUI30" s="580"/>
      <c r="NUJ30" s="580"/>
      <c r="NUK30" s="580"/>
      <c r="NUL30" s="580"/>
      <c r="NUM30" s="580"/>
      <c r="NUN30" s="580"/>
      <c r="NUO30" s="580"/>
      <c r="NUP30" s="580"/>
      <c r="NUQ30" s="580"/>
      <c r="NUR30" s="580"/>
      <c r="NUS30" s="580"/>
      <c r="NUT30" s="580"/>
      <c r="NUU30" s="580"/>
      <c r="NUV30" s="580"/>
      <c r="NUW30" s="580"/>
      <c r="NUX30" s="580"/>
      <c r="NUY30" s="580"/>
      <c r="NUZ30" s="580"/>
      <c r="NVA30" s="580"/>
      <c r="NVB30" s="580"/>
      <c r="NVC30" s="580"/>
      <c r="NVD30" s="580"/>
      <c r="NVE30" s="580"/>
      <c r="NVF30" s="580"/>
      <c r="NVG30" s="580"/>
      <c r="NVH30" s="580"/>
      <c r="NVI30" s="580"/>
      <c r="NVJ30" s="580"/>
      <c r="NVK30" s="580"/>
      <c r="NVL30" s="580"/>
      <c r="NVM30" s="580"/>
      <c r="NVN30" s="580"/>
      <c r="NVO30" s="580"/>
      <c r="NVP30" s="580"/>
      <c r="NVQ30" s="580"/>
      <c r="NVR30" s="580"/>
      <c r="NVS30" s="580"/>
      <c r="NVT30" s="580"/>
      <c r="NVU30" s="580"/>
      <c r="NVV30" s="580"/>
      <c r="NVW30" s="580"/>
      <c r="NVX30" s="580"/>
      <c r="NVY30" s="580"/>
      <c r="NVZ30" s="580"/>
      <c r="NWA30" s="580"/>
      <c r="NWB30" s="580"/>
      <c r="NWC30" s="580"/>
      <c r="NWD30" s="580"/>
      <c r="NWE30" s="580"/>
      <c r="NWF30" s="580"/>
      <c r="NWG30" s="580"/>
      <c r="NWH30" s="580"/>
      <c r="NWI30" s="580"/>
      <c r="NWJ30" s="580"/>
      <c r="NWK30" s="580"/>
      <c r="NWL30" s="580"/>
      <c r="NWM30" s="580"/>
      <c r="NWN30" s="580"/>
      <c r="NWO30" s="580"/>
      <c r="NWP30" s="580"/>
      <c r="NWQ30" s="580"/>
      <c r="NWR30" s="580"/>
      <c r="NWS30" s="580"/>
      <c r="NWT30" s="580"/>
      <c r="NWU30" s="580"/>
      <c r="NWV30" s="580"/>
      <c r="NWW30" s="580"/>
      <c r="NWX30" s="580"/>
      <c r="NWY30" s="580"/>
      <c r="NWZ30" s="580"/>
      <c r="NXA30" s="580"/>
      <c r="NXB30" s="580"/>
      <c r="NXC30" s="580"/>
      <c r="NXD30" s="580"/>
      <c r="NXE30" s="580"/>
      <c r="NXF30" s="580"/>
      <c r="NXG30" s="580"/>
      <c r="NXH30" s="580"/>
      <c r="NXI30" s="580"/>
      <c r="NXJ30" s="580"/>
      <c r="NXK30" s="580"/>
      <c r="NXL30" s="580"/>
      <c r="NXM30" s="580"/>
      <c r="NXN30" s="580"/>
      <c r="NXO30" s="580"/>
      <c r="NXP30" s="580"/>
      <c r="NXQ30" s="580"/>
      <c r="NXR30" s="580"/>
      <c r="NXS30" s="580"/>
      <c r="NXT30" s="580"/>
      <c r="NXU30" s="580"/>
      <c r="NXV30" s="580"/>
      <c r="NXW30" s="580"/>
      <c r="NXX30" s="580"/>
      <c r="NXY30" s="580"/>
      <c r="NXZ30" s="580"/>
      <c r="NYA30" s="580"/>
      <c r="NYB30" s="580"/>
      <c r="NYC30" s="580"/>
      <c r="NYD30" s="580"/>
      <c r="NYE30" s="580"/>
      <c r="NYF30" s="580"/>
      <c r="NYG30" s="580"/>
      <c r="NYH30" s="580"/>
      <c r="NYI30" s="580"/>
      <c r="NYJ30" s="580"/>
      <c r="NYK30" s="580"/>
      <c r="NYL30" s="580"/>
      <c r="NYM30" s="580"/>
      <c r="NYN30" s="580"/>
      <c r="NYO30" s="580"/>
      <c r="NYP30" s="580"/>
      <c r="NYQ30" s="580"/>
      <c r="NYR30" s="580"/>
      <c r="NYS30" s="580"/>
      <c r="NYT30" s="580"/>
      <c r="NYU30" s="580"/>
      <c r="NYV30" s="580"/>
      <c r="NYW30" s="580"/>
      <c r="NYX30" s="580"/>
      <c r="NYY30" s="580"/>
      <c r="NYZ30" s="580"/>
      <c r="NZA30" s="580"/>
      <c r="NZB30" s="580"/>
      <c r="NZC30" s="580"/>
      <c r="NZD30" s="580"/>
      <c r="NZE30" s="580"/>
      <c r="NZF30" s="580"/>
      <c r="NZG30" s="580"/>
      <c r="NZH30" s="580"/>
      <c r="NZI30" s="580"/>
      <c r="NZJ30" s="580"/>
      <c r="NZK30" s="580"/>
      <c r="NZL30" s="580"/>
      <c r="NZM30" s="580"/>
      <c r="NZN30" s="580"/>
      <c r="NZO30" s="580"/>
      <c r="NZP30" s="580"/>
      <c r="NZQ30" s="580"/>
      <c r="NZR30" s="580"/>
      <c r="NZS30" s="580"/>
      <c r="NZT30" s="580"/>
      <c r="NZU30" s="580"/>
      <c r="NZV30" s="580"/>
      <c r="NZW30" s="580"/>
      <c r="NZX30" s="580"/>
      <c r="NZY30" s="580"/>
      <c r="NZZ30" s="580"/>
      <c r="OAA30" s="580"/>
      <c r="OAB30" s="580"/>
      <c r="OAC30" s="580"/>
      <c r="OAD30" s="580"/>
      <c r="OAE30" s="580"/>
      <c r="OAF30" s="580"/>
      <c r="OAG30" s="580"/>
      <c r="OAH30" s="580"/>
      <c r="OAI30" s="580"/>
      <c r="OAJ30" s="580"/>
      <c r="OAK30" s="580"/>
      <c r="OAL30" s="580"/>
      <c r="OAM30" s="580"/>
      <c r="OAN30" s="580"/>
      <c r="OAO30" s="580"/>
      <c r="OAP30" s="580"/>
      <c r="OAQ30" s="580"/>
      <c r="OAR30" s="580"/>
      <c r="OAS30" s="580"/>
      <c r="OAT30" s="580"/>
      <c r="OAU30" s="580"/>
      <c r="OAV30" s="580"/>
      <c r="OAW30" s="580"/>
      <c r="OAX30" s="580"/>
      <c r="OAY30" s="580"/>
      <c r="OAZ30" s="580"/>
      <c r="OBA30" s="580"/>
      <c r="OBB30" s="580"/>
      <c r="OBC30" s="580"/>
      <c r="OBD30" s="580"/>
      <c r="OBE30" s="580"/>
      <c r="OBF30" s="580"/>
      <c r="OBG30" s="580"/>
      <c r="OBH30" s="580"/>
      <c r="OBI30" s="580"/>
      <c r="OBJ30" s="580"/>
      <c r="OBK30" s="580"/>
      <c r="OBL30" s="580"/>
      <c r="OBM30" s="580"/>
      <c r="OBN30" s="580"/>
      <c r="OBO30" s="580"/>
      <c r="OBP30" s="580"/>
      <c r="OBQ30" s="580"/>
      <c r="OBR30" s="580"/>
      <c r="OBS30" s="580"/>
      <c r="OBT30" s="580"/>
      <c r="OBU30" s="580"/>
      <c r="OBV30" s="580"/>
      <c r="OBW30" s="580"/>
      <c r="OBX30" s="580"/>
      <c r="OBY30" s="580"/>
      <c r="OBZ30" s="580"/>
      <c r="OCA30" s="580"/>
      <c r="OCB30" s="580"/>
      <c r="OCC30" s="580"/>
      <c r="OCD30" s="580"/>
      <c r="OCE30" s="580"/>
      <c r="OCF30" s="580"/>
      <c r="OCG30" s="580"/>
      <c r="OCH30" s="580"/>
      <c r="OCI30" s="580"/>
      <c r="OCJ30" s="580"/>
      <c r="OCK30" s="580"/>
      <c r="OCL30" s="580"/>
      <c r="OCM30" s="580"/>
      <c r="OCN30" s="580"/>
      <c r="OCO30" s="580"/>
      <c r="OCP30" s="580"/>
      <c r="OCQ30" s="580"/>
      <c r="OCR30" s="580"/>
      <c r="OCS30" s="580"/>
      <c r="OCT30" s="580"/>
      <c r="OCU30" s="580"/>
      <c r="OCV30" s="580"/>
      <c r="OCW30" s="580"/>
      <c r="OCX30" s="580"/>
      <c r="OCY30" s="580"/>
      <c r="OCZ30" s="580"/>
      <c r="ODA30" s="580"/>
      <c r="ODB30" s="580"/>
      <c r="ODC30" s="580"/>
      <c r="ODD30" s="580"/>
      <c r="ODE30" s="580"/>
      <c r="ODF30" s="580"/>
      <c r="ODG30" s="580"/>
      <c r="ODH30" s="580"/>
      <c r="ODI30" s="580"/>
      <c r="ODJ30" s="580"/>
      <c r="ODK30" s="580"/>
      <c r="ODL30" s="580"/>
      <c r="ODM30" s="580"/>
      <c r="ODN30" s="580"/>
      <c r="ODO30" s="580"/>
      <c r="ODP30" s="580"/>
      <c r="ODQ30" s="580"/>
      <c r="ODR30" s="580"/>
      <c r="ODS30" s="580"/>
      <c r="ODT30" s="580"/>
      <c r="ODU30" s="580"/>
      <c r="ODV30" s="580"/>
      <c r="ODW30" s="580"/>
      <c r="ODX30" s="580"/>
      <c r="ODY30" s="580"/>
      <c r="ODZ30" s="580"/>
      <c r="OEA30" s="580"/>
      <c r="OEB30" s="580"/>
      <c r="OEC30" s="580"/>
      <c r="OED30" s="580"/>
      <c r="OEE30" s="580"/>
      <c r="OEF30" s="580"/>
      <c r="OEG30" s="580"/>
      <c r="OEH30" s="580"/>
      <c r="OEI30" s="580"/>
      <c r="OEJ30" s="580"/>
      <c r="OEK30" s="580"/>
      <c r="OEL30" s="580"/>
      <c r="OEM30" s="580"/>
      <c r="OEN30" s="580"/>
      <c r="OEO30" s="580"/>
      <c r="OEP30" s="580"/>
      <c r="OEQ30" s="580"/>
      <c r="OER30" s="580"/>
      <c r="OES30" s="580"/>
      <c r="OET30" s="580"/>
      <c r="OEU30" s="580"/>
      <c r="OEV30" s="580"/>
      <c r="OEW30" s="580"/>
      <c r="OEX30" s="580"/>
      <c r="OEY30" s="580"/>
      <c r="OEZ30" s="580"/>
      <c r="OFA30" s="580"/>
      <c r="OFB30" s="580"/>
      <c r="OFC30" s="580"/>
      <c r="OFD30" s="580"/>
      <c r="OFE30" s="580"/>
      <c r="OFF30" s="580"/>
      <c r="OFG30" s="580"/>
      <c r="OFH30" s="580"/>
      <c r="OFI30" s="580"/>
      <c r="OFJ30" s="580"/>
      <c r="OFK30" s="580"/>
      <c r="OFL30" s="580"/>
      <c r="OFM30" s="580"/>
      <c r="OFN30" s="580"/>
      <c r="OFO30" s="580"/>
      <c r="OFP30" s="580"/>
      <c r="OFQ30" s="580"/>
      <c r="OFR30" s="580"/>
      <c r="OFS30" s="580"/>
      <c r="OFT30" s="580"/>
      <c r="OFU30" s="580"/>
      <c r="OFV30" s="580"/>
      <c r="OFW30" s="580"/>
      <c r="OFX30" s="580"/>
      <c r="OFY30" s="580"/>
      <c r="OFZ30" s="580"/>
      <c r="OGA30" s="580"/>
      <c r="OGB30" s="580"/>
      <c r="OGC30" s="580"/>
      <c r="OGD30" s="580"/>
      <c r="OGE30" s="580"/>
      <c r="OGF30" s="580"/>
      <c r="OGG30" s="580"/>
      <c r="OGH30" s="580"/>
      <c r="OGI30" s="580"/>
      <c r="OGJ30" s="580"/>
      <c r="OGK30" s="580"/>
      <c r="OGL30" s="580"/>
      <c r="OGM30" s="580"/>
      <c r="OGN30" s="580"/>
      <c r="OGO30" s="580"/>
      <c r="OGP30" s="580"/>
      <c r="OGQ30" s="580"/>
      <c r="OGR30" s="580"/>
      <c r="OGS30" s="580"/>
      <c r="OGT30" s="580"/>
      <c r="OGU30" s="580"/>
      <c r="OGV30" s="580"/>
      <c r="OGW30" s="580"/>
      <c r="OGX30" s="580"/>
      <c r="OGY30" s="580"/>
      <c r="OGZ30" s="580"/>
      <c r="OHA30" s="580"/>
      <c r="OHB30" s="580"/>
      <c r="OHC30" s="580"/>
      <c r="OHD30" s="580"/>
      <c r="OHE30" s="580"/>
      <c r="OHF30" s="580"/>
      <c r="OHG30" s="580"/>
      <c r="OHH30" s="580"/>
      <c r="OHI30" s="580"/>
      <c r="OHJ30" s="580"/>
      <c r="OHK30" s="580"/>
      <c r="OHL30" s="580"/>
      <c r="OHM30" s="580"/>
      <c r="OHN30" s="580"/>
      <c r="OHO30" s="580"/>
      <c r="OHP30" s="580"/>
      <c r="OHQ30" s="580"/>
      <c r="OHR30" s="580"/>
      <c r="OHS30" s="580"/>
      <c r="OHT30" s="580"/>
      <c r="OHU30" s="580"/>
      <c r="OHV30" s="580"/>
      <c r="OHW30" s="580"/>
      <c r="OHX30" s="580"/>
      <c r="OHY30" s="580"/>
      <c r="OHZ30" s="580"/>
      <c r="OIA30" s="580"/>
      <c r="OIB30" s="580"/>
      <c r="OIC30" s="580"/>
      <c r="OID30" s="580"/>
      <c r="OIE30" s="580"/>
      <c r="OIF30" s="580"/>
      <c r="OIG30" s="580"/>
      <c r="OIH30" s="580"/>
      <c r="OII30" s="580"/>
      <c r="OIJ30" s="580"/>
      <c r="OIK30" s="580"/>
      <c r="OIL30" s="580"/>
      <c r="OIM30" s="580"/>
      <c r="OIN30" s="580"/>
      <c r="OIO30" s="580"/>
      <c r="OIP30" s="580"/>
      <c r="OIQ30" s="580"/>
      <c r="OIR30" s="580"/>
      <c r="OIS30" s="580"/>
      <c r="OIT30" s="580"/>
      <c r="OIU30" s="580"/>
      <c r="OIV30" s="580"/>
      <c r="OIW30" s="580"/>
      <c r="OIX30" s="580"/>
      <c r="OIY30" s="580"/>
      <c r="OIZ30" s="580"/>
      <c r="OJA30" s="580"/>
      <c r="OJB30" s="580"/>
      <c r="OJC30" s="580"/>
      <c r="OJD30" s="580"/>
      <c r="OJE30" s="580"/>
      <c r="OJF30" s="580"/>
      <c r="OJG30" s="580"/>
      <c r="OJH30" s="580"/>
      <c r="OJI30" s="580"/>
      <c r="OJJ30" s="580"/>
      <c r="OJK30" s="580"/>
      <c r="OJL30" s="580"/>
      <c r="OJM30" s="580"/>
      <c r="OJN30" s="580"/>
      <c r="OJO30" s="580"/>
      <c r="OJP30" s="580"/>
      <c r="OJQ30" s="580"/>
      <c r="OJR30" s="580"/>
      <c r="OJS30" s="580"/>
      <c r="OJT30" s="580"/>
      <c r="OJU30" s="580"/>
      <c r="OJV30" s="580"/>
      <c r="OJW30" s="580"/>
      <c r="OJX30" s="580"/>
      <c r="OJY30" s="580"/>
      <c r="OJZ30" s="580"/>
      <c r="OKA30" s="580"/>
      <c r="OKB30" s="580"/>
      <c r="OKC30" s="580"/>
      <c r="OKD30" s="580"/>
      <c r="OKE30" s="580"/>
      <c r="OKF30" s="580"/>
      <c r="OKG30" s="580"/>
      <c r="OKH30" s="580"/>
      <c r="OKI30" s="580"/>
      <c r="OKJ30" s="580"/>
      <c r="OKK30" s="580"/>
      <c r="OKL30" s="580"/>
      <c r="OKM30" s="580"/>
      <c r="OKN30" s="580"/>
      <c r="OKO30" s="580"/>
      <c r="OKP30" s="580"/>
      <c r="OKQ30" s="580"/>
      <c r="OKR30" s="580"/>
      <c r="OKS30" s="580"/>
      <c r="OKT30" s="580"/>
      <c r="OKU30" s="580"/>
      <c r="OKV30" s="580"/>
      <c r="OKW30" s="580"/>
      <c r="OKX30" s="580"/>
      <c r="OKY30" s="580"/>
      <c r="OKZ30" s="580"/>
      <c r="OLA30" s="580"/>
      <c r="OLB30" s="580"/>
      <c r="OLC30" s="580"/>
      <c r="OLD30" s="580"/>
      <c r="OLE30" s="580"/>
      <c r="OLF30" s="580"/>
      <c r="OLG30" s="580"/>
      <c r="OLH30" s="580"/>
      <c r="OLI30" s="580"/>
      <c r="OLJ30" s="580"/>
      <c r="OLK30" s="580"/>
      <c r="OLL30" s="580"/>
      <c r="OLM30" s="580"/>
      <c r="OLN30" s="580"/>
      <c r="OLO30" s="580"/>
      <c r="OLP30" s="580"/>
      <c r="OLQ30" s="580"/>
      <c r="OLR30" s="580"/>
      <c r="OLS30" s="580"/>
      <c r="OLT30" s="580"/>
      <c r="OLU30" s="580"/>
      <c r="OLV30" s="580"/>
      <c r="OLW30" s="580"/>
      <c r="OLX30" s="580"/>
      <c r="OLY30" s="580"/>
      <c r="OLZ30" s="580"/>
      <c r="OMA30" s="580"/>
      <c r="OMB30" s="580"/>
      <c r="OMC30" s="580"/>
      <c r="OMD30" s="580"/>
      <c r="OME30" s="580"/>
      <c r="OMF30" s="580"/>
      <c r="OMG30" s="580"/>
      <c r="OMH30" s="580"/>
      <c r="OMI30" s="580"/>
      <c r="OMJ30" s="580"/>
      <c r="OMK30" s="580"/>
      <c r="OML30" s="580"/>
      <c r="OMM30" s="580"/>
      <c r="OMN30" s="580"/>
      <c r="OMO30" s="580"/>
      <c r="OMP30" s="580"/>
      <c r="OMQ30" s="580"/>
      <c r="OMR30" s="580"/>
      <c r="OMS30" s="580"/>
      <c r="OMT30" s="580"/>
      <c r="OMU30" s="580"/>
      <c r="OMV30" s="580"/>
      <c r="OMW30" s="580"/>
      <c r="OMX30" s="580"/>
      <c r="OMY30" s="580"/>
      <c r="OMZ30" s="580"/>
      <c r="ONA30" s="580"/>
      <c r="ONB30" s="580"/>
      <c r="ONC30" s="580"/>
      <c r="OND30" s="580"/>
      <c r="ONE30" s="580"/>
      <c r="ONF30" s="580"/>
      <c r="ONG30" s="580"/>
      <c r="ONH30" s="580"/>
      <c r="ONI30" s="580"/>
      <c r="ONJ30" s="580"/>
      <c r="ONK30" s="580"/>
      <c r="ONL30" s="580"/>
      <c r="ONM30" s="580"/>
      <c r="ONN30" s="580"/>
      <c r="ONO30" s="580"/>
      <c r="ONP30" s="580"/>
      <c r="ONQ30" s="580"/>
      <c r="ONR30" s="580"/>
      <c r="ONS30" s="580"/>
      <c r="ONT30" s="580"/>
      <c r="ONU30" s="580"/>
      <c r="ONV30" s="580"/>
      <c r="ONW30" s="580"/>
      <c r="ONX30" s="580"/>
      <c r="ONY30" s="580"/>
      <c r="ONZ30" s="580"/>
      <c r="OOA30" s="580"/>
      <c r="OOB30" s="580"/>
      <c r="OOC30" s="580"/>
      <c r="OOD30" s="580"/>
      <c r="OOE30" s="580"/>
      <c r="OOF30" s="580"/>
      <c r="OOG30" s="580"/>
      <c r="OOH30" s="580"/>
      <c r="OOI30" s="580"/>
      <c r="OOJ30" s="580"/>
      <c r="OOK30" s="580"/>
      <c r="OOL30" s="580"/>
      <c r="OOM30" s="580"/>
      <c r="OON30" s="580"/>
      <c r="OOO30" s="580"/>
      <c r="OOP30" s="580"/>
      <c r="OOQ30" s="580"/>
      <c r="OOR30" s="580"/>
      <c r="OOS30" s="580"/>
      <c r="OOT30" s="580"/>
      <c r="OOU30" s="580"/>
      <c r="OOV30" s="580"/>
      <c r="OOW30" s="580"/>
      <c r="OOX30" s="580"/>
      <c r="OOY30" s="580"/>
      <c r="OOZ30" s="580"/>
      <c r="OPA30" s="580"/>
      <c r="OPB30" s="580"/>
      <c r="OPC30" s="580"/>
      <c r="OPD30" s="580"/>
      <c r="OPE30" s="580"/>
      <c r="OPF30" s="580"/>
      <c r="OPG30" s="580"/>
      <c r="OPH30" s="580"/>
      <c r="OPI30" s="580"/>
      <c r="OPJ30" s="580"/>
      <c r="OPK30" s="580"/>
      <c r="OPL30" s="580"/>
      <c r="OPM30" s="580"/>
      <c r="OPN30" s="580"/>
      <c r="OPO30" s="580"/>
      <c r="OPP30" s="580"/>
      <c r="OPQ30" s="580"/>
      <c r="OPR30" s="580"/>
      <c r="OPS30" s="580"/>
      <c r="OPT30" s="580"/>
      <c r="OPU30" s="580"/>
      <c r="OPV30" s="580"/>
      <c r="OPW30" s="580"/>
      <c r="OPX30" s="580"/>
      <c r="OPY30" s="580"/>
      <c r="OPZ30" s="580"/>
      <c r="OQA30" s="580"/>
      <c r="OQB30" s="580"/>
      <c r="OQC30" s="580"/>
      <c r="OQD30" s="580"/>
      <c r="OQE30" s="580"/>
      <c r="OQF30" s="580"/>
      <c r="OQG30" s="580"/>
      <c r="OQH30" s="580"/>
      <c r="OQI30" s="580"/>
      <c r="OQJ30" s="580"/>
      <c r="OQK30" s="580"/>
      <c r="OQL30" s="580"/>
      <c r="OQM30" s="580"/>
      <c r="OQN30" s="580"/>
      <c r="OQO30" s="580"/>
      <c r="OQP30" s="580"/>
      <c r="OQQ30" s="580"/>
      <c r="OQR30" s="580"/>
      <c r="OQS30" s="580"/>
      <c r="OQT30" s="580"/>
      <c r="OQU30" s="580"/>
      <c r="OQV30" s="580"/>
      <c r="OQW30" s="580"/>
      <c r="OQX30" s="580"/>
      <c r="OQY30" s="580"/>
      <c r="OQZ30" s="580"/>
      <c r="ORA30" s="580"/>
      <c r="ORB30" s="580"/>
      <c r="ORC30" s="580"/>
      <c r="ORD30" s="580"/>
      <c r="ORE30" s="580"/>
      <c r="ORF30" s="580"/>
      <c r="ORG30" s="580"/>
      <c r="ORH30" s="580"/>
      <c r="ORI30" s="580"/>
      <c r="ORJ30" s="580"/>
      <c r="ORK30" s="580"/>
      <c r="ORL30" s="580"/>
      <c r="ORM30" s="580"/>
      <c r="ORN30" s="580"/>
      <c r="ORO30" s="580"/>
      <c r="ORP30" s="580"/>
      <c r="ORQ30" s="580"/>
      <c r="ORR30" s="580"/>
      <c r="ORS30" s="580"/>
      <c r="ORT30" s="580"/>
      <c r="ORU30" s="580"/>
      <c r="ORV30" s="580"/>
      <c r="ORW30" s="580"/>
      <c r="ORX30" s="580"/>
      <c r="ORY30" s="580"/>
      <c r="ORZ30" s="580"/>
      <c r="OSA30" s="580"/>
      <c r="OSB30" s="580"/>
      <c r="OSC30" s="580"/>
      <c r="OSD30" s="580"/>
      <c r="OSE30" s="580"/>
      <c r="OSF30" s="580"/>
      <c r="OSG30" s="580"/>
      <c r="OSH30" s="580"/>
      <c r="OSI30" s="580"/>
      <c r="OSJ30" s="580"/>
      <c r="OSK30" s="580"/>
      <c r="OSL30" s="580"/>
      <c r="OSM30" s="580"/>
      <c r="OSN30" s="580"/>
      <c r="OSO30" s="580"/>
      <c r="OSP30" s="580"/>
      <c r="OSQ30" s="580"/>
      <c r="OSR30" s="580"/>
      <c r="OSS30" s="580"/>
      <c r="OST30" s="580"/>
      <c r="OSU30" s="580"/>
      <c r="OSV30" s="580"/>
      <c r="OSW30" s="580"/>
      <c r="OSX30" s="580"/>
      <c r="OSY30" s="580"/>
      <c r="OSZ30" s="580"/>
      <c r="OTA30" s="580"/>
      <c r="OTB30" s="580"/>
      <c r="OTC30" s="580"/>
      <c r="OTD30" s="580"/>
      <c r="OTE30" s="580"/>
      <c r="OTF30" s="580"/>
      <c r="OTG30" s="580"/>
      <c r="OTH30" s="580"/>
      <c r="OTI30" s="580"/>
      <c r="OTJ30" s="580"/>
      <c r="OTK30" s="580"/>
      <c r="OTL30" s="580"/>
      <c r="OTM30" s="580"/>
      <c r="OTN30" s="580"/>
      <c r="OTO30" s="580"/>
      <c r="OTP30" s="580"/>
      <c r="OTQ30" s="580"/>
      <c r="OTR30" s="580"/>
      <c r="OTS30" s="580"/>
      <c r="OTT30" s="580"/>
      <c r="OTU30" s="580"/>
      <c r="OTV30" s="580"/>
      <c r="OTW30" s="580"/>
      <c r="OTX30" s="580"/>
      <c r="OTY30" s="580"/>
      <c r="OTZ30" s="580"/>
      <c r="OUA30" s="580"/>
      <c r="OUB30" s="580"/>
      <c r="OUC30" s="580"/>
      <c r="OUD30" s="580"/>
      <c r="OUE30" s="580"/>
      <c r="OUF30" s="580"/>
      <c r="OUG30" s="580"/>
      <c r="OUH30" s="580"/>
      <c r="OUI30" s="580"/>
      <c r="OUJ30" s="580"/>
      <c r="OUK30" s="580"/>
      <c r="OUL30" s="580"/>
      <c r="OUM30" s="580"/>
      <c r="OUN30" s="580"/>
      <c r="OUO30" s="580"/>
      <c r="OUP30" s="580"/>
      <c r="OUQ30" s="580"/>
      <c r="OUR30" s="580"/>
      <c r="OUS30" s="580"/>
      <c r="OUT30" s="580"/>
      <c r="OUU30" s="580"/>
      <c r="OUV30" s="580"/>
      <c r="OUW30" s="580"/>
      <c r="OUX30" s="580"/>
      <c r="OUY30" s="580"/>
      <c r="OUZ30" s="580"/>
      <c r="OVA30" s="580"/>
      <c r="OVB30" s="580"/>
      <c r="OVC30" s="580"/>
      <c r="OVD30" s="580"/>
      <c r="OVE30" s="580"/>
      <c r="OVF30" s="580"/>
      <c r="OVG30" s="580"/>
      <c r="OVH30" s="580"/>
      <c r="OVI30" s="580"/>
      <c r="OVJ30" s="580"/>
      <c r="OVK30" s="580"/>
      <c r="OVL30" s="580"/>
      <c r="OVM30" s="580"/>
      <c r="OVN30" s="580"/>
      <c r="OVO30" s="580"/>
      <c r="OVP30" s="580"/>
      <c r="OVQ30" s="580"/>
      <c r="OVR30" s="580"/>
      <c r="OVS30" s="580"/>
      <c r="OVT30" s="580"/>
      <c r="OVU30" s="580"/>
      <c r="OVV30" s="580"/>
      <c r="OVW30" s="580"/>
      <c r="OVX30" s="580"/>
      <c r="OVY30" s="580"/>
      <c r="OVZ30" s="580"/>
      <c r="OWA30" s="580"/>
      <c r="OWB30" s="580"/>
      <c r="OWC30" s="580"/>
      <c r="OWD30" s="580"/>
      <c r="OWE30" s="580"/>
      <c r="OWF30" s="580"/>
      <c r="OWG30" s="580"/>
      <c r="OWH30" s="580"/>
      <c r="OWI30" s="580"/>
      <c r="OWJ30" s="580"/>
      <c r="OWK30" s="580"/>
      <c r="OWL30" s="580"/>
      <c r="OWM30" s="580"/>
      <c r="OWN30" s="580"/>
      <c r="OWO30" s="580"/>
      <c r="OWP30" s="580"/>
      <c r="OWQ30" s="580"/>
      <c r="OWR30" s="580"/>
      <c r="OWS30" s="580"/>
      <c r="OWT30" s="580"/>
      <c r="OWU30" s="580"/>
      <c r="OWV30" s="580"/>
      <c r="OWW30" s="580"/>
      <c r="OWX30" s="580"/>
      <c r="OWY30" s="580"/>
      <c r="OWZ30" s="580"/>
      <c r="OXA30" s="580"/>
      <c r="OXB30" s="580"/>
      <c r="OXC30" s="580"/>
      <c r="OXD30" s="580"/>
      <c r="OXE30" s="580"/>
      <c r="OXF30" s="580"/>
      <c r="OXG30" s="580"/>
      <c r="OXH30" s="580"/>
      <c r="OXI30" s="580"/>
      <c r="OXJ30" s="580"/>
      <c r="OXK30" s="580"/>
      <c r="OXL30" s="580"/>
      <c r="OXM30" s="580"/>
      <c r="OXN30" s="580"/>
      <c r="OXO30" s="580"/>
      <c r="OXP30" s="580"/>
      <c r="OXQ30" s="580"/>
      <c r="OXR30" s="580"/>
      <c r="OXS30" s="580"/>
      <c r="OXT30" s="580"/>
      <c r="OXU30" s="580"/>
      <c r="OXV30" s="580"/>
      <c r="OXW30" s="580"/>
      <c r="OXX30" s="580"/>
      <c r="OXY30" s="580"/>
      <c r="OXZ30" s="580"/>
      <c r="OYA30" s="580"/>
      <c r="OYB30" s="580"/>
      <c r="OYC30" s="580"/>
      <c r="OYD30" s="580"/>
      <c r="OYE30" s="580"/>
      <c r="OYF30" s="580"/>
      <c r="OYG30" s="580"/>
      <c r="OYH30" s="580"/>
      <c r="OYI30" s="580"/>
      <c r="OYJ30" s="580"/>
      <c r="OYK30" s="580"/>
      <c r="OYL30" s="580"/>
      <c r="OYM30" s="580"/>
      <c r="OYN30" s="580"/>
      <c r="OYO30" s="580"/>
      <c r="OYP30" s="580"/>
      <c r="OYQ30" s="580"/>
      <c r="OYR30" s="580"/>
      <c r="OYS30" s="580"/>
      <c r="OYT30" s="580"/>
      <c r="OYU30" s="580"/>
      <c r="OYV30" s="580"/>
      <c r="OYW30" s="580"/>
      <c r="OYX30" s="580"/>
      <c r="OYY30" s="580"/>
      <c r="OYZ30" s="580"/>
      <c r="OZA30" s="580"/>
      <c r="OZB30" s="580"/>
      <c r="OZC30" s="580"/>
      <c r="OZD30" s="580"/>
      <c r="OZE30" s="580"/>
      <c r="OZF30" s="580"/>
      <c r="OZG30" s="580"/>
      <c r="OZH30" s="580"/>
      <c r="OZI30" s="580"/>
      <c r="OZJ30" s="580"/>
      <c r="OZK30" s="580"/>
      <c r="OZL30" s="580"/>
      <c r="OZM30" s="580"/>
      <c r="OZN30" s="580"/>
      <c r="OZO30" s="580"/>
      <c r="OZP30" s="580"/>
      <c r="OZQ30" s="580"/>
      <c r="OZR30" s="580"/>
      <c r="OZS30" s="580"/>
      <c r="OZT30" s="580"/>
      <c r="OZU30" s="580"/>
      <c r="OZV30" s="580"/>
      <c r="OZW30" s="580"/>
      <c r="OZX30" s="580"/>
      <c r="OZY30" s="580"/>
      <c r="OZZ30" s="580"/>
      <c r="PAA30" s="580"/>
      <c r="PAB30" s="580"/>
      <c r="PAC30" s="580"/>
      <c r="PAD30" s="580"/>
      <c r="PAE30" s="580"/>
      <c r="PAF30" s="580"/>
      <c r="PAG30" s="580"/>
      <c r="PAH30" s="580"/>
      <c r="PAI30" s="580"/>
      <c r="PAJ30" s="580"/>
      <c r="PAK30" s="580"/>
      <c r="PAL30" s="580"/>
      <c r="XEL30" s="147" t="s">
        <v>1199</v>
      </c>
      <c r="XEM30" s="346" t="s">
        <v>647</v>
      </c>
      <c r="XEO30" s="217" t="s">
        <v>82</v>
      </c>
      <c r="XEP30" s="191" t="s">
        <v>167</v>
      </c>
      <c r="XEQ30" s="191" t="s">
        <v>168</v>
      </c>
      <c r="XER30" s="189" t="s">
        <v>105</v>
      </c>
      <c r="XES30" s="191" t="s">
        <v>169</v>
      </c>
      <c r="XET30" s="191"/>
      <c r="XEU30" s="191" t="s">
        <v>170</v>
      </c>
      <c r="XEV30" s="191" t="s">
        <v>171</v>
      </c>
      <c r="XEW30" s="191" t="s">
        <v>172</v>
      </c>
      <c r="XEX30" s="191" t="s">
        <v>173</v>
      </c>
      <c r="XEY30" s="191" t="s">
        <v>174</v>
      </c>
      <c r="XEZ30" s="191" t="s">
        <v>175</v>
      </c>
      <c r="XFA30" s="191"/>
      <c r="XFB30" s="191" t="s">
        <v>176</v>
      </c>
      <c r="XFC30" s="191"/>
      <c r="XFD30" s="191" t="s">
        <v>177</v>
      </c>
    </row>
    <row r="31" spans="1:10854 16366:16384" ht="12" customHeight="1">
      <c r="U31" s="197">
        <f t="shared" si="1"/>
        <v>117.5</v>
      </c>
      <c r="V31" s="206">
        <v>115</v>
      </c>
      <c r="W31" s="207">
        <v>120</v>
      </c>
      <c r="X31" s="208">
        <v>117.5</v>
      </c>
      <c r="Y31" s="669">
        <v>0</v>
      </c>
      <c r="Z31" s="584">
        <v>0</v>
      </c>
      <c r="AA31" s="672">
        <v>0</v>
      </c>
      <c r="AB31" s="589">
        <v>0</v>
      </c>
      <c r="AC31" s="676"/>
      <c r="AD31" s="584"/>
      <c r="AE31" s="672"/>
      <c r="AF31" s="589"/>
      <c r="AG31" s="676"/>
      <c r="AH31" s="584"/>
      <c r="AI31" s="672"/>
      <c r="AJ31" s="589"/>
      <c r="AK31" s="676">
        <v>0</v>
      </c>
      <c r="AL31" s="584">
        <v>0</v>
      </c>
      <c r="AM31" s="672">
        <v>0</v>
      </c>
      <c r="AN31" s="589">
        <v>0</v>
      </c>
      <c r="AO31" s="606">
        <v>0</v>
      </c>
      <c r="AP31" s="584">
        <v>0</v>
      </c>
      <c r="AQ31" s="588">
        <v>0</v>
      </c>
      <c r="AR31" s="589">
        <v>0</v>
      </c>
      <c r="AS31" s="580"/>
      <c r="AT31" s="717"/>
      <c r="AU31" s="719"/>
      <c r="AV31" s="594"/>
      <c r="AW31" s="719"/>
      <c r="AX31" s="737"/>
      <c r="AY31" s="722"/>
      <c r="AZ31" s="724"/>
      <c r="BA31" s="724"/>
      <c r="BB31" s="740"/>
      <c r="BC31" s="580"/>
      <c r="BD31" s="735"/>
      <c r="BE31" s="731"/>
      <c r="BF31" s="754"/>
      <c r="BG31" s="755"/>
      <c r="BH31" s="580"/>
      <c r="BI31" s="747"/>
      <c r="BJ31" s="748"/>
      <c r="BK31" s="748"/>
      <c r="BL31" s="749"/>
      <c r="BM31" s="601"/>
      <c r="BN31" s="602">
        <v>132.5</v>
      </c>
      <c r="BO31" s="598">
        <v>0</v>
      </c>
      <c r="BP31" s="600">
        <v>0</v>
      </c>
      <c r="BQ31" s="598">
        <v>0</v>
      </c>
      <c r="BR31" s="594"/>
      <c r="BS31" s="594"/>
      <c r="BT31" s="600">
        <v>0</v>
      </c>
      <c r="BU31" s="598">
        <v>0</v>
      </c>
      <c r="BV31" s="594"/>
      <c r="BW31" s="594"/>
      <c r="BX31" s="600">
        <v>0</v>
      </c>
      <c r="BY31" s="580"/>
      <c r="BZ31" s="596"/>
      <c r="CA31" s="596"/>
      <c r="CB31" s="604"/>
      <c r="CC31" s="594"/>
      <c r="CD31" s="594"/>
      <c r="CE31" s="604"/>
      <c r="CF31" s="598"/>
      <c r="CG31" s="594"/>
      <c r="CH31" s="594"/>
      <c r="CI31" s="597"/>
      <c r="CJ31" s="595"/>
      <c r="CK31" s="594"/>
      <c r="CL31" s="594"/>
      <c r="CM31" s="594"/>
      <c r="CN31" s="594"/>
      <c r="CO31" s="599"/>
      <c r="CP31" s="598"/>
      <c r="CQ31" s="594"/>
      <c r="CR31" s="600"/>
      <c r="CS31" s="605"/>
      <c r="CT31" s="598"/>
      <c r="CU31" s="594"/>
      <c r="CV31" s="599"/>
      <c r="CW31" s="580"/>
      <c r="CX31" s="580"/>
      <c r="CY31" s="580"/>
      <c r="CZ31" s="580"/>
      <c r="DA31" s="580"/>
      <c r="DB31" s="580"/>
      <c r="DC31" s="580"/>
      <c r="DD31" s="580"/>
      <c r="DE31" s="580"/>
      <c r="DF31" s="580"/>
      <c r="DG31" s="580"/>
      <c r="DH31" s="580"/>
      <c r="DI31" s="580"/>
      <c r="DJ31" s="580"/>
      <c r="DK31" s="580"/>
      <c r="DL31" s="580"/>
      <c r="DM31" s="580"/>
      <c r="DN31" s="580"/>
      <c r="DO31" s="580"/>
      <c r="DP31" s="580"/>
      <c r="DQ31" s="580"/>
      <c r="DR31" s="580"/>
      <c r="DS31" s="580"/>
      <c r="DT31" s="580"/>
      <c r="DU31" s="580"/>
      <c r="DV31" s="580"/>
      <c r="DW31" s="580"/>
      <c r="DX31" s="580"/>
      <c r="DY31" s="580"/>
      <c r="DZ31" s="580"/>
      <c r="EA31" s="580"/>
      <c r="EB31" s="580"/>
      <c r="EC31" s="580"/>
      <c r="ED31" s="580"/>
      <c r="EE31" s="580"/>
      <c r="EF31" s="580"/>
      <c r="EG31" s="580"/>
      <c r="EH31" s="580"/>
      <c r="EI31" s="580"/>
      <c r="EJ31" s="580"/>
      <c r="EK31" s="580"/>
      <c r="EL31" s="580"/>
      <c r="EM31" s="580"/>
      <c r="EN31" s="580"/>
      <c r="EO31" s="580"/>
      <c r="EP31" s="580"/>
      <c r="EQ31" s="580"/>
      <c r="ER31" s="580"/>
      <c r="ES31" s="580"/>
      <c r="ET31" s="580"/>
      <c r="EU31" s="580"/>
      <c r="EV31" s="580"/>
      <c r="EW31" s="580"/>
      <c r="EX31" s="580"/>
      <c r="EY31" s="580"/>
      <c r="EZ31" s="580"/>
      <c r="FA31" s="580"/>
      <c r="FB31" s="580"/>
      <c r="FC31" s="580"/>
      <c r="FD31" s="580"/>
      <c r="FE31" s="580"/>
      <c r="FF31" s="580"/>
      <c r="FG31" s="580"/>
      <c r="FH31" s="580"/>
      <c r="FI31" s="580"/>
      <c r="FJ31" s="580"/>
      <c r="FK31" s="580"/>
      <c r="FL31" s="580"/>
      <c r="FM31" s="580"/>
      <c r="FN31" s="580"/>
      <c r="FO31" s="580"/>
      <c r="FP31" s="580"/>
      <c r="FQ31" s="580"/>
      <c r="FR31" s="580"/>
      <c r="FS31" s="580"/>
      <c r="FT31" s="580"/>
      <c r="FU31" s="580"/>
      <c r="FV31" s="580"/>
      <c r="FW31" s="580"/>
      <c r="FX31" s="580"/>
      <c r="FY31" s="580"/>
      <c r="FZ31" s="580"/>
      <c r="GA31" s="580"/>
      <c r="GB31" s="580"/>
      <c r="GC31" s="580"/>
      <c r="GD31" s="580"/>
      <c r="GE31" s="580"/>
      <c r="GF31" s="580"/>
      <c r="GG31" s="580"/>
      <c r="GH31" s="580"/>
      <c r="GI31" s="580"/>
      <c r="GJ31" s="580"/>
      <c r="GK31" s="580"/>
      <c r="GL31" s="580"/>
      <c r="GM31" s="580"/>
      <c r="GN31" s="580"/>
      <c r="GO31" s="580"/>
      <c r="GP31" s="580"/>
      <c r="GQ31" s="580"/>
      <c r="GR31" s="580"/>
      <c r="GS31" s="580"/>
      <c r="GT31" s="580"/>
      <c r="GU31" s="580"/>
      <c r="GV31" s="580"/>
      <c r="GW31" s="580"/>
      <c r="GX31" s="580"/>
      <c r="GY31" s="580"/>
      <c r="GZ31" s="580"/>
      <c r="HA31" s="580"/>
      <c r="HB31" s="580"/>
      <c r="HC31" s="580"/>
      <c r="HD31" s="580"/>
      <c r="HE31" s="580"/>
      <c r="HF31" s="580"/>
      <c r="HG31" s="580"/>
      <c r="HH31" s="580"/>
      <c r="HI31" s="580"/>
      <c r="HJ31" s="580"/>
      <c r="HK31" s="580"/>
      <c r="HL31" s="580"/>
      <c r="HM31" s="580"/>
      <c r="HN31" s="580"/>
      <c r="HO31" s="580"/>
      <c r="HP31" s="580"/>
      <c r="HQ31" s="580"/>
      <c r="HR31" s="580"/>
      <c r="HS31" s="580"/>
      <c r="HT31" s="580"/>
      <c r="HU31" s="580"/>
      <c r="HV31" s="580"/>
      <c r="HW31" s="580"/>
      <c r="HX31" s="580"/>
      <c r="HY31" s="580"/>
      <c r="HZ31" s="580"/>
      <c r="IA31" s="580"/>
      <c r="IB31" s="580"/>
      <c r="IC31" s="580"/>
      <c r="ID31" s="580"/>
      <c r="IE31" s="580"/>
      <c r="IF31" s="580"/>
      <c r="IG31" s="580"/>
      <c r="IH31" s="580"/>
      <c r="II31" s="580"/>
      <c r="IJ31" s="580"/>
      <c r="IK31" s="580"/>
      <c r="IL31" s="580"/>
      <c r="IM31" s="580"/>
      <c r="IN31" s="580"/>
      <c r="IO31" s="580"/>
      <c r="IP31" s="580"/>
      <c r="IQ31" s="580"/>
      <c r="IR31" s="580"/>
      <c r="IS31" s="580"/>
      <c r="IT31" s="580"/>
      <c r="IU31" s="580"/>
      <c r="IV31" s="580"/>
      <c r="IW31" s="580"/>
      <c r="IX31" s="580"/>
      <c r="IY31" s="580"/>
      <c r="IZ31" s="580"/>
      <c r="JA31" s="580"/>
      <c r="JB31" s="580"/>
      <c r="JC31" s="580"/>
      <c r="JD31" s="580"/>
      <c r="JE31" s="580"/>
      <c r="JF31" s="580"/>
      <c r="JG31" s="580"/>
      <c r="JH31" s="580"/>
      <c r="JI31" s="580"/>
      <c r="JJ31" s="580"/>
      <c r="JK31" s="580"/>
      <c r="JL31" s="580"/>
      <c r="JM31" s="580"/>
      <c r="JN31" s="580"/>
      <c r="JO31" s="580"/>
      <c r="JP31" s="580"/>
      <c r="JQ31" s="580"/>
      <c r="JR31" s="580"/>
      <c r="JS31" s="580"/>
      <c r="JT31" s="580"/>
      <c r="JU31" s="580"/>
      <c r="JV31" s="580"/>
      <c r="JW31" s="580"/>
      <c r="JX31" s="580"/>
      <c r="JY31" s="580"/>
      <c r="JZ31" s="580"/>
      <c r="KA31" s="580"/>
      <c r="KB31" s="580"/>
      <c r="KC31" s="580"/>
      <c r="KD31" s="580"/>
      <c r="KE31" s="580"/>
      <c r="KF31" s="580"/>
      <c r="KG31" s="580"/>
      <c r="KH31" s="580"/>
      <c r="KI31" s="580"/>
      <c r="KJ31" s="580"/>
      <c r="KK31" s="580"/>
      <c r="KL31" s="580"/>
      <c r="KM31" s="580"/>
      <c r="KN31" s="580"/>
      <c r="KO31" s="580"/>
      <c r="KP31" s="580"/>
      <c r="KQ31" s="580"/>
      <c r="KR31" s="580"/>
      <c r="KS31" s="580"/>
      <c r="KT31" s="580"/>
      <c r="KU31" s="580"/>
      <c r="KV31" s="580"/>
      <c r="KW31" s="580"/>
      <c r="KX31" s="580"/>
      <c r="KY31" s="580"/>
      <c r="KZ31" s="580"/>
      <c r="LA31" s="580"/>
      <c r="LB31" s="580"/>
      <c r="LC31" s="580"/>
      <c r="LD31" s="580"/>
      <c r="LE31" s="580"/>
      <c r="LF31" s="580"/>
      <c r="LG31" s="580"/>
      <c r="LH31" s="580"/>
      <c r="LI31" s="580"/>
      <c r="LJ31" s="580"/>
      <c r="LK31" s="580"/>
      <c r="LL31" s="580"/>
      <c r="LM31" s="580"/>
      <c r="LN31" s="580"/>
      <c r="LO31" s="580"/>
      <c r="LP31" s="580"/>
      <c r="LQ31" s="580"/>
      <c r="LR31" s="580"/>
      <c r="LS31" s="580"/>
      <c r="LT31" s="580"/>
      <c r="LU31" s="580"/>
      <c r="LV31" s="580"/>
      <c r="LW31" s="580"/>
      <c r="LX31" s="580"/>
      <c r="LY31" s="580"/>
      <c r="LZ31" s="580"/>
      <c r="MA31" s="580"/>
      <c r="MB31" s="580"/>
      <c r="MC31" s="580"/>
      <c r="MD31" s="580"/>
      <c r="ME31" s="580"/>
      <c r="MF31" s="580"/>
      <c r="MG31" s="580"/>
      <c r="MH31" s="580"/>
      <c r="MI31" s="580"/>
      <c r="MJ31" s="580"/>
      <c r="MK31" s="580"/>
      <c r="ML31" s="580"/>
      <c r="MM31" s="580"/>
      <c r="MN31" s="580"/>
      <c r="MO31" s="580"/>
      <c r="MP31" s="580"/>
      <c r="MQ31" s="580"/>
      <c r="MR31" s="580"/>
      <c r="MS31" s="580"/>
      <c r="MT31" s="580"/>
      <c r="MU31" s="580"/>
      <c r="MV31" s="580"/>
      <c r="MW31" s="580"/>
      <c r="MX31" s="580"/>
      <c r="MY31" s="580"/>
      <c r="MZ31" s="580"/>
      <c r="NA31" s="580"/>
      <c r="NB31" s="580"/>
      <c r="NC31" s="580"/>
      <c r="ND31" s="580"/>
      <c r="NE31" s="580"/>
      <c r="NF31" s="580"/>
      <c r="NG31" s="580"/>
      <c r="NH31" s="580"/>
      <c r="NI31" s="580"/>
      <c r="NJ31" s="580"/>
      <c r="NK31" s="580"/>
      <c r="NL31" s="580"/>
      <c r="NM31" s="580"/>
      <c r="NN31" s="580"/>
      <c r="NO31" s="580"/>
      <c r="NP31" s="580"/>
      <c r="NQ31" s="580"/>
      <c r="NR31" s="580"/>
      <c r="NS31" s="580"/>
      <c r="NT31" s="580"/>
      <c r="NU31" s="580"/>
      <c r="NV31" s="580"/>
      <c r="NW31" s="580"/>
      <c r="NX31" s="580"/>
      <c r="NY31" s="580"/>
      <c r="NZ31" s="580"/>
      <c r="OA31" s="580"/>
      <c r="OB31" s="580"/>
      <c r="OC31" s="580"/>
      <c r="OD31" s="580"/>
      <c r="OE31" s="580"/>
      <c r="OF31" s="580"/>
      <c r="OG31" s="580"/>
      <c r="OH31" s="580"/>
      <c r="OI31" s="580"/>
      <c r="OJ31" s="580"/>
      <c r="OK31" s="580"/>
      <c r="OL31" s="580"/>
      <c r="OM31" s="580"/>
      <c r="ON31" s="580"/>
      <c r="OO31" s="580"/>
      <c r="OP31" s="580"/>
      <c r="OQ31" s="580"/>
      <c r="OR31" s="580"/>
      <c r="OS31" s="580"/>
      <c r="OT31" s="580"/>
      <c r="OU31" s="580"/>
      <c r="OV31" s="580"/>
      <c r="OW31" s="580"/>
      <c r="OX31" s="580"/>
      <c r="OY31" s="580"/>
      <c r="OZ31" s="580"/>
      <c r="PA31" s="580"/>
      <c r="PB31" s="580"/>
      <c r="PC31" s="580"/>
      <c r="PD31" s="580"/>
      <c r="PE31" s="580"/>
      <c r="PF31" s="580"/>
      <c r="PG31" s="580"/>
      <c r="PH31" s="580"/>
      <c r="PI31" s="580"/>
      <c r="PJ31" s="580"/>
      <c r="PK31" s="580"/>
      <c r="PL31" s="580"/>
      <c r="PM31" s="580"/>
      <c r="PN31" s="580"/>
      <c r="PO31" s="580"/>
      <c r="PP31" s="580"/>
      <c r="PQ31" s="580"/>
      <c r="PR31" s="580"/>
      <c r="PS31" s="580"/>
      <c r="PT31" s="580"/>
      <c r="PU31" s="580"/>
      <c r="PV31" s="580"/>
      <c r="PW31" s="580"/>
      <c r="PX31" s="580"/>
      <c r="PY31" s="580"/>
      <c r="PZ31" s="580"/>
      <c r="QA31" s="580"/>
      <c r="QB31" s="580"/>
      <c r="QC31" s="580"/>
      <c r="QD31" s="580"/>
      <c r="QE31" s="580"/>
      <c r="QF31" s="580"/>
      <c r="QG31" s="580"/>
      <c r="QH31" s="580"/>
      <c r="QI31" s="580"/>
      <c r="QJ31" s="580"/>
      <c r="QK31" s="580"/>
      <c r="QL31" s="580"/>
      <c r="QM31" s="580"/>
      <c r="QN31" s="580"/>
      <c r="QO31" s="580"/>
      <c r="QP31" s="580"/>
      <c r="QQ31" s="580"/>
      <c r="QR31" s="580"/>
      <c r="QS31" s="580"/>
      <c r="QT31" s="580"/>
      <c r="QU31" s="580"/>
      <c r="QV31" s="580"/>
      <c r="QW31" s="580"/>
      <c r="QX31" s="580"/>
      <c r="QY31" s="580"/>
      <c r="QZ31" s="580"/>
      <c r="RA31" s="580"/>
      <c r="RB31" s="580"/>
      <c r="RC31" s="580"/>
      <c r="RD31" s="580"/>
      <c r="RE31" s="580"/>
      <c r="RF31" s="580"/>
      <c r="RG31" s="580"/>
      <c r="RH31" s="580"/>
      <c r="RI31" s="580"/>
      <c r="RJ31" s="580"/>
      <c r="RK31" s="580"/>
      <c r="RL31" s="580"/>
      <c r="RM31" s="580"/>
      <c r="RN31" s="580"/>
      <c r="RO31" s="580"/>
      <c r="RP31" s="580"/>
      <c r="RQ31" s="580"/>
      <c r="RR31" s="580"/>
      <c r="RS31" s="580"/>
      <c r="RT31" s="580"/>
      <c r="RU31" s="580"/>
      <c r="RV31" s="580"/>
      <c r="RW31" s="580"/>
      <c r="RX31" s="580"/>
      <c r="RY31" s="580"/>
      <c r="RZ31" s="580"/>
      <c r="SA31" s="580"/>
      <c r="SB31" s="580"/>
      <c r="SC31" s="580"/>
      <c r="SD31" s="580"/>
      <c r="SE31" s="580"/>
      <c r="SF31" s="580"/>
      <c r="SG31" s="580"/>
      <c r="SH31" s="580"/>
      <c r="SI31" s="580"/>
      <c r="SJ31" s="580"/>
      <c r="SK31" s="580"/>
      <c r="SL31" s="580"/>
      <c r="SM31" s="580"/>
      <c r="SN31" s="580"/>
      <c r="SO31" s="580"/>
      <c r="SP31" s="580"/>
      <c r="SQ31" s="580"/>
      <c r="SR31" s="580"/>
      <c r="SS31" s="580"/>
      <c r="ST31" s="580"/>
      <c r="SU31" s="580"/>
      <c r="SV31" s="580"/>
      <c r="SW31" s="580"/>
      <c r="SX31" s="580"/>
      <c r="SY31" s="580"/>
      <c r="SZ31" s="580"/>
      <c r="TA31" s="580"/>
      <c r="TB31" s="580"/>
      <c r="TC31" s="580"/>
      <c r="TD31" s="580"/>
      <c r="TE31" s="580"/>
      <c r="TF31" s="580"/>
      <c r="TG31" s="580"/>
      <c r="TH31" s="580"/>
      <c r="TI31" s="580"/>
      <c r="TJ31" s="580"/>
      <c r="TK31" s="580"/>
      <c r="TL31" s="580"/>
      <c r="TM31" s="580"/>
      <c r="TN31" s="580"/>
      <c r="TO31" s="580"/>
      <c r="TP31" s="580"/>
      <c r="TQ31" s="580"/>
      <c r="TR31" s="580"/>
      <c r="TS31" s="580"/>
      <c r="TT31" s="580"/>
      <c r="TU31" s="580"/>
      <c r="TV31" s="580"/>
      <c r="TW31" s="580"/>
      <c r="TX31" s="580"/>
      <c r="TY31" s="580"/>
      <c r="TZ31" s="580"/>
      <c r="UA31" s="580"/>
      <c r="UB31" s="580"/>
      <c r="UC31" s="580"/>
      <c r="UD31" s="580"/>
      <c r="UE31" s="580"/>
      <c r="UF31" s="580"/>
      <c r="UG31" s="580"/>
      <c r="UH31" s="580"/>
      <c r="UI31" s="580"/>
      <c r="UJ31" s="580"/>
      <c r="UK31" s="580"/>
      <c r="UL31" s="580"/>
      <c r="UM31" s="580"/>
      <c r="UN31" s="580"/>
      <c r="UO31" s="580"/>
      <c r="UP31" s="580"/>
      <c r="UQ31" s="580"/>
      <c r="UR31" s="580"/>
      <c r="US31" s="580"/>
      <c r="UT31" s="580"/>
      <c r="UU31" s="580"/>
      <c r="UV31" s="580"/>
      <c r="UW31" s="580"/>
      <c r="UX31" s="580"/>
      <c r="UY31" s="580"/>
      <c r="UZ31" s="580"/>
      <c r="VA31" s="580"/>
      <c r="VB31" s="580"/>
      <c r="VC31" s="580"/>
      <c r="VD31" s="580"/>
      <c r="VE31" s="580"/>
      <c r="VF31" s="580"/>
      <c r="VG31" s="580"/>
      <c r="VH31" s="580"/>
      <c r="VI31" s="580"/>
      <c r="VJ31" s="580"/>
      <c r="VK31" s="580"/>
      <c r="VL31" s="580"/>
      <c r="VM31" s="580"/>
      <c r="VN31" s="580"/>
      <c r="VO31" s="580"/>
      <c r="VP31" s="580"/>
      <c r="VQ31" s="580"/>
      <c r="VR31" s="580"/>
      <c r="VS31" s="580"/>
      <c r="VT31" s="580"/>
      <c r="VU31" s="580"/>
      <c r="VV31" s="580"/>
      <c r="VW31" s="580"/>
      <c r="VX31" s="580"/>
      <c r="VY31" s="580"/>
      <c r="VZ31" s="580"/>
      <c r="WA31" s="580"/>
      <c r="WB31" s="580"/>
      <c r="WC31" s="580"/>
      <c r="WD31" s="580"/>
      <c r="WE31" s="580"/>
      <c r="WF31" s="580"/>
      <c r="WG31" s="580"/>
      <c r="WH31" s="580"/>
      <c r="WI31" s="580"/>
      <c r="WJ31" s="580"/>
      <c r="WK31" s="580"/>
      <c r="WL31" s="580"/>
      <c r="WM31" s="580"/>
      <c r="WN31" s="580"/>
      <c r="WO31" s="580"/>
      <c r="WP31" s="580"/>
      <c r="WQ31" s="580"/>
      <c r="WR31" s="580"/>
      <c r="WS31" s="580"/>
      <c r="WT31" s="580"/>
      <c r="WU31" s="580"/>
      <c r="WV31" s="580"/>
      <c r="WW31" s="580"/>
      <c r="WX31" s="580"/>
      <c r="WY31" s="580"/>
      <c r="WZ31" s="580"/>
      <c r="XA31" s="580"/>
      <c r="XB31" s="580"/>
      <c r="XC31" s="580"/>
      <c r="XD31" s="580"/>
      <c r="XE31" s="580"/>
      <c r="XF31" s="580"/>
      <c r="XG31" s="580"/>
      <c r="XH31" s="580"/>
      <c r="XI31" s="580"/>
      <c r="XJ31" s="580"/>
      <c r="XK31" s="580"/>
      <c r="XL31" s="580"/>
      <c r="XM31" s="580"/>
      <c r="XN31" s="580"/>
      <c r="XO31" s="580"/>
      <c r="XP31" s="580"/>
      <c r="XQ31" s="580"/>
      <c r="XR31" s="580"/>
      <c r="XS31" s="580"/>
      <c r="XT31" s="580"/>
      <c r="XU31" s="580"/>
      <c r="XV31" s="580"/>
      <c r="XW31" s="580"/>
      <c r="XX31" s="580"/>
      <c r="XY31" s="580"/>
      <c r="XZ31" s="580"/>
      <c r="YA31" s="580"/>
      <c r="YB31" s="580"/>
      <c r="YC31" s="580"/>
      <c r="YD31" s="580"/>
      <c r="YE31" s="580"/>
      <c r="YF31" s="580"/>
      <c r="YG31" s="580"/>
      <c r="YH31" s="580"/>
      <c r="YI31" s="580"/>
      <c r="YJ31" s="580"/>
      <c r="YK31" s="580"/>
      <c r="YL31" s="580"/>
      <c r="YM31" s="580"/>
      <c r="YN31" s="580"/>
      <c r="YO31" s="580"/>
      <c r="YP31" s="580"/>
      <c r="YQ31" s="580"/>
      <c r="YR31" s="580"/>
      <c r="YS31" s="580"/>
      <c r="YT31" s="580"/>
      <c r="YU31" s="580"/>
      <c r="YV31" s="580"/>
      <c r="YW31" s="580"/>
      <c r="YX31" s="580"/>
      <c r="YY31" s="580"/>
      <c r="YZ31" s="580"/>
      <c r="ZA31" s="580"/>
      <c r="ZB31" s="580"/>
      <c r="ZC31" s="580"/>
      <c r="ZD31" s="580"/>
      <c r="ZE31" s="580"/>
      <c r="ZF31" s="580"/>
      <c r="ZG31" s="580"/>
      <c r="ZH31" s="580"/>
      <c r="ZI31" s="580"/>
      <c r="ZJ31" s="580"/>
      <c r="ZK31" s="580"/>
      <c r="ZL31" s="580"/>
      <c r="ZM31" s="580"/>
      <c r="ZN31" s="580"/>
      <c r="ZO31" s="580"/>
      <c r="ZP31" s="580"/>
      <c r="ZQ31" s="580"/>
      <c r="ZR31" s="580"/>
      <c r="ZS31" s="580"/>
      <c r="ZT31" s="580"/>
      <c r="ZU31" s="580"/>
      <c r="ZV31" s="580"/>
      <c r="ZW31" s="580"/>
      <c r="ZX31" s="580"/>
      <c r="ZY31" s="580"/>
      <c r="ZZ31" s="580"/>
      <c r="AAA31" s="580"/>
      <c r="AAB31" s="580"/>
      <c r="AAC31" s="580"/>
      <c r="AAD31" s="580"/>
      <c r="AAE31" s="580"/>
      <c r="AAF31" s="580"/>
      <c r="AAG31" s="580"/>
      <c r="AAH31" s="580"/>
      <c r="AAI31" s="580"/>
      <c r="AAJ31" s="580"/>
      <c r="AAK31" s="580"/>
      <c r="AAL31" s="580"/>
      <c r="AAM31" s="580"/>
      <c r="AAN31" s="580"/>
      <c r="AAO31" s="580"/>
      <c r="AAP31" s="580"/>
      <c r="AAQ31" s="580"/>
      <c r="AAR31" s="580"/>
      <c r="AAS31" s="580"/>
      <c r="AAT31" s="580"/>
      <c r="AAU31" s="580"/>
      <c r="AAV31" s="580"/>
      <c r="AAW31" s="580"/>
      <c r="AAX31" s="580"/>
      <c r="AAY31" s="580"/>
      <c r="AAZ31" s="580"/>
      <c r="ABA31" s="580"/>
      <c r="ABB31" s="580"/>
      <c r="ABC31" s="580"/>
      <c r="ABD31" s="580"/>
      <c r="ABE31" s="580"/>
      <c r="ABF31" s="580"/>
      <c r="ABG31" s="580"/>
      <c r="ABH31" s="580"/>
      <c r="ABI31" s="580"/>
      <c r="ABJ31" s="580"/>
      <c r="ABK31" s="580"/>
      <c r="ABL31" s="580"/>
      <c r="ABM31" s="580"/>
      <c r="ABN31" s="580"/>
      <c r="ABO31" s="580"/>
      <c r="ABP31" s="580"/>
      <c r="ABQ31" s="580"/>
      <c r="ABR31" s="580"/>
      <c r="ABS31" s="580"/>
      <c r="ABT31" s="580"/>
      <c r="ABU31" s="580"/>
      <c r="ABV31" s="580"/>
      <c r="ABW31" s="580"/>
      <c r="ABX31" s="580"/>
      <c r="ABY31" s="580"/>
      <c r="ABZ31" s="580"/>
      <c r="ACA31" s="580"/>
      <c r="ACB31" s="580"/>
      <c r="ACC31" s="580"/>
      <c r="ACD31" s="580"/>
      <c r="ACE31" s="580"/>
      <c r="ACF31" s="580"/>
      <c r="ACG31" s="580"/>
      <c r="ACH31" s="580"/>
      <c r="ACI31" s="580"/>
      <c r="ACJ31" s="580"/>
      <c r="ACK31" s="580"/>
      <c r="ACL31" s="580"/>
      <c r="ACM31" s="580"/>
      <c r="ACN31" s="580"/>
      <c r="ACO31" s="580"/>
      <c r="ACP31" s="580"/>
      <c r="ACQ31" s="580"/>
      <c r="ACR31" s="580"/>
      <c r="ACS31" s="580"/>
      <c r="ACT31" s="580"/>
      <c r="ACU31" s="580"/>
      <c r="ACV31" s="580"/>
      <c r="ACW31" s="580"/>
      <c r="ACX31" s="580"/>
      <c r="ACY31" s="580"/>
      <c r="ACZ31" s="580"/>
      <c r="ADA31" s="580"/>
      <c r="ADB31" s="580"/>
      <c r="ADC31" s="580"/>
      <c r="ADD31" s="580"/>
      <c r="ADE31" s="580"/>
      <c r="ADF31" s="580"/>
      <c r="ADG31" s="580"/>
      <c r="ADH31" s="580"/>
      <c r="ADI31" s="580"/>
      <c r="ADJ31" s="580"/>
      <c r="ADK31" s="580"/>
      <c r="ADL31" s="580"/>
      <c r="ADM31" s="580"/>
      <c r="ADN31" s="580"/>
      <c r="ADO31" s="580"/>
      <c r="ADP31" s="580"/>
      <c r="ADQ31" s="580"/>
      <c r="ADR31" s="580"/>
      <c r="ADS31" s="580"/>
      <c r="ADT31" s="580"/>
      <c r="ADU31" s="580"/>
      <c r="ADV31" s="580"/>
      <c r="ADW31" s="580"/>
      <c r="ADX31" s="580"/>
      <c r="ADY31" s="580"/>
      <c r="ADZ31" s="580"/>
      <c r="AEA31" s="580"/>
      <c r="AEB31" s="580"/>
      <c r="AEC31" s="580"/>
      <c r="AED31" s="580"/>
      <c r="AEE31" s="580"/>
      <c r="AEF31" s="580"/>
      <c r="AEG31" s="580"/>
      <c r="AEH31" s="580"/>
      <c r="AEI31" s="580"/>
      <c r="AEJ31" s="580"/>
      <c r="AEK31" s="580"/>
      <c r="AEL31" s="580"/>
      <c r="AEM31" s="580"/>
      <c r="AEN31" s="580"/>
      <c r="AEO31" s="580"/>
      <c r="AEP31" s="580"/>
      <c r="AEQ31" s="580"/>
      <c r="AER31" s="580"/>
      <c r="AES31" s="580"/>
      <c r="AET31" s="580"/>
      <c r="AEU31" s="580"/>
      <c r="AEV31" s="580"/>
      <c r="AEW31" s="580"/>
      <c r="AEX31" s="580"/>
      <c r="AEY31" s="580"/>
      <c r="AEZ31" s="580"/>
      <c r="AFA31" s="580"/>
      <c r="AFB31" s="580"/>
      <c r="AFC31" s="580"/>
      <c r="AFD31" s="580"/>
      <c r="AFE31" s="580"/>
      <c r="AFF31" s="580"/>
      <c r="AFG31" s="580"/>
      <c r="AFH31" s="580"/>
      <c r="AFI31" s="580"/>
      <c r="AFJ31" s="580"/>
      <c r="AFK31" s="580"/>
      <c r="AFL31" s="580"/>
      <c r="AFM31" s="580"/>
      <c r="AFN31" s="580"/>
      <c r="AFO31" s="580"/>
      <c r="AFP31" s="580"/>
      <c r="AFQ31" s="580"/>
      <c r="AFR31" s="580"/>
      <c r="AFS31" s="580"/>
      <c r="AFT31" s="580"/>
      <c r="AFU31" s="580"/>
      <c r="AFV31" s="580"/>
      <c r="AFW31" s="580"/>
      <c r="AFX31" s="580"/>
      <c r="AFY31" s="580"/>
      <c r="AFZ31" s="580"/>
      <c r="AGA31" s="580"/>
      <c r="AGB31" s="580"/>
      <c r="AGC31" s="580"/>
      <c r="AGD31" s="580"/>
      <c r="AGE31" s="580"/>
      <c r="AGF31" s="580"/>
      <c r="AGG31" s="580"/>
      <c r="AGH31" s="580"/>
      <c r="AGI31" s="580"/>
      <c r="AGJ31" s="580"/>
      <c r="AGK31" s="580"/>
      <c r="AGL31" s="580"/>
      <c r="AGM31" s="580"/>
      <c r="AGN31" s="580"/>
      <c r="AGO31" s="580"/>
      <c r="AGP31" s="580"/>
      <c r="AGQ31" s="580"/>
      <c r="AGR31" s="580"/>
      <c r="AGS31" s="580"/>
      <c r="AGT31" s="580"/>
      <c r="AGU31" s="580"/>
      <c r="AGV31" s="580"/>
      <c r="AGW31" s="580"/>
      <c r="AGX31" s="580"/>
      <c r="AGY31" s="580"/>
      <c r="AGZ31" s="580"/>
      <c r="AHA31" s="580"/>
      <c r="AHB31" s="580"/>
      <c r="AHC31" s="580"/>
      <c r="AHD31" s="580"/>
      <c r="AHE31" s="580"/>
      <c r="AHF31" s="580"/>
      <c r="AHG31" s="580"/>
      <c r="AHH31" s="580"/>
      <c r="AHI31" s="580"/>
      <c r="AHJ31" s="580"/>
      <c r="AHK31" s="580"/>
      <c r="AHL31" s="580"/>
      <c r="AHM31" s="580"/>
      <c r="AHN31" s="580"/>
      <c r="AHO31" s="580"/>
      <c r="AHP31" s="580"/>
      <c r="AHQ31" s="580"/>
      <c r="AHR31" s="580"/>
      <c r="AHS31" s="580"/>
      <c r="AHT31" s="580"/>
      <c r="AHU31" s="580"/>
      <c r="AHV31" s="580"/>
      <c r="AHW31" s="580"/>
      <c r="AHX31" s="580"/>
      <c r="AHY31" s="580"/>
      <c r="AHZ31" s="580"/>
      <c r="AIA31" s="580"/>
      <c r="AIB31" s="580"/>
      <c r="AIC31" s="580"/>
      <c r="AID31" s="580"/>
      <c r="AIE31" s="580"/>
      <c r="AIF31" s="580"/>
      <c r="AIG31" s="580"/>
      <c r="AIH31" s="580"/>
      <c r="AII31" s="580"/>
      <c r="AIJ31" s="580"/>
      <c r="AIK31" s="580"/>
      <c r="AIL31" s="580"/>
      <c r="AIM31" s="580"/>
      <c r="AIN31" s="580"/>
      <c r="AIO31" s="580"/>
      <c r="AIP31" s="580"/>
      <c r="AIQ31" s="580"/>
      <c r="AIR31" s="580"/>
      <c r="AIS31" s="580"/>
      <c r="AIT31" s="580"/>
      <c r="AIU31" s="580"/>
      <c r="AIV31" s="580"/>
      <c r="AIW31" s="580"/>
      <c r="AIX31" s="580"/>
      <c r="AIY31" s="580"/>
      <c r="AIZ31" s="580"/>
      <c r="AJA31" s="580"/>
      <c r="AJB31" s="580"/>
      <c r="AJC31" s="580"/>
      <c r="AJD31" s="580"/>
      <c r="AJE31" s="580"/>
      <c r="AJF31" s="580"/>
      <c r="AJG31" s="580"/>
      <c r="AJH31" s="580"/>
      <c r="AJI31" s="580"/>
      <c r="AJJ31" s="580"/>
      <c r="AJK31" s="580"/>
      <c r="AJL31" s="580"/>
      <c r="AJM31" s="580"/>
      <c r="AJN31" s="580"/>
      <c r="AJO31" s="580"/>
      <c r="AJP31" s="580"/>
      <c r="AJQ31" s="580"/>
      <c r="AJR31" s="580"/>
      <c r="AJS31" s="580"/>
      <c r="AJT31" s="580"/>
      <c r="AJU31" s="580"/>
      <c r="AJV31" s="580"/>
      <c r="AJW31" s="580"/>
      <c r="AJX31" s="580"/>
      <c r="AJY31" s="580"/>
      <c r="AJZ31" s="580"/>
      <c r="AKA31" s="580"/>
      <c r="AKB31" s="580"/>
      <c r="AKC31" s="580"/>
      <c r="AKD31" s="580"/>
      <c r="AKE31" s="580"/>
      <c r="AKF31" s="580"/>
      <c r="AKG31" s="580"/>
      <c r="AKH31" s="580"/>
      <c r="AKI31" s="580"/>
      <c r="AKJ31" s="580"/>
      <c r="AKK31" s="580"/>
      <c r="AKL31" s="580"/>
      <c r="AKM31" s="580"/>
      <c r="AKN31" s="580"/>
      <c r="AKO31" s="580"/>
      <c r="AKP31" s="580"/>
      <c r="AKQ31" s="580"/>
      <c r="AKR31" s="580"/>
      <c r="AKS31" s="580"/>
      <c r="AKT31" s="580"/>
      <c r="AKU31" s="580"/>
      <c r="AKV31" s="580"/>
      <c r="AKW31" s="580"/>
      <c r="AKX31" s="580"/>
      <c r="AKY31" s="580"/>
      <c r="AKZ31" s="580"/>
      <c r="ALA31" s="580"/>
      <c r="ALB31" s="580"/>
      <c r="ALC31" s="580"/>
      <c r="ALD31" s="580"/>
      <c r="ALE31" s="580"/>
      <c r="ALF31" s="580"/>
      <c r="ALG31" s="580"/>
      <c r="ALH31" s="580"/>
      <c r="ALI31" s="580"/>
      <c r="ALJ31" s="580"/>
      <c r="ALK31" s="580"/>
      <c r="ALL31" s="580"/>
      <c r="ALM31" s="580"/>
      <c r="ALN31" s="580"/>
      <c r="ALO31" s="580"/>
      <c r="ALP31" s="580"/>
      <c r="ALQ31" s="580"/>
      <c r="ALR31" s="580"/>
      <c r="ALS31" s="580"/>
      <c r="ALT31" s="580"/>
      <c r="ALU31" s="580"/>
      <c r="ALV31" s="580"/>
      <c r="ALW31" s="580"/>
      <c r="ALX31" s="580"/>
      <c r="ALY31" s="580"/>
      <c r="ALZ31" s="580"/>
      <c r="AMA31" s="580"/>
      <c r="AMB31" s="580"/>
      <c r="AMC31" s="580"/>
      <c r="AMD31" s="580"/>
      <c r="AME31" s="580"/>
      <c r="AMF31" s="580"/>
      <c r="AMG31" s="580"/>
      <c r="AMH31" s="580"/>
      <c r="AMI31" s="580"/>
      <c r="AMJ31" s="580"/>
      <c r="AMK31" s="580"/>
      <c r="AML31" s="580"/>
      <c r="AMM31" s="580"/>
      <c r="AMN31" s="580"/>
      <c r="AMO31" s="580"/>
      <c r="AMP31" s="580"/>
      <c r="AMQ31" s="580"/>
      <c r="AMR31" s="580"/>
      <c r="AMS31" s="580"/>
      <c r="AMT31" s="580"/>
      <c r="AMU31" s="580"/>
      <c r="AMV31" s="580"/>
      <c r="AMW31" s="580"/>
      <c r="AMX31" s="580"/>
      <c r="AMY31" s="580"/>
      <c r="AMZ31" s="580"/>
      <c r="ANA31" s="580"/>
      <c r="ANB31" s="580"/>
      <c r="ANC31" s="580"/>
      <c r="AND31" s="580"/>
      <c r="ANE31" s="580"/>
      <c r="ANF31" s="580"/>
      <c r="ANG31" s="580"/>
      <c r="ANH31" s="580"/>
      <c r="ANI31" s="580"/>
      <c r="ANJ31" s="580"/>
      <c r="ANK31" s="580"/>
      <c r="ANL31" s="580"/>
      <c r="ANM31" s="580"/>
      <c r="ANN31" s="580"/>
      <c r="ANO31" s="580"/>
      <c r="ANP31" s="580"/>
      <c r="ANQ31" s="580"/>
      <c r="ANR31" s="580"/>
      <c r="ANS31" s="580"/>
      <c r="ANT31" s="580"/>
      <c r="ANU31" s="580"/>
      <c r="ANV31" s="580"/>
      <c r="ANW31" s="580"/>
      <c r="ANX31" s="580"/>
      <c r="ANY31" s="580"/>
      <c r="ANZ31" s="580"/>
      <c r="AOA31" s="580"/>
      <c r="AOB31" s="580"/>
      <c r="AOC31" s="580"/>
      <c r="AOD31" s="580"/>
      <c r="AOE31" s="580"/>
      <c r="AOF31" s="580"/>
      <c r="AOG31" s="580"/>
      <c r="AOH31" s="580"/>
      <c r="AOI31" s="580"/>
      <c r="AOJ31" s="580"/>
      <c r="AOK31" s="580"/>
      <c r="AOL31" s="580"/>
      <c r="AOM31" s="580"/>
      <c r="AON31" s="580"/>
      <c r="AOO31" s="580"/>
      <c r="AOP31" s="580"/>
      <c r="AOQ31" s="580"/>
      <c r="AOR31" s="580"/>
      <c r="AOS31" s="580"/>
      <c r="AOT31" s="580"/>
      <c r="AOU31" s="580"/>
      <c r="AOV31" s="580"/>
      <c r="AOW31" s="580"/>
      <c r="AOX31" s="580"/>
      <c r="AOY31" s="580"/>
      <c r="AOZ31" s="580"/>
      <c r="APA31" s="580"/>
      <c r="APB31" s="580"/>
      <c r="APC31" s="580"/>
      <c r="APD31" s="580"/>
      <c r="APE31" s="580"/>
      <c r="APF31" s="580"/>
      <c r="APG31" s="580"/>
      <c r="APH31" s="580"/>
      <c r="API31" s="580"/>
      <c r="APJ31" s="580"/>
      <c r="APK31" s="580"/>
      <c r="APL31" s="580"/>
      <c r="APM31" s="580"/>
      <c r="APN31" s="580"/>
      <c r="APO31" s="580"/>
      <c r="APP31" s="580"/>
      <c r="APQ31" s="580"/>
      <c r="APR31" s="580"/>
      <c r="APS31" s="580"/>
      <c r="APT31" s="580"/>
      <c r="APU31" s="580"/>
      <c r="APV31" s="580"/>
      <c r="APW31" s="580"/>
      <c r="APX31" s="580"/>
      <c r="APY31" s="580"/>
      <c r="APZ31" s="580"/>
      <c r="AQA31" s="580"/>
      <c r="AQB31" s="580"/>
      <c r="AQC31" s="580"/>
      <c r="AQD31" s="580"/>
      <c r="AQE31" s="580"/>
      <c r="AQF31" s="580"/>
      <c r="AQG31" s="580"/>
      <c r="AQH31" s="580"/>
      <c r="AQI31" s="580"/>
      <c r="AQJ31" s="580"/>
      <c r="AQK31" s="580"/>
      <c r="AQL31" s="580"/>
      <c r="AQM31" s="580"/>
      <c r="AQN31" s="580"/>
      <c r="AQO31" s="580"/>
      <c r="AQP31" s="580"/>
      <c r="AQQ31" s="580"/>
      <c r="AQR31" s="580"/>
      <c r="AQS31" s="580"/>
      <c r="AQT31" s="580"/>
      <c r="AQU31" s="580"/>
      <c r="AQV31" s="580"/>
      <c r="AQW31" s="580"/>
      <c r="AQX31" s="580"/>
      <c r="AQY31" s="580"/>
      <c r="AQZ31" s="580"/>
      <c r="ARA31" s="580"/>
      <c r="ARB31" s="580"/>
      <c r="ARC31" s="580"/>
      <c r="ARD31" s="580"/>
      <c r="ARE31" s="580"/>
      <c r="ARF31" s="580"/>
      <c r="ARG31" s="580"/>
      <c r="ARH31" s="580"/>
      <c r="ARI31" s="580"/>
      <c r="ARJ31" s="580"/>
      <c r="ARK31" s="580"/>
      <c r="ARL31" s="580"/>
      <c r="ARM31" s="580"/>
      <c r="ARN31" s="580"/>
      <c r="ARO31" s="580"/>
      <c r="ARP31" s="580"/>
      <c r="ARQ31" s="580"/>
      <c r="ARR31" s="580"/>
      <c r="ARS31" s="580"/>
      <c r="ART31" s="580"/>
      <c r="ARU31" s="580"/>
      <c r="ARV31" s="580"/>
      <c r="ARW31" s="580"/>
      <c r="ARX31" s="580"/>
      <c r="ARY31" s="580"/>
      <c r="ARZ31" s="580"/>
      <c r="ASA31" s="580"/>
      <c r="ASB31" s="580"/>
      <c r="ASC31" s="580"/>
      <c r="ASD31" s="580"/>
      <c r="ASE31" s="580"/>
      <c r="ASF31" s="580"/>
      <c r="ASG31" s="580"/>
      <c r="ASH31" s="580"/>
      <c r="ASI31" s="580"/>
      <c r="ASJ31" s="580"/>
      <c r="ASK31" s="580"/>
      <c r="ASL31" s="580"/>
      <c r="ASM31" s="580"/>
      <c r="ASN31" s="580"/>
      <c r="ASO31" s="580"/>
      <c r="ASP31" s="580"/>
      <c r="ASQ31" s="580"/>
      <c r="ASR31" s="580"/>
      <c r="ASS31" s="580"/>
      <c r="AST31" s="580"/>
      <c r="ASU31" s="580"/>
      <c r="ASV31" s="580"/>
      <c r="ASW31" s="580"/>
      <c r="ASX31" s="580"/>
      <c r="ASY31" s="580"/>
      <c r="ASZ31" s="580"/>
      <c r="ATA31" s="580"/>
      <c r="ATB31" s="580"/>
      <c r="ATC31" s="580"/>
      <c r="ATD31" s="580"/>
      <c r="ATE31" s="580"/>
      <c r="ATF31" s="580"/>
      <c r="ATG31" s="580"/>
      <c r="ATH31" s="580"/>
      <c r="ATI31" s="580"/>
      <c r="ATJ31" s="580"/>
      <c r="ATK31" s="580"/>
      <c r="ATL31" s="580"/>
      <c r="ATM31" s="580"/>
      <c r="ATN31" s="580"/>
      <c r="ATO31" s="580"/>
      <c r="ATP31" s="580"/>
      <c r="ATQ31" s="580"/>
      <c r="ATR31" s="580"/>
      <c r="ATS31" s="580"/>
      <c r="ATT31" s="580"/>
      <c r="ATU31" s="580"/>
      <c r="ATV31" s="580"/>
      <c r="ATW31" s="580"/>
      <c r="ATX31" s="580"/>
      <c r="ATY31" s="580"/>
      <c r="ATZ31" s="580"/>
      <c r="AUA31" s="580"/>
      <c r="AUB31" s="580"/>
      <c r="AUC31" s="580"/>
      <c r="AUD31" s="580"/>
      <c r="AUE31" s="580"/>
      <c r="AUF31" s="580"/>
      <c r="AUG31" s="580"/>
      <c r="AUH31" s="580"/>
      <c r="AUI31" s="580"/>
      <c r="AUJ31" s="580"/>
      <c r="AUK31" s="580"/>
      <c r="AUL31" s="580"/>
      <c r="AUM31" s="580"/>
      <c r="AUN31" s="580"/>
      <c r="AUO31" s="580"/>
      <c r="AUP31" s="580"/>
      <c r="AUQ31" s="580"/>
      <c r="AUR31" s="580"/>
      <c r="AUS31" s="580"/>
      <c r="AUT31" s="580"/>
      <c r="AUU31" s="580"/>
      <c r="AUV31" s="580"/>
      <c r="AUW31" s="580"/>
      <c r="AUX31" s="580"/>
      <c r="AUY31" s="580"/>
      <c r="AUZ31" s="580"/>
      <c r="AVA31" s="580"/>
      <c r="AVB31" s="580"/>
      <c r="AVC31" s="580"/>
      <c r="AVD31" s="580"/>
      <c r="AVE31" s="580"/>
      <c r="AVF31" s="580"/>
      <c r="AVG31" s="580"/>
      <c r="AVH31" s="580"/>
      <c r="AVI31" s="580"/>
      <c r="AVJ31" s="580"/>
      <c r="AVK31" s="580"/>
      <c r="AVL31" s="580"/>
      <c r="AVM31" s="580"/>
      <c r="AVN31" s="580"/>
      <c r="AVO31" s="580"/>
      <c r="AVP31" s="580"/>
      <c r="AVQ31" s="580"/>
      <c r="AVR31" s="580"/>
      <c r="AVS31" s="580"/>
      <c r="AVT31" s="580"/>
      <c r="AVU31" s="580"/>
      <c r="AVV31" s="580"/>
      <c r="AVW31" s="580"/>
      <c r="AVX31" s="580"/>
      <c r="AVY31" s="580"/>
      <c r="AVZ31" s="580"/>
      <c r="AWA31" s="580"/>
      <c r="AWB31" s="580"/>
      <c r="AWC31" s="580"/>
      <c r="AWD31" s="580"/>
      <c r="AWE31" s="580"/>
      <c r="AWF31" s="580"/>
      <c r="AWG31" s="580"/>
      <c r="AWH31" s="580"/>
      <c r="AWI31" s="580"/>
      <c r="AWJ31" s="580"/>
      <c r="AWK31" s="580"/>
      <c r="AWL31" s="580"/>
      <c r="AWM31" s="580"/>
      <c r="AWN31" s="580"/>
      <c r="AWO31" s="580"/>
      <c r="AWP31" s="580"/>
      <c r="AWQ31" s="580"/>
      <c r="AWR31" s="580"/>
      <c r="AWS31" s="580"/>
      <c r="AWT31" s="580"/>
      <c r="AWU31" s="580"/>
      <c r="AWV31" s="580"/>
      <c r="AWW31" s="580"/>
      <c r="AWX31" s="580"/>
      <c r="AWY31" s="580"/>
      <c r="AWZ31" s="580"/>
      <c r="AXA31" s="580"/>
      <c r="AXB31" s="580"/>
      <c r="AXC31" s="580"/>
      <c r="AXD31" s="580"/>
      <c r="AXE31" s="580"/>
      <c r="AXF31" s="580"/>
      <c r="AXG31" s="580"/>
      <c r="AXH31" s="580"/>
      <c r="AXI31" s="580"/>
      <c r="AXJ31" s="580"/>
      <c r="AXK31" s="580"/>
      <c r="AXL31" s="580"/>
      <c r="AXM31" s="580"/>
      <c r="AXN31" s="580"/>
      <c r="AXO31" s="580"/>
      <c r="AXP31" s="580"/>
      <c r="AXQ31" s="580"/>
      <c r="AXR31" s="580"/>
      <c r="AXS31" s="580"/>
      <c r="AXT31" s="580"/>
      <c r="AXU31" s="580"/>
      <c r="AXV31" s="580"/>
      <c r="AXW31" s="580"/>
      <c r="AXX31" s="580"/>
      <c r="AXY31" s="580"/>
      <c r="AXZ31" s="580"/>
      <c r="AYA31" s="580"/>
      <c r="AYB31" s="580"/>
      <c r="AYC31" s="580"/>
      <c r="AYD31" s="580"/>
      <c r="AYE31" s="580"/>
      <c r="AYF31" s="580"/>
      <c r="AYG31" s="580"/>
      <c r="AYH31" s="580"/>
      <c r="AYI31" s="580"/>
      <c r="AYJ31" s="580"/>
      <c r="AYK31" s="580"/>
      <c r="AYL31" s="580"/>
      <c r="AYM31" s="580"/>
      <c r="AYN31" s="580"/>
      <c r="AYO31" s="580"/>
      <c r="AYP31" s="580"/>
      <c r="AYQ31" s="580"/>
      <c r="AYR31" s="580"/>
      <c r="AYS31" s="580"/>
      <c r="AYT31" s="580"/>
      <c r="AYU31" s="580"/>
      <c r="AYV31" s="580"/>
      <c r="AYW31" s="580"/>
      <c r="AYX31" s="580"/>
      <c r="AYY31" s="580"/>
      <c r="AYZ31" s="580"/>
      <c r="AZA31" s="580"/>
      <c r="AZB31" s="580"/>
      <c r="AZC31" s="580"/>
      <c r="AZD31" s="580"/>
      <c r="AZE31" s="580"/>
      <c r="AZF31" s="580"/>
      <c r="AZG31" s="580"/>
      <c r="AZH31" s="580"/>
      <c r="AZI31" s="580"/>
      <c r="AZJ31" s="580"/>
      <c r="AZK31" s="580"/>
      <c r="AZL31" s="580"/>
      <c r="AZM31" s="580"/>
      <c r="AZN31" s="580"/>
      <c r="AZO31" s="580"/>
      <c r="AZP31" s="580"/>
      <c r="AZQ31" s="580"/>
      <c r="AZR31" s="580"/>
      <c r="AZS31" s="580"/>
      <c r="AZT31" s="580"/>
      <c r="AZU31" s="580"/>
      <c r="AZV31" s="580"/>
      <c r="AZW31" s="580"/>
      <c r="AZX31" s="580"/>
      <c r="AZY31" s="580"/>
      <c r="AZZ31" s="580"/>
      <c r="BAA31" s="580"/>
      <c r="BAB31" s="580"/>
      <c r="BAC31" s="580"/>
      <c r="BAD31" s="580"/>
      <c r="BAE31" s="580"/>
      <c r="BAF31" s="580"/>
      <c r="BAG31" s="580"/>
      <c r="BAH31" s="580"/>
      <c r="BAI31" s="580"/>
      <c r="BAJ31" s="580"/>
      <c r="BAK31" s="580"/>
      <c r="BAL31" s="580"/>
      <c r="BAM31" s="580"/>
      <c r="BAN31" s="580"/>
      <c r="BAO31" s="580"/>
      <c r="BAP31" s="580"/>
      <c r="BAQ31" s="580"/>
      <c r="BAR31" s="580"/>
      <c r="BAS31" s="580"/>
      <c r="BAT31" s="580"/>
      <c r="BAU31" s="580"/>
      <c r="BAV31" s="580"/>
      <c r="BAW31" s="580"/>
      <c r="BAX31" s="580"/>
      <c r="BAY31" s="580"/>
      <c r="BAZ31" s="580"/>
      <c r="BBA31" s="580"/>
      <c r="BBB31" s="580"/>
      <c r="BBC31" s="580"/>
      <c r="BBD31" s="580"/>
      <c r="BBE31" s="580"/>
      <c r="BBF31" s="580"/>
      <c r="BBG31" s="580"/>
      <c r="BBH31" s="580"/>
      <c r="BBI31" s="580"/>
      <c r="BBJ31" s="580"/>
      <c r="BBK31" s="580"/>
      <c r="BBL31" s="580"/>
      <c r="BBM31" s="580"/>
      <c r="BBN31" s="580"/>
      <c r="BBO31" s="580"/>
      <c r="BBP31" s="580"/>
      <c r="BBQ31" s="580"/>
      <c r="BBR31" s="580"/>
      <c r="BBS31" s="580"/>
      <c r="BBT31" s="580"/>
      <c r="BBU31" s="580"/>
      <c r="BBV31" s="580"/>
      <c r="BBW31" s="580"/>
      <c r="BBX31" s="580"/>
      <c r="BBY31" s="580"/>
      <c r="BBZ31" s="580"/>
      <c r="BCA31" s="580"/>
      <c r="BCB31" s="580"/>
      <c r="BCC31" s="580"/>
      <c r="BCD31" s="580"/>
      <c r="BCE31" s="580"/>
      <c r="BCF31" s="580"/>
      <c r="BCG31" s="580"/>
      <c r="BCH31" s="580"/>
      <c r="BCI31" s="580"/>
      <c r="BCJ31" s="580"/>
      <c r="BCK31" s="580"/>
      <c r="BCL31" s="580"/>
      <c r="BCM31" s="580"/>
      <c r="BCN31" s="580"/>
      <c r="BCO31" s="580"/>
      <c r="BCP31" s="580"/>
      <c r="BCQ31" s="580"/>
      <c r="BCR31" s="580"/>
      <c r="BCS31" s="580"/>
      <c r="BCT31" s="580"/>
      <c r="BCU31" s="580"/>
      <c r="BCV31" s="580"/>
      <c r="BCW31" s="580"/>
      <c r="BCX31" s="580"/>
      <c r="BCY31" s="580"/>
      <c r="BCZ31" s="580"/>
      <c r="BDA31" s="580"/>
      <c r="BDB31" s="580"/>
      <c r="BDC31" s="580"/>
      <c r="BDD31" s="580"/>
      <c r="BDE31" s="580"/>
      <c r="BDF31" s="580"/>
      <c r="BDG31" s="580"/>
      <c r="BDH31" s="580"/>
      <c r="BDI31" s="580"/>
      <c r="BDJ31" s="580"/>
      <c r="BDK31" s="580"/>
      <c r="BDL31" s="580"/>
      <c r="BDM31" s="580"/>
      <c r="BDN31" s="580"/>
      <c r="BDO31" s="580"/>
      <c r="BDP31" s="580"/>
      <c r="BDQ31" s="580"/>
      <c r="BDR31" s="580"/>
      <c r="BDS31" s="580"/>
      <c r="BDT31" s="580"/>
      <c r="BDU31" s="580"/>
      <c r="BDV31" s="580"/>
      <c r="BDW31" s="580"/>
      <c r="BDX31" s="580"/>
      <c r="BDY31" s="580"/>
      <c r="BDZ31" s="580"/>
      <c r="BEA31" s="580"/>
      <c r="BEB31" s="580"/>
      <c r="BEC31" s="580"/>
      <c r="BED31" s="580"/>
      <c r="BEE31" s="580"/>
      <c r="BEF31" s="580"/>
      <c r="BEG31" s="580"/>
      <c r="BEH31" s="580"/>
      <c r="BEI31" s="580"/>
      <c r="BEJ31" s="580"/>
      <c r="BEK31" s="580"/>
      <c r="BEL31" s="580"/>
      <c r="BEM31" s="580"/>
      <c r="BEN31" s="580"/>
      <c r="BEO31" s="580"/>
      <c r="BEP31" s="580"/>
      <c r="BEQ31" s="580"/>
      <c r="BER31" s="580"/>
      <c r="BES31" s="580"/>
      <c r="BET31" s="580"/>
      <c r="BEU31" s="580"/>
      <c r="BEV31" s="580"/>
      <c r="BEW31" s="580"/>
      <c r="BEX31" s="580"/>
      <c r="BEY31" s="580"/>
      <c r="BEZ31" s="580"/>
      <c r="BFA31" s="580"/>
      <c r="BFB31" s="580"/>
      <c r="BFC31" s="580"/>
      <c r="BFD31" s="580"/>
      <c r="BFE31" s="580"/>
      <c r="BFF31" s="580"/>
      <c r="BFG31" s="580"/>
      <c r="BFH31" s="580"/>
      <c r="BFI31" s="580"/>
      <c r="BFJ31" s="580"/>
      <c r="BFK31" s="580"/>
      <c r="BFL31" s="580"/>
      <c r="BFM31" s="580"/>
      <c r="BFN31" s="580"/>
      <c r="BFO31" s="580"/>
      <c r="BFP31" s="580"/>
      <c r="BFQ31" s="580"/>
      <c r="BFR31" s="580"/>
      <c r="BFS31" s="580"/>
      <c r="BFT31" s="580"/>
      <c r="BFU31" s="580"/>
      <c r="BFV31" s="580"/>
      <c r="BFW31" s="580"/>
      <c r="BFX31" s="580"/>
      <c r="BFY31" s="580"/>
      <c r="BFZ31" s="580"/>
      <c r="BGA31" s="580"/>
      <c r="BGB31" s="580"/>
      <c r="BGC31" s="580"/>
      <c r="BGD31" s="580"/>
      <c r="BGE31" s="580"/>
      <c r="BGF31" s="580"/>
      <c r="BGG31" s="580"/>
      <c r="BGH31" s="580"/>
      <c r="BGI31" s="580"/>
      <c r="BGJ31" s="580"/>
      <c r="BGK31" s="580"/>
      <c r="BGL31" s="580"/>
      <c r="BGM31" s="580"/>
      <c r="BGN31" s="580"/>
      <c r="BGO31" s="580"/>
      <c r="BGP31" s="580"/>
      <c r="BGQ31" s="580"/>
      <c r="BGR31" s="580"/>
      <c r="BGS31" s="580"/>
      <c r="BGT31" s="580"/>
      <c r="BGU31" s="580"/>
      <c r="BGV31" s="580"/>
      <c r="BGW31" s="580"/>
      <c r="BGX31" s="580"/>
      <c r="BGY31" s="580"/>
      <c r="BGZ31" s="580"/>
      <c r="BHA31" s="580"/>
      <c r="BHB31" s="580"/>
      <c r="BHC31" s="580"/>
      <c r="BHD31" s="580"/>
      <c r="BHE31" s="580"/>
      <c r="BHF31" s="580"/>
      <c r="BHG31" s="580"/>
      <c r="BHH31" s="580"/>
      <c r="BHI31" s="580"/>
      <c r="BHJ31" s="580"/>
      <c r="BHK31" s="580"/>
      <c r="BHL31" s="580"/>
      <c r="BHM31" s="580"/>
      <c r="BHN31" s="580"/>
      <c r="BHO31" s="580"/>
      <c r="BHP31" s="580"/>
      <c r="BHQ31" s="580"/>
      <c r="BHR31" s="580"/>
      <c r="BHS31" s="580"/>
      <c r="BHT31" s="580"/>
      <c r="BHU31" s="580"/>
      <c r="BHV31" s="580"/>
      <c r="BHW31" s="580"/>
      <c r="BHX31" s="580"/>
      <c r="BHY31" s="580"/>
      <c r="BHZ31" s="580"/>
      <c r="BIA31" s="580"/>
      <c r="BIB31" s="580"/>
      <c r="BIC31" s="580"/>
      <c r="BID31" s="580"/>
      <c r="BIE31" s="580"/>
      <c r="BIF31" s="580"/>
      <c r="BIG31" s="580"/>
      <c r="BIH31" s="580"/>
      <c r="BII31" s="580"/>
      <c r="BIJ31" s="580"/>
      <c r="BIK31" s="580"/>
      <c r="BIL31" s="580"/>
      <c r="BIM31" s="580"/>
      <c r="BIN31" s="580"/>
      <c r="BIO31" s="580"/>
      <c r="BIP31" s="580"/>
      <c r="BIQ31" s="580"/>
      <c r="BIR31" s="580"/>
      <c r="BIS31" s="580"/>
      <c r="BIT31" s="580"/>
      <c r="BIU31" s="580"/>
      <c r="BIV31" s="580"/>
      <c r="BIW31" s="580"/>
      <c r="BIX31" s="580"/>
      <c r="BIY31" s="580"/>
      <c r="BIZ31" s="580"/>
      <c r="BJA31" s="580"/>
      <c r="BJB31" s="580"/>
      <c r="BJC31" s="580"/>
      <c r="BJD31" s="580"/>
      <c r="BJE31" s="580"/>
      <c r="BJF31" s="580"/>
      <c r="BJG31" s="580"/>
      <c r="BJH31" s="580"/>
      <c r="BJI31" s="580"/>
      <c r="BJJ31" s="580"/>
      <c r="BJK31" s="580"/>
      <c r="BJL31" s="580"/>
      <c r="BJM31" s="580"/>
      <c r="BJN31" s="580"/>
      <c r="BJO31" s="580"/>
      <c r="BJP31" s="580"/>
      <c r="BJQ31" s="580"/>
      <c r="BJR31" s="580"/>
      <c r="BJS31" s="580"/>
      <c r="BJT31" s="580"/>
      <c r="BJU31" s="580"/>
      <c r="BJV31" s="580"/>
      <c r="BJW31" s="580"/>
      <c r="BJX31" s="580"/>
      <c r="BJY31" s="580"/>
      <c r="BJZ31" s="580"/>
      <c r="BKA31" s="580"/>
      <c r="BKB31" s="580"/>
      <c r="BKC31" s="580"/>
      <c r="BKD31" s="580"/>
      <c r="BKE31" s="580"/>
      <c r="BKF31" s="580"/>
      <c r="BKG31" s="580"/>
      <c r="BKH31" s="580"/>
      <c r="BKI31" s="580"/>
      <c r="BKJ31" s="580"/>
      <c r="BKK31" s="580"/>
      <c r="BKL31" s="580"/>
      <c r="BKM31" s="580"/>
      <c r="BKN31" s="580"/>
      <c r="BKO31" s="580"/>
      <c r="BKP31" s="580"/>
      <c r="BKQ31" s="580"/>
      <c r="BKR31" s="580"/>
      <c r="BKS31" s="580"/>
      <c r="BKT31" s="580"/>
      <c r="BKU31" s="580"/>
      <c r="BKV31" s="580"/>
      <c r="BKW31" s="580"/>
      <c r="BKX31" s="580"/>
      <c r="BKY31" s="580"/>
      <c r="BKZ31" s="580"/>
      <c r="BLA31" s="580"/>
      <c r="BLB31" s="580"/>
      <c r="BLC31" s="580"/>
      <c r="BLD31" s="580"/>
      <c r="BLE31" s="580"/>
      <c r="BLF31" s="580"/>
      <c r="BLG31" s="580"/>
      <c r="BLH31" s="580"/>
      <c r="BLI31" s="580"/>
      <c r="BLJ31" s="580"/>
      <c r="BLK31" s="580"/>
      <c r="BLL31" s="580"/>
      <c r="BLM31" s="580"/>
      <c r="BLN31" s="580"/>
      <c r="BLO31" s="580"/>
      <c r="BLP31" s="580"/>
      <c r="BLQ31" s="580"/>
      <c r="BLR31" s="580"/>
      <c r="BLS31" s="580"/>
      <c r="BLT31" s="580"/>
      <c r="BLU31" s="580"/>
      <c r="BLV31" s="580"/>
      <c r="BLW31" s="580"/>
      <c r="BLX31" s="580"/>
      <c r="BLY31" s="580"/>
      <c r="BLZ31" s="580"/>
      <c r="BMA31" s="580"/>
      <c r="BMB31" s="580"/>
      <c r="BMC31" s="580"/>
      <c r="BMD31" s="580"/>
      <c r="BME31" s="580"/>
      <c r="BMF31" s="580"/>
      <c r="BMG31" s="580"/>
      <c r="BMH31" s="580"/>
      <c r="BMI31" s="580"/>
      <c r="BMJ31" s="580"/>
      <c r="BMK31" s="580"/>
      <c r="BML31" s="580"/>
      <c r="BMM31" s="580"/>
      <c r="BMN31" s="580"/>
      <c r="BMO31" s="580"/>
      <c r="BMP31" s="580"/>
      <c r="BMQ31" s="580"/>
      <c r="BMR31" s="580"/>
      <c r="BMS31" s="580"/>
      <c r="BMT31" s="580"/>
      <c r="BMU31" s="580"/>
      <c r="BMV31" s="580"/>
      <c r="BMW31" s="580"/>
      <c r="BMX31" s="580"/>
      <c r="BMY31" s="580"/>
      <c r="BMZ31" s="580"/>
      <c r="BNA31" s="580"/>
      <c r="BNB31" s="580"/>
      <c r="BNC31" s="580"/>
      <c r="BND31" s="580"/>
      <c r="BNE31" s="580"/>
      <c r="BNF31" s="580"/>
      <c r="BNG31" s="580"/>
      <c r="BNH31" s="580"/>
      <c r="BNI31" s="580"/>
      <c r="BNJ31" s="580"/>
      <c r="BNK31" s="580"/>
      <c r="BNL31" s="580"/>
      <c r="BNM31" s="580"/>
      <c r="BNN31" s="580"/>
      <c r="BNO31" s="580"/>
      <c r="BNP31" s="580"/>
      <c r="BNQ31" s="580"/>
      <c r="BNR31" s="580"/>
      <c r="BNS31" s="580"/>
      <c r="BNT31" s="580"/>
      <c r="BNU31" s="580"/>
      <c r="BNV31" s="580"/>
      <c r="BNW31" s="580"/>
      <c r="BNX31" s="580"/>
      <c r="BNY31" s="580"/>
      <c r="BNZ31" s="580"/>
      <c r="BOA31" s="580"/>
      <c r="BOB31" s="580"/>
      <c r="BOC31" s="580"/>
      <c r="BOD31" s="580"/>
      <c r="BOE31" s="580"/>
      <c r="BOF31" s="580"/>
      <c r="BOG31" s="580"/>
      <c r="BOH31" s="580"/>
      <c r="BOI31" s="580"/>
      <c r="BOJ31" s="580"/>
      <c r="BOK31" s="580"/>
      <c r="BOL31" s="580"/>
      <c r="BOM31" s="580"/>
      <c r="BON31" s="580"/>
      <c r="BOO31" s="580"/>
      <c r="BOP31" s="580"/>
      <c r="BOQ31" s="580"/>
      <c r="BOR31" s="580"/>
      <c r="BOS31" s="580"/>
      <c r="BOT31" s="580"/>
      <c r="BOU31" s="580"/>
      <c r="BOV31" s="580"/>
      <c r="BOW31" s="580"/>
      <c r="BOX31" s="580"/>
      <c r="BOY31" s="580"/>
      <c r="BOZ31" s="580"/>
      <c r="BPA31" s="580"/>
      <c r="BPB31" s="580"/>
      <c r="BPC31" s="580"/>
      <c r="BPD31" s="580"/>
      <c r="BPE31" s="580"/>
      <c r="BPF31" s="580"/>
      <c r="BPG31" s="580"/>
      <c r="BPH31" s="580"/>
      <c r="BPI31" s="580"/>
      <c r="BPJ31" s="580"/>
      <c r="BPK31" s="580"/>
      <c r="BPL31" s="580"/>
      <c r="BPM31" s="580"/>
      <c r="BPN31" s="580"/>
      <c r="BPO31" s="580"/>
      <c r="BPP31" s="580"/>
      <c r="BPQ31" s="580"/>
      <c r="BPR31" s="580"/>
      <c r="BPS31" s="580"/>
      <c r="BPT31" s="580"/>
      <c r="BPU31" s="580"/>
      <c r="BPV31" s="580"/>
      <c r="BPW31" s="580"/>
      <c r="BPX31" s="580"/>
      <c r="BPY31" s="580"/>
      <c r="BPZ31" s="580"/>
      <c r="BQA31" s="580"/>
      <c r="BQB31" s="580"/>
      <c r="BQC31" s="580"/>
      <c r="BQD31" s="580"/>
      <c r="BQE31" s="580"/>
      <c r="BQF31" s="580"/>
      <c r="BQG31" s="580"/>
      <c r="BQH31" s="580"/>
      <c r="BQI31" s="580"/>
      <c r="BQJ31" s="580"/>
      <c r="BQK31" s="580"/>
      <c r="BQL31" s="580"/>
      <c r="BQM31" s="580"/>
      <c r="BQN31" s="580"/>
      <c r="BQO31" s="580"/>
      <c r="BQP31" s="580"/>
      <c r="BQQ31" s="580"/>
      <c r="BQR31" s="580"/>
      <c r="BQS31" s="580"/>
      <c r="BQT31" s="580"/>
      <c r="BQU31" s="580"/>
      <c r="BQV31" s="580"/>
      <c r="BQW31" s="580"/>
      <c r="BQX31" s="580"/>
      <c r="BQY31" s="580"/>
      <c r="BQZ31" s="580"/>
      <c r="BRA31" s="580"/>
      <c r="BRB31" s="580"/>
      <c r="BRC31" s="580"/>
      <c r="BRD31" s="580"/>
      <c r="BRE31" s="580"/>
      <c r="BRF31" s="580"/>
      <c r="BRG31" s="580"/>
      <c r="BRH31" s="580"/>
      <c r="BRI31" s="580"/>
      <c r="BRJ31" s="580"/>
      <c r="BRK31" s="580"/>
      <c r="BRL31" s="580"/>
      <c r="BRM31" s="580"/>
      <c r="BRN31" s="580"/>
      <c r="BRO31" s="580"/>
      <c r="BRP31" s="580"/>
      <c r="BRQ31" s="580"/>
      <c r="BRR31" s="580"/>
      <c r="BRS31" s="580"/>
      <c r="BRT31" s="580"/>
      <c r="BRU31" s="580"/>
      <c r="BRV31" s="580"/>
      <c r="BRW31" s="580"/>
      <c r="BRX31" s="580"/>
      <c r="BRY31" s="580"/>
      <c r="BRZ31" s="580"/>
      <c r="BSA31" s="580"/>
      <c r="BSB31" s="580"/>
      <c r="BSC31" s="580"/>
      <c r="BSD31" s="580"/>
      <c r="BSE31" s="580"/>
      <c r="BSF31" s="580"/>
      <c r="BSG31" s="580"/>
      <c r="BSH31" s="580"/>
      <c r="BSI31" s="580"/>
      <c r="BSJ31" s="580"/>
      <c r="BSK31" s="580"/>
      <c r="BSL31" s="580"/>
      <c r="BSM31" s="580"/>
      <c r="BSN31" s="580"/>
      <c r="BSO31" s="580"/>
      <c r="BSP31" s="580"/>
      <c r="BSQ31" s="580"/>
      <c r="BSR31" s="580"/>
      <c r="BSS31" s="580"/>
      <c r="BST31" s="580"/>
      <c r="BSU31" s="580"/>
      <c r="BSV31" s="580"/>
      <c r="BSW31" s="580"/>
      <c r="BSX31" s="580"/>
      <c r="BSY31" s="580"/>
      <c r="BSZ31" s="580"/>
      <c r="BTA31" s="580"/>
      <c r="BTB31" s="580"/>
      <c r="BTC31" s="580"/>
      <c r="BTD31" s="580"/>
      <c r="BTE31" s="580"/>
      <c r="BTF31" s="580"/>
      <c r="BTG31" s="580"/>
      <c r="BTH31" s="580"/>
      <c r="BTI31" s="580"/>
      <c r="BTJ31" s="580"/>
      <c r="BTK31" s="580"/>
      <c r="BTL31" s="580"/>
      <c r="BTM31" s="580"/>
      <c r="BTN31" s="580"/>
      <c r="BTO31" s="580"/>
      <c r="BTP31" s="580"/>
      <c r="BTQ31" s="580"/>
      <c r="BTR31" s="580"/>
      <c r="BTS31" s="580"/>
      <c r="BTT31" s="580"/>
      <c r="BTU31" s="580"/>
      <c r="BTV31" s="580"/>
      <c r="BTW31" s="580"/>
      <c r="BTX31" s="580"/>
      <c r="BTY31" s="580"/>
      <c r="BTZ31" s="580"/>
      <c r="BUA31" s="580"/>
      <c r="BUB31" s="580"/>
      <c r="BUC31" s="580"/>
      <c r="BUD31" s="580"/>
      <c r="BUE31" s="580"/>
      <c r="BUF31" s="580"/>
      <c r="BUG31" s="580"/>
      <c r="BUH31" s="580"/>
      <c r="BUI31" s="580"/>
      <c r="BUJ31" s="580"/>
      <c r="BUK31" s="580"/>
      <c r="BUL31" s="580"/>
      <c r="BUM31" s="580"/>
      <c r="BUN31" s="580"/>
      <c r="BUO31" s="580"/>
      <c r="BUP31" s="580"/>
      <c r="BUQ31" s="580"/>
      <c r="BUR31" s="580"/>
      <c r="BUS31" s="580"/>
      <c r="BUT31" s="580"/>
      <c r="BUU31" s="580"/>
      <c r="BUV31" s="580"/>
      <c r="BUW31" s="580"/>
      <c r="BUX31" s="580"/>
      <c r="BUY31" s="580"/>
      <c r="BUZ31" s="580"/>
      <c r="BVA31" s="580"/>
      <c r="BVB31" s="580"/>
      <c r="BVC31" s="580"/>
      <c r="BVD31" s="580"/>
      <c r="BVE31" s="580"/>
      <c r="BVF31" s="580"/>
      <c r="BVG31" s="580"/>
      <c r="BVH31" s="580"/>
      <c r="BVI31" s="580"/>
      <c r="BVJ31" s="580"/>
      <c r="BVK31" s="580"/>
      <c r="BVL31" s="580"/>
      <c r="BVM31" s="580"/>
      <c r="BVN31" s="580"/>
      <c r="BVO31" s="580"/>
      <c r="BVP31" s="580"/>
      <c r="BVQ31" s="580"/>
      <c r="BVR31" s="580"/>
      <c r="BVS31" s="580"/>
      <c r="BVT31" s="580"/>
      <c r="BVU31" s="580"/>
      <c r="BVV31" s="580"/>
      <c r="BVW31" s="580"/>
      <c r="BVX31" s="580"/>
      <c r="BVY31" s="580"/>
      <c r="BVZ31" s="580"/>
      <c r="BWA31" s="580"/>
      <c r="BWB31" s="580"/>
      <c r="BWC31" s="580"/>
      <c r="BWD31" s="580"/>
      <c r="BWE31" s="580"/>
      <c r="BWF31" s="580"/>
      <c r="BWG31" s="580"/>
      <c r="BWH31" s="580"/>
      <c r="BWI31" s="580"/>
      <c r="BWJ31" s="580"/>
      <c r="BWK31" s="580"/>
      <c r="BWL31" s="580"/>
      <c r="BWM31" s="580"/>
      <c r="BWN31" s="580"/>
      <c r="BWO31" s="580"/>
      <c r="BWP31" s="580"/>
      <c r="BWQ31" s="580"/>
      <c r="BWR31" s="580"/>
      <c r="BWS31" s="580"/>
      <c r="BWT31" s="580"/>
      <c r="BWU31" s="580"/>
      <c r="BWV31" s="580"/>
      <c r="BWW31" s="580"/>
      <c r="BWX31" s="580"/>
      <c r="BWY31" s="580"/>
      <c r="BWZ31" s="580"/>
      <c r="BXA31" s="580"/>
      <c r="BXB31" s="580"/>
      <c r="BXC31" s="580"/>
      <c r="BXD31" s="580"/>
      <c r="BXE31" s="580"/>
      <c r="BXF31" s="580"/>
      <c r="BXG31" s="580"/>
      <c r="BXH31" s="580"/>
      <c r="BXI31" s="580"/>
      <c r="BXJ31" s="580"/>
      <c r="BXK31" s="580"/>
      <c r="BXL31" s="580"/>
      <c r="BXM31" s="580"/>
      <c r="BXN31" s="580"/>
      <c r="BXO31" s="580"/>
      <c r="BXP31" s="580"/>
      <c r="BXQ31" s="580"/>
      <c r="BXR31" s="580"/>
      <c r="BXS31" s="580"/>
      <c r="BXT31" s="580"/>
      <c r="BXU31" s="580"/>
      <c r="BXV31" s="580"/>
      <c r="BXW31" s="580"/>
      <c r="BXX31" s="580"/>
      <c r="BXY31" s="580"/>
      <c r="BXZ31" s="580"/>
      <c r="BYA31" s="580"/>
      <c r="BYB31" s="580"/>
      <c r="BYC31" s="580"/>
      <c r="BYD31" s="580"/>
      <c r="BYE31" s="580"/>
      <c r="BYF31" s="580"/>
      <c r="BYG31" s="580"/>
      <c r="BYH31" s="580"/>
      <c r="BYI31" s="580"/>
      <c r="BYJ31" s="580"/>
      <c r="BYK31" s="580"/>
      <c r="BYL31" s="580"/>
      <c r="BYM31" s="580"/>
      <c r="BYN31" s="580"/>
      <c r="BYO31" s="580"/>
      <c r="BYP31" s="580"/>
      <c r="BYQ31" s="580"/>
      <c r="BYR31" s="580"/>
      <c r="BYS31" s="580"/>
      <c r="BYT31" s="580"/>
      <c r="BYU31" s="580"/>
      <c r="BYV31" s="580"/>
      <c r="BYW31" s="580"/>
      <c r="BYX31" s="580"/>
      <c r="BYY31" s="580"/>
      <c r="BYZ31" s="580"/>
      <c r="BZA31" s="580"/>
      <c r="BZB31" s="580"/>
      <c r="BZC31" s="580"/>
      <c r="BZD31" s="580"/>
      <c r="BZE31" s="580"/>
      <c r="BZF31" s="580"/>
      <c r="BZG31" s="580"/>
      <c r="BZH31" s="580"/>
      <c r="BZI31" s="580"/>
      <c r="BZJ31" s="580"/>
      <c r="BZK31" s="580"/>
      <c r="BZL31" s="580"/>
      <c r="BZM31" s="580"/>
      <c r="BZN31" s="580"/>
      <c r="BZO31" s="580"/>
      <c r="BZP31" s="580"/>
      <c r="BZQ31" s="580"/>
      <c r="BZR31" s="580"/>
      <c r="BZS31" s="580"/>
      <c r="BZT31" s="580"/>
      <c r="BZU31" s="580"/>
      <c r="BZV31" s="580"/>
      <c r="BZW31" s="580"/>
      <c r="BZX31" s="580"/>
      <c r="BZY31" s="580"/>
      <c r="BZZ31" s="580"/>
      <c r="CAA31" s="580"/>
      <c r="CAB31" s="580"/>
      <c r="CAC31" s="580"/>
      <c r="CAD31" s="580"/>
      <c r="CAE31" s="580"/>
      <c r="CAF31" s="580"/>
      <c r="CAG31" s="580"/>
      <c r="CAH31" s="580"/>
      <c r="CAI31" s="580"/>
      <c r="CAJ31" s="580"/>
      <c r="CAK31" s="580"/>
      <c r="CAL31" s="580"/>
      <c r="CAM31" s="580"/>
      <c r="CAN31" s="580"/>
      <c r="CAO31" s="580"/>
      <c r="CAP31" s="580"/>
      <c r="CAQ31" s="580"/>
      <c r="CAR31" s="580"/>
      <c r="CAS31" s="580"/>
      <c r="CAT31" s="580"/>
      <c r="CAU31" s="580"/>
      <c r="CAV31" s="580"/>
      <c r="CAW31" s="580"/>
      <c r="CAX31" s="580"/>
      <c r="CAY31" s="580"/>
      <c r="CAZ31" s="580"/>
      <c r="CBA31" s="580"/>
      <c r="CBB31" s="580"/>
      <c r="CBC31" s="580"/>
      <c r="CBD31" s="580"/>
      <c r="CBE31" s="580"/>
      <c r="CBF31" s="580"/>
      <c r="CBG31" s="580"/>
      <c r="CBH31" s="580"/>
      <c r="CBI31" s="580"/>
      <c r="CBJ31" s="580"/>
      <c r="CBK31" s="580"/>
      <c r="CBL31" s="580"/>
      <c r="CBM31" s="580"/>
      <c r="CBN31" s="580"/>
      <c r="CBO31" s="580"/>
      <c r="CBP31" s="580"/>
      <c r="CBQ31" s="580"/>
      <c r="CBR31" s="580"/>
      <c r="CBS31" s="580"/>
      <c r="CBT31" s="580"/>
      <c r="CBU31" s="580"/>
      <c r="CBV31" s="580"/>
      <c r="CBW31" s="580"/>
      <c r="CBX31" s="580"/>
      <c r="CBY31" s="580"/>
      <c r="CBZ31" s="580"/>
      <c r="CCA31" s="580"/>
      <c r="CCB31" s="580"/>
      <c r="CCC31" s="580"/>
      <c r="CCD31" s="580"/>
      <c r="CCE31" s="580"/>
      <c r="CCF31" s="580"/>
      <c r="CCG31" s="580"/>
      <c r="CCH31" s="580"/>
      <c r="CCI31" s="580"/>
      <c r="CCJ31" s="580"/>
      <c r="CCK31" s="580"/>
      <c r="CCL31" s="580"/>
      <c r="CCM31" s="580"/>
      <c r="CCN31" s="580"/>
      <c r="CCO31" s="580"/>
      <c r="CCP31" s="580"/>
      <c r="CCQ31" s="580"/>
      <c r="CCR31" s="580"/>
      <c r="CCS31" s="580"/>
      <c r="CCT31" s="580"/>
      <c r="CCU31" s="580"/>
      <c r="CCV31" s="580"/>
      <c r="CCW31" s="580"/>
      <c r="CCX31" s="580"/>
      <c r="CCY31" s="580"/>
      <c r="CCZ31" s="580"/>
      <c r="CDA31" s="580"/>
      <c r="CDB31" s="580"/>
      <c r="CDC31" s="580"/>
      <c r="CDD31" s="580"/>
      <c r="CDE31" s="580"/>
      <c r="CDF31" s="580"/>
      <c r="CDG31" s="580"/>
      <c r="CDH31" s="580"/>
      <c r="CDI31" s="580"/>
      <c r="CDJ31" s="580"/>
      <c r="CDK31" s="580"/>
      <c r="CDL31" s="580"/>
      <c r="CDM31" s="580"/>
      <c r="CDN31" s="580"/>
      <c r="CDO31" s="580"/>
      <c r="CDP31" s="580"/>
      <c r="CDQ31" s="580"/>
      <c r="CDR31" s="580"/>
      <c r="CDS31" s="580"/>
      <c r="CDT31" s="580"/>
      <c r="CDU31" s="580"/>
      <c r="CDV31" s="580"/>
      <c r="CDW31" s="580"/>
      <c r="CDX31" s="580"/>
      <c r="CDY31" s="580"/>
      <c r="CDZ31" s="580"/>
      <c r="CEA31" s="580"/>
      <c r="CEB31" s="580"/>
      <c r="CEC31" s="580"/>
      <c r="CED31" s="580"/>
      <c r="CEE31" s="580"/>
      <c r="CEF31" s="580"/>
      <c r="CEG31" s="580"/>
      <c r="CEH31" s="580"/>
      <c r="CEI31" s="580"/>
      <c r="CEJ31" s="580"/>
      <c r="CEK31" s="580"/>
      <c r="CEL31" s="580"/>
      <c r="CEM31" s="580"/>
      <c r="CEN31" s="580"/>
      <c r="CEO31" s="580"/>
      <c r="CEP31" s="580"/>
      <c r="CEQ31" s="580"/>
      <c r="CER31" s="580"/>
      <c r="CES31" s="580"/>
      <c r="CET31" s="580"/>
      <c r="CEU31" s="580"/>
      <c r="CEV31" s="580"/>
      <c r="CEW31" s="580"/>
      <c r="CEX31" s="580"/>
      <c r="CEY31" s="580"/>
      <c r="CEZ31" s="580"/>
      <c r="CFA31" s="580"/>
      <c r="CFB31" s="580"/>
      <c r="CFC31" s="580"/>
      <c r="CFD31" s="580"/>
      <c r="CFE31" s="580"/>
      <c r="CFF31" s="580"/>
      <c r="CFG31" s="580"/>
      <c r="CFH31" s="580"/>
      <c r="CFI31" s="580"/>
      <c r="CFJ31" s="580"/>
      <c r="CFK31" s="580"/>
      <c r="CFL31" s="580"/>
      <c r="CFM31" s="580"/>
      <c r="CFN31" s="580"/>
      <c r="CFO31" s="580"/>
      <c r="CFP31" s="580"/>
      <c r="CFQ31" s="580"/>
      <c r="CFR31" s="580"/>
      <c r="CFS31" s="580"/>
      <c r="CFT31" s="580"/>
      <c r="CFU31" s="580"/>
      <c r="CFV31" s="580"/>
      <c r="CFW31" s="580"/>
      <c r="CFX31" s="580"/>
      <c r="CFY31" s="580"/>
      <c r="CFZ31" s="580"/>
      <c r="CGA31" s="580"/>
      <c r="CGB31" s="580"/>
      <c r="CGC31" s="580"/>
      <c r="CGD31" s="580"/>
      <c r="CGE31" s="580"/>
      <c r="CGF31" s="580"/>
      <c r="CGG31" s="580"/>
      <c r="CGH31" s="580"/>
      <c r="CGI31" s="580"/>
      <c r="CGJ31" s="580"/>
      <c r="CGK31" s="580"/>
      <c r="CGL31" s="580"/>
      <c r="CGM31" s="580"/>
      <c r="CGN31" s="580"/>
      <c r="CGO31" s="580"/>
      <c r="CGP31" s="580"/>
      <c r="CGQ31" s="580"/>
      <c r="CGR31" s="580"/>
      <c r="CGS31" s="580"/>
      <c r="CGT31" s="580"/>
      <c r="CGU31" s="580"/>
      <c r="CGV31" s="580"/>
      <c r="CGW31" s="580"/>
      <c r="CGX31" s="580"/>
      <c r="CGY31" s="580"/>
      <c r="CGZ31" s="580"/>
      <c r="CHA31" s="580"/>
      <c r="CHB31" s="580"/>
      <c r="CHC31" s="580"/>
      <c r="CHD31" s="580"/>
      <c r="CHE31" s="580"/>
      <c r="CHF31" s="580"/>
      <c r="CHG31" s="580"/>
      <c r="CHH31" s="580"/>
      <c r="CHI31" s="580"/>
      <c r="CHJ31" s="580"/>
      <c r="CHK31" s="580"/>
      <c r="CHL31" s="580"/>
      <c r="CHM31" s="580"/>
      <c r="CHN31" s="580"/>
      <c r="CHO31" s="580"/>
      <c r="CHP31" s="580"/>
      <c r="CHQ31" s="580"/>
      <c r="CHR31" s="580"/>
      <c r="CHS31" s="580"/>
      <c r="CHT31" s="580"/>
      <c r="CHU31" s="580"/>
      <c r="CHV31" s="580"/>
      <c r="CHW31" s="580"/>
      <c r="CHX31" s="580"/>
      <c r="CHY31" s="580"/>
      <c r="CHZ31" s="580"/>
      <c r="CIA31" s="580"/>
      <c r="CIB31" s="580"/>
      <c r="CIC31" s="580"/>
      <c r="CID31" s="580"/>
      <c r="CIE31" s="580"/>
      <c r="CIF31" s="580"/>
      <c r="CIG31" s="580"/>
      <c r="CIH31" s="580"/>
      <c r="CII31" s="580"/>
      <c r="CIJ31" s="580"/>
      <c r="CIK31" s="580"/>
      <c r="CIL31" s="580"/>
      <c r="CIM31" s="580"/>
      <c r="CIN31" s="580"/>
      <c r="CIO31" s="580"/>
      <c r="CIP31" s="580"/>
      <c r="CIQ31" s="580"/>
      <c r="CIR31" s="580"/>
      <c r="CIS31" s="580"/>
      <c r="CIT31" s="580"/>
      <c r="CIU31" s="580"/>
      <c r="CIV31" s="580"/>
      <c r="CIW31" s="580"/>
      <c r="CIX31" s="580"/>
      <c r="CIY31" s="580"/>
      <c r="CIZ31" s="580"/>
      <c r="CJA31" s="580"/>
      <c r="CJB31" s="580"/>
      <c r="CJC31" s="580"/>
      <c r="CJD31" s="580"/>
      <c r="CJE31" s="580"/>
      <c r="CJF31" s="580"/>
      <c r="CJG31" s="580"/>
      <c r="CJH31" s="580"/>
      <c r="CJI31" s="580"/>
      <c r="CJJ31" s="580"/>
      <c r="CJK31" s="580"/>
      <c r="CJL31" s="580"/>
      <c r="CJM31" s="580"/>
      <c r="CJN31" s="580"/>
      <c r="CJO31" s="580"/>
      <c r="CJP31" s="580"/>
      <c r="CJQ31" s="580"/>
      <c r="CJR31" s="580"/>
      <c r="CJS31" s="580"/>
      <c r="CJT31" s="580"/>
      <c r="CJU31" s="580"/>
      <c r="CJV31" s="580"/>
      <c r="CJW31" s="580"/>
      <c r="CJX31" s="580"/>
      <c r="CJY31" s="580"/>
      <c r="CJZ31" s="580"/>
      <c r="CKA31" s="580"/>
      <c r="CKB31" s="580"/>
      <c r="CKC31" s="580"/>
      <c r="CKD31" s="580"/>
      <c r="CKE31" s="580"/>
      <c r="CKF31" s="580"/>
      <c r="CKG31" s="580"/>
      <c r="CKH31" s="580"/>
      <c r="CKI31" s="580"/>
      <c r="CKJ31" s="580"/>
      <c r="CKK31" s="580"/>
      <c r="CKL31" s="580"/>
      <c r="CKM31" s="580"/>
      <c r="CKN31" s="580"/>
      <c r="CKO31" s="580"/>
      <c r="CKP31" s="580"/>
      <c r="CKQ31" s="580"/>
      <c r="CKR31" s="580"/>
      <c r="CKS31" s="580"/>
      <c r="CKT31" s="580"/>
      <c r="CKU31" s="580"/>
      <c r="CKV31" s="580"/>
      <c r="CKW31" s="580"/>
      <c r="CKX31" s="580"/>
      <c r="CKY31" s="580"/>
      <c r="CKZ31" s="580"/>
      <c r="CLA31" s="580"/>
      <c r="CLB31" s="580"/>
      <c r="CLC31" s="580"/>
      <c r="CLD31" s="580"/>
      <c r="CLE31" s="580"/>
      <c r="CLF31" s="580"/>
      <c r="CLG31" s="580"/>
      <c r="CLH31" s="580"/>
      <c r="CLI31" s="580"/>
      <c r="CLJ31" s="580"/>
      <c r="CLK31" s="580"/>
      <c r="CLL31" s="580"/>
      <c r="CLM31" s="580"/>
      <c r="CLN31" s="580"/>
      <c r="CLO31" s="580"/>
      <c r="CLP31" s="580"/>
      <c r="CLQ31" s="580"/>
      <c r="CLR31" s="580"/>
      <c r="CLS31" s="580"/>
      <c r="CLT31" s="580"/>
      <c r="CLU31" s="580"/>
      <c r="CLV31" s="580"/>
      <c r="CLW31" s="580"/>
      <c r="CLX31" s="580"/>
      <c r="CLY31" s="580"/>
      <c r="CLZ31" s="580"/>
      <c r="CMA31" s="580"/>
      <c r="CMB31" s="580"/>
      <c r="CMC31" s="580"/>
      <c r="CMD31" s="580"/>
      <c r="CME31" s="580"/>
      <c r="CMF31" s="580"/>
      <c r="CMG31" s="580"/>
      <c r="CMH31" s="580"/>
      <c r="CMI31" s="580"/>
      <c r="CMJ31" s="580"/>
      <c r="CMK31" s="580"/>
      <c r="CML31" s="580"/>
      <c r="CMM31" s="580"/>
      <c r="CMN31" s="580"/>
      <c r="CMO31" s="580"/>
      <c r="CMP31" s="580"/>
      <c r="CMQ31" s="580"/>
      <c r="CMR31" s="580"/>
      <c r="CMS31" s="580"/>
      <c r="CMT31" s="580"/>
      <c r="CMU31" s="580"/>
      <c r="CMV31" s="580"/>
      <c r="CMW31" s="580"/>
      <c r="CMX31" s="580"/>
      <c r="CMY31" s="580"/>
      <c r="CMZ31" s="580"/>
      <c r="CNA31" s="580"/>
      <c r="CNB31" s="580"/>
      <c r="CNC31" s="580"/>
      <c r="CND31" s="580"/>
      <c r="CNE31" s="580"/>
      <c r="CNF31" s="580"/>
      <c r="CNG31" s="580"/>
      <c r="CNH31" s="580"/>
      <c r="CNI31" s="580"/>
      <c r="CNJ31" s="580"/>
      <c r="CNK31" s="580"/>
      <c r="CNL31" s="580"/>
      <c r="CNM31" s="580"/>
      <c r="CNN31" s="580"/>
      <c r="CNO31" s="580"/>
      <c r="CNP31" s="580"/>
      <c r="CNQ31" s="580"/>
      <c r="CNR31" s="580"/>
      <c r="CNS31" s="580"/>
      <c r="CNT31" s="580"/>
      <c r="CNU31" s="580"/>
      <c r="CNV31" s="580"/>
      <c r="CNW31" s="580"/>
      <c r="CNX31" s="580"/>
      <c r="CNY31" s="580"/>
      <c r="CNZ31" s="580"/>
      <c r="COA31" s="580"/>
      <c r="COB31" s="580"/>
      <c r="COC31" s="580"/>
      <c r="COD31" s="580"/>
      <c r="COE31" s="580"/>
      <c r="COF31" s="580"/>
      <c r="COG31" s="580"/>
      <c r="COH31" s="580"/>
      <c r="COI31" s="580"/>
      <c r="COJ31" s="580"/>
      <c r="COK31" s="580"/>
      <c r="COL31" s="580"/>
      <c r="COM31" s="580"/>
      <c r="CON31" s="580"/>
      <c r="COO31" s="580"/>
      <c r="COP31" s="580"/>
      <c r="COQ31" s="580"/>
      <c r="COR31" s="580"/>
      <c r="COS31" s="580"/>
      <c r="COT31" s="580"/>
      <c r="COU31" s="580"/>
      <c r="COV31" s="580"/>
      <c r="COW31" s="580"/>
      <c r="COX31" s="580"/>
      <c r="COY31" s="580"/>
      <c r="COZ31" s="580"/>
      <c r="CPA31" s="580"/>
      <c r="CPB31" s="580"/>
      <c r="CPC31" s="580"/>
      <c r="CPD31" s="580"/>
      <c r="CPE31" s="580"/>
      <c r="CPF31" s="580"/>
      <c r="CPG31" s="580"/>
      <c r="CPH31" s="580"/>
      <c r="CPI31" s="580"/>
      <c r="CPJ31" s="580"/>
      <c r="CPK31" s="580"/>
      <c r="CPL31" s="580"/>
      <c r="CPM31" s="580"/>
      <c r="CPN31" s="580"/>
      <c r="CPO31" s="580"/>
      <c r="CPP31" s="580"/>
      <c r="CPQ31" s="580"/>
      <c r="CPR31" s="580"/>
      <c r="CPS31" s="580"/>
      <c r="CPT31" s="580"/>
      <c r="CPU31" s="580"/>
      <c r="CPV31" s="580"/>
      <c r="CPW31" s="580"/>
      <c r="CPX31" s="580"/>
      <c r="CPY31" s="580"/>
      <c r="CPZ31" s="580"/>
      <c r="CQA31" s="580"/>
      <c r="CQB31" s="580"/>
      <c r="CQC31" s="580"/>
      <c r="CQD31" s="580"/>
      <c r="CQE31" s="580"/>
      <c r="CQF31" s="580"/>
      <c r="CQG31" s="580"/>
      <c r="CQH31" s="580"/>
      <c r="CQI31" s="580"/>
      <c r="CQJ31" s="580"/>
      <c r="CQK31" s="580"/>
      <c r="CQL31" s="580"/>
      <c r="CQM31" s="580"/>
      <c r="CQN31" s="580"/>
      <c r="CQO31" s="580"/>
      <c r="CQP31" s="580"/>
      <c r="CQQ31" s="580"/>
      <c r="CQR31" s="580"/>
      <c r="CQS31" s="580"/>
      <c r="CQT31" s="580"/>
      <c r="CQU31" s="580"/>
      <c r="CQV31" s="580"/>
      <c r="CQW31" s="580"/>
      <c r="CQX31" s="580"/>
      <c r="CQY31" s="580"/>
      <c r="CQZ31" s="580"/>
      <c r="CRA31" s="580"/>
      <c r="CRB31" s="580"/>
      <c r="CRC31" s="580"/>
      <c r="CRD31" s="580"/>
      <c r="CRE31" s="580"/>
      <c r="CRF31" s="580"/>
      <c r="CRG31" s="580"/>
      <c r="CRH31" s="580"/>
      <c r="CRI31" s="580"/>
      <c r="CRJ31" s="580"/>
      <c r="CRK31" s="580"/>
      <c r="CRL31" s="580"/>
      <c r="CRM31" s="580"/>
      <c r="CRN31" s="580"/>
      <c r="CRO31" s="580"/>
      <c r="CRP31" s="580"/>
      <c r="CRQ31" s="580"/>
      <c r="CRR31" s="580"/>
      <c r="CRS31" s="580"/>
      <c r="CRT31" s="580"/>
      <c r="CRU31" s="580"/>
      <c r="CRV31" s="580"/>
      <c r="CRW31" s="580"/>
      <c r="CRX31" s="580"/>
      <c r="CRY31" s="580"/>
      <c r="CRZ31" s="580"/>
      <c r="CSA31" s="580"/>
      <c r="CSB31" s="580"/>
      <c r="CSC31" s="580"/>
      <c r="CSD31" s="580"/>
      <c r="CSE31" s="580"/>
      <c r="CSF31" s="580"/>
      <c r="CSG31" s="580"/>
      <c r="CSH31" s="580"/>
      <c r="CSI31" s="580"/>
      <c r="CSJ31" s="580"/>
      <c r="CSK31" s="580"/>
      <c r="CSL31" s="580"/>
      <c r="CSM31" s="580"/>
      <c r="CSN31" s="580"/>
      <c r="CSO31" s="580"/>
      <c r="CSP31" s="580"/>
      <c r="CSQ31" s="580"/>
      <c r="CSR31" s="580"/>
      <c r="CSS31" s="580"/>
      <c r="CST31" s="580"/>
      <c r="CSU31" s="580"/>
      <c r="CSV31" s="580"/>
      <c r="CSW31" s="580"/>
      <c r="CSX31" s="580"/>
      <c r="CSY31" s="580"/>
      <c r="CSZ31" s="580"/>
      <c r="CTA31" s="580"/>
      <c r="CTB31" s="580"/>
      <c r="CTC31" s="580"/>
      <c r="CTD31" s="580"/>
      <c r="CTE31" s="580"/>
      <c r="CTF31" s="580"/>
      <c r="CTG31" s="580"/>
      <c r="CTH31" s="580"/>
      <c r="CTI31" s="580"/>
      <c r="CTJ31" s="580"/>
      <c r="CTK31" s="580"/>
      <c r="CTL31" s="580"/>
      <c r="CTM31" s="580"/>
      <c r="CTN31" s="580"/>
      <c r="CTO31" s="580"/>
      <c r="CTP31" s="580"/>
      <c r="CTQ31" s="580"/>
      <c r="CTR31" s="580"/>
      <c r="CTS31" s="580"/>
      <c r="CTT31" s="580"/>
      <c r="CTU31" s="580"/>
      <c r="CTV31" s="580"/>
      <c r="CTW31" s="580"/>
      <c r="CTX31" s="580"/>
      <c r="CTY31" s="580"/>
      <c r="CTZ31" s="580"/>
      <c r="CUA31" s="580"/>
      <c r="CUB31" s="580"/>
      <c r="CUC31" s="580"/>
      <c r="CUD31" s="580"/>
      <c r="CUE31" s="580"/>
      <c r="CUF31" s="580"/>
      <c r="CUG31" s="580"/>
      <c r="CUH31" s="580"/>
      <c r="CUI31" s="580"/>
      <c r="CUJ31" s="580"/>
      <c r="CUK31" s="580"/>
      <c r="CUL31" s="580"/>
      <c r="CUM31" s="580"/>
      <c r="CUN31" s="580"/>
      <c r="CUO31" s="580"/>
      <c r="CUP31" s="580"/>
      <c r="CUQ31" s="580"/>
      <c r="CUR31" s="580"/>
      <c r="CUS31" s="580"/>
      <c r="CUT31" s="580"/>
      <c r="CUU31" s="580"/>
      <c r="CUV31" s="580"/>
      <c r="CUW31" s="580"/>
      <c r="CUX31" s="580"/>
      <c r="CUY31" s="580"/>
      <c r="CUZ31" s="580"/>
      <c r="CVA31" s="580"/>
      <c r="CVB31" s="580"/>
      <c r="CVC31" s="580"/>
      <c r="CVD31" s="580"/>
      <c r="CVE31" s="580"/>
      <c r="CVF31" s="580"/>
      <c r="CVG31" s="580"/>
      <c r="CVH31" s="580"/>
      <c r="CVI31" s="580"/>
      <c r="CVJ31" s="580"/>
      <c r="CVK31" s="580"/>
      <c r="CVL31" s="580"/>
      <c r="CVM31" s="580"/>
      <c r="CVN31" s="580"/>
      <c r="CVO31" s="580"/>
      <c r="CVP31" s="580"/>
      <c r="CVQ31" s="580"/>
      <c r="CVR31" s="580"/>
      <c r="CVS31" s="580"/>
      <c r="CVT31" s="580"/>
      <c r="CVU31" s="580"/>
      <c r="CVV31" s="580"/>
      <c r="CVW31" s="580"/>
      <c r="CVX31" s="580"/>
      <c r="CVY31" s="580"/>
      <c r="CVZ31" s="580"/>
      <c r="CWA31" s="580"/>
      <c r="CWB31" s="580"/>
      <c r="CWC31" s="580"/>
      <c r="CWD31" s="580"/>
      <c r="CWE31" s="580"/>
      <c r="CWF31" s="580"/>
      <c r="CWG31" s="580"/>
      <c r="CWH31" s="580"/>
      <c r="CWI31" s="580"/>
      <c r="CWJ31" s="580"/>
      <c r="CWK31" s="580"/>
      <c r="CWL31" s="580"/>
      <c r="CWM31" s="580"/>
      <c r="CWN31" s="580"/>
      <c r="CWO31" s="580"/>
      <c r="CWP31" s="580"/>
      <c r="CWQ31" s="580"/>
      <c r="CWR31" s="580"/>
      <c r="CWS31" s="580"/>
      <c r="CWT31" s="580"/>
      <c r="CWU31" s="580"/>
      <c r="CWV31" s="580"/>
      <c r="CWW31" s="580"/>
      <c r="CWX31" s="580"/>
      <c r="CWY31" s="580"/>
      <c r="CWZ31" s="580"/>
      <c r="CXA31" s="580"/>
      <c r="CXB31" s="580"/>
      <c r="CXC31" s="580"/>
      <c r="CXD31" s="580"/>
      <c r="CXE31" s="580"/>
      <c r="CXF31" s="580"/>
      <c r="CXG31" s="580"/>
      <c r="CXH31" s="580"/>
      <c r="CXI31" s="580"/>
      <c r="CXJ31" s="580"/>
      <c r="CXK31" s="580"/>
      <c r="CXL31" s="580"/>
      <c r="CXM31" s="580"/>
      <c r="CXN31" s="580"/>
      <c r="CXO31" s="580"/>
      <c r="CXP31" s="580"/>
      <c r="CXQ31" s="580"/>
      <c r="CXR31" s="580"/>
      <c r="CXS31" s="580"/>
      <c r="CXT31" s="580"/>
      <c r="CXU31" s="580"/>
      <c r="CXV31" s="580"/>
      <c r="CXW31" s="580"/>
      <c r="CXX31" s="580"/>
      <c r="CXY31" s="580"/>
      <c r="CXZ31" s="580"/>
      <c r="CYA31" s="580"/>
      <c r="CYB31" s="580"/>
      <c r="CYC31" s="580"/>
      <c r="CYD31" s="580"/>
      <c r="CYE31" s="580"/>
      <c r="CYF31" s="580"/>
      <c r="CYG31" s="580"/>
      <c r="CYH31" s="580"/>
      <c r="CYI31" s="580"/>
      <c r="CYJ31" s="580"/>
      <c r="CYK31" s="580"/>
      <c r="CYL31" s="580"/>
      <c r="CYM31" s="580"/>
      <c r="CYN31" s="580"/>
      <c r="CYO31" s="580"/>
      <c r="CYP31" s="580"/>
      <c r="CYQ31" s="580"/>
      <c r="CYR31" s="580"/>
      <c r="CYS31" s="580"/>
      <c r="CYT31" s="580"/>
      <c r="CYU31" s="580"/>
      <c r="CYV31" s="580"/>
      <c r="CYW31" s="580"/>
      <c r="CYX31" s="580"/>
      <c r="CYY31" s="580"/>
      <c r="CYZ31" s="580"/>
      <c r="CZA31" s="580"/>
      <c r="CZB31" s="580"/>
      <c r="CZC31" s="580"/>
      <c r="CZD31" s="580"/>
      <c r="CZE31" s="580"/>
      <c r="CZF31" s="580"/>
      <c r="CZG31" s="580"/>
      <c r="CZH31" s="580"/>
      <c r="CZI31" s="580"/>
      <c r="CZJ31" s="580"/>
      <c r="CZK31" s="580"/>
      <c r="CZL31" s="580"/>
      <c r="CZM31" s="580"/>
      <c r="CZN31" s="580"/>
      <c r="CZO31" s="580"/>
      <c r="CZP31" s="580"/>
      <c r="CZQ31" s="580"/>
      <c r="CZR31" s="580"/>
      <c r="CZS31" s="580"/>
      <c r="CZT31" s="580"/>
      <c r="CZU31" s="580"/>
      <c r="CZV31" s="580"/>
      <c r="CZW31" s="580"/>
      <c r="CZX31" s="580"/>
      <c r="CZY31" s="580"/>
      <c r="CZZ31" s="580"/>
      <c r="DAA31" s="580"/>
      <c r="DAB31" s="580"/>
      <c r="DAC31" s="580"/>
      <c r="DAD31" s="580"/>
      <c r="DAE31" s="580"/>
      <c r="DAF31" s="580"/>
      <c r="DAG31" s="580"/>
      <c r="DAH31" s="580"/>
      <c r="DAI31" s="580"/>
      <c r="DAJ31" s="580"/>
      <c r="DAK31" s="580"/>
      <c r="DAL31" s="580"/>
      <c r="DAM31" s="580"/>
      <c r="DAN31" s="580"/>
      <c r="DAO31" s="580"/>
      <c r="DAP31" s="580"/>
      <c r="DAQ31" s="580"/>
      <c r="DAR31" s="580"/>
      <c r="DAS31" s="580"/>
      <c r="DAT31" s="580"/>
      <c r="DAU31" s="580"/>
      <c r="DAV31" s="580"/>
      <c r="DAW31" s="580"/>
      <c r="DAX31" s="580"/>
      <c r="DAY31" s="580"/>
      <c r="DAZ31" s="580"/>
      <c r="DBA31" s="580"/>
      <c r="DBB31" s="580"/>
      <c r="DBC31" s="580"/>
      <c r="DBD31" s="580"/>
      <c r="DBE31" s="580"/>
      <c r="DBF31" s="580"/>
      <c r="DBG31" s="580"/>
      <c r="DBH31" s="580"/>
      <c r="DBI31" s="580"/>
      <c r="DBJ31" s="580"/>
      <c r="DBK31" s="580"/>
      <c r="DBL31" s="580"/>
      <c r="DBM31" s="580"/>
      <c r="DBN31" s="580"/>
      <c r="DBO31" s="580"/>
      <c r="DBP31" s="580"/>
      <c r="DBQ31" s="580"/>
      <c r="DBR31" s="580"/>
      <c r="DBS31" s="580"/>
      <c r="DBT31" s="580"/>
      <c r="DBU31" s="580"/>
      <c r="DBV31" s="580"/>
      <c r="DBW31" s="580"/>
      <c r="DBX31" s="580"/>
      <c r="DBY31" s="580"/>
      <c r="DBZ31" s="580"/>
      <c r="DCA31" s="580"/>
      <c r="DCB31" s="580"/>
      <c r="DCC31" s="580"/>
      <c r="DCD31" s="580"/>
      <c r="DCE31" s="580"/>
      <c r="DCF31" s="580"/>
      <c r="DCG31" s="580"/>
      <c r="DCH31" s="580"/>
      <c r="DCI31" s="580"/>
      <c r="DCJ31" s="580"/>
      <c r="DCK31" s="580"/>
      <c r="DCL31" s="580"/>
      <c r="DCM31" s="580"/>
      <c r="DCN31" s="580"/>
      <c r="DCO31" s="580"/>
      <c r="DCP31" s="580"/>
      <c r="DCQ31" s="580"/>
      <c r="DCR31" s="580"/>
      <c r="DCS31" s="580"/>
      <c r="DCT31" s="580"/>
      <c r="DCU31" s="580"/>
      <c r="DCV31" s="580"/>
      <c r="DCW31" s="580"/>
      <c r="DCX31" s="580"/>
      <c r="DCY31" s="580"/>
      <c r="DCZ31" s="580"/>
      <c r="DDA31" s="580"/>
      <c r="DDB31" s="580"/>
      <c r="DDC31" s="580"/>
      <c r="DDD31" s="580"/>
      <c r="DDE31" s="580"/>
      <c r="DDF31" s="580"/>
      <c r="DDG31" s="580"/>
      <c r="DDH31" s="580"/>
      <c r="DDI31" s="580"/>
      <c r="DDJ31" s="580"/>
      <c r="DDK31" s="580"/>
      <c r="DDL31" s="580"/>
      <c r="DDM31" s="580"/>
      <c r="DDN31" s="580"/>
      <c r="DDO31" s="580"/>
      <c r="DDP31" s="580"/>
      <c r="DDQ31" s="580"/>
      <c r="DDR31" s="580"/>
      <c r="DDS31" s="580"/>
      <c r="DDT31" s="580"/>
      <c r="DDU31" s="580"/>
      <c r="DDV31" s="580"/>
      <c r="DDW31" s="580"/>
      <c r="DDX31" s="580"/>
      <c r="DDY31" s="580"/>
      <c r="DDZ31" s="580"/>
      <c r="DEA31" s="580"/>
      <c r="DEB31" s="580"/>
      <c r="DEC31" s="580"/>
      <c r="DED31" s="580"/>
      <c r="DEE31" s="580"/>
      <c r="DEF31" s="580"/>
      <c r="DEG31" s="580"/>
      <c r="DEH31" s="580"/>
      <c r="DEI31" s="580"/>
      <c r="DEJ31" s="580"/>
      <c r="DEK31" s="580"/>
      <c r="DEL31" s="580"/>
      <c r="DEM31" s="580"/>
      <c r="DEN31" s="580"/>
      <c r="DEO31" s="580"/>
      <c r="DEP31" s="580"/>
      <c r="DEQ31" s="580"/>
      <c r="DER31" s="580"/>
      <c r="DES31" s="580"/>
      <c r="DET31" s="580"/>
      <c r="DEU31" s="580"/>
      <c r="DEV31" s="580"/>
      <c r="DEW31" s="580"/>
      <c r="DEX31" s="580"/>
      <c r="DEY31" s="580"/>
      <c r="DEZ31" s="580"/>
      <c r="DFA31" s="580"/>
      <c r="DFB31" s="580"/>
      <c r="DFC31" s="580"/>
      <c r="DFD31" s="580"/>
      <c r="DFE31" s="580"/>
      <c r="DFF31" s="580"/>
      <c r="DFG31" s="580"/>
      <c r="DFH31" s="580"/>
      <c r="DFI31" s="580"/>
      <c r="DFJ31" s="580"/>
      <c r="DFK31" s="580"/>
      <c r="DFL31" s="580"/>
      <c r="DFM31" s="580"/>
      <c r="DFN31" s="580"/>
      <c r="DFO31" s="580"/>
      <c r="DFP31" s="580"/>
      <c r="DFQ31" s="580"/>
      <c r="DFR31" s="580"/>
      <c r="DFS31" s="580"/>
      <c r="DFT31" s="580"/>
      <c r="DFU31" s="580"/>
      <c r="DFV31" s="580"/>
      <c r="DFW31" s="580"/>
      <c r="DFX31" s="580"/>
      <c r="DFY31" s="580"/>
      <c r="DFZ31" s="580"/>
      <c r="DGA31" s="580"/>
      <c r="DGB31" s="580"/>
      <c r="DGC31" s="580"/>
      <c r="DGD31" s="580"/>
      <c r="DGE31" s="580"/>
      <c r="DGF31" s="580"/>
      <c r="DGG31" s="580"/>
      <c r="DGH31" s="580"/>
      <c r="DGI31" s="580"/>
      <c r="DGJ31" s="580"/>
      <c r="DGK31" s="580"/>
      <c r="DGL31" s="580"/>
      <c r="DGM31" s="580"/>
      <c r="DGN31" s="580"/>
      <c r="DGO31" s="580"/>
      <c r="DGP31" s="580"/>
      <c r="DGQ31" s="580"/>
      <c r="DGR31" s="580"/>
      <c r="DGS31" s="580"/>
      <c r="DGT31" s="580"/>
      <c r="DGU31" s="580"/>
      <c r="DGV31" s="580"/>
      <c r="DGW31" s="580"/>
      <c r="DGX31" s="580"/>
      <c r="DGY31" s="580"/>
      <c r="DGZ31" s="580"/>
      <c r="DHA31" s="580"/>
      <c r="DHB31" s="580"/>
      <c r="DHC31" s="580"/>
      <c r="DHD31" s="580"/>
      <c r="DHE31" s="580"/>
      <c r="DHF31" s="580"/>
      <c r="DHG31" s="580"/>
      <c r="DHH31" s="580"/>
      <c r="DHI31" s="580"/>
      <c r="DHJ31" s="580"/>
      <c r="DHK31" s="580"/>
      <c r="DHL31" s="580"/>
      <c r="DHM31" s="580"/>
      <c r="DHN31" s="580"/>
      <c r="DHO31" s="580"/>
      <c r="DHP31" s="580"/>
      <c r="DHQ31" s="580"/>
      <c r="DHR31" s="580"/>
      <c r="DHS31" s="580"/>
      <c r="DHT31" s="580"/>
      <c r="DHU31" s="580"/>
      <c r="DHV31" s="580"/>
      <c r="DHW31" s="580"/>
      <c r="DHX31" s="580"/>
      <c r="DHY31" s="580"/>
      <c r="DHZ31" s="580"/>
      <c r="DIA31" s="580"/>
      <c r="DIB31" s="580"/>
      <c r="DIC31" s="580"/>
      <c r="DID31" s="580"/>
      <c r="DIE31" s="580"/>
      <c r="DIF31" s="580"/>
      <c r="DIG31" s="580"/>
      <c r="DIH31" s="580"/>
      <c r="DII31" s="580"/>
      <c r="DIJ31" s="580"/>
      <c r="DIK31" s="580"/>
      <c r="DIL31" s="580"/>
      <c r="DIM31" s="580"/>
      <c r="DIN31" s="580"/>
      <c r="DIO31" s="580"/>
      <c r="DIP31" s="580"/>
      <c r="DIQ31" s="580"/>
      <c r="DIR31" s="580"/>
      <c r="DIS31" s="580"/>
      <c r="DIT31" s="580"/>
      <c r="DIU31" s="580"/>
      <c r="DIV31" s="580"/>
      <c r="DIW31" s="580"/>
      <c r="DIX31" s="580"/>
      <c r="DIY31" s="580"/>
      <c r="DIZ31" s="580"/>
      <c r="DJA31" s="580"/>
      <c r="DJB31" s="580"/>
      <c r="DJC31" s="580"/>
      <c r="DJD31" s="580"/>
      <c r="DJE31" s="580"/>
      <c r="DJF31" s="580"/>
      <c r="DJG31" s="580"/>
      <c r="DJH31" s="580"/>
      <c r="DJI31" s="580"/>
      <c r="DJJ31" s="580"/>
      <c r="DJK31" s="580"/>
      <c r="DJL31" s="580"/>
      <c r="DJM31" s="580"/>
      <c r="DJN31" s="580"/>
      <c r="DJO31" s="580"/>
      <c r="DJP31" s="580"/>
      <c r="DJQ31" s="580"/>
      <c r="DJR31" s="580"/>
      <c r="DJS31" s="580"/>
      <c r="DJT31" s="580"/>
      <c r="DJU31" s="580"/>
      <c r="DJV31" s="580"/>
      <c r="DJW31" s="580"/>
      <c r="DJX31" s="580"/>
      <c r="DJY31" s="580"/>
      <c r="DJZ31" s="580"/>
      <c r="DKA31" s="580"/>
      <c r="DKB31" s="580"/>
      <c r="DKC31" s="580"/>
      <c r="DKD31" s="580"/>
      <c r="DKE31" s="580"/>
      <c r="DKF31" s="580"/>
      <c r="DKG31" s="580"/>
      <c r="DKH31" s="580"/>
      <c r="DKI31" s="580"/>
      <c r="DKJ31" s="580"/>
      <c r="DKK31" s="580"/>
      <c r="DKL31" s="580"/>
      <c r="DKM31" s="580"/>
      <c r="DKN31" s="580"/>
      <c r="DKO31" s="580"/>
      <c r="DKP31" s="580"/>
      <c r="DKQ31" s="580"/>
      <c r="DKR31" s="580"/>
      <c r="DKS31" s="580"/>
      <c r="DKT31" s="580"/>
      <c r="DKU31" s="580"/>
      <c r="DKV31" s="580"/>
      <c r="DKW31" s="580"/>
      <c r="DKX31" s="580"/>
      <c r="DKY31" s="580"/>
      <c r="DKZ31" s="580"/>
      <c r="DLA31" s="580"/>
      <c r="DLB31" s="580"/>
      <c r="DLC31" s="580"/>
      <c r="DLD31" s="580"/>
      <c r="DLE31" s="580"/>
      <c r="DLF31" s="580"/>
      <c r="DLG31" s="580"/>
      <c r="DLH31" s="580"/>
      <c r="DLI31" s="580"/>
      <c r="DLJ31" s="580"/>
      <c r="DLK31" s="580"/>
      <c r="DLL31" s="580"/>
      <c r="DLM31" s="580"/>
      <c r="DLN31" s="580"/>
      <c r="DLO31" s="580"/>
      <c r="DLP31" s="580"/>
      <c r="DLQ31" s="580"/>
      <c r="DLR31" s="580"/>
      <c r="DLS31" s="580"/>
      <c r="DLT31" s="580"/>
      <c r="DLU31" s="580"/>
      <c r="DLV31" s="580"/>
      <c r="DLW31" s="580"/>
      <c r="DLX31" s="580"/>
      <c r="DLY31" s="580"/>
      <c r="DLZ31" s="580"/>
      <c r="DMA31" s="580"/>
      <c r="DMB31" s="580"/>
      <c r="DMC31" s="580"/>
      <c r="DMD31" s="580"/>
      <c r="DME31" s="580"/>
      <c r="DMF31" s="580"/>
      <c r="DMG31" s="580"/>
      <c r="DMH31" s="580"/>
      <c r="DMI31" s="580"/>
      <c r="DMJ31" s="580"/>
      <c r="DMK31" s="580"/>
      <c r="DML31" s="580"/>
      <c r="DMM31" s="580"/>
      <c r="DMN31" s="580"/>
      <c r="DMO31" s="580"/>
      <c r="DMP31" s="580"/>
      <c r="DMQ31" s="580"/>
      <c r="DMR31" s="580"/>
      <c r="DMS31" s="580"/>
      <c r="DMT31" s="580"/>
      <c r="DMU31" s="580"/>
      <c r="DMV31" s="580"/>
      <c r="DMW31" s="580"/>
      <c r="DMX31" s="580"/>
      <c r="DMY31" s="580"/>
      <c r="DMZ31" s="580"/>
      <c r="DNA31" s="580"/>
      <c r="DNB31" s="580"/>
      <c r="DNC31" s="580"/>
      <c r="DND31" s="580"/>
      <c r="DNE31" s="580"/>
      <c r="DNF31" s="580"/>
      <c r="DNG31" s="580"/>
      <c r="DNH31" s="580"/>
      <c r="DNI31" s="580"/>
      <c r="DNJ31" s="580"/>
      <c r="DNK31" s="580"/>
      <c r="DNL31" s="580"/>
      <c r="DNM31" s="580"/>
      <c r="DNN31" s="580"/>
      <c r="DNO31" s="580"/>
      <c r="DNP31" s="580"/>
      <c r="DNQ31" s="580"/>
      <c r="DNR31" s="580"/>
      <c r="DNS31" s="580"/>
      <c r="DNT31" s="580"/>
      <c r="DNU31" s="580"/>
      <c r="DNV31" s="580"/>
      <c r="DNW31" s="580"/>
      <c r="DNX31" s="580"/>
      <c r="DNY31" s="580"/>
      <c r="DNZ31" s="580"/>
      <c r="DOA31" s="580"/>
      <c r="DOB31" s="580"/>
      <c r="DOC31" s="580"/>
      <c r="DOD31" s="580"/>
      <c r="DOE31" s="580"/>
      <c r="DOF31" s="580"/>
      <c r="DOG31" s="580"/>
      <c r="DOH31" s="580"/>
      <c r="DOI31" s="580"/>
      <c r="DOJ31" s="580"/>
      <c r="DOK31" s="580"/>
      <c r="DOL31" s="580"/>
      <c r="DOM31" s="580"/>
      <c r="DON31" s="580"/>
      <c r="DOO31" s="580"/>
      <c r="DOP31" s="580"/>
      <c r="DOQ31" s="580"/>
      <c r="DOR31" s="580"/>
      <c r="DOS31" s="580"/>
      <c r="DOT31" s="580"/>
      <c r="DOU31" s="580"/>
      <c r="DOV31" s="580"/>
      <c r="DOW31" s="580"/>
      <c r="DOX31" s="580"/>
      <c r="DOY31" s="580"/>
      <c r="DOZ31" s="580"/>
      <c r="DPA31" s="580"/>
      <c r="DPB31" s="580"/>
      <c r="DPC31" s="580"/>
      <c r="DPD31" s="580"/>
      <c r="DPE31" s="580"/>
      <c r="DPF31" s="580"/>
      <c r="DPG31" s="580"/>
      <c r="DPH31" s="580"/>
      <c r="DPI31" s="580"/>
      <c r="DPJ31" s="580"/>
      <c r="DPK31" s="580"/>
      <c r="DPL31" s="580"/>
      <c r="DPM31" s="580"/>
      <c r="DPN31" s="580"/>
      <c r="DPO31" s="580"/>
      <c r="DPP31" s="580"/>
      <c r="DPQ31" s="580"/>
      <c r="DPR31" s="580"/>
      <c r="DPS31" s="580"/>
      <c r="DPT31" s="580"/>
      <c r="DPU31" s="580"/>
      <c r="DPV31" s="580"/>
      <c r="DPW31" s="580"/>
      <c r="DPX31" s="580"/>
      <c r="DPY31" s="580"/>
      <c r="DPZ31" s="580"/>
      <c r="DQA31" s="580"/>
      <c r="DQB31" s="580"/>
      <c r="DQC31" s="580"/>
      <c r="DQD31" s="580"/>
      <c r="DQE31" s="580"/>
      <c r="DQF31" s="580"/>
      <c r="DQG31" s="580"/>
      <c r="DQH31" s="580"/>
      <c r="DQI31" s="580"/>
      <c r="DQJ31" s="580"/>
      <c r="DQK31" s="580"/>
      <c r="DQL31" s="580"/>
      <c r="DQM31" s="580"/>
      <c r="DQN31" s="580"/>
      <c r="DQO31" s="580"/>
      <c r="DQP31" s="580"/>
      <c r="DQQ31" s="580"/>
      <c r="DQR31" s="580"/>
      <c r="DQS31" s="580"/>
      <c r="DQT31" s="580"/>
      <c r="DQU31" s="580"/>
      <c r="DQV31" s="580"/>
      <c r="DQW31" s="580"/>
      <c r="DQX31" s="580"/>
      <c r="DQY31" s="580"/>
      <c r="DQZ31" s="580"/>
      <c r="DRA31" s="580"/>
      <c r="DRB31" s="580"/>
      <c r="DRC31" s="580"/>
      <c r="DRD31" s="580"/>
      <c r="DRE31" s="580"/>
      <c r="DRF31" s="580"/>
      <c r="DRG31" s="580"/>
      <c r="DRH31" s="580"/>
      <c r="DRI31" s="580"/>
      <c r="DRJ31" s="580"/>
      <c r="DRK31" s="580"/>
      <c r="DRL31" s="580"/>
      <c r="DRM31" s="580"/>
      <c r="DRN31" s="580"/>
      <c r="DRO31" s="580"/>
      <c r="DRP31" s="580"/>
      <c r="DRQ31" s="580"/>
      <c r="DRR31" s="580"/>
      <c r="DRS31" s="580"/>
      <c r="DRT31" s="580"/>
      <c r="DRU31" s="580"/>
      <c r="DRV31" s="580"/>
      <c r="DRW31" s="580"/>
      <c r="DRX31" s="580"/>
      <c r="DRY31" s="580"/>
      <c r="DRZ31" s="580"/>
      <c r="DSA31" s="580"/>
      <c r="DSB31" s="580"/>
      <c r="DSC31" s="580"/>
      <c r="DSD31" s="580"/>
      <c r="DSE31" s="580"/>
      <c r="DSF31" s="580"/>
      <c r="DSG31" s="580"/>
      <c r="DSH31" s="580"/>
      <c r="DSI31" s="580"/>
      <c r="DSJ31" s="580"/>
      <c r="DSK31" s="580"/>
      <c r="DSL31" s="580"/>
      <c r="DSM31" s="580"/>
      <c r="DSN31" s="580"/>
      <c r="DSO31" s="580"/>
      <c r="DSP31" s="580"/>
      <c r="DSQ31" s="580"/>
      <c r="DSR31" s="580"/>
      <c r="DSS31" s="580"/>
      <c r="DST31" s="580"/>
      <c r="DSU31" s="580"/>
      <c r="DSV31" s="580"/>
      <c r="DSW31" s="580"/>
      <c r="DSX31" s="580"/>
      <c r="DSY31" s="580"/>
      <c r="DSZ31" s="580"/>
      <c r="DTA31" s="580"/>
      <c r="DTB31" s="580"/>
      <c r="DTC31" s="580"/>
      <c r="DTD31" s="580"/>
      <c r="DTE31" s="580"/>
      <c r="DTF31" s="580"/>
      <c r="DTG31" s="580"/>
      <c r="DTH31" s="580"/>
      <c r="DTI31" s="580"/>
      <c r="DTJ31" s="580"/>
      <c r="DTK31" s="580"/>
      <c r="DTL31" s="580"/>
      <c r="DTM31" s="580"/>
      <c r="DTN31" s="580"/>
      <c r="DTO31" s="580"/>
      <c r="DTP31" s="580"/>
      <c r="DTQ31" s="580"/>
      <c r="DTR31" s="580"/>
      <c r="DTS31" s="580"/>
      <c r="DTT31" s="580"/>
      <c r="DTU31" s="580"/>
      <c r="DTV31" s="580"/>
      <c r="DTW31" s="580"/>
      <c r="DTX31" s="580"/>
      <c r="DTY31" s="580"/>
      <c r="DTZ31" s="580"/>
      <c r="DUA31" s="580"/>
      <c r="DUB31" s="580"/>
      <c r="DUC31" s="580"/>
      <c r="DUD31" s="580"/>
      <c r="DUE31" s="580"/>
      <c r="DUF31" s="580"/>
      <c r="DUG31" s="580"/>
      <c r="DUH31" s="580"/>
      <c r="DUI31" s="580"/>
      <c r="DUJ31" s="580"/>
      <c r="DUK31" s="580"/>
      <c r="DUL31" s="580"/>
      <c r="DUM31" s="580"/>
      <c r="DUN31" s="580"/>
      <c r="DUO31" s="580"/>
      <c r="DUP31" s="580"/>
      <c r="DUQ31" s="580"/>
      <c r="DUR31" s="580"/>
      <c r="DUS31" s="580"/>
      <c r="DUT31" s="580"/>
      <c r="DUU31" s="580"/>
      <c r="DUV31" s="580"/>
      <c r="DUW31" s="580"/>
      <c r="DUX31" s="580"/>
      <c r="DUY31" s="580"/>
      <c r="DUZ31" s="580"/>
      <c r="DVA31" s="580"/>
      <c r="DVB31" s="580"/>
      <c r="DVC31" s="580"/>
      <c r="DVD31" s="580"/>
      <c r="DVE31" s="580"/>
      <c r="DVF31" s="580"/>
      <c r="DVG31" s="580"/>
      <c r="DVH31" s="580"/>
      <c r="DVI31" s="580"/>
      <c r="DVJ31" s="580"/>
      <c r="DVK31" s="580"/>
      <c r="DVL31" s="580"/>
      <c r="DVM31" s="580"/>
      <c r="DVN31" s="580"/>
      <c r="DVO31" s="580"/>
      <c r="DVP31" s="580"/>
      <c r="DVQ31" s="580"/>
      <c r="DVR31" s="580"/>
      <c r="DVS31" s="580"/>
      <c r="DVT31" s="580"/>
      <c r="DVU31" s="580"/>
      <c r="DVV31" s="580"/>
      <c r="DVW31" s="580"/>
      <c r="DVX31" s="580"/>
      <c r="DVY31" s="580"/>
      <c r="DVZ31" s="580"/>
      <c r="DWA31" s="580"/>
      <c r="DWB31" s="580"/>
      <c r="DWC31" s="580"/>
      <c r="DWD31" s="580"/>
      <c r="DWE31" s="580"/>
      <c r="DWF31" s="580"/>
      <c r="DWG31" s="580"/>
      <c r="DWH31" s="580"/>
      <c r="DWI31" s="580"/>
      <c r="DWJ31" s="580"/>
      <c r="DWK31" s="580"/>
      <c r="DWL31" s="580"/>
      <c r="DWM31" s="580"/>
      <c r="DWN31" s="580"/>
      <c r="DWO31" s="580"/>
      <c r="DWP31" s="580"/>
      <c r="DWQ31" s="580"/>
      <c r="DWR31" s="580"/>
      <c r="DWS31" s="580"/>
      <c r="DWT31" s="580"/>
      <c r="DWU31" s="580"/>
      <c r="DWV31" s="580"/>
      <c r="DWW31" s="580"/>
      <c r="DWX31" s="580"/>
      <c r="DWY31" s="580"/>
      <c r="DWZ31" s="580"/>
      <c r="DXA31" s="580"/>
      <c r="DXB31" s="580"/>
      <c r="DXC31" s="580"/>
      <c r="DXD31" s="580"/>
      <c r="DXE31" s="580"/>
      <c r="DXF31" s="580"/>
      <c r="DXG31" s="580"/>
      <c r="DXH31" s="580"/>
      <c r="DXI31" s="580"/>
      <c r="DXJ31" s="580"/>
      <c r="DXK31" s="580"/>
      <c r="DXL31" s="580"/>
      <c r="DXM31" s="580"/>
      <c r="DXN31" s="580"/>
      <c r="DXO31" s="580"/>
      <c r="DXP31" s="580"/>
      <c r="DXQ31" s="580"/>
      <c r="DXR31" s="580"/>
      <c r="DXS31" s="580"/>
      <c r="DXT31" s="580"/>
      <c r="DXU31" s="580"/>
      <c r="DXV31" s="580"/>
      <c r="DXW31" s="580"/>
      <c r="DXX31" s="580"/>
      <c r="DXY31" s="580"/>
      <c r="DXZ31" s="580"/>
      <c r="DYA31" s="580"/>
      <c r="DYB31" s="580"/>
      <c r="DYC31" s="580"/>
      <c r="DYD31" s="580"/>
      <c r="DYE31" s="580"/>
      <c r="DYF31" s="580"/>
      <c r="DYG31" s="580"/>
      <c r="DYH31" s="580"/>
      <c r="DYI31" s="580"/>
      <c r="DYJ31" s="580"/>
      <c r="DYK31" s="580"/>
      <c r="DYL31" s="580"/>
      <c r="DYM31" s="580"/>
      <c r="DYN31" s="580"/>
      <c r="DYO31" s="580"/>
      <c r="DYP31" s="580"/>
      <c r="DYQ31" s="580"/>
      <c r="DYR31" s="580"/>
      <c r="DYS31" s="580"/>
      <c r="DYT31" s="580"/>
      <c r="DYU31" s="580"/>
      <c r="DYV31" s="580"/>
      <c r="DYW31" s="580"/>
      <c r="DYX31" s="580"/>
      <c r="DYY31" s="580"/>
      <c r="DYZ31" s="580"/>
      <c r="DZA31" s="580"/>
      <c r="DZB31" s="580"/>
      <c r="DZC31" s="580"/>
      <c r="DZD31" s="580"/>
      <c r="DZE31" s="580"/>
      <c r="DZF31" s="580"/>
      <c r="DZG31" s="580"/>
      <c r="DZH31" s="580"/>
      <c r="DZI31" s="580"/>
      <c r="DZJ31" s="580"/>
      <c r="DZK31" s="580"/>
      <c r="DZL31" s="580"/>
      <c r="DZM31" s="580"/>
      <c r="DZN31" s="580"/>
      <c r="DZO31" s="580"/>
      <c r="DZP31" s="580"/>
      <c r="DZQ31" s="580"/>
      <c r="DZR31" s="580"/>
      <c r="DZS31" s="580"/>
      <c r="DZT31" s="580"/>
      <c r="DZU31" s="580"/>
      <c r="DZV31" s="580"/>
      <c r="DZW31" s="580"/>
      <c r="DZX31" s="580"/>
      <c r="DZY31" s="580"/>
      <c r="DZZ31" s="580"/>
      <c r="EAA31" s="580"/>
      <c r="EAB31" s="580"/>
      <c r="EAC31" s="580"/>
      <c r="EAD31" s="580"/>
      <c r="EAE31" s="580"/>
      <c r="EAF31" s="580"/>
      <c r="EAG31" s="580"/>
      <c r="EAH31" s="580"/>
      <c r="EAI31" s="580"/>
      <c r="EAJ31" s="580"/>
      <c r="EAK31" s="580"/>
      <c r="EAL31" s="580"/>
      <c r="EAM31" s="580"/>
      <c r="EAN31" s="580"/>
      <c r="EAO31" s="580"/>
      <c r="EAP31" s="580"/>
      <c r="EAQ31" s="580"/>
      <c r="EAR31" s="580"/>
      <c r="EAS31" s="580"/>
      <c r="EAT31" s="580"/>
      <c r="EAU31" s="580"/>
      <c r="EAV31" s="580"/>
      <c r="EAW31" s="580"/>
      <c r="EAX31" s="580"/>
      <c r="EAY31" s="580"/>
      <c r="EAZ31" s="580"/>
      <c r="EBA31" s="580"/>
      <c r="EBB31" s="580"/>
      <c r="EBC31" s="580"/>
      <c r="EBD31" s="580"/>
      <c r="EBE31" s="580"/>
      <c r="EBF31" s="580"/>
      <c r="EBG31" s="580"/>
      <c r="EBH31" s="580"/>
      <c r="EBI31" s="580"/>
      <c r="EBJ31" s="580"/>
      <c r="EBK31" s="580"/>
      <c r="EBL31" s="580"/>
      <c r="EBM31" s="580"/>
      <c r="EBN31" s="580"/>
      <c r="EBO31" s="580"/>
      <c r="EBP31" s="580"/>
      <c r="EBQ31" s="580"/>
      <c r="EBR31" s="580"/>
      <c r="EBS31" s="580"/>
      <c r="EBT31" s="580"/>
      <c r="EBU31" s="580"/>
      <c r="EBV31" s="580"/>
      <c r="EBW31" s="580"/>
      <c r="EBX31" s="580"/>
      <c r="EBY31" s="580"/>
      <c r="EBZ31" s="580"/>
      <c r="ECA31" s="580"/>
      <c r="ECB31" s="580"/>
      <c r="ECC31" s="580"/>
      <c r="ECD31" s="580"/>
      <c r="ECE31" s="580"/>
      <c r="ECF31" s="580"/>
      <c r="ECG31" s="580"/>
      <c r="ECH31" s="580"/>
      <c r="ECI31" s="580"/>
      <c r="ECJ31" s="580"/>
      <c r="ECK31" s="580"/>
      <c r="ECL31" s="580"/>
      <c r="ECM31" s="580"/>
      <c r="ECN31" s="580"/>
      <c r="ECO31" s="580"/>
      <c r="ECP31" s="580"/>
      <c r="ECQ31" s="580"/>
      <c r="ECR31" s="580"/>
      <c r="ECS31" s="580"/>
      <c r="ECT31" s="580"/>
      <c r="ECU31" s="580"/>
      <c r="ECV31" s="580"/>
      <c r="ECW31" s="580"/>
      <c r="ECX31" s="580"/>
      <c r="ECY31" s="580"/>
      <c r="ECZ31" s="580"/>
      <c r="EDA31" s="580"/>
      <c r="EDB31" s="580"/>
      <c r="EDC31" s="580"/>
      <c r="EDD31" s="580"/>
      <c r="EDE31" s="580"/>
      <c r="EDF31" s="580"/>
      <c r="EDG31" s="580"/>
      <c r="EDH31" s="580"/>
      <c r="EDI31" s="580"/>
      <c r="EDJ31" s="580"/>
      <c r="EDK31" s="580"/>
      <c r="EDL31" s="580"/>
      <c r="EDM31" s="580"/>
      <c r="EDN31" s="580"/>
      <c r="EDO31" s="580"/>
      <c r="EDP31" s="580"/>
      <c r="EDQ31" s="580"/>
      <c r="EDR31" s="580"/>
      <c r="EDS31" s="580"/>
      <c r="EDT31" s="580"/>
      <c r="EDU31" s="580"/>
      <c r="EDV31" s="580"/>
      <c r="EDW31" s="580"/>
      <c r="EDX31" s="580"/>
      <c r="EDY31" s="580"/>
      <c r="EDZ31" s="580"/>
      <c r="EEA31" s="580"/>
      <c r="EEB31" s="580"/>
      <c r="EEC31" s="580"/>
      <c r="EED31" s="580"/>
      <c r="EEE31" s="580"/>
      <c r="EEF31" s="580"/>
      <c r="EEG31" s="580"/>
      <c r="EEH31" s="580"/>
      <c r="EEI31" s="580"/>
      <c r="EEJ31" s="580"/>
      <c r="EEK31" s="580"/>
      <c r="EEL31" s="580"/>
      <c r="EEM31" s="580"/>
      <c r="EEN31" s="580"/>
      <c r="EEO31" s="580"/>
      <c r="EEP31" s="580"/>
      <c r="EEQ31" s="580"/>
      <c r="EER31" s="580"/>
      <c r="EES31" s="580"/>
      <c r="EET31" s="580"/>
      <c r="EEU31" s="580"/>
      <c r="EEV31" s="580"/>
      <c r="EEW31" s="580"/>
      <c r="EEX31" s="580"/>
      <c r="EEY31" s="580"/>
      <c r="EEZ31" s="580"/>
      <c r="EFA31" s="580"/>
      <c r="EFB31" s="580"/>
      <c r="EFC31" s="580"/>
      <c r="EFD31" s="580"/>
      <c r="EFE31" s="580"/>
      <c r="EFF31" s="580"/>
      <c r="EFG31" s="580"/>
      <c r="EFH31" s="580"/>
      <c r="EFI31" s="580"/>
      <c r="EFJ31" s="580"/>
      <c r="EFK31" s="580"/>
      <c r="EFL31" s="580"/>
      <c r="EFM31" s="580"/>
      <c r="EFN31" s="580"/>
      <c r="EFO31" s="580"/>
      <c r="EFP31" s="580"/>
      <c r="EFQ31" s="580"/>
      <c r="EFR31" s="580"/>
      <c r="EFS31" s="580"/>
      <c r="EFT31" s="580"/>
      <c r="EFU31" s="580"/>
      <c r="EFV31" s="580"/>
      <c r="EFW31" s="580"/>
      <c r="EFX31" s="580"/>
      <c r="EFY31" s="580"/>
      <c r="EFZ31" s="580"/>
      <c r="EGA31" s="580"/>
      <c r="EGB31" s="580"/>
      <c r="EGC31" s="580"/>
      <c r="EGD31" s="580"/>
      <c r="EGE31" s="580"/>
      <c r="EGF31" s="580"/>
      <c r="EGG31" s="580"/>
      <c r="EGH31" s="580"/>
      <c r="EGI31" s="580"/>
      <c r="EGJ31" s="580"/>
      <c r="EGK31" s="580"/>
      <c r="EGL31" s="580"/>
      <c r="EGM31" s="580"/>
      <c r="EGN31" s="580"/>
      <c r="EGO31" s="580"/>
      <c r="EGP31" s="580"/>
      <c r="EGQ31" s="580"/>
      <c r="EGR31" s="580"/>
      <c r="EGS31" s="580"/>
      <c r="EGT31" s="580"/>
      <c r="EGU31" s="580"/>
      <c r="EGV31" s="580"/>
      <c r="EGW31" s="580"/>
      <c r="EGX31" s="580"/>
      <c r="EGY31" s="580"/>
      <c r="EGZ31" s="580"/>
      <c r="EHA31" s="580"/>
      <c r="EHB31" s="580"/>
      <c r="EHC31" s="580"/>
      <c r="EHD31" s="580"/>
      <c r="EHE31" s="580"/>
      <c r="EHF31" s="580"/>
      <c r="EHG31" s="580"/>
      <c r="EHH31" s="580"/>
      <c r="EHI31" s="580"/>
      <c r="EHJ31" s="580"/>
      <c r="EHK31" s="580"/>
      <c r="EHL31" s="580"/>
      <c r="EHM31" s="580"/>
      <c r="EHN31" s="580"/>
      <c r="EHO31" s="580"/>
      <c r="EHP31" s="580"/>
      <c r="EHQ31" s="580"/>
      <c r="EHR31" s="580"/>
      <c r="EHS31" s="580"/>
      <c r="EHT31" s="580"/>
      <c r="EHU31" s="580"/>
      <c r="EHV31" s="580"/>
      <c r="EHW31" s="580"/>
      <c r="EHX31" s="580"/>
      <c r="EHY31" s="580"/>
      <c r="EHZ31" s="580"/>
      <c r="EIA31" s="580"/>
      <c r="EIB31" s="580"/>
      <c r="EIC31" s="580"/>
      <c r="EID31" s="580"/>
      <c r="EIE31" s="580"/>
      <c r="EIF31" s="580"/>
      <c r="EIG31" s="580"/>
      <c r="EIH31" s="580"/>
      <c r="EII31" s="580"/>
      <c r="EIJ31" s="580"/>
      <c r="EIK31" s="580"/>
      <c r="EIL31" s="580"/>
      <c r="EIM31" s="580"/>
      <c r="EIN31" s="580"/>
      <c r="EIO31" s="580"/>
      <c r="EIP31" s="580"/>
      <c r="EIQ31" s="580"/>
      <c r="EIR31" s="580"/>
      <c r="EIS31" s="580"/>
      <c r="EIT31" s="580"/>
      <c r="EIU31" s="580"/>
      <c r="EIV31" s="580"/>
      <c r="EIW31" s="580"/>
      <c r="EIX31" s="580"/>
      <c r="EIY31" s="580"/>
      <c r="EIZ31" s="580"/>
      <c r="EJA31" s="580"/>
      <c r="EJB31" s="580"/>
      <c r="EJC31" s="580"/>
      <c r="EJD31" s="580"/>
      <c r="EJE31" s="580"/>
      <c r="EJF31" s="580"/>
      <c r="EJG31" s="580"/>
      <c r="EJH31" s="580"/>
      <c r="EJI31" s="580"/>
      <c r="EJJ31" s="580"/>
      <c r="EJK31" s="580"/>
      <c r="EJL31" s="580"/>
      <c r="EJM31" s="580"/>
      <c r="EJN31" s="580"/>
      <c r="EJO31" s="580"/>
      <c r="EJP31" s="580"/>
      <c r="EJQ31" s="580"/>
      <c r="EJR31" s="580"/>
      <c r="EJS31" s="580"/>
      <c r="EJT31" s="580"/>
      <c r="EJU31" s="580"/>
      <c r="EJV31" s="580"/>
      <c r="EJW31" s="580"/>
      <c r="EJX31" s="580"/>
      <c r="EJY31" s="580"/>
      <c r="EJZ31" s="580"/>
      <c r="EKA31" s="580"/>
      <c r="EKB31" s="580"/>
      <c r="EKC31" s="580"/>
      <c r="EKD31" s="580"/>
      <c r="EKE31" s="580"/>
      <c r="EKF31" s="580"/>
      <c r="EKG31" s="580"/>
      <c r="EKH31" s="580"/>
      <c r="EKI31" s="580"/>
      <c r="EKJ31" s="580"/>
      <c r="EKK31" s="580"/>
      <c r="EKL31" s="580"/>
      <c r="EKM31" s="580"/>
      <c r="EKN31" s="580"/>
      <c r="EKO31" s="580"/>
      <c r="EKP31" s="580"/>
      <c r="EKQ31" s="580"/>
      <c r="EKR31" s="580"/>
      <c r="EKS31" s="580"/>
      <c r="EKT31" s="580"/>
      <c r="EKU31" s="580"/>
      <c r="EKV31" s="580"/>
      <c r="EKW31" s="580"/>
      <c r="EKX31" s="580"/>
      <c r="EKY31" s="580"/>
      <c r="EKZ31" s="580"/>
      <c r="ELA31" s="580"/>
      <c r="ELB31" s="580"/>
      <c r="ELC31" s="580"/>
      <c r="ELD31" s="580"/>
      <c r="ELE31" s="580"/>
      <c r="ELF31" s="580"/>
      <c r="ELG31" s="580"/>
      <c r="ELH31" s="580"/>
      <c r="ELI31" s="580"/>
      <c r="ELJ31" s="580"/>
      <c r="ELK31" s="580"/>
      <c r="ELL31" s="580"/>
      <c r="ELM31" s="580"/>
      <c r="ELN31" s="580"/>
      <c r="ELO31" s="580"/>
      <c r="ELP31" s="580"/>
      <c r="ELQ31" s="580"/>
      <c r="ELR31" s="580"/>
      <c r="ELS31" s="580"/>
      <c r="ELT31" s="580"/>
      <c r="ELU31" s="580"/>
      <c r="ELV31" s="580"/>
      <c r="ELW31" s="580"/>
      <c r="ELX31" s="580"/>
      <c r="ELY31" s="580"/>
      <c r="ELZ31" s="580"/>
      <c r="EMA31" s="580"/>
      <c r="EMB31" s="580"/>
      <c r="EMC31" s="580"/>
      <c r="EMD31" s="580"/>
      <c r="EME31" s="580"/>
      <c r="EMF31" s="580"/>
      <c r="EMG31" s="580"/>
      <c r="EMH31" s="580"/>
      <c r="EMI31" s="580"/>
      <c r="EMJ31" s="580"/>
      <c r="EMK31" s="580"/>
      <c r="EML31" s="580"/>
      <c r="EMM31" s="580"/>
      <c r="EMN31" s="580"/>
      <c r="EMO31" s="580"/>
      <c r="EMP31" s="580"/>
      <c r="EMQ31" s="580"/>
      <c r="EMR31" s="580"/>
      <c r="EMS31" s="580"/>
      <c r="EMT31" s="580"/>
      <c r="EMU31" s="580"/>
      <c r="EMV31" s="580"/>
      <c r="EMW31" s="580"/>
      <c r="EMX31" s="580"/>
      <c r="EMY31" s="580"/>
      <c r="EMZ31" s="580"/>
      <c r="ENA31" s="580"/>
      <c r="ENB31" s="580"/>
      <c r="ENC31" s="580"/>
      <c r="END31" s="580"/>
      <c r="ENE31" s="580"/>
      <c r="ENF31" s="580"/>
      <c r="ENG31" s="580"/>
      <c r="ENH31" s="580"/>
      <c r="ENI31" s="580"/>
      <c r="ENJ31" s="580"/>
      <c r="ENK31" s="580"/>
      <c r="ENL31" s="580"/>
      <c r="ENM31" s="580"/>
      <c r="ENN31" s="580"/>
      <c r="ENO31" s="580"/>
      <c r="ENP31" s="580"/>
      <c r="ENQ31" s="580"/>
      <c r="ENR31" s="580"/>
      <c r="ENS31" s="580"/>
      <c r="ENT31" s="580"/>
      <c r="ENU31" s="580"/>
      <c r="ENV31" s="580"/>
      <c r="ENW31" s="580"/>
      <c r="ENX31" s="580"/>
      <c r="ENY31" s="580"/>
      <c r="ENZ31" s="580"/>
      <c r="EOA31" s="580"/>
      <c r="EOB31" s="580"/>
      <c r="EOC31" s="580"/>
      <c r="EOD31" s="580"/>
      <c r="EOE31" s="580"/>
      <c r="EOF31" s="580"/>
      <c r="EOG31" s="580"/>
      <c r="EOH31" s="580"/>
      <c r="EOI31" s="580"/>
      <c r="EOJ31" s="580"/>
      <c r="EOK31" s="580"/>
      <c r="EOL31" s="580"/>
      <c r="EOM31" s="580"/>
      <c r="EON31" s="580"/>
      <c r="EOO31" s="580"/>
      <c r="EOP31" s="580"/>
      <c r="EOQ31" s="580"/>
      <c r="EOR31" s="580"/>
      <c r="EOS31" s="580"/>
      <c r="EOT31" s="580"/>
      <c r="EOU31" s="580"/>
      <c r="EOV31" s="580"/>
      <c r="EOW31" s="580"/>
      <c r="EOX31" s="580"/>
      <c r="EOY31" s="580"/>
      <c r="EOZ31" s="580"/>
      <c r="EPA31" s="580"/>
      <c r="EPB31" s="580"/>
      <c r="EPC31" s="580"/>
      <c r="EPD31" s="580"/>
      <c r="EPE31" s="580"/>
      <c r="EPF31" s="580"/>
      <c r="EPG31" s="580"/>
      <c r="EPH31" s="580"/>
      <c r="EPI31" s="580"/>
      <c r="EPJ31" s="580"/>
      <c r="EPK31" s="580"/>
      <c r="EPL31" s="580"/>
      <c r="EPM31" s="580"/>
      <c r="EPN31" s="580"/>
      <c r="EPO31" s="580"/>
      <c r="EPP31" s="580"/>
      <c r="EPQ31" s="580"/>
      <c r="EPR31" s="580"/>
      <c r="EPS31" s="580"/>
      <c r="EPT31" s="580"/>
      <c r="EPU31" s="580"/>
      <c r="EPV31" s="580"/>
      <c r="EPW31" s="580"/>
      <c r="EPX31" s="580"/>
      <c r="EPY31" s="580"/>
      <c r="EPZ31" s="580"/>
      <c r="EQA31" s="580"/>
      <c r="EQB31" s="580"/>
      <c r="EQC31" s="580"/>
      <c r="EQD31" s="580"/>
      <c r="EQE31" s="580"/>
      <c r="EQF31" s="580"/>
      <c r="EQG31" s="580"/>
      <c r="EQH31" s="580"/>
      <c r="EQI31" s="580"/>
      <c r="EQJ31" s="580"/>
      <c r="EQK31" s="580"/>
      <c r="EQL31" s="580"/>
      <c r="EQM31" s="580"/>
      <c r="EQN31" s="580"/>
      <c r="EQO31" s="580"/>
      <c r="EQP31" s="580"/>
      <c r="EQQ31" s="580"/>
      <c r="EQR31" s="580"/>
      <c r="EQS31" s="580"/>
      <c r="EQT31" s="580"/>
      <c r="EQU31" s="580"/>
      <c r="EQV31" s="580"/>
      <c r="EQW31" s="580"/>
      <c r="EQX31" s="580"/>
      <c r="EQY31" s="580"/>
      <c r="EQZ31" s="580"/>
      <c r="ERA31" s="580"/>
      <c r="ERB31" s="580"/>
      <c r="ERC31" s="580"/>
      <c r="ERD31" s="580"/>
      <c r="ERE31" s="580"/>
      <c r="ERF31" s="580"/>
      <c r="ERG31" s="580"/>
      <c r="ERH31" s="580"/>
      <c r="ERI31" s="580"/>
      <c r="ERJ31" s="580"/>
      <c r="ERK31" s="580"/>
      <c r="ERL31" s="580"/>
      <c r="ERM31" s="580"/>
      <c r="ERN31" s="580"/>
      <c r="ERO31" s="580"/>
      <c r="ERP31" s="580"/>
      <c r="ERQ31" s="580"/>
      <c r="ERR31" s="580"/>
      <c r="ERS31" s="580"/>
      <c r="ERT31" s="580"/>
      <c r="ERU31" s="580"/>
      <c r="ERV31" s="580"/>
      <c r="ERW31" s="580"/>
      <c r="ERX31" s="580"/>
      <c r="ERY31" s="580"/>
      <c r="ERZ31" s="580"/>
      <c r="ESA31" s="580"/>
      <c r="ESB31" s="580"/>
      <c r="ESC31" s="580"/>
      <c r="ESD31" s="580"/>
      <c r="ESE31" s="580"/>
      <c r="ESF31" s="580"/>
      <c r="ESG31" s="580"/>
      <c r="ESH31" s="580"/>
      <c r="ESI31" s="580"/>
      <c r="ESJ31" s="580"/>
      <c r="ESK31" s="580"/>
      <c r="ESL31" s="580"/>
      <c r="ESM31" s="580"/>
      <c r="ESN31" s="580"/>
      <c r="ESO31" s="580"/>
      <c r="ESP31" s="580"/>
      <c r="ESQ31" s="580"/>
      <c r="ESR31" s="580"/>
      <c r="ESS31" s="580"/>
      <c r="EST31" s="580"/>
      <c r="ESU31" s="580"/>
      <c r="ESV31" s="580"/>
      <c r="ESW31" s="580"/>
      <c r="ESX31" s="580"/>
      <c r="ESY31" s="580"/>
      <c r="ESZ31" s="580"/>
      <c r="ETA31" s="580"/>
      <c r="ETB31" s="580"/>
      <c r="ETC31" s="580"/>
      <c r="ETD31" s="580"/>
      <c r="ETE31" s="580"/>
      <c r="ETF31" s="580"/>
      <c r="ETG31" s="580"/>
      <c r="ETH31" s="580"/>
      <c r="ETI31" s="580"/>
      <c r="ETJ31" s="580"/>
      <c r="ETK31" s="580"/>
      <c r="ETL31" s="580"/>
      <c r="ETM31" s="580"/>
      <c r="ETN31" s="580"/>
      <c r="ETO31" s="580"/>
      <c r="ETP31" s="580"/>
      <c r="ETQ31" s="580"/>
      <c r="ETR31" s="580"/>
      <c r="ETS31" s="580"/>
      <c r="ETT31" s="580"/>
      <c r="ETU31" s="580"/>
      <c r="ETV31" s="580"/>
      <c r="ETW31" s="580"/>
      <c r="ETX31" s="580"/>
      <c r="ETY31" s="580"/>
      <c r="ETZ31" s="580"/>
      <c r="EUA31" s="580"/>
      <c r="EUB31" s="580"/>
      <c r="EUC31" s="580"/>
      <c r="EUD31" s="580"/>
      <c r="EUE31" s="580"/>
      <c r="EUF31" s="580"/>
      <c r="EUG31" s="580"/>
      <c r="EUH31" s="580"/>
      <c r="EUI31" s="580"/>
      <c r="EUJ31" s="580"/>
      <c r="EUK31" s="580"/>
      <c r="EUL31" s="580"/>
      <c r="EUM31" s="580"/>
      <c r="EUN31" s="580"/>
      <c r="EUO31" s="580"/>
      <c r="EUP31" s="580"/>
      <c r="EUQ31" s="580"/>
      <c r="EUR31" s="580"/>
      <c r="EUS31" s="580"/>
      <c r="EUT31" s="580"/>
      <c r="EUU31" s="580"/>
      <c r="EUV31" s="580"/>
      <c r="EUW31" s="580"/>
      <c r="EUX31" s="580"/>
      <c r="EUY31" s="580"/>
      <c r="EUZ31" s="580"/>
      <c r="EVA31" s="580"/>
      <c r="EVB31" s="580"/>
      <c r="EVC31" s="580"/>
      <c r="EVD31" s="580"/>
      <c r="EVE31" s="580"/>
      <c r="EVF31" s="580"/>
      <c r="EVG31" s="580"/>
      <c r="EVH31" s="580"/>
      <c r="EVI31" s="580"/>
      <c r="EVJ31" s="580"/>
      <c r="EVK31" s="580"/>
      <c r="EVL31" s="580"/>
      <c r="EVM31" s="580"/>
      <c r="EVN31" s="580"/>
      <c r="EVO31" s="580"/>
      <c r="EVP31" s="580"/>
      <c r="EVQ31" s="580"/>
      <c r="EVR31" s="580"/>
      <c r="EVS31" s="580"/>
      <c r="EVT31" s="580"/>
      <c r="EVU31" s="580"/>
      <c r="EVV31" s="580"/>
      <c r="EVW31" s="580"/>
      <c r="EVX31" s="580"/>
      <c r="EVY31" s="580"/>
      <c r="EVZ31" s="580"/>
      <c r="EWA31" s="580"/>
      <c r="EWB31" s="580"/>
      <c r="EWC31" s="580"/>
      <c r="EWD31" s="580"/>
      <c r="EWE31" s="580"/>
      <c r="EWF31" s="580"/>
      <c r="EWG31" s="580"/>
      <c r="EWH31" s="580"/>
      <c r="EWI31" s="580"/>
      <c r="EWJ31" s="580"/>
      <c r="EWK31" s="580"/>
      <c r="EWL31" s="580"/>
      <c r="EWM31" s="580"/>
      <c r="EWN31" s="580"/>
      <c r="EWO31" s="580"/>
      <c r="EWP31" s="580"/>
      <c r="EWQ31" s="580"/>
      <c r="EWR31" s="580"/>
      <c r="EWS31" s="580"/>
      <c r="EWT31" s="580"/>
      <c r="EWU31" s="580"/>
      <c r="EWV31" s="580"/>
      <c r="EWW31" s="580"/>
      <c r="EWX31" s="580"/>
      <c r="EWY31" s="580"/>
      <c r="EWZ31" s="580"/>
      <c r="EXA31" s="580"/>
      <c r="EXB31" s="580"/>
      <c r="EXC31" s="580"/>
      <c r="EXD31" s="580"/>
      <c r="EXE31" s="580"/>
      <c r="EXF31" s="580"/>
      <c r="EXG31" s="580"/>
      <c r="EXH31" s="580"/>
      <c r="EXI31" s="580"/>
      <c r="EXJ31" s="580"/>
      <c r="EXK31" s="580"/>
      <c r="EXL31" s="580"/>
      <c r="EXM31" s="580"/>
      <c r="EXN31" s="580"/>
      <c r="EXO31" s="580"/>
      <c r="EXP31" s="580"/>
      <c r="EXQ31" s="580"/>
      <c r="EXR31" s="580"/>
      <c r="EXS31" s="580"/>
      <c r="EXT31" s="580"/>
      <c r="EXU31" s="580"/>
      <c r="EXV31" s="580"/>
      <c r="EXW31" s="580"/>
      <c r="EXX31" s="580"/>
      <c r="EXY31" s="580"/>
      <c r="EXZ31" s="580"/>
      <c r="EYA31" s="580"/>
      <c r="EYB31" s="580"/>
      <c r="EYC31" s="580"/>
      <c r="EYD31" s="580"/>
      <c r="EYE31" s="580"/>
      <c r="EYF31" s="580"/>
      <c r="EYG31" s="580"/>
      <c r="EYH31" s="580"/>
      <c r="EYI31" s="580"/>
      <c r="EYJ31" s="580"/>
      <c r="EYK31" s="580"/>
      <c r="EYL31" s="580"/>
      <c r="EYM31" s="580"/>
      <c r="EYN31" s="580"/>
      <c r="EYO31" s="580"/>
      <c r="EYP31" s="580"/>
      <c r="EYQ31" s="580"/>
      <c r="EYR31" s="580"/>
      <c r="EYS31" s="580"/>
      <c r="EYT31" s="580"/>
      <c r="EYU31" s="580"/>
      <c r="EYV31" s="580"/>
      <c r="EYW31" s="580"/>
      <c r="EYX31" s="580"/>
      <c r="EYY31" s="580"/>
      <c r="EYZ31" s="580"/>
      <c r="EZA31" s="580"/>
      <c r="EZB31" s="580"/>
      <c r="EZC31" s="580"/>
      <c r="EZD31" s="580"/>
      <c r="EZE31" s="580"/>
      <c r="EZF31" s="580"/>
      <c r="EZG31" s="580"/>
      <c r="EZH31" s="580"/>
      <c r="EZI31" s="580"/>
      <c r="EZJ31" s="580"/>
      <c r="EZK31" s="580"/>
      <c r="EZL31" s="580"/>
      <c r="EZM31" s="580"/>
      <c r="EZN31" s="580"/>
      <c r="EZO31" s="580"/>
      <c r="EZP31" s="580"/>
      <c r="EZQ31" s="580"/>
      <c r="EZR31" s="580"/>
      <c r="EZS31" s="580"/>
      <c r="EZT31" s="580"/>
      <c r="EZU31" s="580"/>
      <c r="EZV31" s="580"/>
      <c r="EZW31" s="580"/>
      <c r="EZX31" s="580"/>
      <c r="EZY31" s="580"/>
      <c r="EZZ31" s="580"/>
      <c r="FAA31" s="580"/>
      <c r="FAB31" s="580"/>
      <c r="FAC31" s="580"/>
      <c r="FAD31" s="580"/>
      <c r="FAE31" s="580"/>
      <c r="FAF31" s="580"/>
      <c r="FAG31" s="580"/>
      <c r="FAH31" s="580"/>
      <c r="FAI31" s="580"/>
      <c r="FAJ31" s="580"/>
      <c r="FAK31" s="580"/>
      <c r="FAL31" s="580"/>
      <c r="FAM31" s="580"/>
      <c r="FAN31" s="580"/>
      <c r="FAO31" s="580"/>
      <c r="FAP31" s="580"/>
      <c r="FAQ31" s="580"/>
      <c r="FAR31" s="580"/>
      <c r="FAS31" s="580"/>
      <c r="FAT31" s="580"/>
      <c r="FAU31" s="580"/>
      <c r="FAV31" s="580"/>
      <c r="FAW31" s="580"/>
      <c r="FAX31" s="580"/>
      <c r="FAY31" s="580"/>
      <c r="FAZ31" s="580"/>
      <c r="FBA31" s="580"/>
      <c r="FBB31" s="580"/>
      <c r="FBC31" s="580"/>
      <c r="FBD31" s="580"/>
      <c r="FBE31" s="580"/>
      <c r="FBF31" s="580"/>
      <c r="FBG31" s="580"/>
      <c r="FBH31" s="580"/>
      <c r="FBI31" s="580"/>
      <c r="FBJ31" s="580"/>
      <c r="FBK31" s="580"/>
      <c r="FBL31" s="580"/>
      <c r="FBM31" s="580"/>
      <c r="FBN31" s="580"/>
      <c r="FBO31" s="580"/>
      <c r="FBP31" s="580"/>
      <c r="FBQ31" s="580"/>
      <c r="FBR31" s="580"/>
      <c r="FBS31" s="580"/>
      <c r="FBT31" s="580"/>
      <c r="FBU31" s="580"/>
      <c r="FBV31" s="580"/>
      <c r="FBW31" s="580"/>
      <c r="FBX31" s="580"/>
      <c r="FBY31" s="580"/>
      <c r="FBZ31" s="580"/>
      <c r="FCA31" s="580"/>
      <c r="FCB31" s="580"/>
      <c r="FCC31" s="580"/>
      <c r="FCD31" s="580"/>
      <c r="FCE31" s="580"/>
      <c r="FCF31" s="580"/>
      <c r="FCG31" s="580"/>
      <c r="FCH31" s="580"/>
      <c r="FCI31" s="580"/>
      <c r="FCJ31" s="580"/>
      <c r="FCK31" s="580"/>
      <c r="FCL31" s="580"/>
      <c r="FCM31" s="580"/>
      <c r="FCN31" s="580"/>
      <c r="FCO31" s="580"/>
      <c r="FCP31" s="580"/>
      <c r="FCQ31" s="580"/>
      <c r="FCR31" s="580"/>
      <c r="FCS31" s="580"/>
      <c r="FCT31" s="580"/>
      <c r="FCU31" s="580"/>
      <c r="FCV31" s="580"/>
      <c r="FCW31" s="580"/>
      <c r="FCX31" s="580"/>
      <c r="FCY31" s="580"/>
      <c r="FCZ31" s="580"/>
      <c r="FDA31" s="580"/>
      <c r="FDB31" s="580"/>
      <c r="FDC31" s="580"/>
      <c r="FDD31" s="580"/>
      <c r="FDE31" s="580"/>
      <c r="FDF31" s="580"/>
      <c r="FDG31" s="580"/>
      <c r="FDH31" s="580"/>
      <c r="FDI31" s="580"/>
      <c r="FDJ31" s="580"/>
      <c r="FDK31" s="580"/>
      <c r="FDL31" s="580"/>
      <c r="FDM31" s="580"/>
      <c r="FDN31" s="580"/>
      <c r="FDO31" s="580"/>
      <c r="FDP31" s="580"/>
      <c r="FDQ31" s="580"/>
      <c r="FDR31" s="580"/>
      <c r="FDS31" s="580"/>
      <c r="FDT31" s="580"/>
      <c r="FDU31" s="580"/>
      <c r="FDV31" s="580"/>
      <c r="FDW31" s="580"/>
      <c r="FDX31" s="580"/>
      <c r="FDY31" s="580"/>
      <c r="FDZ31" s="580"/>
      <c r="FEA31" s="580"/>
      <c r="FEB31" s="580"/>
      <c r="FEC31" s="580"/>
      <c r="FED31" s="580"/>
      <c r="FEE31" s="580"/>
      <c r="FEF31" s="580"/>
      <c r="FEG31" s="580"/>
      <c r="FEH31" s="580"/>
      <c r="FEI31" s="580"/>
      <c r="FEJ31" s="580"/>
      <c r="FEK31" s="580"/>
      <c r="FEL31" s="580"/>
      <c r="FEM31" s="580"/>
      <c r="FEN31" s="580"/>
      <c r="FEO31" s="580"/>
      <c r="FEP31" s="580"/>
      <c r="FEQ31" s="580"/>
      <c r="FER31" s="580"/>
      <c r="FES31" s="580"/>
      <c r="FET31" s="580"/>
      <c r="FEU31" s="580"/>
      <c r="FEV31" s="580"/>
      <c r="FEW31" s="580"/>
      <c r="FEX31" s="580"/>
      <c r="FEY31" s="580"/>
      <c r="FEZ31" s="580"/>
      <c r="FFA31" s="580"/>
      <c r="FFB31" s="580"/>
      <c r="FFC31" s="580"/>
      <c r="FFD31" s="580"/>
      <c r="FFE31" s="580"/>
      <c r="FFF31" s="580"/>
      <c r="FFG31" s="580"/>
      <c r="FFH31" s="580"/>
      <c r="FFI31" s="580"/>
      <c r="FFJ31" s="580"/>
      <c r="FFK31" s="580"/>
      <c r="FFL31" s="580"/>
      <c r="FFM31" s="580"/>
      <c r="FFN31" s="580"/>
      <c r="FFO31" s="580"/>
      <c r="FFP31" s="580"/>
      <c r="FFQ31" s="580"/>
      <c r="FFR31" s="580"/>
      <c r="FFS31" s="580"/>
      <c r="FFT31" s="580"/>
      <c r="FFU31" s="580"/>
      <c r="FFV31" s="580"/>
      <c r="FFW31" s="580"/>
      <c r="FFX31" s="580"/>
      <c r="FFY31" s="580"/>
      <c r="FFZ31" s="580"/>
      <c r="FGA31" s="580"/>
      <c r="FGB31" s="580"/>
      <c r="FGC31" s="580"/>
      <c r="FGD31" s="580"/>
      <c r="FGE31" s="580"/>
      <c r="FGF31" s="580"/>
      <c r="FGG31" s="580"/>
      <c r="FGH31" s="580"/>
      <c r="FGI31" s="580"/>
      <c r="FGJ31" s="580"/>
      <c r="FGK31" s="580"/>
      <c r="FGL31" s="580"/>
      <c r="FGM31" s="580"/>
      <c r="FGN31" s="580"/>
      <c r="FGO31" s="580"/>
      <c r="FGP31" s="580"/>
      <c r="FGQ31" s="580"/>
      <c r="FGR31" s="580"/>
      <c r="FGS31" s="580"/>
      <c r="FGT31" s="580"/>
      <c r="FGU31" s="580"/>
      <c r="FGV31" s="580"/>
      <c r="FGW31" s="580"/>
      <c r="FGX31" s="580"/>
      <c r="FGY31" s="580"/>
      <c r="FGZ31" s="580"/>
      <c r="FHA31" s="580"/>
      <c r="FHB31" s="580"/>
      <c r="FHC31" s="580"/>
      <c r="FHD31" s="580"/>
      <c r="FHE31" s="580"/>
      <c r="FHF31" s="580"/>
      <c r="FHG31" s="580"/>
      <c r="FHH31" s="580"/>
      <c r="FHI31" s="580"/>
      <c r="FHJ31" s="580"/>
      <c r="FHK31" s="580"/>
      <c r="FHL31" s="580"/>
      <c r="FHM31" s="580"/>
      <c r="FHN31" s="580"/>
      <c r="FHO31" s="580"/>
      <c r="FHP31" s="580"/>
      <c r="FHQ31" s="580"/>
      <c r="FHR31" s="580"/>
      <c r="FHS31" s="580"/>
      <c r="FHT31" s="580"/>
      <c r="FHU31" s="580"/>
      <c r="FHV31" s="580"/>
      <c r="FHW31" s="580"/>
      <c r="FHX31" s="580"/>
      <c r="FHY31" s="580"/>
      <c r="FHZ31" s="580"/>
      <c r="FIA31" s="580"/>
      <c r="FIB31" s="580"/>
      <c r="FIC31" s="580"/>
      <c r="FID31" s="580"/>
      <c r="FIE31" s="580"/>
      <c r="FIF31" s="580"/>
      <c r="FIG31" s="580"/>
      <c r="FIH31" s="580"/>
      <c r="FII31" s="580"/>
      <c r="FIJ31" s="580"/>
      <c r="FIK31" s="580"/>
      <c r="FIL31" s="580"/>
      <c r="FIM31" s="580"/>
      <c r="FIN31" s="580"/>
      <c r="FIO31" s="580"/>
      <c r="FIP31" s="580"/>
      <c r="FIQ31" s="580"/>
      <c r="FIR31" s="580"/>
      <c r="FIS31" s="580"/>
      <c r="FIT31" s="580"/>
      <c r="FIU31" s="580"/>
      <c r="FIV31" s="580"/>
      <c r="FIW31" s="580"/>
      <c r="FIX31" s="580"/>
      <c r="FIY31" s="580"/>
      <c r="FIZ31" s="580"/>
      <c r="FJA31" s="580"/>
      <c r="FJB31" s="580"/>
      <c r="FJC31" s="580"/>
      <c r="FJD31" s="580"/>
      <c r="FJE31" s="580"/>
      <c r="FJF31" s="580"/>
      <c r="FJG31" s="580"/>
      <c r="FJH31" s="580"/>
      <c r="FJI31" s="580"/>
      <c r="FJJ31" s="580"/>
      <c r="FJK31" s="580"/>
      <c r="FJL31" s="580"/>
      <c r="FJM31" s="580"/>
      <c r="FJN31" s="580"/>
      <c r="FJO31" s="580"/>
      <c r="FJP31" s="580"/>
      <c r="FJQ31" s="580"/>
      <c r="FJR31" s="580"/>
      <c r="FJS31" s="580"/>
      <c r="FJT31" s="580"/>
      <c r="FJU31" s="580"/>
      <c r="FJV31" s="580"/>
      <c r="FJW31" s="580"/>
      <c r="FJX31" s="580"/>
      <c r="FJY31" s="580"/>
      <c r="FJZ31" s="580"/>
      <c r="FKA31" s="580"/>
      <c r="FKB31" s="580"/>
      <c r="FKC31" s="580"/>
      <c r="FKD31" s="580"/>
      <c r="FKE31" s="580"/>
      <c r="FKF31" s="580"/>
      <c r="FKG31" s="580"/>
      <c r="FKH31" s="580"/>
      <c r="FKI31" s="580"/>
      <c r="FKJ31" s="580"/>
      <c r="FKK31" s="580"/>
      <c r="FKL31" s="580"/>
      <c r="FKM31" s="580"/>
      <c r="FKN31" s="580"/>
      <c r="FKO31" s="580"/>
      <c r="FKP31" s="580"/>
      <c r="FKQ31" s="580"/>
      <c r="FKR31" s="580"/>
      <c r="FKS31" s="580"/>
      <c r="FKT31" s="580"/>
      <c r="FKU31" s="580"/>
      <c r="FKV31" s="580"/>
      <c r="FKW31" s="580"/>
      <c r="FKX31" s="580"/>
      <c r="FKY31" s="580"/>
      <c r="FKZ31" s="580"/>
      <c r="FLA31" s="580"/>
      <c r="FLB31" s="580"/>
      <c r="FLC31" s="580"/>
      <c r="FLD31" s="580"/>
      <c r="FLE31" s="580"/>
      <c r="FLF31" s="580"/>
      <c r="FLG31" s="580"/>
      <c r="FLH31" s="580"/>
      <c r="FLI31" s="580"/>
      <c r="FLJ31" s="580"/>
      <c r="FLK31" s="580"/>
      <c r="FLL31" s="580"/>
      <c r="FLM31" s="580"/>
      <c r="FLN31" s="580"/>
      <c r="FLO31" s="580"/>
      <c r="FLP31" s="580"/>
      <c r="FLQ31" s="580"/>
      <c r="FLR31" s="580"/>
      <c r="FLS31" s="580"/>
      <c r="FLT31" s="580"/>
      <c r="FLU31" s="580"/>
      <c r="FLV31" s="580"/>
      <c r="FLW31" s="580"/>
      <c r="FLX31" s="580"/>
      <c r="FLY31" s="580"/>
      <c r="FLZ31" s="580"/>
      <c r="FMA31" s="580"/>
      <c r="FMB31" s="580"/>
      <c r="FMC31" s="580"/>
      <c r="FMD31" s="580"/>
      <c r="FME31" s="580"/>
      <c r="FMF31" s="580"/>
      <c r="FMG31" s="580"/>
      <c r="FMH31" s="580"/>
      <c r="FMI31" s="580"/>
      <c r="FMJ31" s="580"/>
      <c r="FMK31" s="580"/>
      <c r="FML31" s="580"/>
      <c r="FMM31" s="580"/>
      <c r="FMN31" s="580"/>
      <c r="FMO31" s="580"/>
      <c r="FMP31" s="580"/>
      <c r="FMQ31" s="580"/>
      <c r="FMR31" s="580"/>
      <c r="FMS31" s="580"/>
      <c r="FMT31" s="580"/>
      <c r="FMU31" s="580"/>
      <c r="FMV31" s="580"/>
      <c r="FMW31" s="580"/>
      <c r="FMX31" s="580"/>
      <c r="FMY31" s="580"/>
      <c r="FMZ31" s="580"/>
      <c r="FNA31" s="580"/>
      <c r="FNB31" s="580"/>
      <c r="FNC31" s="580"/>
      <c r="FND31" s="580"/>
      <c r="FNE31" s="580"/>
      <c r="FNF31" s="580"/>
      <c r="FNG31" s="580"/>
      <c r="FNH31" s="580"/>
      <c r="FNI31" s="580"/>
      <c r="FNJ31" s="580"/>
      <c r="FNK31" s="580"/>
      <c r="FNL31" s="580"/>
      <c r="FNM31" s="580"/>
      <c r="FNN31" s="580"/>
      <c r="FNO31" s="580"/>
      <c r="FNP31" s="580"/>
      <c r="FNQ31" s="580"/>
      <c r="FNR31" s="580"/>
      <c r="FNS31" s="580"/>
      <c r="FNT31" s="580"/>
      <c r="FNU31" s="580"/>
      <c r="FNV31" s="580"/>
      <c r="FNW31" s="580"/>
      <c r="FNX31" s="580"/>
      <c r="FNY31" s="580"/>
      <c r="FNZ31" s="580"/>
      <c r="FOA31" s="580"/>
      <c r="FOB31" s="580"/>
      <c r="FOC31" s="580"/>
      <c r="FOD31" s="580"/>
      <c r="FOE31" s="580"/>
      <c r="FOF31" s="580"/>
      <c r="FOG31" s="580"/>
      <c r="FOH31" s="580"/>
      <c r="FOI31" s="580"/>
      <c r="FOJ31" s="580"/>
      <c r="FOK31" s="580"/>
      <c r="FOL31" s="580"/>
      <c r="FOM31" s="580"/>
      <c r="FON31" s="580"/>
      <c r="FOO31" s="580"/>
      <c r="FOP31" s="580"/>
      <c r="FOQ31" s="580"/>
      <c r="FOR31" s="580"/>
      <c r="FOS31" s="580"/>
      <c r="FOT31" s="580"/>
      <c r="FOU31" s="580"/>
      <c r="FOV31" s="580"/>
      <c r="FOW31" s="580"/>
      <c r="FOX31" s="580"/>
      <c r="FOY31" s="580"/>
      <c r="FOZ31" s="580"/>
      <c r="FPA31" s="580"/>
      <c r="FPB31" s="580"/>
      <c r="FPC31" s="580"/>
      <c r="FPD31" s="580"/>
      <c r="FPE31" s="580"/>
      <c r="FPF31" s="580"/>
      <c r="FPG31" s="580"/>
      <c r="FPH31" s="580"/>
      <c r="FPI31" s="580"/>
      <c r="FPJ31" s="580"/>
      <c r="FPK31" s="580"/>
      <c r="FPL31" s="580"/>
      <c r="FPM31" s="580"/>
      <c r="FPN31" s="580"/>
      <c r="FPO31" s="580"/>
      <c r="FPP31" s="580"/>
      <c r="FPQ31" s="580"/>
      <c r="FPR31" s="580"/>
      <c r="FPS31" s="580"/>
      <c r="FPT31" s="580"/>
      <c r="FPU31" s="580"/>
      <c r="FPV31" s="580"/>
      <c r="FPW31" s="580"/>
      <c r="FPX31" s="580"/>
      <c r="FPY31" s="580"/>
      <c r="FPZ31" s="580"/>
      <c r="FQA31" s="580"/>
      <c r="FQB31" s="580"/>
      <c r="FQC31" s="580"/>
      <c r="FQD31" s="580"/>
      <c r="FQE31" s="580"/>
      <c r="FQF31" s="580"/>
      <c r="FQG31" s="580"/>
      <c r="FQH31" s="580"/>
      <c r="FQI31" s="580"/>
      <c r="FQJ31" s="580"/>
      <c r="FQK31" s="580"/>
      <c r="FQL31" s="580"/>
      <c r="FQM31" s="580"/>
      <c r="FQN31" s="580"/>
      <c r="FQO31" s="580"/>
      <c r="FQP31" s="580"/>
      <c r="FQQ31" s="580"/>
      <c r="FQR31" s="580"/>
      <c r="FQS31" s="580"/>
      <c r="FQT31" s="580"/>
      <c r="FQU31" s="580"/>
      <c r="FQV31" s="580"/>
      <c r="FQW31" s="580"/>
      <c r="FQX31" s="580"/>
      <c r="FQY31" s="580"/>
      <c r="FQZ31" s="580"/>
      <c r="FRA31" s="580"/>
      <c r="FRB31" s="580"/>
      <c r="FRC31" s="580"/>
      <c r="FRD31" s="580"/>
      <c r="FRE31" s="580"/>
      <c r="FRF31" s="580"/>
      <c r="FRG31" s="580"/>
      <c r="FRH31" s="580"/>
      <c r="FRI31" s="580"/>
      <c r="FRJ31" s="580"/>
      <c r="FRK31" s="580"/>
      <c r="FRL31" s="580"/>
      <c r="FRM31" s="580"/>
      <c r="FRN31" s="580"/>
      <c r="FRO31" s="580"/>
      <c r="FRP31" s="580"/>
      <c r="FRQ31" s="580"/>
      <c r="FRR31" s="580"/>
      <c r="FRS31" s="580"/>
      <c r="FRT31" s="580"/>
      <c r="FRU31" s="580"/>
      <c r="FRV31" s="580"/>
      <c r="FRW31" s="580"/>
      <c r="FRX31" s="580"/>
      <c r="FRY31" s="580"/>
      <c r="FRZ31" s="580"/>
      <c r="FSA31" s="580"/>
      <c r="FSB31" s="580"/>
      <c r="FSC31" s="580"/>
      <c r="FSD31" s="580"/>
      <c r="FSE31" s="580"/>
      <c r="FSF31" s="580"/>
      <c r="FSG31" s="580"/>
      <c r="FSH31" s="580"/>
      <c r="FSI31" s="580"/>
      <c r="FSJ31" s="580"/>
      <c r="FSK31" s="580"/>
      <c r="FSL31" s="580"/>
      <c r="FSM31" s="580"/>
      <c r="FSN31" s="580"/>
      <c r="FSO31" s="580"/>
      <c r="FSP31" s="580"/>
      <c r="FSQ31" s="580"/>
      <c r="FSR31" s="580"/>
      <c r="FSS31" s="580"/>
      <c r="FST31" s="580"/>
      <c r="FSU31" s="580"/>
      <c r="FSV31" s="580"/>
      <c r="FSW31" s="580"/>
      <c r="FSX31" s="580"/>
      <c r="FSY31" s="580"/>
      <c r="FSZ31" s="580"/>
      <c r="FTA31" s="580"/>
      <c r="FTB31" s="580"/>
      <c r="FTC31" s="580"/>
      <c r="FTD31" s="580"/>
      <c r="FTE31" s="580"/>
      <c r="FTF31" s="580"/>
      <c r="FTG31" s="580"/>
      <c r="FTH31" s="580"/>
      <c r="FTI31" s="580"/>
      <c r="FTJ31" s="580"/>
      <c r="FTK31" s="580"/>
      <c r="FTL31" s="580"/>
      <c r="FTM31" s="580"/>
      <c r="FTN31" s="580"/>
      <c r="FTO31" s="580"/>
      <c r="FTP31" s="580"/>
      <c r="FTQ31" s="580"/>
      <c r="FTR31" s="580"/>
      <c r="FTS31" s="580"/>
      <c r="FTT31" s="580"/>
      <c r="FTU31" s="580"/>
      <c r="FTV31" s="580"/>
      <c r="FTW31" s="580"/>
      <c r="FTX31" s="580"/>
      <c r="FTY31" s="580"/>
      <c r="FTZ31" s="580"/>
      <c r="FUA31" s="580"/>
      <c r="FUB31" s="580"/>
      <c r="FUC31" s="580"/>
      <c r="FUD31" s="580"/>
      <c r="FUE31" s="580"/>
      <c r="FUF31" s="580"/>
      <c r="FUG31" s="580"/>
      <c r="FUH31" s="580"/>
      <c r="FUI31" s="580"/>
      <c r="FUJ31" s="580"/>
      <c r="FUK31" s="580"/>
      <c r="FUL31" s="580"/>
      <c r="FUM31" s="580"/>
      <c r="FUN31" s="580"/>
      <c r="FUO31" s="580"/>
      <c r="FUP31" s="580"/>
      <c r="FUQ31" s="580"/>
      <c r="FUR31" s="580"/>
      <c r="FUS31" s="580"/>
      <c r="FUT31" s="580"/>
      <c r="FUU31" s="580"/>
      <c r="FUV31" s="580"/>
      <c r="FUW31" s="580"/>
      <c r="FUX31" s="580"/>
      <c r="FUY31" s="580"/>
      <c r="FUZ31" s="580"/>
      <c r="FVA31" s="580"/>
      <c r="FVB31" s="580"/>
      <c r="FVC31" s="580"/>
      <c r="FVD31" s="580"/>
      <c r="FVE31" s="580"/>
      <c r="FVF31" s="580"/>
      <c r="FVG31" s="580"/>
      <c r="FVH31" s="580"/>
      <c r="FVI31" s="580"/>
      <c r="FVJ31" s="580"/>
      <c r="FVK31" s="580"/>
      <c r="FVL31" s="580"/>
      <c r="FVM31" s="580"/>
      <c r="FVN31" s="580"/>
      <c r="FVO31" s="580"/>
      <c r="FVP31" s="580"/>
      <c r="FVQ31" s="580"/>
      <c r="FVR31" s="580"/>
      <c r="FVS31" s="580"/>
      <c r="FVT31" s="580"/>
      <c r="FVU31" s="580"/>
      <c r="FVV31" s="580"/>
      <c r="FVW31" s="580"/>
      <c r="FVX31" s="580"/>
      <c r="FVY31" s="580"/>
      <c r="FVZ31" s="580"/>
      <c r="FWA31" s="580"/>
      <c r="FWB31" s="580"/>
      <c r="FWC31" s="580"/>
      <c r="FWD31" s="580"/>
      <c r="FWE31" s="580"/>
      <c r="FWF31" s="580"/>
      <c r="FWG31" s="580"/>
      <c r="FWH31" s="580"/>
      <c r="FWI31" s="580"/>
      <c r="FWJ31" s="580"/>
      <c r="FWK31" s="580"/>
      <c r="FWL31" s="580"/>
      <c r="FWM31" s="580"/>
      <c r="FWN31" s="580"/>
      <c r="FWO31" s="580"/>
      <c r="FWP31" s="580"/>
      <c r="FWQ31" s="580"/>
      <c r="FWR31" s="580"/>
      <c r="FWS31" s="580"/>
      <c r="FWT31" s="580"/>
      <c r="FWU31" s="580"/>
      <c r="FWV31" s="580"/>
      <c r="FWW31" s="580"/>
      <c r="FWX31" s="580"/>
      <c r="FWY31" s="580"/>
      <c r="FWZ31" s="580"/>
      <c r="FXA31" s="580"/>
      <c r="FXB31" s="580"/>
      <c r="FXC31" s="580"/>
      <c r="FXD31" s="580"/>
      <c r="FXE31" s="580"/>
      <c r="FXF31" s="580"/>
      <c r="FXG31" s="580"/>
      <c r="FXH31" s="580"/>
      <c r="FXI31" s="580"/>
      <c r="FXJ31" s="580"/>
      <c r="FXK31" s="580"/>
      <c r="FXL31" s="580"/>
      <c r="FXM31" s="580"/>
      <c r="FXN31" s="580"/>
      <c r="FXO31" s="580"/>
      <c r="FXP31" s="580"/>
      <c r="FXQ31" s="580"/>
      <c r="FXR31" s="580"/>
      <c r="FXS31" s="580"/>
      <c r="FXT31" s="580"/>
      <c r="FXU31" s="580"/>
      <c r="FXV31" s="580"/>
      <c r="FXW31" s="580"/>
      <c r="FXX31" s="580"/>
      <c r="FXY31" s="580"/>
      <c r="FXZ31" s="580"/>
      <c r="FYA31" s="580"/>
      <c r="FYB31" s="580"/>
      <c r="FYC31" s="580"/>
      <c r="FYD31" s="580"/>
      <c r="FYE31" s="580"/>
      <c r="FYF31" s="580"/>
      <c r="FYG31" s="580"/>
      <c r="FYH31" s="580"/>
      <c r="FYI31" s="580"/>
      <c r="FYJ31" s="580"/>
      <c r="FYK31" s="580"/>
      <c r="FYL31" s="580"/>
      <c r="FYM31" s="580"/>
      <c r="FYN31" s="580"/>
      <c r="FYO31" s="580"/>
      <c r="FYP31" s="580"/>
      <c r="FYQ31" s="580"/>
      <c r="FYR31" s="580"/>
      <c r="FYS31" s="580"/>
      <c r="FYT31" s="580"/>
      <c r="FYU31" s="580"/>
      <c r="FYV31" s="580"/>
      <c r="FYW31" s="580"/>
      <c r="FYX31" s="580"/>
      <c r="FYY31" s="580"/>
      <c r="FYZ31" s="580"/>
      <c r="FZA31" s="580"/>
      <c r="FZB31" s="580"/>
      <c r="FZC31" s="580"/>
      <c r="FZD31" s="580"/>
      <c r="FZE31" s="580"/>
      <c r="FZF31" s="580"/>
      <c r="FZG31" s="580"/>
      <c r="FZH31" s="580"/>
      <c r="FZI31" s="580"/>
      <c r="FZJ31" s="580"/>
      <c r="FZK31" s="580"/>
      <c r="FZL31" s="580"/>
      <c r="FZM31" s="580"/>
      <c r="FZN31" s="580"/>
      <c r="FZO31" s="580"/>
      <c r="FZP31" s="580"/>
      <c r="FZQ31" s="580"/>
      <c r="FZR31" s="580"/>
      <c r="FZS31" s="580"/>
      <c r="FZT31" s="580"/>
      <c r="FZU31" s="580"/>
      <c r="FZV31" s="580"/>
      <c r="FZW31" s="580"/>
      <c r="FZX31" s="580"/>
      <c r="FZY31" s="580"/>
      <c r="FZZ31" s="580"/>
      <c r="GAA31" s="580"/>
      <c r="GAB31" s="580"/>
      <c r="GAC31" s="580"/>
      <c r="GAD31" s="580"/>
      <c r="GAE31" s="580"/>
      <c r="GAF31" s="580"/>
      <c r="GAG31" s="580"/>
      <c r="GAH31" s="580"/>
      <c r="GAI31" s="580"/>
      <c r="GAJ31" s="580"/>
      <c r="GAK31" s="580"/>
      <c r="GAL31" s="580"/>
      <c r="GAM31" s="580"/>
      <c r="GAN31" s="580"/>
      <c r="GAO31" s="580"/>
      <c r="GAP31" s="580"/>
      <c r="GAQ31" s="580"/>
      <c r="GAR31" s="580"/>
      <c r="GAS31" s="580"/>
      <c r="GAT31" s="580"/>
      <c r="GAU31" s="580"/>
      <c r="GAV31" s="580"/>
      <c r="GAW31" s="580"/>
      <c r="GAX31" s="580"/>
      <c r="GAY31" s="580"/>
      <c r="GAZ31" s="580"/>
      <c r="GBA31" s="580"/>
      <c r="GBB31" s="580"/>
      <c r="GBC31" s="580"/>
      <c r="GBD31" s="580"/>
      <c r="GBE31" s="580"/>
      <c r="GBF31" s="580"/>
      <c r="GBG31" s="580"/>
      <c r="GBH31" s="580"/>
      <c r="GBI31" s="580"/>
      <c r="GBJ31" s="580"/>
      <c r="GBK31" s="580"/>
      <c r="GBL31" s="580"/>
      <c r="GBM31" s="580"/>
      <c r="GBN31" s="580"/>
      <c r="GBO31" s="580"/>
      <c r="GBP31" s="580"/>
      <c r="GBQ31" s="580"/>
      <c r="GBR31" s="580"/>
      <c r="GBS31" s="580"/>
      <c r="GBT31" s="580"/>
      <c r="GBU31" s="580"/>
      <c r="GBV31" s="580"/>
      <c r="GBW31" s="580"/>
      <c r="GBX31" s="580"/>
      <c r="GBY31" s="580"/>
      <c r="GBZ31" s="580"/>
      <c r="GCA31" s="580"/>
      <c r="GCB31" s="580"/>
      <c r="GCC31" s="580"/>
      <c r="GCD31" s="580"/>
      <c r="GCE31" s="580"/>
      <c r="GCF31" s="580"/>
      <c r="GCG31" s="580"/>
      <c r="GCH31" s="580"/>
      <c r="GCI31" s="580"/>
      <c r="GCJ31" s="580"/>
      <c r="GCK31" s="580"/>
      <c r="GCL31" s="580"/>
      <c r="GCM31" s="580"/>
      <c r="GCN31" s="580"/>
      <c r="GCO31" s="580"/>
      <c r="GCP31" s="580"/>
      <c r="GCQ31" s="580"/>
      <c r="GCR31" s="580"/>
      <c r="GCS31" s="580"/>
      <c r="GCT31" s="580"/>
      <c r="GCU31" s="580"/>
      <c r="GCV31" s="580"/>
      <c r="GCW31" s="580"/>
      <c r="GCX31" s="580"/>
      <c r="GCY31" s="580"/>
      <c r="GCZ31" s="580"/>
      <c r="GDA31" s="580"/>
      <c r="GDB31" s="580"/>
      <c r="GDC31" s="580"/>
      <c r="GDD31" s="580"/>
      <c r="GDE31" s="580"/>
      <c r="GDF31" s="580"/>
      <c r="GDG31" s="580"/>
      <c r="GDH31" s="580"/>
      <c r="GDI31" s="580"/>
      <c r="GDJ31" s="580"/>
      <c r="GDK31" s="580"/>
      <c r="GDL31" s="580"/>
      <c r="GDM31" s="580"/>
      <c r="GDN31" s="580"/>
      <c r="GDO31" s="580"/>
      <c r="GDP31" s="580"/>
      <c r="GDQ31" s="580"/>
      <c r="GDR31" s="580"/>
      <c r="GDS31" s="580"/>
      <c r="GDT31" s="580"/>
      <c r="GDU31" s="580"/>
      <c r="GDV31" s="580"/>
      <c r="GDW31" s="580"/>
      <c r="GDX31" s="580"/>
      <c r="GDY31" s="580"/>
      <c r="GDZ31" s="580"/>
      <c r="GEA31" s="580"/>
      <c r="GEB31" s="580"/>
      <c r="GEC31" s="580"/>
      <c r="GED31" s="580"/>
      <c r="GEE31" s="580"/>
      <c r="GEF31" s="580"/>
      <c r="GEG31" s="580"/>
      <c r="GEH31" s="580"/>
      <c r="GEI31" s="580"/>
      <c r="GEJ31" s="580"/>
      <c r="GEK31" s="580"/>
      <c r="GEL31" s="580"/>
      <c r="GEM31" s="580"/>
      <c r="GEN31" s="580"/>
      <c r="GEO31" s="580"/>
      <c r="GEP31" s="580"/>
      <c r="GEQ31" s="580"/>
      <c r="GER31" s="580"/>
      <c r="GES31" s="580"/>
      <c r="GET31" s="580"/>
      <c r="GEU31" s="580"/>
      <c r="GEV31" s="580"/>
      <c r="GEW31" s="580"/>
      <c r="GEX31" s="580"/>
      <c r="GEY31" s="580"/>
      <c r="GEZ31" s="580"/>
      <c r="GFA31" s="580"/>
      <c r="GFB31" s="580"/>
      <c r="GFC31" s="580"/>
      <c r="GFD31" s="580"/>
      <c r="GFE31" s="580"/>
      <c r="GFF31" s="580"/>
      <c r="GFG31" s="580"/>
      <c r="GFH31" s="580"/>
      <c r="GFI31" s="580"/>
      <c r="GFJ31" s="580"/>
      <c r="GFK31" s="580"/>
      <c r="GFL31" s="580"/>
      <c r="GFM31" s="580"/>
      <c r="GFN31" s="580"/>
      <c r="GFO31" s="580"/>
      <c r="GFP31" s="580"/>
      <c r="GFQ31" s="580"/>
      <c r="GFR31" s="580"/>
      <c r="GFS31" s="580"/>
      <c r="GFT31" s="580"/>
      <c r="GFU31" s="580"/>
      <c r="GFV31" s="580"/>
      <c r="GFW31" s="580"/>
      <c r="GFX31" s="580"/>
      <c r="GFY31" s="580"/>
      <c r="GFZ31" s="580"/>
      <c r="GGA31" s="580"/>
      <c r="GGB31" s="580"/>
      <c r="GGC31" s="580"/>
      <c r="GGD31" s="580"/>
      <c r="GGE31" s="580"/>
      <c r="GGF31" s="580"/>
      <c r="GGG31" s="580"/>
      <c r="GGH31" s="580"/>
      <c r="GGI31" s="580"/>
      <c r="GGJ31" s="580"/>
      <c r="GGK31" s="580"/>
      <c r="GGL31" s="580"/>
      <c r="GGM31" s="580"/>
      <c r="GGN31" s="580"/>
      <c r="GGO31" s="580"/>
      <c r="GGP31" s="580"/>
      <c r="GGQ31" s="580"/>
      <c r="GGR31" s="580"/>
      <c r="GGS31" s="580"/>
      <c r="GGT31" s="580"/>
      <c r="GGU31" s="580"/>
      <c r="GGV31" s="580"/>
      <c r="GGW31" s="580"/>
      <c r="GGX31" s="580"/>
      <c r="GGY31" s="580"/>
      <c r="GGZ31" s="580"/>
      <c r="GHA31" s="580"/>
      <c r="GHB31" s="580"/>
      <c r="GHC31" s="580"/>
      <c r="GHD31" s="580"/>
      <c r="GHE31" s="580"/>
      <c r="GHF31" s="580"/>
      <c r="GHG31" s="580"/>
      <c r="GHH31" s="580"/>
      <c r="GHI31" s="580"/>
      <c r="GHJ31" s="580"/>
      <c r="GHK31" s="580"/>
      <c r="GHL31" s="580"/>
      <c r="GHM31" s="580"/>
      <c r="GHN31" s="580"/>
      <c r="GHO31" s="580"/>
      <c r="GHP31" s="580"/>
      <c r="GHQ31" s="580"/>
      <c r="GHR31" s="580"/>
      <c r="GHS31" s="580"/>
      <c r="GHT31" s="580"/>
      <c r="GHU31" s="580"/>
      <c r="GHV31" s="580"/>
      <c r="GHW31" s="580"/>
      <c r="GHX31" s="580"/>
      <c r="GHY31" s="580"/>
      <c r="GHZ31" s="580"/>
      <c r="GIA31" s="580"/>
      <c r="GIB31" s="580"/>
      <c r="GIC31" s="580"/>
      <c r="GID31" s="580"/>
      <c r="GIE31" s="580"/>
      <c r="GIF31" s="580"/>
      <c r="GIG31" s="580"/>
      <c r="GIH31" s="580"/>
      <c r="GII31" s="580"/>
      <c r="GIJ31" s="580"/>
      <c r="GIK31" s="580"/>
      <c r="GIL31" s="580"/>
      <c r="GIM31" s="580"/>
      <c r="GIN31" s="580"/>
      <c r="GIO31" s="580"/>
      <c r="GIP31" s="580"/>
      <c r="GIQ31" s="580"/>
      <c r="GIR31" s="580"/>
      <c r="GIS31" s="580"/>
      <c r="GIT31" s="580"/>
      <c r="GIU31" s="580"/>
      <c r="GIV31" s="580"/>
      <c r="GIW31" s="580"/>
      <c r="GIX31" s="580"/>
      <c r="GIY31" s="580"/>
      <c r="GIZ31" s="580"/>
      <c r="GJA31" s="580"/>
      <c r="GJB31" s="580"/>
      <c r="GJC31" s="580"/>
      <c r="GJD31" s="580"/>
      <c r="GJE31" s="580"/>
      <c r="GJF31" s="580"/>
      <c r="GJG31" s="580"/>
      <c r="GJH31" s="580"/>
      <c r="GJI31" s="580"/>
      <c r="GJJ31" s="580"/>
      <c r="GJK31" s="580"/>
      <c r="GJL31" s="580"/>
      <c r="GJM31" s="580"/>
      <c r="GJN31" s="580"/>
      <c r="GJO31" s="580"/>
      <c r="GJP31" s="580"/>
      <c r="GJQ31" s="580"/>
      <c r="GJR31" s="580"/>
      <c r="GJS31" s="580"/>
      <c r="GJT31" s="580"/>
      <c r="GJU31" s="580"/>
      <c r="GJV31" s="580"/>
      <c r="GJW31" s="580"/>
      <c r="GJX31" s="580"/>
      <c r="GJY31" s="580"/>
      <c r="GJZ31" s="580"/>
      <c r="GKA31" s="580"/>
      <c r="GKB31" s="580"/>
      <c r="GKC31" s="580"/>
      <c r="GKD31" s="580"/>
      <c r="GKE31" s="580"/>
      <c r="GKF31" s="580"/>
      <c r="GKG31" s="580"/>
      <c r="GKH31" s="580"/>
      <c r="GKI31" s="580"/>
      <c r="GKJ31" s="580"/>
      <c r="GKK31" s="580"/>
      <c r="GKL31" s="580"/>
      <c r="GKM31" s="580"/>
      <c r="GKN31" s="580"/>
      <c r="GKO31" s="580"/>
      <c r="GKP31" s="580"/>
      <c r="GKQ31" s="580"/>
      <c r="GKR31" s="580"/>
      <c r="GKS31" s="580"/>
      <c r="GKT31" s="580"/>
      <c r="GKU31" s="580"/>
      <c r="GKV31" s="580"/>
      <c r="GKW31" s="580"/>
      <c r="GKX31" s="580"/>
      <c r="GKY31" s="580"/>
      <c r="GKZ31" s="580"/>
      <c r="GLA31" s="580"/>
      <c r="GLB31" s="580"/>
      <c r="GLC31" s="580"/>
      <c r="GLD31" s="580"/>
      <c r="GLE31" s="580"/>
      <c r="GLF31" s="580"/>
      <c r="GLG31" s="580"/>
      <c r="GLH31" s="580"/>
      <c r="GLI31" s="580"/>
      <c r="GLJ31" s="580"/>
      <c r="GLK31" s="580"/>
      <c r="GLL31" s="580"/>
      <c r="GLM31" s="580"/>
      <c r="GLN31" s="580"/>
      <c r="GLO31" s="580"/>
      <c r="GLP31" s="580"/>
      <c r="GLQ31" s="580"/>
      <c r="GLR31" s="580"/>
      <c r="GLS31" s="580"/>
      <c r="GLT31" s="580"/>
      <c r="GLU31" s="580"/>
      <c r="GLV31" s="580"/>
      <c r="GLW31" s="580"/>
      <c r="GLX31" s="580"/>
      <c r="GLY31" s="580"/>
      <c r="GLZ31" s="580"/>
      <c r="GMA31" s="580"/>
      <c r="GMB31" s="580"/>
      <c r="GMC31" s="580"/>
      <c r="GMD31" s="580"/>
      <c r="GME31" s="580"/>
      <c r="GMF31" s="580"/>
      <c r="GMG31" s="580"/>
      <c r="GMH31" s="580"/>
      <c r="GMI31" s="580"/>
      <c r="GMJ31" s="580"/>
      <c r="GMK31" s="580"/>
      <c r="GML31" s="580"/>
      <c r="GMM31" s="580"/>
      <c r="GMN31" s="580"/>
      <c r="GMO31" s="580"/>
      <c r="GMP31" s="580"/>
      <c r="GMQ31" s="580"/>
      <c r="GMR31" s="580"/>
      <c r="GMS31" s="580"/>
      <c r="GMT31" s="580"/>
      <c r="GMU31" s="580"/>
      <c r="GMV31" s="580"/>
      <c r="GMW31" s="580"/>
      <c r="GMX31" s="580"/>
      <c r="GMY31" s="580"/>
      <c r="GMZ31" s="580"/>
      <c r="GNA31" s="580"/>
      <c r="GNB31" s="580"/>
      <c r="GNC31" s="580"/>
      <c r="GND31" s="580"/>
      <c r="GNE31" s="580"/>
      <c r="GNF31" s="580"/>
      <c r="GNG31" s="580"/>
      <c r="GNH31" s="580"/>
      <c r="GNI31" s="580"/>
      <c r="GNJ31" s="580"/>
      <c r="GNK31" s="580"/>
      <c r="GNL31" s="580"/>
      <c r="GNM31" s="580"/>
      <c r="GNN31" s="580"/>
      <c r="GNO31" s="580"/>
      <c r="GNP31" s="580"/>
      <c r="GNQ31" s="580"/>
      <c r="GNR31" s="580"/>
      <c r="GNS31" s="580"/>
      <c r="GNT31" s="580"/>
      <c r="GNU31" s="580"/>
      <c r="GNV31" s="580"/>
      <c r="GNW31" s="580"/>
      <c r="GNX31" s="580"/>
      <c r="GNY31" s="580"/>
      <c r="GNZ31" s="580"/>
      <c r="GOA31" s="580"/>
      <c r="GOB31" s="580"/>
      <c r="GOC31" s="580"/>
      <c r="GOD31" s="580"/>
      <c r="GOE31" s="580"/>
      <c r="GOF31" s="580"/>
      <c r="GOG31" s="580"/>
      <c r="GOH31" s="580"/>
      <c r="GOI31" s="580"/>
      <c r="GOJ31" s="580"/>
      <c r="GOK31" s="580"/>
      <c r="GOL31" s="580"/>
      <c r="GOM31" s="580"/>
      <c r="GON31" s="580"/>
      <c r="GOO31" s="580"/>
      <c r="GOP31" s="580"/>
      <c r="GOQ31" s="580"/>
      <c r="GOR31" s="580"/>
      <c r="GOS31" s="580"/>
      <c r="GOT31" s="580"/>
      <c r="GOU31" s="580"/>
      <c r="GOV31" s="580"/>
      <c r="GOW31" s="580"/>
      <c r="GOX31" s="580"/>
      <c r="GOY31" s="580"/>
      <c r="GOZ31" s="580"/>
      <c r="GPA31" s="580"/>
      <c r="GPB31" s="580"/>
      <c r="GPC31" s="580"/>
      <c r="GPD31" s="580"/>
      <c r="GPE31" s="580"/>
      <c r="GPF31" s="580"/>
      <c r="GPG31" s="580"/>
      <c r="GPH31" s="580"/>
      <c r="GPI31" s="580"/>
      <c r="GPJ31" s="580"/>
      <c r="GPK31" s="580"/>
      <c r="GPL31" s="580"/>
      <c r="GPM31" s="580"/>
      <c r="GPN31" s="580"/>
      <c r="GPO31" s="580"/>
      <c r="GPP31" s="580"/>
      <c r="GPQ31" s="580"/>
      <c r="GPR31" s="580"/>
      <c r="GPS31" s="580"/>
      <c r="GPT31" s="580"/>
      <c r="GPU31" s="580"/>
      <c r="GPV31" s="580"/>
      <c r="GPW31" s="580"/>
      <c r="GPX31" s="580"/>
      <c r="GPY31" s="580"/>
      <c r="GPZ31" s="580"/>
      <c r="GQA31" s="580"/>
      <c r="GQB31" s="580"/>
      <c r="GQC31" s="580"/>
      <c r="GQD31" s="580"/>
      <c r="GQE31" s="580"/>
      <c r="GQF31" s="580"/>
      <c r="GQG31" s="580"/>
      <c r="GQH31" s="580"/>
      <c r="GQI31" s="580"/>
      <c r="GQJ31" s="580"/>
      <c r="GQK31" s="580"/>
      <c r="GQL31" s="580"/>
      <c r="GQM31" s="580"/>
      <c r="GQN31" s="580"/>
      <c r="GQO31" s="580"/>
      <c r="GQP31" s="580"/>
      <c r="GQQ31" s="580"/>
      <c r="GQR31" s="580"/>
      <c r="GQS31" s="580"/>
      <c r="GQT31" s="580"/>
      <c r="GQU31" s="580"/>
      <c r="GQV31" s="580"/>
      <c r="GQW31" s="580"/>
      <c r="GQX31" s="580"/>
      <c r="GQY31" s="580"/>
      <c r="GQZ31" s="580"/>
      <c r="GRA31" s="580"/>
      <c r="GRB31" s="580"/>
      <c r="GRC31" s="580"/>
      <c r="GRD31" s="580"/>
      <c r="GRE31" s="580"/>
      <c r="GRF31" s="580"/>
      <c r="GRG31" s="580"/>
      <c r="GRH31" s="580"/>
      <c r="GRI31" s="580"/>
      <c r="GRJ31" s="580"/>
      <c r="GRK31" s="580"/>
      <c r="GRL31" s="580"/>
      <c r="GRM31" s="580"/>
      <c r="GRN31" s="580"/>
      <c r="GRO31" s="580"/>
      <c r="GRP31" s="580"/>
      <c r="GRQ31" s="580"/>
      <c r="GRR31" s="580"/>
      <c r="GRS31" s="580"/>
      <c r="GRT31" s="580"/>
      <c r="GRU31" s="580"/>
      <c r="GRV31" s="580"/>
      <c r="GRW31" s="580"/>
      <c r="GRX31" s="580"/>
      <c r="GRY31" s="580"/>
      <c r="GRZ31" s="580"/>
      <c r="GSA31" s="580"/>
      <c r="GSB31" s="580"/>
      <c r="GSC31" s="580"/>
      <c r="GSD31" s="580"/>
      <c r="GSE31" s="580"/>
      <c r="GSF31" s="580"/>
      <c r="GSG31" s="580"/>
      <c r="GSH31" s="580"/>
      <c r="GSI31" s="580"/>
      <c r="GSJ31" s="580"/>
      <c r="GSK31" s="580"/>
      <c r="GSL31" s="580"/>
      <c r="GSM31" s="580"/>
      <c r="GSN31" s="580"/>
      <c r="GSO31" s="580"/>
      <c r="GSP31" s="580"/>
      <c r="GSQ31" s="580"/>
      <c r="GSR31" s="580"/>
      <c r="GSS31" s="580"/>
      <c r="GST31" s="580"/>
      <c r="GSU31" s="580"/>
      <c r="GSV31" s="580"/>
      <c r="GSW31" s="580"/>
      <c r="GSX31" s="580"/>
      <c r="GSY31" s="580"/>
      <c r="GSZ31" s="580"/>
      <c r="GTA31" s="580"/>
      <c r="GTB31" s="580"/>
      <c r="GTC31" s="580"/>
      <c r="GTD31" s="580"/>
      <c r="GTE31" s="580"/>
      <c r="GTF31" s="580"/>
      <c r="GTG31" s="580"/>
      <c r="GTH31" s="580"/>
      <c r="GTI31" s="580"/>
      <c r="GTJ31" s="580"/>
      <c r="GTK31" s="580"/>
      <c r="GTL31" s="580"/>
      <c r="GTM31" s="580"/>
      <c r="GTN31" s="580"/>
      <c r="GTO31" s="580"/>
      <c r="GTP31" s="580"/>
      <c r="GTQ31" s="580"/>
      <c r="GTR31" s="580"/>
      <c r="GTS31" s="580"/>
      <c r="GTT31" s="580"/>
      <c r="GTU31" s="580"/>
      <c r="GTV31" s="580"/>
      <c r="GTW31" s="580"/>
      <c r="GTX31" s="580"/>
      <c r="GTY31" s="580"/>
      <c r="GTZ31" s="580"/>
      <c r="GUA31" s="580"/>
      <c r="GUB31" s="580"/>
      <c r="GUC31" s="580"/>
      <c r="GUD31" s="580"/>
      <c r="GUE31" s="580"/>
      <c r="GUF31" s="580"/>
      <c r="GUG31" s="580"/>
      <c r="GUH31" s="580"/>
      <c r="GUI31" s="580"/>
      <c r="GUJ31" s="580"/>
      <c r="GUK31" s="580"/>
      <c r="GUL31" s="580"/>
      <c r="GUM31" s="580"/>
      <c r="GUN31" s="580"/>
      <c r="GUO31" s="580"/>
      <c r="GUP31" s="580"/>
      <c r="GUQ31" s="580"/>
      <c r="GUR31" s="580"/>
      <c r="GUS31" s="580"/>
      <c r="GUT31" s="580"/>
      <c r="GUU31" s="580"/>
      <c r="GUV31" s="580"/>
      <c r="GUW31" s="580"/>
      <c r="GUX31" s="580"/>
      <c r="GUY31" s="580"/>
      <c r="GUZ31" s="580"/>
      <c r="GVA31" s="580"/>
      <c r="GVB31" s="580"/>
      <c r="GVC31" s="580"/>
      <c r="GVD31" s="580"/>
      <c r="GVE31" s="580"/>
      <c r="GVF31" s="580"/>
      <c r="GVG31" s="580"/>
      <c r="GVH31" s="580"/>
      <c r="GVI31" s="580"/>
      <c r="GVJ31" s="580"/>
      <c r="GVK31" s="580"/>
      <c r="GVL31" s="580"/>
      <c r="GVM31" s="580"/>
      <c r="GVN31" s="580"/>
      <c r="GVO31" s="580"/>
      <c r="GVP31" s="580"/>
      <c r="GVQ31" s="580"/>
      <c r="GVR31" s="580"/>
      <c r="GVS31" s="580"/>
      <c r="GVT31" s="580"/>
      <c r="GVU31" s="580"/>
      <c r="GVV31" s="580"/>
      <c r="GVW31" s="580"/>
      <c r="GVX31" s="580"/>
      <c r="GVY31" s="580"/>
      <c r="GVZ31" s="580"/>
      <c r="GWA31" s="580"/>
      <c r="GWB31" s="580"/>
      <c r="GWC31" s="580"/>
      <c r="GWD31" s="580"/>
      <c r="GWE31" s="580"/>
      <c r="GWF31" s="580"/>
      <c r="GWG31" s="580"/>
      <c r="GWH31" s="580"/>
      <c r="GWI31" s="580"/>
      <c r="GWJ31" s="580"/>
      <c r="GWK31" s="580"/>
      <c r="GWL31" s="580"/>
      <c r="GWM31" s="580"/>
      <c r="GWN31" s="580"/>
      <c r="GWO31" s="580"/>
      <c r="GWP31" s="580"/>
      <c r="GWQ31" s="580"/>
      <c r="GWR31" s="580"/>
      <c r="GWS31" s="580"/>
      <c r="GWT31" s="580"/>
      <c r="GWU31" s="580"/>
      <c r="GWV31" s="580"/>
      <c r="GWW31" s="580"/>
      <c r="GWX31" s="580"/>
      <c r="GWY31" s="580"/>
      <c r="GWZ31" s="580"/>
      <c r="GXA31" s="580"/>
      <c r="GXB31" s="580"/>
      <c r="GXC31" s="580"/>
      <c r="GXD31" s="580"/>
      <c r="GXE31" s="580"/>
      <c r="GXF31" s="580"/>
      <c r="GXG31" s="580"/>
      <c r="GXH31" s="580"/>
      <c r="GXI31" s="580"/>
      <c r="GXJ31" s="580"/>
      <c r="GXK31" s="580"/>
      <c r="GXL31" s="580"/>
      <c r="GXM31" s="580"/>
      <c r="GXN31" s="580"/>
      <c r="GXO31" s="580"/>
      <c r="GXP31" s="580"/>
      <c r="GXQ31" s="580"/>
      <c r="GXR31" s="580"/>
      <c r="GXS31" s="580"/>
      <c r="GXT31" s="580"/>
      <c r="GXU31" s="580"/>
      <c r="GXV31" s="580"/>
      <c r="GXW31" s="580"/>
      <c r="GXX31" s="580"/>
      <c r="GXY31" s="580"/>
      <c r="GXZ31" s="580"/>
      <c r="GYA31" s="580"/>
      <c r="GYB31" s="580"/>
      <c r="GYC31" s="580"/>
      <c r="GYD31" s="580"/>
      <c r="GYE31" s="580"/>
      <c r="GYF31" s="580"/>
      <c r="GYG31" s="580"/>
      <c r="GYH31" s="580"/>
      <c r="GYI31" s="580"/>
      <c r="GYJ31" s="580"/>
      <c r="GYK31" s="580"/>
      <c r="GYL31" s="580"/>
      <c r="GYM31" s="580"/>
      <c r="GYN31" s="580"/>
      <c r="GYO31" s="580"/>
      <c r="GYP31" s="580"/>
      <c r="GYQ31" s="580"/>
      <c r="GYR31" s="580"/>
      <c r="GYS31" s="580"/>
      <c r="GYT31" s="580"/>
      <c r="GYU31" s="580"/>
      <c r="GYV31" s="580"/>
      <c r="GYW31" s="580"/>
      <c r="GYX31" s="580"/>
      <c r="GYY31" s="580"/>
      <c r="GYZ31" s="580"/>
      <c r="GZA31" s="580"/>
      <c r="GZB31" s="580"/>
      <c r="GZC31" s="580"/>
      <c r="GZD31" s="580"/>
      <c r="GZE31" s="580"/>
      <c r="GZF31" s="580"/>
      <c r="GZG31" s="580"/>
      <c r="GZH31" s="580"/>
      <c r="GZI31" s="580"/>
      <c r="GZJ31" s="580"/>
      <c r="GZK31" s="580"/>
      <c r="GZL31" s="580"/>
      <c r="GZM31" s="580"/>
      <c r="GZN31" s="580"/>
      <c r="GZO31" s="580"/>
      <c r="GZP31" s="580"/>
      <c r="GZQ31" s="580"/>
      <c r="GZR31" s="580"/>
      <c r="GZS31" s="580"/>
      <c r="GZT31" s="580"/>
      <c r="GZU31" s="580"/>
      <c r="GZV31" s="580"/>
      <c r="GZW31" s="580"/>
      <c r="GZX31" s="580"/>
      <c r="GZY31" s="580"/>
      <c r="GZZ31" s="580"/>
      <c r="HAA31" s="580"/>
      <c r="HAB31" s="580"/>
      <c r="HAC31" s="580"/>
      <c r="HAD31" s="580"/>
      <c r="HAE31" s="580"/>
      <c r="HAF31" s="580"/>
      <c r="HAG31" s="580"/>
      <c r="HAH31" s="580"/>
      <c r="HAI31" s="580"/>
      <c r="HAJ31" s="580"/>
      <c r="HAK31" s="580"/>
      <c r="HAL31" s="580"/>
      <c r="HAM31" s="580"/>
      <c r="HAN31" s="580"/>
      <c r="HAO31" s="580"/>
      <c r="HAP31" s="580"/>
      <c r="HAQ31" s="580"/>
      <c r="HAR31" s="580"/>
      <c r="HAS31" s="580"/>
      <c r="HAT31" s="580"/>
      <c r="HAU31" s="580"/>
      <c r="HAV31" s="580"/>
      <c r="HAW31" s="580"/>
      <c r="HAX31" s="580"/>
      <c r="HAY31" s="580"/>
      <c r="HAZ31" s="580"/>
      <c r="HBA31" s="580"/>
      <c r="HBB31" s="580"/>
      <c r="HBC31" s="580"/>
      <c r="HBD31" s="580"/>
      <c r="HBE31" s="580"/>
      <c r="HBF31" s="580"/>
      <c r="HBG31" s="580"/>
      <c r="HBH31" s="580"/>
      <c r="HBI31" s="580"/>
      <c r="HBJ31" s="580"/>
      <c r="HBK31" s="580"/>
      <c r="HBL31" s="580"/>
      <c r="HBM31" s="580"/>
      <c r="HBN31" s="580"/>
      <c r="HBO31" s="580"/>
      <c r="HBP31" s="580"/>
      <c r="HBQ31" s="580"/>
      <c r="HBR31" s="580"/>
      <c r="HBS31" s="580"/>
      <c r="HBT31" s="580"/>
      <c r="HBU31" s="580"/>
      <c r="HBV31" s="580"/>
      <c r="HBW31" s="580"/>
      <c r="HBX31" s="580"/>
      <c r="HBY31" s="580"/>
      <c r="HBZ31" s="580"/>
      <c r="HCA31" s="580"/>
      <c r="HCB31" s="580"/>
      <c r="HCC31" s="580"/>
      <c r="HCD31" s="580"/>
      <c r="HCE31" s="580"/>
      <c r="HCF31" s="580"/>
      <c r="HCG31" s="580"/>
      <c r="HCH31" s="580"/>
      <c r="HCI31" s="580"/>
      <c r="HCJ31" s="580"/>
      <c r="HCK31" s="580"/>
      <c r="HCL31" s="580"/>
      <c r="HCM31" s="580"/>
      <c r="HCN31" s="580"/>
      <c r="HCO31" s="580"/>
      <c r="HCP31" s="580"/>
      <c r="HCQ31" s="580"/>
      <c r="HCR31" s="580"/>
      <c r="HCS31" s="580"/>
      <c r="HCT31" s="580"/>
      <c r="HCU31" s="580"/>
      <c r="HCV31" s="580"/>
      <c r="HCW31" s="580"/>
      <c r="HCX31" s="580"/>
      <c r="HCY31" s="580"/>
      <c r="HCZ31" s="580"/>
      <c r="HDA31" s="580"/>
      <c r="HDB31" s="580"/>
      <c r="HDC31" s="580"/>
      <c r="HDD31" s="580"/>
      <c r="HDE31" s="580"/>
      <c r="HDF31" s="580"/>
      <c r="HDG31" s="580"/>
      <c r="HDH31" s="580"/>
      <c r="HDI31" s="580"/>
      <c r="HDJ31" s="580"/>
      <c r="HDK31" s="580"/>
      <c r="HDL31" s="580"/>
      <c r="HDM31" s="580"/>
      <c r="HDN31" s="580"/>
      <c r="HDO31" s="580"/>
      <c r="HDP31" s="580"/>
      <c r="HDQ31" s="580"/>
      <c r="HDR31" s="580"/>
      <c r="HDS31" s="580"/>
      <c r="HDT31" s="580"/>
      <c r="HDU31" s="580"/>
      <c r="HDV31" s="580"/>
      <c r="HDW31" s="580"/>
      <c r="HDX31" s="580"/>
      <c r="HDY31" s="580"/>
      <c r="HDZ31" s="580"/>
      <c r="HEA31" s="580"/>
      <c r="HEB31" s="580"/>
      <c r="HEC31" s="580"/>
      <c r="HED31" s="580"/>
      <c r="HEE31" s="580"/>
      <c r="HEF31" s="580"/>
      <c r="HEG31" s="580"/>
      <c r="HEH31" s="580"/>
      <c r="HEI31" s="580"/>
      <c r="HEJ31" s="580"/>
      <c r="HEK31" s="580"/>
      <c r="HEL31" s="580"/>
      <c r="HEM31" s="580"/>
      <c r="HEN31" s="580"/>
      <c r="HEO31" s="580"/>
      <c r="HEP31" s="580"/>
      <c r="HEQ31" s="580"/>
      <c r="HER31" s="580"/>
      <c r="HES31" s="580"/>
      <c r="HET31" s="580"/>
      <c r="HEU31" s="580"/>
      <c r="HEV31" s="580"/>
      <c r="HEW31" s="580"/>
      <c r="HEX31" s="580"/>
      <c r="HEY31" s="580"/>
      <c r="HEZ31" s="580"/>
      <c r="HFA31" s="580"/>
      <c r="HFB31" s="580"/>
      <c r="HFC31" s="580"/>
      <c r="HFD31" s="580"/>
      <c r="HFE31" s="580"/>
      <c r="HFF31" s="580"/>
      <c r="HFG31" s="580"/>
      <c r="HFH31" s="580"/>
      <c r="HFI31" s="580"/>
      <c r="HFJ31" s="580"/>
      <c r="HFK31" s="580"/>
      <c r="HFL31" s="580"/>
      <c r="HFM31" s="580"/>
      <c r="HFN31" s="580"/>
      <c r="HFO31" s="580"/>
      <c r="HFP31" s="580"/>
      <c r="HFQ31" s="580"/>
      <c r="HFR31" s="580"/>
      <c r="HFS31" s="580"/>
      <c r="HFT31" s="580"/>
      <c r="HFU31" s="580"/>
      <c r="HFV31" s="580"/>
      <c r="HFW31" s="580"/>
      <c r="HFX31" s="580"/>
      <c r="HFY31" s="580"/>
      <c r="HFZ31" s="580"/>
      <c r="HGA31" s="580"/>
      <c r="HGB31" s="580"/>
      <c r="HGC31" s="580"/>
      <c r="HGD31" s="580"/>
      <c r="HGE31" s="580"/>
      <c r="HGF31" s="580"/>
      <c r="HGG31" s="580"/>
      <c r="HGH31" s="580"/>
      <c r="HGI31" s="580"/>
      <c r="HGJ31" s="580"/>
      <c r="HGK31" s="580"/>
      <c r="HGL31" s="580"/>
      <c r="HGM31" s="580"/>
      <c r="HGN31" s="580"/>
      <c r="HGO31" s="580"/>
      <c r="HGP31" s="580"/>
      <c r="HGQ31" s="580"/>
      <c r="HGR31" s="580"/>
      <c r="HGS31" s="580"/>
      <c r="HGT31" s="580"/>
      <c r="HGU31" s="580"/>
      <c r="HGV31" s="580"/>
      <c r="HGW31" s="580"/>
      <c r="HGX31" s="580"/>
      <c r="HGY31" s="580"/>
      <c r="HGZ31" s="580"/>
      <c r="HHA31" s="580"/>
      <c r="HHB31" s="580"/>
      <c r="HHC31" s="580"/>
      <c r="HHD31" s="580"/>
      <c r="HHE31" s="580"/>
      <c r="HHF31" s="580"/>
      <c r="HHG31" s="580"/>
      <c r="HHH31" s="580"/>
      <c r="HHI31" s="580"/>
      <c r="HHJ31" s="580"/>
      <c r="HHK31" s="580"/>
      <c r="HHL31" s="580"/>
      <c r="HHM31" s="580"/>
      <c r="HHN31" s="580"/>
      <c r="HHO31" s="580"/>
      <c r="HHP31" s="580"/>
      <c r="HHQ31" s="580"/>
      <c r="HHR31" s="580"/>
      <c r="HHS31" s="580"/>
      <c r="HHT31" s="580"/>
      <c r="HHU31" s="580"/>
      <c r="HHV31" s="580"/>
      <c r="HHW31" s="580"/>
      <c r="HHX31" s="580"/>
      <c r="HHY31" s="580"/>
      <c r="HHZ31" s="580"/>
      <c r="HIA31" s="580"/>
      <c r="HIB31" s="580"/>
      <c r="HIC31" s="580"/>
      <c r="HID31" s="580"/>
      <c r="HIE31" s="580"/>
      <c r="HIF31" s="580"/>
      <c r="HIG31" s="580"/>
      <c r="HIH31" s="580"/>
      <c r="HII31" s="580"/>
      <c r="HIJ31" s="580"/>
      <c r="HIK31" s="580"/>
      <c r="HIL31" s="580"/>
      <c r="HIM31" s="580"/>
      <c r="HIN31" s="580"/>
      <c r="HIO31" s="580"/>
      <c r="HIP31" s="580"/>
      <c r="HIQ31" s="580"/>
      <c r="HIR31" s="580"/>
      <c r="HIS31" s="580"/>
      <c r="HIT31" s="580"/>
      <c r="HIU31" s="580"/>
      <c r="HIV31" s="580"/>
      <c r="HIW31" s="580"/>
      <c r="HIX31" s="580"/>
      <c r="HIY31" s="580"/>
      <c r="HIZ31" s="580"/>
      <c r="HJA31" s="580"/>
      <c r="HJB31" s="580"/>
      <c r="HJC31" s="580"/>
      <c r="HJD31" s="580"/>
      <c r="HJE31" s="580"/>
      <c r="HJF31" s="580"/>
      <c r="HJG31" s="580"/>
      <c r="HJH31" s="580"/>
      <c r="HJI31" s="580"/>
      <c r="HJJ31" s="580"/>
      <c r="HJK31" s="580"/>
      <c r="HJL31" s="580"/>
      <c r="HJM31" s="580"/>
      <c r="HJN31" s="580"/>
      <c r="HJO31" s="580"/>
      <c r="HJP31" s="580"/>
      <c r="HJQ31" s="580"/>
      <c r="HJR31" s="580"/>
      <c r="HJS31" s="580"/>
      <c r="HJT31" s="580"/>
      <c r="HJU31" s="580"/>
      <c r="HJV31" s="580"/>
      <c r="HJW31" s="580"/>
      <c r="HJX31" s="580"/>
      <c r="HJY31" s="580"/>
      <c r="HJZ31" s="580"/>
      <c r="HKA31" s="580"/>
      <c r="HKB31" s="580"/>
      <c r="HKC31" s="580"/>
      <c r="HKD31" s="580"/>
      <c r="HKE31" s="580"/>
      <c r="HKF31" s="580"/>
      <c r="HKG31" s="580"/>
      <c r="HKH31" s="580"/>
      <c r="HKI31" s="580"/>
      <c r="HKJ31" s="580"/>
      <c r="HKK31" s="580"/>
      <c r="HKL31" s="580"/>
      <c r="HKM31" s="580"/>
      <c r="HKN31" s="580"/>
      <c r="HKO31" s="580"/>
      <c r="HKP31" s="580"/>
      <c r="HKQ31" s="580"/>
      <c r="HKR31" s="580"/>
      <c r="HKS31" s="580"/>
      <c r="HKT31" s="580"/>
      <c r="HKU31" s="580"/>
      <c r="HKV31" s="580"/>
      <c r="HKW31" s="580"/>
      <c r="HKX31" s="580"/>
      <c r="HKY31" s="580"/>
      <c r="HKZ31" s="580"/>
      <c r="HLA31" s="580"/>
      <c r="HLB31" s="580"/>
      <c r="HLC31" s="580"/>
      <c r="HLD31" s="580"/>
      <c r="HLE31" s="580"/>
      <c r="HLF31" s="580"/>
      <c r="HLG31" s="580"/>
      <c r="HLH31" s="580"/>
      <c r="HLI31" s="580"/>
      <c r="HLJ31" s="580"/>
      <c r="HLK31" s="580"/>
      <c r="HLL31" s="580"/>
      <c r="HLM31" s="580"/>
      <c r="HLN31" s="580"/>
      <c r="HLO31" s="580"/>
      <c r="HLP31" s="580"/>
      <c r="HLQ31" s="580"/>
      <c r="HLR31" s="580"/>
      <c r="HLS31" s="580"/>
      <c r="HLT31" s="580"/>
      <c r="HLU31" s="580"/>
      <c r="HLV31" s="580"/>
      <c r="HLW31" s="580"/>
      <c r="HLX31" s="580"/>
      <c r="HLY31" s="580"/>
      <c r="HLZ31" s="580"/>
      <c r="HMA31" s="580"/>
      <c r="HMB31" s="580"/>
      <c r="HMC31" s="580"/>
      <c r="HMD31" s="580"/>
      <c r="HME31" s="580"/>
      <c r="HMF31" s="580"/>
      <c r="HMG31" s="580"/>
      <c r="HMH31" s="580"/>
      <c r="HMI31" s="580"/>
      <c r="HMJ31" s="580"/>
      <c r="HMK31" s="580"/>
      <c r="HML31" s="580"/>
      <c r="HMM31" s="580"/>
      <c r="HMN31" s="580"/>
      <c r="HMO31" s="580"/>
      <c r="HMP31" s="580"/>
      <c r="HMQ31" s="580"/>
      <c r="HMR31" s="580"/>
      <c r="HMS31" s="580"/>
      <c r="HMT31" s="580"/>
      <c r="HMU31" s="580"/>
      <c r="HMV31" s="580"/>
      <c r="HMW31" s="580"/>
      <c r="HMX31" s="580"/>
      <c r="HMY31" s="580"/>
      <c r="HMZ31" s="580"/>
      <c r="HNA31" s="580"/>
      <c r="HNB31" s="580"/>
      <c r="HNC31" s="580"/>
      <c r="HND31" s="580"/>
      <c r="HNE31" s="580"/>
      <c r="HNF31" s="580"/>
      <c r="HNG31" s="580"/>
      <c r="HNH31" s="580"/>
      <c r="HNI31" s="580"/>
      <c r="HNJ31" s="580"/>
      <c r="HNK31" s="580"/>
      <c r="HNL31" s="580"/>
      <c r="HNM31" s="580"/>
      <c r="HNN31" s="580"/>
      <c r="HNO31" s="580"/>
      <c r="HNP31" s="580"/>
      <c r="HNQ31" s="580"/>
      <c r="HNR31" s="580"/>
      <c r="HNS31" s="580"/>
      <c r="HNT31" s="580"/>
      <c r="HNU31" s="580"/>
      <c r="HNV31" s="580"/>
      <c r="HNW31" s="580"/>
      <c r="HNX31" s="580"/>
      <c r="HNY31" s="580"/>
      <c r="HNZ31" s="580"/>
      <c r="HOA31" s="580"/>
      <c r="HOB31" s="580"/>
      <c r="HOC31" s="580"/>
      <c r="HOD31" s="580"/>
      <c r="HOE31" s="580"/>
      <c r="HOF31" s="580"/>
      <c r="HOG31" s="580"/>
      <c r="HOH31" s="580"/>
      <c r="HOI31" s="580"/>
      <c r="HOJ31" s="580"/>
      <c r="HOK31" s="580"/>
      <c r="HOL31" s="580"/>
      <c r="HOM31" s="580"/>
      <c r="HON31" s="580"/>
      <c r="HOO31" s="580"/>
      <c r="HOP31" s="580"/>
      <c r="HOQ31" s="580"/>
      <c r="HOR31" s="580"/>
      <c r="HOS31" s="580"/>
      <c r="HOT31" s="580"/>
      <c r="HOU31" s="580"/>
      <c r="HOV31" s="580"/>
      <c r="HOW31" s="580"/>
      <c r="HOX31" s="580"/>
      <c r="HOY31" s="580"/>
      <c r="HOZ31" s="580"/>
      <c r="HPA31" s="580"/>
      <c r="HPB31" s="580"/>
      <c r="HPC31" s="580"/>
      <c r="HPD31" s="580"/>
      <c r="HPE31" s="580"/>
      <c r="HPF31" s="580"/>
      <c r="HPG31" s="580"/>
      <c r="HPH31" s="580"/>
      <c r="HPI31" s="580"/>
      <c r="HPJ31" s="580"/>
      <c r="HPK31" s="580"/>
      <c r="HPL31" s="580"/>
      <c r="HPM31" s="580"/>
      <c r="HPN31" s="580"/>
      <c r="HPO31" s="580"/>
      <c r="HPP31" s="580"/>
      <c r="HPQ31" s="580"/>
      <c r="HPR31" s="580"/>
      <c r="HPS31" s="580"/>
      <c r="HPT31" s="580"/>
      <c r="HPU31" s="580"/>
      <c r="HPV31" s="580"/>
      <c r="HPW31" s="580"/>
      <c r="HPX31" s="580"/>
      <c r="HPY31" s="580"/>
      <c r="HPZ31" s="580"/>
      <c r="HQA31" s="580"/>
      <c r="HQB31" s="580"/>
      <c r="HQC31" s="580"/>
      <c r="HQD31" s="580"/>
      <c r="HQE31" s="580"/>
      <c r="HQF31" s="580"/>
      <c r="HQG31" s="580"/>
      <c r="HQH31" s="580"/>
      <c r="HQI31" s="580"/>
      <c r="HQJ31" s="580"/>
      <c r="HQK31" s="580"/>
      <c r="HQL31" s="580"/>
      <c r="HQM31" s="580"/>
      <c r="HQN31" s="580"/>
      <c r="HQO31" s="580"/>
      <c r="HQP31" s="580"/>
      <c r="HQQ31" s="580"/>
      <c r="HQR31" s="580"/>
      <c r="HQS31" s="580"/>
      <c r="HQT31" s="580"/>
      <c r="HQU31" s="580"/>
      <c r="HQV31" s="580"/>
      <c r="HQW31" s="580"/>
      <c r="HQX31" s="580"/>
      <c r="HQY31" s="580"/>
      <c r="HQZ31" s="580"/>
      <c r="HRA31" s="580"/>
      <c r="HRB31" s="580"/>
      <c r="HRC31" s="580"/>
      <c r="HRD31" s="580"/>
      <c r="HRE31" s="580"/>
      <c r="HRF31" s="580"/>
      <c r="HRG31" s="580"/>
      <c r="HRH31" s="580"/>
      <c r="HRI31" s="580"/>
      <c r="HRJ31" s="580"/>
      <c r="HRK31" s="580"/>
      <c r="HRL31" s="580"/>
      <c r="HRM31" s="580"/>
      <c r="HRN31" s="580"/>
      <c r="HRO31" s="580"/>
      <c r="HRP31" s="580"/>
      <c r="HRQ31" s="580"/>
      <c r="HRR31" s="580"/>
      <c r="HRS31" s="580"/>
      <c r="HRT31" s="580"/>
      <c r="HRU31" s="580"/>
      <c r="HRV31" s="580"/>
      <c r="HRW31" s="580"/>
      <c r="HRX31" s="580"/>
      <c r="HRY31" s="580"/>
      <c r="HRZ31" s="580"/>
      <c r="HSA31" s="580"/>
      <c r="HSB31" s="580"/>
      <c r="HSC31" s="580"/>
      <c r="HSD31" s="580"/>
      <c r="HSE31" s="580"/>
      <c r="HSF31" s="580"/>
      <c r="HSG31" s="580"/>
      <c r="HSH31" s="580"/>
      <c r="HSI31" s="580"/>
      <c r="HSJ31" s="580"/>
      <c r="HSK31" s="580"/>
      <c r="HSL31" s="580"/>
      <c r="HSM31" s="580"/>
      <c r="HSN31" s="580"/>
      <c r="HSO31" s="580"/>
      <c r="HSP31" s="580"/>
      <c r="HSQ31" s="580"/>
      <c r="HSR31" s="580"/>
      <c r="HSS31" s="580"/>
      <c r="HST31" s="580"/>
      <c r="HSU31" s="580"/>
      <c r="HSV31" s="580"/>
      <c r="HSW31" s="580"/>
      <c r="HSX31" s="580"/>
      <c r="HSY31" s="580"/>
      <c r="HSZ31" s="580"/>
      <c r="HTA31" s="580"/>
      <c r="HTB31" s="580"/>
      <c r="HTC31" s="580"/>
      <c r="HTD31" s="580"/>
      <c r="HTE31" s="580"/>
      <c r="HTF31" s="580"/>
      <c r="HTG31" s="580"/>
      <c r="HTH31" s="580"/>
      <c r="HTI31" s="580"/>
      <c r="HTJ31" s="580"/>
      <c r="HTK31" s="580"/>
      <c r="HTL31" s="580"/>
      <c r="HTM31" s="580"/>
      <c r="HTN31" s="580"/>
      <c r="HTO31" s="580"/>
      <c r="HTP31" s="580"/>
      <c r="HTQ31" s="580"/>
      <c r="HTR31" s="580"/>
      <c r="HTS31" s="580"/>
      <c r="HTT31" s="580"/>
      <c r="HTU31" s="580"/>
      <c r="HTV31" s="580"/>
      <c r="HTW31" s="580"/>
      <c r="HTX31" s="580"/>
      <c r="HTY31" s="580"/>
      <c r="HTZ31" s="580"/>
      <c r="HUA31" s="580"/>
      <c r="HUB31" s="580"/>
      <c r="HUC31" s="580"/>
      <c r="HUD31" s="580"/>
      <c r="HUE31" s="580"/>
      <c r="HUF31" s="580"/>
      <c r="HUG31" s="580"/>
      <c r="HUH31" s="580"/>
      <c r="HUI31" s="580"/>
      <c r="HUJ31" s="580"/>
      <c r="HUK31" s="580"/>
      <c r="HUL31" s="580"/>
      <c r="HUM31" s="580"/>
      <c r="HUN31" s="580"/>
      <c r="HUO31" s="580"/>
      <c r="HUP31" s="580"/>
      <c r="HUQ31" s="580"/>
      <c r="HUR31" s="580"/>
      <c r="HUS31" s="580"/>
      <c r="HUT31" s="580"/>
      <c r="HUU31" s="580"/>
      <c r="HUV31" s="580"/>
      <c r="HUW31" s="580"/>
      <c r="HUX31" s="580"/>
      <c r="HUY31" s="580"/>
      <c r="HUZ31" s="580"/>
      <c r="HVA31" s="580"/>
      <c r="HVB31" s="580"/>
      <c r="HVC31" s="580"/>
      <c r="HVD31" s="580"/>
      <c r="HVE31" s="580"/>
      <c r="HVF31" s="580"/>
      <c r="HVG31" s="580"/>
      <c r="HVH31" s="580"/>
      <c r="HVI31" s="580"/>
      <c r="HVJ31" s="580"/>
      <c r="HVK31" s="580"/>
      <c r="HVL31" s="580"/>
      <c r="HVM31" s="580"/>
      <c r="HVN31" s="580"/>
      <c r="HVO31" s="580"/>
      <c r="HVP31" s="580"/>
      <c r="HVQ31" s="580"/>
      <c r="HVR31" s="580"/>
      <c r="HVS31" s="580"/>
      <c r="HVT31" s="580"/>
      <c r="HVU31" s="580"/>
      <c r="HVV31" s="580"/>
      <c r="HVW31" s="580"/>
      <c r="HVX31" s="580"/>
      <c r="HVY31" s="580"/>
      <c r="HVZ31" s="580"/>
      <c r="HWA31" s="580"/>
      <c r="HWB31" s="580"/>
      <c r="HWC31" s="580"/>
      <c r="HWD31" s="580"/>
      <c r="HWE31" s="580"/>
      <c r="HWF31" s="580"/>
      <c r="HWG31" s="580"/>
      <c r="HWH31" s="580"/>
      <c r="HWI31" s="580"/>
      <c r="HWJ31" s="580"/>
      <c r="HWK31" s="580"/>
      <c r="HWL31" s="580"/>
      <c r="HWM31" s="580"/>
      <c r="HWN31" s="580"/>
      <c r="HWO31" s="580"/>
      <c r="HWP31" s="580"/>
      <c r="HWQ31" s="580"/>
      <c r="HWR31" s="580"/>
      <c r="HWS31" s="580"/>
      <c r="HWT31" s="580"/>
      <c r="HWU31" s="580"/>
      <c r="HWV31" s="580"/>
      <c r="HWW31" s="580"/>
      <c r="HWX31" s="580"/>
      <c r="HWY31" s="580"/>
      <c r="HWZ31" s="580"/>
      <c r="HXA31" s="580"/>
      <c r="HXB31" s="580"/>
      <c r="HXC31" s="580"/>
      <c r="HXD31" s="580"/>
      <c r="HXE31" s="580"/>
      <c r="HXF31" s="580"/>
      <c r="HXG31" s="580"/>
      <c r="HXH31" s="580"/>
      <c r="HXI31" s="580"/>
      <c r="HXJ31" s="580"/>
      <c r="HXK31" s="580"/>
      <c r="HXL31" s="580"/>
      <c r="HXM31" s="580"/>
      <c r="HXN31" s="580"/>
      <c r="HXO31" s="580"/>
      <c r="HXP31" s="580"/>
      <c r="HXQ31" s="580"/>
      <c r="HXR31" s="580"/>
      <c r="HXS31" s="580"/>
      <c r="HXT31" s="580"/>
      <c r="HXU31" s="580"/>
      <c r="HXV31" s="580"/>
      <c r="HXW31" s="580"/>
      <c r="HXX31" s="580"/>
      <c r="HXY31" s="580"/>
      <c r="HXZ31" s="580"/>
      <c r="HYA31" s="580"/>
      <c r="HYB31" s="580"/>
      <c r="HYC31" s="580"/>
      <c r="HYD31" s="580"/>
      <c r="HYE31" s="580"/>
      <c r="HYF31" s="580"/>
      <c r="HYG31" s="580"/>
      <c r="HYH31" s="580"/>
      <c r="HYI31" s="580"/>
      <c r="HYJ31" s="580"/>
      <c r="HYK31" s="580"/>
      <c r="HYL31" s="580"/>
      <c r="HYM31" s="580"/>
      <c r="HYN31" s="580"/>
      <c r="HYO31" s="580"/>
      <c r="HYP31" s="580"/>
      <c r="HYQ31" s="580"/>
      <c r="HYR31" s="580"/>
      <c r="HYS31" s="580"/>
      <c r="HYT31" s="580"/>
      <c r="HYU31" s="580"/>
      <c r="HYV31" s="580"/>
      <c r="HYW31" s="580"/>
      <c r="HYX31" s="580"/>
      <c r="HYY31" s="580"/>
      <c r="HYZ31" s="580"/>
      <c r="HZA31" s="580"/>
      <c r="HZB31" s="580"/>
      <c r="HZC31" s="580"/>
      <c r="HZD31" s="580"/>
      <c r="HZE31" s="580"/>
      <c r="HZF31" s="580"/>
      <c r="HZG31" s="580"/>
      <c r="HZH31" s="580"/>
      <c r="HZI31" s="580"/>
      <c r="HZJ31" s="580"/>
      <c r="HZK31" s="580"/>
      <c r="HZL31" s="580"/>
      <c r="HZM31" s="580"/>
      <c r="HZN31" s="580"/>
      <c r="HZO31" s="580"/>
      <c r="HZP31" s="580"/>
      <c r="HZQ31" s="580"/>
      <c r="HZR31" s="580"/>
      <c r="HZS31" s="580"/>
      <c r="HZT31" s="580"/>
      <c r="HZU31" s="580"/>
      <c r="HZV31" s="580"/>
      <c r="HZW31" s="580"/>
      <c r="HZX31" s="580"/>
      <c r="HZY31" s="580"/>
      <c r="HZZ31" s="580"/>
      <c r="IAA31" s="580"/>
      <c r="IAB31" s="580"/>
      <c r="IAC31" s="580"/>
      <c r="IAD31" s="580"/>
      <c r="IAE31" s="580"/>
      <c r="IAF31" s="580"/>
      <c r="IAG31" s="580"/>
      <c r="IAH31" s="580"/>
      <c r="IAI31" s="580"/>
      <c r="IAJ31" s="580"/>
      <c r="IAK31" s="580"/>
      <c r="IAL31" s="580"/>
      <c r="IAM31" s="580"/>
      <c r="IAN31" s="580"/>
      <c r="IAO31" s="580"/>
      <c r="IAP31" s="580"/>
      <c r="IAQ31" s="580"/>
      <c r="IAR31" s="580"/>
      <c r="IAS31" s="580"/>
      <c r="IAT31" s="580"/>
      <c r="IAU31" s="580"/>
      <c r="IAV31" s="580"/>
      <c r="IAW31" s="580"/>
      <c r="IAX31" s="580"/>
      <c r="IAY31" s="580"/>
      <c r="IAZ31" s="580"/>
      <c r="IBA31" s="580"/>
      <c r="IBB31" s="580"/>
      <c r="IBC31" s="580"/>
      <c r="IBD31" s="580"/>
      <c r="IBE31" s="580"/>
      <c r="IBF31" s="580"/>
      <c r="IBG31" s="580"/>
      <c r="IBH31" s="580"/>
      <c r="IBI31" s="580"/>
      <c r="IBJ31" s="580"/>
      <c r="IBK31" s="580"/>
      <c r="IBL31" s="580"/>
      <c r="IBM31" s="580"/>
      <c r="IBN31" s="580"/>
      <c r="IBO31" s="580"/>
      <c r="IBP31" s="580"/>
      <c r="IBQ31" s="580"/>
      <c r="IBR31" s="580"/>
      <c r="IBS31" s="580"/>
      <c r="IBT31" s="580"/>
      <c r="IBU31" s="580"/>
      <c r="IBV31" s="580"/>
      <c r="IBW31" s="580"/>
      <c r="IBX31" s="580"/>
      <c r="IBY31" s="580"/>
      <c r="IBZ31" s="580"/>
      <c r="ICA31" s="580"/>
      <c r="ICB31" s="580"/>
      <c r="ICC31" s="580"/>
      <c r="ICD31" s="580"/>
      <c r="ICE31" s="580"/>
      <c r="ICF31" s="580"/>
      <c r="ICG31" s="580"/>
      <c r="ICH31" s="580"/>
      <c r="ICI31" s="580"/>
      <c r="ICJ31" s="580"/>
      <c r="ICK31" s="580"/>
      <c r="ICL31" s="580"/>
      <c r="ICM31" s="580"/>
      <c r="ICN31" s="580"/>
      <c r="ICO31" s="580"/>
      <c r="ICP31" s="580"/>
      <c r="ICQ31" s="580"/>
      <c r="ICR31" s="580"/>
      <c r="ICS31" s="580"/>
      <c r="ICT31" s="580"/>
      <c r="ICU31" s="580"/>
      <c r="ICV31" s="580"/>
      <c r="ICW31" s="580"/>
      <c r="ICX31" s="580"/>
      <c r="ICY31" s="580"/>
      <c r="ICZ31" s="580"/>
      <c r="IDA31" s="580"/>
      <c r="IDB31" s="580"/>
      <c r="IDC31" s="580"/>
      <c r="IDD31" s="580"/>
      <c r="IDE31" s="580"/>
      <c r="IDF31" s="580"/>
      <c r="IDG31" s="580"/>
      <c r="IDH31" s="580"/>
      <c r="IDI31" s="580"/>
      <c r="IDJ31" s="580"/>
      <c r="IDK31" s="580"/>
      <c r="IDL31" s="580"/>
      <c r="IDM31" s="580"/>
      <c r="IDN31" s="580"/>
      <c r="IDO31" s="580"/>
      <c r="IDP31" s="580"/>
      <c r="IDQ31" s="580"/>
      <c r="IDR31" s="580"/>
      <c r="IDS31" s="580"/>
      <c r="IDT31" s="580"/>
      <c r="IDU31" s="580"/>
      <c r="IDV31" s="580"/>
      <c r="IDW31" s="580"/>
      <c r="IDX31" s="580"/>
      <c r="IDY31" s="580"/>
      <c r="IDZ31" s="580"/>
      <c r="IEA31" s="580"/>
      <c r="IEB31" s="580"/>
      <c r="IEC31" s="580"/>
      <c r="IED31" s="580"/>
      <c r="IEE31" s="580"/>
      <c r="IEF31" s="580"/>
      <c r="IEG31" s="580"/>
      <c r="IEH31" s="580"/>
      <c r="IEI31" s="580"/>
      <c r="IEJ31" s="580"/>
      <c r="IEK31" s="580"/>
      <c r="IEL31" s="580"/>
      <c r="IEM31" s="580"/>
      <c r="IEN31" s="580"/>
      <c r="IEO31" s="580"/>
      <c r="IEP31" s="580"/>
      <c r="IEQ31" s="580"/>
      <c r="IER31" s="580"/>
      <c r="IES31" s="580"/>
      <c r="IET31" s="580"/>
      <c r="IEU31" s="580"/>
      <c r="IEV31" s="580"/>
      <c r="IEW31" s="580"/>
      <c r="IEX31" s="580"/>
      <c r="IEY31" s="580"/>
      <c r="IEZ31" s="580"/>
      <c r="IFA31" s="580"/>
      <c r="IFB31" s="580"/>
      <c r="IFC31" s="580"/>
      <c r="IFD31" s="580"/>
      <c r="IFE31" s="580"/>
      <c r="IFF31" s="580"/>
      <c r="IFG31" s="580"/>
      <c r="IFH31" s="580"/>
      <c r="IFI31" s="580"/>
      <c r="IFJ31" s="580"/>
      <c r="IFK31" s="580"/>
      <c r="IFL31" s="580"/>
      <c r="IFM31" s="580"/>
      <c r="IFN31" s="580"/>
      <c r="IFO31" s="580"/>
      <c r="IFP31" s="580"/>
      <c r="IFQ31" s="580"/>
      <c r="IFR31" s="580"/>
      <c r="IFS31" s="580"/>
      <c r="IFT31" s="580"/>
      <c r="IFU31" s="580"/>
      <c r="IFV31" s="580"/>
      <c r="IFW31" s="580"/>
      <c r="IFX31" s="580"/>
      <c r="IFY31" s="580"/>
      <c r="IFZ31" s="580"/>
      <c r="IGA31" s="580"/>
      <c r="IGB31" s="580"/>
      <c r="IGC31" s="580"/>
      <c r="IGD31" s="580"/>
      <c r="IGE31" s="580"/>
      <c r="IGF31" s="580"/>
      <c r="IGG31" s="580"/>
      <c r="IGH31" s="580"/>
      <c r="IGI31" s="580"/>
      <c r="IGJ31" s="580"/>
      <c r="IGK31" s="580"/>
      <c r="IGL31" s="580"/>
      <c r="IGM31" s="580"/>
      <c r="IGN31" s="580"/>
      <c r="IGO31" s="580"/>
      <c r="IGP31" s="580"/>
      <c r="IGQ31" s="580"/>
      <c r="IGR31" s="580"/>
      <c r="IGS31" s="580"/>
      <c r="IGT31" s="580"/>
      <c r="IGU31" s="580"/>
      <c r="IGV31" s="580"/>
      <c r="IGW31" s="580"/>
      <c r="IGX31" s="580"/>
      <c r="IGY31" s="580"/>
      <c r="IGZ31" s="580"/>
      <c r="IHA31" s="580"/>
      <c r="IHB31" s="580"/>
      <c r="IHC31" s="580"/>
      <c r="IHD31" s="580"/>
      <c r="IHE31" s="580"/>
      <c r="IHF31" s="580"/>
      <c r="IHG31" s="580"/>
      <c r="IHH31" s="580"/>
      <c r="IHI31" s="580"/>
      <c r="IHJ31" s="580"/>
      <c r="IHK31" s="580"/>
      <c r="IHL31" s="580"/>
      <c r="IHM31" s="580"/>
      <c r="IHN31" s="580"/>
      <c r="IHO31" s="580"/>
      <c r="IHP31" s="580"/>
      <c r="IHQ31" s="580"/>
      <c r="IHR31" s="580"/>
      <c r="IHS31" s="580"/>
      <c r="IHT31" s="580"/>
      <c r="IHU31" s="580"/>
      <c r="IHV31" s="580"/>
      <c r="IHW31" s="580"/>
      <c r="IHX31" s="580"/>
      <c r="IHY31" s="580"/>
      <c r="IHZ31" s="580"/>
      <c r="IIA31" s="580"/>
      <c r="IIB31" s="580"/>
      <c r="IIC31" s="580"/>
      <c r="IID31" s="580"/>
      <c r="IIE31" s="580"/>
      <c r="IIF31" s="580"/>
      <c r="IIG31" s="580"/>
      <c r="IIH31" s="580"/>
      <c r="III31" s="580"/>
      <c r="IIJ31" s="580"/>
      <c r="IIK31" s="580"/>
      <c r="IIL31" s="580"/>
      <c r="IIM31" s="580"/>
      <c r="IIN31" s="580"/>
      <c r="IIO31" s="580"/>
      <c r="IIP31" s="580"/>
      <c r="IIQ31" s="580"/>
      <c r="IIR31" s="580"/>
      <c r="IIS31" s="580"/>
      <c r="IIT31" s="580"/>
      <c r="IIU31" s="580"/>
      <c r="IIV31" s="580"/>
      <c r="IIW31" s="580"/>
      <c r="IIX31" s="580"/>
      <c r="IIY31" s="580"/>
      <c r="IIZ31" s="580"/>
      <c r="IJA31" s="580"/>
      <c r="IJB31" s="580"/>
      <c r="IJC31" s="580"/>
      <c r="IJD31" s="580"/>
      <c r="IJE31" s="580"/>
      <c r="IJF31" s="580"/>
      <c r="IJG31" s="580"/>
      <c r="IJH31" s="580"/>
      <c r="IJI31" s="580"/>
      <c r="IJJ31" s="580"/>
      <c r="IJK31" s="580"/>
      <c r="IJL31" s="580"/>
      <c r="IJM31" s="580"/>
      <c r="IJN31" s="580"/>
      <c r="IJO31" s="580"/>
      <c r="IJP31" s="580"/>
      <c r="IJQ31" s="580"/>
      <c r="IJR31" s="580"/>
      <c r="IJS31" s="580"/>
      <c r="IJT31" s="580"/>
      <c r="IJU31" s="580"/>
      <c r="IJV31" s="580"/>
      <c r="IJW31" s="580"/>
      <c r="IJX31" s="580"/>
      <c r="IJY31" s="580"/>
      <c r="IJZ31" s="580"/>
      <c r="IKA31" s="580"/>
      <c r="IKB31" s="580"/>
      <c r="IKC31" s="580"/>
      <c r="IKD31" s="580"/>
      <c r="IKE31" s="580"/>
      <c r="IKF31" s="580"/>
      <c r="IKG31" s="580"/>
      <c r="IKH31" s="580"/>
      <c r="IKI31" s="580"/>
      <c r="IKJ31" s="580"/>
      <c r="IKK31" s="580"/>
      <c r="IKL31" s="580"/>
      <c r="IKM31" s="580"/>
      <c r="IKN31" s="580"/>
      <c r="IKO31" s="580"/>
      <c r="IKP31" s="580"/>
      <c r="IKQ31" s="580"/>
      <c r="IKR31" s="580"/>
      <c r="IKS31" s="580"/>
      <c r="IKT31" s="580"/>
      <c r="IKU31" s="580"/>
      <c r="IKV31" s="580"/>
      <c r="IKW31" s="580"/>
      <c r="IKX31" s="580"/>
      <c r="IKY31" s="580"/>
      <c r="IKZ31" s="580"/>
      <c r="ILA31" s="580"/>
      <c r="ILB31" s="580"/>
      <c r="ILC31" s="580"/>
      <c r="ILD31" s="580"/>
      <c r="ILE31" s="580"/>
      <c r="ILF31" s="580"/>
      <c r="ILG31" s="580"/>
      <c r="ILH31" s="580"/>
      <c r="ILI31" s="580"/>
      <c r="ILJ31" s="580"/>
      <c r="ILK31" s="580"/>
      <c r="ILL31" s="580"/>
      <c r="ILM31" s="580"/>
      <c r="ILN31" s="580"/>
      <c r="ILO31" s="580"/>
      <c r="ILP31" s="580"/>
      <c r="ILQ31" s="580"/>
      <c r="ILR31" s="580"/>
      <c r="ILS31" s="580"/>
      <c r="ILT31" s="580"/>
      <c r="ILU31" s="580"/>
      <c r="ILV31" s="580"/>
      <c r="ILW31" s="580"/>
      <c r="ILX31" s="580"/>
      <c r="ILY31" s="580"/>
      <c r="ILZ31" s="580"/>
      <c r="IMA31" s="580"/>
      <c r="IMB31" s="580"/>
      <c r="IMC31" s="580"/>
      <c r="IMD31" s="580"/>
      <c r="IME31" s="580"/>
      <c r="IMF31" s="580"/>
      <c r="IMG31" s="580"/>
      <c r="IMH31" s="580"/>
      <c r="IMI31" s="580"/>
      <c r="IMJ31" s="580"/>
      <c r="IMK31" s="580"/>
      <c r="IML31" s="580"/>
      <c r="IMM31" s="580"/>
      <c r="IMN31" s="580"/>
      <c r="IMO31" s="580"/>
      <c r="IMP31" s="580"/>
      <c r="IMQ31" s="580"/>
      <c r="IMR31" s="580"/>
      <c r="IMS31" s="580"/>
      <c r="IMT31" s="580"/>
      <c r="IMU31" s="580"/>
      <c r="IMV31" s="580"/>
      <c r="IMW31" s="580"/>
      <c r="IMX31" s="580"/>
      <c r="IMY31" s="580"/>
      <c r="IMZ31" s="580"/>
      <c r="INA31" s="580"/>
      <c r="INB31" s="580"/>
      <c r="INC31" s="580"/>
      <c r="IND31" s="580"/>
      <c r="INE31" s="580"/>
      <c r="INF31" s="580"/>
      <c r="ING31" s="580"/>
      <c r="INH31" s="580"/>
      <c r="INI31" s="580"/>
      <c r="INJ31" s="580"/>
      <c r="INK31" s="580"/>
      <c r="INL31" s="580"/>
      <c r="INM31" s="580"/>
      <c r="INN31" s="580"/>
      <c r="INO31" s="580"/>
      <c r="INP31" s="580"/>
      <c r="INQ31" s="580"/>
      <c r="INR31" s="580"/>
      <c r="INS31" s="580"/>
      <c r="INT31" s="580"/>
      <c r="INU31" s="580"/>
      <c r="INV31" s="580"/>
      <c r="INW31" s="580"/>
      <c r="INX31" s="580"/>
      <c r="INY31" s="580"/>
      <c r="INZ31" s="580"/>
      <c r="IOA31" s="580"/>
      <c r="IOB31" s="580"/>
      <c r="IOC31" s="580"/>
      <c r="IOD31" s="580"/>
      <c r="IOE31" s="580"/>
      <c r="IOF31" s="580"/>
      <c r="IOG31" s="580"/>
      <c r="IOH31" s="580"/>
      <c r="IOI31" s="580"/>
      <c r="IOJ31" s="580"/>
      <c r="IOK31" s="580"/>
      <c r="IOL31" s="580"/>
      <c r="IOM31" s="580"/>
      <c r="ION31" s="580"/>
      <c r="IOO31" s="580"/>
      <c r="IOP31" s="580"/>
      <c r="IOQ31" s="580"/>
      <c r="IOR31" s="580"/>
      <c r="IOS31" s="580"/>
      <c r="IOT31" s="580"/>
      <c r="IOU31" s="580"/>
      <c r="IOV31" s="580"/>
      <c r="IOW31" s="580"/>
      <c r="IOX31" s="580"/>
      <c r="IOY31" s="580"/>
      <c r="IOZ31" s="580"/>
      <c r="IPA31" s="580"/>
      <c r="IPB31" s="580"/>
      <c r="IPC31" s="580"/>
      <c r="IPD31" s="580"/>
      <c r="IPE31" s="580"/>
      <c r="IPF31" s="580"/>
      <c r="IPG31" s="580"/>
      <c r="IPH31" s="580"/>
      <c r="IPI31" s="580"/>
      <c r="IPJ31" s="580"/>
      <c r="IPK31" s="580"/>
      <c r="IPL31" s="580"/>
      <c r="IPM31" s="580"/>
      <c r="IPN31" s="580"/>
      <c r="IPO31" s="580"/>
      <c r="IPP31" s="580"/>
      <c r="IPQ31" s="580"/>
      <c r="IPR31" s="580"/>
      <c r="IPS31" s="580"/>
      <c r="IPT31" s="580"/>
      <c r="IPU31" s="580"/>
      <c r="IPV31" s="580"/>
      <c r="IPW31" s="580"/>
      <c r="IPX31" s="580"/>
      <c r="IPY31" s="580"/>
      <c r="IPZ31" s="580"/>
      <c r="IQA31" s="580"/>
      <c r="IQB31" s="580"/>
      <c r="IQC31" s="580"/>
      <c r="IQD31" s="580"/>
      <c r="IQE31" s="580"/>
      <c r="IQF31" s="580"/>
      <c r="IQG31" s="580"/>
      <c r="IQH31" s="580"/>
      <c r="IQI31" s="580"/>
      <c r="IQJ31" s="580"/>
      <c r="IQK31" s="580"/>
      <c r="IQL31" s="580"/>
      <c r="IQM31" s="580"/>
      <c r="IQN31" s="580"/>
      <c r="IQO31" s="580"/>
      <c r="IQP31" s="580"/>
      <c r="IQQ31" s="580"/>
      <c r="IQR31" s="580"/>
      <c r="IQS31" s="580"/>
      <c r="IQT31" s="580"/>
      <c r="IQU31" s="580"/>
      <c r="IQV31" s="580"/>
      <c r="IQW31" s="580"/>
      <c r="IQX31" s="580"/>
      <c r="IQY31" s="580"/>
      <c r="IQZ31" s="580"/>
      <c r="IRA31" s="580"/>
      <c r="IRB31" s="580"/>
      <c r="IRC31" s="580"/>
      <c r="IRD31" s="580"/>
      <c r="IRE31" s="580"/>
      <c r="IRF31" s="580"/>
      <c r="IRG31" s="580"/>
      <c r="IRH31" s="580"/>
      <c r="IRI31" s="580"/>
      <c r="IRJ31" s="580"/>
      <c r="IRK31" s="580"/>
      <c r="IRL31" s="580"/>
      <c r="IRM31" s="580"/>
      <c r="IRN31" s="580"/>
      <c r="IRO31" s="580"/>
      <c r="IRP31" s="580"/>
      <c r="IRQ31" s="580"/>
      <c r="IRR31" s="580"/>
      <c r="IRS31" s="580"/>
      <c r="IRT31" s="580"/>
      <c r="IRU31" s="580"/>
      <c r="IRV31" s="580"/>
      <c r="IRW31" s="580"/>
      <c r="IRX31" s="580"/>
      <c r="IRY31" s="580"/>
      <c r="IRZ31" s="580"/>
      <c r="ISA31" s="580"/>
      <c r="ISB31" s="580"/>
      <c r="ISC31" s="580"/>
      <c r="ISD31" s="580"/>
      <c r="ISE31" s="580"/>
      <c r="ISF31" s="580"/>
      <c r="ISG31" s="580"/>
      <c r="ISH31" s="580"/>
      <c r="ISI31" s="580"/>
      <c r="ISJ31" s="580"/>
      <c r="ISK31" s="580"/>
      <c r="ISL31" s="580"/>
      <c r="ISM31" s="580"/>
      <c r="ISN31" s="580"/>
      <c r="ISO31" s="580"/>
      <c r="ISP31" s="580"/>
      <c r="ISQ31" s="580"/>
      <c r="ISR31" s="580"/>
      <c r="ISS31" s="580"/>
      <c r="IST31" s="580"/>
      <c r="ISU31" s="580"/>
      <c r="ISV31" s="580"/>
      <c r="ISW31" s="580"/>
      <c r="ISX31" s="580"/>
      <c r="ISY31" s="580"/>
      <c r="ISZ31" s="580"/>
      <c r="ITA31" s="580"/>
      <c r="ITB31" s="580"/>
      <c r="ITC31" s="580"/>
      <c r="ITD31" s="580"/>
      <c r="ITE31" s="580"/>
      <c r="ITF31" s="580"/>
      <c r="ITG31" s="580"/>
      <c r="ITH31" s="580"/>
      <c r="ITI31" s="580"/>
      <c r="ITJ31" s="580"/>
      <c r="ITK31" s="580"/>
      <c r="ITL31" s="580"/>
      <c r="ITM31" s="580"/>
      <c r="ITN31" s="580"/>
      <c r="ITO31" s="580"/>
      <c r="ITP31" s="580"/>
      <c r="ITQ31" s="580"/>
      <c r="ITR31" s="580"/>
      <c r="ITS31" s="580"/>
      <c r="ITT31" s="580"/>
      <c r="ITU31" s="580"/>
      <c r="ITV31" s="580"/>
      <c r="ITW31" s="580"/>
      <c r="ITX31" s="580"/>
      <c r="ITY31" s="580"/>
      <c r="ITZ31" s="580"/>
      <c r="IUA31" s="580"/>
      <c r="IUB31" s="580"/>
      <c r="IUC31" s="580"/>
      <c r="IUD31" s="580"/>
      <c r="IUE31" s="580"/>
      <c r="IUF31" s="580"/>
      <c r="IUG31" s="580"/>
      <c r="IUH31" s="580"/>
      <c r="IUI31" s="580"/>
      <c r="IUJ31" s="580"/>
      <c r="IUK31" s="580"/>
      <c r="IUL31" s="580"/>
      <c r="IUM31" s="580"/>
      <c r="IUN31" s="580"/>
      <c r="IUO31" s="580"/>
      <c r="IUP31" s="580"/>
      <c r="IUQ31" s="580"/>
      <c r="IUR31" s="580"/>
      <c r="IUS31" s="580"/>
      <c r="IUT31" s="580"/>
      <c r="IUU31" s="580"/>
      <c r="IUV31" s="580"/>
      <c r="IUW31" s="580"/>
      <c r="IUX31" s="580"/>
      <c r="IUY31" s="580"/>
      <c r="IUZ31" s="580"/>
      <c r="IVA31" s="580"/>
      <c r="IVB31" s="580"/>
      <c r="IVC31" s="580"/>
      <c r="IVD31" s="580"/>
      <c r="IVE31" s="580"/>
      <c r="IVF31" s="580"/>
      <c r="IVG31" s="580"/>
      <c r="IVH31" s="580"/>
      <c r="IVI31" s="580"/>
      <c r="IVJ31" s="580"/>
      <c r="IVK31" s="580"/>
      <c r="IVL31" s="580"/>
      <c r="IVM31" s="580"/>
      <c r="IVN31" s="580"/>
      <c r="IVO31" s="580"/>
      <c r="IVP31" s="580"/>
      <c r="IVQ31" s="580"/>
      <c r="IVR31" s="580"/>
      <c r="IVS31" s="580"/>
      <c r="IVT31" s="580"/>
      <c r="IVU31" s="580"/>
      <c r="IVV31" s="580"/>
      <c r="IVW31" s="580"/>
      <c r="IVX31" s="580"/>
      <c r="IVY31" s="580"/>
      <c r="IVZ31" s="580"/>
      <c r="IWA31" s="580"/>
      <c r="IWB31" s="580"/>
      <c r="IWC31" s="580"/>
      <c r="IWD31" s="580"/>
      <c r="IWE31" s="580"/>
      <c r="IWF31" s="580"/>
      <c r="IWG31" s="580"/>
      <c r="IWH31" s="580"/>
      <c r="IWI31" s="580"/>
      <c r="IWJ31" s="580"/>
      <c r="IWK31" s="580"/>
      <c r="IWL31" s="580"/>
      <c r="IWM31" s="580"/>
      <c r="IWN31" s="580"/>
      <c r="IWO31" s="580"/>
      <c r="IWP31" s="580"/>
      <c r="IWQ31" s="580"/>
      <c r="IWR31" s="580"/>
      <c r="IWS31" s="580"/>
      <c r="IWT31" s="580"/>
      <c r="IWU31" s="580"/>
      <c r="IWV31" s="580"/>
      <c r="IWW31" s="580"/>
      <c r="IWX31" s="580"/>
      <c r="IWY31" s="580"/>
      <c r="IWZ31" s="580"/>
      <c r="IXA31" s="580"/>
      <c r="IXB31" s="580"/>
      <c r="IXC31" s="580"/>
      <c r="IXD31" s="580"/>
      <c r="IXE31" s="580"/>
      <c r="IXF31" s="580"/>
      <c r="IXG31" s="580"/>
      <c r="IXH31" s="580"/>
      <c r="IXI31" s="580"/>
      <c r="IXJ31" s="580"/>
      <c r="IXK31" s="580"/>
      <c r="IXL31" s="580"/>
      <c r="IXM31" s="580"/>
      <c r="IXN31" s="580"/>
      <c r="IXO31" s="580"/>
      <c r="IXP31" s="580"/>
      <c r="IXQ31" s="580"/>
      <c r="IXR31" s="580"/>
      <c r="IXS31" s="580"/>
      <c r="IXT31" s="580"/>
      <c r="IXU31" s="580"/>
      <c r="IXV31" s="580"/>
      <c r="IXW31" s="580"/>
      <c r="IXX31" s="580"/>
      <c r="IXY31" s="580"/>
      <c r="IXZ31" s="580"/>
      <c r="IYA31" s="580"/>
      <c r="IYB31" s="580"/>
      <c r="IYC31" s="580"/>
      <c r="IYD31" s="580"/>
      <c r="IYE31" s="580"/>
      <c r="IYF31" s="580"/>
      <c r="IYG31" s="580"/>
      <c r="IYH31" s="580"/>
      <c r="IYI31" s="580"/>
      <c r="IYJ31" s="580"/>
      <c r="IYK31" s="580"/>
      <c r="IYL31" s="580"/>
      <c r="IYM31" s="580"/>
      <c r="IYN31" s="580"/>
      <c r="IYO31" s="580"/>
      <c r="IYP31" s="580"/>
      <c r="IYQ31" s="580"/>
      <c r="IYR31" s="580"/>
      <c r="IYS31" s="580"/>
      <c r="IYT31" s="580"/>
      <c r="IYU31" s="580"/>
      <c r="IYV31" s="580"/>
      <c r="IYW31" s="580"/>
      <c r="IYX31" s="580"/>
      <c r="IYY31" s="580"/>
      <c r="IYZ31" s="580"/>
      <c r="IZA31" s="580"/>
      <c r="IZB31" s="580"/>
      <c r="IZC31" s="580"/>
      <c r="IZD31" s="580"/>
      <c r="IZE31" s="580"/>
      <c r="IZF31" s="580"/>
      <c r="IZG31" s="580"/>
      <c r="IZH31" s="580"/>
      <c r="IZI31" s="580"/>
      <c r="IZJ31" s="580"/>
      <c r="IZK31" s="580"/>
      <c r="IZL31" s="580"/>
      <c r="IZM31" s="580"/>
      <c r="IZN31" s="580"/>
      <c r="IZO31" s="580"/>
      <c r="IZP31" s="580"/>
      <c r="IZQ31" s="580"/>
      <c r="IZR31" s="580"/>
      <c r="IZS31" s="580"/>
      <c r="IZT31" s="580"/>
      <c r="IZU31" s="580"/>
      <c r="IZV31" s="580"/>
      <c r="IZW31" s="580"/>
      <c r="IZX31" s="580"/>
      <c r="IZY31" s="580"/>
      <c r="IZZ31" s="580"/>
      <c r="JAA31" s="580"/>
      <c r="JAB31" s="580"/>
      <c r="JAC31" s="580"/>
      <c r="JAD31" s="580"/>
      <c r="JAE31" s="580"/>
      <c r="JAF31" s="580"/>
      <c r="JAG31" s="580"/>
      <c r="JAH31" s="580"/>
      <c r="JAI31" s="580"/>
      <c r="JAJ31" s="580"/>
      <c r="JAK31" s="580"/>
      <c r="JAL31" s="580"/>
      <c r="JAM31" s="580"/>
      <c r="JAN31" s="580"/>
      <c r="JAO31" s="580"/>
      <c r="JAP31" s="580"/>
      <c r="JAQ31" s="580"/>
      <c r="JAR31" s="580"/>
      <c r="JAS31" s="580"/>
      <c r="JAT31" s="580"/>
      <c r="JAU31" s="580"/>
      <c r="JAV31" s="580"/>
      <c r="JAW31" s="580"/>
      <c r="JAX31" s="580"/>
      <c r="JAY31" s="580"/>
      <c r="JAZ31" s="580"/>
      <c r="JBA31" s="580"/>
      <c r="JBB31" s="580"/>
      <c r="JBC31" s="580"/>
      <c r="JBD31" s="580"/>
      <c r="JBE31" s="580"/>
      <c r="JBF31" s="580"/>
      <c r="JBG31" s="580"/>
      <c r="JBH31" s="580"/>
      <c r="JBI31" s="580"/>
      <c r="JBJ31" s="580"/>
      <c r="JBK31" s="580"/>
      <c r="JBL31" s="580"/>
      <c r="JBM31" s="580"/>
      <c r="JBN31" s="580"/>
      <c r="JBO31" s="580"/>
      <c r="JBP31" s="580"/>
      <c r="JBQ31" s="580"/>
      <c r="JBR31" s="580"/>
      <c r="JBS31" s="580"/>
      <c r="JBT31" s="580"/>
      <c r="JBU31" s="580"/>
      <c r="JBV31" s="580"/>
      <c r="JBW31" s="580"/>
      <c r="JBX31" s="580"/>
      <c r="JBY31" s="580"/>
      <c r="JBZ31" s="580"/>
      <c r="JCA31" s="580"/>
      <c r="JCB31" s="580"/>
      <c r="JCC31" s="580"/>
      <c r="JCD31" s="580"/>
      <c r="JCE31" s="580"/>
      <c r="JCF31" s="580"/>
      <c r="JCG31" s="580"/>
      <c r="JCH31" s="580"/>
      <c r="JCI31" s="580"/>
      <c r="JCJ31" s="580"/>
      <c r="JCK31" s="580"/>
      <c r="JCL31" s="580"/>
      <c r="JCM31" s="580"/>
      <c r="JCN31" s="580"/>
      <c r="JCO31" s="580"/>
      <c r="JCP31" s="580"/>
      <c r="JCQ31" s="580"/>
      <c r="JCR31" s="580"/>
      <c r="JCS31" s="580"/>
      <c r="JCT31" s="580"/>
      <c r="JCU31" s="580"/>
      <c r="JCV31" s="580"/>
      <c r="JCW31" s="580"/>
      <c r="JCX31" s="580"/>
      <c r="JCY31" s="580"/>
      <c r="JCZ31" s="580"/>
      <c r="JDA31" s="580"/>
      <c r="JDB31" s="580"/>
      <c r="JDC31" s="580"/>
      <c r="JDD31" s="580"/>
      <c r="JDE31" s="580"/>
      <c r="JDF31" s="580"/>
      <c r="JDG31" s="580"/>
      <c r="JDH31" s="580"/>
      <c r="JDI31" s="580"/>
      <c r="JDJ31" s="580"/>
      <c r="JDK31" s="580"/>
      <c r="JDL31" s="580"/>
      <c r="JDM31" s="580"/>
      <c r="JDN31" s="580"/>
      <c r="JDO31" s="580"/>
      <c r="JDP31" s="580"/>
      <c r="JDQ31" s="580"/>
      <c r="JDR31" s="580"/>
      <c r="JDS31" s="580"/>
      <c r="JDT31" s="580"/>
      <c r="JDU31" s="580"/>
      <c r="JDV31" s="580"/>
      <c r="JDW31" s="580"/>
      <c r="JDX31" s="580"/>
      <c r="JDY31" s="580"/>
      <c r="JDZ31" s="580"/>
      <c r="JEA31" s="580"/>
      <c r="JEB31" s="580"/>
      <c r="JEC31" s="580"/>
      <c r="JED31" s="580"/>
      <c r="JEE31" s="580"/>
      <c r="JEF31" s="580"/>
      <c r="JEG31" s="580"/>
      <c r="JEH31" s="580"/>
      <c r="JEI31" s="580"/>
      <c r="JEJ31" s="580"/>
      <c r="JEK31" s="580"/>
      <c r="JEL31" s="580"/>
      <c r="JEM31" s="580"/>
      <c r="JEN31" s="580"/>
      <c r="JEO31" s="580"/>
      <c r="JEP31" s="580"/>
      <c r="JEQ31" s="580"/>
      <c r="JER31" s="580"/>
      <c r="JES31" s="580"/>
      <c r="JET31" s="580"/>
      <c r="JEU31" s="580"/>
      <c r="JEV31" s="580"/>
      <c r="JEW31" s="580"/>
      <c r="JEX31" s="580"/>
      <c r="JEY31" s="580"/>
      <c r="JEZ31" s="580"/>
      <c r="JFA31" s="580"/>
      <c r="JFB31" s="580"/>
      <c r="JFC31" s="580"/>
      <c r="JFD31" s="580"/>
      <c r="JFE31" s="580"/>
      <c r="JFF31" s="580"/>
      <c r="JFG31" s="580"/>
      <c r="JFH31" s="580"/>
      <c r="JFI31" s="580"/>
      <c r="JFJ31" s="580"/>
      <c r="JFK31" s="580"/>
      <c r="JFL31" s="580"/>
      <c r="JFM31" s="580"/>
      <c r="JFN31" s="580"/>
      <c r="JFO31" s="580"/>
      <c r="JFP31" s="580"/>
      <c r="JFQ31" s="580"/>
      <c r="JFR31" s="580"/>
      <c r="JFS31" s="580"/>
      <c r="JFT31" s="580"/>
      <c r="JFU31" s="580"/>
      <c r="JFV31" s="580"/>
      <c r="JFW31" s="580"/>
      <c r="JFX31" s="580"/>
      <c r="JFY31" s="580"/>
      <c r="JFZ31" s="580"/>
      <c r="JGA31" s="580"/>
      <c r="JGB31" s="580"/>
      <c r="JGC31" s="580"/>
      <c r="JGD31" s="580"/>
      <c r="JGE31" s="580"/>
      <c r="JGF31" s="580"/>
      <c r="JGG31" s="580"/>
      <c r="JGH31" s="580"/>
      <c r="JGI31" s="580"/>
      <c r="JGJ31" s="580"/>
      <c r="JGK31" s="580"/>
      <c r="JGL31" s="580"/>
      <c r="JGM31" s="580"/>
      <c r="JGN31" s="580"/>
      <c r="JGO31" s="580"/>
      <c r="JGP31" s="580"/>
      <c r="JGQ31" s="580"/>
      <c r="JGR31" s="580"/>
      <c r="JGS31" s="580"/>
      <c r="JGT31" s="580"/>
      <c r="JGU31" s="580"/>
      <c r="JGV31" s="580"/>
      <c r="JGW31" s="580"/>
      <c r="JGX31" s="580"/>
      <c r="JGY31" s="580"/>
      <c r="JGZ31" s="580"/>
      <c r="JHA31" s="580"/>
      <c r="JHB31" s="580"/>
      <c r="JHC31" s="580"/>
      <c r="JHD31" s="580"/>
      <c r="JHE31" s="580"/>
      <c r="JHF31" s="580"/>
      <c r="JHG31" s="580"/>
      <c r="JHH31" s="580"/>
      <c r="JHI31" s="580"/>
      <c r="JHJ31" s="580"/>
      <c r="JHK31" s="580"/>
      <c r="JHL31" s="580"/>
      <c r="JHM31" s="580"/>
      <c r="JHN31" s="580"/>
      <c r="JHO31" s="580"/>
      <c r="JHP31" s="580"/>
      <c r="JHQ31" s="580"/>
      <c r="JHR31" s="580"/>
      <c r="JHS31" s="580"/>
      <c r="JHT31" s="580"/>
      <c r="JHU31" s="580"/>
      <c r="JHV31" s="580"/>
      <c r="JHW31" s="580"/>
      <c r="JHX31" s="580"/>
      <c r="JHY31" s="580"/>
      <c r="JHZ31" s="580"/>
      <c r="JIA31" s="580"/>
      <c r="JIB31" s="580"/>
      <c r="JIC31" s="580"/>
      <c r="JID31" s="580"/>
      <c r="JIE31" s="580"/>
      <c r="JIF31" s="580"/>
      <c r="JIG31" s="580"/>
      <c r="JIH31" s="580"/>
      <c r="JII31" s="580"/>
      <c r="JIJ31" s="580"/>
      <c r="JIK31" s="580"/>
      <c r="JIL31" s="580"/>
      <c r="JIM31" s="580"/>
      <c r="JIN31" s="580"/>
      <c r="JIO31" s="580"/>
      <c r="JIP31" s="580"/>
      <c r="JIQ31" s="580"/>
      <c r="JIR31" s="580"/>
      <c r="JIS31" s="580"/>
      <c r="JIT31" s="580"/>
      <c r="JIU31" s="580"/>
      <c r="JIV31" s="580"/>
      <c r="JIW31" s="580"/>
      <c r="JIX31" s="580"/>
      <c r="JIY31" s="580"/>
      <c r="JIZ31" s="580"/>
      <c r="JJA31" s="580"/>
      <c r="JJB31" s="580"/>
      <c r="JJC31" s="580"/>
      <c r="JJD31" s="580"/>
      <c r="JJE31" s="580"/>
      <c r="JJF31" s="580"/>
      <c r="JJG31" s="580"/>
      <c r="JJH31" s="580"/>
      <c r="JJI31" s="580"/>
      <c r="JJJ31" s="580"/>
      <c r="JJK31" s="580"/>
      <c r="JJL31" s="580"/>
      <c r="JJM31" s="580"/>
      <c r="JJN31" s="580"/>
      <c r="JJO31" s="580"/>
      <c r="JJP31" s="580"/>
      <c r="JJQ31" s="580"/>
      <c r="JJR31" s="580"/>
      <c r="JJS31" s="580"/>
      <c r="JJT31" s="580"/>
      <c r="JJU31" s="580"/>
      <c r="JJV31" s="580"/>
      <c r="JJW31" s="580"/>
      <c r="JJX31" s="580"/>
      <c r="JJY31" s="580"/>
      <c r="JJZ31" s="580"/>
      <c r="JKA31" s="580"/>
      <c r="JKB31" s="580"/>
      <c r="JKC31" s="580"/>
      <c r="JKD31" s="580"/>
      <c r="JKE31" s="580"/>
      <c r="JKF31" s="580"/>
      <c r="JKG31" s="580"/>
      <c r="JKH31" s="580"/>
      <c r="JKI31" s="580"/>
      <c r="JKJ31" s="580"/>
      <c r="JKK31" s="580"/>
      <c r="JKL31" s="580"/>
      <c r="JKM31" s="580"/>
      <c r="JKN31" s="580"/>
      <c r="JKO31" s="580"/>
      <c r="JKP31" s="580"/>
      <c r="JKQ31" s="580"/>
      <c r="JKR31" s="580"/>
      <c r="JKS31" s="580"/>
      <c r="JKT31" s="580"/>
      <c r="JKU31" s="580"/>
      <c r="JKV31" s="580"/>
      <c r="JKW31" s="580"/>
      <c r="JKX31" s="580"/>
      <c r="JKY31" s="580"/>
      <c r="JKZ31" s="580"/>
      <c r="JLA31" s="580"/>
      <c r="JLB31" s="580"/>
      <c r="JLC31" s="580"/>
      <c r="JLD31" s="580"/>
      <c r="JLE31" s="580"/>
      <c r="JLF31" s="580"/>
      <c r="JLG31" s="580"/>
      <c r="JLH31" s="580"/>
      <c r="JLI31" s="580"/>
      <c r="JLJ31" s="580"/>
      <c r="JLK31" s="580"/>
      <c r="JLL31" s="580"/>
      <c r="JLM31" s="580"/>
      <c r="JLN31" s="580"/>
      <c r="JLO31" s="580"/>
      <c r="JLP31" s="580"/>
      <c r="JLQ31" s="580"/>
      <c r="JLR31" s="580"/>
      <c r="JLS31" s="580"/>
      <c r="JLT31" s="580"/>
      <c r="JLU31" s="580"/>
      <c r="JLV31" s="580"/>
      <c r="JLW31" s="580"/>
      <c r="JLX31" s="580"/>
      <c r="JLY31" s="580"/>
      <c r="JLZ31" s="580"/>
      <c r="JMA31" s="580"/>
      <c r="JMB31" s="580"/>
      <c r="JMC31" s="580"/>
      <c r="JMD31" s="580"/>
      <c r="JME31" s="580"/>
      <c r="JMF31" s="580"/>
      <c r="JMG31" s="580"/>
      <c r="JMH31" s="580"/>
      <c r="JMI31" s="580"/>
      <c r="JMJ31" s="580"/>
      <c r="JMK31" s="580"/>
      <c r="JML31" s="580"/>
      <c r="JMM31" s="580"/>
      <c r="JMN31" s="580"/>
      <c r="JMO31" s="580"/>
      <c r="JMP31" s="580"/>
      <c r="JMQ31" s="580"/>
      <c r="JMR31" s="580"/>
      <c r="JMS31" s="580"/>
      <c r="JMT31" s="580"/>
      <c r="JMU31" s="580"/>
      <c r="JMV31" s="580"/>
      <c r="JMW31" s="580"/>
      <c r="JMX31" s="580"/>
      <c r="JMY31" s="580"/>
      <c r="JMZ31" s="580"/>
      <c r="JNA31" s="580"/>
      <c r="JNB31" s="580"/>
      <c r="JNC31" s="580"/>
      <c r="JND31" s="580"/>
      <c r="JNE31" s="580"/>
      <c r="JNF31" s="580"/>
      <c r="JNG31" s="580"/>
      <c r="JNH31" s="580"/>
      <c r="JNI31" s="580"/>
      <c r="JNJ31" s="580"/>
      <c r="JNK31" s="580"/>
      <c r="JNL31" s="580"/>
      <c r="JNM31" s="580"/>
      <c r="JNN31" s="580"/>
      <c r="JNO31" s="580"/>
      <c r="JNP31" s="580"/>
      <c r="JNQ31" s="580"/>
      <c r="JNR31" s="580"/>
      <c r="JNS31" s="580"/>
      <c r="JNT31" s="580"/>
      <c r="JNU31" s="580"/>
      <c r="JNV31" s="580"/>
      <c r="JNW31" s="580"/>
      <c r="JNX31" s="580"/>
      <c r="JNY31" s="580"/>
      <c r="JNZ31" s="580"/>
      <c r="JOA31" s="580"/>
      <c r="JOB31" s="580"/>
      <c r="JOC31" s="580"/>
      <c r="JOD31" s="580"/>
      <c r="JOE31" s="580"/>
      <c r="JOF31" s="580"/>
      <c r="JOG31" s="580"/>
      <c r="JOH31" s="580"/>
      <c r="JOI31" s="580"/>
      <c r="JOJ31" s="580"/>
      <c r="JOK31" s="580"/>
      <c r="JOL31" s="580"/>
      <c r="JOM31" s="580"/>
      <c r="JON31" s="580"/>
      <c r="JOO31" s="580"/>
      <c r="JOP31" s="580"/>
      <c r="JOQ31" s="580"/>
      <c r="JOR31" s="580"/>
      <c r="JOS31" s="580"/>
      <c r="JOT31" s="580"/>
      <c r="JOU31" s="580"/>
      <c r="JOV31" s="580"/>
      <c r="JOW31" s="580"/>
      <c r="JOX31" s="580"/>
      <c r="JOY31" s="580"/>
      <c r="JOZ31" s="580"/>
      <c r="JPA31" s="580"/>
      <c r="JPB31" s="580"/>
      <c r="JPC31" s="580"/>
      <c r="JPD31" s="580"/>
      <c r="JPE31" s="580"/>
      <c r="JPF31" s="580"/>
      <c r="JPG31" s="580"/>
      <c r="JPH31" s="580"/>
      <c r="JPI31" s="580"/>
      <c r="JPJ31" s="580"/>
      <c r="JPK31" s="580"/>
      <c r="JPL31" s="580"/>
      <c r="JPM31" s="580"/>
      <c r="JPN31" s="580"/>
      <c r="JPO31" s="580"/>
      <c r="JPP31" s="580"/>
      <c r="JPQ31" s="580"/>
      <c r="JPR31" s="580"/>
      <c r="JPS31" s="580"/>
      <c r="JPT31" s="580"/>
      <c r="JPU31" s="580"/>
      <c r="JPV31" s="580"/>
      <c r="JPW31" s="580"/>
      <c r="JPX31" s="580"/>
      <c r="JPY31" s="580"/>
      <c r="JPZ31" s="580"/>
      <c r="JQA31" s="580"/>
      <c r="JQB31" s="580"/>
      <c r="JQC31" s="580"/>
      <c r="JQD31" s="580"/>
      <c r="JQE31" s="580"/>
      <c r="JQF31" s="580"/>
      <c r="JQG31" s="580"/>
      <c r="JQH31" s="580"/>
      <c r="JQI31" s="580"/>
      <c r="JQJ31" s="580"/>
      <c r="JQK31" s="580"/>
      <c r="JQL31" s="580"/>
      <c r="JQM31" s="580"/>
      <c r="JQN31" s="580"/>
      <c r="JQO31" s="580"/>
      <c r="JQP31" s="580"/>
      <c r="JQQ31" s="580"/>
      <c r="JQR31" s="580"/>
      <c r="JQS31" s="580"/>
      <c r="JQT31" s="580"/>
      <c r="JQU31" s="580"/>
      <c r="JQV31" s="580"/>
      <c r="JQW31" s="580"/>
      <c r="JQX31" s="580"/>
      <c r="JQY31" s="580"/>
      <c r="JQZ31" s="580"/>
      <c r="JRA31" s="580"/>
      <c r="JRB31" s="580"/>
      <c r="JRC31" s="580"/>
      <c r="JRD31" s="580"/>
      <c r="JRE31" s="580"/>
      <c r="JRF31" s="580"/>
      <c r="JRG31" s="580"/>
      <c r="JRH31" s="580"/>
      <c r="JRI31" s="580"/>
      <c r="JRJ31" s="580"/>
      <c r="JRK31" s="580"/>
      <c r="JRL31" s="580"/>
      <c r="JRM31" s="580"/>
      <c r="JRN31" s="580"/>
      <c r="JRO31" s="580"/>
      <c r="JRP31" s="580"/>
      <c r="JRQ31" s="580"/>
      <c r="JRR31" s="580"/>
      <c r="JRS31" s="580"/>
      <c r="JRT31" s="580"/>
      <c r="JRU31" s="580"/>
      <c r="JRV31" s="580"/>
      <c r="JRW31" s="580"/>
      <c r="JRX31" s="580"/>
      <c r="JRY31" s="580"/>
      <c r="JRZ31" s="580"/>
      <c r="JSA31" s="580"/>
      <c r="JSB31" s="580"/>
      <c r="JSC31" s="580"/>
      <c r="JSD31" s="580"/>
      <c r="JSE31" s="580"/>
      <c r="JSF31" s="580"/>
      <c r="JSG31" s="580"/>
      <c r="JSH31" s="580"/>
      <c r="JSI31" s="580"/>
      <c r="JSJ31" s="580"/>
      <c r="JSK31" s="580"/>
      <c r="JSL31" s="580"/>
      <c r="JSM31" s="580"/>
      <c r="JSN31" s="580"/>
      <c r="JSO31" s="580"/>
      <c r="JSP31" s="580"/>
      <c r="JSQ31" s="580"/>
      <c r="JSR31" s="580"/>
      <c r="JSS31" s="580"/>
      <c r="JST31" s="580"/>
      <c r="JSU31" s="580"/>
      <c r="JSV31" s="580"/>
      <c r="JSW31" s="580"/>
      <c r="JSX31" s="580"/>
      <c r="JSY31" s="580"/>
      <c r="JSZ31" s="580"/>
      <c r="JTA31" s="580"/>
      <c r="JTB31" s="580"/>
      <c r="JTC31" s="580"/>
      <c r="JTD31" s="580"/>
      <c r="JTE31" s="580"/>
      <c r="JTF31" s="580"/>
      <c r="JTG31" s="580"/>
      <c r="JTH31" s="580"/>
      <c r="JTI31" s="580"/>
      <c r="JTJ31" s="580"/>
      <c r="JTK31" s="580"/>
      <c r="JTL31" s="580"/>
      <c r="JTM31" s="580"/>
      <c r="JTN31" s="580"/>
      <c r="JTO31" s="580"/>
      <c r="JTP31" s="580"/>
      <c r="JTQ31" s="580"/>
      <c r="JTR31" s="580"/>
      <c r="JTS31" s="580"/>
      <c r="JTT31" s="580"/>
      <c r="JTU31" s="580"/>
      <c r="JTV31" s="580"/>
      <c r="JTW31" s="580"/>
      <c r="JTX31" s="580"/>
      <c r="JTY31" s="580"/>
      <c r="JTZ31" s="580"/>
      <c r="JUA31" s="580"/>
      <c r="JUB31" s="580"/>
      <c r="JUC31" s="580"/>
      <c r="JUD31" s="580"/>
      <c r="JUE31" s="580"/>
      <c r="JUF31" s="580"/>
      <c r="JUG31" s="580"/>
      <c r="JUH31" s="580"/>
      <c r="JUI31" s="580"/>
      <c r="JUJ31" s="580"/>
      <c r="JUK31" s="580"/>
      <c r="JUL31" s="580"/>
      <c r="JUM31" s="580"/>
      <c r="JUN31" s="580"/>
      <c r="JUO31" s="580"/>
      <c r="JUP31" s="580"/>
      <c r="JUQ31" s="580"/>
      <c r="JUR31" s="580"/>
      <c r="JUS31" s="580"/>
      <c r="JUT31" s="580"/>
      <c r="JUU31" s="580"/>
      <c r="JUV31" s="580"/>
      <c r="JUW31" s="580"/>
      <c r="JUX31" s="580"/>
      <c r="JUY31" s="580"/>
      <c r="JUZ31" s="580"/>
      <c r="JVA31" s="580"/>
      <c r="JVB31" s="580"/>
      <c r="JVC31" s="580"/>
      <c r="JVD31" s="580"/>
      <c r="JVE31" s="580"/>
      <c r="JVF31" s="580"/>
      <c r="JVG31" s="580"/>
      <c r="JVH31" s="580"/>
      <c r="JVI31" s="580"/>
      <c r="JVJ31" s="580"/>
      <c r="JVK31" s="580"/>
      <c r="JVL31" s="580"/>
      <c r="JVM31" s="580"/>
      <c r="JVN31" s="580"/>
      <c r="JVO31" s="580"/>
      <c r="JVP31" s="580"/>
      <c r="JVQ31" s="580"/>
      <c r="JVR31" s="580"/>
      <c r="JVS31" s="580"/>
      <c r="JVT31" s="580"/>
      <c r="JVU31" s="580"/>
      <c r="JVV31" s="580"/>
      <c r="JVW31" s="580"/>
      <c r="JVX31" s="580"/>
      <c r="JVY31" s="580"/>
      <c r="JVZ31" s="580"/>
      <c r="JWA31" s="580"/>
      <c r="JWB31" s="580"/>
      <c r="JWC31" s="580"/>
      <c r="JWD31" s="580"/>
      <c r="JWE31" s="580"/>
      <c r="JWF31" s="580"/>
      <c r="JWG31" s="580"/>
      <c r="JWH31" s="580"/>
      <c r="JWI31" s="580"/>
      <c r="JWJ31" s="580"/>
      <c r="JWK31" s="580"/>
      <c r="JWL31" s="580"/>
      <c r="JWM31" s="580"/>
      <c r="JWN31" s="580"/>
      <c r="JWO31" s="580"/>
      <c r="JWP31" s="580"/>
      <c r="JWQ31" s="580"/>
      <c r="JWR31" s="580"/>
      <c r="JWS31" s="580"/>
      <c r="JWT31" s="580"/>
      <c r="JWU31" s="580"/>
      <c r="JWV31" s="580"/>
      <c r="JWW31" s="580"/>
      <c r="JWX31" s="580"/>
      <c r="JWY31" s="580"/>
      <c r="JWZ31" s="580"/>
      <c r="JXA31" s="580"/>
      <c r="JXB31" s="580"/>
      <c r="JXC31" s="580"/>
      <c r="JXD31" s="580"/>
      <c r="JXE31" s="580"/>
      <c r="JXF31" s="580"/>
      <c r="JXG31" s="580"/>
      <c r="JXH31" s="580"/>
      <c r="JXI31" s="580"/>
      <c r="JXJ31" s="580"/>
      <c r="JXK31" s="580"/>
      <c r="JXL31" s="580"/>
      <c r="JXM31" s="580"/>
      <c r="JXN31" s="580"/>
      <c r="JXO31" s="580"/>
      <c r="JXP31" s="580"/>
      <c r="JXQ31" s="580"/>
      <c r="JXR31" s="580"/>
      <c r="JXS31" s="580"/>
      <c r="JXT31" s="580"/>
      <c r="JXU31" s="580"/>
      <c r="JXV31" s="580"/>
      <c r="JXW31" s="580"/>
      <c r="JXX31" s="580"/>
      <c r="JXY31" s="580"/>
      <c r="JXZ31" s="580"/>
      <c r="JYA31" s="580"/>
      <c r="JYB31" s="580"/>
      <c r="JYC31" s="580"/>
      <c r="JYD31" s="580"/>
      <c r="JYE31" s="580"/>
      <c r="JYF31" s="580"/>
      <c r="JYG31" s="580"/>
      <c r="JYH31" s="580"/>
      <c r="JYI31" s="580"/>
      <c r="JYJ31" s="580"/>
      <c r="JYK31" s="580"/>
      <c r="JYL31" s="580"/>
      <c r="JYM31" s="580"/>
      <c r="JYN31" s="580"/>
      <c r="JYO31" s="580"/>
      <c r="JYP31" s="580"/>
      <c r="JYQ31" s="580"/>
      <c r="JYR31" s="580"/>
      <c r="JYS31" s="580"/>
      <c r="JYT31" s="580"/>
      <c r="JYU31" s="580"/>
      <c r="JYV31" s="580"/>
      <c r="JYW31" s="580"/>
      <c r="JYX31" s="580"/>
      <c r="JYY31" s="580"/>
      <c r="JYZ31" s="580"/>
      <c r="JZA31" s="580"/>
      <c r="JZB31" s="580"/>
      <c r="JZC31" s="580"/>
      <c r="JZD31" s="580"/>
      <c r="JZE31" s="580"/>
      <c r="JZF31" s="580"/>
      <c r="JZG31" s="580"/>
      <c r="JZH31" s="580"/>
      <c r="JZI31" s="580"/>
      <c r="JZJ31" s="580"/>
      <c r="JZK31" s="580"/>
      <c r="JZL31" s="580"/>
      <c r="JZM31" s="580"/>
      <c r="JZN31" s="580"/>
      <c r="JZO31" s="580"/>
      <c r="JZP31" s="580"/>
      <c r="JZQ31" s="580"/>
      <c r="JZR31" s="580"/>
      <c r="JZS31" s="580"/>
      <c r="JZT31" s="580"/>
      <c r="JZU31" s="580"/>
      <c r="JZV31" s="580"/>
      <c r="JZW31" s="580"/>
      <c r="JZX31" s="580"/>
      <c r="JZY31" s="580"/>
      <c r="JZZ31" s="580"/>
      <c r="KAA31" s="580"/>
      <c r="KAB31" s="580"/>
      <c r="KAC31" s="580"/>
      <c r="KAD31" s="580"/>
      <c r="KAE31" s="580"/>
      <c r="KAF31" s="580"/>
      <c r="KAG31" s="580"/>
      <c r="KAH31" s="580"/>
      <c r="KAI31" s="580"/>
      <c r="KAJ31" s="580"/>
      <c r="KAK31" s="580"/>
      <c r="KAL31" s="580"/>
      <c r="KAM31" s="580"/>
      <c r="KAN31" s="580"/>
      <c r="KAO31" s="580"/>
      <c r="KAP31" s="580"/>
      <c r="KAQ31" s="580"/>
      <c r="KAR31" s="580"/>
      <c r="KAS31" s="580"/>
      <c r="KAT31" s="580"/>
      <c r="KAU31" s="580"/>
      <c r="KAV31" s="580"/>
      <c r="KAW31" s="580"/>
      <c r="KAX31" s="580"/>
      <c r="KAY31" s="580"/>
      <c r="KAZ31" s="580"/>
      <c r="KBA31" s="580"/>
      <c r="KBB31" s="580"/>
      <c r="KBC31" s="580"/>
      <c r="KBD31" s="580"/>
      <c r="KBE31" s="580"/>
      <c r="KBF31" s="580"/>
      <c r="KBG31" s="580"/>
      <c r="KBH31" s="580"/>
      <c r="KBI31" s="580"/>
      <c r="KBJ31" s="580"/>
      <c r="KBK31" s="580"/>
      <c r="KBL31" s="580"/>
      <c r="KBM31" s="580"/>
      <c r="KBN31" s="580"/>
      <c r="KBO31" s="580"/>
      <c r="KBP31" s="580"/>
      <c r="KBQ31" s="580"/>
      <c r="KBR31" s="580"/>
      <c r="KBS31" s="580"/>
      <c r="KBT31" s="580"/>
      <c r="KBU31" s="580"/>
      <c r="KBV31" s="580"/>
      <c r="KBW31" s="580"/>
      <c r="KBX31" s="580"/>
      <c r="KBY31" s="580"/>
      <c r="KBZ31" s="580"/>
      <c r="KCA31" s="580"/>
      <c r="KCB31" s="580"/>
      <c r="KCC31" s="580"/>
      <c r="KCD31" s="580"/>
      <c r="KCE31" s="580"/>
      <c r="KCF31" s="580"/>
      <c r="KCG31" s="580"/>
      <c r="KCH31" s="580"/>
      <c r="KCI31" s="580"/>
      <c r="KCJ31" s="580"/>
      <c r="KCK31" s="580"/>
      <c r="KCL31" s="580"/>
      <c r="KCM31" s="580"/>
      <c r="KCN31" s="580"/>
      <c r="KCO31" s="580"/>
      <c r="KCP31" s="580"/>
      <c r="KCQ31" s="580"/>
      <c r="KCR31" s="580"/>
      <c r="KCS31" s="580"/>
      <c r="KCT31" s="580"/>
      <c r="KCU31" s="580"/>
      <c r="KCV31" s="580"/>
      <c r="KCW31" s="580"/>
      <c r="KCX31" s="580"/>
      <c r="KCY31" s="580"/>
      <c r="KCZ31" s="580"/>
      <c r="KDA31" s="580"/>
      <c r="KDB31" s="580"/>
      <c r="KDC31" s="580"/>
      <c r="KDD31" s="580"/>
      <c r="KDE31" s="580"/>
      <c r="KDF31" s="580"/>
      <c r="KDG31" s="580"/>
      <c r="KDH31" s="580"/>
      <c r="KDI31" s="580"/>
      <c r="KDJ31" s="580"/>
      <c r="KDK31" s="580"/>
      <c r="KDL31" s="580"/>
      <c r="KDM31" s="580"/>
      <c r="KDN31" s="580"/>
      <c r="KDO31" s="580"/>
      <c r="KDP31" s="580"/>
      <c r="KDQ31" s="580"/>
      <c r="KDR31" s="580"/>
      <c r="KDS31" s="580"/>
      <c r="KDT31" s="580"/>
      <c r="KDU31" s="580"/>
      <c r="KDV31" s="580"/>
      <c r="KDW31" s="580"/>
      <c r="KDX31" s="580"/>
      <c r="KDY31" s="580"/>
      <c r="KDZ31" s="580"/>
      <c r="KEA31" s="580"/>
      <c r="KEB31" s="580"/>
      <c r="KEC31" s="580"/>
      <c r="KED31" s="580"/>
      <c r="KEE31" s="580"/>
      <c r="KEF31" s="580"/>
      <c r="KEG31" s="580"/>
      <c r="KEH31" s="580"/>
      <c r="KEI31" s="580"/>
      <c r="KEJ31" s="580"/>
      <c r="KEK31" s="580"/>
      <c r="KEL31" s="580"/>
      <c r="KEM31" s="580"/>
      <c r="KEN31" s="580"/>
      <c r="KEO31" s="580"/>
      <c r="KEP31" s="580"/>
      <c r="KEQ31" s="580"/>
      <c r="KER31" s="580"/>
      <c r="KES31" s="580"/>
      <c r="KET31" s="580"/>
      <c r="KEU31" s="580"/>
      <c r="KEV31" s="580"/>
      <c r="KEW31" s="580"/>
      <c r="KEX31" s="580"/>
      <c r="KEY31" s="580"/>
      <c r="KEZ31" s="580"/>
      <c r="KFA31" s="580"/>
      <c r="KFB31" s="580"/>
      <c r="KFC31" s="580"/>
      <c r="KFD31" s="580"/>
      <c r="KFE31" s="580"/>
      <c r="KFF31" s="580"/>
      <c r="KFG31" s="580"/>
      <c r="KFH31" s="580"/>
      <c r="KFI31" s="580"/>
      <c r="KFJ31" s="580"/>
      <c r="KFK31" s="580"/>
      <c r="KFL31" s="580"/>
      <c r="KFM31" s="580"/>
      <c r="KFN31" s="580"/>
      <c r="KFO31" s="580"/>
      <c r="KFP31" s="580"/>
      <c r="KFQ31" s="580"/>
      <c r="KFR31" s="580"/>
      <c r="KFS31" s="580"/>
      <c r="KFT31" s="580"/>
      <c r="KFU31" s="580"/>
      <c r="KFV31" s="580"/>
      <c r="KFW31" s="580"/>
      <c r="KFX31" s="580"/>
      <c r="KFY31" s="580"/>
      <c r="KFZ31" s="580"/>
      <c r="KGA31" s="580"/>
      <c r="KGB31" s="580"/>
      <c r="KGC31" s="580"/>
      <c r="KGD31" s="580"/>
      <c r="KGE31" s="580"/>
      <c r="KGF31" s="580"/>
      <c r="KGG31" s="580"/>
      <c r="KGH31" s="580"/>
      <c r="KGI31" s="580"/>
      <c r="KGJ31" s="580"/>
      <c r="KGK31" s="580"/>
      <c r="KGL31" s="580"/>
      <c r="KGM31" s="580"/>
      <c r="KGN31" s="580"/>
      <c r="KGO31" s="580"/>
      <c r="KGP31" s="580"/>
      <c r="KGQ31" s="580"/>
      <c r="KGR31" s="580"/>
      <c r="KGS31" s="580"/>
      <c r="KGT31" s="580"/>
      <c r="KGU31" s="580"/>
      <c r="KGV31" s="580"/>
      <c r="KGW31" s="580"/>
      <c r="KGX31" s="580"/>
      <c r="KGY31" s="580"/>
      <c r="KGZ31" s="580"/>
      <c r="KHA31" s="580"/>
      <c r="KHB31" s="580"/>
      <c r="KHC31" s="580"/>
      <c r="KHD31" s="580"/>
      <c r="KHE31" s="580"/>
      <c r="KHF31" s="580"/>
      <c r="KHG31" s="580"/>
      <c r="KHH31" s="580"/>
      <c r="KHI31" s="580"/>
      <c r="KHJ31" s="580"/>
      <c r="KHK31" s="580"/>
      <c r="KHL31" s="580"/>
      <c r="KHM31" s="580"/>
      <c r="KHN31" s="580"/>
      <c r="KHO31" s="580"/>
      <c r="KHP31" s="580"/>
      <c r="KHQ31" s="580"/>
      <c r="KHR31" s="580"/>
      <c r="KHS31" s="580"/>
      <c r="KHT31" s="580"/>
      <c r="KHU31" s="580"/>
      <c r="KHV31" s="580"/>
      <c r="KHW31" s="580"/>
      <c r="KHX31" s="580"/>
      <c r="KHY31" s="580"/>
      <c r="KHZ31" s="580"/>
      <c r="KIA31" s="580"/>
      <c r="KIB31" s="580"/>
      <c r="KIC31" s="580"/>
      <c r="KID31" s="580"/>
      <c r="KIE31" s="580"/>
      <c r="KIF31" s="580"/>
      <c r="KIG31" s="580"/>
      <c r="KIH31" s="580"/>
      <c r="KII31" s="580"/>
      <c r="KIJ31" s="580"/>
      <c r="KIK31" s="580"/>
      <c r="KIL31" s="580"/>
      <c r="KIM31" s="580"/>
      <c r="KIN31" s="580"/>
      <c r="KIO31" s="580"/>
      <c r="KIP31" s="580"/>
      <c r="KIQ31" s="580"/>
      <c r="KIR31" s="580"/>
      <c r="KIS31" s="580"/>
      <c r="KIT31" s="580"/>
      <c r="KIU31" s="580"/>
      <c r="KIV31" s="580"/>
      <c r="KIW31" s="580"/>
      <c r="KIX31" s="580"/>
      <c r="KIY31" s="580"/>
      <c r="KIZ31" s="580"/>
      <c r="KJA31" s="580"/>
      <c r="KJB31" s="580"/>
      <c r="KJC31" s="580"/>
      <c r="KJD31" s="580"/>
      <c r="KJE31" s="580"/>
      <c r="KJF31" s="580"/>
      <c r="KJG31" s="580"/>
      <c r="KJH31" s="580"/>
      <c r="KJI31" s="580"/>
      <c r="KJJ31" s="580"/>
      <c r="KJK31" s="580"/>
      <c r="KJL31" s="580"/>
      <c r="KJM31" s="580"/>
      <c r="KJN31" s="580"/>
      <c r="KJO31" s="580"/>
      <c r="KJP31" s="580"/>
      <c r="KJQ31" s="580"/>
      <c r="KJR31" s="580"/>
      <c r="KJS31" s="580"/>
      <c r="KJT31" s="580"/>
      <c r="KJU31" s="580"/>
      <c r="KJV31" s="580"/>
      <c r="KJW31" s="580"/>
      <c r="KJX31" s="580"/>
      <c r="KJY31" s="580"/>
      <c r="KJZ31" s="580"/>
      <c r="KKA31" s="580"/>
      <c r="KKB31" s="580"/>
      <c r="KKC31" s="580"/>
      <c r="KKD31" s="580"/>
      <c r="KKE31" s="580"/>
      <c r="KKF31" s="580"/>
      <c r="KKG31" s="580"/>
      <c r="KKH31" s="580"/>
      <c r="KKI31" s="580"/>
      <c r="KKJ31" s="580"/>
      <c r="KKK31" s="580"/>
      <c r="KKL31" s="580"/>
      <c r="KKM31" s="580"/>
      <c r="KKN31" s="580"/>
      <c r="KKO31" s="580"/>
      <c r="KKP31" s="580"/>
      <c r="KKQ31" s="580"/>
      <c r="KKR31" s="580"/>
      <c r="KKS31" s="580"/>
      <c r="KKT31" s="580"/>
      <c r="KKU31" s="580"/>
      <c r="KKV31" s="580"/>
      <c r="KKW31" s="580"/>
      <c r="KKX31" s="580"/>
      <c r="KKY31" s="580"/>
      <c r="KKZ31" s="580"/>
      <c r="KLA31" s="580"/>
      <c r="KLB31" s="580"/>
      <c r="KLC31" s="580"/>
      <c r="KLD31" s="580"/>
      <c r="KLE31" s="580"/>
      <c r="KLF31" s="580"/>
      <c r="KLG31" s="580"/>
      <c r="KLH31" s="580"/>
      <c r="KLI31" s="580"/>
      <c r="KLJ31" s="580"/>
      <c r="KLK31" s="580"/>
      <c r="KLL31" s="580"/>
      <c r="KLM31" s="580"/>
      <c r="KLN31" s="580"/>
      <c r="KLO31" s="580"/>
      <c r="KLP31" s="580"/>
      <c r="KLQ31" s="580"/>
      <c r="KLR31" s="580"/>
      <c r="KLS31" s="580"/>
      <c r="KLT31" s="580"/>
      <c r="KLU31" s="580"/>
      <c r="KLV31" s="580"/>
      <c r="KLW31" s="580"/>
      <c r="KLX31" s="580"/>
      <c r="KLY31" s="580"/>
      <c r="KLZ31" s="580"/>
      <c r="KMA31" s="580"/>
      <c r="KMB31" s="580"/>
      <c r="KMC31" s="580"/>
      <c r="KMD31" s="580"/>
      <c r="KME31" s="580"/>
      <c r="KMF31" s="580"/>
      <c r="KMG31" s="580"/>
      <c r="KMH31" s="580"/>
      <c r="KMI31" s="580"/>
      <c r="KMJ31" s="580"/>
      <c r="KMK31" s="580"/>
      <c r="KML31" s="580"/>
      <c r="KMM31" s="580"/>
      <c r="KMN31" s="580"/>
      <c r="KMO31" s="580"/>
      <c r="KMP31" s="580"/>
      <c r="KMQ31" s="580"/>
      <c r="KMR31" s="580"/>
      <c r="KMS31" s="580"/>
      <c r="KMT31" s="580"/>
      <c r="KMU31" s="580"/>
      <c r="KMV31" s="580"/>
      <c r="KMW31" s="580"/>
      <c r="KMX31" s="580"/>
      <c r="KMY31" s="580"/>
      <c r="KMZ31" s="580"/>
      <c r="KNA31" s="580"/>
      <c r="KNB31" s="580"/>
      <c r="KNC31" s="580"/>
      <c r="KND31" s="580"/>
      <c r="KNE31" s="580"/>
      <c r="KNF31" s="580"/>
      <c r="KNG31" s="580"/>
      <c r="KNH31" s="580"/>
      <c r="KNI31" s="580"/>
      <c r="KNJ31" s="580"/>
      <c r="KNK31" s="580"/>
      <c r="KNL31" s="580"/>
      <c r="KNM31" s="580"/>
      <c r="KNN31" s="580"/>
      <c r="KNO31" s="580"/>
      <c r="KNP31" s="580"/>
      <c r="KNQ31" s="580"/>
      <c r="KNR31" s="580"/>
      <c r="KNS31" s="580"/>
      <c r="KNT31" s="580"/>
      <c r="KNU31" s="580"/>
      <c r="KNV31" s="580"/>
      <c r="KNW31" s="580"/>
      <c r="KNX31" s="580"/>
      <c r="KNY31" s="580"/>
      <c r="KNZ31" s="580"/>
      <c r="KOA31" s="580"/>
      <c r="KOB31" s="580"/>
      <c r="KOC31" s="580"/>
      <c r="KOD31" s="580"/>
      <c r="KOE31" s="580"/>
      <c r="KOF31" s="580"/>
      <c r="KOG31" s="580"/>
      <c r="KOH31" s="580"/>
      <c r="KOI31" s="580"/>
      <c r="KOJ31" s="580"/>
      <c r="KOK31" s="580"/>
      <c r="KOL31" s="580"/>
      <c r="KOM31" s="580"/>
      <c r="KON31" s="580"/>
      <c r="KOO31" s="580"/>
      <c r="KOP31" s="580"/>
      <c r="KOQ31" s="580"/>
      <c r="KOR31" s="580"/>
      <c r="KOS31" s="580"/>
      <c r="KOT31" s="580"/>
      <c r="KOU31" s="580"/>
      <c r="KOV31" s="580"/>
      <c r="KOW31" s="580"/>
      <c r="KOX31" s="580"/>
      <c r="KOY31" s="580"/>
      <c r="KOZ31" s="580"/>
      <c r="KPA31" s="580"/>
      <c r="KPB31" s="580"/>
      <c r="KPC31" s="580"/>
      <c r="KPD31" s="580"/>
      <c r="KPE31" s="580"/>
      <c r="KPF31" s="580"/>
      <c r="KPG31" s="580"/>
      <c r="KPH31" s="580"/>
      <c r="KPI31" s="580"/>
      <c r="KPJ31" s="580"/>
      <c r="KPK31" s="580"/>
      <c r="KPL31" s="580"/>
      <c r="KPM31" s="580"/>
      <c r="KPN31" s="580"/>
      <c r="KPO31" s="580"/>
      <c r="KPP31" s="580"/>
      <c r="KPQ31" s="580"/>
      <c r="KPR31" s="580"/>
      <c r="KPS31" s="580"/>
      <c r="KPT31" s="580"/>
      <c r="KPU31" s="580"/>
      <c r="KPV31" s="580"/>
      <c r="KPW31" s="580"/>
      <c r="KPX31" s="580"/>
      <c r="KPY31" s="580"/>
      <c r="KPZ31" s="580"/>
      <c r="KQA31" s="580"/>
      <c r="KQB31" s="580"/>
      <c r="KQC31" s="580"/>
      <c r="KQD31" s="580"/>
      <c r="KQE31" s="580"/>
      <c r="KQF31" s="580"/>
      <c r="KQG31" s="580"/>
      <c r="KQH31" s="580"/>
      <c r="KQI31" s="580"/>
      <c r="KQJ31" s="580"/>
      <c r="KQK31" s="580"/>
      <c r="KQL31" s="580"/>
      <c r="KQM31" s="580"/>
      <c r="KQN31" s="580"/>
      <c r="KQO31" s="580"/>
      <c r="KQP31" s="580"/>
      <c r="KQQ31" s="580"/>
      <c r="KQR31" s="580"/>
      <c r="KQS31" s="580"/>
      <c r="KQT31" s="580"/>
      <c r="KQU31" s="580"/>
      <c r="KQV31" s="580"/>
      <c r="KQW31" s="580"/>
      <c r="KQX31" s="580"/>
      <c r="KQY31" s="580"/>
      <c r="KQZ31" s="580"/>
      <c r="KRA31" s="580"/>
      <c r="KRB31" s="580"/>
      <c r="KRC31" s="580"/>
      <c r="KRD31" s="580"/>
      <c r="KRE31" s="580"/>
      <c r="KRF31" s="580"/>
      <c r="KRG31" s="580"/>
      <c r="KRH31" s="580"/>
      <c r="KRI31" s="580"/>
      <c r="KRJ31" s="580"/>
      <c r="KRK31" s="580"/>
      <c r="KRL31" s="580"/>
      <c r="KRM31" s="580"/>
      <c r="KRN31" s="580"/>
      <c r="KRO31" s="580"/>
      <c r="KRP31" s="580"/>
      <c r="KRQ31" s="580"/>
      <c r="KRR31" s="580"/>
      <c r="KRS31" s="580"/>
      <c r="KRT31" s="580"/>
      <c r="KRU31" s="580"/>
      <c r="KRV31" s="580"/>
      <c r="KRW31" s="580"/>
      <c r="KRX31" s="580"/>
      <c r="KRY31" s="580"/>
      <c r="KRZ31" s="580"/>
      <c r="KSA31" s="580"/>
      <c r="KSB31" s="580"/>
      <c r="KSC31" s="580"/>
      <c r="KSD31" s="580"/>
      <c r="KSE31" s="580"/>
      <c r="KSF31" s="580"/>
      <c r="KSG31" s="580"/>
      <c r="KSH31" s="580"/>
      <c r="KSI31" s="580"/>
      <c r="KSJ31" s="580"/>
      <c r="KSK31" s="580"/>
      <c r="KSL31" s="580"/>
      <c r="KSM31" s="580"/>
      <c r="KSN31" s="580"/>
      <c r="KSO31" s="580"/>
      <c r="KSP31" s="580"/>
      <c r="KSQ31" s="580"/>
      <c r="KSR31" s="580"/>
      <c r="KSS31" s="580"/>
      <c r="KST31" s="580"/>
      <c r="KSU31" s="580"/>
      <c r="KSV31" s="580"/>
      <c r="KSW31" s="580"/>
      <c r="KSX31" s="580"/>
      <c r="KSY31" s="580"/>
      <c r="KSZ31" s="580"/>
      <c r="KTA31" s="580"/>
      <c r="KTB31" s="580"/>
      <c r="KTC31" s="580"/>
      <c r="KTD31" s="580"/>
      <c r="KTE31" s="580"/>
      <c r="KTF31" s="580"/>
      <c r="KTG31" s="580"/>
      <c r="KTH31" s="580"/>
      <c r="KTI31" s="580"/>
      <c r="KTJ31" s="580"/>
      <c r="KTK31" s="580"/>
      <c r="KTL31" s="580"/>
      <c r="KTM31" s="580"/>
      <c r="KTN31" s="580"/>
      <c r="KTO31" s="580"/>
      <c r="KTP31" s="580"/>
      <c r="KTQ31" s="580"/>
      <c r="KTR31" s="580"/>
      <c r="KTS31" s="580"/>
      <c r="KTT31" s="580"/>
      <c r="KTU31" s="580"/>
      <c r="KTV31" s="580"/>
      <c r="KTW31" s="580"/>
      <c r="KTX31" s="580"/>
      <c r="KTY31" s="580"/>
      <c r="KTZ31" s="580"/>
      <c r="KUA31" s="580"/>
      <c r="KUB31" s="580"/>
      <c r="KUC31" s="580"/>
      <c r="KUD31" s="580"/>
      <c r="KUE31" s="580"/>
      <c r="KUF31" s="580"/>
      <c r="KUG31" s="580"/>
      <c r="KUH31" s="580"/>
      <c r="KUI31" s="580"/>
      <c r="KUJ31" s="580"/>
      <c r="KUK31" s="580"/>
      <c r="KUL31" s="580"/>
      <c r="KUM31" s="580"/>
      <c r="KUN31" s="580"/>
      <c r="KUO31" s="580"/>
      <c r="KUP31" s="580"/>
      <c r="KUQ31" s="580"/>
      <c r="KUR31" s="580"/>
      <c r="KUS31" s="580"/>
      <c r="KUT31" s="580"/>
      <c r="KUU31" s="580"/>
      <c r="KUV31" s="580"/>
      <c r="KUW31" s="580"/>
      <c r="KUX31" s="580"/>
      <c r="KUY31" s="580"/>
      <c r="KUZ31" s="580"/>
      <c r="KVA31" s="580"/>
      <c r="KVB31" s="580"/>
      <c r="KVC31" s="580"/>
      <c r="KVD31" s="580"/>
      <c r="KVE31" s="580"/>
      <c r="KVF31" s="580"/>
      <c r="KVG31" s="580"/>
      <c r="KVH31" s="580"/>
      <c r="KVI31" s="580"/>
      <c r="KVJ31" s="580"/>
      <c r="KVK31" s="580"/>
      <c r="KVL31" s="580"/>
      <c r="KVM31" s="580"/>
      <c r="KVN31" s="580"/>
      <c r="KVO31" s="580"/>
      <c r="KVP31" s="580"/>
      <c r="KVQ31" s="580"/>
      <c r="KVR31" s="580"/>
      <c r="KVS31" s="580"/>
      <c r="KVT31" s="580"/>
      <c r="KVU31" s="580"/>
      <c r="KVV31" s="580"/>
      <c r="KVW31" s="580"/>
      <c r="KVX31" s="580"/>
      <c r="KVY31" s="580"/>
      <c r="KVZ31" s="580"/>
      <c r="KWA31" s="580"/>
      <c r="KWB31" s="580"/>
      <c r="KWC31" s="580"/>
      <c r="KWD31" s="580"/>
      <c r="KWE31" s="580"/>
      <c r="KWF31" s="580"/>
      <c r="KWG31" s="580"/>
      <c r="KWH31" s="580"/>
      <c r="KWI31" s="580"/>
      <c r="KWJ31" s="580"/>
      <c r="KWK31" s="580"/>
      <c r="KWL31" s="580"/>
      <c r="KWM31" s="580"/>
      <c r="KWN31" s="580"/>
      <c r="KWO31" s="580"/>
      <c r="KWP31" s="580"/>
      <c r="KWQ31" s="580"/>
      <c r="KWR31" s="580"/>
      <c r="KWS31" s="580"/>
      <c r="KWT31" s="580"/>
      <c r="KWU31" s="580"/>
      <c r="KWV31" s="580"/>
      <c r="KWW31" s="580"/>
      <c r="KWX31" s="580"/>
      <c r="KWY31" s="580"/>
      <c r="KWZ31" s="580"/>
      <c r="KXA31" s="580"/>
      <c r="KXB31" s="580"/>
      <c r="KXC31" s="580"/>
      <c r="KXD31" s="580"/>
      <c r="KXE31" s="580"/>
      <c r="KXF31" s="580"/>
      <c r="KXG31" s="580"/>
      <c r="KXH31" s="580"/>
      <c r="KXI31" s="580"/>
      <c r="KXJ31" s="580"/>
      <c r="KXK31" s="580"/>
      <c r="KXL31" s="580"/>
      <c r="KXM31" s="580"/>
      <c r="KXN31" s="580"/>
      <c r="KXO31" s="580"/>
      <c r="KXP31" s="580"/>
      <c r="KXQ31" s="580"/>
      <c r="KXR31" s="580"/>
      <c r="KXS31" s="580"/>
      <c r="KXT31" s="580"/>
      <c r="KXU31" s="580"/>
      <c r="KXV31" s="580"/>
      <c r="KXW31" s="580"/>
      <c r="KXX31" s="580"/>
      <c r="KXY31" s="580"/>
      <c r="KXZ31" s="580"/>
      <c r="KYA31" s="580"/>
      <c r="KYB31" s="580"/>
      <c r="KYC31" s="580"/>
      <c r="KYD31" s="580"/>
      <c r="KYE31" s="580"/>
      <c r="KYF31" s="580"/>
      <c r="KYG31" s="580"/>
      <c r="KYH31" s="580"/>
      <c r="KYI31" s="580"/>
      <c r="KYJ31" s="580"/>
      <c r="KYK31" s="580"/>
      <c r="KYL31" s="580"/>
      <c r="KYM31" s="580"/>
      <c r="KYN31" s="580"/>
      <c r="KYO31" s="580"/>
      <c r="KYP31" s="580"/>
      <c r="KYQ31" s="580"/>
      <c r="KYR31" s="580"/>
      <c r="KYS31" s="580"/>
      <c r="KYT31" s="580"/>
      <c r="KYU31" s="580"/>
      <c r="KYV31" s="580"/>
      <c r="KYW31" s="580"/>
      <c r="KYX31" s="580"/>
      <c r="KYY31" s="580"/>
      <c r="KYZ31" s="580"/>
      <c r="KZA31" s="580"/>
      <c r="KZB31" s="580"/>
      <c r="KZC31" s="580"/>
      <c r="KZD31" s="580"/>
      <c r="KZE31" s="580"/>
      <c r="KZF31" s="580"/>
      <c r="KZG31" s="580"/>
      <c r="KZH31" s="580"/>
      <c r="KZI31" s="580"/>
      <c r="KZJ31" s="580"/>
      <c r="KZK31" s="580"/>
      <c r="KZL31" s="580"/>
      <c r="KZM31" s="580"/>
      <c r="KZN31" s="580"/>
      <c r="KZO31" s="580"/>
      <c r="KZP31" s="580"/>
      <c r="KZQ31" s="580"/>
      <c r="KZR31" s="580"/>
      <c r="KZS31" s="580"/>
      <c r="KZT31" s="580"/>
      <c r="KZU31" s="580"/>
      <c r="KZV31" s="580"/>
      <c r="KZW31" s="580"/>
      <c r="KZX31" s="580"/>
      <c r="KZY31" s="580"/>
      <c r="KZZ31" s="580"/>
      <c r="LAA31" s="580"/>
      <c r="LAB31" s="580"/>
      <c r="LAC31" s="580"/>
      <c r="LAD31" s="580"/>
      <c r="LAE31" s="580"/>
      <c r="LAF31" s="580"/>
      <c r="LAG31" s="580"/>
      <c r="LAH31" s="580"/>
      <c r="LAI31" s="580"/>
      <c r="LAJ31" s="580"/>
      <c r="LAK31" s="580"/>
      <c r="LAL31" s="580"/>
      <c r="LAM31" s="580"/>
      <c r="LAN31" s="580"/>
      <c r="LAO31" s="580"/>
      <c r="LAP31" s="580"/>
      <c r="LAQ31" s="580"/>
      <c r="LAR31" s="580"/>
      <c r="LAS31" s="580"/>
      <c r="LAT31" s="580"/>
      <c r="LAU31" s="580"/>
      <c r="LAV31" s="580"/>
      <c r="LAW31" s="580"/>
      <c r="LAX31" s="580"/>
      <c r="LAY31" s="580"/>
      <c r="LAZ31" s="580"/>
      <c r="LBA31" s="580"/>
      <c r="LBB31" s="580"/>
      <c r="LBC31" s="580"/>
      <c r="LBD31" s="580"/>
      <c r="LBE31" s="580"/>
      <c r="LBF31" s="580"/>
      <c r="LBG31" s="580"/>
      <c r="LBH31" s="580"/>
      <c r="LBI31" s="580"/>
      <c r="LBJ31" s="580"/>
      <c r="LBK31" s="580"/>
      <c r="LBL31" s="580"/>
      <c r="LBM31" s="580"/>
      <c r="LBN31" s="580"/>
      <c r="LBO31" s="580"/>
      <c r="LBP31" s="580"/>
      <c r="LBQ31" s="580"/>
      <c r="LBR31" s="580"/>
      <c r="LBS31" s="580"/>
      <c r="LBT31" s="580"/>
      <c r="LBU31" s="580"/>
      <c r="LBV31" s="580"/>
      <c r="LBW31" s="580"/>
      <c r="LBX31" s="580"/>
      <c r="LBY31" s="580"/>
      <c r="LBZ31" s="580"/>
      <c r="LCA31" s="580"/>
      <c r="LCB31" s="580"/>
      <c r="LCC31" s="580"/>
      <c r="LCD31" s="580"/>
      <c r="LCE31" s="580"/>
      <c r="LCF31" s="580"/>
      <c r="LCG31" s="580"/>
      <c r="LCH31" s="580"/>
      <c r="LCI31" s="580"/>
      <c r="LCJ31" s="580"/>
      <c r="LCK31" s="580"/>
      <c r="LCL31" s="580"/>
      <c r="LCM31" s="580"/>
      <c r="LCN31" s="580"/>
      <c r="LCO31" s="580"/>
      <c r="LCP31" s="580"/>
      <c r="LCQ31" s="580"/>
      <c r="LCR31" s="580"/>
      <c r="LCS31" s="580"/>
      <c r="LCT31" s="580"/>
      <c r="LCU31" s="580"/>
      <c r="LCV31" s="580"/>
      <c r="LCW31" s="580"/>
      <c r="LCX31" s="580"/>
      <c r="LCY31" s="580"/>
      <c r="LCZ31" s="580"/>
      <c r="LDA31" s="580"/>
      <c r="LDB31" s="580"/>
      <c r="LDC31" s="580"/>
      <c r="LDD31" s="580"/>
      <c r="LDE31" s="580"/>
      <c r="LDF31" s="580"/>
      <c r="LDG31" s="580"/>
      <c r="LDH31" s="580"/>
      <c r="LDI31" s="580"/>
      <c r="LDJ31" s="580"/>
      <c r="LDK31" s="580"/>
      <c r="LDL31" s="580"/>
      <c r="LDM31" s="580"/>
      <c r="LDN31" s="580"/>
      <c r="LDO31" s="580"/>
      <c r="LDP31" s="580"/>
      <c r="LDQ31" s="580"/>
      <c r="LDR31" s="580"/>
      <c r="LDS31" s="580"/>
      <c r="LDT31" s="580"/>
      <c r="LDU31" s="580"/>
      <c r="LDV31" s="580"/>
      <c r="LDW31" s="580"/>
      <c r="LDX31" s="580"/>
      <c r="LDY31" s="580"/>
      <c r="LDZ31" s="580"/>
      <c r="LEA31" s="580"/>
      <c r="LEB31" s="580"/>
      <c r="LEC31" s="580"/>
      <c r="LED31" s="580"/>
      <c r="LEE31" s="580"/>
      <c r="LEF31" s="580"/>
      <c r="LEG31" s="580"/>
      <c r="LEH31" s="580"/>
      <c r="LEI31" s="580"/>
      <c r="LEJ31" s="580"/>
      <c r="LEK31" s="580"/>
      <c r="LEL31" s="580"/>
      <c r="LEM31" s="580"/>
      <c r="LEN31" s="580"/>
      <c r="LEO31" s="580"/>
      <c r="LEP31" s="580"/>
      <c r="LEQ31" s="580"/>
      <c r="LER31" s="580"/>
      <c r="LES31" s="580"/>
      <c r="LET31" s="580"/>
      <c r="LEU31" s="580"/>
      <c r="LEV31" s="580"/>
      <c r="LEW31" s="580"/>
      <c r="LEX31" s="580"/>
      <c r="LEY31" s="580"/>
      <c r="LEZ31" s="580"/>
      <c r="LFA31" s="580"/>
      <c r="LFB31" s="580"/>
      <c r="LFC31" s="580"/>
      <c r="LFD31" s="580"/>
      <c r="LFE31" s="580"/>
      <c r="LFF31" s="580"/>
      <c r="LFG31" s="580"/>
      <c r="LFH31" s="580"/>
      <c r="LFI31" s="580"/>
      <c r="LFJ31" s="580"/>
      <c r="LFK31" s="580"/>
      <c r="LFL31" s="580"/>
      <c r="LFM31" s="580"/>
      <c r="LFN31" s="580"/>
      <c r="LFO31" s="580"/>
      <c r="LFP31" s="580"/>
      <c r="LFQ31" s="580"/>
      <c r="LFR31" s="580"/>
      <c r="LFS31" s="580"/>
      <c r="LFT31" s="580"/>
      <c r="LFU31" s="580"/>
      <c r="LFV31" s="580"/>
      <c r="LFW31" s="580"/>
      <c r="LFX31" s="580"/>
      <c r="LFY31" s="580"/>
      <c r="LFZ31" s="580"/>
      <c r="LGA31" s="580"/>
      <c r="LGB31" s="580"/>
      <c r="LGC31" s="580"/>
      <c r="LGD31" s="580"/>
      <c r="LGE31" s="580"/>
      <c r="LGF31" s="580"/>
      <c r="LGG31" s="580"/>
      <c r="LGH31" s="580"/>
      <c r="LGI31" s="580"/>
      <c r="LGJ31" s="580"/>
      <c r="LGK31" s="580"/>
      <c r="LGL31" s="580"/>
      <c r="LGM31" s="580"/>
      <c r="LGN31" s="580"/>
      <c r="LGO31" s="580"/>
      <c r="LGP31" s="580"/>
      <c r="LGQ31" s="580"/>
      <c r="LGR31" s="580"/>
      <c r="LGS31" s="580"/>
      <c r="LGT31" s="580"/>
      <c r="LGU31" s="580"/>
      <c r="LGV31" s="580"/>
      <c r="LGW31" s="580"/>
      <c r="LGX31" s="580"/>
      <c r="LGY31" s="580"/>
      <c r="LGZ31" s="580"/>
      <c r="LHA31" s="580"/>
      <c r="LHB31" s="580"/>
      <c r="LHC31" s="580"/>
      <c r="LHD31" s="580"/>
      <c r="LHE31" s="580"/>
      <c r="LHF31" s="580"/>
      <c r="LHG31" s="580"/>
      <c r="LHH31" s="580"/>
      <c r="LHI31" s="580"/>
      <c r="LHJ31" s="580"/>
      <c r="LHK31" s="580"/>
      <c r="LHL31" s="580"/>
      <c r="LHM31" s="580"/>
      <c r="LHN31" s="580"/>
      <c r="LHO31" s="580"/>
      <c r="LHP31" s="580"/>
      <c r="LHQ31" s="580"/>
      <c r="LHR31" s="580"/>
      <c r="LHS31" s="580"/>
      <c r="LHT31" s="580"/>
      <c r="LHU31" s="580"/>
      <c r="LHV31" s="580"/>
      <c r="LHW31" s="580"/>
      <c r="LHX31" s="580"/>
      <c r="LHY31" s="580"/>
      <c r="LHZ31" s="580"/>
      <c r="LIA31" s="580"/>
      <c r="LIB31" s="580"/>
      <c r="LIC31" s="580"/>
      <c r="LID31" s="580"/>
      <c r="LIE31" s="580"/>
      <c r="LIF31" s="580"/>
      <c r="LIG31" s="580"/>
      <c r="LIH31" s="580"/>
      <c r="LII31" s="580"/>
      <c r="LIJ31" s="580"/>
      <c r="LIK31" s="580"/>
      <c r="LIL31" s="580"/>
      <c r="LIM31" s="580"/>
      <c r="LIN31" s="580"/>
      <c r="LIO31" s="580"/>
      <c r="LIP31" s="580"/>
      <c r="LIQ31" s="580"/>
      <c r="LIR31" s="580"/>
      <c r="LIS31" s="580"/>
      <c r="LIT31" s="580"/>
      <c r="LIU31" s="580"/>
      <c r="LIV31" s="580"/>
      <c r="LIW31" s="580"/>
      <c r="LIX31" s="580"/>
      <c r="LIY31" s="580"/>
      <c r="LIZ31" s="580"/>
      <c r="LJA31" s="580"/>
      <c r="LJB31" s="580"/>
      <c r="LJC31" s="580"/>
      <c r="LJD31" s="580"/>
      <c r="LJE31" s="580"/>
      <c r="LJF31" s="580"/>
      <c r="LJG31" s="580"/>
      <c r="LJH31" s="580"/>
      <c r="LJI31" s="580"/>
      <c r="LJJ31" s="580"/>
      <c r="LJK31" s="580"/>
      <c r="LJL31" s="580"/>
      <c r="LJM31" s="580"/>
      <c r="LJN31" s="580"/>
      <c r="LJO31" s="580"/>
      <c r="LJP31" s="580"/>
      <c r="LJQ31" s="580"/>
      <c r="LJR31" s="580"/>
      <c r="LJS31" s="580"/>
      <c r="LJT31" s="580"/>
      <c r="LJU31" s="580"/>
      <c r="LJV31" s="580"/>
      <c r="LJW31" s="580"/>
      <c r="LJX31" s="580"/>
      <c r="LJY31" s="580"/>
      <c r="LJZ31" s="580"/>
      <c r="LKA31" s="580"/>
      <c r="LKB31" s="580"/>
      <c r="LKC31" s="580"/>
      <c r="LKD31" s="580"/>
      <c r="LKE31" s="580"/>
      <c r="LKF31" s="580"/>
      <c r="LKG31" s="580"/>
      <c r="LKH31" s="580"/>
      <c r="LKI31" s="580"/>
      <c r="LKJ31" s="580"/>
      <c r="LKK31" s="580"/>
      <c r="LKL31" s="580"/>
      <c r="LKM31" s="580"/>
      <c r="LKN31" s="580"/>
      <c r="LKO31" s="580"/>
      <c r="LKP31" s="580"/>
      <c r="LKQ31" s="580"/>
      <c r="LKR31" s="580"/>
      <c r="LKS31" s="580"/>
      <c r="LKT31" s="580"/>
      <c r="LKU31" s="580"/>
      <c r="LKV31" s="580"/>
      <c r="LKW31" s="580"/>
      <c r="LKX31" s="580"/>
      <c r="LKY31" s="580"/>
      <c r="LKZ31" s="580"/>
      <c r="LLA31" s="580"/>
      <c r="LLB31" s="580"/>
      <c r="LLC31" s="580"/>
      <c r="LLD31" s="580"/>
      <c r="LLE31" s="580"/>
      <c r="LLF31" s="580"/>
      <c r="LLG31" s="580"/>
      <c r="LLH31" s="580"/>
      <c r="LLI31" s="580"/>
      <c r="LLJ31" s="580"/>
      <c r="LLK31" s="580"/>
      <c r="LLL31" s="580"/>
      <c r="LLM31" s="580"/>
      <c r="LLN31" s="580"/>
      <c r="LLO31" s="580"/>
      <c r="LLP31" s="580"/>
      <c r="LLQ31" s="580"/>
      <c r="LLR31" s="580"/>
      <c r="LLS31" s="580"/>
      <c r="LLT31" s="580"/>
      <c r="LLU31" s="580"/>
      <c r="LLV31" s="580"/>
      <c r="LLW31" s="580"/>
      <c r="LLX31" s="580"/>
      <c r="LLY31" s="580"/>
      <c r="LLZ31" s="580"/>
      <c r="LMA31" s="580"/>
      <c r="LMB31" s="580"/>
      <c r="LMC31" s="580"/>
      <c r="LMD31" s="580"/>
      <c r="LME31" s="580"/>
      <c r="LMF31" s="580"/>
      <c r="LMG31" s="580"/>
      <c r="LMH31" s="580"/>
      <c r="LMI31" s="580"/>
      <c r="LMJ31" s="580"/>
      <c r="LMK31" s="580"/>
      <c r="LML31" s="580"/>
      <c r="LMM31" s="580"/>
      <c r="LMN31" s="580"/>
      <c r="LMO31" s="580"/>
      <c r="LMP31" s="580"/>
      <c r="LMQ31" s="580"/>
      <c r="LMR31" s="580"/>
      <c r="LMS31" s="580"/>
      <c r="LMT31" s="580"/>
      <c r="LMU31" s="580"/>
      <c r="LMV31" s="580"/>
      <c r="LMW31" s="580"/>
      <c r="LMX31" s="580"/>
      <c r="LMY31" s="580"/>
      <c r="LMZ31" s="580"/>
      <c r="LNA31" s="580"/>
      <c r="LNB31" s="580"/>
      <c r="LNC31" s="580"/>
      <c r="LND31" s="580"/>
      <c r="LNE31" s="580"/>
      <c r="LNF31" s="580"/>
      <c r="LNG31" s="580"/>
      <c r="LNH31" s="580"/>
      <c r="LNI31" s="580"/>
      <c r="LNJ31" s="580"/>
      <c r="LNK31" s="580"/>
      <c r="LNL31" s="580"/>
      <c r="LNM31" s="580"/>
      <c r="LNN31" s="580"/>
      <c r="LNO31" s="580"/>
      <c r="LNP31" s="580"/>
      <c r="LNQ31" s="580"/>
      <c r="LNR31" s="580"/>
      <c r="LNS31" s="580"/>
      <c r="LNT31" s="580"/>
      <c r="LNU31" s="580"/>
      <c r="LNV31" s="580"/>
      <c r="LNW31" s="580"/>
      <c r="LNX31" s="580"/>
      <c r="LNY31" s="580"/>
      <c r="LNZ31" s="580"/>
      <c r="LOA31" s="580"/>
      <c r="LOB31" s="580"/>
      <c r="LOC31" s="580"/>
      <c r="LOD31" s="580"/>
      <c r="LOE31" s="580"/>
      <c r="LOF31" s="580"/>
      <c r="LOG31" s="580"/>
      <c r="LOH31" s="580"/>
      <c r="LOI31" s="580"/>
      <c r="LOJ31" s="580"/>
      <c r="LOK31" s="580"/>
      <c r="LOL31" s="580"/>
      <c r="LOM31" s="580"/>
      <c r="LON31" s="580"/>
      <c r="LOO31" s="580"/>
      <c r="LOP31" s="580"/>
      <c r="LOQ31" s="580"/>
      <c r="LOR31" s="580"/>
      <c r="LOS31" s="580"/>
      <c r="LOT31" s="580"/>
      <c r="LOU31" s="580"/>
      <c r="LOV31" s="580"/>
      <c r="LOW31" s="580"/>
      <c r="LOX31" s="580"/>
      <c r="LOY31" s="580"/>
      <c r="LOZ31" s="580"/>
      <c r="LPA31" s="580"/>
      <c r="LPB31" s="580"/>
      <c r="LPC31" s="580"/>
      <c r="LPD31" s="580"/>
      <c r="LPE31" s="580"/>
      <c r="LPF31" s="580"/>
      <c r="LPG31" s="580"/>
      <c r="LPH31" s="580"/>
      <c r="LPI31" s="580"/>
      <c r="LPJ31" s="580"/>
      <c r="LPK31" s="580"/>
      <c r="LPL31" s="580"/>
      <c r="LPM31" s="580"/>
      <c r="LPN31" s="580"/>
      <c r="LPO31" s="580"/>
      <c r="LPP31" s="580"/>
      <c r="LPQ31" s="580"/>
      <c r="LPR31" s="580"/>
      <c r="LPS31" s="580"/>
      <c r="LPT31" s="580"/>
      <c r="LPU31" s="580"/>
      <c r="LPV31" s="580"/>
      <c r="LPW31" s="580"/>
      <c r="LPX31" s="580"/>
      <c r="LPY31" s="580"/>
      <c r="LPZ31" s="580"/>
      <c r="LQA31" s="580"/>
      <c r="LQB31" s="580"/>
      <c r="LQC31" s="580"/>
      <c r="LQD31" s="580"/>
      <c r="LQE31" s="580"/>
      <c r="LQF31" s="580"/>
      <c r="LQG31" s="580"/>
      <c r="LQH31" s="580"/>
      <c r="LQI31" s="580"/>
      <c r="LQJ31" s="580"/>
      <c r="LQK31" s="580"/>
      <c r="LQL31" s="580"/>
      <c r="LQM31" s="580"/>
      <c r="LQN31" s="580"/>
      <c r="LQO31" s="580"/>
      <c r="LQP31" s="580"/>
      <c r="LQQ31" s="580"/>
      <c r="LQR31" s="580"/>
      <c r="LQS31" s="580"/>
      <c r="LQT31" s="580"/>
      <c r="LQU31" s="580"/>
      <c r="LQV31" s="580"/>
      <c r="LQW31" s="580"/>
      <c r="LQX31" s="580"/>
      <c r="LQY31" s="580"/>
      <c r="LQZ31" s="580"/>
      <c r="LRA31" s="580"/>
      <c r="LRB31" s="580"/>
      <c r="LRC31" s="580"/>
      <c r="LRD31" s="580"/>
      <c r="LRE31" s="580"/>
      <c r="LRF31" s="580"/>
      <c r="LRG31" s="580"/>
      <c r="LRH31" s="580"/>
      <c r="LRI31" s="580"/>
      <c r="LRJ31" s="580"/>
      <c r="LRK31" s="580"/>
      <c r="LRL31" s="580"/>
      <c r="LRM31" s="580"/>
      <c r="LRN31" s="580"/>
      <c r="LRO31" s="580"/>
      <c r="LRP31" s="580"/>
      <c r="LRQ31" s="580"/>
      <c r="LRR31" s="580"/>
      <c r="LRS31" s="580"/>
      <c r="LRT31" s="580"/>
      <c r="LRU31" s="580"/>
      <c r="LRV31" s="580"/>
      <c r="LRW31" s="580"/>
      <c r="LRX31" s="580"/>
      <c r="LRY31" s="580"/>
      <c r="LRZ31" s="580"/>
      <c r="LSA31" s="580"/>
      <c r="LSB31" s="580"/>
      <c r="LSC31" s="580"/>
      <c r="LSD31" s="580"/>
      <c r="LSE31" s="580"/>
      <c r="LSF31" s="580"/>
      <c r="LSG31" s="580"/>
      <c r="LSH31" s="580"/>
      <c r="LSI31" s="580"/>
      <c r="LSJ31" s="580"/>
      <c r="LSK31" s="580"/>
      <c r="LSL31" s="580"/>
      <c r="LSM31" s="580"/>
      <c r="LSN31" s="580"/>
      <c r="LSO31" s="580"/>
      <c r="LSP31" s="580"/>
      <c r="LSQ31" s="580"/>
      <c r="LSR31" s="580"/>
      <c r="LSS31" s="580"/>
      <c r="LST31" s="580"/>
      <c r="LSU31" s="580"/>
      <c r="LSV31" s="580"/>
      <c r="LSW31" s="580"/>
      <c r="LSX31" s="580"/>
      <c r="LSY31" s="580"/>
      <c r="LSZ31" s="580"/>
      <c r="LTA31" s="580"/>
      <c r="LTB31" s="580"/>
      <c r="LTC31" s="580"/>
      <c r="LTD31" s="580"/>
      <c r="LTE31" s="580"/>
      <c r="LTF31" s="580"/>
      <c r="LTG31" s="580"/>
      <c r="LTH31" s="580"/>
      <c r="LTI31" s="580"/>
      <c r="LTJ31" s="580"/>
      <c r="LTK31" s="580"/>
      <c r="LTL31" s="580"/>
      <c r="LTM31" s="580"/>
      <c r="LTN31" s="580"/>
      <c r="LTO31" s="580"/>
      <c r="LTP31" s="580"/>
      <c r="LTQ31" s="580"/>
      <c r="LTR31" s="580"/>
      <c r="LTS31" s="580"/>
      <c r="LTT31" s="580"/>
      <c r="LTU31" s="580"/>
      <c r="LTV31" s="580"/>
      <c r="LTW31" s="580"/>
      <c r="LTX31" s="580"/>
      <c r="LTY31" s="580"/>
      <c r="LTZ31" s="580"/>
      <c r="LUA31" s="580"/>
      <c r="LUB31" s="580"/>
      <c r="LUC31" s="580"/>
      <c r="LUD31" s="580"/>
      <c r="LUE31" s="580"/>
      <c r="LUF31" s="580"/>
      <c r="LUG31" s="580"/>
      <c r="LUH31" s="580"/>
      <c r="LUI31" s="580"/>
      <c r="LUJ31" s="580"/>
      <c r="LUK31" s="580"/>
      <c r="LUL31" s="580"/>
      <c r="LUM31" s="580"/>
      <c r="LUN31" s="580"/>
      <c r="LUO31" s="580"/>
      <c r="LUP31" s="580"/>
      <c r="LUQ31" s="580"/>
      <c r="LUR31" s="580"/>
      <c r="LUS31" s="580"/>
      <c r="LUT31" s="580"/>
      <c r="LUU31" s="580"/>
      <c r="LUV31" s="580"/>
      <c r="LUW31" s="580"/>
      <c r="LUX31" s="580"/>
      <c r="LUY31" s="580"/>
      <c r="LUZ31" s="580"/>
      <c r="LVA31" s="580"/>
      <c r="LVB31" s="580"/>
      <c r="LVC31" s="580"/>
      <c r="LVD31" s="580"/>
      <c r="LVE31" s="580"/>
      <c r="LVF31" s="580"/>
      <c r="LVG31" s="580"/>
      <c r="LVH31" s="580"/>
      <c r="LVI31" s="580"/>
      <c r="LVJ31" s="580"/>
      <c r="LVK31" s="580"/>
      <c r="LVL31" s="580"/>
      <c r="LVM31" s="580"/>
      <c r="LVN31" s="580"/>
      <c r="LVO31" s="580"/>
      <c r="LVP31" s="580"/>
      <c r="LVQ31" s="580"/>
      <c r="LVR31" s="580"/>
      <c r="LVS31" s="580"/>
      <c r="LVT31" s="580"/>
      <c r="LVU31" s="580"/>
      <c r="LVV31" s="580"/>
      <c r="LVW31" s="580"/>
      <c r="LVX31" s="580"/>
      <c r="LVY31" s="580"/>
      <c r="LVZ31" s="580"/>
      <c r="LWA31" s="580"/>
      <c r="LWB31" s="580"/>
      <c r="LWC31" s="580"/>
      <c r="LWD31" s="580"/>
      <c r="LWE31" s="580"/>
      <c r="LWF31" s="580"/>
      <c r="LWG31" s="580"/>
      <c r="LWH31" s="580"/>
      <c r="LWI31" s="580"/>
      <c r="LWJ31" s="580"/>
      <c r="LWK31" s="580"/>
      <c r="LWL31" s="580"/>
      <c r="LWM31" s="580"/>
      <c r="LWN31" s="580"/>
      <c r="LWO31" s="580"/>
      <c r="LWP31" s="580"/>
      <c r="LWQ31" s="580"/>
      <c r="LWR31" s="580"/>
      <c r="LWS31" s="580"/>
      <c r="LWT31" s="580"/>
      <c r="LWU31" s="580"/>
      <c r="LWV31" s="580"/>
      <c r="LWW31" s="580"/>
      <c r="LWX31" s="580"/>
      <c r="LWY31" s="580"/>
      <c r="LWZ31" s="580"/>
      <c r="LXA31" s="580"/>
      <c r="LXB31" s="580"/>
      <c r="LXC31" s="580"/>
      <c r="LXD31" s="580"/>
      <c r="LXE31" s="580"/>
      <c r="LXF31" s="580"/>
      <c r="LXG31" s="580"/>
      <c r="LXH31" s="580"/>
      <c r="LXI31" s="580"/>
      <c r="LXJ31" s="580"/>
      <c r="LXK31" s="580"/>
      <c r="LXL31" s="580"/>
      <c r="LXM31" s="580"/>
      <c r="LXN31" s="580"/>
      <c r="LXO31" s="580"/>
      <c r="LXP31" s="580"/>
      <c r="LXQ31" s="580"/>
      <c r="LXR31" s="580"/>
      <c r="LXS31" s="580"/>
      <c r="LXT31" s="580"/>
      <c r="LXU31" s="580"/>
      <c r="LXV31" s="580"/>
      <c r="LXW31" s="580"/>
      <c r="LXX31" s="580"/>
      <c r="LXY31" s="580"/>
      <c r="LXZ31" s="580"/>
      <c r="LYA31" s="580"/>
      <c r="LYB31" s="580"/>
      <c r="LYC31" s="580"/>
      <c r="LYD31" s="580"/>
      <c r="LYE31" s="580"/>
      <c r="LYF31" s="580"/>
      <c r="LYG31" s="580"/>
      <c r="LYH31" s="580"/>
      <c r="LYI31" s="580"/>
      <c r="LYJ31" s="580"/>
      <c r="LYK31" s="580"/>
      <c r="LYL31" s="580"/>
      <c r="LYM31" s="580"/>
      <c r="LYN31" s="580"/>
      <c r="LYO31" s="580"/>
      <c r="LYP31" s="580"/>
      <c r="LYQ31" s="580"/>
      <c r="LYR31" s="580"/>
      <c r="LYS31" s="580"/>
      <c r="LYT31" s="580"/>
      <c r="LYU31" s="580"/>
      <c r="LYV31" s="580"/>
      <c r="LYW31" s="580"/>
      <c r="LYX31" s="580"/>
      <c r="LYY31" s="580"/>
      <c r="LYZ31" s="580"/>
      <c r="LZA31" s="580"/>
      <c r="LZB31" s="580"/>
      <c r="LZC31" s="580"/>
      <c r="LZD31" s="580"/>
      <c r="LZE31" s="580"/>
      <c r="LZF31" s="580"/>
      <c r="LZG31" s="580"/>
      <c r="LZH31" s="580"/>
      <c r="LZI31" s="580"/>
      <c r="LZJ31" s="580"/>
      <c r="LZK31" s="580"/>
      <c r="LZL31" s="580"/>
      <c r="LZM31" s="580"/>
      <c r="LZN31" s="580"/>
      <c r="LZO31" s="580"/>
      <c r="LZP31" s="580"/>
      <c r="LZQ31" s="580"/>
      <c r="LZR31" s="580"/>
      <c r="LZS31" s="580"/>
      <c r="LZT31" s="580"/>
      <c r="LZU31" s="580"/>
      <c r="LZV31" s="580"/>
      <c r="LZW31" s="580"/>
      <c r="LZX31" s="580"/>
      <c r="LZY31" s="580"/>
      <c r="LZZ31" s="580"/>
      <c r="MAA31" s="580"/>
      <c r="MAB31" s="580"/>
      <c r="MAC31" s="580"/>
      <c r="MAD31" s="580"/>
      <c r="MAE31" s="580"/>
      <c r="MAF31" s="580"/>
      <c r="MAG31" s="580"/>
      <c r="MAH31" s="580"/>
      <c r="MAI31" s="580"/>
      <c r="MAJ31" s="580"/>
      <c r="MAK31" s="580"/>
      <c r="MAL31" s="580"/>
      <c r="MAM31" s="580"/>
      <c r="MAN31" s="580"/>
      <c r="MAO31" s="580"/>
      <c r="MAP31" s="580"/>
      <c r="MAQ31" s="580"/>
      <c r="MAR31" s="580"/>
      <c r="MAS31" s="580"/>
      <c r="MAT31" s="580"/>
      <c r="MAU31" s="580"/>
      <c r="MAV31" s="580"/>
      <c r="MAW31" s="580"/>
      <c r="MAX31" s="580"/>
      <c r="MAY31" s="580"/>
      <c r="MAZ31" s="580"/>
      <c r="MBA31" s="580"/>
      <c r="MBB31" s="580"/>
      <c r="MBC31" s="580"/>
      <c r="MBD31" s="580"/>
      <c r="MBE31" s="580"/>
      <c r="MBF31" s="580"/>
      <c r="MBG31" s="580"/>
      <c r="MBH31" s="580"/>
      <c r="MBI31" s="580"/>
      <c r="MBJ31" s="580"/>
      <c r="MBK31" s="580"/>
      <c r="MBL31" s="580"/>
      <c r="MBM31" s="580"/>
      <c r="MBN31" s="580"/>
      <c r="MBO31" s="580"/>
      <c r="MBP31" s="580"/>
      <c r="MBQ31" s="580"/>
      <c r="MBR31" s="580"/>
      <c r="MBS31" s="580"/>
      <c r="MBT31" s="580"/>
      <c r="MBU31" s="580"/>
      <c r="MBV31" s="580"/>
      <c r="MBW31" s="580"/>
      <c r="MBX31" s="580"/>
      <c r="MBY31" s="580"/>
      <c r="MBZ31" s="580"/>
      <c r="MCA31" s="580"/>
      <c r="MCB31" s="580"/>
      <c r="MCC31" s="580"/>
      <c r="MCD31" s="580"/>
      <c r="MCE31" s="580"/>
      <c r="MCF31" s="580"/>
      <c r="MCG31" s="580"/>
      <c r="MCH31" s="580"/>
      <c r="MCI31" s="580"/>
      <c r="MCJ31" s="580"/>
      <c r="MCK31" s="580"/>
      <c r="MCL31" s="580"/>
      <c r="MCM31" s="580"/>
      <c r="MCN31" s="580"/>
      <c r="MCO31" s="580"/>
      <c r="MCP31" s="580"/>
      <c r="MCQ31" s="580"/>
      <c r="MCR31" s="580"/>
      <c r="MCS31" s="580"/>
      <c r="MCT31" s="580"/>
      <c r="MCU31" s="580"/>
      <c r="MCV31" s="580"/>
      <c r="MCW31" s="580"/>
      <c r="MCX31" s="580"/>
      <c r="MCY31" s="580"/>
      <c r="MCZ31" s="580"/>
      <c r="MDA31" s="580"/>
      <c r="MDB31" s="580"/>
      <c r="MDC31" s="580"/>
      <c r="MDD31" s="580"/>
      <c r="MDE31" s="580"/>
      <c r="MDF31" s="580"/>
      <c r="MDG31" s="580"/>
      <c r="MDH31" s="580"/>
      <c r="MDI31" s="580"/>
      <c r="MDJ31" s="580"/>
      <c r="MDK31" s="580"/>
      <c r="MDL31" s="580"/>
      <c r="MDM31" s="580"/>
      <c r="MDN31" s="580"/>
      <c r="MDO31" s="580"/>
      <c r="MDP31" s="580"/>
      <c r="MDQ31" s="580"/>
      <c r="MDR31" s="580"/>
      <c r="MDS31" s="580"/>
      <c r="MDT31" s="580"/>
      <c r="MDU31" s="580"/>
      <c r="MDV31" s="580"/>
      <c r="MDW31" s="580"/>
      <c r="MDX31" s="580"/>
      <c r="MDY31" s="580"/>
      <c r="MDZ31" s="580"/>
      <c r="MEA31" s="580"/>
      <c r="MEB31" s="580"/>
      <c r="MEC31" s="580"/>
      <c r="MED31" s="580"/>
      <c r="MEE31" s="580"/>
      <c r="MEF31" s="580"/>
      <c r="MEG31" s="580"/>
      <c r="MEH31" s="580"/>
      <c r="MEI31" s="580"/>
      <c r="MEJ31" s="580"/>
      <c r="MEK31" s="580"/>
      <c r="MEL31" s="580"/>
      <c r="MEM31" s="580"/>
      <c r="MEN31" s="580"/>
      <c r="MEO31" s="580"/>
      <c r="MEP31" s="580"/>
      <c r="MEQ31" s="580"/>
      <c r="MER31" s="580"/>
      <c r="MES31" s="580"/>
      <c r="MET31" s="580"/>
      <c r="MEU31" s="580"/>
      <c r="MEV31" s="580"/>
      <c r="MEW31" s="580"/>
      <c r="MEX31" s="580"/>
      <c r="MEY31" s="580"/>
      <c r="MEZ31" s="580"/>
      <c r="MFA31" s="580"/>
      <c r="MFB31" s="580"/>
      <c r="MFC31" s="580"/>
      <c r="MFD31" s="580"/>
      <c r="MFE31" s="580"/>
      <c r="MFF31" s="580"/>
      <c r="MFG31" s="580"/>
      <c r="MFH31" s="580"/>
      <c r="MFI31" s="580"/>
      <c r="MFJ31" s="580"/>
      <c r="MFK31" s="580"/>
      <c r="MFL31" s="580"/>
      <c r="MFM31" s="580"/>
      <c r="MFN31" s="580"/>
      <c r="MFO31" s="580"/>
      <c r="MFP31" s="580"/>
      <c r="MFQ31" s="580"/>
      <c r="MFR31" s="580"/>
      <c r="MFS31" s="580"/>
      <c r="MFT31" s="580"/>
      <c r="MFU31" s="580"/>
      <c r="MFV31" s="580"/>
      <c r="MFW31" s="580"/>
      <c r="MFX31" s="580"/>
      <c r="MFY31" s="580"/>
      <c r="MFZ31" s="580"/>
      <c r="MGA31" s="580"/>
      <c r="MGB31" s="580"/>
      <c r="MGC31" s="580"/>
      <c r="MGD31" s="580"/>
      <c r="MGE31" s="580"/>
      <c r="MGF31" s="580"/>
      <c r="MGG31" s="580"/>
      <c r="MGH31" s="580"/>
      <c r="MGI31" s="580"/>
      <c r="MGJ31" s="580"/>
      <c r="MGK31" s="580"/>
      <c r="MGL31" s="580"/>
      <c r="MGM31" s="580"/>
      <c r="MGN31" s="580"/>
      <c r="MGO31" s="580"/>
      <c r="MGP31" s="580"/>
      <c r="MGQ31" s="580"/>
      <c r="MGR31" s="580"/>
      <c r="MGS31" s="580"/>
      <c r="MGT31" s="580"/>
      <c r="MGU31" s="580"/>
      <c r="MGV31" s="580"/>
      <c r="MGW31" s="580"/>
      <c r="MGX31" s="580"/>
      <c r="MGY31" s="580"/>
      <c r="MGZ31" s="580"/>
      <c r="MHA31" s="580"/>
      <c r="MHB31" s="580"/>
      <c r="MHC31" s="580"/>
      <c r="MHD31" s="580"/>
      <c r="MHE31" s="580"/>
      <c r="MHF31" s="580"/>
      <c r="MHG31" s="580"/>
      <c r="MHH31" s="580"/>
      <c r="MHI31" s="580"/>
      <c r="MHJ31" s="580"/>
      <c r="MHK31" s="580"/>
      <c r="MHL31" s="580"/>
      <c r="MHM31" s="580"/>
      <c r="MHN31" s="580"/>
      <c r="MHO31" s="580"/>
      <c r="MHP31" s="580"/>
      <c r="MHQ31" s="580"/>
      <c r="MHR31" s="580"/>
      <c r="MHS31" s="580"/>
      <c r="MHT31" s="580"/>
      <c r="MHU31" s="580"/>
      <c r="MHV31" s="580"/>
      <c r="MHW31" s="580"/>
      <c r="MHX31" s="580"/>
      <c r="MHY31" s="580"/>
      <c r="MHZ31" s="580"/>
      <c r="MIA31" s="580"/>
      <c r="MIB31" s="580"/>
      <c r="MIC31" s="580"/>
      <c r="MID31" s="580"/>
      <c r="MIE31" s="580"/>
      <c r="MIF31" s="580"/>
      <c r="MIG31" s="580"/>
      <c r="MIH31" s="580"/>
      <c r="MII31" s="580"/>
      <c r="MIJ31" s="580"/>
      <c r="MIK31" s="580"/>
      <c r="MIL31" s="580"/>
      <c r="MIM31" s="580"/>
      <c r="MIN31" s="580"/>
      <c r="MIO31" s="580"/>
      <c r="MIP31" s="580"/>
      <c r="MIQ31" s="580"/>
      <c r="MIR31" s="580"/>
      <c r="MIS31" s="580"/>
      <c r="MIT31" s="580"/>
      <c r="MIU31" s="580"/>
      <c r="MIV31" s="580"/>
      <c r="MIW31" s="580"/>
      <c r="MIX31" s="580"/>
      <c r="MIY31" s="580"/>
      <c r="MIZ31" s="580"/>
      <c r="MJA31" s="580"/>
      <c r="MJB31" s="580"/>
      <c r="MJC31" s="580"/>
      <c r="MJD31" s="580"/>
      <c r="MJE31" s="580"/>
      <c r="MJF31" s="580"/>
      <c r="MJG31" s="580"/>
      <c r="MJH31" s="580"/>
      <c r="MJI31" s="580"/>
      <c r="MJJ31" s="580"/>
      <c r="MJK31" s="580"/>
      <c r="MJL31" s="580"/>
      <c r="MJM31" s="580"/>
      <c r="MJN31" s="580"/>
      <c r="MJO31" s="580"/>
      <c r="MJP31" s="580"/>
      <c r="MJQ31" s="580"/>
      <c r="MJR31" s="580"/>
      <c r="MJS31" s="580"/>
      <c r="MJT31" s="580"/>
      <c r="MJU31" s="580"/>
      <c r="MJV31" s="580"/>
      <c r="MJW31" s="580"/>
      <c r="MJX31" s="580"/>
      <c r="MJY31" s="580"/>
      <c r="MJZ31" s="580"/>
      <c r="MKA31" s="580"/>
      <c r="MKB31" s="580"/>
      <c r="MKC31" s="580"/>
      <c r="MKD31" s="580"/>
      <c r="MKE31" s="580"/>
      <c r="MKF31" s="580"/>
      <c r="MKG31" s="580"/>
      <c r="MKH31" s="580"/>
      <c r="MKI31" s="580"/>
      <c r="MKJ31" s="580"/>
      <c r="MKK31" s="580"/>
      <c r="MKL31" s="580"/>
      <c r="MKM31" s="580"/>
      <c r="MKN31" s="580"/>
      <c r="MKO31" s="580"/>
      <c r="MKP31" s="580"/>
      <c r="MKQ31" s="580"/>
      <c r="MKR31" s="580"/>
      <c r="MKS31" s="580"/>
      <c r="MKT31" s="580"/>
      <c r="MKU31" s="580"/>
      <c r="MKV31" s="580"/>
      <c r="MKW31" s="580"/>
      <c r="MKX31" s="580"/>
      <c r="MKY31" s="580"/>
      <c r="MKZ31" s="580"/>
      <c r="MLA31" s="580"/>
      <c r="MLB31" s="580"/>
      <c r="MLC31" s="580"/>
      <c r="MLD31" s="580"/>
      <c r="MLE31" s="580"/>
      <c r="MLF31" s="580"/>
      <c r="MLG31" s="580"/>
      <c r="MLH31" s="580"/>
      <c r="MLI31" s="580"/>
      <c r="MLJ31" s="580"/>
      <c r="MLK31" s="580"/>
      <c r="MLL31" s="580"/>
      <c r="MLM31" s="580"/>
      <c r="MLN31" s="580"/>
      <c r="MLO31" s="580"/>
      <c r="MLP31" s="580"/>
      <c r="MLQ31" s="580"/>
      <c r="MLR31" s="580"/>
      <c r="MLS31" s="580"/>
      <c r="MLT31" s="580"/>
      <c r="MLU31" s="580"/>
      <c r="MLV31" s="580"/>
      <c r="MLW31" s="580"/>
      <c r="MLX31" s="580"/>
      <c r="MLY31" s="580"/>
      <c r="MLZ31" s="580"/>
      <c r="MMA31" s="580"/>
      <c r="MMB31" s="580"/>
      <c r="MMC31" s="580"/>
      <c r="MMD31" s="580"/>
      <c r="MME31" s="580"/>
      <c r="MMF31" s="580"/>
      <c r="MMG31" s="580"/>
      <c r="MMH31" s="580"/>
      <c r="MMI31" s="580"/>
      <c r="MMJ31" s="580"/>
      <c r="MMK31" s="580"/>
      <c r="MML31" s="580"/>
      <c r="MMM31" s="580"/>
      <c r="MMN31" s="580"/>
      <c r="MMO31" s="580"/>
      <c r="MMP31" s="580"/>
      <c r="MMQ31" s="580"/>
      <c r="MMR31" s="580"/>
      <c r="MMS31" s="580"/>
      <c r="MMT31" s="580"/>
      <c r="MMU31" s="580"/>
      <c r="MMV31" s="580"/>
      <c r="MMW31" s="580"/>
      <c r="MMX31" s="580"/>
      <c r="MMY31" s="580"/>
      <c r="MMZ31" s="580"/>
      <c r="MNA31" s="580"/>
      <c r="MNB31" s="580"/>
      <c r="MNC31" s="580"/>
      <c r="MND31" s="580"/>
      <c r="MNE31" s="580"/>
      <c r="MNF31" s="580"/>
      <c r="MNG31" s="580"/>
      <c r="MNH31" s="580"/>
      <c r="MNI31" s="580"/>
      <c r="MNJ31" s="580"/>
      <c r="MNK31" s="580"/>
      <c r="MNL31" s="580"/>
      <c r="MNM31" s="580"/>
      <c r="MNN31" s="580"/>
      <c r="MNO31" s="580"/>
      <c r="MNP31" s="580"/>
      <c r="MNQ31" s="580"/>
      <c r="MNR31" s="580"/>
      <c r="MNS31" s="580"/>
      <c r="MNT31" s="580"/>
      <c r="MNU31" s="580"/>
      <c r="MNV31" s="580"/>
      <c r="MNW31" s="580"/>
      <c r="MNX31" s="580"/>
      <c r="MNY31" s="580"/>
      <c r="MNZ31" s="580"/>
      <c r="MOA31" s="580"/>
      <c r="MOB31" s="580"/>
      <c r="MOC31" s="580"/>
      <c r="MOD31" s="580"/>
      <c r="MOE31" s="580"/>
      <c r="MOF31" s="580"/>
      <c r="MOG31" s="580"/>
      <c r="MOH31" s="580"/>
      <c r="MOI31" s="580"/>
      <c r="MOJ31" s="580"/>
      <c r="MOK31" s="580"/>
      <c r="MOL31" s="580"/>
      <c r="MOM31" s="580"/>
      <c r="MON31" s="580"/>
      <c r="MOO31" s="580"/>
      <c r="MOP31" s="580"/>
      <c r="MOQ31" s="580"/>
      <c r="MOR31" s="580"/>
      <c r="MOS31" s="580"/>
      <c r="MOT31" s="580"/>
      <c r="MOU31" s="580"/>
      <c r="MOV31" s="580"/>
      <c r="MOW31" s="580"/>
      <c r="MOX31" s="580"/>
      <c r="MOY31" s="580"/>
      <c r="MOZ31" s="580"/>
      <c r="MPA31" s="580"/>
      <c r="MPB31" s="580"/>
      <c r="MPC31" s="580"/>
      <c r="MPD31" s="580"/>
      <c r="MPE31" s="580"/>
      <c r="MPF31" s="580"/>
      <c r="MPG31" s="580"/>
      <c r="MPH31" s="580"/>
      <c r="MPI31" s="580"/>
      <c r="MPJ31" s="580"/>
      <c r="MPK31" s="580"/>
      <c r="MPL31" s="580"/>
      <c r="MPM31" s="580"/>
      <c r="MPN31" s="580"/>
      <c r="MPO31" s="580"/>
      <c r="MPP31" s="580"/>
      <c r="MPQ31" s="580"/>
      <c r="MPR31" s="580"/>
      <c r="MPS31" s="580"/>
      <c r="MPT31" s="580"/>
      <c r="MPU31" s="580"/>
      <c r="MPV31" s="580"/>
      <c r="MPW31" s="580"/>
      <c r="MPX31" s="580"/>
      <c r="MPY31" s="580"/>
      <c r="MPZ31" s="580"/>
      <c r="MQA31" s="580"/>
      <c r="MQB31" s="580"/>
      <c r="MQC31" s="580"/>
      <c r="MQD31" s="580"/>
      <c r="MQE31" s="580"/>
      <c r="MQF31" s="580"/>
      <c r="MQG31" s="580"/>
      <c r="MQH31" s="580"/>
      <c r="MQI31" s="580"/>
      <c r="MQJ31" s="580"/>
      <c r="MQK31" s="580"/>
      <c r="MQL31" s="580"/>
      <c r="MQM31" s="580"/>
      <c r="MQN31" s="580"/>
      <c r="MQO31" s="580"/>
      <c r="MQP31" s="580"/>
      <c r="MQQ31" s="580"/>
      <c r="MQR31" s="580"/>
      <c r="MQS31" s="580"/>
      <c r="MQT31" s="580"/>
      <c r="MQU31" s="580"/>
      <c r="MQV31" s="580"/>
      <c r="MQW31" s="580"/>
      <c r="MQX31" s="580"/>
      <c r="MQY31" s="580"/>
      <c r="MQZ31" s="580"/>
      <c r="MRA31" s="580"/>
      <c r="MRB31" s="580"/>
      <c r="MRC31" s="580"/>
      <c r="MRD31" s="580"/>
      <c r="MRE31" s="580"/>
      <c r="MRF31" s="580"/>
      <c r="MRG31" s="580"/>
      <c r="MRH31" s="580"/>
      <c r="MRI31" s="580"/>
      <c r="MRJ31" s="580"/>
      <c r="MRK31" s="580"/>
      <c r="MRL31" s="580"/>
      <c r="MRM31" s="580"/>
      <c r="MRN31" s="580"/>
      <c r="MRO31" s="580"/>
      <c r="MRP31" s="580"/>
      <c r="MRQ31" s="580"/>
      <c r="MRR31" s="580"/>
      <c r="MRS31" s="580"/>
      <c r="MRT31" s="580"/>
      <c r="MRU31" s="580"/>
      <c r="MRV31" s="580"/>
      <c r="MRW31" s="580"/>
      <c r="MRX31" s="580"/>
      <c r="MRY31" s="580"/>
      <c r="MRZ31" s="580"/>
      <c r="MSA31" s="580"/>
      <c r="MSB31" s="580"/>
      <c r="MSC31" s="580"/>
      <c r="MSD31" s="580"/>
      <c r="MSE31" s="580"/>
      <c r="MSF31" s="580"/>
      <c r="MSG31" s="580"/>
      <c r="MSH31" s="580"/>
      <c r="MSI31" s="580"/>
      <c r="MSJ31" s="580"/>
      <c r="MSK31" s="580"/>
      <c r="MSL31" s="580"/>
      <c r="MSM31" s="580"/>
      <c r="MSN31" s="580"/>
      <c r="MSO31" s="580"/>
      <c r="MSP31" s="580"/>
      <c r="MSQ31" s="580"/>
      <c r="MSR31" s="580"/>
      <c r="MSS31" s="580"/>
      <c r="MST31" s="580"/>
      <c r="MSU31" s="580"/>
      <c r="MSV31" s="580"/>
      <c r="MSW31" s="580"/>
      <c r="MSX31" s="580"/>
      <c r="MSY31" s="580"/>
      <c r="MSZ31" s="580"/>
      <c r="MTA31" s="580"/>
      <c r="MTB31" s="580"/>
      <c r="MTC31" s="580"/>
      <c r="MTD31" s="580"/>
      <c r="MTE31" s="580"/>
      <c r="MTF31" s="580"/>
      <c r="MTG31" s="580"/>
      <c r="MTH31" s="580"/>
      <c r="MTI31" s="580"/>
      <c r="MTJ31" s="580"/>
      <c r="MTK31" s="580"/>
      <c r="MTL31" s="580"/>
      <c r="MTM31" s="580"/>
      <c r="MTN31" s="580"/>
      <c r="MTO31" s="580"/>
      <c r="MTP31" s="580"/>
      <c r="MTQ31" s="580"/>
      <c r="MTR31" s="580"/>
      <c r="MTS31" s="580"/>
      <c r="MTT31" s="580"/>
      <c r="MTU31" s="580"/>
      <c r="MTV31" s="580"/>
      <c r="MTW31" s="580"/>
      <c r="MTX31" s="580"/>
      <c r="MTY31" s="580"/>
      <c r="MTZ31" s="580"/>
      <c r="MUA31" s="580"/>
      <c r="MUB31" s="580"/>
      <c r="MUC31" s="580"/>
      <c r="MUD31" s="580"/>
      <c r="MUE31" s="580"/>
      <c r="MUF31" s="580"/>
      <c r="MUG31" s="580"/>
      <c r="MUH31" s="580"/>
      <c r="MUI31" s="580"/>
      <c r="MUJ31" s="580"/>
      <c r="MUK31" s="580"/>
      <c r="MUL31" s="580"/>
      <c r="MUM31" s="580"/>
      <c r="MUN31" s="580"/>
      <c r="MUO31" s="580"/>
      <c r="MUP31" s="580"/>
      <c r="MUQ31" s="580"/>
      <c r="MUR31" s="580"/>
      <c r="MUS31" s="580"/>
      <c r="MUT31" s="580"/>
      <c r="MUU31" s="580"/>
      <c r="MUV31" s="580"/>
      <c r="MUW31" s="580"/>
      <c r="MUX31" s="580"/>
      <c r="MUY31" s="580"/>
      <c r="MUZ31" s="580"/>
      <c r="MVA31" s="580"/>
      <c r="MVB31" s="580"/>
      <c r="MVC31" s="580"/>
      <c r="MVD31" s="580"/>
      <c r="MVE31" s="580"/>
      <c r="MVF31" s="580"/>
      <c r="MVG31" s="580"/>
      <c r="MVH31" s="580"/>
      <c r="MVI31" s="580"/>
      <c r="MVJ31" s="580"/>
      <c r="MVK31" s="580"/>
      <c r="MVL31" s="580"/>
      <c r="MVM31" s="580"/>
      <c r="MVN31" s="580"/>
      <c r="MVO31" s="580"/>
      <c r="MVP31" s="580"/>
      <c r="MVQ31" s="580"/>
      <c r="MVR31" s="580"/>
      <c r="MVS31" s="580"/>
      <c r="MVT31" s="580"/>
      <c r="MVU31" s="580"/>
      <c r="MVV31" s="580"/>
      <c r="MVW31" s="580"/>
      <c r="MVX31" s="580"/>
      <c r="MVY31" s="580"/>
      <c r="MVZ31" s="580"/>
      <c r="MWA31" s="580"/>
      <c r="MWB31" s="580"/>
      <c r="MWC31" s="580"/>
      <c r="MWD31" s="580"/>
      <c r="MWE31" s="580"/>
      <c r="MWF31" s="580"/>
      <c r="MWG31" s="580"/>
      <c r="MWH31" s="580"/>
      <c r="MWI31" s="580"/>
      <c r="MWJ31" s="580"/>
      <c r="MWK31" s="580"/>
      <c r="MWL31" s="580"/>
      <c r="MWM31" s="580"/>
      <c r="MWN31" s="580"/>
      <c r="MWO31" s="580"/>
      <c r="MWP31" s="580"/>
      <c r="MWQ31" s="580"/>
      <c r="MWR31" s="580"/>
      <c r="MWS31" s="580"/>
      <c r="MWT31" s="580"/>
      <c r="MWU31" s="580"/>
      <c r="MWV31" s="580"/>
      <c r="MWW31" s="580"/>
      <c r="MWX31" s="580"/>
      <c r="MWY31" s="580"/>
      <c r="MWZ31" s="580"/>
      <c r="MXA31" s="580"/>
      <c r="MXB31" s="580"/>
      <c r="MXC31" s="580"/>
      <c r="MXD31" s="580"/>
      <c r="MXE31" s="580"/>
      <c r="MXF31" s="580"/>
      <c r="MXG31" s="580"/>
      <c r="MXH31" s="580"/>
      <c r="MXI31" s="580"/>
      <c r="MXJ31" s="580"/>
      <c r="MXK31" s="580"/>
      <c r="MXL31" s="580"/>
      <c r="MXM31" s="580"/>
      <c r="MXN31" s="580"/>
      <c r="MXO31" s="580"/>
      <c r="MXP31" s="580"/>
      <c r="MXQ31" s="580"/>
      <c r="MXR31" s="580"/>
      <c r="MXS31" s="580"/>
      <c r="MXT31" s="580"/>
      <c r="MXU31" s="580"/>
      <c r="MXV31" s="580"/>
      <c r="MXW31" s="580"/>
      <c r="MXX31" s="580"/>
      <c r="MXY31" s="580"/>
      <c r="MXZ31" s="580"/>
      <c r="MYA31" s="580"/>
      <c r="MYB31" s="580"/>
      <c r="MYC31" s="580"/>
      <c r="MYD31" s="580"/>
      <c r="MYE31" s="580"/>
      <c r="MYF31" s="580"/>
      <c r="MYG31" s="580"/>
      <c r="MYH31" s="580"/>
      <c r="MYI31" s="580"/>
      <c r="MYJ31" s="580"/>
      <c r="MYK31" s="580"/>
      <c r="MYL31" s="580"/>
      <c r="MYM31" s="580"/>
      <c r="MYN31" s="580"/>
      <c r="MYO31" s="580"/>
      <c r="MYP31" s="580"/>
      <c r="MYQ31" s="580"/>
      <c r="MYR31" s="580"/>
      <c r="MYS31" s="580"/>
      <c r="MYT31" s="580"/>
      <c r="MYU31" s="580"/>
      <c r="MYV31" s="580"/>
      <c r="MYW31" s="580"/>
      <c r="MYX31" s="580"/>
      <c r="MYY31" s="580"/>
      <c r="MYZ31" s="580"/>
      <c r="MZA31" s="580"/>
      <c r="MZB31" s="580"/>
      <c r="MZC31" s="580"/>
      <c r="MZD31" s="580"/>
      <c r="MZE31" s="580"/>
      <c r="MZF31" s="580"/>
      <c r="MZG31" s="580"/>
      <c r="MZH31" s="580"/>
      <c r="MZI31" s="580"/>
      <c r="MZJ31" s="580"/>
      <c r="MZK31" s="580"/>
      <c r="MZL31" s="580"/>
      <c r="MZM31" s="580"/>
      <c r="MZN31" s="580"/>
      <c r="MZO31" s="580"/>
      <c r="MZP31" s="580"/>
      <c r="MZQ31" s="580"/>
      <c r="MZR31" s="580"/>
      <c r="MZS31" s="580"/>
      <c r="MZT31" s="580"/>
      <c r="MZU31" s="580"/>
      <c r="MZV31" s="580"/>
      <c r="MZW31" s="580"/>
      <c r="MZX31" s="580"/>
      <c r="MZY31" s="580"/>
      <c r="MZZ31" s="580"/>
      <c r="NAA31" s="580"/>
      <c r="NAB31" s="580"/>
      <c r="NAC31" s="580"/>
      <c r="NAD31" s="580"/>
      <c r="NAE31" s="580"/>
      <c r="NAF31" s="580"/>
      <c r="NAG31" s="580"/>
      <c r="NAH31" s="580"/>
      <c r="NAI31" s="580"/>
      <c r="NAJ31" s="580"/>
      <c r="NAK31" s="580"/>
      <c r="NAL31" s="580"/>
      <c r="NAM31" s="580"/>
      <c r="NAN31" s="580"/>
      <c r="NAO31" s="580"/>
      <c r="NAP31" s="580"/>
      <c r="NAQ31" s="580"/>
      <c r="NAR31" s="580"/>
      <c r="NAS31" s="580"/>
      <c r="NAT31" s="580"/>
      <c r="NAU31" s="580"/>
      <c r="NAV31" s="580"/>
      <c r="NAW31" s="580"/>
      <c r="NAX31" s="580"/>
      <c r="NAY31" s="580"/>
      <c r="NAZ31" s="580"/>
      <c r="NBA31" s="580"/>
      <c r="NBB31" s="580"/>
      <c r="NBC31" s="580"/>
      <c r="NBD31" s="580"/>
      <c r="NBE31" s="580"/>
      <c r="NBF31" s="580"/>
      <c r="NBG31" s="580"/>
      <c r="NBH31" s="580"/>
      <c r="NBI31" s="580"/>
      <c r="NBJ31" s="580"/>
      <c r="NBK31" s="580"/>
      <c r="NBL31" s="580"/>
      <c r="NBM31" s="580"/>
      <c r="NBN31" s="580"/>
      <c r="NBO31" s="580"/>
      <c r="NBP31" s="580"/>
      <c r="NBQ31" s="580"/>
      <c r="NBR31" s="580"/>
      <c r="NBS31" s="580"/>
      <c r="NBT31" s="580"/>
      <c r="NBU31" s="580"/>
      <c r="NBV31" s="580"/>
      <c r="NBW31" s="580"/>
      <c r="NBX31" s="580"/>
      <c r="NBY31" s="580"/>
      <c r="NBZ31" s="580"/>
      <c r="NCA31" s="580"/>
      <c r="NCB31" s="580"/>
      <c r="NCC31" s="580"/>
      <c r="NCD31" s="580"/>
      <c r="NCE31" s="580"/>
      <c r="NCF31" s="580"/>
      <c r="NCG31" s="580"/>
      <c r="NCH31" s="580"/>
      <c r="NCI31" s="580"/>
      <c r="NCJ31" s="580"/>
      <c r="NCK31" s="580"/>
      <c r="NCL31" s="580"/>
      <c r="NCM31" s="580"/>
      <c r="NCN31" s="580"/>
      <c r="NCO31" s="580"/>
      <c r="NCP31" s="580"/>
      <c r="NCQ31" s="580"/>
      <c r="NCR31" s="580"/>
      <c r="NCS31" s="580"/>
      <c r="NCT31" s="580"/>
      <c r="NCU31" s="580"/>
      <c r="NCV31" s="580"/>
      <c r="NCW31" s="580"/>
      <c r="NCX31" s="580"/>
      <c r="NCY31" s="580"/>
      <c r="NCZ31" s="580"/>
      <c r="NDA31" s="580"/>
      <c r="NDB31" s="580"/>
      <c r="NDC31" s="580"/>
      <c r="NDD31" s="580"/>
      <c r="NDE31" s="580"/>
      <c r="NDF31" s="580"/>
      <c r="NDG31" s="580"/>
      <c r="NDH31" s="580"/>
      <c r="NDI31" s="580"/>
      <c r="NDJ31" s="580"/>
      <c r="NDK31" s="580"/>
      <c r="NDL31" s="580"/>
      <c r="NDM31" s="580"/>
      <c r="NDN31" s="580"/>
      <c r="NDO31" s="580"/>
      <c r="NDP31" s="580"/>
      <c r="NDQ31" s="580"/>
      <c r="NDR31" s="580"/>
      <c r="NDS31" s="580"/>
      <c r="NDT31" s="580"/>
      <c r="NDU31" s="580"/>
      <c r="NDV31" s="580"/>
      <c r="NDW31" s="580"/>
      <c r="NDX31" s="580"/>
      <c r="NDY31" s="580"/>
      <c r="NDZ31" s="580"/>
      <c r="NEA31" s="580"/>
      <c r="NEB31" s="580"/>
      <c r="NEC31" s="580"/>
      <c r="NED31" s="580"/>
      <c r="NEE31" s="580"/>
      <c r="NEF31" s="580"/>
      <c r="NEG31" s="580"/>
      <c r="NEH31" s="580"/>
      <c r="NEI31" s="580"/>
      <c r="NEJ31" s="580"/>
      <c r="NEK31" s="580"/>
      <c r="NEL31" s="580"/>
      <c r="NEM31" s="580"/>
      <c r="NEN31" s="580"/>
      <c r="NEO31" s="580"/>
      <c r="NEP31" s="580"/>
      <c r="NEQ31" s="580"/>
      <c r="NER31" s="580"/>
      <c r="NES31" s="580"/>
      <c r="NET31" s="580"/>
      <c r="NEU31" s="580"/>
      <c r="NEV31" s="580"/>
      <c r="NEW31" s="580"/>
      <c r="NEX31" s="580"/>
      <c r="NEY31" s="580"/>
      <c r="NEZ31" s="580"/>
      <c r="NFA31" s="580"/>
      <c r="NFB31" s="580"/>
      <c r="NFC31" s="580"/>
      <c r="NFD31" s="580"/>
      <c r="NFE31" s="580"/>
      <c r="NFF31" s="580"/>
      <c r="NFG31" s="580"/>
      <c r="NFH31" s="580"/>
      <c r="NFI31" s="580"/>
      <c r="NFJ31" s="580"/>
      <c r="NFK31" s="580"/>
      <c r="NFL31" s="580"/>
      <c r="NFM31" s="580"/>
      <c r="NFN31" s="580"/>
      <c r="NFO31" s="580"/>
      <c r="NFP31" s="580"/>
      <c r="NFQ31" s="580"/>
      <c r="NFR31" s="580"/>
      <c r="NFS31" s="580"/>
      <c r="NFT31" s="580"/>
      <c r="NFU31" s="580"/>
      <c r="NFV31" s="580"/>
      <c r="NFW31" s="580"/>
      <c r="NFX31" s="580"/>
      <c r="NFY31" s="580"/>
      <c r="NFZ31" s="580"/>
      <c r="NGA31" s="580"/>
      <c r="NGB31" s="580"/>
      <c r="NGC31" s="580"/>
      <c r="NGD31" s="580"/>
      <c r="NGE31" s="580"/>
      <c r="NGF31" s="580"/>
      <c r="NGG31" s="580"/>
      <c r="NGH31" s="580"/>
      <c r="NGI31" s="580"/>
      <c r="NGJ31" s="580"/>
      <c r="NGK31" s="580"/>
      <c r="NGL31" s="580"/>
      <c r="NGM31" s="580"/>
      <c r="NGN31" s="580"/>
      <c r="NGO31" s="580"/>
      <c r="NGP31" s="580"/>
      <c r="NGQ31" s="580"/>
      <c r="NGR31" s="580"/>
      <c r="NGS31" s="580"/>
      <c r="NGT31" s="580"/>
      <c r="NGU31" s="580"/>
      <c r="NGV31" s="580"/>
      <c r="NGW31" s="580"/>
      <c r="NGX31" s="580"/>
      <c r="NGY31" s="580"/>
      <c r="NGZ31" s="580"/>
      <c r="NHA31" s="580"/>
      <c r="NHB31" s="580"/>
      <c r="NHC31" s="580"/>
      <c r="NHD31" s="580"/>
      <c r="NHE31" s="580"/>
      <c r="NHF31" s="580"/>
      <c r="NHG31" s="580"/>
      <c r="NHH31" s="580"/>
      <c r="NHI31" s="580"/>
      <c r="NHJ31" s="580"/>
      <c r="NHK31" s="580"/>
      <c r="NHL31" s="580"/>
      <c r="NHM31" s="580"/>
      <c r="NHN31" s="580"/>
      <c r="NHO31" s="580"/>
      <c r="NHP31" s="580"/>
      <c r="NHQ31" s="580"/>
      <c r="NHR31" s="580"/>
      <c r="NHS31" s="580"/>
      <c r="NHT31" s="580"/>
      <c r="NHU31" s="580"/>
      <c r="NHV31" s="580"/>
      <c r="NHW31" s="580"/>
      <c r="NHX31" s="580"/>
      <c r="NHY31" s="580"/>
      <c r="NHZ31" s="580"/>
      <c r="NIA31" s="580"/>
      <c r="NIB31" s="580"/>
      <c r="NIC31" s="580"/>
      <c r="NID31" s="580"/>
      <c r="NIE31" s="580"/>
      <c r="NIF31" s="580"/>
      <c r="NIG31" s="580"/>
      <c r="NIH31" s="580"/>
      <c r="NII31" s="580"/>
      <c r="NIJ31" s="580"/>
      <c r="NIK31" s="580"/>
      <c r="NIL31" s="580"/>
      <c r="NIM31" s="580"/>
      <c r="NIN31" s="580"/>
      <c r="NIO31" s="580"/>
      <c r="NIP31" s="580"/>
      <c r="NIQ31" s="580"/>
      <c r="NIR31" s="580"/>
      <c r="NIS31" s="580"/>
      <c r="NIT31" s="580"/>
      <c r="NIU31" s="580"/>
      <c r="NIV31" s="580"/>
      <c r="NIW31" s="580"/>
      <c r="NIX31" s="580"/>
      <c r="NIY31" s="580"/>
      <c r="NIZ31" s="580"/>
      <c r="NJA31" s="580"/>
      <c r="NJB31" s="580"/>
      <c r="NJC31" s="580"/>
      <c r="NJD31" s="580"/>
      <c r="NJE31" s="580"/>
      <c r="NJF31" s="580"/>
      <c r="NJG31" s="580"/>
      <c r="NJH31" s="580"/>
      <c r="NJI31" s="580"/>
      <c r="NJJ31" s="580"/>
      <c r="NJK31" s="580"/>
      <c r="NJL31" s="580"/>
      <c r="NJM31" s="580"/>
      <c r="NJN31" s="580"/>
      <c r="NJO31" s="580"/>
      <c r="NJP31" s="580"/>
      <c r="NJQ31" s="580"/>
      <c r="NJR31" s="580"/>
      <c r="NJS31" s="580"/>
      <c r="NJT31" s="580"/>
      <c r="NJU31" s="580"/>
      <c r="NJV31" s="580"/>
      <c r="NJW31" s="580"/>
      <c r="NJX31" s="580"/>
      <c r="NJY31" s="580"/>
      <c r="NJZ31" s="580"/>
      <c r="NKA31" s="580"/>
      <c r="NKB31" s="580"/>
      <c r="NKC31" s="580"/>
      <c r="NKD31" s="580"/>
      <c r="NKE31" s="580"/>
      <c r="NKF31" s="580"/>
      <c r="NKG31" s="580"/>
      <c r="NKH31" s="580"/>
      <c r="NKI31" s="580"/>
      <c r="NKJ31" s="580"/>
      <c r="NKK31" s="580"/>
      <c r="NKL31" s="580"/>
      <c r="NKM31" s="580"/>
      <c r="NKN31" s="580"/>
      <c r="NKO31" s="580"/>
      <c r="NKP31" s="580"/>
      <c r="NKQ31" s="580"/>
      <c r="NKR31" s="580"/>
      <c r="NKS31" s="580"/>
      <c r="NKT31" s="580"/>
      <c r="NKU31" s="580"/>
      <c r="NKV31" s="580"/>
      <c r="NKW31" s="580"/>
      <c r="NKX31" s="580"/>
      <c r="NKY31" s="580"/>
      <c r="NKZ31" s="580"/>
      <c r="NLA31" s="580"/>
      <c r="NLB31" s="580"/>
      <c r="NLC31" s="580"/>
      <c r="NLD31" s="580"/>
      <c r="NLE31" s="580"/>
      <c r="NLF31" s="580"/>
      <c r="NLG31" s="580"/>
      <c r="NLH31" s="580"/>
      <c r="NLI31" s="580"/>
      <c r="NLJ31" s="580"/>
      <c r="NLK31" s="580"/>
      <c r="NLL31" s="580"/>
      <c r="NLM31" s="580"/>
      <c r="NLN31" s="580"/>
      <c r="NLO31" s="580"/>
      <c r="NLP31" s="580"/>
      <c r="NLQ31" s="580"/>
      <c r="NLR31" s="580"/>
      <c r="NLS31" s="580"/>
      <c r="NLT31" s="580"/>
      <c r="NLU31" s="580"/>
      <c r="NLV31" s="580"/>
      <c r="NLW31" s="580"/>
      <c r="NLX31" s="580"/>
      <c r="NLY31" s="580"/>
      <c r="NLZ31" s="580"/>
      <c r="NMA31" s="580"/>
      <c r="NMB31" s="580"/>
      <c r="NMC31" s="580"/>
      <c r="NMD31" s="580"/>
      <c r="NME31" s="580"/>
      <c r="NMF31" s="580"/>
      <c r="NMG31" s="580"/>
      <c r="NMH31" s="580"/>
      <c r="NMI31" s="580"/>
      <c r="NMJ31" s="580"/>
      <c r="NMK31" s="580"/>
      <c r="NML31" s="580"/>
      <c r="NMM31" s="580"/>
      <c r="NMN31" s="580"/>
      <c r="NMO31" s="580"/>
      <c r="NMP31" s="580"/>
      <c r="NMQ31" s="580"/>
      <c r="NMR31" s="580"/>
      <c r="NMS31" s="580"/>
      <c r="NMT31" s="580"/>
      <c r="NMU31" s="580"/>
      <c r="NMV31" s="580"/>
      <c r="NMW31" s="580"/>
      <c r="NMX31" s="580"/>
      <c r="NMY31" s="580"/>
      <c r="NMZ31" s="580"/>
      <c r="NNA31" s="580"/>
      <c r="NNB31" s="580"/>
      <c r="NNC31" s="580"/>
      <c r="NND31" s="580"/>
      <c r="NNE31" s="580"/>
      <c r="NNF31" s="580"/>
      <c r="NNG31" s="580"/>
      <c r="NNH31" s="580"/>
      <c r="NNI31" s="580"/>
      <c r="NNJ31" s="580"/>
      <c r="NNK31" s="580"/>
      <c r="NNL31" s="580"/>
      <c r="NNM31" s="580"/>
      <c r="NNN31" s="580"/>
      <c r="NNO31" s="580"/>
      <c r="NNP31" s="580"/>
      <c r="NNQ31" s="580"/>
      <c r="NNR31" s="580"/>
      <c r="NNS31" s="580"/>
      <c r="NNT31" s="580"/>
      <c r="NNU31" s="580"/>
      <c r="NNV31" s="580"/>
      <c r="NNW31" s="580"/>
      <c r="NNX31" s="580"/>
      <c r="NNY31" s="580"/>
      <c r="NNZ31" s="580"/>
      <c r="NOA31" s="580"/>
      <c r="NOB31" s="580"/>
      <c r="NOC31" s="580"/>
      <c r="NOD31" s="580"/>
      <c r="NOE31" s="580"/>
      <c r="NOF31" s="580"/>
      <c r="NOG31" s="580"/>
      <c r="NOH31" s="580"/>
      <c r="NOI31" s="580"/>
      <c r="NOJ31" s="580"/>
      <c r="NOK31" s="580"/>
      <c r="NOL31" s="580"/>
      <c r="NOM31" s="580"/>
      <c r="NON31" s="580"/>
      <c r="NOO31" s="580"/>
      <c r="NOP31" s="580"/>
      <c r="NOQ31" s="580"/>
      <c r="NOR31" s="580"/>
      <c r="NOS31" s="580"/>
      <c r="NOT31" s="580"/>
      <c r="NOU31" s="580"/>
      <c r="NOV31" s="580"/>
      <c r="NOW31" s="580"/>
      <c r="NOX31" s="580"/>
      <c r="NOY31" s="580"/>
      <c r="NOZ31" s="580"/>
      <c r="NPA31" s="580"/>
      <c r="NPB31" s="580"/>
      <c r="NPC31" s="580"/>
      <c r="NPD31" s="580"/>
      <c r="NPE31" s="580"/>
      <c r="NPF31" s="580"/>
      <c r="NPG31" s="580"/>
      <c r="NPH31" s="580"/>
      <c r="NPI31" s="580"/>
      <c r="NPJ31" s="580"/>
      <c r="NPK31" s="580"/>
      <c r="NPL31" s="580"/>
      <c r="NPM31" s="580"/>
      <c r="NPN31" s="580"/>
      <c r="NPO31" s="580"/>
      <c r="NPP31" s="580"/>
      <c r="NPQ31" s="580"/>
      <c r="NPR31" s="580"/>
      <c r="NPS31" s="580"/>
      <c r="NPT31" s="580"/>
      <c r="NPU31" s="580"/>
      <c r="NPV31" s="580"/>
      <c r="NPW31" s="580"/>
      <c r="NPX31" s="580"/>
      <c r="NPY31" s="580"/>
      <c r="NPZ31" s="580"/>
      <c r="NQA31" s="580"/>
      <c r="NQB31" s="580"/>
      <c r="NQC31" s="580"/>
      <c r="NQD31" s="580"/>
      <c r="NQE31" s="580"/>
      <c r="NQF31" s="580"/>
      <c r="NQG31" s="580"/>
      <c r="NQH31" s="580"/>
      <c r="NQI31" s="580"/>
      <c r="NQJ31" s="580"/>
      <c r="NQK31" s="580"/>
      <c r="NQL31" s="580"/>
      <c r="NQM31" s="580"/>
      <c r="NQN31" s="580"/>
      <c r="NQO31" s="580"/>
      <c r="NQP31" s="580"/>
      <c r="NQQ31" s="580"/>
      <c r="NQR31" s="580"/>
      <c r="NQS31" s="580"/>
      <c r="NQT31" s="580"/>
      <c r="NQU31" s="580"/>
      <c r="NQV31" s="580"/>
      <c r="NQW31" s="580"/>
      <c r="NQX31" s="580"/>
      <c r="NQY31" s="580"/>
      <c r="NQZ31" s="580"/>
      <c r="NRA31" s="580"/>
      <c r="NRB31" s="580"/>
      <c r="NRC31" s="580"/>
      <c r="NRD31" s="580"/>
      <c r="NRE31" s="580"/>
      <c r="NRF31" s="580"/>
      <c r="NRG31" s="580"/>
      <c r="NRH31" s="580"/>
      <c r="NRI31" s="580"/>
      <c r="NRJ31" s="580"/>
      <c r="NRK31" s="580"/>
      <c r="NRL31" s="580"/>
      <c r="NRM31" s="580"/>
      <c r="NRN31" s="580"/>
      <c r="NRO31" s="580"/>
      <c r="NRP31" s="580"/>
      <c r="NRQ31" s="580"/>
      <c r="NRR31" s="580"/>
      <c r="NRS31" s="580"/>
      <c r="NRT31" s="580"/>
      <c r="NRU31" s="580"/>
      <c r="NRV31" s="580"/>
      <c r="NRW31" s="580"/>
      <c r="NRX31" s="580"/>
      <c r="NRY31" s="580"/>
      <c r="NRZ31" s="580"/>
      <c r="NSA31" s="580"/>
      <c r="NSB31" s="580"/>
      <c r="NSC31" s="580"/>
      <c r="NSD31" s="580"/>
      <c r="NSE31" s="580"/>
      <c r="NSF31" s="580"/>
      <c r="NSG31" s="580"/>
      <c r="NSH31" s="580"/>
      <c r="NSI31" s="580"/>
      <c r="NSJ31" s="580"/>
      <c r="NSK31" s="580"/>
      <c r="NSL31" s="580"/>
      <c r="NSM31" s="580"/>
      <c r="NSN31" s="580"/>
      <c r="NSO31" s="580"/>
      <c r="NSP31" s="580"/>
      <c r="NSQ31" s="580"/>
      <c r="NSR31" s="580"/>
      <c r="NSS31" s="580"/>
      <c r="NST31" s="580"/>
      <c r="NSU31" s="580"/>
      <c r="NSV31" s="580"/>
      <c r="NSW31" s="580"/>
      <c r="NSX31" s="580"/>
      <c r="NSY31" s="580"/>
      <c r="NSZ31" s="580"/>
      <c r="NTA31" s="580"/>
      <c r="NTB31" s="580"/>
      <c r="NTC31" s="580"/>
      <c r="NTD31" s="580"/>
      <c r="NTE31" s="580"/>
      <c r="NTF31" s="580"/>
      <c r="NTG31" s="580"/>
      <c r="NTH31" s="580"/>
      <c r="NTI31" s="580"/>
      <c r="NTJ31" s="580"/>
      <c r="NTK31" s="580"/>
      <c r="NTL31" s="580"/>
      <c r="NTM31" s="580"/>
      <c r="NTN31" s="580"/>
      <c r="NTO31" s="580"/>
      <c r="NTP31" s="580"/>
      <c r="NTQ31" s="580"/>
      <c r="NTR31" s="580"/>
      <c r="NTS31" s="580"/>
      <c r="NTT31" s="580"/>
      <c r="NTU31" s="580"/>
      <c r="NTV31" s="580"/>
      <c r="NTW31" s="580"/>
      <c r="NTX31" s="580"/>
      <c r="NTY31" s="580"/>
      <c r="NTZ31" s="580"/>
      <c r="NUA31" s="580"/>
      <c r="NUB31" s="580"/>
      <c r="NUC31" s="580"/>
      <c r="NUD31" s="580"/>
      <c r="NUE31" s="580"/>
      <c r="NUF31" s="580"/>
      <c r="NUG31" s="580"/>
      <c r="NUH31" s="580"/>
      <c r="NUI31" s="580"/>
      <c r="NUJ31" s="580"/>
      <c r="NUK31" s="580"/>
      <c r="NUL31" s="580"/>
      <c r="NUM31" s="580"/>
      <c r="NUN31" s="580"/>
      <c r="NUO31" s="580"/>
      <c r="NUP31" s="580"/>
      <c r="NUQ31" s="580"/>
      <c r="NUR31" s="580"/>
      <c r="NUS31" s="580"/>
      <c r="NUT31" s="580"/>
      <c r="NUU31" s="580"/>
      <c r="NUV31" s="580"/>
      <c r="NUW31" s="580"/>
      <c r="NUX31" s="580"/>
      <c r="NUY31" s="580"/>
      <c r="NUZ31" s="580"/>
      <c r="NVA31" s="580"/>
      <c r="NVB31" s="580"/>
      <c r="NVC31" s="580"/>
      <c r="NVD31" s="580"/>
      <c r="NVE31" s="580"/>
      <c r="NVF31" s="580"/>
      <c r="NVG31" s="580"/>
      <c r="NVH31" s="580"/>
      <c r="NVI31" s="580"/>
      <c r="NVJ31" s="580"/>
      <c r="NVK31" s="580"/>
      <c r="NVL31" s="580"/>
      <c r="NVM31" s="580"/>
      <c r="NVN31" s="580"/>
      <c r="NVO31" s="580"/>
      <c r="NVP31" s="580"/>
      <c r="NVQ31" s="580"/>
      <c r="NVR31" s="580"/>
      <c r="NVS31" s="580"/>
      <c r="NVT31" s="580"/>
      <c r="NVU31" s="580"/>
      <c r="NVV31" s="580"/>
      <c r="NVW31" s="580"/>
      <c r="NVX31" s="580"/>
      <c r="NVY31" s="580"/>
      <c r="NVZ31" s="580"/>
      <c r="NWA31" s="580"/>
      <c r="NWB31" s="580"/>
      <c r="NWC31" s="580"/>
      <c r="NWD31" s="580"/>
      <c r="NWE31" s="580"/>
      <c r="NWF31" s="580"/>
      <c r="NWG31" s="580"/>
      <c r="NWH31" s="580"/>
      <c r="NWI31" s="580"/>
      <c r="NWJ31" s="580"/>
      <c r="NWK31" s="580"/>
      <c r="NWL31" s="580"/>
      <c r="NWM31" s="580"/>
      <c r="NWN31" s="580"/>
      <c r="NWO31" s="580"/>
      <c r="NWP31" s="580"/>
      <c r="NWQ31" s="580"/>
      <c r="NWR31" s="580"/>
      <c r="NWS31" s="580"/>
      <c r="NWT31" s="580"/>
      <c r="NWU31" s="580"/>
      <c r="NWV31" s="580"/>
      <c r="NWW31" s="580"/>
      <c r="NWX31" s="580"/>
      <c r="NWY31" s="580"/>
      <c r="NWZ31" s="580"/>
      <c r="NXA31" s="580"/>
      <c r="NXB31" s="580"/>
      <c r="NXC31" s="580"/>
      <c r="NXD31" s="580"/>
      <c r="NXE31" s="580"/>
      <c r="NXF31" s="580"/>
      <c r="NXG31" s="580"/>
      <c r="NXH31" s="580"/>
      <c r="NXI31" s="580"/>
      <c r="NXJ31" s="580"/>
      <c r="NXK31" s="580"/>
      <c r="NXL31" s="580"/>
      <c r="NXM31" s="580"/>
      <c r="NXN31" s="580"/>
      <c r="NXO31" s="580"/>
      <c r="NXP31" s="580"/>
      <c r="NXQ31" s="580"/>
      <c r="NXR31" s="580"/>
      <c r="NXS31" s="580"/>
      <c r="NXT31" s="580"/>
      <c r="NXU31" s="580"/>
      <c r="NXV31" s="580"/>
      <c r="NXW31" s="580"/>
      <c r="NXX31" s="580"/>
      <c r="NXY31" s="580"/>
      <c r="NXZ31" s="580"/>
      <c r="NYA31" s="580"/>
      <c r="NYB31" s="580"/>
      <c r="NYC31" s="580"/>
      <c r="NYD31" s="580"/>
      <c r="NYE31" s="580"/>
      <c r="NYF31" s="580"/>
      <c r="NYG31" s="580"/>
      <c r="NYH31" s="580"/>
      <c r="NYI31" s="580"/>
      <c r="NYJ31" s="580"/>
      <c r="NYK31" s="580"/>
      <c r="NYL31" s="580"/>
      <c r="NYM31" s="580"/>
      <c r="NYN31" s="580"/>
      <c r="NYO31" s="580"/>
      <c r="NYP31" s="580"/>
      <c r="NYQ31" s="580"/>
      <c r="NYR31" s="580"/>
      <c r="NYS31" s="580"/>
      <c r="NYT31" s="580"/>
      <c r="NYU31" s="580"/>
      <c r="NYV31" s="580"/>
      <c r="NYW31" s="580"/>
      <c r="NYX31" s="580"/>
      <c r="NYY31" s="580"/>
      <c r="NYZ31" s="580"/>
      <c r="NZA31" s="580"/>
      <c r="NZB31" s="580"/>
      <c r="NZC31" s="580"/>
      <c r="NZD31" s="580"/>
      <c r="NZE31" s="580"/>
      <c r="NZF31" s="580"/>
      <c r="NZG31" s="580"/>
      <c r="NZH31" s="580"/>
      <c r="NZI31" s="580"/>
      <c r="NZJ31" s="580"/>
      <c r="NZK31" s="580"/>
      <c r="NZL31" s="580"/>
      <c r="NZM31" s="580"/>
      <c r="NZN31" s="580"/>
      <c r="NZO31" s="580"/>
      <c r="NZP31" s="580"/>
      <c r="NZQ31" s="580"/>
      <c r="NZR31" s="580"/>
      <c r="NZS31" s="580"/>
      <c r="NZT31" s="580"/>
      <c r="NZU31" s="580"/>
      <c r="NZV31" s="580"/>
      <c r="NZW31" s="580"/>
      <c r="NZX31" s="580"/>
      <c r="NZY31" s="580"/>
      <c r="NZZ31" s="580"/>
      <c r="OAA31" s="580"/>
      <c r="OAB31" s="580"/>
      <c r="OAC31" s="580"/>
      <c r="OAD31" s="580"/>
      <c r="OAE31" s="580"/>
      <c r="OAF31" s="580"/>
      <c r="OAG31" s="580"/>
      <c r="OAH31" s="580"/>
      <c r="OAI31" s="580"/>
      <c r="OAJ31" s="580"/>
      <c r="OAK31" s="580"/>
      <c r="OAL31" s="580"/>
      <c r="OAM31" s="580"/>
      <c r="OAN31" s="580"/>
      <c r="OAO31" s="580"/>
      <c r="OAP31" s="580"/>
      <c r="OAQ31" s="580"/>
      <c r="OAR31" s="580"/>
      <c r="OAS31" s="580"/>
      <c r="OAT31" s="580"/>
      <c r="OAU31" s="580"/>
      <c r="OAV31" s="580"/>
      <c r="OAW31" s="580"/>
      <c r="OAX31" s="580"/>
      <c r="OAY31" s="580"/>
      <c r="OAZ31" s="580"/>
      <c r="OBA31" s="580"/>
      <c r="OBB31" s="580"/>
      <c r="OBC31" s="580"/>
      <c r="OBD31" s="580"/>
      <c r="OBE31" s="580"/>
      <c r="OBF31" s="580"/>
      <c r="OBG31" s="580"/>
      <c r="OBH31" s="580"/>
      <c r="OBI31" s="580"/>
      <c r="OBJ31" s="580"/>
      <c r="OBK31" s="580"/>
      <c r="OBL31" s="580"/>
      <c r="OBM31" s="580"/>
      <c r="OBN31" s="580"/>
      <c r="OBO31" s="580"/>
      <c r="OBP31" s="580"/>
      <c r="OBQ31" s="580"/>
      <c r="OBR31" s="580"/>
      <c r="OBS31" s="580"/>
      <c r="OBT31" s="580"/>
      <c r="OBU31" s="580"/>
      <c r="OBV31" s="580"/>
      <c r="OBW31" s="580"/>
      <c r="OBX31" s="580"/>
      <c r="OBY31" s="580"/>
      <c r="OBZ31" s="580"/>
      <c r="OCA31" s="580"/>
      <c r="OCB31" s="580"/>
      <c r="OCC31" s="580"/>
      <c r="OCD31" s="580"/>
      <c r="OCE31" s="580"/>
      <c r="OCF31" s="580"/>
      <c r="OCG31" s="580"/>
      <c r="OCH31" s="580"/>
      <c r="OCI31" s="580"/>
      <c r="OCJ31" s="580"/>
      <c r="OCK31" s="580"/>
      <c r="OCL31" s="580"/>
      <c r="OCM31" s="580"/>
      <c r="OCN31" s="580"/>
      <c r="OCO31" s="580"/>
      <c r="OCP31" s="580"/>
      <c r="OCQ31" s="580"/>
      <c r="OCR31" s="580"/>
      <c r="OCS31" s="580"/>
      <c r="OCT31" s="580"/>
      <c r="OCU31" s="580"/>
      <c r="OCV31" s="580"/>
      <c r="OCW31" s="580"/>
      <c r="OCX31" s="580"/>
      <c r="OCY31" s="580"/>
      <c r="OCZ31" s="580"/>
      <c r="ODA31" s="580"/>
      <c r="ODB31" s="580"/>
      <c r="ODC31" s="580"/>
      <c r="ODD31" s="580"/>
      <c r="ODE31" s="580"/>
      <c r="ODF31" s="580"/>
      <c r="ODG31" s="580"/>
      <c r="ODH31" s="580"/>
      <c r="ODI31" s="580"/>
      <c r="ODJ31" s="580"/>
      <c r="ODK31" s="580"/>
      <c r="ODL31" s="580"/>
      <c r="ODM31" s="580"/>
      <c r="ODN31" s="580"/>
      <c r="ODO31" s="580"/>
      <c r="ODP31" s="580"/>
      <c r="ODQ31" s="580"/>
      <c r="ODR31" s="580"/>
      <c r="ODS31" s="580"/>
      <c r="ODT31" s="580"/>
      <c r="ODU31" s="580"/>
      <c r="ODV31" s="580"/>
      <c r="ODW31" s="580"/>
      <c r="ODX31" s="580"/>
      <c r="ODY31" s="580"/>
      <c r="ODZ31" s="580"/>
      <c r="OEA31" s="580"/>
      <c r="OEB31" s="580"/>
      <c r="OEC31" s="580"/>
      <c r="OED31" s="580"/>
      <c r="OEE31" s="580"/>
      <c r="OEF31" s="580"/>
      <c r="OEG31" s="580"/>
      <c r="OEH31" s="580"/>
      <c r="OEI31" s="580"/>
      <c r="OEJ31" s="580"/>
      <c r="OEK31" s="580"/>
      <c r="OEL31" s="580"/>
      <c r="OEM31" s="580"/>
      <c r="OEN31" s="580"/>
      <c r="OEO31" s="580"/>
      <c r="OEP31" s="580"/>
      <c r="OEQ31" s="580"/>
      <c r="OER31" s="580"/>
      <c r="OES31" s="580"/>
      <c r="OET31" s="580"/>
      <c r="OEU31" s="580"/>
      <c r="OEV31" s="580"/>
      <c r="OEW31" s="580"/>
      <c r="OEX31" s="580"/>
      <c r="OEY31" s="580"/>
      <c r="OEZ31" s="580"/>
      <c r="OFA31" s="580"/>
      <c r="OFB31" s="580"/>
      <c r="OFC31" s="580"/>
      <c r="OFD31" s="580"/>
      <c r="OFE31" s="580"/>
      <c r="OFF31" s="580"/>
      <c r="OFG31" s="580"/>
      <c r="OFH31" s="580"/>
      <c r="OFI31" s="580"/>
      <c r="OFJ31" s="580"/>
      <c r="OFK31" s="580"/>
      <c r="OFL31" s="580"/>
      <c r="OFM31" s="580"/>
      <c r="OFN31" s="580"/>
      <c r="OFO31" s="580"/>
      <c r="OFP31" s="580"/>
      <c r="OFQ31" s="580"/>
      <c r="OFR31" s="580"/>
      <c r="OFS31" s="580"/>
      <c r="OFT31" s="580"/>
      <c r="OFU31" s="580"/>
      <c r="OFV31" s="580"/>
      <c r="OFW31" s="580"/>
      <c r="OFX31" s="580"/>
      <c r="OFY31" s="580"/>
      <c r="OFZ31" s="580"/>
      <c r="OGA31" s="580"/>
      <c r="OGB31" s="580"/>
      <c r="OGC31" s="580"/>
      <c r="OGD31" s="580"/>
      <c r="OGE31" s="580"/>
      <c r="OGF31" s="580"/>
      <c r="OGG31" s="580"/>
      <c r="OGH31" s="580"/>
      <c r="OGI31" s="580"/>
      <c r="OGJ31" s="580"/>
      <c r="OGK31" s="580"/>
      <c r="OGL31" s="580"/>
      <c r="OGM31" s="580"/>
      <c r="OGN31" s="580"/>
      <c r="OGO31" s="580"/>
      <c r="OGP31" s="580"/>
      <c r="OGQ31" s="580"/>
      <c r="OGR31" s="580"/>
      <c r="OGS31" s="580"/>
      <c r="OGT31" s="580"/>
      <c r="OGU31" s="580"/>
      <c r="OGV31" s="580"/>
      <c r="OGW31" s="580"/>
      <c r="OGX31" s="580"/>
      <c r="OGY31" s="580"/>
      <c r="OGZ31" s="580"/>
      <c r="OHA31" s="580"/>
      <c r="OHB31" s="580"/>
      <c r="OHC31" s="580"/>
      <c r="OHD31" s="580"/>
      <c r="OHE31" s="580"/>
      <c r="OHF31" s="580"/>
      <c r="OHG31" s="580"/>
      <c r="OHH31" s="580"/>
      <c r="OHI31" s="580"/>
      <c r="OHJ31" s="580"/>
      <c r="OHK31" s="580"/>
      <c r="OHL31" s="580"/>
      <c r="OHM31" s="580"/>
      <c r="OHN31" s="580"/>
      <c r="OHO31" s="580"/>
      <c r="OHP31" s="580"/>
      <c r="OHQ31" s="580"/>
      <c r="OHR31" s="580"/>
      <c r="OHS31" s="580"/>
      <c r="OHT31" s="580"/>
      <c r="OHU31" s="580"/>
      <c r="OHV31" s="580"/>
      <c r="OHW31" s="580"/>
      <c r="OHX31" s="580"/>
      <c r="OHY31" s="580"/>
      <c r="OHZ31" s="580"/>
      <c r="OIA31" s="580"/>
      <c r="OIB31" s="580"/>
      <c r="OIC31" s="580"/>
      <c r="OID31" s="580"/>
      <c r="OIE31" s="580"/>
      <c r="OIF31" s="580"/>
      <c r="OIG31" s="580"/>
      <c r="OIH31" s="580"/>
      <c r="OII31" s="580"/>
      <c r="OIJ31" s="580"/>
      <c r="OIK31" s="580"/>
      <c r="OIL31" s="580"/>
      <c r="OIM31" s="580"/>
      <c r="OIN31" s="580"/>
      <c r="OIO31" s="580"/>
      <c r="OIP31" s="580"/>
      <c r="OIQ31" s="580"/>
      <c r="OIR31" s="580"/>
      <c r="OIS31" s="580"/>
      <c r="OIT31" s="580"/>
      <c r="OIU31" s="580"/>
      <c r="OIV31" s="580"/>
      <c r="OIW31" s="580"/>
      <c r="OIX31" s="580"/>
      <c r="OIY31" s="580"/>
      <c r="OIZ31" s="580"/>
      <c r="OJA31" s="580"/>
      <c r="OJB31" s="580"/>
      <c r="OJC31" s="580"/>
      <c r="OJD31" s="580"/>
      <c r="OJE31" s="580"/>
      <c r="OJF31" s="580"/>
      <c r="OJG31" s="580"/>
      <c r="OJH31" s="580"/>
      <c r="OJI31" s="580"/>
      <c r="OJJ31" s="580"/>
      <c r="OJK31" s="580"/>
      <c r="OJL31" s="580"/>
      <c r="OJM31" s="580"/>
      <c r="OJN31" s="580"/>
      <c r="OJO31" s="580"/>
      <c r="OJP31" s="580"/>
      <c r="OJQ31" s="580"/>
      <c r="OJR31" s="580"/>
      <c r="OJS31" s="580"/>
      <c r="OJT31" s="580"/>
      <c r="OJU31" s="580"/>
      <c r="OJV31" s="580"/>
      <c r="OJW31" s="580"/>
      <c r="OJX31" s="580"/>
      <c r="OJY31" s="580"/>
      <c r="OJZ31" s="580"/>
      <c r="OKA31" s="580"/>
      <c r="OKB31" s="580"/>
      <c r="OKC31" s="580"/>
      <c r="OKD31" s="580"/>
      <c r="OKE31" s="580"/>
      <c r="OKF31" s="580"/>
      <c r="OKG31" s="580"/>
      <c r="OKH31" s="580"/>
      <c r="OKI31" s="580"/>
      <c r="OKJ31" s="580"/>
      <c r="OKK31" s="580"/>
      <c r="OKL31" s="580"/>
      <c r="OKM31" s="580"/>
      <c r="OKN31" s="580"/>
      <c r="OKO31" s="580"/>
      <c r="OKP31" s="580"/>
      <c r="OKQ31" s="580"/>
      <c r="OKR31" s="580"/>
      <c r="OKS31" s="580"/>
      <c r="OKT31" s="580"/>
      <c r="OKU31" s="580"/>
      <c r="OKV31" s="580"/>
      <c r="OKW31" s="580"/>
      <c r="OKX31" s="580"/>
      <c r="OKY31" s="580"/>
      <c r="OKZ31" s="580"/>
      <c r="OLA31" s="580"/>
      <c r="OLB31" s="580"/>
      <c r="OLC31" s="580"/>
      <c r="OLD31" s="580"/>
      <c r="OLE31" s="580"/>
      <c r="OLF31" s="580"/>
      <c r="OLG31" s="580"/>
      <c r="OLH31" s="580"/>
      <c r="OLI31" s="580"/>
      <c r="OLJ31" s="580"/>
      <c r="OLK31" s="580"/>
      <c r="OLL31" s="580"/>
      <c r="OLM31" s="580"/>
      <c r="OLN31" s="580"/>
      <c r="OLO31" s="580"/>
      <c r="OLP31" s="580"/>
      <c r="OLQ31" s="580"/>
      <c r="OLR31" s="580"/>
      <c r="OLS31" s="580"/>
      <c r="OLT31" s="580"/>
      <c r="OLU31" s="580"/>
      <c r="OLV31" s="580"/>
      <c r="OLW31" s="580"/>
      <c r="OLX31" s="580"/>
      <c r="OLY31" s="580"/>
      <c r="OLZ31" s="580"/>
      <c r="OMA31" s="580"/>
      <c r="OMB31" s="580"/>
      <c r="OMC31" s="580"/>
      <c r="OMD31" s="580"/>
      <c r="OME31" s="580"/>
      <c r="OMF31" s="580"/>
      <c r="OMG31" s="580"/>
      <c r="OMH31" s="580"/>
      <c r="OMI31" s="580"/>
      <c r="OMJ31" s="580"/>
      <c r="OMK31" s="580"/>
      <c r="OML31" s="580"/>
      <c r="OMM31" s="580"/>
      <c r="OMN31" s="580"/>
      <c r="OMO31" s="580"/>
      <c r="OMP31" s="580"/>
      <c r="OMQ31" s="580"/>
      <c r="OMR31" s="580"/>
      <c r="OMS31" s="580"/>
      <c r="OMT31" s="580"/>
      <c r="OMU31" s="580"/>
      <c r="OMV31" s="580"/>
      <c r="OMW31" s="580"/>
      <c r="OMX31" s="580"/>
      <c r="OMY31" s="580"/>
      <c r="OMZ31" s="580"/>
      <c r="ONA31" s="580"/>
      <c r="ONB31" s="580"/>
      <c r="ONC31" s="580"/>
      <c r="OND31" s="580"/>
      <c r="ONE31" s="580"/>
      <c r="ONF31" s="580"/>
      <c r="ONG31" s="580"/>
      <c r="ONH31" s="580"/>
      <c r="ONI31" s="580"/>
      <c r="ONJ31" s="580"/>
      <c r="ONK31" s="580"/>
      <c r="ONL31" s="580"/>
      <c r="ONM31" s="580"/>
      <c r="ONN31" s="580"/>
      <c r="ONO31" s="580"/>
      <c r="ONP31" s="580"/>
      <c r="ONQ31" s="580"/>
      <c r="ONR31" s="580"/>
      <c r="ONS31" s="580"/>
      <c r="ONT31" s="580"/>
      <c r="ONU31" s="580"/>
      <c r="ONV31" s="580"/>
      <c r="ONW31" s="580"/>
      <c r="ONX31" s="580"/>
      <c r="ONY31" s="580"/>
      <c r="ONZ31" s="580"/>
      <c r="OOA31" s="580"/>
      <c r="OOB31" s="580"/>
      <c r="OOC31" s="580"/>
      <c r="OOD31" s="580"/>
      <c r="OOE31" s="580"/>
      <c r="OOF31" s="580"/>
      <c r="OOG31" s="580"/>
      <c r="OOH31" s="580"/>
      <c r="OOI31" s="580"/>
      <c r="OOJ31" s="580"/>
      <c r="OOK31" s="580"/>
      <c r="OOL31" s="580"/>
      <c r="OOM31" s="580"/>
      <c r="OON31" s="580"/>
      <c r="OOO31" s="580"/>
      <c r="OOP31" s="580"/>
      <c r="OOQ31" s="580"/>
      <c r="OOR31" s="580"/>
      <c r="OOS31" s="580"/>
      <c r="OOT31" s="580"/>
      <c r="OOU31" s="580"/>
      <c r="OOV31" s="580"/>
      <c r="OOW31" s="580"/>
      <c r="OOX31" s="580"/>
      <c r="OOY31" s="580"/>
      <c r="OOZ31" s="580"/>
      <c r="OPA31" s="580"/>
      <c r="OPB31" s="580"/>
      <c r="OPC31" s="580"/>
      <c r="OPD31" s="580"/>
      <c r="OPE31" s="580"/>
      <c r="OPF31" s="580"/>
      <c r="OPG31" s="580"/>
      <c r="OPH31" s="580"/>
      <c r="OPI31" s="580"/>
      <c r="OPJ31" s="580"/>
      <c r="OPK31" s="580"/>
      <c r="OPL31" s="580"/>
      <c r="OPM31" s="580"/>
      <c r="OPN31" s="580"/>
      <c r="OPO31" s="580"/>
      <c r="OPP31" s="580"/>
      <c r="OPQ31" s="580"/>
      <c r="OPR31" s="580"/>
      <c r="OPS31" s="580"/>
      <c r="OPT31" s="580"/>
      <c r="OPU31" s="580"/>
      <c r="OPV31" s="580"/>
      <c r="OPW31" s="580"/>
      <c r="OPX31" s="580"/>
      <c r="OPY31" s="580"/>
      <c r="OPZ31" s="580"/>
      <c r="OQA31" s="580"/>
      <c r="OQB31" s="580"/>
      <c r="OQC31" s="580"/>
      <c r="OQD31" s="580"/>
      <c r="OQE31" s="580"/>
      <c r="OQF31" s="580"/>
      <c r="OQG31" s="580"/>
      <c r="OQH31" s="580"/>
      <c r="OQI31" s="580"/>
      <c r="OQJ31" s="580"/>
      <c r="OQK31" s="580"/>
      <c r="OQL31" s="580"/>
      <c r="OQM31" s="580"/>
      <c r="OQN31" s="580"/>
      <c r="OQO31" s="580"/>
      <c r="OQP31" s="580"/>
      <c r="OQQ31" s="580"/>
      <c r="OQR31" s="580"/>
      <c r="OQS31" s="580"/>
      <c r="OQT31" s="580"/>
      <c r="OQU31" s="580"/>
      <c r="OQV31" s="580"/>
      <c r="OQW31" s="580"/>
      <c r="OQX31" s="580"/>
      <c r="OQY31" s="580"/>
      <c r="OQZ31" s="580"/>
      <c r="ORA31" s="580"/>
      <c r="ORB31" s="580"/>
      <c r="ORC31" s="580"/>
      <c r="ORD31" s="580"/>
      <c r="ORE31" s="580"/>
      <c r="ORF31" s="580"/>
      <c r="ORG31" s="580"/>
      <c r="ORH31" s="580"/>
      <c r="ORI31" s="580"/>
      <c r="ORJ31" s="580"/>
      <c r="ORK31" s="580"/>
      <c r="ORL31" s="580"/>
      <c r="ORM31" s="580"/>
      <c r="ORN31" s="580"/>
      <c r="ORO31" s="580"/>
      <c r="ORP31" s="580"/>
      <c r="ORQ31" s="580"/>
      <c r="ORR31" s="580"/>
      <c r="ORS31" s="580"/>
      <c r="ORT31" s="580"/>
      <c r="ORU31" s="580"/>
      <c r="ORV31" s="580"/>
      <c r="ORW31" s="580"/>
      <c r="ORX31" s="580"/>
      <c r="ORY31" s="580"/>
      <c r="ORZ31" s="580"/>
      <c r="OSA31" s="580"/>
      <c r="OSB31" s="580"/>
      <c r="OSC31" s="580"/>
      <c r="OSD31" s="580"/>
      <c r="OSE31" s="580"/>
      <c r="OSF31" s="580"/>
      <c r="OSG31" s="580"/>
      <c r="OSH31" s="580"/>
      <c r="OSI31" s="580"/>
      <c r="OSJ31" s="580"/>
      <c r="OSK31" s="580"/>
      <c r="OSL31" s="580"/>
      <c r="OSM31" s="580"/>
      <c r="OSN31" s="580"/>
      <c r="OSO31" s="580"/>
      <c r="OSP31" s="580"/>
      <c r="OSQ31" s="580"/>
      <c r="OSR31" s="580"/>
      <c r="OSS31" s="580"/>
      <c r="OST31" s="580"/>
      <c r="OSU31" s="580"/>
      <c r="OSV31" s="580"/>
      <c r="OSW31" s="580"/>
      <c r="OSX31" s="580"/>
      <c r="OSY31" s="580"/>
      <c r="OSZ31" s="580"/>
      <c r="OTA31" s="580"/>
      <c r="OTB31" s="580"/>
      <c r="OTC31" s="580"/>
      <c r="OTD31" s="580"/>
      <c r="OTE31" s="580"/>
      <c r="OTF31" s="580"/>
      <c r="OTG31" s="580"/>
      <c r="OTH31" s="580"/>
      <c r="OTI31" s="580"/>
      <c r="OTJ31" s="580"/>
      <c r="OTK31" s="580"/>
      <c r="OTL31" s="580"/>
      <c r="OTM31" s="580"/>
      <c r="OTN31" s="580"/>
      <c r="OTO31" s="580"/>
      <c r="OTP31" s="580"/>
      <c r="OTQ31" s="580"/>
      <c r="OTR31" s="580"/>
      <c r="OTS31" s="580"/>
      <c r="OTT31" s="580"/>
      <c r="OTU31" s="580"/>
      <c r="OTV31" s="580"/>
      <c r="OTW31" s="580"/>
      <c r="OTX31" s="580"/>
      <c r="OTY31" s="580"/>
      <c r="OTZ31" s="580"/>
      <c r="OUA31" s="580"/>
      <c r="OUB31" s="580"/>
      <c r="OUC31" s="580"/>
      <c r="OUD31" s="580"/>
      <c r="OUE31" s="580"/>
      <c r="OUF31" s="580"/>
      <c r="OUG31" s="580"/>
      <c r="OUH31" s="580"/>
      <c r="OUI31" s="580"/>
      <c r="OUJ31" s="580"/>
      <c r="OUK31" s="580"/>
      <c r="OUL31" s="580"/>
      <c r="OUM31" s="580"/>
      <c r="OUN31" s="580"/>
      <c r="OUO31" s="580"/>
      <c r="OUP31" s="580"/>
      <c r="OUQ31" s="580"/>
      <c r="OUR31" s="580"/>
      <c r="OUS31" s="580"/>
      <c r="OUT31" s="580"/>
      <c r="OUU31" s="580"/>
      <c r="OUV31" s="580"/>
      <c r="OUW31" s="580"/>
      <c r="OUX31" s="580"/>
      <c r="OUY31" s="580"/>
      <c r="OUZ31" s="580"/>
      <c r="OVA31" s="580"/>
      <c r="OVB31" s="580"/>
      <c r="OVC31" s="580"/>
      <c r="OVD31" s="580"/>
      <c r="OVE31" s="580"/>
      <c r="OVF31" s="580"/>
      <c r="OVG31" s="580"/>
      <c r="OVH31" s="580"/>
      <c r="OVI31" s="580"/>
      <c r="OVJ31" s="580"/>
      <c r="OVK31" s="580"/>
      <c r="OVL31" s="580"/>
      <c r="OVM31" s="580"/>
      <c r="OVN31" s="580"/>
      <c r="OVO31" s="580"/>
      <c r="OVP31" s="580"/>
      <c r="OVQ31" s="580"/>
      <c r="OVR31" s="580"/>
      <c r="OVS31" s="580"/>
      <c r="OVT31" s="580"/>
      <c r="OVU31" s="580"/>
      <c r="OVV31" s="580"/>
      <c r="OVW31" s="580"/>
      <c r="OVX31" s="580"/>
      <c r="OVY31" s="580"/>
      <c r="OVZ31" s="580"/>
      <c r="OWA31" s="580"/>
      <c r="OWB31" s="580"/>
      <c r="OWC31" s="580"/>
      <c r="OWD31" s="580"/>
      <c r="OWE31" s="580"/>
      <c r="OWF31" s="580"/>
      <c r="OWG31" s="580"/>
      <c r="OWH31" s="580"/>
      <c r="OWI31" s="580"/>
      <c r="OWJ31" s="580"/>
      <c r="OWK31" s="580"/>
      <c r="OWL31" s="580"/>
      <c r="OWM31" s="580"/>
      <c r="OWN31" s="580"/>
      <c r="OWO31" s="580"/>
      <c r="OWP31" s="580"/>
      <c r="OWQ31" s="580"/>
      <c r="OWR31" s="580"/>
      <c r="OWS31" s="580"/>
      <c r="OWT31" s="580"/>
      <c r="OWU31" s="580"/>
      <c r="OWV31" s="580"/>
      <c r="OWW31" s="580"/>
      <c r="OWX31" s="580"/>
      <c r="OWY31" s="580"/>
      <c r="OWZ31" s="580"/>
      <c r="OXA31" s="580"/>
      <c r="OXB31" s="580"/>
      <c r="OXC31" s="580"/>
      <c r="OXD31" s="580"/>
      <c r="OXE31" s="580"/>
      <c r="OXF31" s="580"/>
      <c r="OXG31" s="580"/>
      <c r="OXH31" s="580"/>
      <c r="OXI31" s="580"/>
      <c r="OXJ31" s="580"/>
      <c r="OXK31" s="580"/>
      <c r="OXL31" s="580"/>
      <c r="OXM31" s="580"/>
      <c r="OXN31" s="580"/>
      <c r="OXO31" s="580"/>
      <c r="OXP31" s="580"/>
      <c r="OXQ31" s="580"/>
      <c r="OXR31" s="580"/>
      <c r="OXS31" s="580"/>
      <c r="OXT31" s="580"/>
      <c r="OXU31" s="580"/>
      <c r="OXV31" s="580"/>
      <c r="OXW31" s="580"/>
      <c r="OXX31" s="580"/>
      <c r="OXY31" s="580"/>
      <c r="OXZ31" s="580"/>
      <c r="OYA31" s="580"/>
      <c r="OYB31" s="580"/>
      <c r="OYC31" s="580"/>
      <c r="OYD31" s="580"/>
      <c r="OYE31" s="580"/>
      <c r="OYF31" s="580"/>
      <c r="OYG31" s="580"/>
      <c r="OYH31" s="580"/>
      <c r="OYI31" s="580"/>
      <c r="OYJ31" s="580"/>
      <c r="OYK31" s="580"/>
      <c r="OYL31" s="580"/>
      <c r="OYM31" s="580"/>
      <c r="OYN31" s="580"/>
      <c r="OYO31" s="580"/>
      <c r="OYP31" s="580"/>
      <c r="OYQ31" s="580"/>
      <c r="OYR31" s="580"/>
      <c r="OYS31" s="580"/>
      <c r="OYT31" s="580"/>
      <c r="OYU31" s="580"/>
      <c r="OYV31" s="580"/>
      <c r="OYW31" s="580"/>
      <c r="OYX31" s="580"/>
      <c r="OYY31" s="580"/>
      <c r="OYZ31" s="580"/>
      <c r="OZA31" s="580"/>
      <c r="OZB31" s="580"/>
      <c r="OZC31" s="580"/>
      <c r="OZD31" s="580"/>
      <c r="OZE31" s="580"/>
      <c r="OZF31" s="580"/>
      <c r="OZG31" s="580"/>
      <c r="OZH31" s="580"/>
      <c r="OZI31" s="580"/>
      <c r="OZJ31" s="580"/>
      <c r="OZK31" s="580"/>
      <c r="OZL31" s="580"/>
      <c r="OZM31" s="580"/>
      <c r="OZN31" s="580"/>
      <c r="OZO31" s="580"/>
      <c r="OZP31" s="580"/>
      <c r="OZQ31" s="580"/>
      <c r="OZR31" s="580"/>
      <c r="OZS31" s="580"/>
      <c r="OZT31" s="580"/>
      <c r="OZU31" s="580"/>
      <c r="OZV31" s="580"/>
      <c r="OZW31" s="580"/>
      <c r="OZX31" s="580"/>
      <c r="OZY31" s="580"/>
      <c r="OZZ31" s="580"/>
      <c r="PAA31" s="580"/>
      <c r="PAB31" s="580"/>
      <c r="PAC31" s="580"/>
      <c r="PAD31" s="580"/>
      <c r="PAE31" s="580"/>
      <c r="PAF31" s="580"/>
      <c r="PAG31" s="580"/>
      <c r="PAH31" s="580"/>
      <c r="PAI31" s="580"/>
      <c r="PAJ31" s="580"/>
      <c r="PAK31" s="580"/>
      <c r="PAL31" s="580"/>
      <c r="XEL31" s="147" t="s">
        <v>1200</v>
      </c>
      <c r="XEM31" s="346" t="s">
        <v>2826</v>
      </c>
      <c r="XEO31" s="217" t="s">
        <v>7</v>
      </c>
      <c r="XEP31" s="191" t="s">
        <v>178</v>
      </c>
      <c r="XEQ31" s="191"/>
      <c r="XER31" s="191" t="s">
        <v>179</v>
      </c>
      <c r="XES31" s="191"/>
      <c r="XET31" s="189" t="s">
        <v>92</v>
      </c>
      <c r="XEU31" s="191" t="s">
        <v>180</v>
      </c>
      <c r="XEV31" s="191"/>
      <c r="XEW31" s="191" t="s">
        <v>181</v>
      </c>
      <c r="XEX31" s="191" t="s">
        <v>182</v>
      </c>
      <c r="XEY31" s="191" t="s">
        <v>183</v>
      </c>
      <c r="XEZ31" s="191"/>
      <c r="XFA31" s="189" t="s">
        <v>114</v>
      </c>
      <c r="XFB31" s="191" t="s">
        <v>184</v>
      </c>
      <c r="XFC31" s="189" t="s">
        <v>116</v>
      </c>
      <c r="XFD31" s="191" t="s">
        <v>185</v>
      </c>
    </row>
    <row r="32" spans="1:10854 16366:16384" ht="12" customHeight="1">
      <c r="A32" s="152" t="s">
        <v>2489</v>
      </c>
      <c r="U32" s="197">
        <f t="shared" si="1"/>
        <v>122.5</v>
      </c>
      <c r="V32" s="206">
        <v>120</v>
      </c>
      <c r="W32" s="207">
        <v>125</v>
      </c>
      <c r="X32" s="208">
        <v>122.5</v>
      </c>
      <c r="Y32" s="669">
        <v>0</v>
      </c>
      <c r="Z32" s="584">
        <v>0</v>
      </c>
      <c r="AA32" s="672">
        <v>0</v>
      </c>
      <c r="AB32" s="589">
        <v>0</v>
      </c>
      <c r="AC32" s="676"/>
      <c r="AD32" s="584"/>
      <c r="AE32" s="672"/>
      <c r="AF32" s="589"/>
      <c r="AG32" s="676"/>
      <c r="AH32" s="584"/>
      <c r="AI32" s="672"/>
      <c r="AJ32" s="589"/>
      <c r="AK32" s="676">
        <v>0</v>
      </c>
      <c r="AL32" s="584">
        <v>0</v>
      </c>
      <c r="AM32" s="672">
        <v>0</v>
      </c>
      <c r="AN32" s="589">
        <v>0</v>
      </c>
      <c r="AO32" s="606">
        <v>0</v>
      </c>
      <c r="AP32" s="584">
        <v>0</v>
      </c>
      <c r="AQ32" s="588">
        <v>0</v>
      </c>
      <c r="AR32" s="589">
        <v>0</v>
      </c>
      <c r="AS32" s="580"/>
      <c r="AT32" s="717"/>
      <c r="AU32" s="719"/>
      <c r="AV32" s="594"/>
      <c r="AW32" s="719"/>
      <c r="AX32" s="737"/>
      <c r="AY32" s="722"/>
      <c r="AZ32" s="724"/>
      <c r="BA32" s="724"/>
      <c r="BB32" s="740"/>
      <c r="BC32" s="580"/>
      <c r="BD32" s="735"/>
      <c r="BE32" s="731"/>
      <c r="BF32" s="754"/>
      <c r="BG32" s="755"/>
      <c r="BH32" s="580"/>
      <c r="BI32" s="747"/>
      <c r="BJ32" s="748"/>
      <c r="BK32" s="748"/>
      <c r="BL32" s="749"/>
      <c r="BM32" s="601"/>
      <c r="BN32" s="602">
        <v>137.5</v>
      </c>
      <c r="BO32" s="598">
        <v>0</v>
      </c>
      <c r="BP32" s="600">
        <v>0</v>
      </c>
      <c r="BQ32" s="598">
        <v>0</v>
      </c>
      <c r="BR32" s="594"/>
      <c r="BS32" s="594"/>
      <c r="BT32" s="600">
        <v>0</v>
      </c>
      <c r="BU32" s="598">
        <v>0</v>
      </c>
      <c r="BV32" s="594"/>
      <c r="BW32" s="594"/>
      <c r="BX32" s="600">
        <v>0</v>
      </c>
      <c r="BY32" s="580"/>
      <c r="BZ32" s="596"/>
      <c r="CA32" s="596"/>
      <c r="CB32" s="580"/>
      <c r="CC32" s="594"/>
      <c r="CD32" s="594"/>
      <c r="CE32" s="580"/>
      <c r="CF32" s="598"/>
      <c r="CG32" s="594"/>
      <c r="CH32" s="594"/>
      <c r="CI32" s="597"/>
      <c r="CJ32" s="595"/>
      <c r="CK32" s="594"/>
      <c r="CL32" s="594"/>
      <c r="CM32" s="594"/>
      <c r="CN32" s="594"/>
      <c r="CO32" s="599"/>
      <c r="CP32" s="598"/>
      <c r="CQ32" s="594"/>
      <c r="CR32" s="600"/>
      <c r="CS32" s="605"/>
      <c r="CT32" s="598"/>
      <c r="CU32" s="594"/>
      <c r="CV32" s="599"/>
      <c r="CW32" s="580"/>
      <c r="CX32" s="580"/>
      <c r="CY32" s="580"/>
      <c r="CZ32" s="580"/>
      <c r="DA32" s="580"/>
      <c r="DB32" s="580"/>
      <c r="DC32" s="580"/>
      <c r="DD32" s="580"/>
      <c r="DE32" s="580"/>
      <c r="DF32" s="580"/>
      <c r="DG32" s="580"/>
      <c r="DH32" s="580"/>
      <c r="DI32" s="580"/>
      <c r="DJ32" s="580"/>
      <c r="DK32" s="580"/>
      <c r="DL32" s="580"/>
      <c r="DM32" s="580"/>
      <c r="DN32" s="580"/>
      <c r="DO32" s="580"/>
      <c r="DP32" s="580"/>
      <c r="DQ32" s="580"/>
      <c r="DR32" s="580"/>
      <c r="DS32" s="580"/>
      <c r="DT32" s="580"/>
      <c r="DU32" s="580"/>
      <c r="DV32" s="580"/>
      <c r="DW32" s="580"/>
      <c r="DX32" s="580"/>
      <c r="DY32" s="580"/>
      <c r="DZ32" s="580"/>
      <c r="EA32" s="580"/>
      <c r="EB32" s="580"/>
      <c r="EC32" s="580"/>
      <c r="ED32" s="580"/>
      <c r="EE32" s="580"/>
      <c r="EF32" s="580"/>
      <c r="EG32" s="580"/>
      <c r="EH32" s="580"/>
      <c r="EI32" s="580"/>
      <c r="EJ32" s="580"/>
      <c r="EK32" s="580"/>
      <c r="EL32" s="580"/>
      <c r="EM32" s="580"/>
      <c r="EN32" s="580"/>
      <c r="EO32" s="580"/>
      <c r="EP32" s="580"/>
      <c r="EQ32" s="580"/>
      <c r="ER32" s="580"/>
      <c r="ES32" s="580"/>
      <c r="ET32" s="580"/>
      <c r="EU32" s="580"/>
      <c r="EV32" s="580"/>
      <c r="EW32" s="580"/>
      <c r="EX32" s="580"/>
      <c r="EY32" s="580"/>
      <c r="EZ32" s="580"/>
      <c r="FA32" s="580"/>
      <c r="FB32" s="580"/>
      <c r="FC32" s="580"/>
      <c r="FD32" s="580"/>
      <c r="FE32" s="580"/>
      <c r="FF32" s="580"/>
      <c r="FG32" s="580"/>
      <c r="FH32" s="580"/>
      <c r="FI32" s="580"/>
      <c r="FJ32" s="580"/>
      <c r="FK32" s="580"/>
      <c r="FL32" s="580"/>
      <c r="FM32" s="580"/>
      <c r="FN32" s="580"/>
      <c r="FO32" s="580"/>
      <c r="FP32" s="580"/>
      <c r="FQ32" s="580"/>
      <c r="FR32" s="580"/>
      <c r="FS32" s="580"/>
      <c r="FT32" s="580"/>
      <c r="FU32" s="580"/>
      <c r="FV32" s="580"/>
      <c r="FW32" s="580"/>
      <c r="FX32" s="580"/>
      <c r="FY32" s="580"/>
      <c r="FZ32" s="580"/>
      <c r="GA32" s="580"/>
      <c r="GB32" s="580"/>
      <c r="GC32" s="580"/>
      <c r="GD32" s="580"/>
      <c r="GE32" s="580"/>
      <c r="GF32" s="580"/>
      <c r="GG32" s="580"/>
      <c r="GH32" s="580"/>
      <c r="GI32" s="580"/>
      <c r="GJ32" s="580"/>
      <c r="GK32" s="580"/>
      <c r="GL32" s="580"/>
      <c r="GM32" s="580"/>
      <c r="GN32" s="580"/>
      <c r="GO32" s="580"/>
      <c r="GP32" s="580"/>
      <c r="GQ32" s="580"/>
      <c r="GR32" s="580"/>
      <c r="GS32" s="580"/>
      <c r="GT32" s="580"/>
      <c r="GU32" s="580"/>
      <c r="GV32" s="580"/>
      <c r="GW32" s="580"/>
      <c r="GX32" s="580"/>
      <c r="GY32" s="580"/>
      <c r="GZ32" s="580"/>
      <c r="HA32" s="580"/>
      <c r="HB32" s="580"/>
      <c r="HC32" s="580"/>
      <c r="HD32" s="580"/>
      <c r="HE32" s="580"/>
      <c r="HF32" s="580"/>
      <c r="HG32" s="580"/>
      <c r="HH32" s="580"/>
      <c r="HI32" s="580"/>
      <c r="HJ32" s="580"/>
      <c r="HK32" s="580"/>
      <c r="HL32" s="580"/>
      <c r="HM32" s="580"/>
      <c r="HN32" s="580"/>
      <c r="HO32" s="580"/>
      <c r="HP32" s="580"/>
      <c r="HQ32" s="580"/>
      <c r="HR32" s="580"/>
      <c r="HS32" s="580"/>
      <c r="HT32" s="580"/>
      <c r="HU32" s="580"/>
      <c r="HV32" s="580"/>
      <c r="HW32" s="580"/>
      <c r="HX32" s="580"/>
      <c r="HY32" s="580"/>
      <c r="HZ32" s="580"/>
      <c r="IA32" s="580"/>
      <c r="IB32" s="580"/>
      <c r="IC32" s="580"/>
      <c r="ID32" s="580"/>
      <c r="IE32" s="580"/>
      <c r="IF32" s="580"/>
      <c r="IG32" s="580"/>
      <c r="IH32" s="580"/>
      <c r="II32" s="580"/>
      <c r="IJ32" s="580"/>
      <c r="IK32" s="580"/>
      <c r="IL32" s="580"/>
      <c r="IM32" s="580"/>
      <c r="IN32" s="580"/>
      <c r="IO32" s="580"/>
      <c r="IP32" s="580"/>
      <c r="IQ32" s="580"/>
      <c r="IR32" s="580"/>
      <c r="IS32" s="580"/>
      <c r="IT32" s="580"/>
      <c r="IU32" s="580"/>
      <c r="IV32" s="580"/>
      <c r="IW32" s="580"/>
      <c r="IX32" s="580"/>
      <c r="IY32" s="580"/>
      <c r="IZ32" s="580"/>
      <c r="JA32" s="580"/>
      <c r="JB32" s="580"/>
      <c r="JC32" s="580"/>
      <c r="JD32" s="580"/>
      <c r="JE32" s="580"/>
      <c r="JF32" s="580"/>
      <c r="JG32" s="580"/>
      <c r="JH32" s="580"/>
      <c r="JI32" s="580"/>
      <c r="JJ32" s="580"/>
      <c r="JK32" s="580"/>
      <c r="JL32" s="580"/>
      <c r="JM32" s="580"/>
      <c r="JN32" s="580"/>
      <c r="JO32" s="580"/>
      <c r="JP32" s="580"/>
      <c r="JQ32" s="580"/>
      <c r="JR32" s="580"/>
      <c r="JS32" s="580"/>
      <c r="JT32" s="580"/>
      <c r="JU32" s="580"/>
      <c r="JV32" s="580"/>
      <c r="JW32" s="580"/>
      <c r="JX32" s="580"/>
      <c r="JY32" s="580"/>
      <c r="JZ32" s="580"/>
      <c r="KA32" s="580"/>
      <c r="KB32" s="580"/>
      <c r="KC32" s="580"/>
      <c r="KD32" s="580"/>
      <c r="KE32" s="580"/>
      <c r="KF32" s="580"/>
      <c r="KG32" s="580"/>
      <c r="KH32" s="580"/>
      <c r="KI32" s="580"/>
      <c r="KJ32" s="580"/>
      <c r="KK32" s="580"/>
      <c r="KL32" s="580"/>
      <c r="KM32" s="580"/>
      <c r="KN32" s="580"/>
      <c r="KO32" s="580"/>
      <c r="KP32" s="580"/>
      <c r="KQ32" s="580"/>
      <c r="KR32" s="580"/>
      <c r="KS32" s="580"/>
      <c r="KT32" s="580"/>
      <c r="KU32" s="580"/>
      <c r="KV32" s="580"/>
      <c r="KW32" s="580"/>
      <c r="KX32" s="580"/>
      <c r="KY32" s="580"/>
      <c r="KZ32" s="580"/>
      <c r="LA32" s="580"/>
      <c r="LB32" s="580"/>
      <c r="LC32" s="580"/>
      <c r="LD32" s="580"/>
      <c r="LE32" s="580"/>
      <c r="LF32" s="580"/>
      <c r="LG32" s="580"/>
      <c r="LH32" s="580"/>
      <c r="LI32" s="580"/>
      <c r="LJ32" s="580"/>
      <c r="LK32" s="580"/>
      <c r="LL32" s="580"/>
      <c r="LM32" s="580"/>
      <c r="LN32" s="580"/>
      <c r="LO32" s="580"/>
      <c r="LP32" s="580"/>
      <c r="LQ32" s="580"/>
      <c r="LR32" s="580"/>
      <c r="LS32" s="580"/>
      <c r="LT32" s="580"/>
      <c r="LU32" s="580"/>
      <c r="LV32" s="580"/>
      <c r="LW32" s="580"/>
      <c r="LX32" s="580"/>
      <c r="LY32" s="580"/>
      <c r="LZ32" s="580"/>
      <c r="MA32" s="580"/>
      <c r="MB32" s="580"/>
      <c r="MC32" s="580"/>
      <c r="MD32" s="580"/>
      <c r="ME32" s="580"/>
      <c r="MF32" s="580"/>
      <c r="MG32" s="580"/>
      <c r="MH32" s="580"/>
      <c r="MI32" s="580"/>
      <c r="MJ32" s="580"/>
      <c r="MK32" s="580"/>
      <c r="ML32" s="580"/>
      <c r="MM32" s="580"/>
      <c r="MN32" s="580"/>
      <c r="MO32" s="580"/>
      <c r="MP32" s="580"/>
      <c r="MQ32" s="580"/>
      <c r="MR32" s="580"/>
      <c r="MS32" s="580"/>
      <c r="MT32" s="580"/>
      <c r="MU32" s="580"/>
      <c r="MV32" s="580"/>
      <c r="MW32" s="580"/>
      <c r="MX32" s="580"/>
      <c r="MY32" s="580"/>
      <c r="MZ32" s="580"/>
      <c r="NA32" s="580"/>
      <c r="NB32" s="580"/>
      <c r="NC32" s="580"/>
      <c r="ND32" s="580"/>
      <c r="NE32" s="580"/>
      <c r="NF32" s="580"/>
      <c r="NG32" s="580"/>
      <c r="NH32" s="580"/>
      <c r="NI32" s="580"/>
      <c r="NJ32" s="580"/>
      <c r="NK32" s="580"/>
      <c r="NL32" s="580"/>
      <c r="NM32" s="580"/>
      <c r="NN32" s="580"/>
      <c r="NO32" s="580"/>
      <c r="NP32" s="580"/>
      <c r="NQ32" s="580"/>
      <c r="NR32" s="580"/>
      <c r="NS32" s="580"/>
      <c r="NT32" s="580"/>
      <c r="NU32" s="580"/>
      <c r="NV32" s="580"/>
      <c r="NW32" s="580"/>
      <c r="NX32" s="580"/>
      <c r="NY32" s="580"/>
      <c r="NZ32" s="580"/>
      <c r="OA32" s="580"/>
      <c r="OB32" s="580"/>
      <c r="OC32" s="580"/>
      <c r="OD32" s="580"/>
      <c r="OE32" s="580"/>
      <c r="OF32" s="580"/>
      <c r="OG32" s="580"/>
      <c r="OH32" s="580"/>
      <c r="OI32" s="580"/>
      <c r="OJ32" s="580"/>
      <c r="OK32" s="580"/>
      <c r="OL32" s="580"/>
      <c r="OM32" s="580"/>
      <c r="ON32" s="580"/>
      <c r="OO32" s="580"/>
      <c r="OP32" s="580"/>
      <c r="OQ32" s="580"/>
      <c r="OR32" s="580"/>
      <c r="OS32" s="580"/>
      <c r="OT32" s="580"/>
      <c r="OU32" s="580"/>
      <c r="OV32" s="580"/>
      <c r="OW32" s="580"/>
      <c r="OX32" s="580"/>
      <c r="OY32" s="580"/>
      <c r="OZ32" s="580"/>
      <c r="PA32" s="580"/>
      <c r="PB32" s="580"/>
      <c r="PC32" s="580"/>
      <c r="PD32" s="580"/>
      <c r="PE32" s="580"/>
      <c r="PF32" s="580"/>
      <c r="PG32" s="580"/>
      <c r="PH32" s="580"/>
      <c r="PI32" s="580"/>
      <c r="PJ32" s="580"/>
      <c r="PK32" s="580"/>
      <c r="PL32" s="580"/>
      <c r="PM32" s="580"/>
      <c r="PN32" s="580"/>
      <c r="PO32" s="580"/>
      <c r="PP32" s="580"/>
      <c r="PQ32" s="580"/>
      <c r="PR32" s="580"/>
      <c r="PS32" s="580"/>
      <c r="PT32" s="580"/>
      <c r="PU32" s="580"/>
      <c r="PV32" s="580"/>
      <c r="PW32" s="580"/>
      <c r="PX32" s="580"/>
      <c r="PY32" s="580"/>
      <c r="PZ32" s="580"/>
      <c r="QA32" s="580"/>
      <c r="QB32" s="580"/>
      <c r="QC32" s="580"/>
      <c r="QD32" s="580"/>
      <c r="QE32" s="580"/>
      <c r="QF32" s="580"/>
      <c r="QG32" s="580"/>
      <c r="QH32" s="580"/>
      <c r="QI32" s="580"/>
      <c r="QJ32" s="580"/>
      <c r="QK32" s="580"/>
      <c r="QL32" s="580"/>
      <c r="QM32" s="580"/>
      <c r="QN32" s="580"/>
      <c r="QO32" s="580"/>
      <c r="QP32" s="580"/>
      <c r="QQ32" s="580"/>
      <c r="QR32" s="580"/>
      <c r="QS32" s="580"/>
      <c r="QT32" s="580"/>
      <c r="QU32" s="580"/>
      <c r="QV32" s="580"/>
      <c r="QW32" s="580"/>
      <c r="QX32" s="580"/>
      <c r="QY32" s="580"/>
      <c r="QZ32" s="580"/>
      <c r="RA32" s="580"/>
      <c r="RB32" s="580"/>
      <c r="RC32" s="580"/>
      <c r="RD32" s="580"/>
      <c r="RE32" s="580"/>
      <c r="RF32" s="580"/>
      <c r="RG32" s="580"/>
      <c r="RH32" s="580"/>
      <c r="RI32" s="580"/>
      <c r="RJ32" s="580"/>
      <c r="RK32" s="580"/>
      <c r="RL32" s="580"/>
      <c r="RM32" s="580"/>
      <c r="RN32" s="580"/>
      <c r="RO32" s="580"/>
      <c r="RP32" s="580"/>
      <c r="RQ32" s="580"/>
      <c r="RR32" s="580"/>
      <c r="RS32" s="580"/>
      <c r="RT32" s="580"/>
      <c r="RU32" s="580"/>
      <c r="RV32" s="580"/>
      <c r="RW32" s="580"/>
      <c r="RX32" s="580"/>
      <c r="RY32" s="580"/>
      <c r="RZ32" s="580"/>
      <c r="SA32" s="580"/>
      <c r="SB32" s="580"/>
      <c r="SC32" s="580"/>
      <c r="SD32" s="580"/>
      <c r="SE32" s="580"/>
      <c r="SF32" s="580"/>
      <c r="SG32" s="580"/>
      <c r="SH32" s="580"/>
      <c r="SI32" s="580"/>
      <c r="SJ32" s="580"/>
      <c r="SK32" s="580"/>
      <c r="SL32" s="580"/>
      <c r="SM32" s="580"/>
      <c r="SN32" s="580"/>
      <c r="SO32" s="580"/>
      <c r="SP32" s="580"/>
      <c r="SQ32" s="580"/>
      <c r="SR32" s="580"/>
      <c r="SS32" s="580"/>
      <c r="ST32" s="580"/>
      <c r="SU32" s="580"/>
      <c r="SV32" s="580"/>
      <c r="SW32" s="580"/>
      <c r="SX32" s="580"/>
      <c r="SY32" s="580"/>
      <c r="SZ32" s="580"/>
      <c r="TA32" s="580"/>
      <c r="TB32" s="580"/>
      <c r="TC32" s="580"/>
      <c r="TD32" s="580"/>
      <c r="TE32" s="580"/>
      <c r="TF32" s="580"/>
      <c r="TG32" s="580"/>
      <c r="TH32" s="580"/>
      <c r="TI32" s="580"/>
      <c r="TJ32" s="580"/>
      <c r="TK32" s="580"/>
      <c r="TL32" s="580"/>
      <c r="TM32" s="580"/>
      <c r="TN32" s="580"/>
      <c r="TO32" s="580"/>
      <c r="TP32" s="580"/>
      <c r="TQ32" s="580"/>
      <c r="TR32" s="580"/>
      <c r="TS32" s="580"/>
      <c r="TT32" s="580"/>
      <c r="TU32" s="580"/>
      <c r="TV32" s="580"/>
      <c r="TW32" s="580"/>
      <c r="TX32" s="580"/>
      <c r="TY32" s="580"/>
      <c r="TZ32" s="580"/>
      <c r="UA32" s="580"/>
      <c r="UB32" s="580"/>
      <c r="UC32" s="580"/>
      <c r="UD32" s="580"/>
      <c r="UE32" s="580"/>
      <c r="UF32" s="580"/>
      <c r="UG32" s="580"/>
      <c r="UH32" s="580"/>
      <c r="UI32" s="580"/>
      <c r="UJ32" s="580"/>
      <c r="UK32" s="580"/>
      <c r="UL32" s="580"/>
      <c r="UM32" s="580"/>
      <c r="UN32" s="580"/>
      <c r="UO32" s="580"/>
      <c r="UP32" s="580"/>
      <c r="UQ32" s="580"/>
      <c r="UR32" s="580"/>
      <c r="US32" s="580"/>
      <c r="UT32" s="580"/>
      <c r="UU32" s="580"/>
      <c r="UV32" s="580"/>
      <c r="UW32" s="580"/>
      <c r="UX32" s="580"/>
      <c r="UY32" s="580"/>
      <c r="UZ32" s="580"/>
      <c r="VA32" s="580"/>
      <c r="VB32" s="580"/>
      <c r="VC32" s="580"/>
      <c r="VD32" s="580"/>
      <c r="VE32" s="580"/>
      <c r="VF32" s="580"/>
      <c r="VG32" s="580"/>
      <c r="VH32" s="580"/>
      <c r="VI32" s="580"/>
      <c r="VJ32" s="580"/>
      <c r="VK32" s="580"/>
      <c r="VL32" s="580"/>
      <c r="VM32" s="580"/>
      <c r="VN32" s="580"/>
      <c r="VO32" s="580"/>
      <c r="VP32" s="580"/>
      <c r="VQ32" s="580"/>
      <c r="VR32" s="580"/>
      <c r="VS32" s="580"/>
      <c r="VT32" s="580"/>
      <c r="VU32" s="580"/>
      <c r="VV32" s="580"/>
      <c r="VW32" s="580"/>
      <c r="VX32" s="580"/>
      <c r="VY32" s="580"/>
      <c r="VZ32" s="580"/>
      <c r="WA32" s="580"/>
      <c r="WB32" s="580"/>
      <c r="WC32" s="580"/>
      <c r="WD32" s="580"/>
      <c r="WE32" s="580"/>
      <c r="WF32" s="580"/>
      <c r="WG32" s="580"/>
      <c r="WH32" s="580"/>
      <c r="WI32" s="580"/>
      <c r="WJ32" s="580"/>
      <c r="WK32" s="580"/>
      <c r="WL32" s="580"/>
      <c r="WM32" s="580"/>
      <c r="WN32" s="580"/>
      <c r="WO32" s="580"/>
      <c r="WP32" s="580"/>
      <c r="WQ32" s="580"/>
      <c r="WR32" s="580"/>
      <c r="WS32" s="580"/>
      <c r="WT32" s="580"/>
      <c r="WU32" s="580"/>
      <c r="WV32" s="580"/>
      <c r="WW32" s="580"/>
      <c r="WX32" s="580"/>
      <c r="WY32" s="580"/>
      <c r="WZ32" s="580"/>
      <c r="XA32" s="580"/>
      <c r="XB32" s="580"/>
      <c r="XC32" s="580"/>
      <c r="XD32" s="580"/>
      <c r="XE32" s="580"/>
      <c r="XF32" s="580"/>
      <c r="XG32" s="580"/>
      <c r="XH32" s="580"/>
      <c r="XI32" s="580"/>
      <c r="XJ32" s="580"/>
      <c r="XK32" s="580"/>
      <c r="XL32" s="580"/>
      <c r="XM32" s="580"/>
      <c r="XN32" s="580"/>
      <c r="XO32" s="580"/>
      <c r="XP32" s="580"/>
      <c r="XQ32" s="580"/>
      <c r="XR32" s="580"/>
      <c r="XS32" s="580"/>
      <c r="XT32" s="580"/>
      <c r="XU32" s="580"/>
      <c r="XV32" s="580"/>
      <c r="XW32" s="580"/>
      <c r="XX32" s="580"/>
      <c r="XY32" s="580"/>
      <c r="XZ32" s="580"/>
      <c r="YA32" s="580"/>
      <c r="YB32" s="580"/>
      <c r="YC32" s="580"/>
      <c r="YD32" s="580"/>
      <c r="YE32" s="580"/>
      <c r="YF32" s="580"/>
      <c r="YG32" s="580"/>
      <c r="YH32" s="580"/>
      <c r="YI32" s="580"/>
      <c r="YJ32" s="580"/>
      <c r="YK32" s="580"/>
      <c r="YL32" s="580"/>
      <c r="YM32" s="580"/>
      <c r="YN32" s="580"/>
      <c r="YO32" s="580"/>
      <c r="YP32" s="580"/>
      <c r="YQ32" s="580"/>
      <c r="YR32" s="580"/>
      <c r="YS32" s="580"/>
      <c r="YT32" s="580"/>
      <c r="YU32" s="580"/>
      <c r="YV32" s="580"/>
      <c r="YW32" s="580"/>
      <c r="YX32" s="580"/>
      <c r="YY32" s="580"/>
      <c r="YZ32" s="580"/>
      <c r="ZA32" s="580"/>
      <c r="ZB32" s="580"/>
      <c r="ZC32" s="580"/>
      <c r="ZD32" s="580"/>
      <c r="ZE32" s="580"/>
      <c r="ZF32" s="580"/>
      <c r="ZG32" s="580"/>
      <c r="ZH32" s="580"/>
      <c r="ZI32" s="580"/>
      <c r="ZJ32" s="580"/>
      <c r="ZK32" s="580"/>
      <c r="ZL32" s="580"/>
      <c r="ZM32" s="580"/>
      <c r="ZN32" s="580"/>
      <c r="ZO32" s="580"/>
      <c r="ZP32" s="580"/>
      <c r="ZQ32" s="580"/>
      <c r="ZR32" s="580"/>
      <c r="ZS32" s="580"/>
      <c r="ZT32" s="580"/>
      <c r="ZU32" s="580"/>
      <c r="ZV32" s="580"/>
      <c r="ZW32" s="580"/>
      <c r="ZX32" s="580"/>
      <c r="ZY32" s="580"/>
      <c r="ZZ32" s="580"/>
      <c r="AAA32" s="580"/>
      <c r="AAB32" s="580"/>
      <c r="AAC32" s="580"/>
      <c r="AAD32" s="580"/>
      <c r="AAE32" s="580"/>
      <c r="AAF32" s="580"/>
      <c r="AAG32" s="580"/>
      <c r="AAH32" s="580"/>
      <c r="AAI32" s="580"/>
      <c r="AAJ32" s="580"/>
      <c r="AAK32" s="580"/>
      <c r="AAL32" s="580"/>
      <c r="AAM32" s="580"/>
      <c r="AAN32" s="580"/>
      <c r="AAO32" s="580"/>
      <c r="AAP32" s="580"/>
      <c r="AAQ32" s="580"/>
      <c r="AAR32" s="580"/>
      <c r="AAS32" s="580"/>
      <c r="AAT32" s="580"/>
      <c r="AAU32" s="580"/>
      <c r="AAV32" s="580"/>
      <c r="AAW32" s="580"/>
      <c r="AAX32" s="580"/>
      <c r="AAY32" s="580"/>
      <c r="AAZ32" s="580"/>
      <c r="ABA32" s="580"/>
      <c r="ABB32" s="580"/>
      <c r="ABC32" s="580"/>
      <c r="ABD32" s="580"/>
      <c r="ABE32" s="580"/>
      <c r="ABF32" s="580"/>
      <c r="ABG32" s="580"/>
      <c r="ABH32" s="580"/>
      <c r="ABI32" s="580"/>
      <c r="ABJ32" s="580"/>
      <c r="ABK32" s="580"/>
      <c r="ABL32" s="580"/>
      <c r="ABM32" s="580"/>
      <c r="ABN32" s="580"/>
      <c r="ABO32" s="580"/>
      <c r="ABP32" s="580"/>
      <c r="ABQ32" s="580"/>
      <c r="ABR32" s="580"/>
      <c r="ABS32" s="580"/>
      <c r="ABT32" s="580"/>
      <c r="ABU32" s="580"/>
      <c r="ABV32" s="580"/>
      <c r="ABW32" s="580"/>
      <c r="ABX32" s="580"/>
      <c r="ABY32" s="580"/>
      <c r="ABZ32" s="580"/>
      <c r="ACA32" s="580"/>
      <c r="ACB32" s="580"/>
      <c r="ACC32" s="580"/>
      <c r="ACD32" s="580"/>
      <c r="ACE32" s="580"/>
      <c r="ACF32" s="580"/>
      <c r="ACG32" s="580"/>
      <c r="ACH32" s="580"/>
      <c r="ACI32" s="580"/>
      <c r="ACJ32" s="580"/>
      <c r="ACK32" s="580"/>
      <c r="ACL32" s="580"/>
      <c r="ACM32" s="580"/>
      <c r="ACN32" s="580"/>
      <c r="ACO32" s="580"/>
      <c r="ACP32" s="580"/>
      <c r="ACQ32" s="580"/>
      <c r="ACR32" s="580"/>
      <c r="ACS32" s="580"/>
      <c r="ACT32" s="580"/>
      <c r="ACU32" s="580"/>
      <c r="ACV32" s="580"/>
      <c r="ACW32" s="580"/>
      <c r="ACX32" s="580"/>
      <c r="ACY32" s="580"/>
      <c r="ACZ32" s="580"/>
      <c r="ADA32" s="580"/>
      <c r="ADB32" s="580"/>
      <c r="ADC32" s="580"/>
      <c r="ADD32" s="580"/>
      <c r="ADE32" s="580"/>
      <c r="ADF32" s="580"/>
      <c r="ADG32" s="580"/>
      <c r="ADH32" s="580"/>
      <c r="ADI32" s="580"/>
      <c r="ADJ32" s="580"/>
      <c r="ADK32" s="580"/>
      <c r="ADL32" s="580"/>
      <c r="ADM32" s="580"/>
      <c r="ADN32" s="580"/>
      <c r="ADO32" s="580"/>
      <c r="ADP32" s="580"/>
      <c r="ADQ32" s="580"/>
      <c r="ADR32" s="580"/>
      <c r="ADS32" s="580"/>
      <c r="ADT32" s="580"/>
      <c r="ADU32" s="580"/>
      <c r="ADV32" s="580"/>
      <c r="ADW32" s="580"/>
      <c r="ADX32" s="580"/>
      <c r="ADY32" s="580"/>
      <c r="ADZ32" s="580"/>
      <c r="AEA32" s="580"/>
      <c r="AEB32" s="580"/>
      <c r="AEC32" s="580"/>
      <c r="AED32" s="580"/>
      <c r="AEE32" s="580"/>
      <c r="AEF32" s="580"/>
      <c r="AEG32" s="580"/>
      <c r="AEH32" s="580"/>
      <c r="AEI32" s="580"/>
      <c r="AEJ32" s="580"/>
      <c r="AEK32" s="580"/>
      <c r="AEL32" s="580"/>
      <c r="AEM32" s="580"/>
      <c r="AEN32" s="580"/>
      <c r="AEO32" s="580"/>
      <c r="AEP32" s="580"/>
      <c r="AEQ32" s="580"/>
      <c r="AER32" s="580"/>
      <c r="AES32" s="580"/>
      <c r="AET32" s="580"/>
      <c r="AEU32" s="580"/>
      <c r="AEV32" s="580"/>
      <c r="AEW32" s="580"/>
      <c r="AEX32" s="580"/>
      <c r="AEY32" s="580"/>
      <c r="AEZ32" s="580"/>
      <c r="AFA32" s="580"/>
      <c r="AFB32" s="580"/>
      <c r="AFC32" s="580"/>
      <c r="AFD32" s="580"/>
      <c r="AFE32" s="580"/>
      <c r="AFF32" s="580"/>
      <c r="AFG32" s="580"/>
      <c r="AFH32" s="580"/>
      <c r="AFI32" s="580"/>
      <c r="AFJ32" s="580"/>
      <c r="AFK32" s="580"/>
      <c r="AFL32" s="580"/>
      <c r="AFM32" s="580"/>
      <c r="AFN32" s="580"/>
      <c r="AFO32" s="580"/>
      <c r="AFP32" s="580"/>
      <c r="AFQ32" s="580"/>
      <c r="AFR32" s="580"/>
      <c r="AFS32" s="580"/>
      <c r="AFT32" s="580"/>
      <c r="AFU32" s="580"/>
      <c r="AFV32" s="580"/>
      <c r="AFW32" s="580"/>
      <c r="AFX32" s="580"/>
      <c r="AFY32" s="580"/>
      <c r="AFZ32" s="580"/>
      <c r="AGA32" s="580"/>
      <c r="AGB32" s="580"/>
      <c r="AGC32" s="580"/>
      <c r="AGD32" s="580"/>
      <c r="AGE32" s="580"/>
      <c r="AGF32" s="580"/>
      <c r="AGG32" s="580"/>
      <c r="AGH32" s="580"/>
      <c r="AGI32" s="580"/>
      <c r="AGJ32" s="580"/>
      <c r="AGK32" s="580"/>
      <c r="AGL32" s="580"/>
      <c r="AGM32" s="580"/>
      <c r="AGN32" s="580"/>
      <c r="AGO32" s="580"/>
      <c r="AGP32" s="580"/>
      <c r="AGQ32" s="580"/>
      <c r="AGR32" s="580"/>
      <c r="AGS32" s="580"/>
      <c r="AGT32" s="580"/>
      <c r="AGU32" s="580"/>
      <c r="AGV32" s="580"/>
      <c r="AGW32" s="580"/>
      <c r="AGX32" s="580"/>
      <c r="AGY32" s="580"/>
      <c r="AGZ32" s="580"/>
      <c r="AHA32" s="580"/>
      <c r="AHB32" s="580"/>
      <c r="AHC32" s="580"/>
      <c r="AHD32" s="580"/>
      <c r="AHE32" s="580"/>
      <c r="AHF32" s="580"/>
      <c r="AHG32" s="580"/>
      <c r="AHH32" s="580"/>
      <c r="AHI32" s="580"/>
      <c r="AHJ32" s="580"/>
      <c r="AHK32" s="580"/>
      <c r="AHL32" s="580"/>
      <c r="AHM32" s="580"/>
      <c r="AHN32" s="580"/>
      <c r="AHO32" s="580"/>
      <c r="AHP32" s="580"/>
      <c r="AHQ32" s="580"/>
      <c r="AHR32" s="580"/>
      <c r="AHS32" s="580"/>
      <c r="AHT32" s="580"/>
      <c r="AHU32" s="580"/>
      <c r="AHV32" s="580"/>
      <c r="AHW32" s="580"/>
      <c r="AHX32" s="580"/>
      <c r="AHY32" s="580"/>
      <c r="AHZ32" s="580"/>
      <c r="AIA32" s="580"/>
      <c r="AIB32" s="580"/>
      <c r="AIC32" s="580"/>
      <c r="AID32" s="580"/>
      <c r="AIE32" s="580"/>
      <c r="AIF32" s="580"/>
      <c r="AIG32" s="580"/>
      <c r="AIH32" s="580"/>
      <c r="AII32" s="580"/>
      <c r="AIJ32" s="580"/>
      <c r="AIK32" s="580"/>
      <c r="AIL32" s="580"/>
      <c r="AIM32" s="580"/>
      <c r="AIN32" s="580"/>
      <c r="AIO32" s="580"/>
      <c r="AIP32" s="580"/>
      <c r="AIQ32" s="580"/>
      <c r="AIR32" s="580"/>
      <c r="AIS32" s="580"/>
      <c r="AIT32" s="580"/>
      <c r="AIU32" s="580"/>
      <c r="AIV32" s="580"/>
      <c r="AIW32" s="580"/>
      <c r="AIX32" s="580"/>
      <c r="AIY32" s="580"/>
      <c r="AIZ32" s="580"/>
      <c r="AJA32" s="580"/>
      <c r="AJB32" s="580"/>
      <c r="AJC32" s="580"/>
      <c r="AJD32" s="580"/>
      <c r="AJE32" s="580"/>
      <c r="AJF32" s="580"/>
      <c r="AJG32" s="580"/>
      <c r="AJH32" s="580"/>
      <c r="AJI32" s="580"/>
      <c r="AJJ32" s="580"/>
      <c r="AJK32" s="580"/>
      <c r="AJL32" s="580"/>
      <c r="AJM32" s="580"/>
      <c r="AJN32" s="580"/>
      <c r="AJO32" s="580"/>
      <c r="AJP32" s="580"/>
      <c r="AJQ32" s="580"/>
      <c r="AJR32" s="580"/>
      <c r="AJS32" s="580"/>
      <c r="AJT32" s="580"/>
      <c r="AJU32" s="580"/>
      <c r="AJV32" s="580"/>
      <c r="AJW32" s="580"/>
      <c r="AJX32" s="580"/>
      <c r="AJY32" s="580"/>
      <c r="AJZ32" s="580"/>
      <c r="AKA32" s="580"/>
      <c r="AKB32" s="580"/>
      <c r="AKC32" s="580"/>
      <c r="AKD32" s="580"/>
      <c r="AKE32" s="580"/>
      <c r="AKF32" s="580"/>
      <c r="AKG32" s="580"/>
      <c r="AKH32" s="580"/>
      <c r="AKI32" s="580"/>
      <c r="AKJ32" s="580"/>
      <c r="AKK32" s="580"/>
      <c r="AKL32" s="580"/>
      <c r="AKM32" s="580"/>
      <c r="AKN32" s="580"/>
      <c r="AKO32" s="580"/>
      <c r="AKP32" s="580"/>
      <c r="AKQ32" s="580"/>
      <c r="AKR32" s="580"/>
      <c r="AKS32" s="580"/>
      <c r="AKT32" s="580"/>
      <c r="AKU32" s="580"/>
      <c r="AKV32" s="580"/>
      <c r="AKW32" s="580"/>
      <c r="AKX32" s="580"/>
      <c r="AKY32" s="580"/>
      <c r="AKZ32" s="580"/>
      <c r="ALA32" s="580"/>
      <c r="ALB32" s="580"/>
      <c r="ALC32" s="580"/>
      <c r="ALD32" s="580"/>
      <c r="ALE32" s="580"/>
      <c r="ALF32" s="580"/>
      <c r="ALG32" s="580"/>
      <c r="ALH32" s="580"/>
      <c r="ALI32" s="580"/>
      <c r="ALJ32" s="580"/>
      <c r="ALK32" s="580"/>
      <c r="ALL32" s="580"/>
      <c r="ALM32" s="580"/>
      <c r="ALN32" s="580"/>
      <c r="ALO32" s="580"/>
      <c r="ALP32" s="580"/>
      <c r="ALQ32" s="580"/>
      <c r="ALR32" s="580"/>
      <c r="ALS32" s="580"/>
      <c r="ALT32" s="580"/>
      <c r="ALU32" s="580"/>
      <c r="ALV32" s="580"/>
      <c r="ALW32" s="580"/>
      <c r="ALX32" s="580"/>
      <c r="ALY32" s="580"/>
      <c r="ALZ32" s="580"/>
      <c r="AMA32" s="580"/>
      <c r="AMB32" s="580"/>
      <c r="AMC32" s="580"/>
      <c r="AMD32" s="580"/>
      <c r="AME32" s="580"/>
      <c r="AMF32" s="580"/>
      <c r="AMG32" s="580"/>
      <c r="AMH32" s="580"/>
      <c r="AMI32" s="580"/>
      <c r="AMJ32" s="580"/>
      <c r="AMK32" s="580"/>
      <c r="AML32" s="580"/>
      <c r="AMM32" s="580"/>
      <c r="AMN32" s="580"/>
      <c r="AMO32" s="580"/>
      <c r="AMP32" s="580"/>
      <c r="AMQ32" s="580"/>
      <c r="AMR32" s="580"/>
      <c r="AMS32" s="580"/>
      <c r="AMT32" s="580"/>
      <c r="AMU32" s="580"/>
      <c r="AMV32" s="580"/>
      <c r="AMW32" s="580"/>
      <c r="AMX32" s="580"/>
      <c r="AMY32" s="580"/>
      <c r="AMZ32" s="580"/>
      <c r="ANA32" s="580"/>
      <c r="ANB32" s="580"/>
      <c r="ANC32" s="580"/>
      <c r="AND32" s="580"/>
      <c r="ANE32" s="580"/>
      <c r="ANF32" s="580"/>
      <c r="ANG32" s="580"/>
      <c r="ANH32" s="580"/>
      <c r="ANI32" s="580"/>
      <c r="ANJ32" s="580"/>
      <c r="ANK32" s="580"/>
      <c r="ANL32" s="580"/>
      <c r="ANM32" s="580"/>
      <c r="ANN32" s="580"/>
      <c r="ANO32" s="580"/>
      <c r="ANP32" s="580"/>
      <c r="ANQ32" s="580"/>
      <c r="ANR32" s="580"/>
      <c r="ANS32" s="580"/>
      <c r="ANT32" s="580"/>
      <c r="ANU32" s="580"/>
      <c r="ANV32" s="580"/>
      <c r="ANW32" s="580"/>
      <c r="ANX32" s="580"/>
      <c r="ANY32" s="580"/>
      <c r="ANZ32" s="580"/>
      <c r="AOA32" s="580"/>
      <c r="AOB32" s="580"/>
      <c r="AOC32" s="580"/>
      <c r="AOD32" s="580"/>
      <c r="AOE32" s="580"/>
      <c r="AOF32" s="580"/>
      <c r="AOG32" s="580"/>
      <c r="AOH32" s="580"/>
      <c r="AOI32" s="580"/>
      <c r="AOJ32" s="580"/>
      <c r="AOK32" s="580"/>
      <c r="AOL32" s="580"/>
      <c r="AOM32" s="580"/>
      <c r="AON32" s="580"/>
      <c r="AOO32" s="580"/>
      <c r="AOP32" s="580"/>
      <c r="AOQ32" s="580"/>
      <c r="AOR32" s="580"/>
      <c r="AOS32" s="580"/>
      <c r="AOT32" s="580"/>
      <c r="AOU32" s="580"/>
      <c r="AOV32" s="580"/>
      <c r="AOW32" s="580"/>
      <c r="AOX32" s="580"/>
      <c r="AOY32" s="580"/>
      <c r="AOZ32" s="580"/>
      <c r="APA32" s="580"/>
      <c r="APB32" s="580"/>
      <c r="APC32" s="580"/>
      <c r="APD32" s="580"/>
      <c r="APE32" s="580"/>
      <c r="APF32" s="580"/>
      <c r="APG32" s="580"/>
      <c r="APH32" s="580"/>
      <c r="API32" s="580"/>
      <c r="APJ32" s="580"/>
      <c r="APK32" s="580"/>
      <c r="APL32" s="580"/>
      <c r="APM32" s="580"/>
      <c r="APN32" s="580"/>
      <c r="APO32" s="580"/>
      <c r="APP32" s="580"/>
      <c r="APQ32" s="580"/>
      <c r="APR32" s="580"/>
      <c r="APS32" s="580"/>
      <c r="APT32" s="580"/>
      <c r="APU32" s="580"/>
      <c r="APV32" s="580"/>
      <c r="APW32" s="580"/>
      <c r="APX32" s="580"/>
      <c r="APY32" s="580"/>
      <c r="APZ32" s="580"/>
      <c r="AQA32" s="580"/>
      <c r="AQB32" s="580"/>
      <c r="AQC32" s="580"/>
      <c r="AQD32" s="580"/>
      <c r="AQE32" s="580"/>
      <c r="AQF32" s="580"/>
      <c r="AQG32" s="580"/>
      <c r="AQH32" s="580"/>
      <c r="AQI32" s="580"/>
      <c r="AQJ32" s="580"/>
      <c r="AQK32" s="580"/>
      <c r="AQL32" s="580"/>
      <c r="AQM32" s="580"/>
      <c r="AQN32" s="580"/>
      <c r="AQO32" s="580"/>
      <c r="AQP32" s="580"/>
      <c r="AQQ32" s="580"/>
      <c r="AQR32" s="580"/>
      <c r="AQS32" s="580"/>
      <c r="AQT32" s="580"/>
      <c r="AQU32" s="580"/>
      <c r="AQV32" s="580"/>
      <c r="AQW32" s="580"/>
      <c r="AQX32" s="580"/>
      <c r="AQY32" s="580"/>
      <c r="AQZ32" s="580"/>
      <c r="ARA32" s="580"/>
      <c r="ARB32" s="580"/>
      <c r="ARC32" s="580"/>
      <c r="ARD32" s="580"/>
      <c r="ARE32" s="580"/>
      <c r="ARF32" s="580"/>
      <c r="ARG32" s="580"/>
      <c r="ARH32" s="580"/>
      <c r="ARI32" s="580"/>
      <c r="ARJ32" s="580"/>
      <c r="ARK32" s="580"/>
      <c r="ARL32" s="580"/>
      <c r="ARM32" s="580"/>
      <c r="ARN32" s="580"/>
      <c r="ARO32" s="580"/>
      <c r="ARP32" s="580"/>
      <c r="ARQ32" s="580"/>
      <c r="ARR32" s="580"/>
      <c r="ARS32" s="580"/>
      <c r="ART32" s="580"/>
      <c r="ARU32" s="580"/>
      <c r="ARV32" s="580"/>
      <c r="ARW32" s="580"/>
      <c r="ARX32" s="580"/>
      <c r="ARY32" s="580"/>
      <c r="ARZ32" s="580"/>
      <c r="ASA32" s="580"/>
      <c r="ASB32" s="580"/>
      <c r="ASC32" s="580"/>
      <c r="ASD32" s="580"/>
      <c r="ASE32" s="580"/>
      <c r="ASF32" s="580"/>
      <c r="ASG32" s="580"/>
      <c r="ASH32" s="580"/>
      <c r="ASI32" s="580"/>
      <c r="ASJ32" s="580"/>
      <c r="ASK32" s="580"/>
      <c r="ASL32" s="580"/>
      <c r="ASM32" s="580"/>
      <c r="ASN32" s="580"/>
      <c r="ASO32" s="580"/>
      <c r="ASP32" s="580"/>
      <c r="ASQ32" s="580"/>
      <c r="ASR32" s="580"/>
      <c r="ASS32" s="580"/>
      <c r="AST32" s="580"/>
      <c r="ASU32" s="580"/>
      <c r="ASV32" s="580"/>
      <c r="ASW32" s="580"/>
      <c r="ASX32" s="580"/>
      <c r="ASY32" s="580"/>
      <c r="ASZ32" s="580"/>
      <c r="ATA32" s="580"/>
      <c r="ATB32" s="580"/>
      <c r="ATC32" s="580"/>
      <c r="ATD32" s="580"/>
      <c r="ATE32" s="580"/>
      <c r="ATF32" s="580"/>
      <c r="ATG32" s="580"/>
      <c r="ATH32" s="580"/>
      <c r="ATI32" s="580"/>
      <c r="ATJ32" s="580"/>
      <c r="ATK32" s="580"/>
      <c r="ATL32" s="580"/>
      <c r="ATM32" s="580"/>
      <c r="ATN32" s="580"/>
      <c r="ATO32" s="580"/>
      <c r="ATP32" s="580"/>
      <c r="ATQ32" s="580"/>
      <c r="ATR32" s="580"/>
      <c r="ATS32" s="580"/>
      <c r="ATT32" s="580"/>
      <c r="ATU32" s="580"/>
      <c r="ATV32" s="580"/>
      <c r="ATW32" s="580"/>
      <c r="ATX32" s="580"/>
      <c r="ATY32" s="580"/>
      <c r="ATZ32" s="580"/>
      <c r="AUA32" s="580"/>
      <c r="AUB32" s="580"/>
      <c r="AUC32" s="580"/>
      <c r="AUD32" s="580"/>
      <c r="AUE32" s="580"/>
      <c r="AUF32" s="580"/>
      <c r="AUG32" s="580"/>
      <c r="AUH32" s="580"/>
      <c r="AUI32" s="580"/>
      <c r="AUJ32" s="580"/>
      <c r="AUK32" s="580"/>
      <c r="AUL32" s="580"/>
      <c r="AUM32" s="580"/>
      <c r="AUN32" s="580"/>
      <c r="AUO32" s="580"/>
      <c r="AUP32" s="580"/>
      <c r="AUQ32" s="580"/>
      <c r="AUR32" s="580"/>
      <c r="AUS32" s="580"/>
      <c r="AUT32" s="580"/>
      <c r="AUU32" s="580"/>
      <c r="AUV32" s="580"/>
      <c r="AUW32" s="580"/>
      <c r="AUX32" s="580"/>
      <c r="AUY32" s="580"/>
      <c r="AUZ32" s="580"/>
      <c r="AVA32" s="580"/>
      <c r="AVB32" s="580"/>
      <c r="AVC32" s="580"/>
      <c r="AVD32" s="580"/>
      <c r="AVE32" s="580"/>
      <c r="AVF32" s="580"/>
      <c r="AVG32" s="580"/>
      <c r="AVH32" s="580"/>
      <c r="AVI32" s="580"/>
      <c r="AVJ32" s="580"/>
      <c r="AVK32" s="580"/>
      <c r="AVL32" s="580"/>
      <c r="AVM32" s="580"/>
      <c r="AVN32" s="580"/>
      <c r="AVO32" s="580"/>
      <c r="AVP32" s="580"/>
      <c r="AVQ32" s="580"/>
      <c r="AVR32" s="580"/>
      <c r="AVS32" s="580"/>
      <c r="AVT32" s="580"/>
      <c r="AVU32" s="580"/>
      <c r="AVV32" s="580"/>
      <c r="AVW32" s="580"/>
      <c r="AVX32" s="580"/>
      <c r="AVY32" s="580"/>
      <c r="AVZ32" s="580"/>
      <c r="AWA32" s="580"/>
      <c r="AWB32" s="580"/>
      <c r="AWC32" s="580"/>
      <c r="AWD32" s="580"/>
      <c r="AWE32" s="580"/>
      <c r="AWF32" s="580"/>
      <c r="AWG32" s="580"/>
      <c r="AWH32" s="580"/>
      <c r="AWI32" s="580"/>
      <c r="AWJ32" s="580"/>
      <c r="AWK32" s="580"/>
      <c r="AWL32" s="580"/>
      <c r="AWM32" s="580"/>
      <c r="AWN32" s="580"/>
      <c r="AWO32" s="580"/>
      <c r="AWP32" s="580"/>
      <c r="AWQ32" s="580"/>
      <c r="AWR32" s="580"/>
      <c r="AWS32" s="580"/>
      <c r="AWT32" s="580"/>
      <c r="AWU32" s="580"/>
      <c r="AWV32" s="580"/>
      <c r="AWW32" s="580"/>
      <c r="AWX32" s="580"/>
      <c r="AWY32" s="580"/>
      <c r="AWZ32" s="580"/>
      <c r="AXA32" s="580"/>
      <c r="AXB32" s="580"/>
      <c r="AXC32" s="580"/>
      <c r="AXD32" s="580"/>
      <c r="AXE32" s="580"/>
      <c r="AXF32" s="580"/>
      <c r="AXG32" s="580"/>
      <c r="AXH32" s="580"/>
      <c r="AXI32" s="580"/>
      <c r="AXJ32" s="580"/>
      <c r="AXK32" s="580"/>
      <c r="AXL32" s="580"/>
      <c r="AXM32" s="580"/>
      <c r="AXN32" s="580"/>
      <c r="AXO32" s="580"/>
      <c r="AXP32" s="580"/>
      <c r="AXQ32" s="580"/>
      <c r="AXR32" s="580"/>
      <c r="AXS32" s="580"/>
      <c r="AXT32" s="580"/>
      <c r="AXU32" s="580"/>
      <c r="AXV32" s="580"/>
      <c r="AXW32" s="580"/>
      <c r="AXX32" s="580"/>
      <c r="AXY32" s="580"/>
      <c r="AXZ32" s="580"/>
      <c r="AYA32" s="580"/>
      <c r="AYB32" s="580"/>
      <c r="AYC32" s="580"/>
      <c r="AYD32" s="580"/>
      <c r="AYE32" s="580"/>
      <c r="AYF32" s="580"/>
      <c r="AYG32" s="580"/>
      <c r="AYH32" s="580"/>
      <c r="AYI32" s="580"/>
      <c r="AYJ32" s="580"/>
      <c r="AYK32" s="580"/>
      <c r="AYL32" s="580"/>
      <c r="AYM32" s="580"/>
      <c r="AYN32" s="580"/>
      <c r="AYO32" s="580"/>
      <c r="AYP32" s="580"/>
      <c r="AYQ32" s="580"/>
      <c r="AYR32" s="580"/>
      <c r="AYS32" s="580"/>
      <c r="AYT32" s="580"/>
      <c r="AYU32" s="580"/>
      <c r="AYV32" s="580"/>
      <c r="AYW32" s="580"/>
      <c r="AYX32" s="580"/>
      <c r="AYY32" s="580"/>
      <c r="AYZ32" s="580"/>
      <c r="AZA32" s="580"/>
      <c r="AZB32" s="580"/>
      <c r="AZC32" s="580"/>
      <c r="AZD32" s="580"/>
      <c r="AZE32" s="580"/>
      <c r="AZF32" s="580"/>
      <c r="AZG32" s="580"/>
      <c r="AZH32" s="580"/>
      <c r="AZI32" s="580"/>
      <c r="AZJ32" s="580"/>
      <c r="AZK32" s="580"/>
      <c r="AZL32" s="580"/>
      <c r="AZM32" s="580"/>
      <c r="AZN32" s="580"/>
      <c r="AZO32" s="580"/>
      <c r="AZP32" s="580"/>
      <c r="AZQ32" s="580"/>
      <c r="AZR32" s="580"/>
      <c r="AZS32" s="580"/>
      <c r="AZT32" s="580"/>
      <c r="AZU32" s="580"/>
      <c r="AZV32" s="580"/>
      <c r="AZW32" s="580"/>
      <c r="AZX32" s="580"/>
      <c r="AZY32" s="580"/>
      <c r="AZZ32" s="580"/>
      <c r="BAA32" s="580"/>
      <c r="BAB32" s="580"/>
      <c r="BAC32" s="580"/>
      <c r="BAD32" s="580"/>
      <c r="BAE32" s="580"/>
      <c r="BAF32" s="580"/>
      <c r="BAG32" s="580"/>
      <c r="BAH32" s="580"/>
      <c r="BAI32" s="580"/>
      <c r="BAJ32" s="580"/>
      <c r="BAK32" s="580"/>
      <c r="BAL32" s="580"/>
      <c r="BAM32" s="580"/>
      <c r="BAN32" s="580"/>
      <c r="BAO32" s="580"/>
      <c r="BAP32" s="580"/>
      <c r="BAQ32" s="580"/>
      <c r="BAR32" s="580"/>
      <c r="BAS32" s="580"/>
      <c r="BAT32" s="580"/>
      <c r="BAU32" s="580"/>
      <c r="BAV32" s="580"/>
      <c r="BAW32" s="580"/>
      <c r="BAX32" s="580"/>
      <c r="BAY32" s="580"/>
      <c r="BAZ32" s="580"/>
      <c r="BBA32" s="580"/>
      <c r="BBB32" s="580"/>
      <c r="BBC32" s="580"/>
      <c r="BBD32" s="580"/>
      <c r="BBE32" s="580"/>
      <c r="BBF32" s="580"/>
      <c r="BBG32" s="580"/>
      <c r="BBH32" s="580"/>
      <c r="BBI32" s="580"/>
      <c r="BBJ32" s="580"/>
      <c r="BBK32" s="580"/>
      <c r="BBL32" s="580"/>
      <c r="BBM32" s="580"/>
      <c r="BBN32" s="580"/>
      <c r="BBO32" s="580"/>
      <c r="BBP32" s="580"/>
      <c r="BBQ32" s="580"/>
      <c r="BBR32" s="580"/>
      <c r="BBS32" s="580"/>
      <c r="BBT32" s="580"/>
      <c r="BBU32" s="580"/>
      <c r="BBV32" s="580"/>
      <c r="BBW32" s="580"/>
      <c r="BBX32" s="580"/>
      <c r="BBY32" s="580"/>
      <c r="BBZ32" s="580"/>
      <c r="BCA32" s="580"/>
      <c r="BCB32" s="580"/>
      <c r="BCC32" s="580"/>
      <c r="BCD32" s="580"/>
      <c r="BCE32" s="580"/>
      <c r="BCF32" s="580"/>
      <c r="BCG32" s="580"/>
      <c r="BCH32" s="580"/>
      <c r="BCI32" s="580"/>
      <c r="BCJ32" s="580"/>
      <c r="BCK32" s="580"/>
      <c r="BCL32" s="580"/>
      <c r="BCM32" s="580"/>
      <c r="BCN32" s="580"/>
      <c r="BCO32" s="580"/>
      <c r="BCP32" s="580"/>
      <c r="BCQ32" s="580"/>
      <c r="BCR32" s="580"/>
      <c r="BCS32" s="580"/>
      <c r="BCT32" s="580"/>
      <c r="BCU32" s="580"/>
      <c r="BCV32" s="580"/>
      <c r="BCW32" s="580"/>
      <c r="BCX32" s="580"/>
      <c r="BCY32" s="580"/>
      <c r="BCZ32" s="580"/>
      <c r="BDA32" s="580"/>
      <c r="BDB32" s="580"/>
      <c r="BDC32" s="580"/>
      <c r="BDD32" s="580"/>
      <c r="BDE32" s="580"/>
      <c r="BDF32" s="580"/>
      <c r="BDG32" s="580"/>
      <c r="BDH32" s="580"/>
      <c r="BDI32" s="580"/>
      <c r="BDJ32" s="580"/>
      <c r="BDK32" s="580"/>
      <c r="BDL32" s="580"/>
      <c r="BDM32" s="580"/>
      <c r="BDN32" s="580"/>
      <c r="BDO32" s="580"/>
      <c r="BDP32" s="580"/>
      <c r="BDQ32" s="580"/>
      <c r="BDR32" s="580"/>
      <c r="BDS32" s="580"/>
      <c r="BDT32" s="580"/>
      <c r="BDU32" s="580"/>
      <c r="BDV32" s="580"/>
      <c r="BDW32" s="580"/>
      <c r="BDX32" s="580"/>
      <c r="BDY32" s="580"/>
      <c r="BDZ32" s="580"/>
      <c r="BEA32" s="580"/>
      <c r="BEB32" s="580"/>
      <c r="BEC32" s="580"/>
      <c r="BED32" s="580"/>
      <c r="BEE32" s="580"/>
      <c r="BEF32" s="580"/>
      <c r="BEG32" s="580"/>
      <c r="BEH32" s="580"/>
      <c r="BEI32" s="580"/>
      <c r="BEJ32" s="580"/>
      <c r="BEK32" s="580"/>
      <c r="BEL32" s="580"/>
      <c r="BEM32" s="580"/>
      <c r="BEN32" s="580"/>
      <c r="BEO32" s="580"/>
      <c r="BEP32" s="580"/>
      <c r="BEQ32" s="580"/>
      <c r="BER32" s="580"/>
      <c r="BES32" s="580"/>
      <c r="BET32" s="580"/>
      <c r="BEU32" s="580"/>
      <c r="BEV32" s="580"/>
      <c r="BEW32" s="580"/>
      <c r="BEX32" s="580"/>
      <c r="BEY32" s="580"/>
      <c r="BEZ32" s="580"/>
      <c r="BFA32" s="580"/>
      <c r="BFB32" s="580"/>
      <c r="BFC32" s="580"/>
      <c r="BFD32" s="580"/>
      <c r="BFE32" s="580"/>
      <c r="BFF32" s="580"/>
      <c r="BFG32" s="580"/>
      <c r="BFH32" s="580"/>
      <c r="BFI32" s="580"/>
      <c r="BFJ32" s="580"/>
      <c r="BFK32" s="580"/>
      <c r="BFL32" s="580"/>
      <c r="BFM32" s="580"/>
      <c r="BFN32" s="580"/>
      <c r="BFO32" s="580"/>
      <c r="BFP32" s="580"/>
      <c r="BFQ32" s="580"/>
      <c r="BFR32" s="580"/>
      <c r="BFS32" s="580"/>
      <c r="BFT32" s="580"/>
      <c r="BFU32" s="580"/>
      <c r="BFV32" s="580"/>
      <c r="BFW32" s="580"/>
      <c r="BFX32" s="580"/>
      <c r="BFY32" s="580"/>
      <c r="BFZ32" s="580"/>
      <c r="BGA32" s="580"/>
      <c r="BGB32" s="580"/>
      <c r="BGC32" s="580"/>
      <c r="BGD32" s="580"/>
      <c r="BGE32" s="580"/>
      <c r="BGF32" s="580"/>
      <c r="BGG32" s="580"/>
      <c r="BGH32" s="580"/>
      <c r="BGI32" s="580"/>
      <c r="BGJ32" s="580"/>
      <c r="BGK32" s="580"/>
      <c r="BGL32" s="580"/>
      <c r="BGM32" s="580"/>
      <c r="BGN32" s="580"/>
      <c r="BGO32" s="580"/>
      <c r="BGP32" s="580"/>
      <c r="BGQ32" s="580"/>
      <c r="BGR32" s="580"/>
      <c r="BGS32" s="580"/>
      <c r="BGT32" s="580"/>
      <c r="BGU32" s="580"/>
      <c r="BGV32" s="580"/>
      <c r="BGW32" s="580"/>
      <c r="BGX32" s="580"/>
      <c r="BGY32" s="580"/>
      <c r="BGZ32" s="580"/>
      <c r="BHA32" s="580"/>
      <c r="BHB32" s="580"/>
      <c r="BHC32" s="580"/>
      <c r="BHD32" s="580"/>
      <c r="BHE32" s="580"/>
      <c r="BHF32" s="580"/>
      <c r="BHG32" s="580"/>
      <c r="BHH32" s="580"/>
      <c r="BHI32" s="580"/>
      <c r="BHJ32" s="580"/>
      <c r="BHK32" s="580"/>
      <c r="BHL32" s="580"/>
      <c r="BHM32" s="580"/>
      <c r="BHN32" s="580"/>
      <c r="BHO32" s="580"/>
      <c r="BHP32" s="580"/>
      <c r="BHQ32" s="580"/>
      <c r="BHR32" s="580"/>
      <c r="BHS32" s="580"/>
      <c r="BHT32" s="580"/>
      <c r="BHU32" s="580"/>
      <c r="BHV32" s="580"/>
      <c r="BHW32" s="580"/>
      <c r="BHX32" s="580"/>
      <c r="BHY32" s="580"/>
      <c r="BHZ32" s="580"/>
      <c r="BIA32" s="580"/>
      <c r="BIB32" s="580"/>
      <c r="BIC32" s="580"/>
      <c r="BID32" s="580"/>
      <c r="BIE32" s="580"/>
      <c r="BIF32" s="580"/>
      <c r="BIG32" s="580"/>
      <c r="BIH32" s="580"/>
      <c r="BII32" s="580"/>
      <c r="BIJ32" s="580"/>
      <c r="BIK32" s="580"/>
      <c r="BIL32" s="580"/>
      <c r="BIM32" s="580"/>
      <c r="BIN32" s="580"/>
      <c r="BIO32" s="580"/>
      <c r="BIP32" s="580"/>
      <c r="BIQ32" s="580"/>
      <c r="BIR32" s="580"/>
      <c r="BIS32" s="580"/>
      <c r="BIT32" s="580"/>
      <c r="BIU32" s="580"/>
      <c r="BIV32" s="580"/>
      <c r="BIW32" s="580"/>
      <c r="BIX32" s="580"/>
      <c r="BIY32" s="580"/>
      <c r="BIZ32" s="580"/>
      <c r="BJA32" s="580"/>
      <c r="BJB32" s="580"/>
      <c r="BJC32" s="580"/>
      <c r="BJD32" s="580"/>
      <c r="BJE32" s="580"/>
      <c r="BJF32" s="580"/>
      <c r="BJG32" s="580"/>
      <c r="BJH32" s="580"/>
      <c r="BJI32" s="580"/>
      <c r="BJJ32" s="580"/>
      <c r="BJK32" s="580"/>
      <c r="BJL32" s="580"/>
      <c r="BJM32" s="580"/>
      <c r="BJN32" s="580"/>
      <c r="BJO32" s="580"/>
      <c r="BJP32" s="580"/>
      <c r="BJQ32" s="580"/>
      <c r="BJR32" s="580"/>
      <c r="BJS32" s="580"/>
      <c r="BJT32" s="580"/>
      <c r="BJU32" s="580"/>
      <c r="BJV32" s="580"/>
      <c r="BJW32" s="580"/>
      <c r="BJX32" s="580"/>
      <c r="BJY32" s="580"/>
      <c r="BJZ32" s="580"/>
      <c r="BKA32" s="580"/>
      <c r="BKB32" s="580"/>
      <c r="BKC32" s="580"/>
      <c r="BKD32" s="580"/>
      <c r="BKE32" s="580"/>
      <c r="BKF32" s="580"/>
      <c r="BKG32" s="580"/>
      <c r="BKH32" s="580"/>
      <c r="BKI32" s="580"/>
      <c r="BKJ32" s="580"/>
      <c r="BKK32" s="580"/>
      <c r="BKL32" s="580"/>
      <c r="BKM32" s="580"/>
      <c r="BKN32" s="580"/>
      <c r="BKO32" s="580"/>
      <c r="BKP32" s="580"/>
      <c r="BKQ32" s="580"/>
      <c r="BKR32" s="580"/>
      <c r="BKS32" s="580"/>
      <c r="BKT32" s="580"/>
      <c r="BKU32" s="580"/>
      <c r="BKV32" s="580"/>
      <c r="BKW32" s="580"/>
      <c r="BKX32" s="580"/>
      <c r="BKY32" s="580"/>
      <c r="BKZ32" s="580"/>
      <c r="BLA32" s="580"/>
      <c r="BLB32" s="580"/>
      <c r="BLC32" s="580"/>
      <c r="BLD32" s="580"/>
      <c r="BLE32" s="580"/>
      <c r="BLF32" s="580"/>
      <c r="BLG32" s="580"/>
      <c r="BLH32" s="580"/>
      <c r="BLI32" s="580"/>
      <c r="BLJ32" s="580"/>
      <c r="BLK32" s="580"/>
      <c r="BLL32" s="580"/>
      <c r="BLM32" s="580"/>
      <c r="BLN32" s="580"/>
      <c r="BLO32" s="580"/>
      <c r="BLP32" s="580"/>
      <c r="BLQ32" s="580"/>
      <c r="BLR32" s="580"/>
      <c r="BLS32" s="580"/>
      <c r="BLT32" s="580"/>
      <c r="BLU32" s="580"/>
      <c r="BLV32" s="580"/>
      <c r="BLW32" s="580"/>
      <c r="BLX32" s="580"/>
      <c r="BLY32" s="580"/>
      <c r="BLZ32" s="580"/>
      <c r="BMA32" s="580"/>
      <c r="BMB32" s="580"/>
      <c r="BMC32" s="580"/>
      <c r="BMD32" s="580"/>
      <c r="BME32" s="580"/>
      <c r="BMF32" s="580"/>
      <c r="BMG32" s="580"/>
      <c r="BMH32" s="580"/>
      <c r="BMI32" s="580"/>
      <c r="BMJ32" s="580"/>
      <c r="BMK32" s="580"/>
      <c r="BML32" s="580"/>
      <c r="BMM32" s="580"/>
      <c r="BMN32" s="580"/>
      <c r="BMO32" s="580"/>
      <c r="BMP32" s="580"/>
      <c r="BMQ32" s="580"/>
      <c r="BMR32" s="580"/>
      <c r="BMS32" s="580"/>
      <c r="BMT32" s="580"/>
      <c r="BMU32" s="580"/>
      <c r="BMV32" s="580"/>
      <c r="BMW32" s="580"/>
      <c r="BMX32" s="580"/>
      <c r="BMY32" s="580"/>
      <c r="BMZ32" s="580"/>
      <c r="BNA32" s="580"/>
      <c r="BNB32" s="580"/>
      <c r="BNC32" s="580"/>
      <c r="BND32" s="580"/>
      <c r="BNE32" s="580"/>
      <c r="BNF32" s="580"/>
      <c r="BNG32" s="580"/>
      <c r="BNH32" s="580"/>
      <c r="BNI32" s="580"/>
      <c r="BNJ32" s="580"/>
      <c r="BNK32" s="580"/>
      <c r="BNL32" s="580"/>
      <c r="BNM32" s="580"/>
      <c r="BNN32" s="580"/>
      <c r="BNO32" s="580"/>
      <c r="BNP32" s="580"/>
      <c r="BNQ32" s="580"/>
      <c r="BNR32" s="580"/>
      <c r="BNS32" s="580"/>
      <c r="BNT32" s="580"/>
      <c r="BNU32" s="580"/>
      <c r="BNV32" s="580"/>
      <c r="BNW32" s="580"/>
      <c r="BNX32" s="580"/>
      <c r="BNY32" s="580"/>
      <c r="BNZ32" s="580"/>
      <c r="BOA32" s="580"/>
      <c r="BOB32" s="580"/>
      <c r="BOC32" s="580"/>
      <c r="BOD32" s="580"/>
      <c r="BOE32" s="580"/>
      <c r="BOF32" s="580"/>
      <c r="BOG32" s="580"/>
      <c r="BOH32" s="580"/>
      <c r="BOI32" s="580"/>
      <c r="BOJ32" s="580"/>
      <c r="BOK32" s="580"/>
      <c r="BOL32" s="580"/>
      <c r="BOM32" s="580"/>
      <c r="BON32" s="580"/>
      <c r="BOO32" s="580"/>
      <c r="BOP32" s="580"/>
      <c r="BOQ32" s="580"/>
      <c r="BOR32" s="580"/>
      <c r="BOS32" s="580"/>
      <c r="BOT32" s="580"/>
      <c r="BOU32" s="580"/>
      <c r="BOV32" s="580"/>
      <c r="BOW32" s="580"/>
      <c r="BOX32" s="580"/>
      <c r="BOY32" s="580"/>
      <c r="BOZ32" s="580"/>
      <c r="BPA32" s="580"/>
      <c r="BPB32" s="580"/>
      <c r="BPC32" s="580"/>
      <c r="BPD32" s="580"/>
      <c r="BPE32" s="580"/>
      <c r="BPF32" s="580"/>
      <c r="BPG32" s="580"/>
      <c r="BPH32" s="580"/>
      <c r="BPI32" s="580"/>
      <c r="BPJ32" s="580"/>
      <c r="BPK32" s="580"/>
      <c r="BPL32" s="580"/>
      <c r="BPM32" s="580"/>
      <c r="BPN32" s="580"/>
      <c r="BPO32" s="580"/>
      <c r="BPP32" s="580"/>
      <c r="BPQ32" s="580"/>
      <c r="BPR32" s="580"/>
      <c r="BPS32" s="580"/>
      <c r="BPT32" s="580"/>
      <c r="BPU32" s="580"/>
      <c r="BPV32" s="580"/>
      <c r="BPW32" s="580"/>
      <c r="BPX32" s="580"/>
      <c r="BPY32" s="580"/>
      <c r="BPZ32" s="580"/>
      <c r="BQA32" s="580"/>
      <c r="BQB32" s="580"/>
      <c r="BQC32" s="580"/>
      <c r="BQD32" s="580"/>
      <c r="BQE32" s="580"/>
      <c r="BQF32" s="580"/>
      <c r="BQG32" s="580"/>
      <c r="BQH32" s="580"/>
      <c r="BQI32" s="580"/>
      <c r="BQJ32" s="580"/>
      <c r="BQK32" s="580"/>
      <c r="BQL32" s="580"/>
      <c r="BQM32" s="580"/>
      <c r="BQN32" s="580"/>
      <c r="BQO32" s="580"/>
      <c r="BQP32" s="580"/>
      <c r="BQQ32" s="580"/>
      <c r="BQR32" s="580"/>
      <c r="BQS32" s="580"/>
      <c r="BQT32" s="580"/>
      <c r="BQU32" s="580"/>
      <c r="BQV32" s="580"/>
      <c r="BQW32" s="580"/>
      <c r="BQX32" s="580"/>
      <c r="BQY32" s="580"/>
      <c r="BQZ32" s="580"/>
      <c r="BRA32" s="580"/>
      <c r="BRB32" s="580"/>
      <c r="BRC32" s="580"/>
      <c r="BRD32" s="580"/>
      <c r="BRE32" s="580"/>
      <c r="BRF32" s="580"/>
      <c r="BRG32" s="580"/>
      <c r="BRH32" s="580"/>
      <c r="BRI32" s="580"/>
      <c r="BRJ32" s="580"/>
      <c r="BRK32" s="580"/>
      <c r="BRL32" s="580"/>
      <c r="BRM32" s="580"/>
      <c r="BRN32" s="580"/>
      <c r="BRO32" s="580"/>
      <c r="BRP32" s="580"/>
      <c r="BRQ32" s="580"/>
      <c r="BRR32" s="580"/>
      <c r="BRS32" s="580"/>
      <c r="BRT32" s="580"/>
      <c r="BRU32" s="580"/>
      <c r="BRV32" s="580"/>
      <c r="BRW32" s="580"/>
      <c r="BRX32" s="580"/>
      <c r="BRY32" s="580"/>
      <c r="BRZ32" s="580"/>
      <c r="BSA32" s="580"/>
      <c r="BSB32" s="580"/>
      <c r="BSC32" s="580"/>
      <c r="BSD32" s="580"/>
      <c r="BSE32" s="580"/>
      <c r="BSF32" s="580"/>
      <c r="BSG32" s="580"/>
      <c r="BSH32" s="580"/>
      <c r="BSI32" s="580"/>
      <c r="BSJ32" s="580"/>
      <c r="BSK32" s="580"/>
      <c r="BSL32" s="580"/>
      <c r="BSM32" s="580"/>
      <c r="BSN32" s="580"/>
      <c r="BSO32" s="580"/>
      <c r="BSP32" s="580"/>
      <c r="BSQ32" s="580"/>
      <c r="BSR32" s="580"/>
      <c r="BSS32" s="580"/>
      <c r="BST32" s="580"/>
      <c r="BSU32" s="580"/>
      <c r="BSV32" s="580"/>
      <c r="BSW32" s="580"/>
      <c r="BSX32" s="580"/>
      <c r="BSY32" s="580"/>
      <c r="BSZ32" s="580"/>
      <c r="BTA32" s="580"/>
      <c r="BTB32" s="580"/>
      <c r="BTC32" s="580"/>
      <c r="BTD32" s="580"/>
      <c r="BTE32" s="580"/>
      <c r="BTF32" s="580"/>
      <c r="BTG32" s="580"/>
      <c r="BTH32" s="580"/>
      <c r="BTI32" s="580"/>
      <c r="BTJ32" s="580"/>
      <c r="BTK32" s="580"/>
      <c r="BTL32" s="580"/>
      <c r="BTM32" s="580"/>
      <c r="BTN32" s="580"/>
      <c r="BTO32" s="580"/>
      <c r="BTP32" s="580"/>
      <c r="BTQ32" s="580"/>
      <c r="BTR32" s="580"/>
      <c r="BTS32" s="580"/>
      <c r="BTT32" s="580"/>
      <c r="BTU32" s="580"/>
      <c r="BTV32" s="580"/>
      <c r="BTW32" s="580"/>
      <c r="BTX32" s="580"/>
      <c r="BTY32" s="580"/>
      <c r="BTZ32" s="580"/>
      <c r="BUA32" s="580"/>
      <c r="BUB32" s="580"/>
      <c r="BUC32" s="580"/>
      <c r="BUD32" s="580"/>
      <c r="BUE32" s="580"/>
      <c r="BUF32" s="580"/>
      <c r="BUG32" s="580"/>
      <c r="BUH32" s="580"/>
      <c r="BUI32" s="580"/>
      <c r="BUJ32" s="580"/>
      <c r="BUK32" s="580"/>
      <c r="BUL32" s="580"/>
      <c r="BUM32" s="580"/>
      <c r="BUN32" s="580"/>
      <c r="BUO32" s="580"/>
      <c r="BUP32" s="580"/>
      <c r="BUQ32" s="580"/>
      <c r="BUR32" s="580"/>
      <c r="BUS32" s="580"/>
      <c r="BUT32" s="580"/>
      <c r="BUU32" s="580"/>
      <c r="BUV32" s="580"/>
      <c r="BUW32" s="580"/>
      <c r="BUX32" s="580"/>
      <c r="BUY32" s="580"/>
      <c r="BUZ32" s="580"/>
      <c r="BVA32" s="580"/>
      <c r="BVB32" s="580"/>
      <c r="BVC32" s="580"/>
      <c r="BVD32" s="580"/>
      <c r="BVE32" s="580"/>
      <c r="BVF32" s="580"/>
      <c r="BVG32" s="580"/>
      <c r="BVH32" s="580"/>
      <c r="BVI32" s="580"/>
      <c r="BVJ32" s="580"/>
      <c r="BVK32" s="580"/>
      <c r="BVL32" s="580"/>
      <c r="BVM32" s="580"/>
      <c r="BVN32" s="580"/>
      <c r="BVO32" s="580"/>
      <c r="BVP32" s="580"/>
      <c r="BVQ32" s="580"/>
      <c r="BVR32" s="580"/>
      <c r="BVS32" s="580"/>
      <c r="BVT32" s="580"/>
      <c r="BVU32" s="580"/>
      <c r="BVV32" s="580"/>
      <c r="BVW32" s="580"/>
      <c r="BVX32" s="580"/>
      <c r="BVY32" s="580"/>
      <c r="BVZ32" s="580"/>
      <c r="BWA32" s="580"/>
      <c r="BWB32" s="580"/>
      <c r="BWC32" s="580"/>
      <c r="BWD32" s="580"/>
      <c r="BWE32" s="580"/>
      <c r="BWF32" s="580"/>
      <c r="BWG32" s="580"/>
      <c r="BWH32" s="580"/>
      <c r="BWI32" s="580"/>
      <c r="BWJ32" s="580"/>
      <c r="BWK32" s="580"/>
      <c r="BWL32" s="580"/>
      <c r="BWM32" s="580"/>
      <c r="BWN32" s="580"/>
      <c r="BWO32" s="580"/>
      <c r="BWP32" s="580"/>
      <c r="BWQ32" s="580"/>
      <c r="BWR32" s="580"/>
      <c r="BWS32" s="580"/>
      <c r="BWT32" s="580"/>
      <c r="BWU32" s="580"/>
      <c r="BWV32" s="580"/>
      <c r="BWW32" s="580"/>
      <c r="BWX32" s="580"/>
      <c r="BWY32" s="580"/>
      <c r="BWZ32" s="580"/>
      <c r="BXA32" s="580"/>
      <c r="BXB32" s="580"/>
      <c r="BXC32" s="580"/>
      <c r="BXD32" s="580"/>
      <c r="BXE32" s="580"/>
      <c r="BXF32" s="580"/>
      <c r="BXG32" s="580"/>
      <c r="BXH32" s="580"/>
      <c r="BXI32" s="580"/>
      <c r="BXJ32" s="580"/>
      <c r="BXK32" s="580"/>
      <c r="BXL32" s="580"/>
      <c r="BXM32" s="580"/>
      <c r="BXN32" s="580"/>
      <c r="BXO32" s="580"/>
      <c r="BXP32" s="580"/>
      <c r="BXQ32" s="580"/>
      <c r="BXR32" s="580"/>
      <c r="BXS32" s="580"/>
      <c r="BXT32" s="580"/>
      <c r="BXU32" s="580"/>
      <c r="BXV32" s="580"/>
      <c r="BXW32" s="580"/>
      <c r="BXX32" s="580"/>
      <c r="BXY32" s="580"/>
      <c r="BXZ32" s="580"/>
      <c r="BYA32" s="580"/>
      <c r="BYB32" s="580"/>
      <c r="BYC32" s="580"/>
      <c r="BYD32" s="580"/>
      <c r="BYE32" s="580"/>
      <c r="BYF32" s="580"/>
      <c r="BYG32" s="580"/>
      <c r="BYH32" s="580"/>
      <c r="BYI32" s="580"/>
      <c r="BYJ32" s="580"/>
      <c r="BYK32" s="580"/>
      <c r="BYL32" s="580"/>
      <c r="BYM32" s="580"/>
      <c r="BYN32" s="580"/>
      <c r="BYO32" s="580"/>
      <c r="BYP32" s="580"/>
      <c r="BYQ32" s="580"/>
      <c r="BYR32" s="580"/>
      <c r="BYS32" s="580"/>
      <c r="BYT32" s="580"/>
      <c r="BYU32" s="580"/>
      <c r="BYV32" s="580"/>
      <c r="BYW32" s="580"/>
      <c r="BYX32" s="580"/>
      <c r="BYY32" s="580"/>
      <c r="BYZ32" s="580"/>
      <c r="BZA32" s="580"/>
      <c r="BZB32" s="580"/>
      <c r="BZC32" s="580"/>
      <c r="BZD32" s="580"/>
      <c r="BZE32" s="580"/>
      <c r="BZF32" s="580"/>
      <c r="BZG32" s="580"/>
      <c r="BZH32" s="580"/>
      <c r="BZI32" s="580"/>
      <c r="BZJ32" s="580"/>
      <c r="BZK32" s="580"/>
      <c r="BZL32" s="580"/>
      <c r="BZM32" s="580"/>
      <c r="BZN32" s="580"/>
      <c r="BZO32" s="580"/>
      <c r="BZP32" s="580"/>
      <c r="BZQ32" s="580"/>
      <c r="BZR32" s="580"/>
      <c r="BZS32" s="580"/>
      <c r="BZT32" s="580"/>
      <c r="BZU32" s="580"/>
      <c r="BZV32" s="580"/>
      <c r="BZW32" s="580"/>
      <c r="BZX32" s="580"/>
      <c r="BZY32" s="580"/>
      <c r="BZZ32" s="580"/>
      <c r="CAA32" s="580"/>
      <c r="CAB32" s="580"/>
      <c r="CAC32" s="580"/>
      <c r="CAD32" s="580"/>
      <c r="CAE32" s="580"/>
      <c r="CAF32" s="580"/>
      <c r="CAG32" s="580"/>
      <c r="CAH32" s="580"/>
      <c r="CAI32" s="580"/>
      <c r="CAJ32" s="580"/>
      <c r="CAK32" s="580"/>
      <c r="CAL32" s="580"/>
      <c r="CAM32" s="580"/>
      <c r="CAN32" s="580"/>
      <c r="CAO32" s="580"/>
      <c r="CAP32" s="580"/>
      <c r="CAQ32" s="580"/>
      <c r="CAR32" s="580"/>
      <c r="CAS32" s="580"/>
      <c r="CAT32" s="580"/>
      <c r="CAU32" s="580"/>
      <c r="CAV32" s="580"/>
      <c r="CAW32" s="580"/>
      <c r="CAX32" s="580"/>
      <c r="CAY32" s="580"/>
      <c r="CAZ32" s="580"/>
      <c r="CBA32" s="580"/>
      <c r="CBB32" s="580"/>
      <c r="CBC32" s="580"/>
      <c r="CBD32" s="580"/>
      <c r="CBE32" s="580"/>
      <c r="CBF32" s="580"/>
      <c r="CBG32" s="580"/>
      <c r="CBH32" s="580"/>
      <c r="CBI32" s="580"/>
      <c r="CBJ32" s="580"/>
      <c r="CBK32" s="580"/>
      <c r="CBL32" s="580"/>
      <c r="CBM32" s="580"/>
      <c r="CBN32" s="580"/>
      <c r="CBO32" s="580"/>
      <c r="CBP32" s="580"/>
      <c r="CBQ32" s="580"/>
      <c r="CBR32" s="580"/>
      <c r="CBS32" s="580"/>
      <c r="CBT32" s="580"/>
      <c r="CBU32" s="580"/>
      <c r="CBV32" s="580"/>
      <c r="CBW32" s="580"/>
      <c r="CBX32" s="580"/>
      <c r="CBY32" s="580"/>
      <c r="CBZ32" s="580"/>
      <c r="CCA32" s="580"/>
      <c r="CCB32" s="580"/>
      <c r="CCC32" s="580"/>
      <c r="CCD32" s="580"/>
      <c r="CCE32" s="580"/>
      <c r="CCF32" s="580"/>
      <c r="CCG32" s="580"/>
      <c r="CCH32" s="580"/>
      <c r="CCI32" s="580"/>
      <c r="CCJ32" s="580"/>
      <c r="CCK32" s="580"/>
      <c r="CCL32" s="580"/>
      <c r="CCM32" s="580"/>
      <c r="CCN32" s="580"/>
      <c r="CCO32" s="580"/>
      <c r="CCP32" s="580"/>
      <c r="CCQ32" s="580"/>
      <c r="CCR32" s="580"/>
      <c r="CCS32" s="580"/>
      <c r="CCT32" s="580"/>
      <c r="CCU32" s="580"/>
      <c r="CCV32" s="580"/>
      <c r="CCW32" s="580"/>
      <c r="CCX32" s="580"/>
      <c r="CCY32" s="580"/>
      <c r="CCZ32" s="580"/>
      <c r="CDA32" s="580"/>
      <c r="CDB32" s="580"/>
      <c r="CDC32" s="580"/>
      <c r="CDD32" s="580"/>
      <c r="CDE32" s="580"/>
      <c r="CDF32" s="580"/>
      <c r="CDG32" s="580"/>
      <c r="CDH32" s="580"/>
      <c r="CDI32" s="580"/>
      <c r="CDJ32" s="580"/>
      <c r="CDK32" s="580"/>
      <c r="CDL32" s="580"/>
      <c r="CDM32" s="580"/>
      <c r="CDN32" s="580"/>
      <c r="CDO32" s="580"/>
      <c r="CDP32" s="580"/>
      <c r="CDQ32" s="580"/>
      <c r="CDR32" s="580"/>
      <c r="CDS32" s="580"/>
      <c r="CDT32" s="580"/>
      <c r="CDU32" s="580"/>
      <c r="CDV32" s="580"/>
      <c r="CDW32" s="580"/>
      <c r="CDX32" s="580"/>
      <c r="CDY32" s="580"/>
      <c r="CDZ32" s="580"/>
      <c r="CEA32" s="580"/>
      <c r="CEB32" s="580"/>
      <c r="CEC32" s="580"/>
      <c r="CED32" s="580"/>
      <c r="CEE32" s="580"/>
      <c r="CEF32" s="580"/>
      <c r="CEG32" s="580"/>
      <c r="CEH32" s="580"/>
      <c r="CEI32" s="580"/>
      <c r="CEJ32" s="580"/>
      <c r="CEK32" s="580"/>
      <c r="CEL32" s="580"/>
      <c r="CEM32" s="580"/>
      <c r="CEN32" s="580"/>
      <c r="CEO32" s="580"/>
      <c r="CEP32" s="580"/>
      <c r="CEQ32" s="580"/>
      <c r="CER32" s="580"/>
      <c r="CES32" s="580"/>
      <c r="CET32" s="580"/>
      <c r="CEU32" s="580"/>
      <c r="CEV32" s="580"/>
      <c r="CEW32" s="580"/>
      <c r="CEX32" s="580"/>
      <c r="CEY32" s="580"/>
      <c r="CEZ32" s="580"/>
      <c r="CFA32" s="580"/>
      <c r="CFB32" s="580"/>
      <c r="CFC32" s="580"/>
      <c r="CFD32" s="580"/>
      <c r="CFE32" s="580"/>
      <c r="CFF32" s="580"/>
      <c r="CFG32" s="580"/>
      <c r="CFH32" s="580"/>
      <c r="CFI32" s="580"/>
      <c r="CFJ32" s="580"/>
      <c r="CFK32" s="580"/>
      <c r="CFL32" s="580"/>
      <c r="CFM32" s="580"/>
      <c r="CFN32" s="580"/>
      <c r="CFO32" s="580"/>
      <c r="CFP32" s="580"/>
      <c r="CFQ32" s="580"/>
      <c r="CFR32" s="580"/>
      <c r="CFS32" s="580"/>
      <c r="CFT32" s="580"/>
      <c r="CFU32" s="580"/>
      <c r="CFV32" s="580"/>
      <c r="CFW32" s="580"/>
      <c r="CFX32" s="580"/>
      <c r="CFY32" s="580"/>
      <c r="CFZ32" s="580"/>
      <c r="CGA32" s="580"/>
      <c r="CGB32" s="580"/>
      <c r="CGC32" s="580"/>
      <c r="CGD32" s="580"/>
      <c r="CGE32" s="580"/>
      <c r="CGF32" s="580"/>
      <c r="CGG32" s="580"/>
      <c r="CGH32" s="580"/>
      <c r="CGI32" s="580"/>
      <c r="CGJ32" s="580"/>
      <c r="CGK32" s="580"/>
      <c r="CGL32" s="580"/>
      <c r="CGM32" s="580"/>
      <c r="CGN32" s="580"/>
      <c r="CGO32" s="580"/>
      <c r="CGP32" s="580"/>
      <c r="CGQ32" s="580"/>
      <c r="CGR32" s="580"/>
      <c r="CGS32" s="580"/>
      <c r="CGT32" s="580"/>
      <c r="CGU32" s="580"/>
      <c r="CGV32" s="580"/>
      <c r="CGW32" s="580"/>
      <c r="CGX32" s="580"/>
      <c r="CGY32" s="580"/>
      <c r="CGZ32" s="580"/>
      <c r="CHA32" s="580"/>
      <c r="CHB32" s="580"/>
      <c r="CHC32" s="580"/>
      <c r="CHD32" s="580"/>
      <c r="CHE32" s="580"/>
      <c r="CHF32" s="580"/>
      <c r="CHG32" s="580"/>
      <c r="CHH32" s="580"/>
      <c r="CHI32" s="580"/>
      <c r="CHJ32" s="580"/>
      <c r="CHK32" s="580"/>
      <c r="CHL32" s="580"/>
      <c r="CHM32" s="580"/>
      <c r="CHN32" s="580"/>
      <c r="CHO32" s="580"/>
      <c r="CHP32" s="580"/>
      <c r="CHQ32" s="580"/>
      <c r="CHR32" s="580"/>
      <c r="CHS32" s="580"/>
      <c r="CHT32" s="580"/>
      <c r="CHU32" s="580"/>
      <c r="CHV32" s="580"/>
      <c r="CHW32" s="580"/>
      <c r="CHX32" s="580"/>
      <c r="CHY32" s="580"/>
      <c r="CHZ32" s="580"/>
      <c r="CIA32" s="580"/>
      <c r="CIB32" s="580"/>
      <c r="CIC32" s="580"/>
      <c r="CID32" s="580"/>
      <c r="CIE32" s="580"/>
      <c r="CIF32" s="580"/>
      <c r="CIG32" s="580"/>
      <c r="CIH32" s="580"/>
      <c r="CII32" s="580"/>
      <c r="CIJ32" s="580"/>
      <c r="CIK32" s="580"/>
      <c r="CIL32" s="580"/>
      <c r="CIM32" s="580"/>
      <c r="CIN32" s="580"/>
      <c r="CIO32" s="580"/>
      <c r="CIP32" s="580"/>
      <c r="CIQ32" s="580"/>
      <c r="CIR32" s="580"/>
      <c r="CIS32" s="580"/>
      <c r="CIT32" s="580"/>
      <c r="CIU32" s="580"/>
      <c r="CIV32" s="580"/>
      <c r="CIW32" s="580"/>
      <c r="CIX32" s="580"/>
      <c r="CIY32" s="580"/>
      <c r="CIZ32" s="580"/>
      <c r="CJA32" s="580"/>
      <c r="CJB32" s="580"/>
      <c r="CJC32" s="580"/>
      <c r="CJD32" s="580"/>
      <c r="CJE32" s="580"/>
      <c r="CJF32" s="580"/>
      <c r="CJG32" s="580"/>
      <c r="CJH32" s="580"/>
      <c r="CJI32" s="580"/>
      <c r="CJJ32" s="580"/>
      <c r="CJK32" s="580"/>
      <c r="CJL32" s="580"/>
      <c r="CJM32" s="580"/>
      <c r="CJN32" s="580"/>
      <c r="CJO32" s="580"/>
      <c r="CJP32" s="580"/>
      <c r="CJQ32" s="580"/>
      <c r="CJR32" s="580"/>
      <c r="CJS32" s="580"/>
      <c r="CJT32" s="580"/>
      <c r="CJU32" s="580"/>
      <c r="CJV32" s="580"/>
      <c r="CJW32" s="580"/>
      <c r="CJX32" s="580"/>
      <c r="CJY32" s="580"/>
      <c r="CJZ32" s="580"/>
      <c r="CKA32" s="580"/>
      <c r="CKB32" s="580"/>
      <c r="CKC32" s="580"/>
      <c r="CKD32" s="580"/>
      <c r="CKE32" s="580"/>
      <c r="CKF32" s="580"/>
      <c r="CKG32" s="580"/>
      <c r="CKH32" s="580"/>
      <c r="CKI32" s="580"/>
      <c r="CKJ32" s="580"/>
      <c r="CKK32" s="580"/>
      <c r="CKL32" s="580"/>
      <c r="CKM32" s="580"/>
      <c r="CKN32" s="580"/>
      <c r="CKO32" s="580"/>
      <c r="CKP32" s="580"/>
      <c r="CKQ32" s="580"/>
      <c r="CKR32" s="580"/>
      <c r="CKS32" s="580"/>
      <c r="CKT32" s="580"/>
      <c r="CKU32" s="580"/>
      <c r="CKV32" s="580"/>
      <c r="CKW32" s="580"/>
      <c r="CKX32" s="580"/>
      <c r="CKY32" s="580"/>
      <c r="CKZ32" s="580"/>
      <c r="CLA32" s="580"/>
      <c r="CLB32" s="580"/>
      <c r="CLC32" s="580"/>
      <c r="CLD32" s="580"/>
      <c r="CLE32" s="580"/>
      <c r="CLF32" s="580"/>
      <c r="CLG32" s="580"/>
      <c r="CLH32" s="580"/>
      <c r="CLI32" s="580"/>
      <c r="CLJ32" s="580"/>
      <c r="CLK32" s="580"/>
      <c r="CLL32" s="580"/>
      <c r="CLM32" s="580"/>
      <c r="CLN32" s="580"/>
      <c r="CLO32" s="580"/>
      <c r="CLP32" s="580"/>
      <c r="CLQ32" s="580"/>
      <c r="CLR32" s="580"/>
      <c r="CLS32" s="580"/>
      <c r="CLT32" s="580"/>
      <c r="CLU32" s="580"/>
      <c r="CLV32" s="580"/>
      <c r="CLW32" s="580"/>
      <c r="CLX32" s="580"/>
      <c r="CLY32" s="580"/>
      <c r="CLZ32" s="580"/>
      <c r="CMA32" s="580"/>
      <c r="CMB32" s="580"/>
      <c r="CMC32" s="580"/>
      <c r="CMD32" s="580"/>
      <c r="CME32" s="580"/>
      <c r="CMF32" s="580"/>
      <c r="CMG32" s="580"/>
      <c r="CMH32" s="580"/>
      <c r="CMI32" s="580"/>
      <c r="CMJ32" s="580"/>
      <c r="CMK32" s="580"/>
      <c r="CML32" s="580"/>
      <c r="CMM32" s="580"/>
      <c r="CMN32" s="580"/>
      <c r="CMO32" s="580"/>
      <c r="CMP32" s="580"/>
      <c r="CMQ32" s="580"/>
      <c r="CMR32" s="580"/>
      <c r="CMS32" s="580"/>
      <c r="CMT32" s="580"/>
      <c r="CMU32" s="580"/>
      <c r="CMV32" s="580"/>
      <c r="CMW32" s="580"/>
      <c r="CMX32" s="580"/>
      <c r="CMY32" s="580"/>
      <c r="CMZ32" s="580"/>
      <c r="CNA32" s="580"/>
      <c r="CNB32" s="580"/>
      <c r="CNC32" s="580"/>
      <c r="CND32" s="580"/>
      <c r="CNE32" s="580"/>
      <c r="CNF32" s="580"/>
      <c r="CNG32" s="580"/>
      <c r="CNH32" s="580"/>
      <c r="CNI32" s="580"/>
      <c r="CNJ32" s="580"/>
      <c r="CNK32" s="580"/>
      <c r="CNL32" s="580"/>
      <c r="CNM32" s="580"/>
      <c r="CNN32" s="580"/>
      <c r="CNO32" s="580"/>
      <c r="CNP32" s="580"/>
      <c r="CNQ32" s="580"/>
      <c r="CNR32" s="580"/>
      <c r="CNS32" s="580"/>
      <c r="CNT32" s="580"/>
      <c r="CNU32" s="580"/>
      <c r="CNV32" s="580"/>
      <c r="CNW32" s="580"/>
      <c r="CNX32" s="580"/>
      <c r="CNY32" s="580"/>
      <c r="CNZ32" s="580"/>
      <c r="COA32" s="580"/>
      <c r="COB32" s="580"/>
      <c r="COC32" s="580"/>
      <c r="COD32" s="580"/>
      <c r="COE32" s="580"/>
      <c r="COF32" s="580"/>
      <c r="COG32" s="580"/>
      <c r="COH32" s="580"/>
      <c r="COI32" s="580"/>
      <c r="COJ32" s="580"/>
      <c r="COK32" s="580"/>
      <c r="COL32" s="580"/>
      <c r="COM32" s="580"/>
      <c r="CON32" s="580"/>
      <c r="COO32" s="580"/>
      <c r="COP32" s="580"/>
      <c r="COQ32" s="580"/>
      <c r="COR32" s="580"/>
      <c r="COS32" s="580"/>
      <c r="COT32" s="580"/>
      <c r="COU32" s="580"/>
      <c r="COV32" s="580"/>
      <c r="COW32" s="580"/>
      <c r="COX32" s="580"/>
      <c r="COY32" s="580"/>
      <c r="COZ32" s="580"/>
      <c r="CPA32" s="580"/>
      <c r="CPB32" s="580"/>
      <c r="CPC32" s="580"/>
      <c r="CPD32" s="580"/>
      <c r="CPE32" s="580"/>
      <c r="CPF32" s="580"/>
      <c r="CPG32" s="580"/>
      <c r="CPH32" s="580"/>
      <c r="CPI32" s="580"/>
      <c r="CPJ32" s="580"/>
      <c r="CPK32" s="580"/>
      <c r="CPL32" s="580"/>
      <c r="CPM32" s="580"/>
      <c r="CPN32" s="580"/>
      <c r="CPO32" s="580"/>
      <c r="CPP32" s="580"/>
      <c r="CPQ32" s="580"/>
      <c r="CPR32" s="580"/>
      <c r="CPS32" s="580"/>
      <c r="CPT32" s="580"/>
      <c r="CPU32" s="580"/>
      <c r="CPV32" s="580"/>
      <c r="CPW32" s="580"/>
      <c r="CPX32" s="580"/>
      <c r="CPY32" s="580"/>
      <c r="CPZ32" s="580"/>
      <c r="CQA32" s="580"/>
      <c r="CQB32" s="580"/>
      <c r="CQC32" s="580"/>
      <c r="CQD32" s="580"/>
      <c r="CQE32" s="580"/>
      <c r="CQF32" s="580"/>
      <c r="CQG32" s="580"/>
      <c r="CQH32" s="580"/>
      <c r="CQI32" s="580"/>
      <c r="CQJ32" s="580"/>
      <c r="CQK32" s="580"/>
      <c r="CQL32" s="580"/>
      <c r="CQM32" s="580"/>
      <c r="CQN32" s="580"/>
      <c r="CQO32" s="580"/>
      <c r="CQP32" s="580"/>
      <c r="CQQ32" s="580"/>
      <c r="CQR32" s="580"/>
      <c r="CQS32" s="580"/>
      <c r="CQT32" s="580"/>
      <c r="CQU32" s="580"/>
      <c r="CQV32" s="580"/>
      <c r="CQW32" s="580"/>
      <c r="CQX32" s="580"/>
      <c r="CQY32" s="580"/>
      <c r="CQZ32" s="580"/>
      <c r="CRA32" s="580"/>
      <c r="CRB32" s="580"/>
      <c r="CRC32" s="580"/>
      <c r="CRD32" s="580"/>
      <c r="CRE32" s="580"/>
      <c r="CRF32" s="580"/>
      <c r="CRG32" s="580"/>
      <c r="CRH32" s="580"/>
      <c r="CRI32" s="580"/>
      <c r="CRJ32" s="580"/>
      <c r="CRK32" s="580"/>
      <c r="CRL32" s="580"/>
      <c r="CRM32" s="580"/>
      <c r="CRN32" s="580"/>
      <c r="CRO32" s="580"/>
      <c r="CRP32" s="580"/>
      <c r="CRQ32" s="580"/>
      <c r="CRR32" s="580"/>
      <c r="CRS32" s="580"/>
      <c r="CRT32" s="580"/>
      <c r="CRU32" s="580"/>
      <c r="CRV32" s="580"/>
      <c r="CRW32" s="580"/>
      <c r="CRX32" s="580"/>
      <c r="CRY32" s="580"/>
      <c r="CRZ32" s="580"/>
      <c r="CSA32" s="580"/>
      <c r="CSB32" s="580"/>
      <c r="CSC32" s="580"/>
      <c r="CSD32" s="580"/>
      <c r="CSE32" s="580"/>
      <c r="CSF32" s="580"/>
      <c r="CSG32" s="580"/>
      <c r="CSH32" s="580"/>
      <c r="CSI32" s="580"/>
      <c r="CSJ32" s="580"/>
      <c r="CSK32" s="580"/>
      <c r="CSL32" s="580"/>
      <c r="CSM32" s="580"/>
      <c r="CSN32" s="580"/>
      <c r="CSO32" s="580"/>
      <c r="CSP32" s="580"/>
      <c r="CSQ32" s="580"/>
      <c r="CSR32" s="580"/>
      <c r="CSS32" s="580"/>
      <c r="CST32" s="580"/>
      <c r="CSU32" s="580"/>
      <c r="CSV32" s="580"/>
      <c r="CSW32" s="580"/>
      <c r="CSX32" s="580"/>
      <c r="CSY32" s="580"/>
      <c r="CSZ32" s="580"/>
      <c r="CTA32" s="580"/>
      <c r="CTB32" s="580"/>
      <c r="CTC32" s="580"/>
      <c r="CTD32" s="580"/>
      <c r="CTE32" s="580"/>
      <c r="CTF32" s="580"/>
      <c r="CTG32" s="580"/>
      <c r="CTH32" s="580"/>
      <c r="CTI32" s="580"/>
      <c r="CTJ32" s="580"/>
      <c r="CTK32" s="580"/>
      <c r="CTL32" s="580"/>
      <c r="CTM32" s="580"/>
      <c r="CTN32" s="580"/>
      <c r="CTO32" s="580"/>
      <c r="CTP32" s="580"/>
      <c r="CTQ32" s="580"/>
      <c r="CTR32" s="580"/>
      <c r="CTS32" s="580"/>
      <c r="CTT32" s="580"/>
      <c r="CTU32" s="580"/>
      <c r="CTV32" s="580"/>
      <c r="CTW32" s="580"/>
      <c r="CTX32" s="580"/>
      <c r="CTY32" s="580"/>
      <c r="CTZ32" s="580"/>
      <c r="CUA32" s="580"/>
      <c r="CUB32" s="580"/>
      <c r="CUC32" s="580"/>
      <c r="CUD32" s="580"/>
      <c r="CUE32" s="580"/>
      <c r="CUF32" s="580"/>
      <c r="CUG32" s="580"/>
      <c r="CUH32" s="580"/>
      <c r="CUI32" s="580"/>
      <c r="CUJ32" s="580"/>
      <c r="CUK32" s="580"/>
      <c r="CUL32" s="580"/>
      <c r="CUM32" s="580"/>
      <c r="CUN32" s="580"/>
      <c r="CUO32" s="580"/>
      <c r="CUP32" s="580"/>
      <c r="CUQ32" s="580"/>
      <c r="CUR32" s="580"/>
      <c r="CUS32" s="580"/>
      <c r="CUT32" s="580"/>
      <c r="CUU32" s="580"/>
      <c r="CUV32" s="580"/>
      <c r="CUW32" s="580"/>
      <c r="CUX32" s="580"/>
      <c r="CUY32" s="580"/>
      <c r="CUZ32" s="580"/>
      <c r="CVA32" s="580"/>
      <c r="CVB32" s="580"/>
      <c r="CVC32" s="580"/>
      <c r="CVD32" s="580"/>
      <c r="CVE32" s="580"/>
      <c r="CVF32" s="580"/>
      <c r="CVG32" s="580"/>
      <c r="CVH32" s="580"/>
      <c r="CVI32" s="580"/>
      <c r="CVJ32" s="580"/>
      <c r="CVK32" s="580"/>
      <c r="CVL32" s="580"/>
      <c r="CVM32" s="580"/>
      <c r="CVN32" s="580"/>
      <c r="CVO32" s="580"/>
      <c r="CVP32" s="580"/>
      <c r="CVQ32" s="580"/>
      <c r="CVR32" s="580"/>
      <c r="CVS32" s="580"/>
      <c r="CVT32" s="580"/>
      <c r="CVU32" s="580"/>
      <c r="CVV32" s="580"/>
      <c r="CVW32" s="580"/>
      <c r="CVX32" s="580"/>
      <c r="CVY32" s="580"/>
      <c r="CVZ32" s="580"/>
      <c r="CWA32" s="580"/>
      <c r="CWB32" s="580"/>
      <c r="CWC32" s="580"/>
      <c r="CWD32" s="580"/>
      <c r="CWE32" s="580"/>
      <c r="CWF32" s="580"/>
      <c r="CWG32" s="580"/>
      <c r="CWH32" s="580"/>
      <c r="CWI32" s="580"/>
      <c r="CWJ32" s="580"/>
      <c r="CWK32" s="580"/>
      <c r="CWL32" s="580"/>
      <c r="CWM32" s="580"/>
      <c r="CWN32" s="580"/>
      <c r="CWO32" s="580"/>
      <c r="CWP32" s="580"/>
      <c r="CWQ32" s="580"/>
      <c r="CWR32" s="580"/>
      <c r="CWS32" s="580"/>
      <c r="CWT32" s="580"/>
      <c r="CWU32" s="580"/>
      <c r="CWV32" s="580"/>
      <c r="CWW32" s="580"/>
      <c r="CWX32" s="580"/>
      <c r="CWY32" s="580"/>
      <c r="CWZ32" s="580"/>
      <c r="CXA32" s="580"/>
      <c r="CXB32" s="580"/>
      <c r="CXC32" s="580"/>
      <c r="CXD32" s="580"/>
      <c r="CXE32" s="580"/>
      <c r="CXF32" s="580"/>
      <c r="CXG32" s="580"/>
      <c r="CXH32" s="580"/>
      <c r="CXI32" s="580"/>
      <c r="CXJ32" s="580"/>
      <c r="CXK32" s="580"/>
      <c r="CXL32" s="580"/>
      <c r="CXM32" s="580"/>
      <c r="CXN32" s="580"/>
      <c r="CXO32" s="580"/>
      <c r="CXP32" s="580"/>
      <c r="CXQ32" s="580"/>
      <c r="CXR32" s="580"/>
      <c r="CXS32" s="580"/>
      <c r="CXT32" s="580"/>
      <c r="CXU32" s="580"/>
      <c r="CXV32" s="580"/>
      <c r="CXW32" s="580"/>
      <c r="CXX32" s="580"/>
      <c r="CXY32" s="580"/>
      <c r="CXZ32" s="580"/>
      <c r="CYA32" s="580"/>
      <c r="CYB32" s="580"/>
      <c r="CYC32" s="580"/>
      <c r="CYD32" s="580"/>
      <c r="CYE32" s="580"/>
      <c r="CYF32" s="580"/>
      <c r="CYG32" s="580"/>
      <c r="CYH32" s="580"/>
      <c r="CYI32" s="580"/>
      <c r="CYJ32" s="580"/>
      <c r="CYK32" s="580"/>
      <c r="CYL32" s="580"/>
      <c r="CYM32" s="580"/>
      <c r="CYN32" s="580"/>
      <c r="CYO32" s="580"/>
      <c r="CYP32" s="580"/>
      <c r="CYQ32" s="580"/>
      <c r="CYR32" s="580"/>
      <c r="CYS32" s="580"/>
      <c r="CYT32" s="580"/>
      <c r="CYU32" s="580"/>
      <c r="CYV32" s="580"/>
      <c r="CYW32" s="580"/>
      <c r="CYX32" s="580"/>
      <c r="CYY32" s="580"/>
      <c r="CYZ32" s="580"/>
      <c r="CZA32" s="580"/>
      <c r="CZB32" s="580"/>
      <c r="CZC32" s="580"/>
      <c r="CZD32" s="580"/>
      <c r="CZE32" s="580"/>
      <c r="CZF32" s="580"/>
      <c r="CZG32" s="580"/>
      <c r="CZH32" s="580"/>
      <c r="CZI32" s="580"/>
      <c r="CZJ32" s="580"/>
      <c r="CZK32" s="580"/>
      <c r="CZL32" s="580"/>
      <c r="CZM32" s="580"/>
      <c r="CZN32" s="580"/>
      <c r="CZO32" s="580"/>
      <c r="CZP32" s="580"/>
      <c r="CZQ32" s="580"/>
      <c r="CZR32" s="580"/>
      <c r="CZS32" s="580"/>
      <c r="CZT32" s="580"/>
      <c r="CZU32" s="580"/>
      <c r="CZV32" s="580"/>
      <c r="CZW32" s="580"/>
      <c r="CZX32" s="580"/>
      <c r="CZY32" s="580"/>
      <c r="CZZ32" s="580"/>
      <c r="DAA32" s="580"/>
      <c r="DAB32" s="580"/>
      <c r="DAC32" s="580"/>
      <c r="DAD32" s="580"/>
      <c r="DAE32" s="580"/>
      <c r="DAF32" s="580"/>
      <c r="DAG32" s="580"/>
      <c r="DAH32" s="580"/>
      <c r="DAI32" s="580"/>
      <c r="DAJ32" s="580"/>
      <c r="DAK32" s="580"/>
      <c r="DAL32" s="580"/>
      <c r="DAM32" s="580"/>
      <c r="DAN32" s="580"/>
      <c r="DAO32" s="580"/>
      <c r="DAP32" s="580"/>
      <c r="DAQ32" s="580"/>
      <c r="DAR32" s="580"/>
      <c r="DAS32" s="580"/>
      <c r="DAT32" s="580"/>
      <c r="DAU32" s="580"/>
      <c r="DAV32" s="580"/>
      <c r="DAW32" s="580"/>
      <c r="DAX32" s="580"/>
      <c r="DAY32" s="580"/>
      <c r="DAZ32" s="580"/>
      <c r="DBA32" s="580"/>
      <c r="DBB32" s="580"/>
      <c r="DBC32" s="580"/>
      <c r="DBD32" s="580"/>
      <c r="DBE32" s="580"/>
      <c r="DBF32" s="580"/>
      <c r="DBG32" s="580"/>
      <c r="DBH32" s="580"/>
      <c r="DBI32" s="580"/>
      <c r="DBJ32" s="580"/>
      <c r="DBK32" s="580"/>
      <c r="DBL32" s="580"/>
      <c r="DBM32" s="580"/>
      <c r="DBN32" s="580"/>
      <c r="DBO32" s="580"/>
      <c r="DBP32" s="580"/>
      <c r="DBQ32" s="580"/>
      <c r="DBR32" s="580"/>
      <c r="DBS32" s="580"/>
      <c r="DBT32" s="580"/>
      <c r="DBU32" s="580"/>
      <c r="DBV32" s="580"/>
      <c r="DBW32" s="580"/>
      <c r="DBX32" s="580"/>
      <c r="DBY32" s="580"/>
      <c r="DBZ32" s="580"/>
      <c r="DCA32" s="580"/>
      <c r="DCB32" s="580"/>
      <c r="DCC32" s="580"/>
      <c r="DCD32" s="580"/>
      <c r="DCE32" s="580"/>
      <c r="DCF32" s="580"/>
      <c r="DCG32" s="580"/>
      <c r="DCH32" s="580"/>
      <c r="DCI32" s="580"/>
      <c r="DCJ32" s="580"/>
      <c r="DCK32" s="580"/>
      <c r="DCL32" s="580"/>
      <c r="DCM32" s="580"/>
      <c r="DCN32" s="580"/>
      <c r="DCO32" s="580"/>
      <c r="DCP32" s="580"/>
      <c r="DCQ32" s="580"/>
      <c r="DCR32" s="580"/>
      <c r="DCS32" s="580"/>
      <c r="DCT32" s="580"/>
      <c r="DCU32" s="580"/>
      <c r="DCV32" s="580"/>
      <c r="DCW32" s="580"/>
      <c r="DCX32" s="580"/>
      <c r="DCY32" s="580"/>
      <c r="DCZ32" s="580"/>
      <c r="DDA32" s="580"/>
      <c r="DDB32" s="580"/>
      <c r="DDC32" s="580"/>
      <c r="DDD32" s="580"/>
      <c r="DDE32" s="580"/>
      <c r="DDF32" s="580"/>
      <c r="DDG32" s="580"/>
      <c r="DDH32" s="580"/>
      <c r="DDI32" s="580"/>
      <c r="DDJ32" s="580"/>
      <c r="DDK32" s="580"/>
      <c r="DDL32" s="580"/>
      <c r="DDM32" s="580"/>
      <c r="DDN32" s="580"/>
      <c r="DDO32" s="580"/>
      <c r="DDP32" s="580"/>
      <c r="DDQ32" s="580"/>
      <c r="DDR32" s="580"/>
      <c r="DDS32" s="580"/>
      <c r="DDT32" s="580"/>
      <c r="DDU32" s="580"/>
      <c r="DDV32" s="580"/>
      <c r="DDW32" s="580"/>
      <c r="DDX32" s="580"/>
      <c r="DDY32" s="580"/>
      <c r="DDZ32" s="580"/>
      <c r="DEA32" s="580"/>
      <c r="DEB32" s="580"/>
      <c r="DEC32" s="580"/>
      <c r="DED32" s="580"/>
      <c r="DEE32" s="580"/>
      <c r="DEF32" s="580"/>
      <c r="DEG32" s="580"/>
      <c r="DEH32" s="580"/>
      <c r="DEI32" s="580"/>
      <c r="DEJ32" s="580"/>
      <c r="DEK32" s="580"/>
      <c r="DEL32" s="580"/>
      <c r="DEM32" s="580"/>
      <c r="DEN32" s="580"/>
      <c r="DEO32" s="580"/>
      <c r="DEP32" s="580"/>
      <c r="DEQ32" s="580"/>
      <c r="DER32" s="580"/>
      <c r="DES32" s="580"/>
      <c r="DET32" s="580"/>
      <c r="DEU32" s="580"/>
      <c r="DEV32" s="580"/>
      <c r="DEW32" s="580"/>
      <c r="DEX32" s="580"/>
      <c r="DEY32" s="580"/>
      <c r="DEZ32" s="580"/>
      <c r="DFA32" s="580"/>
      <c r="DFB32" s="580"/>
      <c r="DFC32" s="580"/>
      <c r="DFD32" s="580"/>
      <c r="DFE32" s="580"/>
      <c r="DFF32" s="580"/>
      <c r="DFG32" s="580"/>
      <c r="DFH32" s="580"/>
      <c r="DFI32" s="580"/>
      <c r="DFJ32" s="580"/>
      <c r="DFK32" s="580"/>
      <c r="DFL32" s="580"/>
      <c r="DFM32" s="580"/>
      <c r="DFN32" s="580"/>
      <c r="DFO32" s="580"/>
      <c r="DFP32" s="580"/>
      <c r="DFQ32" s="580"/>
      <c r="DFR32" s="580"/>
      <c r="DFS32" s="580"/>
      <c r="DFT32" s="580"/>
      <c r="DFU32" s="580"/>
      <c r="DFV32" s="580"/>
      <c r="DFW32" s="580"/>
      <c r="DFX32" s="580"/>
      <c r="DFY32" s="580"/>
      <c r="DFZ32" s="580"/>
      <c r="DGA32" s="580"/>
      <c r="DGB32" s="580"/>
      <c r="DGC32" s="580"/>
      <c r="DGD32" s="580"/>
      <c r="DGE32" s="580"/>
      <c r="DGF32" s="580"/>
      <c r="DGG32" s="580"/>
      <c r="DGH32" s="580"/>
      <c r="DGI32" s="580"/>
      <c r="DGJ32" s="580"/>
      <c r="DGK32" s="580"/>
      <c r="DGL32" s="580"/>
      <c r="DGM32" s="580"/>
      <c r="DGN32" s="580"/>
      <c r="DGO32" s="580"/>
      <c r="DGP32" s="580"/>
      <c r="DGQ32" s="580"/>
      <c r="DGR32" s="580"/>
      <c r="DGS32" s="580"/>
      <c r="DGT32" s="580"/>
      <c r="DGU32" s="580"/>
      <c r="DGV32" s="580"/>
      <c r="DGW32" s="580"/>
      <c r="DGX32" s="580"/>
      <c r="DGY32" s="580"/>
      <c r="DGZ32" s="580"/>
      <c r="DHA32" s="580"/>
      <c r="DHB32" s="580"/>
      <c r="DHC32" s="580"/>
      <c r="DHD32" s="580"/>
      <c r="DHE32" s="580"/>
      <c r="DHF32" s="580"/>
      <c r="DHG32" s="580"/>
      <c r="DHH32" s="580"/>
      <c r="DHI32" s="580"/>
      <c r="DHJ32" s="580"/>
      <c r="DHK32" s="580"/>
      <c r="DHL32" s="580"/>
      <c r="DHM32" s="580"/>
      <c r="DHN32" s="580"/>
      <c r="DHO32" s="580"/>
      <c r="DHP32" s="580"/>
      <c r="DHQ32" s="580"/>
      <c r="DHR32" s="580"/>
      <c r="DHS32" s="580"/>
      <c r="DHT32" s="580"/>
      <c r="DHU32" s="580"/>
      <c r="DHV32" s="580"/>
      <c r="DHW32" s="580"/>
      <c r="DHX32" s="580"/>
      <c r="DHY32" s="580"/>
      <c r="DHZ32" s="580"/>
      <c r="DIA32" s="580"/>
      <c r="DIB32" s="580"/>
      <c r="DIC32" s="580"/>
      <c r="DID32" s="580"/>
      <c r="DIE32" s="580"/>
      <c r="DIF32" s="580"/>
      <c r="DIG32" s="580"/>
      <c r="DIH32" s="580"/>
      <c r="DII32" s="580"/>
      <c r="DIJ32" s="580"/>
      <c r="DIK32" s="580"/>
      <c r="DIL32" s="580"/>
      <c r="DIM32" s="580"/>
      <c r="DIN32" s="580"/>
      <c r="DIO32" s="580"/>
      <c r="DIP32" s="580"/>
      <c r="DIQ32" s="580"/>
      <c r="DIR32" s="580"/>
      <c r="DIS32" s="580"/>
      <c r="DIT32" s="580"/>
      <c r="DIU32" s="580"/>
      <c r="DIV32" s="580"/>
      <c r="DIW32" s="580"/>
      <c r="DIX32" s="580"/>
      <c r="DIY32" s="580"/>
      <c r="DIZ32" s="580"/>
      <c r="DJA32" s="580"/>
      <c r="DJB32" s="580"/>
      <c r="DJC32" s="580"/>
      <c r="DJD32" s="580"/>
      <c r="DJE32" s="580"/>
      <c r="DJF32" s="580"/>
      <c r="DJG32" s="580"/>
      <c r="DJH32" s="580"/>
      <c r="DJI32" s="580"/>
      <c r="DJJ32" s="580"/>
      <c r="DJK32" s="580"/>
      <c r="DJL32" s="580"/>
      <c r="DJM32" s="580"/>
      <c r="DJN32" s="580"/>
      <c r="DJO32" s="580"/>
      <c r="DJP32" s="580"/>
      <c r="DJQ32" s="580"/>
      <c r="DJR32" s="580"/>
      <c r="DJS32" s="580"/>
      <c r="DJT32" s="580"/>
      <c r="DJU32" s="580"/>
      <c r="DJV32" s="580"/>
      <c r="DJW32" s="580"/>
      <c r="DJX32" s="580"/>
      <c r="DJY32" s="580"/>
      <c r="DJZ32" s="580"/>
      <c r="DKA32" s="580"/>
      <c r="DKB32" s="580"/>
      <c r="DKC32" s="580"/>
      <c r="DKD32" s="580"/>
      <c r="DKE32" s="580"/>
      <c r="DKF32" s="580"/>
      <c r="DKG32" s="580"/>
      <c r="DKH32" s="580"/>
      <c r="DKI32" s="580"/>
      <c r="DKJ32" s="580"/>
      <c r="DKK32" s="580"/>
      <c r="DKL32" s="580"/>
      <c r="DKM32" s="580"/>
      <c r="DKN32" s="580"/>
      <c r="DKO32" s="580"/>
      <c r="DKP32" s="580"/>
      <c r="DKQ32" s="580"/>
      <c r="DKR32" s="580"/>
      <c r="DKS32" s="580"/>
      <c r="DKT32" s="580"/>
      <c r="DKU32" s="580"/>
      <c r="DKV32" s="580"/>
      <c r="DKW32" s="580"/>
      <c r="DKX32" s="580"/>
      <c r="DKY32" s="580"/>
      <c r="DKZ32" s="580"/>
      <c r="DLA32" s="580"/>
      <c r="DLB32" s="580"/>
      <c r="DLC32" s="580"/>
      <c r="DLD32" s="580"/>
      <c r="DLE32" s="580"/>
      <c r="DLF32" s="580"/>
      <c r="DLG32" s="580"/>
      <c r="DLH32" s="580"/>
      <c r="DLI32" s="580"/>
      <c r="DLJ32" s="580"/>
      <c r="DLK32" s="580"/>
      <c r="DLL32" s="580"/>
      <c r="DLM32" s="580"/>
      <c r="DLN32" s="580"/>
      <c r="DLO32" s="580"/>
      <c r="DLP32" s="580"/>
      <c r="DLQ32" s="580"/>
      <c r="DLR32" s="580"/>
      <c r="DLS32" s="580"/>
      <c r="DLT32" s="580"/>
      <c r="DLU32" s="580"/>
      <c r="DLV32" s="580"/>
      <c r="DLW32" s="580"/>
      <c r="DLX32" s="580"/>
      <c r="DLY32" s="580"/>
      <c r="DLZ32" s="580"/>
      <c r="DMA32" s="580"/>
      <c r="DMB32" s="580"/>
      <c r="DMC32" s="580"/>
      <c r="DMD32" s="580"/>
      <c r="DME32" s="580"/>
      <c r="DMF32" s="580"/>
      <c r="DMG32" s="580"/>
      <c r="DMH32" s="580"/>
      <c r="DMI32" s="580"/>
      <c r="DMJ32" s="580"/>
      <c r="DMK32" s="580"/>
      <c r="DML32" s="580"/>
      <c r="DMM32" s="580"/>
      <c r="DMN32" s="580"/>
      <c r="DMO32" s="580"/>
      <c r="DMP32" s="580"/>
      <c r="DMQ32" s="580"/>
      <c r="DMR32" s="580"/>
      <c r="DMS32" s="580"/>
      <c r="DMT32" s="580"/>
      <c r="DMU32" s="580"/>
      <c r="DMV32" s="580"/>
      <c r="DMW32" s="580"/>
      <c r="DMX32" s="580"/>
      <c r="DMY32" s="580"/>
      <c r="DMZ32" s="580"/>
      <c r="DNA32" s="580"/>
      <c r="DNB32" s="580"/>
      <c r="DNC32" s="580"/>
      <c r="DND32" s="580"/>
      <c r="DNE32" s="580"/>
      <c r="DNF32" s="580"/>
      <c r="DNG32" s="580"/>
      <c r="DNH32" s="580"/>
      <c r="DNI32" s="580"/>
      <c r="DNJ32" s="580"/>
      <c r="DNK32" s="580"/>
      <c r="DNL32" s="580"/>
      <c r="DNM32" s="580"/>
      <c r="DNN32" s="580"/>
      <c r="DNO32" s="580"/>
      <c r="DNP32" s="580"/>
      <c r="DNQ32" s="580"/>
      <c r="DNR32" s="580"/>
      <c r="DNS32" s="580"/>
      <c r="DNT32" s="580"/>
      <c r="DNU32" s="580"/>
      <c r="DNV32" s="580"/>
      <c r="DNW32" s="580"/>
      <c r="DNX32" s="580"/>
      <c r="DNY32" s="580"/>
      <c r="DNZ32" s="580"/>
      <c r="DOA32" s="580"/>
      <c r="DOB32" s="580"/>
      <c r="DOC32" s="580"/>
      <c r="DOD32" s="580"/>
      <c r="DOE32" s="580"/>
      <c r="DOF32" s="580"/>
      <c r="DOG32" s="580"/>
      <c r="DOH32" s="580"/>
      <c r="DOI32" s="580"/>
      <c r="DOJ32" s="580"/>
      <c r="DOK32" s="580"/>
      <c r="DOL32" s="580"/>
      <c r="DOM32" s="580"/>
      <c r="DON32" s="580"/>
      <c r="DOO32" s="580"/>
      <c r="DOP32" s="580"/>
      <c r="DOQ32" s="580"/>
      <c r="DOR32" s="580"/>
      <c r="DOS32" s="580"/>
      <c r="DOT32" s="580"/>
      <c r="DOU32" s="580"/>
      <c r="DOV32" s="580"/>
      <c r="DOW32" s="580"/>
      <c r="DOX32" s="580"/>
      <c r="DOY32" s="580"/>
      <c r="DOZ32" s="580"/>
      <c r="DPA32" s="580"/>
      <c r="DPB32" s="580"/>
      <c r="DPC32" s="580"/>
      <c r="DPD32" s="580"/>
      <c r="DPE32" s="580"/>
      <c r="DPF32" s="580"/>
      <c r="DPG32" s="580"/>
      <c r="DPH32" s="580"/>
      <c r="DPI32" s="580"/>
      <c r="DPJ32" s="580"/>
      <c r="DPK32" s="580"/>
      <c r="DPL32" s="580"/>
      <c r="DPM32" s="580"/>
      <c r="DPN32" s="580"/>
      <c r="DPO32" s="580"/>
      <c r="DPP32" s="580"/>
      <c r="DPQ32" s="580"/>
      <c r="DPR32" s="580"/>
      <c r="DPS32" s="580"/>
      <c r="DPT32" s="580"/>
      <c r="DPU32" s="580"/>
      <c r="DPV32" s="580"/>
      <c r="DPW32" s="580"/>
      <c r="DPX32" s="580"/>
      <c r="DPY32" s="580"/>
      <c r="DPZ32" s="580"/>
      <c r="DQA32" s="580"/>
      <c r="DQB32" s="580"/>
      <c r="DQC32" s="580"/>
      <c r="DQD32" s="580"/>
      <c r="DQE32" s="580"/>
      <c r="DQF32" s="580"/>
      <c r="DQG32" s="580"/>
      <c r="DQH32" s="580"/>
      <c r="DQI32" s="580"/>
      <c r="DQJ32" s="580"/>
      <c r="DQK32" s="580"/>
      <c r="DQL32" s="580"/>
      <c r="DQM32" s="580"/>
      <c r="DQN32" s="580"/>
      <c r="DQO32" s="580"/>
      <c r="DQP32" s="580"/>
      <c r="DQQ32" s="580"/>
      <c r="DQR32" s="580"/>
      <c r="DQS32" s="580"/>
      <c r="DQT32" s="580"/>
      <c r="DQU32" s="580"/>
      <c r="DQV32" s="580"/>
      <c r="DQW32" s="580"/>
      <c r="DQX32" s="580"/>
      <c r="DQY32" s="580"/>
      <c r="DQZ32" s="580"/>
      <c r="DRA32" s="580"/>
      <c r="DRB32" s="580"/>
      <c r="DRC32" s="580"/>
      <c r="DRD32" s="580"/>
      <c r="DRE32" s="580"/>
      <c r="DRF32" s="580"/>
      <c r="DRG32" s="580"/>
      <c r="DRH32" s="580"/>
      <c r="DRI32" s="580"/>
      <c r="DRJ32" s="580"/>
      <c r="DRK32" s="580"/>
      <c r="DRL32" s="580"/>
      <c r="DRM32" s="580"/>
      <c r="DRN32" s="580"/>
      <c r="DRO32" s="580"/>
      <c r="DRP32" s="580"/>
      <c r="DRQ32" s="580"/>
      <c r="DRR32" s="580"/>
      <c r="DRS32" s="580"/>
      <c r="DRT32" s="580"/>
      <c r="DRU32" s="580"/>
      <c r="DRV32" s="580"/>
      <c r="DRW32" s="580"/>
      <c r="DRX32" s="580"/>
      <c r="DRY32" s="580"/>
      <c r="DRZ32" s="580"/>
      <c r="DSA32" s="580"/>
      <c r="DSB32" s="580"/>
      <c r="DSC32" s="580"/>
      <c r="DSD32" s="580"/>
      <c r="DSE32" s="580"/>
      <c r="DSF32" s="580"/>
      <c r="DSG32" s="580"/>
      <c r="DSH32" s="580"/>
      <c r="DSI32" s="580"/>
      <c r="DSJ32" s="580"/>
      <c r="DSK32" s="580"/>
      <c r="DSL32" s="580"/>
      <c r="DSM32" s="580"/>
      <c r="DSN32" s="580"/>
      <c r="DSO32" s="580"/>
      <c r="DSP32" s="580"/>
      <c r="DSQ32" s="580"/>
      <c r="DSR32" s="580"/>
      <c r="DSS32" s="580"/>
      <c r="DST32" s="580"/>
      <c r="DSU32" s="580"/>
      <c r="DSV32" s="580"/>
      <c r="DSW32" s="580"/>
      <c r="DSX32" s="580"/>
      <c r="DSY32" s="580"/>
      <c r="DSZ32" s="580"/>
      <c r="DTA32" s="580"/>
      <c r="DTB32" s="580"/>
      <c r="DTC32" s="580"/>
      <c r="DTD32" s="580"/>
      <c r="DTE32" s="580"/>
      <c r="DTF32" s="580"/>
      <c r="DTG32" s="580"/>
      <c r="DTH32" s="580"/>
      <c r="DTI32" s="580"/>
      <c r="DTJ32" s="580"/>
      <c r="DTK32" s="580"/>
      <c r="DTL32" s="580"/>
      <c r="DTM32" s="580"/>
      <c r="DTN32" s="580"/>
      <c r="DTO32" s="580"/>
      <c r="DTP32" s="580"/>
      <c r="DTQ32" s="580"/>
      <c r="DTR32" s="580"/>
      <c r="DTS32" s="580"/>
      <c r="DTT32" s="580"/>
      <c r="DTU32" s="580"/>
      <c r="DTV32" s="580"/>
      <c r="DTW32" s="580"/>
      <c r="DTX32" s="580"/>
      <c r="DTY32" s="580"/>
      <c r="DTZ32" s="580"/>
      <c r="DUA32" s="580"/>
      <c r="DUB32" s="580"/>
      <c r="DUC32" s="580"/>
      <c r="DUD32" s="580"/>
      <c r="DUE32" s="580"/>
      <c r="DUF32" s="580"/>
      <c r="DUG32" s="580"/>
      <c r="DUH32" s="580"/>
      <c r="DUI32" s="580"/>
      <c r="DUJ32" s="580"/>
      <c r="DUK32" s="580"/>
      <c r="DUL32" s="580"/>
      <c r="DUM32" s="580"/>
      <c r="DUN32" s="580"/>
      <c r="DUO32" s="580"/>
      <c r="DUP32" s="580"/>
      <c r="DUQ32" s="580"/>
      <c r="DUR32" s="580"/>
      <c r="DUS32" s="580"/>
      <c r="DUT32" s="580"/>
      <c r="DUU32" s="580"/>
      <c r="DUV32" s="580"/>
      <c r="DUW32" s="580"/>
      <c r="DUX32" s="580"/>
      <c r="DUY32" s="580"/>
      <c r="DUZ32" s="580"/>
      <c r="DVA32" s="580"/>
      <c r="DVB32" s="580"/>
      <c r="DVC32" s="580"/>
      <c r="DVD32" s="580"/>
      <c r="DVE32" s="580"/>
      <c r="DVF32" s="580"/>
      <c r="DVG32" s="580"/>
      <c r="DVH32" s="580"/>
      <c r="DVI32" s="580"/>
      <c r="DVJ32" s="580"/>
      <c r="DVK32" s="580"/>
      <c r="DVL32" s="580"/>
      <c r="DVM32" s="580"/>
      <c r="DVN32" s="580"/>
      <c r="DVO32" s="580"/>
      <c r="DVP32" s="580"/>
      <c r="DVQ32" s="580"/>
      <c r="DVR32" s="580"/>
      <c r="DVS32" s="580"/>
      <c r="DVT32" s="580"/>
      <c r="DVU32" s="580"/>
      <c r="DVV32" s="580"/>
      <c r="DVW32" s="580"/>
      <c r="DVX32" s="580"/>
      <c r="DVY32" s="580"/>
      <c r="DVZ32" s="580"/>
      <c r="DWA32" s="580"/>
      <c r="DWB32" s="580"/>
      <c r="DWC32" s="580"/>
      <c r="DWD32" s="580"/>
      <c r="DWE32" s="580"/>
      <c r="DWF32" s="580"/>
      <c r="DWG32" s="580"/>
      <c r="DWH32" s="580"/>
      <c r="DWI32" s="580"/>
      <c r="DWJ32" s="580"/>
      <c r="DWK32" s="580"/>
      <c r="DWL32" s="580"/>
      <c r="DWM32" s="580"/>
      <c r="DWN32" s="580"/>
      <c r="DWO32" s="580"/>
      <c r="DWP32" s="580"/>
      <c r="DWQ32" s="580"/>
      <c r="DWR32" s="580"/>
      <c r="DWS32" s="580"/>
      <c r="DWT32" s="580"/>
      <c r="DWU32" s="580"/>
      <c r="DWV32" s="580"/>
      <c r="DWW32" s="580"/>
      <c r="DWX32" s="580"/>
      <c r="DWY32" s="580"/>
      <c r="DWZ32" s="580"/>
      <c r="DXA32" s="580"/>
      <c r="DXB32" s="580"/>
      <c r="DXC32" s="580"/>
      <c r="DXD32" s="580"/>
      <c r="DXE32" s="580"/>
      <c r="DXF32" s="580"/>
      <c r="DXG32" s="580"/>
      <c r="DXH32" s="580"/>
      <c r="DXI32" s="580"/>
      <c r="DXJ32" s="580"/>
      <c r="DXK32" s="580"/>
      <c r="DXL32" s="580"/>
      <c r="DXM32" s="580"/>
      <c r="DXN32" s="580"/>
      <c r="DXO32" s="580"/>
      <c r="DXP32" s="580"/>
      <c r="DXQ32" s="580"/>
      <c r="DXR32" s="580"/>
      <c r="DXS32" s="580"/>
      <c r="DXT32" s="580"/>
      <c r="DXU32" s="580"/>
      <c r="DXV32" s="580"/>
      <c r="DXW32" s="580"/>
      <c r="DXX32" s="580"/>
      <c r="DXY32" s="580"/>
      <c r="DXZ32" s="580"/>
      <c r="DYA32" s="580"/>
      <c r="DYB32" s="580"/>
      <c r="DYC32" s="580"/>
      <c r="DYD32" s="580"/>
      <c r="DYE32" s="580"/>
      <c r="DYF32" s="580"/>
      <c r="DYG32" s="580"/>
      <c r="DYH32" s="580"/>
      <c r="DYI32" s="580"/>
      <c r="DYJ32" s="580"/>
      <c r="DYK32" s="580"/>
      <c r="DYL32" s="580"/>
      <c r="DYM32" s="580"/>
      <c r="DYN32" s="580"/>
      <c r="DYO32" s="580"/>
      <c r="DYP32" s="580"/>
      <c r="DYQ32" s="580"/>
      <c r="DYR32" s="580"/>
      <c r="DYS32" s="580"/>
      <c r="DYT32" s="580"/>
      <c r="DYU32" s="580"/>
      <c r="DYV32" s="580"/>
      <c r="DYW32" s="580"/>
      <c r="DYX32" s="580"/>
      <c r="DYY32" s="580"/>
      <c r="DYZ32" s="580"/>
      <c r="DZA32" s="580"/>
      <c r="DZB32" s="580"/>
      <c r="DZC32" s="580"/>
      <c r="DZD32" s="580"/>
      <c r="DZE32" s="580"/>
      <c r="DZF32" s="580"/>
      <c r="DZG32" s="580"/>
      <c r="DZH32" s="580"/>
      <c r="DZI32" s="580"/>
      <c r="DZJ32" s="580"/>
      <c r="DZK32" s="580"/>
      <c r="DZL32" s="580"/>
      <c r="DZM32" s="580"/>
      <c r="DZN32" s="580"/>
      <c r="DZO32" s="580"/>
      <c r="DZP32" s="580"/>
      <c r="DZQ32" s="580"/>
      <c r="DZR32" s="580"/>
      <c r="DZS32" s="580"/>
      <c r="DZT32" s="580"/>
      <c r="DZU32" s="580"/>
      <c r="DZV32" s="580"/>
      <c r="DZW32" s="580"/>
      <c r="DZX32" s="580"/>
      <c r="DZY32" s="580"/>
      <c r="DZZ32" s="580"/>
      <c r="EAA32" s="580"/>
      <c r="EAB32" s="580"/>
      <c r="EAC32" s="580"/>
      <c r="EAD32" s="580"/>
      <c r="EAE32" s="580"/>
      <c r="EAF32" s="580"/>
      <c r="EAG32" s="580"/>
      <c r="EAH32" s="580"/>
      <c r="EAI32" s="580"/>
      <c r="EAJ32" s="580"/>
      <c r="EAK32" s="580"/>
      <c r="EAL32" s="580"/>
      <c r="EAM32" s="580"/>
      <c r="EAN32" s="580"/>
      <c r="EAO32" s="580"/>
      <c r="EAP32" s="580"/>
      <c r="EAQ32" s="580"/>
      <c r="EAR32" s="580"/>
      <c r="EAS32" s="580"/>
      <c r="EAT32" s="580"/>
      <c r="EAU32" s="580"/>
      <c r="EAV32" s="580"/>
      <c r="EAW32" s="580"/>
      <c r="EAX32" s="580"/>
      <c r="EAY32" s="580"/>
      <c r="EAZ32" s="580"/>
      <c r="EBA32" s="580"/>
      <c r="EBB32" s="580"/>
      <c r="EBC32" s="580"/>
      <c r="EBD32" s="580"/>
      <c r="EBE32" s="580"/>
      <c r="EBF32" s="580"/>
      <c r="EBG32" s="580"/>
      <c r="EBH32" s="580"/>
      <c r="EBI32" s="580"/>
      <c r="EBJ32" s="580"/>
      <c r="EBK32" s="580"/>
      <c r="EBL32" s="580"/>
      <c r="EBM32" s="580"/>
      <c r="EBN32" s="580"/>
      <c r="EBO32" s="580"/>
      <c r="EBP32" s="580"/>
      <c r="EBQ32" s="580"/>
      <c r="EBR32" s="580"/>
      <c r="EBS32" s="580"/>
      <c r="EBT32" s="580"/>
      <c r="EBU32" s="580"/>
      <c r="EBV32" s="580"/>
      <c r="EBW32" s="580"/>
      <c r="EBX32" s="580"/>
      <c r="EBY32" s="580"/>
      <c r="EBZ32" s="580"/>
      <c r="ECA32" s="580"/>
      <c r="ECB32" s="580"/>
      <c r="ECC32" s="580"/>
      <c r="ECD32" s="580"/>
      <c r="ECE32" s="580"/>
      <c r="ECF32" s="580"/>
      <c r="ECG32" s="580"/>
      <c r="ECH32" s="580"/>
      <c r="ECI32" s="580"/>
      <c r="ECJ32" s="580"/>
      <c r="ECK32" s="580"/>
      <c r="ECL32" s="580"/>
      <c r="ECM32" s="580"/>
      <c r="ECN32" s="580"/>
      <c r="ECO32" s="580"/>
      <c r="ECP32" s="580"/>
      <c r="ECQ32" s="580"/>
      <c r="ECR32" s="580"/>
      <c r="ECS32" s="580"/>
      <c r="ECT32" s="580"/>
      <c r="ECU32" s="580"/>
      <c r="ECV32" s="580"/>
      <c r="ECW32" s="580"/>
      <c r="ECX32" s="580"/>
      <c r="ECY32" s="580"/>
      <c r="ECZ32" s="580"/>
      <c r="EDA32" s="580"/>
      <c r="EDB32" s="580"/>
      <c r="EDC32" s="580"/>
      <c r="EDD32" s="580"/>
      <c r="EDE32" s="580"/>
      <c r="EDF32" s="580"/>
      <c r="EDG32" s="580"/>
      <c r="EDH32" s="580"/>
      <c r="EDI32" s="580"/>
      <c r="EDJ32" s="580"/>
      <c r="EDK32" s="580"/>
      <c r="EDL32" s="580"/>
      <c r="EDM32" s="580"/>
      <c r="EDN32" s="580"/>
      <c r="EDO32" s="580"/>
      <c r="EDP32" s="580"/>
      <c r="EDQ32" s="580"/>
      <c r="EDR32" s="580"/>
      <c r="EDS32" s="580"/>
      <c r="EDT32" s="580"/>
      <c r="EDU32" s="580"/>
      <c r="EDV32" s="580"/>
      <c r="EDW32" s="580"/>
      <c r="EDX32" s="580"/>
      <c r="EDY32" s="580"/>
      <c r="EDZ32" s="580"/>
      <c r="EEA32" s="580"/>
      <c r="EEB32" s="580"/>
      <c r="EEC32" s="580"/>
      <c r="EED32" s="580"/>
      <c r="EEE32" s="580"/>
      <c r="EEF32" s="580"/>
      <c r="EEG32" s="580"/>
      <c r="EEH32" s="580"/>
      <c r="EEI32" s="580"/>
      <c r="EEJ32" s="580"/>
      <c r="EEK32" s="580"/>
      <c r="EEL32" s="580"/>
      <c r="EEM32" s="580"/>
      <c r="EEN32" s="580"/>
      <c r="EEO32" s="580"/>
      <c r="EEP32" s="580"/>
      <c r="EEQ32" s="580"/>
      <c r="EER32" s="580"/>
      <c r="EES32" s="580"/>
      <c r="EET32" s="580"/>
      <c r="EEU32" s="580"/>
      <c r="EEV32" s="580"/>
      <c r="EEW32" s="580"/>
      <c r="EEX32" s="580"/>
      <c r="EEY32" s="580"/>
      <c r="EEZ32" s="580"/>
      <c r="EFA32" s="580"/>
      <c r="EFB32" s="580"/>
      <c r="EFC32" s="580"/>
      <c r="EFD32" s="580"/>
      <c r="EFE32" s="580"/>
      <c r="EFF32" s="580"/>
      <c r="EFG32" s="580"/>
      <c r="EFH32" s="580"/>
      <c r="EFI32" s="580"/>
      <c r="EFJ32" s="580"/>
      <c r="EFK32" s="580"/>
      <c r="EFL32" s="580"/>
      <c r="EFM32" s="580"/>
      <c r="EFN32" s="580"/>
      <c r="EFO32" s="580"/>
      <c r="EFP32" s="580"/>
      <c r="EFQ32" s="580"/>
      <c r="EFR32" s="580"/>
      <c r="EFS32" s="580"/>
      <c r="EFT32" s="580"/>
      <c r="EFU32" s="580"/>
      <c r="EFV32" s="580"/>
      <c r="EFW32" s="580"/>
      <c r="EFX32" s="580"/>
      <c r="EFY32" s="580"/>
      <c r="EFZ32" s="580"/>
      <c r="EGA32" s="580"/>
      <c r="EGB32" s="580"/>
      <c r="EGC32" s="580"/>
      <c r="EGD32" s="580"/>
      <c r="EGE32" s="580"/>
      <c r="EGF32" s="580"/>
      <c r="EGG32" s="580"/>
      <c r="EGH32" s="580"/>
      <c r="EGI32" s="580"/>
      <c r="EGJ32" s="580"/>
      <c r="EGK32" s="580"/>
      <c r="EGL32" s="580"/>
      <c r="EGM32" s="580"/>
      <c r="EGN32" s="580"/>
      <c r="EGO32" s="580"/>
      <c r="EGP32" s="580"/>
      <c r="EGQ32" s="580"/>
      <c r="EGR32" s="580"/>
      <c r="EGS32" s="580"/>
      <c r="EGT32" s="580"/>
      <c r="EGU32" s="580"/>
      <c r="EGV32" s="580"/>
      <c r="EGW32" s="580"/>
      <c r="EGX32" s="580"/>
      <c r="EGY32" s="580"/>
      <c r="EGZ32" s="580"/>
      <c r="EHA32" s="580"/>
      <c r="EHB32" s="580"/>
      <c r="EHC32" s="580"/>
      <c r="EHD32" s="580"/>
      <c r="EHE32" s="580"/>
      <c r="EHF32" s="580"/>
      <c r="EHG32" s="580"/>
      <c r="EHH32" s="580"/>
      <c r="EHI32" s="580"/>
      <c r="EHJ32" s="580"/>
      <c r="EHK32" s="580"/>
      <c r="EHL32" s="580"/>
      <c r="EHM32" s="580"/>
      <c r="EHN32" s="580"/>
      <c r="EHO32" s="580"/>
      <c r="EHP32" s="580"/>
      <c r="EHQ32" s="580"/>
      <c r="EHR32" s="580"/>
      <c r="EHS32" s="580"/>
      <c r="EHT32" s="580"/>
      <c r="EHU32" s="580"/>
      <c r="EHV32" s="580"/>
      <c r="EHW32" s="580"/>
      <c r="EHX32" s="580"/>
      <c r="EHY32" s="580"/>
      <c r="EHZ32" s="580"/>
      <c r="EIA32" s="580"/>
      <c r="EIB32" s="580"/>
      <c r="EIC32" s="580"/>
      <c r="EID32" s="580"/>
      <c r="EIE32" s="580"/>
      <c r="EIF32" s="580"/>
      <c r="EIG32" s="580"/>
      <c r="EIH32" s="580"/>
      <c r="EII32" s="580"/>
      <c r="EIJ32" s="580"/>
      <c r="EIK32" s="580"/>
      <c r="EIL32" s="580"/>
      <c r="EIM32" s="580"/>
      <c r="EIN32" s="580"/>
      <c r="EIO32" s="580"/>
      <c r="EIP32" s="580"/>
      <c r="EIQ32" s="580"/>
      <c r="EIR32" s="580"/>
      <c r="EIS32" s="580"/>
      <c r="EIT32" s="580"/>
      <c r="EIU32" s="580"/>
      <c r="EIV32" s="580"/>
      <c r="EIW32" s="580"/>
      <c r="EIX32" s="580"/>
      <c r="EIY32" s="580"/>
      <c r="EIZ32" s="580"/>
      <c r="EJA32" s="580"/>
      <c r="EJB32" s="580"/>
      <c r="EJC32" s="580"/>
      <c r="EJD32" s="580"/>
      <c r="EJE32" s="580"/>
      <c r="EJF32" s="580"/>
      <c r="EJG32" s="580"/>
      <c r="EJH32" s="580"/>
      <c r="EJI32" s="580"/>
      <c r="EJJ32" s="580"/>
      <c r="EJK32" s="580"/>
      <c r="EJL32" s="580"/>
      <c r="EJM32" s="580"/>
      <c r="EJN32" s="580"/>
      <c r="EJO32" s="580"/>
      <c r="EJP32" s="580"/>
      <c r="EJQ32" s="580"/>
      <c r="EJR32" s="580"/>
      <c r="EJS32" s="580"/>
      <c r="EJT32" s="580"/>
      <c r="EJU32" s="580"/>
      <c r="EJV32" s="580"/>
      <c r="EJW32" s="580"/>
      <c r="EJX32" s="580"/>
      <c r="EJY32" s="580"/>
      <c r="EJZ32" s="580"/>
      <c r="EKA32" s="580"/>
      <c r="EKB32" s="580"/>
      <c r="EKC32" s="580"/>
      <c r="EKD32" s="580"/>
      <c r="EKE32" s="580"/>
      <c r="EKF32" s="580"/>
      <c r="EKG32" s="580"/>
      <c r="EKH32" s="580"/>
      <c r="EKI32" s="580"/>
      <c r="EKJ32" s="580"/>
      <c r="EKK32" s="580"/>
      <c r="EKL32" s="580"/>
      <c r="EKM32" s="580"/>
      <c r="EKN32" s="580"/>
      <c r="EKO32" s="580"/>
      <c r="EKP32" s="580"/>
      <c r="EKQ32" s="580"/>
      <c r="EKR32" s="580"/>
      <c r="EKS32" s="580"/>
      <c r="EKT32" s="580"/>
      <c r="EKU32" s="580"/>
      <c r="EKV32" s="580"/>
      <c r="EKW32" s="580"/>
      <c r="EKX32" s="580"/>
      <c r="EKY32" s="580"/>
      <c r="EKZ32" s="580"/>
      <c r="ELA32" s="580"/>
      <c r="ELB32" s="580"/>
      <c r="ELC32" s="580"/>
      <c r="ELD32" s="580"/>
      <c r="ELE32" s="580"/>
      <c r="ELF32" s="580"/>
      <c r="ELG32" s="580"/>
      <c r="ELH32" s="580"/>
      <c r="ELI32" s="580"/>
      <c r="ELJ32" s="580"/>
      <c r="ELK32" s="580"/>
      <c r="ELL32" s="580"/>
      <c r="ELM32" s="580"/>
      <c r="ELN32" s="580"/>
      <c r="ELO32" s="580"/>
      <c r="ELP32" s="580"/>
      <c r="ELQ32" s="580"/>
      <c r="ELR32" s="580"/>
      <c r="ELS32" s="580"/>
      <c r="ELT32" s="580"/>
      <c r="ELU32" s="580"/>
      <c r="ELV32" s="580"/>
      <c r="ELW32" s="580"/>
      <c r="ELX32" s="580"/>
      <c r="ELY32" s="580"/>
      <c r="ELZ32" s="580"/>
      <c r="EMA32" s="580"/>
      <c r="EMB32" s="580"/>
      <c r="EMC32" s="580"/>
      <c r="EMD32" s="580"/>
      <c r="EME32" s="580"/>
      <c r="EMF32" s="580"/>
      <c r="EMG32" s="580"/>
      <c r="EMH32" s="580"/>
      <c r="EMI32" s="580"/>
      <c r="EMJ32" s="580"/>
      <c r="EMK32" s="580"/>
      <c r="EML32" s="580"/>
      <c r="EMM32" s="580"/>
      <c r="EMN32" s="580"/>
      <c r="EMO32" s="580"/>
      <c r="EMP32" s="580"/>
      <c r="EMQ32" s="580"/>
      <c r="EMR32" s="580"/>
      <c r="EMS32" s="580"/>
      <c r="EMT32" s="580"/>
      <c r="EMU32" s="580"/>
      <c r="EMV32" s="580"/>
      <c r="EMW32" s="580"/>
      <c r="EMX32" s="580"/>
      <c r="EMY32" s="580"/>
      <c r="EMZ32" s="580"/>
      <c r="ENA32" s="580"/>
      <c r="ENB32" s="580"/>
      <c r="ENC32" s="580"/>
      <c r="END32" s="580"/>
      <c r="ENE32" s="580"/>
      <c r="ENF32" s="580"/>
      <c r="ENG32" s="580"/>
      <c r="ENH32" s="580"/>
      <c r="ENI32" s="580"/>
      <c r="ENJ32" s="580"/>
      <c r="ENK32" s="580"/>
      <c r="ENL32" s="580"/>
      <c r="ENM32" s="580"/>
      <c r="ENN32" s="580"/>
      <c r="ENO32" s="580"/>
      <c r="ENP32" s="580"/>
      <c r="ENQ32" s="580"/>
      <c r="ENR32" s="580"/>
      <c r="ENS32" s="580"/>
      <c r="ENT32" s="580"/>
      <c r="ENU32" s="580"/>
      <c r="ENV32" s="580"/>
      <c r="ENW32" s="580"/>
      <c r="ENX32" s="580"/>
      <c r="ENY32" s="580"/>
      <c r="ENZ32" s="580"/>
      <c r="EOA32" s="580"/>
      <c r="EOB32" s="580"/>
      <c r="EOC32" s="580"/>
      <c r="EOD32" s="580"/>
      <c r="EOE32" s="580"/>
      <c r="EOF32" s="580"/>
      <c r="EOG32" s="580"/>
      <c r="EOH32" s="580"/>
      <c r="EOI32" s="580"/>
      <c r="EOJ32" s="580"/>
      <c r="EOK32" s="580"/>
      <c r="EOL32" s="580"/>
      <c r="EOM32" s="580"/>
      <c r="EON32" s="580"/>
      <c r="EOO32" s="580"/>
      <c r="EOP32" s="580"/>
      <c r="EOQ32" s="580"/>
      <c r="EOR32" s="580"/>
      <c r="EOS32" s="580"/>
      <c r="EOT32" s="580"/>
      <c r="EOU32" s="580"/>
      <c r="EOV32" s="580"/>
      <c r="EOW32" s="580"/>
      <c r="EOX32" s="580"/>
      <c r="EOY32" s="580"/>
      <c r="EOZ32" s="580"/>
      <c r="EPA32" s="580"/>
      <c r="EPB32" s="580"/>
      <c r="EPC32" s="580"/>
      <c r="EPD32" s="580"/>
      <c r="EPE32" s="580"/>
      <c r="EPF32" s="580"/>
      <c r="EPG32" s="580"/>
      <c r="EPH32" s="580"/>
      <c r="EPI32" s="580"/>
      <c r="EPJ32" s="580"/>
      <c r="EPK32" s="580"/>
      <c r="EPL32" s="580"/>
      <c r="EPM32" s="580"/>
      <c r="EPN32" s="580"/>
      <c r="EPO32" s="580"/>
      <c r="EPP32" s="580"/>
      <c r="EPQ32" s="580"/>
      <c r="EPR32" s="580"/>
      <c r="EPS32" s="580"/>
      <c r="EPT32" s="580"/>
      <c r="EPU32" s="580"/>
      <c r="EPV32" s="580"/>
      <c r="EPW32" s="580"/>
      <c r="EPX32" s="580"/>
      <c r="EPY32" s="580"/>
      <c r="EPZ32" s="580"/>
      <c r="EQA32" s="580"/>
      <c r="EQB32" s="580"/>
      <c r="EQC32" s="580"/>
      <c r="EQD32" s="580"/>
      <c r="EQE32" s="580"/>
      <c r="EQF32" s="580"/>
      <c r="EQG32" s="580"/>
      <c r="EQH32" s="580"/>
      <c r="EQI32" s="580"/>
      <c r="EQJ32" s="580"/>
      <c r="EQK32" s="580"/>
      <c r="EQL32" s="580"/>
      <c r="EQM32" s="580"/>
      <c r="EQN32" s="580"/>
      <c r="EQO32" s="580"/>
      <c r="EQP32" s="580"/>
      <c r="EQQ32" s="580"/>
      <c r="EQR32" s="580"/>
      <c r="EQS32" s="580"/>
      <c r="EQT32" s="580"/>
      <c r="EQU32" s="580"/>
      <c r="EQV32" s="580"/>
      <c r="EQW32" s="580"/>
      <c r="EQX32" s="580"/>
      <c r="EQY32" s="580"/>
      <c r="EQZ32" s="580"/>
      <c r="ERA32" s="580"/>
      <c r="ERB32" s="580"/>
      <c r="ERC32" s="580"/>
      <c r="ERD32" s="580"/>
      <c r="ERE32" s="580"/>
      <c r="ERF32" s="580"/>
      <c r="ERG32" s="580"/>
      <c r="ERH32" s="580"/>
      <c r="ERI32" s="580"/>
      <c r="ERJ32" s="580"/>
      <c r="ERK32" s="580"/>
      <c r="ERL32" s="580"/>
      <c r="ERM32" s="580"/>
      <c r="ERN32" s="580"/>
      <c r="ERO32" s="580"/>
      <c r="ERP32" s="580"/>
      <c r="ERQ32" s="580"/>
      <c r="ERR32" s="580"/>
      <c r="ERS32" s="580"/>
      <c r="ERT32" s="580"/>
      <c r="ERU32" s="580"/>
      <c r="ERV32" s="580"/>
      <c r="ERW32" s="580"/>
      <c r="ERX32" s="580"/>
      <c r="ERY32" s="580"/>
      <c r="ERZ32" s="580"/>
      <c r="ESA32" s="580"/>
      <c r="ESB32" s="580"/>
      <c r="ESC32" s="580"/>
      <c r="ESD32" s="580"/>
      <c r="ESE32" s="580"/>
      <c r="ESF32" s="580"/>
      <c r="ESG32" s="580"/>
      <c r="ESH32" s="580"/>
      <c r="ESI32" s="580"/>
      <c r="ESJ32" s="580"/>
      <c r="ESK32" s="580"/>
      <c r="ESL32" s="580"/>
      <c r="ESM32" s="580"/>
      <c r="ESN32" s="580"/>
      <c r="ESO32" s="580"/>
      <c r="ESP32" s="580"/>
      <c r="ESQ32" s="580"/>
      <c r="ESR32" s="580"/>
      <c r="ESS32" s="580"/>
      <c r="EST32" s="580"/>
      <c r="ESU32" s="580"/>
      <c r="ESV32" s="580"/>
      <c r="ESW32" s="580"/>
      <c r="ESX32" s="580"/>
      <c r="ESY32" s="580"/>
      <c r="ESZ32" s="580"/>
      <c r="ETA32" s="580"/>
      <c r="ETB32" s="580"/>
      <c r="ETC32" s="580"/>
      <c r="ETD32" s="580"/>
      <c r="ETE32" s="580"/>
      <c r="ETF32" s="580"/>
      <c r="ETG32" s="580"/>
      <c r="ETH32" s="580"/>
      <c r="ETI32" s="580"/>
      <c r="ETJ32" s="580"/>
      <c r="ETK32" s="580"/>
      <c r="ETL32" s="580"/>
      <c r="ETM32" s="580"/>
      <c r="ETN32" s="580"/>
      <c r="ETO32" s="580"/>
      <c r="ETP32" s="580"/>
      <c r="ETQ32" s="580"/>
      <c r="ETR32" s="580"/>
      <c r="ETS32" s="580"/>
      <c r="ETT32" s="580"/>
      <c r="ETU32" s="580"/>
      <c r="ETV32" s="580"/>
      <c r="ETW32" s="580"/>
      <c r="ETX32" s="580"/>
      <c r="ETY32" s="580"/>
      <c r="ETZ32" s="580"/>
      <c r="EUA32" s="580"/>
      <c r="EUB32" s="580"/>
      <c r="EUC32" s="580"/>
      <c r="EUD32" s="580"/>
      <c r="EUE32" s="580"/>
      <c r="EUF32" s="580"/>
      <c r="EUG32" s="580"/>
      <c r="EUH32" s="580"/>
      <c r="EUI32" s="580"/>
      <c r="EUJ32" s="580"/>
      <c r="EUK32" s="580"/>
      <c r="EUL32" s="580"/>
      <c r="EUM32" s="580"/>
      <c r="EUN32" s="580"/>
      <c r="EUO32" s="580"/>
      <c r="EUP32" s="580"/>
      <c r="EUQ32" s="580"/>
      <c r="EUR32" s="580"/>
      <c r="EUS32" s="580"/>
      <c r="EUT32" s="580"/>
      <c r="EUU32" s="580"/>
      <c r="EUV32" s="580"/>
      <c r="EUW32" s="580"/>
      <c r="EUX32" s="580"/>
      <c r="EUY32" s="580"/>
      <c r="EUZ32" s="580"/>
      <c r="EVA32" s="580"/>
      <c r="EVB32" s="580"/>
      <c r="EVC32" s="580"/>
      <c r="EVD32" s="580"/>
      <c r="EVE32" s="580"/>
      <c r="EVF32" s="580"/>
      <c r="EVG32" s="580"/>
      <c r="EVH32" s="580"/>
      <c r="EVI32" s="580"/>
      <c r="EVJ32" s="580"/>
      <c r="EVK32" s="580"/>
      <c r="EVL32" s="580"/>
      <c r="EVM32" s="580"/>
      <c r="EVN32" s="580"/>
      <c r="EVO32" s="580"/>
      <c r="EVP32" s="580"/>
      <c r="EVQ32" s="580"/>
      <c r="EVR32" s="580"/>
      <c r="EVS32" s="580"/>
      <c r="EVT32" s="580"/>
      <c r="EVU32" s="580"/>
      <c r="EVV32" s="580"/>
      <c r="EVW32" s="580"/>
      <c r="EVX32" s="580"/>
      <c r="EVY32" s="580"/>
      <c r="EVZ32" s="580"/>
      <c r="EWA32" s="580"/>
      <c r="EWB32" s="580"/>
      <c r="EWC32" s="580"/>
      <c r="EWD32" s="580"/>
      <c r="EWE32" s="580"/>
      <c r="EWF32" s="580"/>
      <c r="EWG32" s="580"/>
      <c r="EWH32" s="580"/>
      <c r="EWI32" s="580"/>
      <c r="EWJ32" s="580"/>
      <c r="EWK32" s="580"/>
      <c r="EWL32" s="580"/>
      <c r="EWM32" s="580"/>
      <c r="EWN32" s="580"/>
      <c r="EWO32" s="580"/>
      <c r="EWP32" s="580"/>
      <c r="EWQ32" s="580"/>
      <c r="EWR32" s="580"/>
      <c r="EWS32" s="580"/>
      <c r="EWT32" s="580"/>
      <c r="EWU32" s="580"/>
      <c r="EWV32" s="580"/>
      <c r="EWW32" s="580"/>
      <c r="EWX32" s="580"/>
      <c r="EWY32" s="580"/>
      <c r="EWZ32" s="580"/>
      <c r="EXA32" s="580"/>
      <c r="EXB32" s="580"/>
      <c r="EXC32" s="580"/>
      <c r="EXD32" s="580"/>
      <c r="EXE32" s="580"/>
      <c r="EXF32" s="580"/>
      <c r="EXG32" s="580"/>
      <c r="EXH32" s="580"/>
      <c r="EXI32" s="580"/>
      <c r="EXJ32" s="580"/>
      <c r="EXK32" s="580"/>
      <c r="EXL32" s="580"/>
      <c r="EXM32" s="580"/>
      <c r="EXN32" s="580"/>
      <c r="EXO32" s="580"/>
      <c r="EXP32" s="580"/>
      <c r="EXQ32" s="580"/>
      <c r="EXR32" s="580"/>
      <c r="EXS32" s="580"/>
      <c r="EXT32" s="580"/>
      <c r="EXU32" s="580"/>
      <c r="EXV32" s="580"/>
      <c r="EXW32" s="580"/>
      <c r="EXX32" s="580"/>
      <c r="EXY32" s="580"/>
      <c r="EXZ32" s="580"/>
      <c r="EYA32" s="580"/>
      <c r="EYB32" s="580"/>
      <c r="EYC32" s="580"/>
      <c r="EYD32" s="580"/>
      <c r="EYE32" s="580"/>
      <c r="EYF32" s="580"/>
      <c r="EYG32" s="580"/>
      <c r="EYH32" s="580"/>
      <c r="EYI32" s="580"/>
      <c r="EYJ32" s="580"/>
      <c r="EYK32" s="580"/>
      <c r="EYL32" s="580"/>
      <c r="EYM32" s="580"/>
      <c r="EYN32" s="580"/>
      <c r="EYO32" s="580"/>
      <c r="EYP32" s="580"/>
      <c r="EYQ32" s="580"/>
      <c r="EYR32" s="580"/>
      <c r="EYS32" s="580"/>
      <c r="EYT32" s="580"/>
      <c r="EYU32" s="580"/>
      <c r="EYV32" s="580"/>
      <c r="EYW32" s="580"/>
      <c r="EYX32" s="580"/>
      <c r="EYY32" s="580"/>
      <c r="EYZ32" s="580"/>
      <c r="EZA32" s="580"/>
      <c r="EZB32" s="580"/>
      <c r="EZC32" s="580"/>
      <c r="EZD32" s="580"/>
      <c r="EZE32" s="580"/>
      <c r="EZF32" s="580"/>
      <c r="EZG32" s="580"/>
      <c r="EZH32" s="580"/>
      <c r="EZI32" s="580"/>
      <c r="EZJ32" s="580"/>
      <c r="EZK32" s="580"/>
      <c r="EZL32" s="580"/>
      <c r="EZM32" s="580"/>
      <c r="EZN32" s="580"/>
      <c r="EZO32" s="580"/>
      <c r="EZP32" s="580"/>
      <c r="EZQ32" s="580"/>
      <c r="EZR32" s="580"/>
      <c r="EZS32" s="580"/>
      <c r="EZT32" s="580"/>
      <c r="EZU32" s="580"/>
      <c r="EZV32" s="580"/>
      <c r="EZW32" s="580"/>
      <c r="EZX32" s="580"/>
      <c r="EZY32" s="580"/>
      <c r="EZZ32" s="580"/>
      <c r="FAA32" s="580"/>
      <c r="FAB32" s="580"/>
      <c r="FAC32" s="580"/>
      <c r="FAD32" s="580"/>
      <c r="FAE32" s="580"/>
      <c r="FAF32" s="580"/>
      <c r="FAG32" s="580"/>
      <c r="FAH32" s="580"/>
      <c r="FAI32" s="580"/>
      <c r="FAJ32" s="580"/>
      <c r="FAK32" s="580"/>
      <c r="FAL32" s="580"/>
      <c r="FAM32" s="580"/>
      <c r="FAN32" s="580"/>
      <c r="FAO32" s="580"/>
      <c r="FAP32" s="580"/>
      <c r="FAQ32" s="580"/>
      <c r="FAR32" s="580"/>
      <c r="FAS32" s="580"/>
      <c r="FAT32" s="580"/>
      <c r="FAU32" s="580"/>
      <c r="FAV32" s="580"/>
      <c r="FAW32" s="580"/>
      <c r="FAX32" s="580"/>
      <c r="FAY32" s="580"/>
      <c r="FAZ32" s="580"/>
      <c r="FBA32" s="580"/>
      <c r="FBB32" s="580"/>
      <c r="FBC32" s="580"/>
      <c r="FBD32" s="580"/>
      <c r="FBE32" s="580"/>
      <c r="FBF32" s="580"/>
      <c r="FBG32" s="580"/>
      <c r="FBH32" s="580"/>
      <c r="FBI32" s="580"/>
      <c r="FBJ32" s="580"/>
      <c r="FBK32" s="580"/>
      <c r="FBL32" s="580"/>
      <c r="FBM32" s="580"/>
      <c r="FBN32" s="580"/>
      <c r="FBO32" s="580"/>
      <c r="FBP32" s="580"/>
      <c r="FBQ32" s="580"/>
      <c r="FBR32" s="580"/>
      <c r="FBS32" s="580"/>
      <c r="FBT32" s="580"/>
      <c r="FBU32" s="580"/>
      <c r="FBV32" s="580"/>
      <c r="FBW32" s="580"/>
      <c r="FBX32" s="580"/>
      <c r="FBY32" s="580"/>
      <c r="FBZ32" s="580"/>
      <c r="FCA32" s="580"/>
      <c r="FCB32" s="580"/>
      <c r="FCC32" s="580"/>
      <c r="FCD32" s="580"/>
      <c r="FCE32" s="580"/>
      <c r="FCF32" s="580"/>
      <c r="FCG32" s="580"/>
      <c r="FCH32" s="580"/>
      <c r="FCI32" s="580"/>
      <c r="FCJ32" s="580"/>
      <c r="FCK32" s="580"/>
      <c r="FCL32" s="580"/>
      <c r="FCM32" s="580"/>
      <c r="FCN32" s="580"/>
      <c r="FCO32" s="580"/>
      <c r="FCP32" s="580"/>
      <c r="FCQ32" s="580"/>
      <c r="FCR32" s="580"/>
      <c r="FCS32" s="580"/>
      <c r="FCT32" s="580"/>
      <c r="FCU32" s="580"/>
      <c r="FCV32" s="580"/>
      <c r="FCW32" s="580"/>
      <c r="FCX32" s="580"/>
      <c r="FCY32" s="580"/>
      <c r="FCZ32" s="580"/>
      <c r="FDA32" s="580"/>
      <c r="FDB32" s="580"/>
      <c r="FDC32" s="580"/>
      <c r="FDD32" s="580"/>
      <c r="FDE32" s="580"/>
      <c r="FDF32" s="580"/>
      <c r="FDG32" s="580"/>
      <c r="FDH32" s="580"/>
      <c r="FDI32" s="580"/>
      <c r="FDJ32" s="580"/>
      <c r="FDK32" s="580"/>
      <c r="FDL32" s="580"/>
      <c r="FDM32" s="580"/>
      <c r="FDN32" s="580"/>
      <c r="FDO32" s="580"/>
      <c r="FDP32" s="580"/>
      <c r="FDQ32" s="580"/>
      <c r="FDR32" s="580"/>
      <c r="FDS32" s="580"/>
      <c r="FDT32" s="580"/>
      <c r="FDU32" s="580"/>
      <c r="FDV32" s="580"/>
      <c r="FDW32" s="580"/>
      <c r="FDX32" s="580"/>
      <c r="FDY32" s="580"/>
      <c r="FDZ32" s="580"/>
      <c r="FEA32" s="580"/>
      <c r="FEB32" s="580"/>
      <c r="FEC32" s="580"/>
      <c r="FED32" s="580"/>
      <c r="FEE32" s="580"/>
      <c r="FEF32" s="580"/>
      <c r="FEG32" s="580"/>
      <c r="FEH32" s="580"/>
      <c r="FEI32" s="580"/>
      <c r="FEJ32" s="580"/>
      <c r="FEK32" s="580"/>
      <c r="FEL32" s="580"/>
      <c r="FEM32" s="580"/>
      <c r="FEN32" s="580"/>
      <c r="FEO32" s="580"/>
      <c r="FEP32" s="580"/>
      <c r="FEQ32" s="580"/>
      <c r="FER32" s="580"/>
      <c r="FES32" s="580"/>
      <c r="FET32" s="580"/>
      <c r="FEU32" s="580"/>
      <c r="FEV32" s="580"/>
      <c r="FEW32" s="580"/>
      <c r="FEX32" s="580"/>
      <c r="FEY32" s="580"/>
      <c r="FEZ32" s="580"/>
      <c r="FFA32" s="580"/>
      <c r="FFB32" s="580"/>
      <c r="FFC32" s="580"/>
      <c r="FFD32" s="580"/>
      <c r="FFE32" s="580"/>
      <c r="FFF32" s="580"/>
      <c r="FFG32" s="580"/>
      <c r="FFH32" s="580"/>
      <c r="FFI32" s="580"/>
      <c r="FFJ32" s="580"/>
      <c r="FFK32" s="580"/>
      <c r="FFL32" s="580"/>
      <c r="FFM32" s="580"/>
      <c r="FFN32" s="580"/>
      <c r="FFO32" s="580"/>
      <c r="FFP32" s="580"/>
      <c r="FFQ32" s="580"/>
      <c r="FFR32" s="580"/>
      <c r="FFS32" s="580"/>
      <c r="FFT32" s="580"/>
      <c r="FFU32" s="580"/>
      <c r="FFV32" s="580"/>
      <c r="FFW32" s="580"/>
      <c r="FFX32" s="580"/>
      <c r="FFY32" s="580"/>
      <c r="FFZ32" s="580"/>
      <c r="FGA32" s="580"/>
      <c r="FGB32" s="580"/>
      <c r="FGC32" s="580"/>
      <c r="FGD32" s="580"/>
      <c r="FGE32" s="580"/>
      <c r="FGF32" s="580"/>
      <c r="FGG32" s="580"/>
      <c r="FGH32" s="580"/>
      <c r="FGI32" s="580"/>
      <c r="FGJ32" s="580"/>
      <c r="FGK32" s="580"/>
      <c r="FGL32" s="580"/>
      <c r="FGM32" s="580"/>
      <c r="FGN32" s="580"/>
      <c r="FGO32" s="580"/>
      <c r="FGP32" s="580"/>
      <c r="FGQ32" s="580"/>
      <c r="FGR32" s="580"/>
      <c r="FGS32" s="580"/>
      <c r="FGT32" s="580"/>
      <c r="FGU32" s="580"/>
      <c r="FGV32" s="580"/>
      <c r="FGW32" s="580"/>
      <c r="FGX32" s="580"/>
      <c r="FGY32" s="580"/>
      <c r="FGZ32" s="580"/>
      <c r="FHA32" s="580"/>
      <c r="FHB32" s="580"/>
      <c r="FHC32" s="580"/>
      <c r="FHD32" s="580"/>
      <c r="FHE32" s="580"/>
      <c r="FHF32" s="580"/>
      <c r="FHG32" s="580"/>
      <c r="FHH32" s="580"/>
      <c r="FHI32" s="580"/>
      <c r="FHJ32" s="580"/>
      <c r="FHK32" s="580"/>
      <c r="FHL32" s="580"/>
      <c r="FHM32" s="580"/>
      <c r="FHN32" s="580"/>
      <c r="FHO32" s="580"/>
      <c r="FHP32" s="580"/>
      <c r="FHQ32" s="580"/>
      <c r="FHR32" s="580"/>
      <c r="FHS32" s="580"/>
      <c r="FHT32" s="580"/>
      <c r="FHU32" s="580"/>
      <c r="FHV32" s="580"/>
      <c r="FHW32" s="580"/>
      <c r="FHX32" s="580"/>
      <c r="FHY32" s="580"/>
      <c r="FHZ32" s="580"/>
      <c r="FIA32" s="580"/>
      <c r="FIB32" s="580"/>
      <c r="FIC32" s="580"/>
      <c r="FID32" s="580"/>
      <c r="FIE32" s="580"/>
      <c r="FIF32" s="580"/>
      <c r="FIG32" s="580"/>
      <c r="FIH32" s="580"/>
      <c r="FII32" s="580"/>
      <c r="FIJ32" s="580"/>
      <c r="FIK32" s="580"/>
      <c r="FIL32" s="580"/>
      <c r="FIM32" s="580"/>
      <c r="FIN32" s="580"/>
      <c r="FIO32" s="580"/>
      <c r="FIP32" s="580"/>
      <c r="FIQ32" s="580"/>
      <c r="FIR32" s="580"/>
      <c r="FIS32" s="580"/>
      <c r="FIT32" s="580"/>
      <c r="FIU32" s="580"/>
      <c r="FIV32" s="580"/>
      <c r="FIW32" s="580"/>
      <c r="FIX32" s="580"/>
      <c r="FIY32" s="580"/>
      <c r="FIZ32" s="580"/>
      <c r="FJA32" s="580"/>
      <c r="FJB32" s="580"/>
      <c r="FJC32" s="580"/>
      <c r="FJD32" s="580"/>
      <c r="FJE32" s="580"/>
      <c r="FJF32" s="580"/>
      <c r="FJG32" s="580"/>
      <c r="FJH32" s="580"/>
      <c r="FJI32" s="580"/>
      <c r="FJJ32" s="580"/>
      <c r="FJK32" s="580"/>
      <c r="FJL32" s="580"/>
      <c r="FJM32" s="580"/>
      <c r="FJN32" s="580"/>
      <c r="FJO32" s="580"/>
      <c r="FJP32" s="580"/>
      <c r="FJQ32" s="580"/>
      <c r="FJR32" s="580"/>
      <c r="FJS32" s="580"/>
      <c r="FJT32" s="580"/>
      <c r="FJU32" s="580"/>
      <c r="FJV32" s="580"/>
      <c r="FJW32" s="580"/>
      <c r="FJX32" s="580"/>
      <c r="FJY32" s="580"/>
      <c r="FJZ32" s="580"/>
      <c r="FKA32" s="580"/>
      <c r="FKB32" s="580"/>
      <c r="FKC32" s="580"/>
      <c r="FKD32" s="580"/>
      <c r="FKE32" s="580"/>
      <c r="FKF32" s="580"/>
      <c r="FKG32" s="580"/>
      <c r="FKH32" s="580"/>
      <c r="FKI32" s="580"/>
      <c r="FKJ32" s="580"/>
      <c r="FKK32" s="580"/>
      <c r="FKL32" s="580"/>
      <c r="FKM32" s="580"/>
      <c r="FKN32" s="580"/>
      <c r="FKO32" s="580"/>
      <c r="FKP32" s="580"/>
      <c r="FKQ32" s="580"/>
      <c r="FKR32" s="580"/>
      <c r="FKS32" s="580"/>
      <c r="FKT32" s="580"/>
      <c r="FKU32" s="580"/>
      <c r="FKV32" s="580"/>
      <c r="FKW32" s="580"/>
      <c r="FKX32" s="580"/>
      <c r="FKY32" s="580"/>
      <c r="FKZ32" s="580"/>
      <c r="FLA32" s="580"/>
      <c r="FLB32" s="580"/>
      <c r="FLC32" s="580"/>
      <c r="FLD32" s="580"/>
      <c r="FLE32" s="580"/>
      <c r="FLF32" s="580"/>
      <c r="FLG32" s="580"/>
      <c r="FLH32" s="580"/>
      <c r="FLI32" s="580"/>
      <c r="FLJ32" s="580"/>
      <c r="FLK32" s="580"/>
      <c r="FLL32" s="580"/>
      <c r="FLM32" s="580"/>
      <c r="FLN32" s="580"/>
      <c r="FLO32" s="580"/>
      <c r="FLP32" s="580"/>
      <c r="FLQ32" s="580"/>
      <c r="FLR32" s="580"/>
      <c r="FLS32" s="580"/>
      <c r="FLT32" s="580"/>
      <c r="FLU32" s="580"/>
      <c r="FLV32" s="580"/>
      <c r="FLW32" s="580"/>
      <c r="FLX32" s="580"/>
      <c r="FLY32" s="580"/>
      <c r="FLZ32" s="580"/>
      <c r="FMA32" s="580"/>
      <c r="FMB32" s="580"/>
      <c r="FMC32" s="580"/>
      <c r="FMD32" s="580"/>
      <c r="FME32" s="580"/>
      <c r="FMF32" s="580"/>
      <c r="FMG32" s="580"/>
      <c r="FMH32" s="580"/>
      <c r="FMI32" s="580"/>
      <c r="FMJ32" s="580"/>
      <c r="FMK32" s="580"/>
      <c r="FML32" s="580"/>
      <c r="FMM32" s="580"/>
      <c r="FMN32" s="580"/>
      <c r="FMO32" s="580"/>
      <c r="FMP32" s="580"/>
      <c r="FMQ32" s="580"/>
      <c r="FMR32" s="580"/>
      <c r="FMS32" s="580"/>
      <c r="FMT32" s="580"/>
      <c r="FMU32" s="580"/>
      <c r="FMV32" s="580"/>
      <c r="FMW32" s="580"/>
      <c r="FMX32" s="580"/>
      <c r="FMY32" s="580"/>
      <c r="FMZ32" s="580"/>
      <c r="FNA32" s="580"/>
      <c r="FNB32" s="580"/>
      <c r="FNC32" s="580"/>
      <c r="FND32" s="580"/>
      <c r="FNE32" s="580"/>
      <c r="FNF32" s="580"/>
      <c r="FNG32" s="580"/>
      <c r="FNH32" s="580"/>
      <c r="FNI32" s="580"/>
      <c r="FNJ32" s="580"/>
      <c r="FNK32" s="580"/>
      <c r="FNL32" s="580"/>
      <c r="FNM32" s="580"/>
      <c r="FNN32" s="580"/>
      <c r="FNO32" s="580"/>
      <c r="FNP32" s="580"/>
      <c r="FNQ32" s="580"/>
      <c r="FNR32" s="580"/>
      <c r="FNS32" s="580"/>
      <c r="FNT32" s="580"/>
      <c r="FNU32" s="580"/>
      <c r="FNV32" s="580"/>
      <c r="FNW32" s="580"/>
      <c r="FNX32" s="580"/>
      <c r="FNY32" s="580"/>
      <c r="FNZ32" s="580"/>
      <c r="FOA32" s="580"/>
      <c r="FOB32" s="580"/>
      <c r="FOC32" s="580"/>
      <c r="FOD32" s="580"/>
      <c r="FOE32" s="580"/>
      <c r="FOF32" s="580"/>
      <c r="FOG32" s="580"/>
      <c r="FOH32" s="580"/>
      <c r="FOI32" s="580"/>
      <c r="FOJ32" s="580"/>
      <c r="FOK32" s="580"/>
      <c r="FOL32" s="580"/>
      <c r="FOM32" s="580"/>
      <c r="FON32" s="580"/>
      <c r="FOO32" s="580"/>
      <c r="FOP32" s="580"/>
      <c r="FOQ32" s="580"/>
      <c r="FOR32" s="580"/>
      <c r="FOS32" s="580"/>
      <c r="FOT32" s="580"/>
      <c r="FOU32" s="580"/>
      <c r="FOV32" s="580"/>
      <c r="FOW32" s="580"/>
      <c r="FOX32" s="580"/>
      <c r="FOY32" s="580"/>
      <c r="FOZ32" s="580"/>
      <c r="FPA32" s="580"/>
      <c r="FPB32" s="580"/>
      <c r="FPC32" s="580"/>
      <c r="FPD32" s="580"/>
      <c r="FPE32" s="580"/>
      <c r="FPF32" s="580"/>
      <c r="FPG32" s="580"/>
      <c r="FPH32" s="580"/>
      <c r="FPI32" s="580"/>
      <c r="FPJ32" s="580"/>
      <c r="FPK32" s="580"/>
      <c r="FPL32" s="580"/>
      <c r="FPM32" s="580"/>
      <c r="FPN32" s="580"/>
      <c r="FPO32" s="580"/>
      <c r="FPP32" s="580"/>
      <c r="FPQ32" s="580"/>
      <c r="FPR32" s="580"/>
      <c r="FPS32" s="580"/>
      <c r="FPT32" s="580"/>
      <c r="FPU32" s="580"/>
      <c r="FPV32" s="580"/>
      <c r="FPW32" s="580"/>
      <c r="FPX32" s="580"/>
      <c r="FPY32" s="580"/>
      <c r="FPZ32" s="580"/>
      <c r="FQA32" s="580"/>
      <c r="FQB32" s="580"/>
      <c r="FQC32" s="580"/>
      <c r="FQD32" s="580"/>
      <c r="FQE32" s="580"/>
      <c r="FQF32" s="580"/>
      <c r="FQG32" s="580"/>
      <c r="FQH32" s="580"/>
      <c r="FQI32" s="580"/>
      <c r="FQJ32" s="580"/>
      <c r="FQK32" s="580"/>
      <c r="FQL32" s="580"/>
      <c r="FQM32" s="580"/>
      <c r="FQN32" s="580"/>
      <c r="FQO32" s="580"/>
      <c r="FQP32" s="580"/>
      <c r="FQQ32" s="580"/>
      <c r="FQR32" s="580"/>
      <c r="FQS32" s="580"/>
      <c r="FQT32" s="580"/>
      <c r="FQU32" s="580"/>
      <c r="FQV32" s="580"/>
      <c r="FQW32" s="580"/>
      <c r="FQX32" s="580"/>
      <c r="FQY32" s="580"/>
      <c r="FQZ32" s="580"/>
      <c r="FRA32" s="580"/>
      <c r="FRB32" s="580"/>
      <c r="FRC32" s="580"/>
      <c r="FRD32" s="580"/>
      <c r="FRE32" s="580"/>
      <c r="FRF32" s="580"/>
      <c r="FRG32" s="580"/>
      <c r="FRH32" s="580"/>
      <c r="FRI32" s="580"/>
      <c r="FRJ32" s="580"/>
      <c r="FRK32" s="580"/>
      <c r="FRL32" s="580"/>
      <c r="FRM32" s="580"/>
      <c r="FRN32" s="580"/>
      <c r="FRO32" s="580"/>
      <c r="FRP32" s="580"/>
      <c r="FRQ32" s="580"/>
      <c r="FRR32" s="580"/>
      <c r="FRS32" s="580"/>
      <c r="FRT32" s="580"/>
      <c r="FRU32" s="580"/>
      <c r="FRV32" s="580"/>
      <c r="FRW32" s="580"/>
      <c r="FRX32" s="580"/>
      <c r="FRY32" s="580"/>
      <c r="FRZ32" s="580"/>
      <c r="FSA32" s="580"/>
      <c r="FSB32" s="580"/>
      <c r="FSC32" s="580"/>
      <c r="FSD32" s="580"/>
      <c r="FSE32" s="580"/>
      <c r="FSF32" s="580"/>
      <c r="FSG32" s="580"/>
      <c r="FSH32" s="580"/>
      <c r="FSI32" s="580"/>
      <c r="FSJ32" s="580"/>
      <c r="FSK32" s="580"/>
      <c r="FSL32" s="580"/>
      <c r="FSM32" s="580"/>
      <c r="FSN32" s="580"/>
      <c r="FSO32" s="580"/>
      <c r="FSP32" s="580"/>
      <c r="FSQ32" s="580"/>
      <c r="FSR32" s="580"/>
      <c r="FSS32" s="580"/>
      <c r="FST32" s="580"/>
      <c r="FSU32" s="580"/>
      <c r="FSV32" s="580"/>
      <c r="FSW32" s="580"/>
      <c r="FSX32" s="580"/>
      <c r="FSY32" s="580"/>
      <c r="FSZ32" s="580"/>
      <c r="FTA32" s="580"/>
      <c r="FTB32" s="580"/>
      <c r="FTC32" s="580"/>
      <c r="FTD32" s="580"/>
      <c r="FTE32" s="580"/>
      <c r="FTF32" s="580"/>
      <c r="FTG32" s="580"/>
      <c r="FTH32" s="580"/>
      <c r="FTI32" s="580"/>
      <c r="FTJ32" s="580"/>
      <c r="FTK32" s="580"/>
      <c r="FTL32" s="580"/>
      <c r="FTM32" s="580"/>
      <c r="FTN32" s="580"/>
      <c r="FTO32" s="580"/>
      <c r="FTP32" s="580"/>
      <c r="FTQ32" s="580"/>
      <c r="FTR32" s="580"/>
      <c r="FTS32" s="580"/>
      <c r="FTT32" s="580"/>
      <c r="FTU32" s="580"/>
      <c r="FTV32" s="580"/>
      <c r="FTW32" s="580"/>
      <c r="FTX32" s="580"/>
      <c r="FTY32" s="580"/>
      <c r="FTZ32" s="580"/>
      <c r="FUA32" s="580"/>
      <c r="FUB32" s="580"/>
      <c r="FUC32" s="580"/>
      <c r="FUD32" s="580"/>
      <c r="FUE32" s="580"/>
      <c r="FUF32" s="580"/>
      <c r="FUG32" s="580"/>
      <c r="FUH32" s="580"/>
      <c r="FUI32" s="580"/>
      <c r="FUJ32" s="580"/>
      <c r="FUK32" s="580"/>
      <c r="FUL32" s="580"/>
      <c r="FUM32" s="580"/>
      <c r="FUN32" s="580"/>
      <c r="FUO32" s="580"/>
      <c r="FUP32" s="580"/>
      <c r="FUQ32" s="580"/>
      <c r="FUR32" s="580"/>
      <c r="FUS32" s="580"/>
      <c r="FUT32" s="580"/>
      <c r="FUU32" s="580"/>
      <c r="FUV32" s="580"/>
      <c r="FUW32" s="580"/>
      <c r="FUX32" s="580"/>
      <c r="FUY32" s="580"/>
      <c r="FUZ32" s="580"/>
      <c r="FVA32" s="580"/>
      <c r="FVB32" s="580"/>
      <c r="FVC32" s="580"/>
      <c r="FVD32" s="580"/>
      <c r="FVE32" s="580"/>
      <c r="FVF32" s="580"/>
      <c r="FVG32" s="580"/>
      <c r="FVH32" s="580"/>
      <c r="FVI32" s="580"/>
      <c r="FVJ32" s="580"/>
      <c r="FVK32" s="580"/>
      <c r="FVL32" s="580"/>
      <c r="FVM32" s="580"/>
      <c r="FVN32" s="580"/>
      <c r="FVO32" s="580"/>
      <c r="FVP32" s="580"/>
      <c r="FVQ32" s="580"/>
      <c r="FVR32" s="580"/>
      <c r="FVS32" s="580"/>
      <c r="FVT32" s="580"/>
      <c r="FVU32" s="580"/>
      <c r="FVV32" s="580"/>
      <c r="FVW32" s="580"/>
      <c r="FVX32" s="580"/>
      <c r="FVY32" s="580"/>
      <c r="FVZ32" s="580"/>
      <c r="FWA32" s="580"/>
      <c r="FWB32" s="580"/>
      <c r="FWC32" s="580"/>
      <c r="FWD32" s="580"/>
      <c r="FWE32" s="580"/>
      <c r="FWF32" s="580"/>
      <c r="FWG32" s="580"/>
      <c r="FWH32" s="580"/>
      <c r="FWI32" s="580"/>
      <c r="FWJ32" s="580"/>
      <c r="FWK32" s="580"/>
      <c r="FWL32" s="580"/>
      <c r="FWM32" s="580"/>
      <c r="FWN32" s="580"/>
      <c r="FWO32" s="580"/>
      <c r="FWP32" s="580"/>
      <c r="FWQ32" s="580"/>
      <c r="FWR32" s="580"/>
      <c r="FWS32" s="580"/>
      <c r="FWT32" s="580"/>
      <c r="FWU32" s="580"/>
      <c r="FWV32" s="580"/>
      <c r="FWW32" s="580"/>
      <c r="FWX32" s="580"/>
      <c r="FWY32" s="580"/>
      <c r="FWZ32" s="580"/>
      <c r="FXA32" s="580"/>
      <c r="FXB32" s="580"/>
      <c r="FXC32" s="580"/>
      <c r="FXD32" s="580"/>
      <c r="FXE32" s="580"/>
      <c r="FXF32" s="580"/>
      <c r="FXG32" s="580"/>
      <c r="FXH32" s="580"/>
      <c r="FXI32" s="580"/>
      <c r="FXJ32" s="580"/>
      <c r="FXK32" s="580"/>
      <c r="FXL32" s="580"/>
      <c r="FXM32" s="580"/>
      <c r="FXN32" s="580"/>
      <c r="FXO32" s="580"/>
      <c r="FXP32" s="580"/>
      <c r="FXQ32" s="580"/>
      <c r="FXR32" s="580"/>
      <c r="FXS32" s="580"/>
      <c r="FXT32" s="580"/>
      <c r="FXU32" s="580"/>
      <c r="FXV32" s="580"/>
      <c r="FXW32" s="580"/>
      <c r="FXX32" s="580"/>
      <c r="FXY32" s="580"/>
      <c r="FXZ32" s="580"/>
      <c r="FYA32" s="580"/>
      <c r="FYB32" s="580"/>
      <c r="FYC32" s="580"/>
      <c r="FYD32" s="580"/>
      <c r="FYE32" s="580"/>
      <c r="FYF32" s="580"/>
      <c r="FYG32" s="580"/>
      <c r="FYH32" s="580"/>
      <c r="FYI32" s="580"/>
      <c r="FYJ32" s="580"/>
      <c r="FYK32" s="580"/>
      <c r="FYL32" s="580"/>
      <c r="FYM32" s="580"/>
      <c r="FYN32" s="580"/>
      <c r="FYO32" s="580"/>
      <c r="FYP32" s="580"/>
      <c r="FYQ32" s="580"/>
      <c r="FYR32" s="580"/>
      <c r="FYS32" s="580"/>
      <c r="FYT32" s="580"/>
      <c r="FYU32" s="580"/>
      <c r="FYV32" s="580"/>
      <c r="FYW32" s="580"/>
      <c r="FYX32" s="580"/>
      <c r="FYY32" s="580"/>
      <c r="FYZ32" s="580"/>
      <c r="FZA32" s="580"/>
      <c r="FZB32" s="580"/>
      <c r="FZC32" s="580"/>
      <c r="FZD32" s="580"/>
      <c r="FZE32" s="580"/>
      <c r="FZF32" s="580"/>
      <c r="FZG32" s="580"/>
      <c r="FZH32" s="580"/>
      <c r="FZI32" s="580"/>
      <c r="FZJ32" s="580"/>
      <c r="FZK32" s="580"/>
      <c r="FZL32" s="580"/>
      <c r="FZM32" s="580"/>
      <c r="FZN32" s="580"/>
      <c r="FZO32" s="580"/>
      <c r="FZP32" s="580"/>
      <c r="FZQ32" s="580"/>
      <c r="FZR32" s="580"/>
      <c r="FZS32" s="580"/>
      <c r="FZT32" s="580"/>
      <c r="FZU32" s="580"/>
      <c r="FZV32" s="580"/>
      <c r="FZW32" s="580"/>
      <c r="FZX32" s="580"/>
      <c r="FZY32" s="580"/>
      <c r="FZZ32" s="580"/>
      <c r="GAA32" s="580"/>
      <c r="GAB32" s="580"/>
      <c r="GAC32" s="580"/>
      <c r="GAD32" s="580"/>
      <c r="GAE32" s="580"/>
      <c r="GAF32" s="580"/>
      <c r="GAG32" s="580"/>
      <c r="GAH32" s="580"/>
      <c r="GAI32" s="580"/>
      <c r="GAJ32" s="580"/>
      <c r="GAK32" s="580"/>
      <c r="GAL32" s="580"/>
      <c r="GAM32" s="580"/>
      <c r="GAN32" s="580"/>
      <c r="GAO32" s="580"/>
      <c r="GAP32" s="580"/>
      <c r="GAQ32" s="580"/>
      <c r="GAR32" s="580"/>
      <c r="GAS32" s="580"/>
      <c r="GAT32" s="580"/>
      <c r="GAU32" s="580"/>
      <c r="GAV32" s="580"/>
      <c r="GAW32" s="580"/>
      <c r="GAX32" s="580"/>
      <c r="GAY32" s="580"/>
      <c r="GAZ32" s="580"/>
      <c r="GBA32" s="580"/>
      <c r="GBB32" s="580"/>
      <c r="GBC32" s="580"/>
      <c r="GBD32" s="580"/>
      <c r="GBE32" s="580"/>
      <c r="GBF32" s="580"/>
      <c r="GBG32" s="580"/>
      <c r="GBH32" s="580"/>
      <c r="GBI32" s="580"/>
      <c r="GBJ32" s="580"/>
      <c r="GBK32" s="580"/>
      <c r="GBL32" s="580"/>
      <c r="GBM32" s="580"/>
      <c r="GBN32" s="580"/>
      <c r="GBO32" s="580"/>
      <c r="GBP32" s="580"/>
      <c r="GBQ32" s="580"/>
      <c r="GBR32" s="580"/>
      <c r="GBS32" s="580"/>
      <c r="GBT32" s="580"/>
      <c r="GBU32" s="580"/>
      <c r="GBV32" s="580"/>
      <c r="GBW32" s="580"/>
      <c r="GBX32" s="580"/>
      <c r="GBY32" s="580"/>
      <c r="GBZ32" s="580"/>
      <c r="GCA32" s="580"/>
      <c r="GCB32" s="580"/>
      <c r="GCC32" s="580"/>
      <c r="GCD32" s="580"/>
      <c r="GCE32" s="580"/>
      <c r="GCF32" s="580"/>
      <c r="GCG32" s="580"/>
      <c r="GCH32" s="580"/>
      <c r="GCI32" s="580"/>
      <c r="GCJ32" s="580"/>
      <c r="GCK32" s="580"/>
      <c r="GCL32" s="580"/>
      <c r="GCM32" s="580"/>
      <c r="GCN32" s="580"/>
      <c r="GCO32" s="580"/>
      <c r="GCP32" s="580"/>
      <c r="GCQ32" s="580"/>
      <c r="GCR32" s="580"/>
      <c r="GCS32" s="580"/>
      <c r="GCT32" s="580"/>
      <c r="GCU32" s="580"/>
      <c r="GCV32" s="580"/>
      <c r="GCW32" s="580"/>
      <c r="GCX32" s="580"/>
      <c r="GCY32" s="580"/>
      <c r="GCZ32" s="580"/>
      <c r="GDA32" s="580"/>
      <c r="GDB32" s="580"/>
      <c r="GDC32" s="580"/>
      <c r="GDD32" s="580"/>
      <c r="GDE32" s="580"/>
      <c r="GDF32" s="580"/>
      <c r="GDG32" s="580"/>
      <c r="GDH32" s="580"/>
      <c r="GDI32" s="580"/>
      <c r="GDJ32" s="580"/>
      <c r="GDK32" s="580"/>
      <c r="GDL32" s="580"/>
      <c r="GDM32" s="580"/>
      <c r="GDN32" s="580"/>
      <c r="GDO32" s="580"/>
      <c r="GDP32" s="580"/>
      <c r="GDQ32" s="580"/>
      <c r="GDR32" s="580"/>
      <c r="GDS32" s="580"/>
      <c r="GDT32" s="580"/>
      <c r="GDU32" s="580"/>
      <c r="GDV32" s="580"/>
      <c r="GDW32" s="580"/>
      <c r="GDX32" s="580"/>
      <c r="GDY32" s="580"/>
      <c r="GDZ32" s="580"/>
      <c r="GEA32" s="580"/>
      <c r="GEB32" s="580"/>
      <c r="GEC32" s="580"/>
      <c r="GED32" s="580"/>
      <c r="GEE32" s="580"/>
      <c r="GEF32" s="580"/>
      <c r="GEG32" s="580"/>
      <c r="GEH32" s="580"/>
      <c r="GEI32" s="580"/>
      <c r="GEJ32" s="580"/>
      <c r="GEK32" s="580"/>
      <c r="GEL32" s="580"/>
      <c r="GEM32" s="580"/>
      <c r="GEN32" s="580"/>
      <c r="GEO32" s="580"/>
      <c r="GEP32" s="580"/>
      <c r="GEQ32" s="580"/>
      <c r="GER32" s="580"/>
      <c r="GES32" s="580"/>
      <c r="GET32" s="580"/>
      <c r="GEU32" s="580"/>
      <c r="GEV32" s="580"/>
      <c r="GEW32" s="580"/>
      <c r="GEX32" s="580"/>
      <c r="GEY32" s="580"/>
      <c r="GEZ32" s="580"/>
      <c r="GFA32" s="580"/>
      <c r="GFB32" s="580"/>
      <c r="GFC32" s="580"/>
      <c r="GFD32" s="580"/>
      <c r="GFE32" s="580"/>
      <c r="GFF32" s="580"/>
      <c r="GFG32" s="580"/>
      <c r="GFH32" s="580"/>
      <c r="GFI32" s="580"/>
      <c r="GFJ32" s="580"/>
      <c r="GFK32" s="580"/>
      <c r="GFL32" s="580"/>
      <c r="GFM32" s="580"/>
      <c r="GFN32" s="580"/>
      <c r="GFO32" s="580"/>
      <c r="GFP32" s="580"/>
      <c r="GFQ32" s="580"/>
      <c r="GFR32" s="580"/>
      <c r="GFS32" s="580"/>
      <c r="GFT32" s="580"/>
      <c r="GFU32" s="580"/>
      <c r="GFV32" s="580"/>
      <c r="GFW32" s="580"/>
      <c r="GFX32" s="580"/>
      <c r="GFY32" s="580"/>
      <c r="GFZ32" s="580"/>
      <c r="GGA32" s="580"/>
      <c r="GGB32" s="580"/>
      <c r="GGC32" s="580"/>
      <c r="GGD32" s="580"/>
      <c r="GGE32" s="580"/>
      <c r="GGF32" s="580"/>
      <c r="GGG32" s="580"/>
      <c r="GGH32" s="580"/>
      <c r="GGI32" s="580"/>
      <c r="GGJ32" s="580"/>
      <c r="GGK32" s="580"/>
      <c r="GGL32" s="580"/>
      <c r="GGM32" s="580"/>
      <c r="GGN32" s="580"/>
      <c r="GGO32" s="580"/>
      <c r="GGP32" s="580"/>
      <c r="GGQ32" s="580"/>
      <c r="GGR32" s="580"/>
      <c r="GGS32" s="580"/>
      <c r="GGT32" s="580"/>
      <c r="GGU32" s="580"/>
      <c r="GGV32" s="580"/>
      <c r="GGW32" s="580"/>
      <c r="GGX32" s="580"/>
      <c r="GGY32" s="580"/>
      <c r="GGZ32" s="580"/>
      <c r="GHA32" s="580"/>
      <c r="GHB32" s="580"/>
      <c r="GHC32" s="580"/>
      <c r="GHD32" s="580"/>
      <c r="GHE32" s="580"/>
      <c r="GHF32" s="580"/>
      <c r="GHG32" s="580"/>
      <c r="GHH32" s="580"/>
      <c r="GHI32" s="580"/>
      <c r="GHJ32" s="580"/>
      <c r="GHK32" s="580"/>
      <c r="GHL32" s="580"/>
      <c r="GHM32" s="580"/>
      <c r="GHN32" s="580"/>
      <c r="GHO32" s="580"/>
      <c r="GHP32" s="580"/>
      <c r="GHQ32" s="580"/>
      <c r="GHR32" s="580"/>
      <c r="GHS32" s="580"/>
      <c r="GHT32" s="580"/>
      <c r="GHU32" s="580"/>
      <c r="GHV32" s="580"/>
      <c r="GHW32" s="580"/>
      <c r="GHX32" s="580"/>
      <c r="GHY32" s="580"/>
      <c r="GHZ32" s="580"/>
      <c r="GIA32" s="580"/>
      <c r="GIB32" s="580"/>
      <c r="GIC32" s="580"/>
      <c r="GID32" s="580"/>
      <c r="GIE32" s="580"/>
      <c r="GIF32" s="580"/>
      <c r="GIG32" s="580"/>
      <c r="GIH32" s="580"/>
      <c r="GII32" s="580"/>
      <c r="GIJ32" s="580"/>
      <c r="GIK32" s="580"/>
      <c r="GIL32" s="580"/>
      <c r="GIM32" s="580"/>
      <c r="GIN32" s="580"/>
      <c r="GIO32" s="580"/>
      <c r="GIP32" s="580"/>
      <c r="GIQ32" s="580"/>
      <c r="GIR32" s="580"/>
      <c r="GIS32" s="580"/>
      <c r="GIT32" s="580"/>
      <c r="GIU32" s="580"/>
      <c r="GIV32" s="580"/>
      <c r="GIW32" s="580"/>
      <c r="GIX32" s="580"/>
      <c r="GIY32" s="580"/>
      <c r="GIZ32" s="580"/>
      <c r="GJA32" s="580"/>
      <c r="GJB32" s="580"/>
      <c r="GJC32" s="580"/>
      <c r="GJD32" s="580"/>
      <c r="GJE32" s="580"/>
      <c r="GJF32" s="580"/>
      <c r="GJG32" s="580"/>
      <c r="GJH32" s="580"/>
      <c r="GJI32" s="580"/>
      <c r="GJJ32" s="580"/>
      <c r="GJK32" s="580"/>
      <c r="GJL32" s="580"/>
      <c r="GJM32" s="580"/>
      <c r="GJN32" s="580"/>
      <c r="GJO32" s="580"/>
      <c r="GJP32" s="580"/>
      <c r="GJQ32" s="580"/>
      <c r="GJR32" s="580"/>
      <c r="GJS32" s="580"/>
      <c r="GJT32" s="580"/>
      <c r="GJU32" s="580"/>
      <c r="GJV32" s="580"/>
      <c r="GJW32" s="580"/>
      <c r="GJX32" s="580"/>
      <c r="GJY32" s="580"/>
      <c r="GJZ32" s="580"/>
      <c r="GKA32" s="580"/>
      <c r="GKB32" s="580"/>
      <c r="GKC32" s="580"/>
      <c r="GKD32" s="580"/>
      <c r="GKE32" s="580"/>
      <c r="GKF32" s="580"/>
      <c r="GKG32" s="580"/>
      <c r="GKH32" s="580"/>
      <c r="GKI32" s="580"/>
      <c r="GKJ32" s="580"/>
      <c r="GKK32" s="580"/>
      <c r="GKL32" s="580"/>
      <c r="GKM32" s="580"/>
      <c r="GKN32" s="580"/>
      <c r="GKO32" s="580"/>
      <c r="GKP32" s="580"/>
      <c r="GKQ32" s="580"/>
      <c r="GKR32" s="580"/>
      <c r="GKS32" s="580"/>
      <c r="GKT32" s="580"/>
      <c r="GKU32" s="580"/>
      <c r="GKV32" s="580"/>
      <c r="GKW32" s="580"/>
      <c r="GKX32" s="580"/>
      <c r="GKY32" s="580"/>
      <c r="GKZ32" s="580"/>
      <c r="GLA32" s="580"/>
      <c r="GLB32" s="580"/>
      <c r="GLC32" s="580"/>
      <c r="GLD32" s="580"/>
      <c r="GLE32" s="580"/>
      <c r="GLF32" s="580"/>
      <c r="GLG32" s="580"/>
      <c r="GLH32" s="580"/>
      <c r="GLI32" s="580"/>
      <c r="GLJ32" s="580"/>
      <c r="GLK32" s="580"/>
      <c r="GLL32" s="580"/>
      <c r="GLM32" s="580"/>
      <c r="GLN32" s="580"/>
      <c r="GLO32" s="580"/>
      <c r="GLP32" s="580"/>
      <c r="GLQ32" s="580"/>
      <c r="GLR32" s="580"/>
      <c r="GLS32" s="580"/>
      <c r="GLT32" s="580"/>
      <c r="GLU32" s="580"/>
      <c r="GLV32" s="580"/>
      <c r="GLW32" s="580"/>
      <c r="GLX32" s="580"/>
      <c r="GLY32" s="580"/>
      <c r="GLZ32" s="580"/>
      <c r="GMA32" s="580"/>
      <c r="GMB32" s="580"/>
      <c r="GMC32" s="580"/>
      <c r="GMD32" s="580"/>
      <c r="GME32" s="580"/>
      <c r="GMF32" s="580"/>
      <c r="GMG32" s="580"/>
      <c r="GMH32" s="580"/>
      <c r="GMI32" s="580"/>
      <c r="GMJ32" s="580"/>
      <c r="GMK32" s="580"/>
      <c r="GML32" s="580"/>
      <c r="GMM32" s="580"/>
      <c r="GMN32" s="580"/>
      <c r="GMO32" s="580"/>
      <c r="GMP32" s="580"/>
      <c r="GMQ32" s="580"/>
      <c r="GMR32" s="580"/>
      <c r="GMS32" s="580"/>
      <c r="GMT32" s="580"/>
      <c r="GMU32" s="580"/>
      <c r="GMV32" s="580"/>
      <c r="GMW32" s="580"/>
      <c r="GMX32" s="580"/>
      <c r="GMY32" s="580"/>
      <c r="GMZ32" s="580"/>
      <c r="GNA32" s="580"/>
      <c r="GNB32" s="580"/>
      <c r="GNC32" s="580"/>
      <c r="GND32" s="580"/>
      <c r="GNE32" s="580"/>
      <c r="GNF32" s="580"/>
      <c r="GNG32" s="580"/>
      <c r="GNH32" s="580"/>
      <c r="GNI32" s="580"/>
      <c r="GNJ32" s="580"/>
      <c r="GNK32" s="580"/>
      <c r="GNL32" s="580"/>
      <c r="GNM32" s="580"/>
      <c r="GNN32" s="580"/>
      <c r="GNO32" s="580"/>
      <c r="GNP32" s="580"/>
      <c r="GNQ32" s="580"/>
      <c r="GNR32" s="580"/>
      <c r="GNS32" s="580"/>
      <c r="GNT32" s="580"/>
      <c r="GNU32" s="580"/>
      <c r="GNV32" s="580"/>
      <c r="GNW32" s="580"/>
      <c r="GNX32" s="580"/>
      <c r="GNY32" s="580"/>
      <c r="GNZ32" s="580"/>
      <c r="GOA32" s="580"/>
      <c r="GOB32" s="580"/>
      <c r="GOC32" s="580"/>
      <c r="GOD32" s="580"/>
      <c r="GOE32" s="580"/>
      <c r="GOF32" s="580"/>
      <c r="GOG32" s="580"/>
      <c r="GOH32" s="580"/>
      <c r="GOI32" s="580"/>
      <c r="GOJ32" s="580"/>
      <c r="GOK32" s="580"/>
      <c r="GOL32" s="580"/>
      <c r="GOM32" s="580"/>
      <c r="GON32" s="580"/>
      <c r="GOO32" s="580"/>
      <c r="GOP32" s="580"/>
      <c r="GOQ32" s="580"/>
      <c r="GOR32" s="580"/>
      <c r="GOS32" s="580"/>
      <c r="GOT32" s="580"/>
      <c r="GOU32" s="580"/>
      <c r="GOV32" s="580"/>
      <c r="GOW32" s="580"/>
      <c r="GOX32" s="580"/>
      <c r="GOY32" s="580"/>
      <c r="GOZ32" s="580"/>
      <c r="GPA32" s="580"/>
      <c r="GPB32" s="580"/>
      <c r="GPC32" s="580"/>
      <c r="GPD32" s="580"/>
      <c r="GPE32" s="580"/>
      <c r="GPF32" s="580"/>
      <c r="GPG32" s="580"/>
      <c r="GPH32" s="580"/>
      <c r="GPI32" s="580"/>
      <c r="GPJ32" s="580"/>
      <c r="GPK32" s="580"/>
      <c r="GPL32" s="580"/>
      <c r="GPM32" s="580"/>
      <c r="GPN32" s="580"/>
      <c r="GPO32" s="580"/>
      <c r="GPP32" s="580"/>
      <c r="GPQ32" s="580"/>
      <c r="GPR32" s="580"/>
      <c r="GPS32" s="580"/>
      <c r="GPT32" s="580"/>
      <c r="GPU32" s="580"/>
      <c r="GPV32" s="580"/>
      <c r="GPW32" s="580"/>
      <c r="GPX32" s="580"/>
      <c r="GPY32" s="580"/>
      <c r="GPZ32" s="580"/>
      <c r="GQA32" s="580"/>
      <c r="GQB32" s="580"/>
      <c r="GQC32" s="580"/>
      <c r="GQD32" s="580"/>
      <c r="GQE32" s="580"/>
      <c r="GQF32" s="580"/>
      <c r="GQG32" s="580"/>
      <c r="GQH32" s="580"/>
      <c r="GQI32" s="580"/>
      <c r="GQJ32" s="580"/>
      <c r="GQK32" s="580"/>
      <c r="GQL32" s="580"/>
      <c r="GQM32" s="580"/>
      <c r="GQN32" s="580"/>
      <c r="GQO32" s="580"/>
      <c r="GQP32" s="580"/>
      <c r="GQQ32" s="580"/>
      <c r="GQR32" s="580"/>
      <c r="GQS32" s="580"/>
      <c r="GQT32" s="580"/>
      <c r="GQU32" s="580"/>
      <c r="GQV32" s="580"/>
      <c r="GQW32" s="580"/>
      <c r="GQX32" s="580"/>
      <c r="GQY32" s="580"/>
      <c r="GQZ32" s="580"/>
      <c r="GRA32" s="580"/>
      <c r="GRB32" s="580"/>
      <c r="GRC32" s="580"/>
      <c r="GRD32" s="580"/>
      <c r="GRE32" s="580"/>
      <c r="GRF32" s="580"/>
      <c r="GRG32" s="580"/>
      <c r="GRH32" s="580"/>
      <c r="GRI32" s="580"/>
      <c r="GRJ32" s="580"/>
      <c r="GRK32" s="580"/>
      <c r="GRL32" s="580"/>
      <c r="GRM32" s="580"/>
      <c r="GRN32" s="580"/>
      <c r="GRO32" s="580"/>
      <c r="GRP32" s="580"/>
      <c r="GRQ32" s="580"/>
      <c r="GRR32" s="580"/>
      <c r="GRS32" s="580"/>
      <c r="GRT32" s="580"/>
      <c r="GRU32" s="580"/>
      <c r="GRV32" s="580"/>
      <c r="GRW32" s="580"/>
      <c r="GRX32" s="580"/>
      <c r="GRY32" s="580"/>
      <c r="GRZ32" s="580"/>
      <c r="GSA32" s="580"/>
      <c r="GSB32" s="580"/>
      <c r="GSC32" s="580"/>
      <c r="GSD32" s="580"/>
      <c r="GSE32" s="580"/>
      <c r="GSF32" s="580"/>
      <c r="GSG32" s="580"/>
      <c r="GSH32" s="580"/>
      <c r="GSI32" s="580"/>
      <c r="GSJ32" s="580"/>
      <c r="GSK32" s="580"/>
      <c r="GSL32" s="580"/>
      <c r="GSM32" s="580"/>
      <c r="GSN32" s="580"/>
      <c r="GSO32" s="580"/>
      <c r="GSP32" s="580"/>
      <c r="GSQ32" s="580"/>
      <c r="GSR32" s="580"/>
      <c r="GSS32" s="580"/>
      <c r="GST32" s="580"/>
      <c r="GSU32" s="580"/>
      <c r="GSV32" s="580"/>
      <c r="GSW32" s="580"/>
      <c r="GSX32" s="580"/>
      <c r="GSY32" s="580"/>
      <c r="GSZ32" s="580"/>
      <c r="GTA32" s="580"/>
      <c r="GTB32" s="580"/>
      <c r="GTC32" s="580"/>
      <c r="GTD32" s="580"/>
      <c r="GTE32" s="580"/>
      <c r="GTF32" s="580"/>
      <c r="GTG32" s="580"/>
      <c r="GTH32" s="580"/>
      <c r="GTI32" s="580"/>
      <c r="GTJ32" s="580"/>
      <c r="GTK32" s="580"/>
      <c r="GTL32" s="580"/>
      <c r="GTM32" s="580"/>
      <c r="GTN32" s="580"/>
      <c r="GTO32" s="580"/>
      <c r="GTP32" s="580"/>
      <c r="GTQ32" s="580"/>
      <c r="GTR32" s="580"/>
      <c r="GTS32" s="580"/>
      <c r="GTT32" s="580"/>
      <c r="GTU32" s="580"/>
      <c r="GTV32" s="580"/>
      <c r="GTW32" s="580"/>
      <c r="GTX32" s="580"/>
      <c r="GTY32" s="580"/>
      <c r="GTZ32" s="580"/>
      <c r="GUA32" s="580"/>
      <c r="GUB32" s="580"/>
      <c r="GUC32" s="580"/>
      <c r="GUD32" s="580"/>
      <c r="GUE32" s="580"/>
      <c r="GUF32" s="580"/>
      <c r="GUG32" s="580"/>
      <c r="GUH32" s="580"/>
      <c r="GUI32" s="580"/>
      <c r="GUJ32" s="580"/>
      <c r="GUK32" s="580"/>
      <c r="GUL32" s="580"/>
      <c r="GUM32" s="580"/>
      <c r="GUN32" s="580"/>
      <c r="GUO32" s="580"/>
      <c r="GUP32" s="580"/>
      <c r="GUQ32" s="580"/>
      <c r="GUR32" s="580"/>
      <c r="GUS32" s="580"/>
      <c r="GUT32" s="580"/>
      <c r="GUU32" s="580"/>
      <c r="GUV32" s="580"/>
      <c r="GUW32" s="580"/>
      <c r="GUX32" s="580"/>
      <c r="GUY32" s="580"/>
      <c r="GUZ32" s="580"/>
      <c r="GVA32" s="580"/>
      <c r="GVB32" s="580"/>
      <c r="GVC32" s="580"/>
      <c r="GVD32" s="580"/>
      <c r="GVE32" s="580"/>
      <c r="GVF32" s="580"/>
      <c r="GVG32" s="580"/>
      <c r="GVH32" s="580"/>
      <c r="GVI32" s="580"/>
      <c r="GVJ32" s="580"/>
      <c r="GVK32" s="580"/>
      <c r="GVL32" s="580"/>
      <c r="GVM32" s="580"/>
      <c r="GVN32" s="580"/>
      <c r="GVO32" s="580"/>
      <c r="GVP32" s="580"/>
      <c r="GVQ32" s="580"/>
      <c r="GVR32" s="580"/>
      <c r="GVS32" s="580"/>
      <c r="GVT32" s="580"/>
      <c r="GVU32" s="580"/>
      <c r="GVV32" s="580"/>
      <c r="GVW32" s="580"/>
      <c r="GVX32" s="580"/>
      <c r="GVY32" s="580"/>
      <c r="GVZ32" s="580"/>
      <c r="GWA32" s="580"/>
      <c r="GWB32" s="580"/>
      <c r="GWC32" s="580"/>
      <c r="GWD32" s="580"/>
      <c r="GWE32" s="580"/>
      <c r="GWF32" s="580"/>
      <c r="GWG32" s="580"/>
      <c r="GWH32" s="580"/>
      <c r="GWI32" s="580"/>
      <c r="GWJ32" s="580"/>
      <c r="GWK32" s="580"/>
      <c r="GWL32" s="580"/>
      <c r="GWM32" s="580"/>
      <c r="GWN32" s="580"/>
      <c r="GWO32" s="580"/>
      <c r="GWP32" s="580"/>
      <c r="GWQ32" s="580"/>
      <c r="GWR32" s="580"/>
      <c r="GWS32" s="580"/>
      <c r="GWT32" s="580"/>
      <c r="GWU32" s="580"/>
      <c r="GWV32" s="580"/>
      <c r="GWW32" s="580"/>
      <c r="GWX32" s="580"/>
      <c r="GWY32" s="580"/>
      <c r="GWZ32" s="580"/>
      <c r="GXA32" s="580"/>
      <c r="GXB32" s="580"/>
      <c r="GXC32" s="580"/>
      <c r="GXD32" s="580"/>
      <c r="GXE32" s="580"/>
      <c r="GXF32" s="580"/>
      <c r="GXG32" s="580"/>
      <c r="GXH32" s="580"/>
      <c r="GXI32" s="580"/>
      <c r="GXJ32" s="580"/>
      <c r="GXK32" s="580"/>
      <c r="GXL32" s="580"/>
      <c r="GXM32" s="580"/>
      <c r="GXN32" s="580"/>
      <c r="GXO32" s="580"/>
      <c r="GXP32" s="580"/>
      <c r="GXQ32" s="580"/>
      <c r="GXR32" s="580"/>
      <c r="GXS32" s="580"/>
      <c r="GXT32" s="580"/>
      <c r="GXU32" s="580"/>
      <c r="GXV32" s="580"/>
      <c r="GXW32" s="580"/>
      <c r="GXX32" s="580"/>
      <c r="GXY32" s="580"/>
      <c r="GXZ32" s="580"/>
      <c r="GYA32" s="580"/>
      <c r="GYB32" s="580"/>
      <c r="GYC32" s="580"/>
      <c r="GYD32" s="580"/>
      <c r="GYE32" s="580"/>
      <c r="GYF32" s="580"/>
      <c r="GYG32" s="580"/>
      <c r="GYH32" s="580"/>
      <c r="GYI32" s="580"/>
      <c r="GYJ32" s="580"/>
      <c r="GYK32" s="580"/>
      <c r="GYL32" s="580"/>
      <c r="GYM32" s="580"/>
      <c r="GYN32" s="580"/>
      <c r="GYO32" s="580"/>
      <c r="GYP32" s="580"/>
      <c r="GYQ32" s="580"/>
      <c r="GYR32" s="580"/>
      <c r="GYS32" s="580"/>
      <c r="GYT32" s="580"/>
      <c r="GYU32" s="580"/>
      <c r="GYV32" s="580"/>
      <c r="GYW32" s="580"/>
      <c r="GYX32" s="580"/>
      <c r="GYY32" s="580"/>
      <c r="GYZ32" s="580"/>
      <c r="GZA32" s="580"/>
      <c r="GZB32" s="580"/>
      <c r="GZC32" s="580"/>
      <c r="GZD32" s="580"/>
      <c r="GZE32" s="580"/>
      <c r="GZF32" s="580"/>
      <c r="GZG32" s="580"/>
      <c r="GZH32" s="580"/>
      <c r="GZI32" s="580"/>
      <c r="GZJ32" s="580"/>
      <c r="GZK32" s="580"/>
      <c r="GZL32" s="580"/>
      <c r="GZM32" s="580"/>
      <c r="GZN32" s="580"/>
      <c r="GZO32" s="580"/>
      <c r="GZP32" s="580"/>
      <c r="GZQ32" s="580"/>
      <c r="GZR32" s="580"/>
      <c r="GZS32" s="580"/>
      <c r="GZT32" s="580"/>
      <c r="GZU32" s="580"/>
      <c r="GZV32" s="580"/>
      <c r="GZW32" s="580"/>
      <c r="GZX32" s="580"/>
      <c r="GZY32" s="580"/>
      <c r="GZZ32" s="580"/>
      <c r="HAA32" s="580"/>
      <c r="HAB32" s="580"/>
      <c r="HAC32" s="580"/>
      <c r="HAD32" s="580"/>
      <c r="HAE32" s="580"/>
      <c r="HAF32" s="580"/>
      <c r="HAG32" s="580"/>
      <c r="HAH32" s="580"/>
      <c r="HAI32" s="580"/>
      <c r="HAJ32" s="580"/>
      <c r="HAK32" s="580"/>
      <c r="HAL32" s="580"/>
      <c r="HAM32" s="580"/>
      <c r="HAN32" s="580"/>
      <c r="HAO32" s="580"/>
      <c r="HAP32" s="580"/>
      <c r="HAQ32" s="580"/>
      <c r="HAR32" s="580"/>
      <c r="HAS32" s="580"/>
      <c r="HAT32" s="580"/>
      <c r="HAU32" s="580"/>
      <c r="HAV32" s="580"/>
      <c r="HAW32" s="580"/>
      <c r="HAX32" s="580"/>
      <c r="HAY32" s="580"/>
      <c r="HAZ32" s="580"/>
      <c r="HBA32" s="580"/>
      <c r="HBB32" s="580"/>
      <c r="HBC32" s="580"/>
      <c r="HBD32" s="580"/>
      <c r="HBE32" s="580"/>
      <c r="HBF32" s="580"/>
      <c r="HBG32" s="580"/>
      <c r="HBH32" s="580"/>
      <c r="HBI32" s="580"/>
      <c r="HBJ32" s="580"/>
      <c r="HBK32" s="580"/>
      <c r="HBL32" s="580"/>
      <c r="HBM32" s="580"/>
      <c r="HBN32" s="580"/>
      <c r="HBO32" s="580"/>
      <c r="HBP32" s="580"/>
      <c r="HBQ32" s="580"/>
      <c r="HBR32" s="580"/>
      <c r="HBS32" s="580"/>
      <c r="HBT32" s="580"/>
      <c r="HBU32" s="580"/>
      <c r="HBV32" s="580"/>
      <c r="HBW32" s="580"/>
      <c r="HBX32" s="580"/>
      <c r="HBY32" s="580"/>
      <c r="HBZ32" s="580"/>
      <c r="HCA32" s="580"/>
      <c r="HCB32" s="580"/>
      <c r="HCC32" s="580"/>
      <c r="HCD32" s="580"/>
      <c r="HCE32" s="580"/>
      <c r="HCF32" s="580"/>
      <c r="HCG32" s="580"/>
      <c r="HCH32" s="580"/>
      <c r="HCI32" s="580"/>
      <c r="HCJ32" s="580"/>
      <c r="HCK32" s="580"/>
      <c r="HCL32" s="580"/>
      <c r="HCM32" s="580"/>
      <c r="HCN32" s="580"/>
      <c r="HCO32" s="580"/>
      <c r="HCP32" s="580"/>
      <c r="HCQ32" s="580"/>
      <c r="HCR32" s="580"/>
      <c r="HCS32" s="580"/>
      <c r="HCT32" s="580"/>
      <c r="HCU32" s="580"/>
      <c r="HCV32" s="580"/>
      <c r="HCW32" s="580"/>
      <c r="HCX32" s="580"/>
      <c r="HCY32" s="580"/>
      <c r="HCZ32" s="580"/>
      <c r="HDA32" s="580"/>
      <c r="HDB32" s="580"/>
      <c r="HDC32" s="580"/>
      <c r="HDD32" s="580"/>
      <c r="HDE32" s="580"/>
      <c r="HDF32" s="580"/>
      <c r="HDG32" s="580"/>
      <c r="HDH32" s="580"/>
      <c r="HDI32" s="580"/>
      <c r="HDJ32" s="580"/>
      <c r="HDK32" s="580"/>
      <c r="HDL32" s="580"/>
      <c r="HDM32" s="580"/>
      <c r="HDN32" s="580"/>
      <c r="HDO32" s="580"/>
      <c r="HDP32" s="580"/>
      <c r="HDQ32" s="580"/>
      <c r="HDR32" s="580"/>
      <c r="HDS32" s="580"/>
      <c r="HDT32" s="580"/>
      <c r="HDU32" s="580"/>
      <c r="HDV32" s="580"/>
      <c r="HDW32" s="580"/>
      <c r="HDX32" s="580"/>
      <c r="HDY32" s="580"/>
      <c r="HDZ32" s="580"/>
      <c r="HEA32" s="580"/>
      <c r="HEB32" s="580"/>
      <c r="HEC32" s="580"/>
      <c r="HED32" s="580"/>
      <c r="HEE32" s="580"/>
      <c r="HEF32" s="580"/>
      <c r="HEG32" s="580"/>
      <c r="HEH32" s="580"/>
      <c r="HEI32" s="580"/>
      <c r="HEJ32" s="580"/>
      <c r="HEK32" s="580"/>
      <c r="HEL32" s="580"/>
      <c r="HEM32" s="580"/>
      <c r="HEN32" s="580"/>
      <c r="HEO32" s="580"/>
      <c r="HEP32" s="580"/>
      <c r="HEQ32" s="580"/>
      <c r="HER32" s="580"/>
      <c r="HES32" s="580"/>
      <c r="HET32" s="580"/>
      <c r="HEU32" s="580"/>
      <c r="HEV32" s="580"/>
      <c r="HEW32" s="580"/>
      <c r="HEX32" s="580"/>
      <c r="HEY32" s="580"/>
      <c r="HEZ32" s="580"/>
      <c r="HFA32" s="580"/>
      <c r="HFB32" s="580"/>
      <c r="HFC32" s="580"/>
      <c r="HFD32" s="580"/>
      <c r="HFE32" s="580"/>
      <c r="HFF32" s="580"/>
      <c r="HFG32" s="580"/>
      <c r="HFH32" s="580"/>
      <c r="HFI32" s="580"/>
      <c r="HFJ32" s="580"/>
      <c r="HFK32" s="580"/>
      <c r="HFL32" s="580"/>
      <c r="HFM32" s="580"/>
      <c r="HFN32" s="580"/>
      <c r="HFO32" s="580"/>
      <c r="HFP32" s="580"/>
      <c r="HFQ32" s="580"/>
      <c r="HFR32" s="580"/>
      <c r="HFS32" s="580"/>
      <c r="HFT32" s="580"/>
      <c r="HFU32" s="580"/>
      <c r="HFV32" s="580"/>
      <c r="HFW32" s="580"/>
      <c r="HFX32" s="580"/>
      <c r="HFY32" s="580"/>
      <c r="HFZ32" s="580"/>
      <c r="HGA32" s="580"/>
      <c r="HGB32" s="580"/>
      <c r="HGC32" s="580"/>
      <c r="HGD32" s="580"/>
      <c r="HGE32" s="580"/>
      <c r="HGF32" s="580"/>
      <c r="HGG32" s="580"/>
      <c r="HGH32" s="580"/>
      <c r="HGI32" s="580"/>
      <c r="HGJ32" s="580"/>
      <c r="HGK32" s="580"/>
      <c r="HGL32" s="580"/>
      <c r="HGM32" s="580"/>
      <c r="HGN32" s="580"/>
      <c r="HGO32" s="580"/>
      <c r="HGP32" s="580"/>
      <c r="HGQ32" s="580"/>
      <c r="HGR32" s="580"/>
      <c r="HGS32" s="580"/>
      <c r="HGT32" s="580"/>
      <c r="HGU32" s="580"/>
      <c r="HGV32" s="580"/>
      <c r="HGW32" s="580"/>
      <c r="HGX32" s="580"/>
      <c r="HGY32" s="580"/>
      <c r="HGZ32" s="580"/>
      <c r="HHA32" s="580"/>
      <c r="HHB32" s="580"/>
      <c r="HHC32" s="580"/>
      <c r="HHD32" s="580"/>
      <c r="HHE32" s="580"/>
      <c r="HHF32" s="580"/>
      <c r="HHG32" s="580"/>
      <c r="HHH32" s="580"/>
      <c r="HHI32" s="580"/>
      <c r="HHJ32" s="580"/>
      <c r="HHK32" s="580"/>
      <c r="HHL32" s="580"/>
      <c r="HHM32" s="580"/>
      <c r="HHN32" s="580"/>
      <c r="HHO32" s="580"/>
      <c r="HHP32" s="580"/>
      <c r="HHQ32" s="580"/>
      <c r="HHR32" s="580"/>
      <c r="HHS32" s="580"/>
      <c r="HHT32" s="580"/>
      <c r="HHU32" s="580"/>
      <c r="HHV32" s="580"/>
      <c r="HHW32" s="580"/>
      <c r="HHX32" s="580"/>
      <c r="HHY32" s="580"/>
      <c r="HHZ32" s="580"/>
      <c r="HIA32" s="580"/>
      <c r="HIB32" s="580"/>
      <c r="HIC32" s="580"/>
      <c r="HID32" s="580"/>
      <c r="HIE32" s="580"/>
      <c r="HIF32" s="580"/>
      <c r="HIG32" s="580"/>
      <c r="HIH32" s="580"/>
      <c r="HII32" s="580"/>
      <c r="HIJ32" s="580"/>
      <c r="HIK32" s="580"/>
      <c r="HIL32" s="580"/>
      <c r="HIM32" s="580"/>
      <c r="HIN32" s="580"/>
      <c r="HIO32" s="580"/>
      <c r="HIP32" s="580"/>
      <c r="HIQ32" s="580"/>
      <c r="HIR32" s="580"/>
      <c r="HIS32" s="580"/>
      <c r="HIT32" s="580"/>
      <c r="HIU32" s="580"/>
      <c r="HIV32" s="580"/>
      <c r="HIW32" s="580"/>
      <c r="HIX32" s="580"/>
      <c r="HIY32" s="580"/>
      <c r="HIZ32" s="580"/>
      <c r="HJA32" s="580"/>
      <c r="HJB32" s="580"/>
      <c r="HJC32" s="580"/>
      <c r="HJD32" s="580"/>
      <c r="HJE32" s="580"/>
      <c r="HJF32" s="580"/>
      <c r="HJG32" s="580"/>
      <c r="HJH32" s="580"/>
      <c r="HJI32" s="580"/>
      <c r="HJJ32" s="580"/>
      <c r="HJK32" s="580"/>
      <c r="HJL32" s="580"/>
      <c r="HJM32" s="580"/>
      <c r="HJN32" s="580"/>
      <c r="HJO32" s="580"/>
      <c r="HJP32" s="580"/>
      <c r="HJQ32" s="580"/>
      <c r="HJR32" s="580"/>
      <c r="HJS32" s="580"/>
      <c r="HJT32" s="580"/>
      <c r="HJU32" s="580"/>
      <c r="HJV32" s="580"/>
      <c r="HJW32" s="580"/>
      <c r="HJX32" s="580"/>
      <c r="HJY32" s="580"/>
      <c r="HJZ32" s="580"/>
      <c r="HKA32" s="580"/>
      <c r="HKB32" s="580"/>
      <c r="HKC32" s="580"/>
      <c r="HKD32" s="580"/>
      <c r="HKE32" s="580"/>
      <c r="HKF32" s="580"/>
      <c r="HKG32" s="580"/>
      <c r="HKH32" s="580"/>
      <c r="HKI32" s="580"/>
      <c r="HKJ32" s="580"/>
      <c r="HKK32" s="580"/>
      <c r="HKL32" s="580"/>
      <c r="HKM32" s="580"/>
      <c r="HKN32" s="580"/>
      <c r="HKO32" s="580"/>
      <c r="HKP32" s="580"/>
      <c r="HKQ32" s="580"/>
      <c r="HKR32" s="580"/>
      <c r="HKS32" s="580"/>
      <c r="HKT32" s="580"/>
      <c r="HKU32" s="580"/>
      <c r="HKV32" s="580"/>
      <c r="HKW32" s="580"/>
      <c r="HKX32" s="580"/>
      <c r="HKY32" s="580"/>
      <c r="HKZ32" s="580"/>
      <c r="HLA32" s="580"/>
      <c r="HLB32" s="580"/>
      <c r="HLC32" s="580"/>
      <c r="HLD32" s="580"/>
      <c r="HLE32" s="580"/>
      <c r="HLF32" s="580"/>
      <c r="HLG32" s="580"/>
      <c r="HLH32" s="580"/>
      <c r="HLI32" s="580"/>
      <c r="HLJ32" s="580"/>
      <c r="HLK32" s="580"/>
      <c r="HLL32" s="580"/>
      <c r="HLM32" s="580"/>
      <c r="HLN32" s="580"/>
      <c r="HLO32" s="580"/>
      <c r="HLP32" s="580"/>
      <c r="HLQ32" s="580"/>
      <c r="HLR32" s="580"/>
      <c r="HLS32" s="580"/>
      <c r="HLT32" s="580"/>
      <c r="HLU32" s="580"/>
      <c r="HLV32" s="580"/>
      <c r="HLW32" s="580"/>
      <c r="HLX32" s="580"/>
      <c r="HLY32" s="580"/>
      <c r="HLZ32" s="580"/>
      <c r="HMA32" s="580"/>
      <c r="HMB32" s="580"/>
      <c r="HMC32" s="580"/>
      <c r="HMD32" s="580"/>
      <c r="HME32" s="580"/>
      <c r="HMF32" s="580"/>
      <c r="HMG32" s="580"/>
      <c r="HMH32" s="580"/>
      <c r="HMI32" s="580"/>
      <c r="HMJ32" s="580"/>
      <c r="HMK32" s="580"/>
      <c r="HML32" s="580"/>
      <c r="HMM32" s="580"/>
      <c r="HMN32" s="580"/>
      <c r="HMO32" s="580"/>
      <c r="HMP32" s="580"/>
      <c r="HMQ32" s="580"/>
      <c r="HMR32" s="580"/>
      <c r="HMS32" s="580"/>
      <c r="HMT32" s="580"/>
      <c r="HMU32" s="580"/>
      <c r="HMV32" s="580"/>
      <c r="HMW32" s="580"/>
      <c r="HMX32" s="580"/>
      <c r="HMY32" s="580"/>
      <c r="HMZ32" s="580"/>
      <c r="HNA32" s="580"/>
      <c r="HNB32" s="580"/>
      <c r="HNC32" s="580"/>
      <c r="HND32" s="580"/>
      <c r="HNE32" s="580"/>
      <c r="HNF32" s="580"/>
      <c r="HNG32" s="580"/>
      <c r="HNH32" s="580"/>
      <c r="HNI32" s="580"/>
      <c r="HNJ32" s="580"/>
      <c r="HNK32" s="580"/>
      <c r="HNL32" s="580"/>
      <c r="HNM32" s="580"/>
      <c r="HNN32" s="580"/>
      <c r="HNO32" s="580"/>
      <c r="HNP32" s="580"/>
      <c r="HNQ32" s="580"/>
      <c r="HNR32" s="580"/>
      <c r="HNS32" s="580"/>
      <c r="HNT32" s="580"/>
      <c r="HNU32" s="580"/>
      <c r="HNV32" s="580"/>
      <c r="HNW32" s="580"/>
      <c r="HNX32" s="580"/>
      <c r="HNY32" s="580"/>
      <c r="HNZ32" s="580"/>
      <c r="HOA32" s="580"/>
      <c r="HOB32" s="580"/>
      <c r="HOC32" s="580"/>
      <c r="HOD32" s="580"/>
      <c r="HOE32" s="580"/>
      <c r="HOF32" s="580"/>
      <c r="HOG32" s="580"/>
      <c r="HOH32" s="580"/>
      <c r="HOI32" s="580"/>
      <c r="HOJ32" s="580"/>
      <c r="HOK32" s="580"/>
      <c r="HOL32" s="580"/>
      <c r="HOM32" s="580"/>
      <c r="HON32" s="580"/>
      <c r="HOO32" s="580"/>
      <c r="HOP32" s="580"/>
      <c r="HOQ32" s="580"/>
      <c r="HOR32" s="580"/>
      <c r="HOS32" s="580"/>
      <c r="HOT32" s="580"/>
      <c r="HOU32" s="580"/>
      <c r="HOV32" s="580"/>
      <c r="HOW32" s="580"/>
      <c r="HOX32" s="580"/>
      <c r="HOY32" s="580"/>
      <c r="HOZ32" s="580"/>
      <c r="HPA32" s="580"/>
      <c r="HPB32" s="580"/>
      <c r="HPC32" s="580"/>
      <c r="HPD32" s="580"/>
      <c r="HPE32" s="580"/>
      <c r="HPF32" s="580"/>
      <c r="HPG32" s="580"/>
      <c r="HPH32" s="580"/>
      <c r="HPI32" s="580"/>
      <c r="HPJ32" s="580"/>
      <c r="HPK32" s="580"/>
      <c r="HPL32" s="580"/>
      <c r="HPM32" s="580"/>
      <c r="HPN32" s="580"/>
      <c r="HPO32" s="580"/>
      <c r="HPP32" s="580"/>
      <c r="HPQ32" s="580"/>
      <c r="HPR32" s="580"/>
      <c r="HPS32" s="580"/>
      <c r="HPT32" s="580"/>
      <c r="HPU32" s="580"/>
      <c r="HPV32" s="580"/>
      <c r="HPW32" s="580"/>
      <c r="HPX32" s="580"/>
      <c r="HPY32" s="580"/>
      <c r="HPZ32" s="580"/>
      <c r="HQA32" s="580"/>
      <c r="HQB32" s="580"/>
      <c r="HQC32" s="580"/>
      <c r="HQD32" s="580"/>
      <c r="HQE32" s="580"/>
      <c r="HQF32" s="580"/>
      <c r="HQG32" s="580"/>
      <c r="HQH32" s="580"/>
      <c r="HQI32" s="580"/>
      <c r="HQJ32" s="580"/>
      <c r="HQK32" s="580"/>
      <c r="HQL32" s="580"/>
      <c r="HQM32" s="580"/>
      <c r="HQN32" s="580"/>
      <c r="HQO32" s="580"/>
      <c r="HQP32" s="580"/>
      <c r="HQQ32" s="580"/>
      <c r="HQR32" s="580"/>
      <c r="HQS32" s="580"/>
      <c r="HQT32" s="580"/>
      <c r="HQU32" s="580"/>
      <c r="HQV32" s="580"/>
      <c r="HQW32" s="580"/>
      <c r="HQX32" s="580"/>
      <c r="HQY32" s="580"/>
      <c r="HQZ32" s="580"/>
      <c r="HRA32" s="580"/>
      <c r="HRB32" s="580"/>
      <c r="HRC32" s="580"/>
      <c r="HRD32" s="580"/>
      <c r="HRE32" s="580"/>
      <c r="HRF32" s="580"/>
      <c r="HRG32" s="580"/>
      <c r="HRH32" s="580"/>
      <c r="HRI32" s="580"/>
      <c r="HRJ32" s="580"/>
      <c r="HRK32" s="580"/>
      <c r="HRL32" s="580"/>
      <c r="HRM32" s="580"/>
      <c r="HRN32" s="580"/>
      <c r="HRO32" s="580"/>
      <c r="HRP32" s="580"/>
      <c r="HRQ32" s="580"/>
      <c r="HRR32" s="580"/>
      <c r="HRS32" s="580"/>
      <c r="HRT32" s="580"/>
      <c r="HRU32" s="580"/>
      <c r="HRV32" s="580"/>
      <c r="HRW32" s="580"/>
      <c r="HRX32" s="580"/>
      <c r="HRY32" s="580"/>
      <c r="HRZ32" s="580"/>
      <c r="HSA32" s="580"/>
      <c r="HSB32" s="580"/>
      <c r="HSC32" s="580"/>
      <c r="HSD32" s="580"/>
      <c r="HSE32" s="580"/>
      <c r="HSF32" s="580"/>
      <c r="HSG32" s="580"/>
      <c r="HSH32" s="580"/>
      <c r="HSI32" s="580"/>
      <c r="HSJ32" s="580"/>
      <c r="HSK32" s="580"/>
      <c r="HSL32" s="580"/>
      <c r="HSM32" s="580"/>
      <c r="HSN32" s="580"/>
      <c r="HSO32" s="580"/>
      <c r="HSP32" s="580"/>
      <c r="HSQ32" s="580"/>
      <c r="HSR32" s="580"/>
      <c r="HSS32" s="580"/>
      <c r="HST32" s="580"/>
      <c r="HSU32" s="580"/>
      <c r="HSV32" s="580"/>
      <c r="HSW32" s="580"/>
      <c r="HSX32" s="580"/>
      <c r="HSY32" s="580"/>
      <c r="HSZ32" s="580"/>
      <c r="HTA32" s="580"/>
      <c r="HTB32" s="580"/>
      <c r="HTC32" s="580"/>
      <c r="HTD32" s="580"/>
      <c r="HTE32" s="580"/>
      <c r="HTF32" s="580"/>
      <c r="HTG32" s="580"/>
      <c r="HTH32" s="580"/>
      <c r="HTI32" s="580"/>
      <c r="HTJ32" s="580"/>
      <c r="HTK32" s="580"/>
      <c r="HTL32" s="580"/>
      <c r="HTM32" s="580"/>
      <c r="HTN32" s="580"/>
      <c r="HTO32" s="580"/>
      <c r="HTP32" s="580"/>
      <c r="HTQ32" s="580"/>
      <c r="HTR32" s="580"/>
      <c r="HTS32" s="580"/>
      <c r="HTT32" s="580"/>
      <c r="HTU32" s="580"/>
      <c r="HTV32" s="580"/>
      <c r="HTW32" s="580"/>
      <c r="HTX32" s="580"/>
      <c r="HTY32" s="580"/>
      <c r="HTZ32" s="580"/>
      <c r="HUA32" s="580"/>
      <c r="HUB32" s="580"/>
      <c r="HUC32" s="580"/>
      <c r="HUD32" s="580"/>
      <c r="HUE32" s="580"/>
      <c r="HUF32" s="580"/>
      <c r="HUG32" s="580"/>
      <c r="HUH32" s="580"/>
      <c r="HUI32" s="580"/>
      <c r="HUJ32" s="580"/>
      <c r="HUK32" s="580"/>
      <c r="HUL32" s="580"/>
      <c r="HUM32" s="580"/>
      <c r="HUN32" s="580"/>
      <c r="HUO32" s="580"/>
      <c r="HUP32" s="580"/>
      <c r="HUQ32" s="580"/>
      <c r="HUR32" s="580"/>
      <c r="HUS32" s="580"/>
      <c r="HUT32" s="580"/>
      <c r="HUU32" s="580"/>
      <c r="HUV32" s="580"/>
      <c r="HUW32" s="580"/>
      <c r="HUX32" s="580"/>
      <c r="HUY32" s="580"/>
      <c r="HUZ32" s="580"/>
      <c r="HVA32" s="580"/>
      <c r="HVB32" s="580"/>
      <c r="HVC32" s="580"/>
      <c r="HVD32" s="580"/>
      <c r="HVE32" s="580"/>
      <c r="HVF32" s="580"/>
      <c r="HVG32" s="580"/>
      <c r="HVH32" s="580"/>
      <c r="HVI32" s="580"/>
      <c r="HVJ32" s="580"/>
      <c r="HVK32" s="580"/>
      <c r="HVL32" s="580"/>
      <c r="HVM32" s="580"/>
      <c r="HVN32" s="580"/>
      <c r="HVO32" s="580"/>
      <c r="HVP32" s="580"/>
      <c r="HVQ32" s="580"/>
      <c r="HVR32" s="580"/>
      <c r="HVS32" s="580"/>
      <c r="HVT32" s="580"/>
      <c r="HVU32" s="580"/>
      <c r="HVV32" s="580"/>
      <c r="HVW32" s="580"/>
      <c r="HVX32" s="580"/>
      <c r="HVY32" s="580"/>
      <c r="HVZ32" s="580"/>
      <c r="HWA32" s="580"/>
      <c r="HWB32" s="580"/>
      <c r="HWC32" s="580"/>
      <c r="HWD32" s="580"/>
      <c r="HWE32" s="580"/>
      <c r="HWF32" s="580"/>
      <c r="HWG32" s="580"/>
      <c r="HWH32" s="580"/>
      <c r="HWI32" s="580"/>
      <c r="HWJ32" s="580"/>
      <c r="HWK32" s="580"/>
      <c r="HWL32" s="580"/>
      <c r="HWM32" s="580"/>
      <c r="HWN32" s="580"/>
      <c r="HWO32" s="580"/>
      <c r="HWP32" s="580"/>
      <c r="HWQ32" s="580"/>
      <c r="HWR32" s="580"/>
      <c r="HWS32" s="580"/>
      <c r="HWT32" s="580"/>
      <c r="HWU32" s="580"/>
      <c r="HWV32" s="580"/>
      <c r="HWW32" s="580"/>
      <c r="HWX32" s="580"/>
      <c r="HWY32" s="580"/>
      <c r="HWZ32" s="580"/>
      <c r="HXA32" s="580"/>
      <c r="HXB32" s="580"/>
      <c r="HXC32" s="580"/>
      <c r="HXD32" s="580"/>
      <c r="HXE32" s="580"/>
      <c r="HXF32" s="580"/>
      <c r="HXG32" s="580"/>
      <c r="HXH32" s="580"/>
      <c r="HXI32" s="580"/>
      <c r="HXJ32" s="580"/>
      <c r="HXK32" s="580"/>
      <c r="HXL32" s="580"/>
      <c r="HXM32" s="580"/>
      <c r="HXN32" s="580"/>
      <c r="HXO32" s="580"/>
      <c r="HXP32" s="580"/>
      <c r="HXQ32" s="580"/>
      <c r="HXR32" s="580"/>
      <c r="HXS32" s="580"/>
      <c r="HXT32" s="580"/>
      <c r="HXU32" s="580"/>
      <c r="HXV32" s="580"/>
      <c r="HXW32" s="580"/>
      <c r="HXX32" s="580"/>
      <c r="HXY32" s="580"/>
      <c r="HXZ32" s="580"/>
      <c r="HYA32" s="580"/>
      <c r="HYB32" s="580"/>
      <c r="HYC32" s="580"/>
      <c r="HYD32" s="580"/>
      <c r="HYE32" s="580"/>
      <c r="HYF32" s="580"/>
      <c r="HYG32" s="580"/>
      <c r="HYH32" s="580"/>
      <c r="HYI32" s="580"/>
      <c r="HYJ32" s="580"/>
      <c r="HYK32" s="580"/>
      <c r="HYL32" s="580"/>
      <c r="HYM32" s="580"/>
      <c r="HYN32" s="580"/>
      <c r="HYO32" s="580"/>
      <c r="HYP32" s="580"/>
      <c r="HYQ32" s="580"/>
      <c r="HYR32" s="580"/>
      <c r="HYS32" s="580"/>
      <c r="HYT32" s="580"/>
      <c r="HYU32" s="580"/>
      <c r="HYV32" s="580"/>
      <c r="HYW32" s="580"/>
      <c r="HYX32" s="580"/>
      <c r="HYY32" s="580"/>
      <c r="HYZ32" s="580"/>
      <c r="HZA32" s="580"/>
      <c r="HZB32" s="580"/>
      <c r="HZC32" s="580"/>
      <c r="HZD32" s="580"/>
      <c r="HZE32" s="580"/>
      <c r="HZF32" s="580"/>
      <c r="HZG32" s="580"/>
      <c r="HZH32" s="580"/>
      <c r="HZI32" s="580"/>
      <c r="HZJ32" s="580"/>
      <c r="HZK32" s="580"/>
      <c r="HZL32" s="580"/>
      <c r="HZM32" s="580"/>
      <c r="HZN32" s="580"/>
      <c r="HZO32" s="580"/>
      <c r="HZP32" s="580"/>
      <c r="HZQ32" s="580"/>
      <c r="HZR32" s="580"/>
      <c r="HZS32" s="580"/>
      <c r="HZT32" s="580"/>
      <c r="HZU32" s="580"/>
      <c r="HZV32" s="580"/>
      <c r="HZW32" s="580"/>
      <c r="HZX32" s="580"/>
      <c r="HZY32" s="580"/>
      <c r="HZZ32" s="580"/>
      <c r="IAA32" s="580"/>
      <c r="IAB32" s="580"/>
      <c r="IAC32" s="580"/>
      <c r="IAD32" s="580"/>
      <c r="IAE32" s="580"/>
      <c r="IAF32" s="580"/>
      <c r="IAG32" s="580"/>
      <c r="IAH32" s="580"/>
      <c r="IAI32" s="580"/>
      <c r="IAJ32" s="580"/>
      <c r="IAK32" s="580"/>
      <c r="IAL32" s="580"/>
      <c r="IAM32" s="580"/>
      <c r="IAN32" s="580"/>
      <c r="IAO32" s="580"/>
      <c r="IAP32" s="580"/>
      <c r="IAQ32" s="580"/>
      <c r="IAR32" s="580"/>
      <c r="IAS32" s="580"/>
      <c r="IAT32" s="580"/>
      <c r="IAU32" s="580"/>
      <c r="IAV32" s="580"/>
      <c r="IAW32" s="580"/>
      <c r="IAX32" s="580"/>
      <c r="IAY32" s="580"/>
      <c r="IAZ32" s="580"/>
      <c r="IBA32" s="580"/>
      <c r="IBB32" s="580"/>
      <c r="IBC32" s="580"/>
      <c r="IBD32" s="580"/>
      <c r="IBE32" s="580"/>
      <c r="IBF32" s="580"/>
      <c r="IBG32" s="580"/>
      <c r="IBH32" s="580"/>
      <c r="IBI32" s="580"/>
      <c r="IBJ32" s="580"/>
      <c r="IBK32" s="580"/>
      <c r="IBL32" s="580"/>
      <c r="IBM32" s="580"/>
      <c r="IBN32" s="580"/>
      <c r="IBO32" s="580"/>
      <c r="IBP32" s="580"/>
      <c r="IBQ32" s="580"/>
      <c r="IBR32" s="580"/>
      <c r="IBS32" s="580"/>
      <c r="IBT32" s="580"/>
      <c r="IBU32" s="580"/>
      <c r="IBV32" s="580"/>
      <c r="IBW32" s="580"/>
      <c r="IBX32" s="580"/>
      <c r="IBY32" s="580"/>
      <c r="IBZ32" s="580"/>
      <c r="ICA32" s="580"/>
      <c r="ICB32" s="580"/>
      <c r="ICC32" s="580"/>
      <c r="ICD32" s="580"/>
      <c r="ICE32" s="580"/>
      <c r="ICF32" s="580"/>
      <c r="ICG32" s="580"/>
      <c r="ICH32" s="580"/>
      <c r="ICI32" s="580"/>
      <c r="ICJ32" s="580"/>
      <c r="ICK32" s="580"/>
      <c r="ICL32" s="580"/>
      <c r="ICM32" s="580"/>
      <c r="ICN32" s="580"/>
      <c r="ICO32" s="580"/>
      <c r="ICP32" s="580"/>
      <c r="ICQ32" s="580"/>
      <c r="ICR32" s="580"/>
      <c r="ICS32" s="580"/>
      <c r="ICT32" s="580"/>
      <c r="ICU32" s="580"/>
      <c r="ICV32" s="580"/>
      <c r="ICW32" s="580"/>
      <c r="ICX32" s="580"/>
      <c r="ICY32" s="580"/>
      <c r="ICZ32" s="580"/>
      <c r="IDA32" s="580"/>
      <c r="IDB32" s="580"/>
      <c r="IDC32" s="580"/>
      <c r="IDD32" s="580"/>
      <c r="IDE32" s="580"/>
      <c r="IDF32" s="580"/>
      <c r="IDG32" s="580"/>
      <c r="IDH32" s="580"/>
      <c r="IDI32" s="580"/>
      <c r="IDJ32" s="580"/>
      <c r="IDK32" s="580"/>
      <c r="IDL32" s="580"/>
      <c r="IDM32" s="580"/>
      <c r="IDN32" s="580"/>
      <c r="IDO32" s="580"/>
      <c r="IDP32" s="580"/>
      <c r="IDQ32" s="580"/>
      <c r="IDR32" s="580"/>
      <c r="IDS32" s="580"/>
      <c r="IDT32" s="580"/>
      <c r="IDU32" s="580"/>
      <c r="IDV32" s="580"/>
      <c r="IDW32" s="580"/>
      <c r="IDX32" s="580"/>
      <c r="IDY32" s="580"/>
      <c r="IDZ32" s="580"/>
      <c r="IEA32" s="580"/>
      <c r="IEB32" s="580"/>
      <c r="IEC32" s="580"/>
      <c r="IED32" s="580"/>
      <c r="IEE32" s="580"/>
      <c r="IEF32" s="580"/>
      <c r="IEG32" s="580"/>
      <c r="IEH32" s="580"/>
      <c r="IEI32" s="580"/>
      <c r="IEJ32" s="580"/>
      <c r="IEK32" s="580"/>
      <c r="IEL32" s="580"/>
      <c r="IEM32" s="580"/>
      <c r="IEN32" s="580"/>
      <c r="IEO32" s="580"/>
      <c r="IEP32" s="580"/>
      <c r="IEQ32" s="580"/>
      <c r="IER32" s="580"/>
      <c r="IES32" s="580"/>
      <c r="IET32" s="580"/>
      <c r="IEU32" s="580"/>
      <c r="IEV32" s="580"/>
      <c r="IEW32" s="580"/>
      <c r="IEX32" s="580"/>
      <c r="IEY32" s="580"/>
      <c r="IEZ32" s="580"/>
      <c r="IFA32" s="580"/>
      <c r="IFB32" s="580"/>
      <c r="IFC32" s="580"/>
      <c r="IFD32" s="580"/>
      <c r="IFE32" s="580"/>
      <c r="IFF32" s="580"/>
      <c r="IFG32" s="580"/>
      <c r="IFH32" s="580"/>
      <c r="IFI32" s="580"/>
      <c r="IFJ32" s="580"/>
      <c r="IFK32" s="580"/>
      <c r="IFL32" s="580"/>
      <c r="IFM32" s="580"/>
      <c r="IFN32" s="580"/>
      <c r="IFO32" s="580"/>
      <c r="IFP32" s="580"/>
      <c r="IFQ32" s="580"/>
      <c r="IFR32" s="580"/>
      <c r="IFS32" s="580"/>
      <c r="IFT32" s="580"/>
      <c r="IFU32" s="580"/>
      <c r="IFV32" s="580"/>
      <c r="IFW32" s="580"/>
      <c r="IFX32" s="580"/>
      <c r="IFY32" s="580"/>
      <c r="IFZ32" s="580"/>
      <c r="IGA32" s="580"/>
      <c r="IGB32" s="580"/>
      <c r="IGC32" s="580"/>
      <c r="IGD32" s="580"/>
      <c r="IGE32" s="580"/>
      <c r="IGF32" s="580"/>
      <c r="IGG32" s="580"/>
      <c r="IGH32" s="580"/>
      <c r="IGI32" s="580"/>
      <c r="IGJ32" s="580"/>
      <c r="IGK32" s="580"/>
      <c r="IGL32" s="580"/>
      <c r="IGM32" s="580"/>
      <c r="IGN32" s="580"/>
      <c r="IGO32" s="580"/>
      <c r="IGP32" s="580"/>
      <c r="IGQ32" s="580"/>
      <c r="IGR32" s="580"/>
      <c r="IGS32" s="580"/>
      <c r="IGT32" s="580"/>
      <c r="IGU32" s="580"/>
      <c r="IGV32" s="580"/>
      <c r="IGW32" s="580"/>
      <c r="IGX32" s="580"/>
      <c r="IGY32" s="580"/>
      <c r="IGZ32" s="580"/>
      <c r="IHA32" s="580"/>
      <c r="IHB32" s="580"/>
      <c r="IHC32" s="580"/>
      <c r="IHD32" s="580"/>
      <c r="IHE32" s="580"/>
      <c r="IHF32" s="580"/>
      <c r="IHG32" s="580"/>
      <c r="IHH32" s="580"/>
      <c r="IHI32" s="580"/>
      <c r="IHJ32" s="580"/>
      <c r="IHK32" s="580"/>
      <c r="IHL32" s="580"/>
      <c r="IHM32" s="580"/>
      <c r="IHN32" s="580"/>
      <c r="IHO32" s="580"/>
      <c r="IHP32" s="580"/>
      <c r="IHQ32" s="580"/>
      <c r="IHR32" s="580"/>
      <c r="IHS32" s="580"/>
      <c r="IHT32" s="580"/>
      <c r="IHU32" s="580"/>
      <c r="IHV32" s="580"/>
      <c r="IHW32" s="580"/>
      <c r="IHX32" s="580"/>
      <c r="IHY32" s="580"/>
      <c r="IHZ32" s="580"/>
      <c r="IIA32" s="580"/>
      <c r="IIB32" s="580"/>
      <c r="IIC32" s="580"/>
      <c r="IID32" s="580"/>
      <c r="IIE32" s="580"/>
      <c r="IIF32" s="580"/>
      <c r="IIG32" s="580"/>
      <c r="IIH32" s="580"/>
      <c r="III32" s="580"/>
      <c r="IIJ32" s="580"/>
      <c r="IIK32" s="580"/>
      <c r="IIL32" s="580"/>
      <c r="IIM32" s="580"/>
      <c r="IIN32" s="580"/>
      <c r="IIO32" s="580"/>
      <c r="IIP32" s="580"/>
      <c r="IIQ32" s="580"/>
      <c r="IIR32" s="580"/>
      <c r="IIS32" s="580"/>
      <c r="IIT32" s="580"/>
      <c r="IIU32" s="580"/>
      <c r="IIV32" s="580"/>
      <c r="IIW32" s="580"/>
      <c r="IIX32" s="580"/>
      <c r="IIY32" s="580"/>
      <c r="IIZ32" s="580"/>
      <c r="IJA32" s="580"/>
      <c r="IJB32" s="580"/>
      <c r="IJC32" s="580"/>
      <c r="IJD32" s="580"/>
      <c r="IJE32" s="580"/>
      <c r="IJF32" s="580"/>
      <c r="IJG32" s="580"/>
      <c r="IJH32" s="580"/>
      <c r="IJI32" s="580"/>
      <c r="IJJ32" s="580"/>
      <c r="IJK32" s="580"/>
      <c r="IJL32" s="580"/>
      <c r="IJM32" s="580"/>
      <c r="IJN32" s="580"/>
      <c r="IJO32" s="580"/>
      <c r="IJP32" s="580"/>
      <c r="IJQ32" s="580"/>
      <c r="IJR32" s="580"/>
      <c r="IJS32" s="580"/>
      <c r="IJT32" s="580"/>
      <c r="IJU32" s="580"/>
      <c r="IJV32" s="580"/>
      <c r="IJW32" s="580"/>
      <c r="IJX32" s="580"/>
      <c r="IJY32" s="580"/>
      <c r="IJZ32" s="580"/>
      <c r="IKA32" s="580"/>
      <c r="IKB32" s="580"/>
      <c r="IKC32" s="580"/>
      <c r="IKD32" s="580"/>
      <c r="IKE32" s="580"/>
      <c r="IKF32" s="580"/>
      <c r="IKG32" s="580"/>
      <c r="IKH32" s="580"/>
      <c r="IKI32" s="580"/>
      <c r="IKJ32" s="580"/>
      <c r="IKK32" s="580"/>
      <c r="IKL32" s="580"/>
      <c r="IKM32" s="580"/>
      <c r="IKN32" s="580"/>
      <c r="IKO32" s="580"/>
      <c r="IKP32" s="580"/>
      <c r="IKQ32" s="580"/>
      <c r="IKR32" s="580"/>
      <c r="IKS32" s="580"/>
      <c r="IKT32" s="580"/>
      <c r="IKU32" s="580"/>
      <c r="IKV32" s="580"/>
      <c r="IKW32" s="580"/>
      <c r="IKX32" s="580"/>
      <c r="IKY32" s="580"/>
      <c r="IKZ32" s="580"/>
      <c r="ILA32" s="580"/>
      <c r="ILB32" s="580"/>
      <c r="ILC32" s="580"/>
      <c r="ILD32" s="580"/>
      <c r="ILE32" s="580"/>
      <c r="ILF32" s="580"/>
      <c r="ILG32" s="580"/>
      <c r="ILH32" s="580"/>
      <c r="ILI32" s="580"/>
      <c r="ILJ32" s="580"/>
      <c r="ILK32" s="580"/>
      <c r="ILL32" s="580"/>
      <c r="ILM32" s="580"/>
      <c r="ILN32" s="580"/>
      <c r="ILO32" s="580"/>
      <c r="ILP32" s="580"/>
      <c r="ILQ32" s="580"/>
      <c r="ILR32" s="580"/>
      <c r="ILS32" s="580"/>
      <c r="ILT32" s="580"/>
      <c r="ILU32" s="580"/>
      <c r="ILV32" s="580"/>
      <c r="ILW32" s="580"/>
      <c r="ILX32" s="580"/>
      <c r="ILY32" s="580"/>
      <c r="ILZ32" s="580"/>
      <c r="IMA32" s="580"/>
      <c r="IMB32" s="580"/>
      <c r="IMC32" s="580"/>
      <c r="IMD32" s="580"/>
      <c r="IME32" s="580"/>
      <c r="IMF32" s="580"/>
      <c r="IMG32" s="580"/>
      <c r="IMH32" s="580"/>
      <c r="IMI32" s="580"/>
      <c r="IMJ32" s="580"/>
      <c r="IMK32" s="580"/>
      <c r="IML32" s="580"/>
      <c r="IMM32" s="580"/>
      <c r="IMN32" s="580"/>
      <c r="IMO32" s="580"/>
      <c r="IMP32" s="580"/>
      <c r="IMQ32" s="580"/>
      <c r="IMR32" s="580"/>
      <c r="IMS32" s="580"/>
      <c r="IMT32" s="580"/>
      <c r="IMU32" s="580"/>
      <c r="IMV32" s="580"/>
      <c r="IMW32" s="580"/>
      <c r="IMX32" s="580"/>
      <c r="IMY32" s="580"/>
      <c r="IMZ32" s="580"/>
      <c r="INA32" s="580"/>
      <c r="INB32" s="580"/>
      <c r="INC32" s="580"/>
      <c r="IND32" s="580"/>
      <c r="INE32" s="580"/>
      <c r="INF32" s="580"/>
      <c r="ING32" s="580"/>
      <c r="INH32" s="580"/>
      <c r="INI32" s="580"/>
      <c r="INJ32" s="580"/>
      <c r="INK32" s="580"/>
      <c r="INL32" s="580"/>
      <c r="INM32" s="580"/>
      <c r="INN32" s="580"/>
      <c r="INO32" s="580"/>
      <c r="INP32" s="580"/>
      <c r="INQ32" s="580"/>
      <c r="INR32" s="580"/>
      <c r="INS32" s="580"/>
      <c r="INT32" s="580"/>
      <c r="INU32" s="580"/>
      <c r="INV32" s="580"/>
      <c r="INW32" s="580"/>
      <c r="INX32" s="580"/>
      <c r="INY32" s="580"/>
      <c r="INZ32" s="580"/>
      <c r="IOA32" s="580"/>
      <c r="IOB32" s="580"/>
      <c r="IOC32" s="580"/>
      <c r="IOD32" s="580"/>
      <c r="IOE32" s="580"/>
      <c r="IOF32" s="580"/>
      <c r="IOG32" s="580"/>
      <c r="IOH32" s="580"/>
      <c r="IOI32" s="580"/>
      <c r="IOJ32" s="580"/>
      <c r="IOK32" s="580"/>
      <c r="IOL32" s="580"/>
      <c r="IOM32" s="580"/>
      <c r="ION32" s="580"/>
      <c r="IOO32" s="580"/>
      <c r="IOP32" s="580"/>
      <c r="IOQ32" s="580"/>
      <c r="IOR32" s="580"/>
      <c r="IOS32" s="580"/>
      <c r="IOT32" s="580"/>
      <c r="IOU32" s="580"/>
      <c r="IOV32" s="580"/>
      <c r="IOW32" s="580"/>
      <c r="IOX32" s="580"/>
      <c r="IOY32" s="580"/>
      <c r="IOZ32" s="580"/>
      <c r="IPA32" s="580"/>
      <c r="IPB32" s="580"/>
      <c r="IPC32" s="580"/>
      <c r="IPD32" s="580"/>
      <c r="IPE32" s="580"/>
      <c r="IPF32" s="580"/>
      <c r="IPG32" s="580"/>
      <c r="IPH32" s="580"/>
      <c r="IPI32" s="580"/>
      <c r="IPJ32" s="580"/>
      <c r="IPK32" s="580"/>
      <c r="IPL32" s="580"/>
      <c r="IPM32" s="580"/>
      <c r="IPN32" s="580"/>
      <c r="IPO32" s="580"/>
      <c r="IPP32" s="580"/>
      <c r="IPQ32" s="580"/>
      <c r="IPR32" s="580"/>
      <c r="IPS32" s="580"/>
      <c r="IPT32" s="580"/>
      <c r="IPU32" s="580"/>
      <c r="IPV32" s="580"/>
      <c r="IPW32" s="580"/>
      <c r="IPX32" s="580"/>
      <c r="IPY32" s="580"/>
      <c r="IPZ32" s="580"/>
      <c r="IQA32" s="580"/>
      <c r="IQB32" s="580"/>
      <c r="IQC32" s="580"/>
      <c r="IQD32" s="580"/>
      <c r="IQE32" s="580"/>
      <c r="IQF32" s="580"/>
      <c r="IQG32" s="580"/>
      <c r="IQH32" s="580"/>
      <c r="IQI32" s="580"/>
      <c r="IQJ32" s="580"/>
      <c r="IQK32" s="580"/>
      <c r="IQL32" s="580"/>
      <c r="IQM32" s="580"/>
      <c r="IQN32" s="580"/>
      <c r="IQO32" s="580"/>
      <c r="IQP32" s="580"/>
      <c r="IQQ32" s="580"/>
      <c r="IQR32" s="580"/>
      <c r="IQS32" s="580"/>
      <c r="IQT32" s="580"/>
      <c r="IQU32" s="580"/>
      <c r="IQV32" s="580"/>
      <c r="IQW32" s="580"/>
      <c r="IQX32" s="580"/>
      <c r="IQY32" s="580"/>
      <c r="IQZ32" s="580"/>
      <c r="IRA32" s="580"/>
      <c r="IRB32" s="580"/>
      <c r="IRC32" s="580"/>
      <c r="IRD32" s="580"/>
      <c r="IRE32" s="580"/>
      <c r="IRF32" s="580"/>
      <c r="IRG32" s="580"/>
      <c r="IRH32" s="580"/>
      <c r="IRI32" s="580"/>
      <c r="IRJ32" s="580"/>
      <c r="IRK32" s="580"/>
      <c r="IRL32" s="580"/>
      <c r="IRM32" s="580"/>
      <c r="IRN32" s="580"/>
      <c r="IRO32" s="580"/>
      <c r="IRP32" s="580"/>
      <c r="IRQ32" s="580"/>
      <c r="IRR32" s="580"/>
      <c r="IRS32" s="580"/>
      <c r="IRT32" s="580"/>
      <c r="IRU32" s="580"/>
      <c r="IRV32" s="580"/>
      <c r="IRW32" s="580"/>
      <c r="IRX32" s="580"/>
      <c r="IRY32" s="580"/>
      <c r="IRZ32" s="580"/>
      <c r="ISA32" s="580"/>
      <c r="ISB32" s="580"/>
      <c r="ISC32" s="580"/>
      <c r="ISD32" s="580"/>
      <c r="ISE32" s="580"/>
      <c r="ISF32" s="580"/>
      <c r="ISG32" s="580"/>
      <c r="ISH32" s="580"/>
      <c r="ISI32" s="580"/>
      <c r="ISJ32" s="580"/>
      <c r="ISK32" s="580"/>
      <c r="ISL32" s="580"/>
      <c r="ISM32" s="580"/>
      <c r="ISN32" s="580"/>
      <c r="ISO32" s="580"/>
      <c r="ISP32" s="580"/>
      <c r="ISQ32" s="580"/>
      <c r="ISR32" s="580"/>
      <c r="ISS32" s="580"/>
      <c r="IST32" s="580"/>
      <c r="ISU32" s="580"/>
      <c r="ISV32" s="580"/>
      <c r="ISW32" s="580"/>
      <c r="ISX32" s="580"/>
      <c r="ISY32" s="580"/>
      <c r="ISZ32" s="580"/>
      <c r="ITA32" s="580"/>
      <c r="ITB32" s="580"/>
      <c r="ITC32" s="580"/>
      <c r="ITD32" s="580"/>
      <c r="ITE32" s="580"/>
      <c r="ITF32" s="580"/>
      <c r="ITG32" s="580"/>
      <c r="ITH32" s="580"/>
      <c r="ITI32" s="580"/>
      <c r="ITJ32" s="580"/>
      <c r="ITK32" s="580"/>
      <c r="ITL32" s="580"/>
      <c r="ITM32" s="580"/>
      <c r="ITN32" s="580"/>
      <c r="ITO32" s="580"/>
      <c r="ITP32" s="580"/>
      <c r="ITQ32" s="580"/>
      <c r="ITR32" s="580"/>
      <c r="ITS32" s="580"/>
      <c r="ITT32" s="580"/>
      <c r="ITU32" s="580"/>
      <c r="ITV32" s="580"/>
      <c r="ITW32" s="580"/>
      <c r="ITX32" s="580"/>
      <c r="ITY32" s="580"/>
      <c r="ITZ32" s="580"/>
      <c r="IUA32" s="580"/>
      <c r="IUB32" s="580"/>
      <c r="IUC32" s="580"/>
      <c r="IUD32" s="580"/>
      <c r="IUE32" s="580"/>
      <c r="IUF32" s="580"/>
      <c r="IUG32" s="580"/>
      <c r="IUH32" s="580"/>
      <c r="IUI32" s="580"/>
      <c r="IUJ32" s="580"/>
      <c r="IUK32" s="580"/>
      <c r="IUL32" s="580"/>
      <c r="IUM32" s="580"/>
      <c r="IUN32" s="580"/>
      <c r="IUO32" s="580"/>
      <c r="IUP32" s="580"/>
      <c r="IUQ32" s="580"/>
      <c r="IUR32" s="580"/>
      <c r="IUS32" s="580"/>
      <c r="IUT32" s="580"/>
      <c r="IUU32" s="580"/>
      <c r="IUV32" s="580"/>
      <c r="IUW32" s="580"/>
      <c r="IUX32" s="580"/>
      <c r="IUY32" s="580"/>
      <c r="IUZ32" s="580"/>
      <c r="IVA32" s="580"/>
      <c r="IVB32" s="580"/>
      <c r="IVC32" s="580"/>
      <c r="IVD32" s="580"/>
      <c r="IVE32" s="580"/>
      <c r="IVF32" s="580"/>
      <c r="IVG32" s="580"/>
      <c r="IVH32" s="580"/>
      <c r="IVI32" s="580"/>
      <c r="IVJ32" s="580"/>
      <c r="IVK32" s="580"/>
      <c r="IVL32" s="580"/>
      <c r="IVM32" s="580"/>
      <c r="IVN32" s="580"/>
      <c r="IVO32" s="580"/>
      <c r="IVP32" s="580"/>
      <c r="IVQ32" s="580"/>
      <c r="IVR32" s="580"/>
      <c r="IVS32" s="580"/>
      <c r="IVT32" s="580"/>
      <c r="IVU32" s="580"/>
      <c r="IVV32" s="580"/>
      <c r="IVW32" s="580"/>
      <c r="IVX32" s="580"/>
      <c r="IVY32" s="580"/>
      <c r="IVZ32" s="580"/>
      <c r="IWA32" s="580"/>
      <c r="IWB32" s="580"/>
      <c r="IWC32" s="580"/>
      <c r="IWD32" s="580"/>
      <c r="IWE32" s="580"/>
      <c r="IWF32" s="580"/>
      <c r="IWG32" s="580"/>
      <c r="IWH32" s="580"/>
      <c r="IWI32" s="580"/>
      <c r="IWJ32" s="580"/>
      <c r="IWK32" s="580"/>
      <c r="IWL32" s="580"/>
      <c r="IWM32" s="580"/>
      <c r="IWN32" s="580"/>
      <c r="IWO32" s="580"/>
      <c r="IWP32" s="580"/>
      <c r="IWQ32" s="580"/>
      <c r="IWR32" s="580"/>
      <c r="IWS32" s="580"/>
      <c r="IWT32" s="580"/>
      <c r="IWU32" s="580"/>
      <c r="IWV32" s="580"/>
      <c r="IWW32" s="580"/>
      <c r="IWX32" s="580"/>
      <c r="IWY32" s="580"/>
      <c r="IWZ32" s="580"/>
      <c r="IXA32" s="580"/>
      <c r="IXB32" s="580"/>
      <c r="IXC32" s="580"/>
      <c r="IXD32" s="580"/>
      <c r="IXE32" s="580"/>
      <c r="IXF32" s="580"/>
      <c r="IXG32" s="580"/>
      <c r="IXH32" s="580"/>
      <c r="IXI32" s="580"/>
      <c r="IXJ32" s="580"/>
      <c r="IXK32" s="580"/>
      <c r="IXL32" s="580"/>
      <c r="IXM32" s="580"/>
      <c r="IXN32" s="580"/>
      <c r="IXO32" s="580"/>
      <c r="IXP32" s="580"/>
      <c r="IXQ32" s="580"/>
      <c r="IXR32" s="580"/>
      <c r="IXS32" s="580"/>
      <c r="IXT32" s="580"/>
      <c r="IXU32" s="580"/>
      <c r="IXV32" s="580"/>
      <c r="IXW32" s="580"/>
      <c r="IXX32" s="580"/>
      <c r="IXY32" s="580"/>
      <c r="IXZ32" s="580"/>
      <c r="IYA32" s="580"/>
      <c r="IYB32" s="580"/>
      <c r="IYC32" s="580"/>
      <c r="IYD32" s="580"/>
      <c r="IYE32" s="580"/>
      <c r="IYF32" s="580"/>
      <c r="IYG32" s="580"/>
      <c r="IYH32" s="580"/>
      <c r="IYI32" s="580"/>
      <c r="IYJ32" s="580"/>
      <c r="IYK32" s="580"/>
      <c r="IYL32" s="580"/>
      <c r="IYM32" s="580"/>
      <c r="IYN32" s="580"/>
      <c r="IYO32" s="580"/>
      <c r="IYP32" s="580"/>
      <c r="IYQ32" s="580"/>
      <c r="IYR32" s="580"/>
      <c r="IYS32" s="580"/>
      <c r="IYT32" s="580"/>
      <c r="IYU32" s="580"/>
      <c r="IYV32" s="580"/>
      <c r="IYW32" s="580"/>
      <c r="IYX32" s="580"/>
      <c r="IYY32" s="580"/>
      <c r="IYZ32" s="580"/>
      <c r="IZA32" s="580"/>
      <c r="IZB32" s="580"/>
      <c r="IZC32" s="580"/>
      <c r="IZD32" s="580"/>
      <c r="IZE32" s="580"/>
      <c r="IZF32" s="580"/>
      <c r="IZG32" s="580"/>
      <c r="IZH32" s="580"/>
      <c r="IZI32" s="580"/>
      <c r="IZJ32" s="580"/>
      <c r="IZK32" s="580"/>
      <c r="IZL32" s="580"/>
      <c r="IZM32" s="580"/>
      <c r="IZN32" s="580"/>
      <c r="IZO32" s="580"/>
      <c r="IZP32" s="580"/>
      <c r="IZQ32" s="580"/>
      <c r="IZR32" s="580"/>
      <c r="IZS32" s="580"/>
      <c r="IZT32" s="580"/>
      <c r="IZU32" s="580"/>
      <c r="IZV32" s="580"/>
      <c r="IZW32" s="580"/>
      <c r="IZX32" s="580"/>
      <c r="IZY32" s="580"/>
      <c r="IZZ32" s="580"/>
      <c r="JAA32" s="580"/>
      <c r="JAB32" s="580"/>
      <c r="JAC32" s="580"/>
      <c r="JAD32" s="580"/>
      <c r="JAE32" s="580"/>
      <c r="JAF32" s="580"/>
      <c r="JAG32" s="580"/>
      <c r="JAH32" s="580"/>
      <c r="JAI32" s="580"/>
      <c r="JAJ32" s="580"/>
      <c r="JAK32" s="580"/>
      <c r="JAL32" s="580"/>
      <c r="JAM32" s="580"/>
      <c r="JAN32" s="580"/>
      <c r="JAO32" s="580"/>
      <c r="JAP32" s="580"/>
      <c r="JAQ32" s="580"/>
      <c r="JAR32" s="580"/>
      <c r="JAS32" s="580"/>
      <c r="JAT32" s="580"/>
      <c r="JAU32" s="580"/>
      <c r="JAV32" s="580"/>
      <c r="JAW32" s="580"/>
      <c r="JAX32" s="580"/>
      <c r="JAY32" s="580"/>
      <c r="JAZ32" s="580"/>
      <c r="JBA32" s="580"/>
      <c r="JBB32" s="580"/>
      <c r="JBC32" s="580"/>
      <c r="JBD32" s="580"/>
      <c r="JBE32" s="580"/>
      <c r="JBF32" s="580"/>
      <c r="JBG32" s="580"/>
      <c r="JBH32" s="580"/>
      <c r="JBI32" s="580"/>
      <c r="JBJ32" s="580"/>
      <c r="JBK32" s="580"/>
      <c r="JBL32" s="580"/>
      <c r="JBM32" s="580"/>
      <c r="JBN32" s="580"/>
      <c r="JBO32" s="580"/>
      <c r="JBP32" s="580"/>
      <c r="JBQ32" s="580"/>
      <c r="JBR32" s="580"/>
      <c r="JBS32" s="580"/>
      <c r="JBT32" s="580"/>
      <c r="JBU32" s="580"/>
      <c r="JBV32" s="580"/>
      <c r="JBW32" s="580"/>
      <c r="JBX32" s="580"/>
      <c r="JBY32" s="580"/>
      <c r="JBZ32" s="580"/>
      <c r="JCA32" s="580"/>
      <c r="JCB32" s="580"/>
      <c r="JCC32" s="580"/>
      <c r="JCD32" s="580"/>
      <c r="JCE32" s="580"/>
      <c r="JCF32" s="580"/>
      <c r="JCG32" s="580"/>
      <c r="JCH32" s="580"/>
      <c r="JCI32" s="580"/>
      <c r="JCJ32" s="580"/>
      <c r="JCK32" s="580"/>
      <c r="JCL32" s="580"/>
      <c r="JCM32" s="580"/>
      <c r="JCN32" s="580"/>
      <c r="JCO32" s="580"/>
      <c r="JCP32" s="580"/>
      <c r="JCQ32" s="580"/>
      <c r="JCR32" s="580"/>
      <c r="JCS32" s="580"/>
      <c r="JCT32" s="580"/>
      <c r="JCU32" s="580"/>
      <c r="JCV32" s="580"/>
      <c r="JCW32" s="580"/>
      <c r="JCX32" s="580"/>
      <c r="JCY32" s="580"/>
      <c r="JCZ32" s="580"/>
      <c r="JDA32" s="580"/>
      <c r="JDB32" s="580"/>
      <c r="JDC32" s="580"/>
      <c r="JDD32" s="580"/>
      <c r="JDE32" s="580"/>
      <c r="JDF32" s="580"/>
      <c r="JDG32" s="580"/>
      <c r="JDH32" s="580"/>
      <c r="JDI32" s="580"/>
      <c r="JDJ32" s="580"/>
      <c r="JDK32" s="580"/>
      <c r="JDL32" s="580"/>
      <c r="JDM32" s="580"/>
      <c r="JDN32" s="580"/>
      <c r="JDO32" s="580"/>
      <c r="JDP32" s="580"/>
      <c r="JDQ32" s="580"/>
      <c r="JDR32" s="580"/>
      <c r="JDS32" s="580"/>
      <c r="JDT32" s="580"/>
      <c r="JDU32" s="580"/>
      <c r="JDV32" s="580"/>
      <c r="JDW32" s="580"/>
      <c r="JDX32" s="580"/>
      <c r="JDY32" s="580"/>
      <c r="JDZ32" s="580"/>
      <c r="JEA32" s="580"/>
      <c r="JEB32" s="580"/>
      <c r="JEC32" s="580"/>
      <c r="JED32" s="580"/>
      <c r="JEE32" s="580"/>
      <c r="JEF32" s="580"/>
      <c r="JEG32" s="580"/>
      <c r="JEH32" s="580"/>
      <c r="JEI32" s="580"/>
      <c r="JEJ32" s="580"/>
      <c r="JEK32" s="580"/>
      <c r="JEL32" s="580"/>
      <c r="JEM32" s="580"/>
      <c r="JEN32" s="580"/>
      <c r="JEO32" s="580"/>
      <c r="JEP32" s="580"/>
      <c r="JEQ32" s="580"/>
      <c r="JER32" s="580"/>
      <c r="JES32" s="580"/>
      <c r="JET32" s="580"/>
      <c r="JEU32" s="580"/>
      <c r="JEV32" s="580"/>
      <c r="JEW32" s="580"/>
      <c r="JEX32" s="580"/>
      <c r="JEY32" s="580"/>
      <c r="JEZ32" s="580"/>
      <c r="JFA32" s="580"/>
      <c r="JFB32" s="580"/>
      <c r="JFC32" s="580"/>
      <c r="JFD32" s="580"/>
      <c r="JFE32" s="580"/>
      <c r="JFF32" s="580"/>
      <c r="JFG32" s="580"/>
      <c r="JFH32" s="580"/>
      <c r="JFI32" s="580"/>
      <c r="JFJ32" s="580"/>
      <c r="JFK32" s="580"/>
      <c r="JFL32" s="580"/>
      <c r="JFM32" s="580"/>
      <c r="JFN32" s="580"/>
      <c r="JFO32" s="580"/>
      <c r="JFP32" s="580"/>
      <c r="JFQ32" s="580"/>
      <c r="JFR32" s="580"/>
      <c r="JFS32" s="580"/>
      <c r="JFT32" s="580"/>
      <c r="JFU32" s="580"/>
      <c r="JFV32" s="580"/>
      <c r="JFW32" s="580"/>
      <c r="JFX32" s="580"/>
      <c r="JFY32" s="580"/>
      <c r="JFZ32" s="580"/>
      <c r="JGA32" s="580"/>
      <c r="JGB32" s="580"/>
      <c r="JGC32" s="580"/>
      <c r="JGD32" s="580"/>
      <c r="JGE32" s="580"/>
      <c r="JGF32" s="580"/>
      <c r="JGG32" s="580"/>
      <c r="JGH32" s="580"/>
      <c r="JGI32" s="580"/>
      <c r="JGJ32" s="580"/>
      <c r="JGK32" s="580"/>
      <c r="JGL32" s="580"/>
      <c r="JGM32" s="580"/>
      <c r="JGN32" s="580"/>
      <c r="JGO32" s="580"/>
      <c r="JGP32" s="580"/>
      <c r="JGQ32" s="580"/>
      <c r="JGR32" s="580"/>
      <c r="JGS32" s="580"/>
      <c r="JGT32" s="580"/>
      <c r="JGU32" s="580"/>
      <c r="JGV32" s="580"/>
      <c r="JGW32" s="580"/>
      <c r="JGX32" s="580"/>
      <c r="JGY32" s="580"/>
      <c r="JGZ32" s="580"/>
      <c r="JHA32" s="580"/>
      <c r="JHB32" s="580"/>
      <c r="JHC32" s="580"/>
      <c r="JHD32" s="580"/>
      <c r="JHE32" s="580"/>
      <c r="JHF32" s="580"/>
      <c r="JHG32" s="580"/>
      <c r="JHH32" s="580"/>
      <c r="JHI32" s="580"/>
      <c r="JHJ32" s="580"/>
      <c r="JHK32" s="580"/>
      <c r="JHL32" s="580"/>
      <c r="JHM32" s="580"/>
      <c r="JHN32" s="580"/>
      <c r="JHO32" s="580"/>
      <c r="JHP32" s="580"/>
      <c r="JHQ32" s="580"/>
      <c r="JHR32" s="580"/>
      <c r="JHS32" s="580"/>
      <c r="JHT32" s="580"/>
      <c r="JHU32" s="580"/>
      <c r="JHV32" s="580"/>
      <c r="JHW32" s="580"/>
      <c r="JHX32" s="580"/>
      <c r="JHY32" s="580"/>
      <c r="JHZ32" s="580"/>
      <c r="JIA32" s="580"/>
      <c r="JIB32" s="580"/>
      <c r="JIC32" s="580"/>
      <c r="JID32" s="580"/>
      <c r="JIE32" s="580"/>
      <c r="JIF32" s="580"/>
      <c r="JIG32" s="580"/>
      <c r="JIH32" s="580"/>
      <c r="JII32" s="580"/>
      <c r="JIJ32" s="580"/>
      <c r="JIK32" s="580"/>
      <c r="JIL32" s="580"/>
      <c r="JIM32" s="580"/>
      <c r="JIN32" s="580"/>
      <c r="JIO32" s="580"/>
      <c r="JIP32" s="580"/>
      <c r="JIQ32" s="580"/>
      <c r="JIR32" s="580"/>
      <c r="JIS32" s="580"/>
      <c r="JIT32" s="580"/>
      <c r="JIU32" s="580"/>
      <c r="JIV32" s="580"/>
      <c r="JIW32" s="580"/>
      <c r="JIX32" s="580"/>
      <c r="JIY32" s="580"/>
      <c r="JIZ32" s="580"/>
      <c r="JJA32" s="580"/>
      <c r="JJB32" s="580"/>
      <c r="JJC32" s="580"/>
      <c r="JJD32" s="580"/>
      <c r="JJE32" s="580"/>
      <c r="JJF32" s="580"/>
      <c r="JJG32" s="580"/>
      <c r="JJH32" s="580"/>
      <c r="JJI32" s="580"/>
      <c r="JJJ32" s="580"/>
      <c r="JJK32" s="580"/>
      <c r="JJL32" s="580"/>
      <c r="JJM32" s="580"/>
      <c r="JJN32" s="580"/>
      <c r="JJO32" s="580"/>
      <c r="JJP32" s="580"/>
      <c r="JJQ32" s="580"/>
      <c r="JJR32" s="580"/>
      <c r="JJS32" s="580"/>
      <c r="JJT32" s="580"/>
      <c r="JJU32" s="580"/>
      <c r="JJV32" s="580"/>
      <c r="JJW32" s="580"/>
      <c r="JJX32" s="580"/>
      <c r="JJY32" s="580"/>
      <c r="JJZ32" s="580"/>
      <c r="JKA32" s="580"/>
      <c r="JKB32" s="580"/>
      <c r="JKC32" s="580"/>
      <c r="JKD32" s="580"/>
      <c r="JKE32" s="580"/>
      <c r="JKF32" s="580"/>
      <c r="JKG32" s="580"/>
      <c r="JKH32" s="580"/>
      <c r="JKI32" s="580"/>
      <c r="JKJ32" s="580"/>
      <c r="JKK32" s="580"/>
      <c r="JKL32" s="580"/>
      <c r="JKM32" s="580"/>
      <c r="JKN32" s="580"/>
      <c r="JKO32" s="580"/>
      <c r="JKP32" s="580"/>
      <c r="JKQ32" s="580"/>
      <c r="JKR32" s="580"/>
      <c r="JKS32" s="580"/>
      <c r="JKT32" s="580"/>
      <c r="JKU32" s="580"/>
      <c r="JKV32" s="580"/>
      <c r="JKW32" s="580"/>
      <c r="JKX32" s="580"/>
      <c r="JKY32" s="580"/>
      <c r="JKZ32" s="580"/>
      <c r="JLA32" s="580"/>
      <c r="JLB32" s="580"/>
      <c r="JLC32" s="580"/>
      <c r="JLD32" s="580"/>
      <c r="JLE32" s="580"/>
      <c r="JLF32" s="580"/>
      <c r="JLG32" s="580"/>
      <c r="JLH32" s="580"/>
      <c r="JLI32" s="580"/>
      <c r="JLJ32" s="580"/>
      <c r="JLK32" s="580"/>
      <c r="JLL32" s="580"/>
      <c r="JLM32" s="580"/>
      <c r="JLN32" s="580"/>
      <c r="JLO32" s="580"/>
      <c r="JLP32" s="580"/>
      <c r="JLQ32" s="580"/>
      <c r="JLR32" s="580"/>
      <c r="JLS32" s="580"/>
      <c r="JLT32" s="580"/>
      <c r="JLU32" s="580"/>
      <c r="JLV32" s="580"/>
      <c r="JLW32" s="580"/>
      <c r="JLX32" s="580"/>
      <c r="JLY32" s="580"/>
      <c r="JLZ32" s="580"/>
      <c r="JMA32" s="580"/>
      <c r="JMB32" s="580"/>
      <c r="JMC32" s="580"/>
      <c r="JMD32" s="580"/>
      <c r="JME32" s="580"/>
      <c r="JMF32" s="580"/>
      <c r="JMG32" s="580"/>
      <c r="JMH32" s="580"/>
      <c r="JMI32" s="580"/>
      <c r="JMJ32" s="580"/>
      <c r="JMK32" s="580"/>
      <c r="JML32" s="580"/>
      <c r="JMM32" s="580"/>
      <c r="JMN32" s="580"/>
      <c r="JMO32" s="580"/>
      <c r="JMP32" s="580"/>
      <c r="JMQ32" s="580"/>
      <c r="JMR32" s="580"/>
      <c r="JMS32" s="580"/>
      <c r="JMT32" s="580"/>
      <c r="JMU32" s="580"/>
      <c r="JMV32" s="580"/>
      <c r="JMW32" s="580"/>
      <c r="JMX32" s="580"/>
      <c r="JMY32" s="580"/>
      <c r="JMZ32" s="580"/>
      <c r="JNA32" s="580"/>
      <c r="JNB32" s="580"/>
      <c r="JNC32" s="580"/>
      <c r="JND32" s="580"/>
      <c r="JNE32" s="580"/>
      <c r="JNF32" s="580"/>
      <c r="JNG32" s="580"/>
      <c r="JNH32" s="580"/>
      <c r="JNI32" s="580"/>
      <c r="JNJ32" s="580"/>
      <c r="JNK32" s="580"/>
      <c r="JNL32" s="580"/>
      <c r="JNM32" s="580"/>
      <c r="JNN32" s="580"/>
      <c r="JNO32" s="580"/>
      <c r="JNP32" s="580"/>
      <c r="JNQ32" s="580"/>
      <c r="JNR32" s="580"/>
      <c r="JNS32" s="580"/>
      <c r="JNT32" s="580"/>
      <c r="JNU32" s="580"/>
      <c r="JNV32" s="580"/>
      <c r="JNW32" s="580"/>
      <c r="JNX32" s="580"/>
      <c r="JNY32" s="580"/>
      <c r="JNZ32" s="580"/>
      <c r="JOA32" s="580"/>
      <c r="JOB32" s="580"/>
      <c r="JOC32" s="580"/>
      <c r="JOD32" s="580"/>
      <c r="JOE32" s="580"/>
      <c r="JOF32" s="580"/>
      <c r="JOG32" s="580"/>
      <c r="JOH32" s="580"/>
      <c r="JOI32" s="580"/>
      <c r="JOJ32" s="580"/>
      <c r="JOK32" s="580"/>
      <c r="JOL32" s="580"/>
      <c r="JOM32" s="580"/>
      <c r="JON32" s="580"/>
      <c r="JOO32" s="580"/>
      <c r="JOP32" s="580"/>
      <c r="JOQ32" s="580"/>
      <c r="JOR32" s="580"/>
      <c r="JOS32" s="580"/>
      <c r="JOT32" s="580"/>
      <c r="JOU32" s="580"/>
      <c r="JOV32" s="580"/>
      <c r="JOW32" s="580"/>
      <c r="JOX32" s="580"/>
      <c r="JOY32" s="580"/>
      <c r="JOZ32" s="580"/>
      <c r="JPA32" s="580"/>
      <c r="JPB32" s="580"/>
      <c r="JPC32" s="580"/>
      <c r="JPD32" s="580"/>
      <c r="JPE32" s="580"/>
      <c r="JPF32" s="580"/>
      <c r="JPG32" s="580"/>
      <c r="JPH32" s="580"/>
      <c r="JPI32" s="580"/>
      <c r="JPJ32" s="580"/>
      <c r="JPK32" s="580"/>
      <c r="JPL32" s="580"/>
      <c r="JPM32" s="580"/>
      <c r="JPN32" s="580"/>
      <c r="JPO32" s="580"/>
      <c r="JPP32" s="580"/>
      <c r="JPQ32" s="580"/>
      <c r="JPR32" s="580"/>
      <c r="JPS32" s="580"/>
      <c r="JPT32" s="580"/>
      <c r="JPU32" s="580"/>
      <c r="JPV32" s="580"/>
      <c r="JPW32" s="580"/>
      <c r="JPX32" s="580"/>
      <c r="JPY32" s="580"/>
      <c r="JPZ32" s="580"/>
      <c r="JQA32" s="580"/>
      <c r="JQB32" s="580"/>
      <c r="JQC32" s="580"/>
      <c r="JQD32" s="580"/>
      <c r="JQE32" s="580"/>
      <c r="JQF32" s="580"/>
      <c r="JQG32" s="580"/>
      <c r="JQH32" s="580"/>
      <c r="JQI32" s="580"/>
      <c r="JQJ32" s="580"/>
      <c r="JQK32" s="580"/>
      <c r="JQL32" s="580"/>
      <c r="JQM32" s="580"/>
      <c r="JQN32" s="580"/>
      <c r="JQO32" s="580"/>
      <c r="JQP32" s="580"/>
      <c r="JQQ32" s="580"/>
      <c r="JQR32" s="580"/>
      <c r="JQS32" s="580"/>
      <c r="JQT32" s="580"/>
      <c r="JQU32" s="580"/>
      <c r="JQV32" s="580"/>
      <c r="JQW32" s="580"/>
      <c r="JQX32" s="580"/>
      <c r="JQY32" s="580"/>
      <c r="JQZ32" s="580"/>
      <c r="JRA32" s="580"/>
      <c r="JRB32" s="580"/>
      <c r="JRC32" s="580"/>
      <c r="JRD32" s="580"/>
      <c r="JRE32" s="580"/>
      <c r="JRF32" s="580"/>
      <c r="JRG32" s="580"/>
      <c r="JRH32" s="580"/>
      <c r="JRI32" s="580"/>
      <c r="JRJ32" s="580"/>
      <c r="JRK32" s="580"/>
      <c r="JRL32" s="580"/>
      <c r="JRM32" s="580"/>
      <c r="JRN32" s="580"/>
      <c r="JRO32" s="580"/>
      <c r="JRP32" s="580"/>
      <c r="JRQ32" s="580"/>
      <c r="JRR32" s="580"/>
      <c r="JRS32" s="580"/>
      <c r="JRT32" s="580"/>
      <c r="JRU32" s="580"/>
      <c r="JRV32" s="580"/>
      <c r="JRW32" s="580"/>
      <c r="JRX32" s="580"/>
      <c r="JRY32" s="580"/>
      <c r="JRZ32" s="580"/>
      <c r="JSA32" s="580"/>
      <c r="JSB32" s="580"/>
      <c r="JSC32" s="580"/>
      <c r="JSD32" s="580"/>
      <c r="JSE32" s="580"/>
      <c r="JSF32" s="580"/>
      <c r="JSG32" s="580"/>
      <c r="JSH32" s="580"/>
      <c r="JSI32" s="580"/>
      <c r="JSJ32" s="580"/>
      <c r="JSK32" s="580"/>
      <c r="JSL32" s="580"/>
      <c r="JSM32" s="580"/>
      <c r="JSN32" s="580"/>
      <c r="JSO32" s="580"/>
      <c r="JSP32" s="580"/>
      <c r="JSQ32" s="580"/>
      <c r="JSR32" s="580"/>
      <c r="JSS32" s="580"/>
      <c r="JST32" s="580"/>
      <c r="JSU32" s="580"/>
      <c r="JSV32" s="580"/>
      <c r="JSW32" s="580"/>
      <c r="JSX32" s="580"/>
      <c r="JSY32" s="580"/>
      <c r="JSZ32" s="580"/>
      <c r="JTA32" s="580"/>
      <c r="JTB32" s="580"/>
      <c r="JTC32" s="580"/>
      <c r="JTD32" s="580"/>
      <c r="JTE32" s="580"/>
      <c r="JTF32" s="580"/>
      <c r="JTG32" s="580"/>
      <c r="JTH32" s="580"/>
      <c r="JTI32" s="580"/>
      <c r="JTJ32" s="580"/>
      <c r="JTK32" s="580"/>
      <c r="JTL32" s="580"/>
      <c r="JTM32" s="580"/>
      <c r="JTN32" s="580"/>
      <c r="JTO32" s="580"/>
      <c r="JTP32" s="580"/>
      <c r="JTQ32" s="580"/>
      <c r="JTR32" s="580"/>
      <c r="JTS32" s="580"/>
      <c r="JTT32" s="580"/>
      <c r="JTU32" s="580"/>
      <c r="JTV32" s="580"/>
      <c r="JTW32" s="580"/>
      <c r="JTX32" s="580"/>
      <c r="JTY32" s="580"/>
      <c r="JTZ32" s="580"/>
      <c r="JUA32" s="580"/>
      <c r="JUB32" s="580"/>
      <c r="JUC32" s="580"/>
      <c r="JUD32" s="580"/>
      <c r="JUE32" s="580"/>
      <c r="JUF32" s="580"/>
      <c r="JUG32" s="580"/>
      <c r="JUH32" s="580"/>
      <c r="JUI32" s="580"/>
      <c r="JUJ32" s="580"/>
      <c r="JUK32" s="580"/>
      <c r="JUL32" s="580"/>
      <c r="JUM32" s="580"/>
      <c r="JUN32" s="580"/>
      <c r="JUO32" s="580"/>
      <c r="JUP32" s="580"/>
      <c r="JUQ32" s="580"/>
      <c r="JUR32" s="580"/>
      <c r="JUS32" s="580"/>
      <c r="JUT32" s="580"/>
      <c r="JUU32" s="580"/>
      <c r="JUV32" s="580"/>
      <c r="JUW32" s="580"/>
      <c r="JUX32" s="580"/>
      <c r="JUY32" s="580"/>
      <c r="JUZ32" s="580"/>
      <c r="JVA32" s="580"/>
      <c r="JVB32" s="580"/>
      <c r="JVC32" s="580"/>
      <c r="JVD32" s="580"/>
      <c r="JVE32" s="580"/>
      <c r="JVF32" s="580"/>
      <c r="JVG32" s="580"/>
      <c r="JVH32" s="580"/>
      <c r="JVI32" s="580"/>
      <c r="JVJ32" s="580"/>
      <c r="JVK32" s="580"/>
      <c r="JVL32" s="580"/>
      <c r="JVM32" s="580"/>
      <c r="JVN32" s="580"/>
      <c r="JVO32" s="580"/>
      <c r="JVP32" s="580"/>
      <c r="JVQ32" s="580"/>
      <c r="JVR32" s="580"/>
      <c r="JVS32" s="580"/>
      <c r="JVT32" s="580"/>
      <c r="JVU32" s="580"/>
      <c r="JVV32" s="580"/>
      <c r="JVW32" s="580"/>
      <c r="JVX32" s="580"/>
      <c r="JVY32" s="580"/>
      <c r="JVZ32" s="580"/>
      <c r="JWA32" s="580"/>
      <c r="JWB32" s="580"/>
      <c r="JWC32" s="580"/>
      <c r="JWD32" s="580"/>
      <c r="JWE32" s="580"/>
      <c r="JWF32" s="580"/>
      <c r="JWG32" s="580"/>
      <c r="JWH32" s="580"/>
      <c r="JWI32" s="580"/>
      <c r="JWJ32" s="580"/>
      <c r="JWK32" s="580"/>
      <c r="JWL32" s="580"/>
      <c r="JWM32" s="580"/>
      <c r="JWN32" s="580"/>
      <c r="JWO32" s="580"/>
      <c r="JWP32" s="580"/>
      <c r="JWQ32" s="580"/>
      <c r="JWR32" s="580"/>
      <c r="JWS32" s="580"/>
      <c r="JWT32" s="580"/>
      <c r="JWU32" s="580"/>
      <c r="JWV32" s="580"/>
      <c r="JWW32" s="580"/>
      <c r="JWX32" s="580"/>
      <c r="JWY32" s="580"/>
      <c r="JWZ32" s="580"/>
      <c r="JXA32" s="580"/>
      <c r="JXB32" s="580"/>
      <c r="JXC32" s="580"/>
      <c r="JXD32" s="580"/>
      <c r="JXE32" s="580"/>
      <c r="JXF32" s="580"/>
      <c r="JXG32" s="580"/>
      <c r="JXH32" s="580"/>
      <c r="JXI32" s="580"/>
      <c r="JXJ32" s="580"/>
      <c r="JXK32" s="580"/>
      <c r="JXL32" s="580"/>
      <c r="JXM32" s="580"/>
      <c r="JXN32" s="580"/>
      <c r="JXO32" s="580"/>
      <c r="JXP32" s="580"/>
      <c r="JXQ32" s="580"/>
      <c r="JXR32" s="580"/>
      <c r="JXS32" s="580"/>
      <c r="JXT32" s="580"/>
      <c r="JXU32" s="580"/>
      <c r="JXV32" s="580"/>
      <c r="JXW32" s="580"/>
      <c r="JXX32" s="580"/>
      <c r="JXY32" s="580"/>
      <c r="JXZ32" s="580"/>
      <c r="JYA32" s="580"/>
      <c r="JYB32" s="580"/>
      <c r="JYC32" s="580"/>
      <c r="JYD32" s="580"/>
      <c r="JYE32" s="580"/>
      <c r="JYF32" s="580"/>
      <c r="JYG32" s="580"/>
      <c r="JYH32" s="580"/>
      <c r="JYI32" s="580"/>
      <c r="JYJ32" s="580"/>
      <c r="JYK32" s="580"/>
      <c r="JYL32" s="580"/>
      <c r="JYM32" s="580"/>
      <c r="JYN32" s="580"/>
      <c r="JYO32" s="580"/>
      <c r="JYP32" s="580"/>
      <c r="JYQ32" s="580"/>
      <c r="JYR32" s="580"/>
      <c r="JYS32" s="580"/>
      <c r="JYT32" s="580"/>
      <c r="JYU32" s="580"/>
      <c r="JYV32" s="580"/>
      <c r="JYW32" s="580"/>
      <c r="JYX32" s="580"/>
      <c r="JYY32" s="580"/>
      <c r="JYZ32" s="580"/>
      <c r="JZA32" s="580"/>
      <c r="JZB32" s="580"/>
      <c r="JZC32" s="580"/>
      <c r="JZD32" s="580"/>
      <c r="JZE32" s="580"/>
      <c r="JZF32" s="580"/>
      <c r="JZG32" s="580"/>
      <c r="JZH32" s="580"/>
      <c r="JZI32" s="580"/>
      <c r="JZJ32" s="580"/>
      <c r="JZK32" s="580"/>
      <c r="JZL32" s="580"/>
      <c r="JZM32" s="580"/>
      <c r="JZN32" s="580"/>
      <c r="JZO32" s="580"/>
      <c r="JZP32" s="580"/>
      <c r="JZQ32" s="580"/>
      <c r="JZR32" s="580"/>
      <c r="JZS32" s="580"/>
      <c r="JZT32" s="580"/>
      <c r="JZU32" s="580"/>
      <c r="JZV32" s="580"/>
      <c r="JZW32" s="580"/>
      <c r="JZX32" s="580"/>
      <c r="JZY32" s="580"/>
      <c r="JZZ32" s="580"/>
      <c r="KAA32" s="580"/>
      <c r="KAB32" s="580"/>
      <c r="KAC32" s="580"/>
      <c r="KAD32" s="580"/>
      <c r="KAE32" s="580"/>
      <c r="KAF32" s="580"/>
      <c r="KAG32" s="580"/>
      <c r="KAH32" s="580"/>
      <c r="KAI32" s="580"/>
      <c r="KAJ32" s="580"/>
      <c r="KAK32" s="580"/>
      <c r="KAL32" s="580"/>
      <c r="KAM32" s="580"/>
      <c r="KAN32" s="580"/>
      <c r="KAO32" s="580"/>
      <c r="KAP32" s="580"/>
      <c r="KAQ32" s="580"/>
      <c r="KAR32" s="580"/>
      <c r="KAS32" s="580"/>
      <c r="KAT32" s="580"/>
      <c r="KAU32" s="580"/>
      <c r="KAV32" s="580"/>
      <c r="KAW32" s="580"/>
      <c r="KAX32" s="580"/>
      <c r="KAY32" s="580"/>
      <c r="KAZ32" s="580"/>
      <c r="KBA32" s="580"/>
      <c r="KBB32" s="580"/>
      <c r="KBC32" s="580"/>
      <c r="KBD32" s="580"/>
      <c r="KBE32" s="580"/>
      <c r="KBF32" s="580"/>
      <c r="KBG32" s="580"/>
      <c r="KBH32" s="580"/>
      <c r="KBI32" s="580"/>
      <c r="KBJ32" s="580"/>
      <c r="KBK32" s="580"/>
      <c r="KBL32" s="580"/>
      <c r="KBM32" s="580"/>
      <c r="KBN32" s="580"/>
      <c r="KBO32" s="580"/>
      <c r="KBP32" s="580"/>
      <c r="KBQ32" s="580"/>
      <c r="KBR32" s="580"/>
      <c r="KBS32" s="580"/>
      <c r="KBT32" s="580"/>
      <c r="KBU32" s="580"/>
      <c r="KBV32" s="580"/>
      <c r="KBW32" s="580"/>
      <c r="KBX32" s="580"/>
      <c r="KBY32" s="580"/>
      <c r="KBZ32" s="580"/>
      <c r="KCA32" s="580"/>
      <c r="KCB32" s="580"/>
      <c r="KCC32" s="580"/>
      <c r="KCD32" s="580"/>
      <c r="KCE32" s="580"/>
      <c r="KCF32" s="580"/>
      <c r="KCG32" s="580"/>
      <c r="KCH32" s="580"/>
      <c r="KCI32" s="580"/>
      <c r="KCJ32" s="580"/>
      <c r="KCK32" s="580"/>
      <c r="KCL32" s="580"/>
      <c r="KCM32" s="580"/>
      <c r="KCN32" s="580"/>
      <c r="KCO32" s="580"/>
      <c r="KCP32" s="580"/>
      <c r="KCQ32" s="580"/>
      <c r="KCR32" s="580"/>
      <c r="KCS32" s="580"/>
      <c r="KCT32" s="580"/>
      <c r="KCU32" s="580"/>
      <c r="KCV32" s="580"/>
      <c r="KCW32" s="580"/>
      <c r="KCX32" s="580"/>
      <c r="KCY32" s="580"/>
      <c r="KCZ32" s="580"/>
      <c r="KDA32" s="580"/>
      <c r="KDB32" s="580"/>
      <c r="KDC32" s="580"/>
      <c r="KDD32" s="580"/>
      <c r="KDE32" s="580"/>
      <c r="KDF32" s="580"/>
      <c r="KDG32" s="580"/>
      <c r="KDH32" s="580"/>
      <c r="KDI32" s="580"/>
      <c r="KDJ32" s="580"/>
      <c r="KDK32" s="580"/>
      <c r="KDL32" s="580"/>
      <c r="KDM32" s="580"/>
      <c r="KDN32" s="580"/>
      <c r="KDO32" s="580"/>
      <c r="KDP32" s="580"/>
      <c r="KDQ32" s="580"/>
      <c r="KDR32" s="580"/>
      <c r="KDS32" s="580"/>
      <c r="KDT32" s="580"/>
      <c r="KDU32" s="580"/>
      <c r="KDV32" s="580"/>
      <c r="KDW32" s="580"/>
      <c r="KDX32" s="580"/>
      <c r="KDY32" s="580"/>
      <c r="KDZ32" s="580"/>
      <c r="KEA32" s="580"/>
      <c r="KEB32" s="580"/>
      <c r="KEC32" s="580"/>
      <c r="KED32" s="580"/>
      <c r="KEE32" s="580"/>
      <c r="KEF32" s="580"/>
      <c r="KEG32" s="580"/>
      <c r="KEH32" s="580"/>
      <c r="KEI32" s="580"/>
      <c r="KEJ32" s="580"/>
      <c r="KEK32" s="580"/>
      <c r="KEL32" s="580"/>
      <c r="KEM32" s="580"/>
      <c r="KEN32" s="580"/>
      <c r="KEO32" s="580"/>
      <c r="KEP32" s="580"/>
      <c r="KEQ32" s="580"/>
      <c r="KER32" s="580"/>
      <c r="KES32" s="580"/>
      <c r="KET32" s="580"/>
      <c r="KEU32" s="580"/>
      <c r="KEV32" s="580"/>
      <c r="KEW32" s="580"/>
      <c r="KEX32" s="580"/>
      <c r="KEY32" s="580"/>
      <c r="KEZ32" s="580"/>
      <c r="KFA32" s="580"/>
      <c r="KFB32" s="580"/>
      <c r="KFC32" s="580"/>
      <c r="KFD32" s="580"/>
      <c r="KFE32" s="580"/>
      <c r="KFF32" s="580"/>
      <c r="KFG32" s="580"/>
      <c r="KFH32" s="580"/>
      <c r="KFI32" s="580"/>
      <c r="KFJ32" s="580"/>
      <c r="KFK32" s="580"/>
      <c r="KFL32" s="580"/>
      <c r="KFM32" s="580"/>
      <c r="KFN32" s="580"/>
      <c r="KFO32" s="580"/>
      <c r="KFP32" s="580"/>
      <c r="KFQ32" s="580"/>
      <c r="KFR32" s="580"/>
      <c r="KFS32" s="580"/>
      <c r="KFT32" s="580"/>
      <c r="KFU32" s="580"/>
      <c r="KFV32" s="580"/>
      <c r="KFW32" s="580"/>
      <c r="KFX32" s="580"/>
      <c r="KFY32" s="580"/>
      <c r="KFZ32" s="580"/>
      <c r="KGA32" s="580"/>
      <c r="KGB32" s="580"/>
      <c r="KGC32" s="580"/>
      <c r="KGD32" s="580"/>
      <c r="KGE32" s="580"/>
      <c r="KGF32" s="580"/>
      <c r="KGG32" s="580"/>
      <c r="KGH32" s="580"/>
      <c r="KGI32" s="580"/>
      <c r="KGJ32" s="580"/>
      <c r="KGK32" s="580"/>
      <c r="KGL32" s="580"/>
      <c r="KGM32" s="580"/>
      <c r="KGN32" s="580"/>
      <c r="KGO32" s="580"/>
      <c r="KGP32" s="580"/>
      <c r="KGQ32" s="580"/>
      <c r="KGR32" s="580"/>
      <c r="KGS32" s="580"/>
      <c r="KGT32" s="580"/>
      <c r="KGU32" s="580"/>
      <c r="KGV32" s="580"/>
      <c r="KGW32" s="580"/>
      <c r="KGX32" s="580"/>
      <c r="KGY32" s="580"/>
      <c r="KGZ32" s="580"/>
      <c r="KHA32" s="580"/>
      <c r="KHB32" s="580"/>
      <c r="KHC32" s="580"/>
      <c r="KHD32" s="580"/>
      <c r="KHE32" s="580"/>
      <c r="KHF32" s="580"/>
      <c r="KHG32" s="580"/>
      <c r="KHH32" s="580"/>
      <c r="KHI32" s="580"/>
      <c r="KHJ32" s="580"/>
      <c r="KHK32" s="580"/>
      <c r="KHL32" s="580"/>
      <c r="KHM32" s="580"/>
      <c r="KHN32" s="580"/>
      <c r="KHO32" s="580"/>
      <c r="KHP32" s="580"/>
      <c r="KHQ32" s="580"/>
      <c r="KHR32" s="580"/>
      <c r="KHS32" s="580"/>
      <c r="KHT32" s="580"/>
      <c r="KHU32" s="580"/>
      <c r="KHV32" s="580"/>
      <c r="KHW32" s="580"/>
      <c r="KHX32" s="580"/>
      <c r="KHY32" s="580"/>
      <c r="KHZ32" s="580"/>
      <c r="KIA32" s="580"/>
      <c r="KIB32" s="580"/>
      <c r="KIC32" s="580"/>
      <c r="KID32" s="580"/>
      <c r="KIE32" s="580"/>
      <c r="KIF32" s="580"/>
      <c r="KIG32" s="580"/>
      <c r="KIH32" s="580"/>
      <c r="KII32" s="580"/>
      <c r="KIJ32" s="580"/>
      <c r="KIK32" s="580"/>
      <c r="KIL32" s="580"/>
      <c r="KIM32" s="580"/>
      <c r="KIN32" s="580"/>
      <c r="KIO32" s="580"/>
      <c r="KIP32" s="580"/>
      <c r="KIQ32" s="580"/>
      <c r="KIR32" s="580"/>
      <c r="KIS32" s="580"/>
      <c r="KIT32" s="580"/>
      <c r="KIU32" s="580"/>
      <c r="KIV32" s="580"/>
      <c r="KIW32" s="580"/>
      <c r="KIX32" s="580"/>
      <c r="KIY32" s="580"/>
      <c r="KIZ32" s="580"/>
      <c r="KJA32" s="580"/>
      <c r="KJB32" s="580"/>
      <c r="KJC32" s="580"/>
      <c r="KJD32" s="580"/>
      <c r="KJE32" s="580"/>
      <c r="KJF32" s="580"/>
      <c r="KJG32" s="580"/>
      <c r="KJH32" s="580"/>
      <c r="KJI32" s="580"/>
      <c r="KJJ32" s="580"/>
      <c r="KJK32" s="580"/>
      <c r="KJL32" s="580"/>
      <c r="KJM32" s="580"/>
      <c r="KJN32" s="580"/>
      <c r="KJO32" s="580"/>
      <c r="KJP32" s="580"/>
      <c r="KJQ32" s="580"/>
      <c r="KJR32" s="580"/>
      <c r="KJS32" s="580"/>
      <c r="KJT32" s="580"/>
      <c r="KJU32" s="580"/>
      <c r="KJV32" s="580"/>
      <c r="KJW32" s="580"/>
      <c r="KJX32" s="580"/>
      <c r="KJY32" s="580"/>
      <c r="KJZ32" s="580"/>
      <c r="KKA32" s="580"/>
      <c r="KKB32" s="580"/>
      <c r="KKC32" s="580"/>
      <c r="KKD32" s="580"/>
      <c r="KKE32" s="580"/>
      <c r="KKF32" s="580"/>
      <c r="KKG32" s="580"/>
      <c r="KKH32" s="580"/>
      <c r="KKI32" s="580"/>
      <c r="KKJ32" s="580"/>
      <c r="KKK32" s="580"/>
      <c r="KKL32" s="580"/>
      <c r="KKM32" s="580"/>
      <c r="KKN32" s="580"/>
      <c r="KKO32" s="580"/>
      <c r="KKP32" s="580"/>
      <c r="KKQ32" s="580"/>
      <c r="KKR32" s="580"/>
      <c r="KKS32" s="580"/>
      <c r="KKT32" s="580"/>
      <c r="KKU32" s="580"/>
      <c r="KKV32" s="580"/>
      <c r="KKW32" s="580"/>
      <c r="KKX32" s="580"/>
      <c r="KKY32" s="580"/>
      <c r="KKZ32" s="580"/>
      <c r="KLA32" s="580"/>
      <c r="KLB32" s="580"/>
      <c r="KLC32" s="580"/>
      <c r="KLD32" s="580"/>
      <c r="KLE32" s="580"/>
      <c r="KLF32" s="580"/>
      <c r="KLG32" s="580"/>
      <c r="KLH32" s="580"/>
      <c r="KLI32" s="580"/>
      <c r="KLJ32" s="580"/>
      <c r="KLK32" s="580"/>
      <c r="KLL32" s="580"/>
      <c r="KLM32" s="580"/>
      <c r="KLN32" s="580"/>
      <c r="KLO32" s="580"/>
      <c r="KLP32" s="580"/>
      <c r="KLQ32" s="580"/>
      <c r="KLR32" s="580"/>
      <c r="KLS32" s="580"/>
      <c r="KLT32" s="580"/>
      <c r="KLU32" s="580"/>
      <c r="KLV32" s="580"/>
      <c r="KLW32" s="580"/>
      <c r="KLX32" s="580"/>
      <c r="KLY32" s="580"/>
      <c r="KLZ32" s="580"/>
      <c r="KMA32" s="580"/>
      <c r="KMB32" s="580"/>
      <c r="KMC32" s="580"/>
      <c r="KMD32" s="580"/>
      <c r="KME32" s="580"/>
      <c r="KMF32" s="580"/>
      <c r="KMG32" s="580"/>
      <c r="KMH32" s="580"/>
      <c r="KMI32" s="580"/>
      <c r="KMJ32" s="580"/>
      <c r="KMK32" s="580"/>
      <c r="KML32" s="580"/>
      <c r="KMM32" s="580"/>
      <c r="KMN32" s="580"/>
      <c r="KMO32" s="580"/>
      <c r="KMP32" s="580"/>
      <c r="KMQ32" s="580"/>
      <c r="KMR32" s="580"/>
      <c r="KMS32" s="580"/>
      <c r="KMT32" s="580"/>
      <c r="KMU32" s="580"/>
      <c r="KMV32" s="580"/>
      <c r="KMW32" s="580"/>
      <c r="KMX32" s="580"/>
      <c r="KMY32" s="580"/>
      <c r="KMZ32" s="580"/>
      <c r="KNA32" s="580"/>
      <c r="KNB32" s="580"/>
      <c r="KNC32" s="580"/>
      <c r="KND32" s="580"/>
      <c r="KNE32" s="580"/>
      <c r="KNF32" s="580"/>
      <c r="KNG32" s="580"/>
      <c r="KNH32" s="580"/>
      <c r="KNI32" s="580"/>
      <c r="KNJ32" s="580"/>
      <c r="KNK32" s="580"/>
      <c r="KNL32" s="580"/>
      <c r="KNM32" s="580"/>
      <c r="KNN32" s="580"/>
      <c r="KNO32" s="580"/>
      <c r="KNP32" s="580"/>
      <c r="KNQ32" s="580"/>
      <c r="KNR32" s="580"/>
      <c r="KNS32" s="580"/>
      <c r="KNT32" s="580"/>
      <c r="KNU32" s="580"/>
      <c r="KNV32" s="580"/>
      <c r="KNW32" s="580"/>
      <c r="KNX32" s="580"/>
      <c r="KNY32" s="580"/>
      <c r="KNZ32" s="580"/>
      <c r="KOA32" s="580"/>
      <c r="KOB32" s="580"/>
      <c r="KOC32" s="580"/>
      <c r="KOD32" s="580"/>
      <c r="KOE32" s="580"/>
      <c r="KOF32" s="580"/>
      <c r="KOG32" s="580"/>
      <c r="KOH32" s="580"/>
      <c r="KOI32" s="580"/>
      <c r="KOJ32" s="580"/>
      <c r="KOK32" s="580"/>
      <c r="KOL32" s="580"/>
      <c r="KOM32" s="580"/>
      <c r="KON32" s="580"/>
      <c r="KOO32" s="580"/>
      <c r="KOP32" s="580"/>
      <c r="KOQ32" s="580"/>
      <c r="KOR32" s="580"/>
      <c r="KOS32" s="580"/>
      <c r="KOT32" s="580"/>
      <c r="KOU32" s="580"/>
      <c r="KOV32" s="580"/>
      <c r="KOW32" s="580"/>
      <c r="KOX32" s="580"/>
      <c r="KOY32" s="580"/>
      <c r="KOZ32" s="580"/>
      <c r="KPA32" s="580"/>
      <c r="KPB32" s="580"/>
      <c r="KPC32" s="580"/>
      <c r="KPD32" s="580"/>
      <c r="KPE32" s="580"/>
      <c r="KPF32" s="580"/>
      <c r="KPG32" s="580"/>
      <c r="KPH32" s="580"/>
      <c r="KPI32" s="580"/>
      <c r="KPJ32" s="580"/>
      <c r="KPK32" s="580"/>
      <c r="KPL32" s="580"/>
      <c r="KPM32" s="580"/>
      <c r="KPN32" s="580"/>
      <c r="KPO32" s="580"/>
      <c r="KPP32" s="580"/>
      <c r="KPQ32" s="580"/>
      <c r="KPR32" s="580"/>
      <c r="KPS32" s="580"/>
      <c r="KPT32" s="580"/>
      <c r="KPU32" s="580"/>
      <c r="KPV32" s="580"/>
      <c r="KPW32" s="580"/>
      <c r="KPX32" s="580"/>
      <c r="KPY32" s="580"/>
      <c r="KPZ32" s="580"/>
      <c r="KQA32" s="580"/>
      <c r="KQB32" s="580"/>
      <c r="KQC32" s="580"/>
      <c r="KQD32" s="580"/>
      <c r="KQE32" s="580"/>
      <c r="KQF32" s="580"/>
      <c r="KQG32" s="580"/>
      <c r="KQH32" s="580"/>
      <c r="KQI32" s="580"/>
      <c r="KQJ32" s="580"/>
      <c r="KQK32" s="580"/>
      <c r="KQL32" s="580"/>
      <c r="KQM32" s="580"/>
      <c r="KQN32" s="580"/>
      <c r="KQO32" s="580"/>
      <c r="KQP32" s="580"/>
      <c r="KQQ32" s="580"/>
      <c r="KQR32" s="580"/>
      <c r="KQS32" s="580"/>
      <c r="KQT32" s="580"/>
      <c r="KQU32" s="580"/>
      <c r="KQV32" s="580"/>
      <c r="KQW32" s="580"/>
      <c r="KQX32" s="580"/>
      <c r="KQY32" s="580"/>
      <c r="KQZ32" s="580"/>
      <c r="KRA32" s="580"/>
      <c r="KRB32" s="580"/>
      <c r="KRC32" s="580"/>
      <c r="KRD32" s="580"/>
      <c r="KRE32" s="580"/>
      <c r="KRF32" s="580"/>
      <c r="KRG32" s="580"/>
      <c r="KRH32" s="580"/>
      <c r="KRI32" s="580"/>
      <c r="KRJ32" s="580"/>
      <c r="KRK32" s="580"/>
      <c r="KRL32" s="580"/>
      <c r="KRM32" s="580"/>
      <c r="KRN32" s="580"/>
      <c r="KRO32" s="580"/>
      <c r="KRP32" s="580"/>
      <c r="KRQ32" s="580"/>
      <c r="KRR32" s="580"/>
      <c r="KRS32" s="580"/>
      <c r="KRT32" s="580"/>
      <c r="KRU32" s="580"/>
      <c r="KRV32" s="580"/>
      <c r="KRW32" s="580"/>
      <c r="KRX32" s="580"/>
      <c r="KRY32" s="580"/>
      <c r="KRZ32" s="580"/>
      <c r="KSA32" s="580"/>
      <c r="KSB32" s="580"/>
      <c r="KSC32" s="580"/>
      <c r="KSD32" s="580"/>
      <c r="KSE32" s="580"/>
      <c r="KSF32" s="580"/>
      <c r="KSG32" s="580"/>
      <c r="KSH32" s="580"/>
      <c r="KSI32" s="580"/>
      <c r="KSJ32" s="580"/>
      <c r="KSK32" s="580"/>
      <c r="KSL32" s="580"/>
      <c r="KSM32" s="580"/>
      <c r="KSN32" s="580"/>
      <c r="KSO32" s="580"/>
      <c r="KSP32" s="580"/>
      <c r="KSQ32" s="580"/>
      <c r="KSR32" s="580"/>
      <c r="KSS32" s="580"/>
      <c r="KST32" s="580"/>
      <c r="KSU32" s="580"/>
      <c r="KSV32" s="580"/>
      <c r="KSW32" s="580"/>
      <c r="KSX32" s="580"/>
      <c r="KSY32" s="580"/>
      <c r="KSZ32" s="580"/>
      <c r="KTA32" s="580"/>
      <c r="KTB32" s="580"/>
      <c r="KTC32" s="580"/>
      <c r="KTD32" s="580"/>
      <c r="KTE32" s="580"/>
      <c r="KTF32" s="580"/>
      <c r="KTG32" s="580"/>
      <c r="KTH32" s="580"/>
      <c r="KTI32" s="580"/>
      <c r="KTJ32" s="580"/>
      <c r="KTK32" s="580"/>
      <c r="KTL32" s="580"/>
      <c r="KTM32" s="580"/>
      <c r="KTN32" s="580"/>
      <c r="KTO32" s="580"/>
      <c r="KTP32" s="580"/>
      <c r="KTQ32" s="580"/>
      <c r="KTR32" s="580"/>
      <c r="KTS32" s="580"/>
      <c r="KTT32" s="580"/>
      <c r="KTU32" s="580"/>
      <c r="KTV32" s="580"/>
      <c r="KTW32" s="580"/>
      <c r="KTX32" s="580"/>
      <c r="KTY32" s="580"/>
      <c r="KTZ32" s="580"/>
      <c r="KUA32" s="580"/>
      <c r="KUB32" s="580"/>
      <c r="KUC32" s="580"/>
      <c r="KUD32" s="580"/>
      <c r="KUE32" s="580"/>
      <c r="KUF32" s="580"/>
      <c r="KUG32" s="580"/>
      <c r="KUH32" s="580"/>
      <c r="KUI32" s="580"/>
      <c r="KUJ32" s="580"/>
      <c r="KUK32" s="580"/>
      <c r="KUL32" s="580"/>
      <c r="KUM32" s="580"/>
      <c r="KUN32" s="580"/>
      <c r="KUO32" s="580"/>
      <c r="KUP32" s="580"/>
      <c r="KUQ32" s="580"/>
      <c r="KUR32" s="580"/>
      <c r="KUS32" s="580"/>
      <c r="KUT32" s="580"/>
      <c r="KUU32" s="580"/>
      <c r="KUV32" s="580"/>
      <c r="KUW32" s="580"/>
      <c r="KUX32" s="580"/>
      <c r="KUY32" s="580"/>
      <c r="KUZ32" s="580"/>
      <c r="KVA32" s="580"/>
      <c r="KVB32" s="580"/>
      <c r="KVC32" s="580"/>
      <c r="KVD32" s="580"/>
      <c r="KVE32" s="580"/>
      <c r="KVF32" s="580"/>
      <c r="KVG32" s="580"/>
      <c r="KVH32" s="580"/>
      <c r="KVI32" s="580"/>
      <c r="KVJ32" s="580"/>
      <c r="KVK32" s="580"/>
      <c r="KVL32" s="580"/>
      <c r="KVM32" s="580"/>
      <c r="KVN32" s="580"/>
      <c r="KVO32" s="580"/>
      <c r="KVP32" s="580"/>
      <c r="KVQ32" s="580"/>
      <c r="KVR32" s="580"/>
      <c r="KVS32" s="580"/>
      <c r="KVT32" s="580"/>
      <c r="KVU32" s="580"/>
      <c r="KVV32" s="580"/>
      <c r="KVW32" s="580"/>
      <c r="KVX32" s="580"/>
      <c r="KVY32" s="580"/>
      <c r="KVZ32" s="580"/>
      <c r="KWA32" s="580"/>
      <c r="KWB32" s="580"/>
      <c r="KWC32" s="580"/>
      <c r="KWD32" s="580"/>
      <c r="KWE32" s="580"/>
      <c r="KWF32" s="580"/>
      <c r="KWG32" s="580"/>
      <c r="KWH32" s="580"/>
      <c r="KWI32" s="580"/>
      <c r="KWJ32" s="580"/>
      <c r="KWK32" s="580"/>
      <c r="KWL32" s="580"/>
      <c r="KWM32" s="580"/>
      <c r="KWN32" s="580"/>
      <c r="KWO32" s="580"/>
      <c r="KWP32" s="580"/>
      <c r="KWQ32" s="580"/>
      <c r="KWR32" s="580"/>
      <c r="KWS32" s="580"/>
      <c r="KWT32" s="580"/>
      <c r="KWU32" s="580"/>
      <c r="KWV32" s="580"/>
      <c r="KWW32" s="580"/>
      <c r="KWX32" s="580"/>
      <c r="KWY32" s="580"/>
      <c r="KWZ32" s="580"/>
      <c r="KXA32" s="580"/>
      <c r="KXB32" s="580"/>
      <c r="KXC32" s="580"/>
      <c r="KXD32" s="580"/>
      <c r="KXE32" s="580"/>
      <c r="KXF32" s="580"/>
      <c r="KXG32" s="580"/>
      <c r="KXH32" s="580"/>
      <c r="KXI32" s="580"/>
      <c r="KXJ32" s="580"/>
      <c r="KXK32" s="580"/>
      <c r="KXL32" s="580"/>
      <c r="KXM32" s="580"/>
      <c r="KXN32" s="580"/>
      <c r="KXO32" s="580"/>
      <c r="KXP32" s="580"/>
      <c r="KXQ32" s="580"/>
      <c r="KXR32" s="580"/>
      <c r="KXS32" s="580"/>
      <c r="KXT32" s="580"/>
      <c r="KXU32" s="580"/>
      <c r="KXV32" s="580"/>
      <c r="KXW32" s="580"/>
      <c r="KXX32" s="580"/>
      <c r="KXY32" s="580"/>
      <c r="KXZ32" s="580"/>
      <c r="KYA32" s="580"/>
      <c r="KYB32" s="580"/>
      <c r="KYC32" s="580"/>
      <c r="KYD32" s="580"/>
      <c r="KYE32" s="580"/>
      <c r="KYF32" s="580"/>
      <c r="KYG32" s="580"/>
      <c r="KYH32" s="580"/>
      <c r="KYI32" s="580"/>
      <c r="KYJ32" s="580"/>
      <c r="KYK32" s="580"/>
      <c r="KYL32" s="580"/>
      <c r="KYM32" s="580"/>
      <c r="KYN32" s="580"/>
      <c r="KYO32" s="580"/>
      <c r="KYP32" s="580"/>
      <c r="KYQ32" s="580"/>
      <c r="KYR32" s="580"/>
      <c r="KYS32" s="580"/>
      <c r="KYT32" s="580"/>
      <c r="KYU32" s="580"/>
      <c r="KYV32" s="580"/>
      <c r="KYW32" s="580"/>
      <c r="KYX32" s="580"/>
      <c r="KYY32" s="580"/>
      <c r="KYZ32" s="580"/>
      <c r="KZA32" s="580"/>
      <c r="KZB32" s="580"/>
      <c r="KZC32" s="580"/>
      <c r="KZD32" s="580"/>
      <c r="KZE32" s="580"/>
      <c r="KZF32" s="580"/>
      <c r="KZG32" s="580"/>
      <c r="KZH32" s="580"/>
      <c r="KZI32" s="580"/>
      <c r="KZJ32" s="580"/>
      <c r="KZK32" s="580"/>
      <c r="KZL32" s="580"/>
      <c r="KZM32" s="580"/>
      <c r="KZN32" s="580"/>
      <c r="KZO32" s="580"/>
      <c r="KZP32" s="580"/>
      <c r="KZQ32" s="580"/>
      <c r="KZR32" s="580"/>
      <c r="KZS32" s="580"/>
      <c r="KZT32" s="580"/>
      <c r="KZU32" s="580"/>
      <c r="KZV32" s="580"/>
      <c r="KZW32" s="580"/>
      <c r="KZX32" s="580"/>
      <c r="KZY32" s="580"/>
      <c r="KZZ32" s="580"/>
      <c r="LAA32" s="580"/>
      <c r="LAB32" s="580"/>
      <c r="LAC32" s="580"/>
      <c r="LAD32" s="580"/>
      <c r="LAE32" s="580"/>
      <c r="LAF32" s="580"/>
      <c r="LAG32" s="580"/>
      <c r="LAH32" s="580"/>
      <c r="LAI32" s="580"/>
      <c r="LAJ32" s="580"/>
      <c r="LAK32" s="580"/>
      <c r="LAL32" s="580"/>
      <c r="LAM32" s="580"/>
      <c r="LAN32" s="580"/>
      <c r="LAO32" s="580"/>
      <c r="LAP32" s="580"/>
      <c r="LAQ32" s="580"/>
      <c r="LAR32" s="580"/>
      <c r="LAS32" s="580"/>
      <c r="LAT32" s="580"/>
      <c r="LAU32" s="580"/>
      <c r="LAV32" s="580"/>
      <c r="LAW32" s="580"/>
      <c r="LAX32" s="580"/>
      <c r="LAY32" s="580"/>
      <c r="LAZ32" s="580"/>
      <c r="LBA32" s="580"/>
      <c r="LBB32" s="580"/>
      <c r="LBC32" s="580"/>
      <c r="LBD32" s="580"/>
      <c r="LBE32" s="580"/>
      <c r="LBF32" s="580"/>
      <c r="LBG32" s="580"/>
      <c r="LBH32" s="580"/>
      <c r="LBI32" s="580"/>
      <c r="LBJ32" s="580"/>
      <c r="LBK32" s="580"/>
      <c r="LBL32" s="580"/>
      <c r="LBM32" s="580"/>
      <c r="LBN32" s="580"/>
      <c r="LBO32" s="580"/>
      <c r="LBP32" s="580"/>
      <c r="LBQ32" s="580"/>
      <c r="LBR32" s="580"/>
      <c r="LBS32" s="580"/>
      <c r="LBT32" s="580"/>
      <c r="LBU32" s="580"/>
      <c r="LBV32" s="580"/>
      <c r="LBW32" s="580"/>
      <c r="LBX32" s="580"/>
      <c r="LBY32" s="580"/>
      <c r="LBZ32" s="580"/>
      <c r="LCA32" s="580"/>
      <c r="LCB32" s="580"/>
      <c r="LCC32" s="580"/>
      <c r="LCD32" s="580"/>
      <c r="LCE32" s="580"/>
      <c r="LCF32" s="580"/>
      <c r="LCG32" s="580"/>
      <c r="LCH32" s="580"/>
      <c r="LCI32" s="580"/>
      <c r="LCJ32" s="580"/>
      <c r="LCK32" s="580"/>
      <c r="LCL32" s="580"/>
      <c r="LCM32" s="580"/>
      <c r="LCN32" s="580"/>
      <c r="LCO32" s="580"/>
      <c r="LCP32" s="580"/>
      <c r="LCQ32" s="580"/>
      <c r="LCR32" s="580"/>
      <c r="LCS32" s="580"/>
      <c r="LCT32" s="580"/>
      <c r="LCU32" s="580"/>
      <c r="LCV32" s="580"/>
      <c r="LCW32" s="580"/>
      <c r="LCX32" s="580"/>
      <c r="LCY32" s="580"/>
      <c r="LCZ32" s="580"/>
      <c r="LDA32" s="580"/>
      <c r="LDB32" s="580"/>
      <c r="LDC32" s="580"/>
      <c r="LDD32" s="580"/>
      <c r="LDE32" s="580"/>
      <c r="LDF32" s="580"/>
      <c r="LDG32" s="580"/>
      <c r="LDH32" s="580"/>
      <c r="LDI32" s="580"/>
      <c r="LDJ32" s="580"/>
      <c r="LDK32" s="580"/>
      <c r="LDL32" s="580"/>
      <c r="LDM32" s="580"/>
      <c r="LDN32" s="580"/>
      <c r="LDO32" s="580"/>
      <c r="LDP32" s="580"/>
      <c r="LDQ32" s="580"/>
      <c r="LDR32" s="580"/>
      <c r="LDS32" s="580"/>
      <c r="LDT32" s="580"/>
      <c r="LDU32" s="580"/>
      <c r="LDV32" s="580"/>
      <c r="LDW32" s="580"/>
      <c r="LDX32" s="580"/>
      <c r="LDY32" s="580"/>
      <c r="LDZ32" s="580"/>
      <c r="LEA32" s="580"/>
      <c r="LEB32" s="580"/>
      <c r="LEC32" s="580"/>
      <c r="LED32" s="580"/>
      <c r="LEE32" s="580"/>
      <c r="LEF32" s="580"/>
      <c r="LEG32" s="580"/>
      <c r="LEH32" s="580"/>
      <c r="LEI32" s="580"/>
      <c r="LEJ32" s="580"/>
      <c r="LEK32" s="580"/>
      <c r="LEL32" s="580"/>
      <c r="LEM32" s="580"/>
      <c r="LEN32" s="580"/>
      <c r="LEO32" s="580"/>
      <c r="LEP32" s="580"/>
      <c r="LEQ32" s="580"/>
      <c r="LER32" s="580"/>
      <c r="LES32" s="580"/>
      <c r="LET32" s="580"/>
      <c r="LEU32" s="580"/>
      <c r="LEV32" s="580"/>
      <c r="LEW32" s="580"/>
      <c r="LEX32" s="580"/>
      <c r="LEY32" s="580"/>
      <c r="LEZ32" s="580"/>
      <c r="LFA32" s="580"/>
      <c r="LFB32" s="580"/>
      <c r="LFC32" s="580"/>
      <c r="LFD32" s="580"/>
      <c r="LFE32" s="580"/>
      <c r="LFF32" s="580"/>
      <c r="LFG32" s="580"/>
      <c r="LFH32" s="580"/>
      <c r="LFI32" s="580"/>
      <c r="LFJ32" s="580"/>
      <c r="LFK32" s="580"/>
      <c r="LFL32" s="580"/>
      <c r="LFM32" s="580"/>
      <c r="LFN32" s="580"/>
      <c r="LFO32" s="580"/>
      <c r="LFP32" s="580"/>
      <c r="LFQ32" s="580"/>
      <c r="LFR32" s="580"/>
      <c r="LFS32" s="580"/>
      <c r="LFT32" s="580"/>
      <c r="LFU32" s="580"/>
      <c r="LFV32" s="580"/>
      <c r="LFW32" s="580"/>
      <c r="LFX32" s="580"/>
      <c r="LFY32" s="580"/>
      <c r="LFZ32" s="580"/>
      <c r="LGA32" s="580"/>
      <c r="LGB32" s="580"/>
      <c r="LGC32" s="580"/>
      <c r="LGD32" s="580"/>
      <c r="LGE32" s="580"/>
      <c r="LGF32" s="580"/>
      <c r="LGG32" s="580"/>
      <c r="LGH32" s="580"/>
      <c r="LGI32" s="580"/>
      <c r="LGJ32" s="580"/>
      <c r="LGK32" s="580"/>
      <c r="LGL32" s="580"/>
      <c r="LGM32" s="580"/>
      <c r="LGN32" s="580"/>
      <c r="LGO32" s="580"/>
      <c r="LGP32" s="580"/>
      <c r="LGQ32" s="580"/>
      <c r="LGR32" s="580"/>
      <c r="LGS32" s="580"/>
      <c r="LGT32" s="580"/>
      <c r="LGU32" s="580"/>
      <c r="LGV32" s="580"/>
      <c r="LGW32" s="580"/>
      <c r="LGX32" s="580"/>
      <c r="LGY32" s="580"/>
      <c r="LGZ32" s="580"/>
      <c r="LHA32" s="580"/>
      <c r="LHB32" s="580"/>
      <c r="LHC32" s="580"/>
      <c r="LHD32" s="580"/>
      <c r="LHE32" s="580"/>
      <c r="LHF32" s="580"/>
      <c r="LHG32" s="580"/>
      <c r="LHH32" s="580"/>
      <c r="LHI32" s="580"/>
      <c r="LHJ32" s="580"/>
      <c r="LHK32" s="580"/>
      <c r="LHL32" s="580"/>
      <c r="LHM32" s="580"/>
      <c r="LHN32" s="580"/>
      <c r="LHO32" s="580"/>
      <c r="LHP32" s="580"/>
      <c r="LHQ32" s="580"/>
      <c r="LHR32" s="580"/>
      <c r="LHS32" s="580"/>
      <c r="LHT32" s="580"/>
      <c r="LHU32" s="580"/>
      <c r="LHV32" s="580"/>
      <c r="LHW32" s="580"/>
      <c r="LHX32" s="580"/>
      <c r="LHY32" s="580"/>
      <c r="LHZ32" s="580"/>
      <c r="LIA32" s="580"/>
      <c r="LIB32" s="580"/>
      <c r="LIC32" s="580"/>
      <c r="LID32" s="580"/>
      <c r="LIE32" s="580"/>
      <c r="LIF32" s="580"/>
      <c r="LIG32" s="580"/>
      <c r="LIH32" s="580"/>
      <c r="LII32" s="580"/>
      <c r="LIJ32" s="580"/>
      <c r="LIK32" s="580"/>
      <c r="LIL32" s="580"/>
      <c r="LIM32" s="580"/>
      <c r="LIN32" s="580"/>
      <c r="LIO32" s="580"/>
      <c r="LIP32" s="580"/>
      <c r="LIQ32" s="580"/>
      <c r="LIR32" s="580"/>
      <c r="LIS32" s="580"/>
      <c r="LIT32" s="580"/>
      <c r="LIU32" s="580"/>
      <c r="LIV32" s="580"/>
      <c r="LIW32" s="580"/>
      <c r="LIX32" s="580"/>
      <c r="LIY32" s="580"/>
      <c r="LIZ32" s="580"/>
      <c r="LJA32" s="580"/>
      <c r="LJB32" s="580"/>
      <c r="LJC32" s="580"/>
      <c r="LJD32" s="580"/>
      <c r="LJE32" s="580"/>
      <c r="LJF32" s="580"/>
      <c r="LJG32" s="580"/>
      <c r="LJH32" s="580"/>
      <c r="LJI32" s="580"/>
      <c r="LJJ32" s="580"/>
      <c r="LJK32" s="580"/>
      <c r="LJL32" s="580"/>
      <c r="LJM32" s="580"/>
      <c r="LJN32" s="580"/>
      <c r="LJO32" s="580"/>
      <c r="LJP32" s="580"/>
      <c r="LJQ32" s="580"/>
      <c r="LJR32" s="580"/>
      <c r="LJS32" s="580"/>
      <c r="LJT32" s="580"/>
      <c r="LJU32" s="580"/>
      <c r="LJV32" s="580"/>
      <c r="LJW32" s="580"/>
      <c r="LJX32" s="580"/>
      <c r="LJY32" s="580"/>
      <c r="LJZ32" s="580"/>
      <c r="LKA32" s="580"/>
      <c r="LKB32" s="580"/>
      <c r="LKC32" s="580"/>
      <c r="LKD32" s="580"/>
      <c r="LKE32" s="580"/>
      <c r="LKF32" s="580"/>
      <c r="LKG32" s="580"/>
      <c r="LKH32" s="580"/>
      <c r="LKI32" s="580"/>
      <c r="LKJ32" s="580"/>
      <c r="LKK32" s="580"/>
      <c r="LKL32" s="580"/>
      <c r="LKM32" s="580"/>
      <c r="LKN32" s="580"/>
      <c r="LKO32" s="580"/>
      <c r="LKP32" s="580"/>
      <c r="LKQ32" s="580"/>
      <c r="LKR32" s="580"/>
      <c r="LKS32" s="580"/>
      <c r="LKT32" s="580"/>
      <c r="LKU32" s="580"/>
      <c r="LKV32" s="580"/>
      <c r="LKW32" s="580"/>
      <c r="LKX32" s="580"/>
      <c r="LKY32" s="580"/>
      <c r="LKZ32" s="580"/>
      <c r="LLA32" s="580"/>
      <c r="LLB32" s="580"/>
      <c r="LLC32" s="580"/>
      <c r="LLD32" s="580"/>
      <c r="LLE32" s="580"/>
      <c r="LLF32" s="580"/>
      <c r="LLG32" s="580"/>
      <c r="LLH32" s="580"/>
      <c r="LLI32" s="580"/>
      <c r="LLJ32" s="580"/>
      <c r="LLK32" s="580"/>
      <c r="LLL32" s="580"/>
      <c r="LLM32" s="580"/>
      <c r="LLN32" s="580"/>
      <c r="LLO32" s="580"/>
      <c r="LLP32" s="580"/>
      <c r="LLQ32" s="580"/>
      <c r="LLR32" s="580"/>
      <c r="LLS32" s="580"/>
      <c r="LLT32" s="580"/>
      <c r="LLU32" s="580"/>
      <c r="LLV32" s="580"/>
      <c r="LLW32" s="580"/>
      <c r="LLX32" s="580"/>
      <c r="LLY32" s="580"/>
      <c r="LLZ32" s="580"/>
      <c r="LMA32" s="580"/>
      <c r="LMB32" s="580"/>
      <c r="LMC32" s="580"/>
      <c r="LMD32" s="580"/>
      <c r="LME32" s="580"/>
      <c r="LMF32" s="580"/>
      <c r="LMG32" s="580"/>
      <c r="LMH32" s="580"/>
      <c r="LMI32" s="580"/>
      <c r="LMJ32" s="580"/>
      <c r="LMK32" s="580"/>
      <c r="LML32" s="580"/>
      <c r="LMM32" s="580"/>
      <c r="LMN32" s="580"/>
      <c r="LMO32" s="580"/>
      <c r="LMP32" s="580"/>
      <c r="LMQ32" s="580"/>
      <c r="LMR32" s="580"/>
      <c r="LMS32" s="580"/>
      <c r="LMT32" s="580"/>
      <c r="LMU32" s="580"/>
      <c r="LMV32" s="580"/>
      <c r="LMW32" s="580"/>
      <c r="LMX32" s="580"/>
      <c r="LMY32" s="580"/>
      <c r="LMZ32" s="580"/>
      <c r="LNA32" s="580"/>
      <c r="LNB32" s="580"/>
      <c r="LNC32" s="580"/>
      <c r="LND32" s="580"/>
      <c r="LNE32" s="580"/>
      <c r="LNF32" s="580"/>
      <c r="LNG32" s="580"/>
      <c r="LNH32" s="580"/>
      <c r="LNI32" s="580"/>
      <c r="LNJ32" s="580"/>
      <c r="LNK32" s="580"/>
      <c r="LNL32" s="580"/>
      <c r="LNM32" s="580"/>
      <c r="LNN32" s="580"/>
      <c r="LNO32" s="580"/>
      <c r="LNP32" s="580"/>
      <c r="LNQ32" s="580"/>
      <c r="LNR32" s="580"/>
      <c r="LNS32" s="580"/>
      <c r="LNT32" s="580"/>
      <c r="LNU32" s="580"/>
      <c r="LNV32" s="580"/>
      <c r="LNW32" s="580"/>
      <c r="LNX32" s="580"/>
      <c r="LNY32" s="580"/>
      <c r="LNZ32" s="580"/>
      <c r="LOA32" s="580"/>
      <c r="LOB32" s="580"/>
      <c r="LOC32" s="580"/>
      <c r="LOD32" s="580"/>
      <c r="LOE32" s="580"/>
      <c r="LOF32" s="580"/>
      <c r="LOG32" s="580"/>
      <c r="LOH32" s="580"/>
      <c r="LOI32" s="580"/>
      <c r="LOJ32" s="580"/>
      <c r="LOK32" s="580"/>
      <c r="LOL32" s="580"/>
      <c r="LOM32" s="580"/>
      <c r="LON32" s="580"/>
      <c r="LOO32" s="580"/>
      <c r="LOP32" s="580"/>
      <c r="LOQ32" s="580"/>
      <c r="LOR32" s="580"/>
      <c r="LOS32" s="580"/>
      <c r="LOT32" s="580"/>
      <c r="LOU32" s="580"/>
      <c r="LOV32" s="580"/>
      <c r="LOW32" s="580"/>
      <c r="LOX32" s="580"/>
      <c r="LOY32" s="580"/>
      <c r="LOZ32" s="580"/>
      <c r="LPA32" s="580"/>
      <c r="LPB32" s="580"/>
      <c r="LPC32" s="580"/>
      <c r="LPD32" s="580"/>
      <c r="LPE32" s="580"/>
      <c r="LPF32" s="580"/>
      <c r="LPG32" s="580"/>
      <c r="LPH32" s="580"/>
      <c r="LPI32" s="580"/>
      <c r="LPJ32" s="580"/>
      <c r="LPK32" s="580"/>
      <c r="LPL32" s="580"/>
      <c r="LPM32" s="580"/>
      <c r="LPN32" s="580"/>
      <c r="LPO32" s="580"/>
      <c r="LPP32" s="580"/>
      <c r="LPQ32" s="580"/>
      <c r="LPR32" s="580"/>
      <c r="LPS32" s="580"/>
      <c r="LPT32" s="580"/>
      <c r="LPU32" s="580"/>
      <c r="LPV32" s="580"/>
      <c r="LPW32" s="580"/>
      <c r="LPX32" s="580"/>
      <c r="LPY32" s="580"/>
      <c r="LPZ32" s="580"/>
      <c r="LQA32" s="580"/>
      <c r="LQB32" s="580"/>
      <c r="LQC32" s="580"/>
      <c r="LQD32" s="580"/>
      <c r="LQE32" s="580"/>
      <c r="LQF32" s="580"/>
      <c r="LQG32" s="580"/>
      <c r="LQH32" s="580"/>
      <c r="LQI32" s="580"/>
      <c r="LQJ32" s="580"/>
      <c r="LQK32" s="580"/>
      <c r="LQL32" s="580"/>
      <c r="LQM32" s="580"/>
      <c r="LQN32" s="580"/>
      <c r="LQO32" s="580"/>
      <c r="LQP32" s="580"/>
      <c r="LQQ32" s="580"/>
      <c r="LQR32" s="580"/>
      <c r="LQS32" s="580"/>
      <c r="LQT32" s="580"/>
      <c r="LQU32" s="580"/>
      <c r="LQV32" s="580"/>
      <c r="LQW32" s="580"/>
      <c r="LQX32" s="580"/>
      <c r="LQY32" s="580"/>
      <c r="LQZ32" s="580"/>
      <c r="LRA32" s="580"/>
      <c r="LRB32" s="580"/>
      <c r="LRC32" s="580"/>
      <c r="LRD32" s="580"/>
      <c r="LRE32" s="580"/>
      <c r="LRF32" s="580"/>
      <c r="LRG32" s="580"/>
      <c r="LRH32" s="580"/>
      <c r="LRI32" s="580"/>
      <c r="LRJ32" s="580"/>
      <c r="LRK32" s="580"/>
      <c r="LRL32" s="580"/>
      <c r="LRM32" s="580"/>
      <c r="LRN32" s="580"/>
      <c r="LRO32" s="580"/>
      <c r="LRP32" s="580"/>
      <c r="LRQ32" s="580"/>
      <c r="LRR32" s="580"/>
      <c r="LRS32" s="580"/>
      <c r="LRT32" s="580"/>
      <c r="LRU32" s="580"/>
      <c r="LRV32" s="580"/>
      <c r="LRW32" s="580"/>
      <c r="LRX32" s="580"/>
      <c r="LRY32" s="580"/>
      <c r="LRZ32" s="580"/>
      <c r="LSA32" s="580"/>
      <c r="LSB32" s="580"/>
      <c r="LSC32" s="580"/>
      <c r="LSD32" s="580"/>
      <c r="LSE32" s="580"/>
      <c r="LSF32" s="580"/>
      <c r="LSG32" s="580"/>
      <c r="LSH32" s="580"/>
      <c r="LSI32" s="580"/>
      <c r="LSJ32" s="580"/>
      <c r="LSK32" s="580"/>
      <c r="LSL32" s="580"/>
      <c r="LSM32" s="580"/>
      <c r="LSN32" s="580"/>
      <c r="LSO32" s="580"/>
      <c r="LSP32" s="580"/>
      <c r="LSQ32" s="580"/>
      <c r="LSR32" s="580"/>
      <c r="LSS32" s="580"/>
      <c r="LST32" s="580"/>
      <c r="LSU32" s="580"/>
      <c r="LSV32" s="580"/>
      <c r="LSW32" s="580"/>
      <c r="LSX32" s="580"/>
      <c r="LSY32" s="580"/>
      <c r="LSZ32" s="580"/>
      <c r="LTA32" s="580"/>
      <c r="LTB32" s="580"/>
      <c r="LTC32" s="580"/>
      <c r="LTD32" s="580"/>
      <c r="LTE32" s="580"/>
      <c r="LTF32" s="580"/>
      <c r="LTG32" s="580"/>
      <c r="LTH32" s="580"/>
      <c r="LTI32" s="580"/>
      <c r="LTJ32" s="580"/>
      <c r="LTK32" s="580"/>
      <c r="LTL32" s="580"/>
      <c r="LTM32" s="580"/>
      <c r="LTN32" s="580"/>
      <c r="LTO32" s="580"/>
      <c r="LTP32" s="580"/>
      <c r="LTQ32" s="580"/>
      <c r="LTR32" s="580"/>
      <c r="LTS32" s="580"/>
      <c r="LTT32" s="580"/>
      <c r="LTU32" s="580"/>
      <c r="LTV32" s="580"/>
      <c r="LTW32" s="580"/>
      <c r="LTX32" s="580"/>
      <c r="LTY32" s="580"/>
      <c r="LTZ32" s="580"/>
      <c r="LUA32" s="580"/>
      <c r="LUB32" s="580"/>
      <c r="LUC32" s="580"/>
      <c r="LUD32" s="580"/>
      <c r="LUE32" s="580"/>
      <c r="LUF32" s="580"/>
      <c r="LUG32" s="580"/>
      <c r="LUH32" s="580"/>
      <c r="LUI32" s="580"/>
      <c r="LUJ32" s="580"/>
      <c r="LUK32" s="580"/>
      <c r="LUL32" s="580"/>
      <c r="LUM32" s="580"/>
      <c r="LUN32" s="580"/>
      <c r="LUO32" s="580"/>
      <c r="LUP32" s="580"/>
      <c r="LUQ32" s="580"/>
      <c r="LUR32" s="580"/>
      <c r="LUS32" s="580"/>
      <c r="LUT32" s="580"/>
      <c r="LUU32" s="580"/>
      <c r="LUV32" s="580"/>
      <c r="LUW32" s="580"/>
      <c r="LUX32" s="580"/>
      <c r="LUY32" s="580"/>
      <c r="LUZ32" s="580"/>
      <c r="LVA32" s="580"/>
      <c r="LVB32" s="580"/>
      <c r="LVC32" s="580"/>
      <c r="LVD32" s="580"/>
      <c r="LVE32" s="580"/>
      <c r="LVF32" s="580"/>
      <c r="LVG32" s="580"/>
      <c r="LVH32" s="580"/>
      <c r="LVI32" s="580"/>
      <c r="LVJ32" s="580"/>
      <c r="LVK32" s="580"/>
      <c r="LVL32" s="580"/>
      <c r="LVM32" s="580"/>
      <c r="LVN32" s="580"/>
      <c r="LVO32" s="580"/>
      <c r="LVP32" s="580"/>
      <c r="LVQ32" s="580"/>
      <c r="LVR32" s="580"/>
      <c r="LVS32" s="580"/>
      <c r="LVT32" s="580"/>
      <c r="LVU32" s="580"/>
      <c r="LVV32" s="580"/>
      <c r="LVW32" s="580"/>
      <c r="LVX32" s="580"/>
      <c r="LVY32" s="580"/>
      <c r="LVZ32" s="580"/>
      <c r="LWA32" s="580"/>
      <c r="LWB32" s="580"/>
      <c r="LWC32" s="580"/>
      <c r="LWD32" s="580"/>
      <c r="LWE32" s="580"/>
      <c r="LWF32" s="580"/>
      <c r="LWG32" s="580"/>
      <c r="LWH32" s="580"/>
      <c r="LWI32" s="580"/>
      <c r="LWJ32" s="580"/>
      <c r="LWK32" s="580"/>
      <c r="LWL32" s="580"/>
      <c r="LWM32" s="580"/>
      <c r="LWN32" s="580"/>
      <c r="LWO32" s="580"/>
      <c r="LWP32" s="580"/>
      <c r="LWQ32" s="580"/>
      <c r="LWR32" s="580"/>
      <c r="LWS32" s="580"/>
      <c r="LWT32" s="580"/>
      <c r="LWU32" s="580"/>
      <c r="LWV32" s="580"/>
      <c r="LWW32" s="580"/>
      <c r="LWX32" s="580"/>
      <c r="LWY32" s="580"/>
      <c r="LWZ32" s="580"/>
      <c r="LXA32" s="580"/>
      <c r="LXB32" s="580"/>
      <c r="LXC32" s="580"/>
      <c r="LXD32" s="580"/>
      <c r="LXE32" s="580"/>
      <c r="LXF32" s="580"/>
      <c r="LXG32" s="580"/>
      <c r="LXH32" s="580"/>
      <c r="LXI32" s="580"/>
      <c r="LXJ32" s="580"/>
      <c r="LXK32" s="580"/>
      <c r="LXL32" s="580"/>
      <c r="LXM32" s="580"/>
      <c r="LXN32" s="580"/>
      <c r="LXO32" s="580"/>
      <c r="LXP32" s="580"/>
      <c r="LXQ32" s="580"/>
      <c r="LXR32" s="580"/>
      <c r="LXS32" s="580"/>
      <c r="LXT32" s="580"/>
      <c r="LXU32" s="580"/>
      <c r="LXV32" s="580"/>
      <c r="LXW32" s="580"/>
      <c r="LXX32" s="580"/>
      <c r="LXY32" s="580"/>
      <c r="LXZ32" s="580"/>
      <c r="LYA32" s="580"/>
      <c r="LYB32" s="580"/>
      <c r="LYC32" s="580"/>
      <c r="LYD32" s="580"/>
      <c r="LYE32" s="580"/>
      <c r="LYF32" s="580"/>
      <c r="LYG32" s="580"/>
      <c r="LYH32" s="580"/>
      <c r="LYI32" s="580"/>
      <c r="LYJ32" s="580"/>
      <c r="LYK32" s="580"/>
      <c r="LYL32" s="580"/>
      <c r="LYM32" s="580"/>
      <c r="LYN32" s="580"/>
      <c r="LYO32" s="580"/>
      <c r="LYP32" s="580"/>
      <c r="LYQ32" s="580"/>
      <c r="LYR32" s="580"/>
      <c r="LYS32" s="580"/>
      <c r="LYT32" s="580"/>
      <c r="LYU32" s="580"/>
      <c r="LYV32" s="580"/>
      <c r="LYW32" s="580"/>
      <c r="LYX32" s="580"/>
      <c r="LYY32" s="580"/>
      <c r="LYZ32" s="580"/>
      <c r="LZA32" s="580"/>
      <c r="LZB32" s="580"/>
      <c r="LZC32" s="580"/>
      <c r="LZD32" s="580"/>
      <c r="LZE32" s="580"/>
      <c r="LZF32" s="580"/>
      <c r="LZG32" s="580"/>
      <c r="LZH32" s="580"/>
      <c r="LZI32" s="580"/>
      <c r="LZJ32" s="580"/>
      <c r="LZK32" s="580"/>
      <c r="LZL32" s="580"/>
      <c r="LZM32" s="580"/>
      <c r="LZN32" s="580"/>
      <c r="LZO32" s="580"/>
      <c r="LZP32" s="580"/>
      <c r="LZQ32" s="580"/>
      <c r="LZR32" s="580"/>
      <c r="LZS32" s="580"/>
      <c r="LZT32" s="580"/>
      <c r="LZU32" s="580"/>
      <c r="LZV32" s="580"/>
      <c r="LZW32" s="580"/>
      <c r="LZX32" s="580"/>
      <c r="LZY32" s="580"/>
      <c r="LZZ32" s="580"/>
      <c r="MAA32" s="580"/>
      <c r="MAB32" s="580"/>
      <c r="MAC32" s="580"/>
      <c r="MAD32" s="580"/>
      <c r="MAE32" s="580"/>
      <c r="MAF32" s="580"/>
      <c r="MAG32" s="580"/>
      <c r="MAH32" s="580"/>
      <c r="MAI32" s="580"/>
      <c r="MAJ32" s="580"/>
      <c r="MAK32" s="580"/>
      <c r="MAL32" s="580"/>
      <c r="MAM32" s="580"/>
      <c r="MAN32" s="580"/>
      <c r="MAO32" s="580"/>
      <c r="MAP32" s="580"/>
      <c r="MAQ32" s="580"/>
      <c r="MAR32" s="580"/>
      <c r="MAS32" s="580"/>
      <c r="MAT32" s="580"/>
      <c r="MAU32" s="580"/>
      <c r="MAV32" s="580"/>
      <c r="MAW32" s="580"/>
      <c r="MAX32" s="580"/>
      <c r="MAY32" s="580"/>
      <c r="MAZ32" s="580"/>
      <c r="MBA32" s="580"/>
      <c r="MBB32" s="580"/>
      <c r="MBC32" s="580"/>
      <c r="MBD32" s="580"/>
      <c r="MBE32" s="580"/>
      <c r="MBF32" s="580"/>
      <c r="MBG32" s="580"/>
      <c r="MBH32" s="580"/>
      <c r="MBI32" s="580"/>
      <c r="MBJ32" s="580"/>
      <c r="MBK32" s="580"/>
      <c r="MBL32" s="580"/>
      <c r="MBM32" s="580"/>
      <c r="MBN32" s="580"/>
      <c r="MBO32" s="580"/>
      <c r="MBP32" s="580"/>
      <c r="MBQ32" s="580"/>
      <c r="MBR32" s="580"/>
      <c r="MBS32" s="580"/>
      <c r="MBT32" s="580"/>
      <c r="MBU32" s="580"/>
      <c r="MBV32" s="580"/>
      <c r="MBW32" s="580"/>
      <c r="MBX32" s="580"/>
      <c r="MBY32" s="580"/>
      <c r="MBZ32" s="580"/>
      <c r="MCA32" s="580"/>
      <c r="MCB32" s="580"/>
      <c r="MCC32" s="580"/>
      <c r="MCD32" s="580"/>
      <c r="MCE32" s="580"/>
      <c r="MCF32" s="580"/>
      <c r="MCG32" s="580"/>
      <c r="MCH32" s="580"/>
      <c r="MCI32" s="580"/>
      <c r="MCJ32" s="580"/>
      <c r="MCK32" s="580"/>
      <c r="MCL32" s="580"/>
      <c r="MCM32" s="580"/>
      <c r="MCN32" s="580"/>
      <c r="MCO32" s="580"/>
      <c r="MCP32" s="580"/>
      <c r="MCQ32" s="580"/>
      <c r="MCR32" s="580"/>
      <c r="MCS32" s="580"/>
      <c r="MCT32" s="580"/>
      <c r="MCU32" s="580"/>
      <c r="MCV32" s="580"/>
      <c r="MCW32" s="580"/>
      <c r="MCX32" s="580"/>
      <c r="MCY32" s="580"/>
      <c r="MCZ32" s="580"/>
      <c r="MDA32" s="580"/>
      <c r="MDB32" s="580"/>
      <c r="MDC32" s="580"/>
      <c r="MDD32" s="580"/>
      <c r="MDE32" s="580"/>
      <c r="MDF32" s="580"/>
      <c r="MDG32" s="580"/>
      <c r="MDH32" s="580"/>
      <c r="MDI32" s="580"/>
      <c r="MDJ32" s="580"/>
      <c r="MDK32" s="580"/>
      <c r="MDL32" s="580"/>
      <c r="MDM32" s="580"/>
      <c r="MDN32" s="580"/>
      <c r="MDO32" s="580"/>
      <c r="MDP32" s="580"/>
      <c r="MDQ32" s="580"/>
      <c r="MDR32" s="580"/>
      <c r="MDS32" s="580"/>
      <c r="MDT32" s="580"/>
      <c r="MDU32" s="580"/>
      <c r="MDV32" s="580"/>
      <c r="MDW32" s="580"/>
      <c r="MDX32" s="580"/>
      <c r="MDY32" s="580"/>
      <c r="MDZ32" s="580"/>
      <c r="MEA32" s="580"/>
      <c r="MEB32" s="580"/>
      <c r="MEC32" s="580"/>
      <c r="MED32" s="580"/>
      <c r="MEE32" s="580"/>
      <c r="MEF32" s="580"/>
      <c r="MEG32" s="580"/>
      <c r="MEH32" s="580"/>
      <c r="MEI32" s="580"/>
      <c r="MEJ32" s="580"/>
      <c r="MEK32" s="580"/>
      <c r="MEL32" s="580"/>
      <c r="MEM32" s="580"/>
      <c r="MEN32" s="580"/>
      <c r="MEO32" s="580"/>
      <c r="MEP32" s="580"/>
      <c r="MEQ32" s="580"/>
      <c r="MER32" s="580"/>
      <c r="MES32" s="580"/>
      <c r="MET32" s="580"/>
      <c r="MEU32" s="580"/>
      <c r="MEV32" s="580"/>
      <c r="MEW32" s="580"/>
      <c r="MEX32" s="580"/>
      <c r="MEY32" s="580"/>
      <c r="MEZ32" s="580"/>
      <c r="MFA32" s="580"/>
      <c r="MFB32" s="580"/>
      <c r="MFC32" s="580"/>
      <c r="MFD32" s="580"/>
      <c r="MFE32" s="580"/>
      <c r="MFF32" s="580"/>
      <c r="MFG32" s="580"/>
      <c r="MFH32" s="580"/>
      <c r="MFI32" s="580"/>
      <c r="MFJ32" s="580"/>
      <c r="MFK32" s="580"/>
      <c r="MFL32" s="580"/>
      <c r="MFM32" s="580"/>
      <c r="MFN32" s="580"/>
      <c r="MFO32" s="580"/>
      <c r="MFP32" s="580"/>
      <c r="MFQ32" s="580"/>
      <c r="MFR32" s="580"/>
      <c r="MFS32" s="580"/>
      <c r="MFT32" s="580"/>
      <c r="MFU32" s="580"/>
      <c r="MFV32" s="580"/>
      <c r="MFW32" s="580"/>
      <c r="MFX32" s="580"/>
      <c r="MFY32" s="580"/>
      <c r="MFZ32" s="580"/>
      <c r="MGA32" s="580"/>
      <c r="MGB32" s="580"/>
      <c r="MGC32" s="580"/>
      <c r="MGD32" s="580"/>
      <c r="MGE32" s="580"/>
      <c r="MGF32" s="580"/>
      <c r="MGG32" s="580"/>
      <c r="MGH32" s="580"/>
      <c r="MGI32" s="580"/>
      <c r="MGJ32" s="580"/>
      <c r="MGK32" s="580"/>
      <c r="MGL32" s="580"/>
      <c r="MGM32" s="580"/>
      <c r="MGN32" s="580"/>
      <c r="MGO32" s="580"/>
      <c r="MGP32" s="580"/>
      <c r="MGQ32" s="580"/>
      <c r="MGR32" s="580"/>
      <c r="MGS32" s="580"/>
      <c r="MGT32" s="580"/>
      <c r="MGU32" s="580"/>
      <c r="MGV32" s="580"/>
      <c r="MGW32" s="580"/>
      <c r="MGX32" s="580"/>
      <c r="MGY32" s="580"/>
      <c r="MGZ32" s="580"/>
      <c r="MHA32" s="580"/>
      <c r="MHB32" s="580"/>
      <c r="MHC32" s="580"/>
      <c r="MHD32" s="580"/>
      <c r="MHE32" s="580"/>
      <c r="MHF32" s="580"/>
      <c r="MHG32" s="580"/>
      <c r="MHH32" s="580"/>
      <c r="MHI32" s="580"/>
      <c r="MHJ32" s="580"/>
      <c r="MHK32" s="580"/>
      <c r="MHL32" s="580"/>
      <c r="MHM32" s="580"/>
      <c r="MHN32" s="580"/>
      <c r="MHO32" s="580"/>
      <c r="MHP32" s="580"/>
      <c r="MHQ32" s="580"/>
      <c r="MHR32" s="580"/>
      <c r="MHS32" s="580"/>
      <c r="MHT32" s="580"/>
      <c r="MHU32" s="580"/>
      <c r="MHV32" s="580"/>
      <c r="MHW32" s="580"/>
      <c r="MHX32" s="580"/>
      <c r="MHY32" s="580"/>
      <c r="MHZ32" s="580"/>
      <c r="MIA32" s="580"/>
      <c r="MIB32" s="580"/>
      <c r="MIC32" s="580"/>
      <c r="MID32" s="580"/>
      <c r="MIE32" s="580"/>
      <c r="MIF32" s="580"/>
      <c r="MIG32" s="580"/>
      <c r="MIH32" s="580"/>
      <c r="MII32" s="580"/>
      <c r="MIJ32" s="580"/>
      <c r="MIK32" s="580"/>
      <c r="MIL32" s="580"/>
      <c r="MIM32" s="580"/>
      <c r="MIN32" s="580"/>
      <c r="MIO32" s="580"/>
      <c r="MIP32" s="580"/>
      <c r="MIQ32" s="580"/>
      <c r="MIR32" s="580"/>
      <c r="MIS32" s="580"/>
      <c r="MIT32" s="580"/>
      <c r="MIU32" s="580"/>
      <c r="MIV32" s="580"/>
      <c r="MIW32" s="580"/>
      <c r="MIX32" s="580"/>
      <c r="MIY32" s="580"/>
      <c r="MIZ32" s="580"/>
      <c r="MJA32" s="580"/>
      <c r="MJB32" s="580"/>
      <c r="MJC32" s="580"/>
      <c r="MJD32" s="580"/>
      <c r="MJE32" s="580"/>
      <c r="MJF32" s="580"/>
      <c r="MJG32" s="580"/>
      <c r="MJH32" s="580"/>
      <c r="MJI32" s="580"/>
      <c r="MJJ32" s="580"/>
      <c r="MJK32" s="580"/>
      <c r="MJL32" s="580"/>
      <c r="MJM32" s="580"/>
      <c r="MJN32" s="580"/>
      <c r="MJO32" s="580"/>
      <c r="MJP32" s="580"/>
      <c r="MJQ32" s="580"/>
      <c r="MJR32" s="580"/>
      <c r="MJS32" s="580"/>
      <c r="MJT32" s="580"/>
      <c r="MJU32" s="580"/>
      <c r="MJV32" s="580"/>
      <c r="MJW32" s="580"/>
      <c r="MJX32" s="580"/>
      <c r="MJY32" s="580"/>
      <c r="MJZ32" s="580"/>
      <c r="MKA32" s="580"/>
      <c r="MKB32" s="580"/>
      <c r="MKC32" s="580"/>
      <c r="MKD32" s="580"/>
      <c r="MKE32" s="580"/>
      <c r="MKF32" s="580"/>
      <c r="MKG32" s="580"/>
      <c r="MKH32" s="580"/>
      <c r="MKI32" s="580"/>
      <c r="MKJ32" s="580"/>
      <c r="MKK32" s="580"/>
      <c r="MKL32" s="580"/>
      <c r="MKM32" s="580"/>
      <c r="MKN32" s="580"/>
      <c r="MKO32" s="580"/>
      <c r="MKP32" s="580"/>
      <c r="MKQ32" s="580"/>
      <c r="MKR32" s="580"/>
      <c r="MKS32" s="580"/>
      <c r="MKT32" s="580"/>
      <c r="MKU32" s="580"/>
      <c r="MKV32" s="580"/>
      <c r="MKW32" s="580"/>
      <c r="MKX32" s="580"/>
      <c r="MKY32" s="580"/>
      <c r="MKZ32" s="580"/>
      <c r="MLA32" s="580"/>
      <c r="MLB32" s="580"/>
      <c r="MLC32" s="580"/>
      <c r="MLD32" s="580"/>
      <c r="MLE32" s="580"/>
      <c r="MLF32" s="580"/>
      <c r="MLG32" s="580"/>
      <c r="MLH32" s="580"/>
      <c r="MLI32" s="580"/>
      <c r="MLJ32" s="580"/>
      <c r="MLK32" s="580"/>
      <c r="MLL32" s="580"/>
      <c r="MLM32" s="580"/>
      <c r="MLN32" s="580"/>
      <c r="MLO32" s="580"/>
      <c r="MLP32" s="580"/>
      <c r="MLQ32" s="580"/>
      <c r="MLR32" s="580"/>
      <c r="MLS32" s="580"/>
      <c r="MLT32" s="580"/>
      <c r="MLU32" s="580"/>
      <c r="MLV32" s="580"/>
      <c r="MLW32" s="580"/>
      <c r="MLX32" s="580"/>
      <c r="MLY32" s="580"/>
      <c r="MLZ32" s="580"/>
      <c r="MMA32" s="580"/>
      <c r="MMB32" s="580"/>
      <c r="MMC32" s="580"/>
      <c r="MMD32" s="580"/>
      <c r="MME32" s="580"/>
      <c r="MMF32" s="580"/>
      <c r="MMG32" s="580"/>
      <c r="MMH32" s="580"/>
      <c r="MMI32" s="580"/>
      <c r="MMJ32" s="580"/>
      <c r="MMK32" s="580"/>
      <c r="MML32" s="580"/>
      <c r="MMM32" s="580"/>
      <c r="MMN32" s="580"/>
      <c r="MMO32" s="580"/>
      <c r="MMP32" s="580"/>
      <c r="MMQ32" s="580"/>
      <c r="MMR32" s="580"/>
      <c r="MMS32" s="580"/>
      <c r="MMT32" s="580"/>
      <c r="MMU32" s="580"/>
      <c r="MMV32" s="580"/>
      <c r="MMW32" s="580"/>
      <c r="MMX32" s="580"/>
      <c r="MMY32" s="580"/>
      <c r="MMZ32" s="580"/>
      <c r="MNA32" s="580"/>
      <c r="MNB32" s="580"/>
      <c r="MNC32" s="580"/>
      <c r="MND32" s="580"/>
      <c r="MNE32" s="580"/>
      <c r="MNF32" s="580"/>
      <c r="MNG32" s="580"/>
      <c r="MNH32" s="580"/>
      <c r="MNI32" s="580"/>
      <c r="MNJ32" s="580"/>
      <c r="MNK32" s="580"/>
      <c r="MNL32" s="580"/>
      <c r="MNM32" s="580"/>
      <c r="MNN32" s="580"/>
      <c r="MNO32" s="580"/>
      <c r="MNP32" s="580"/>
      <c r="MNQ32" s="580"/>
      <c r="MNR32" s="580"/>
      <c r="MNS32" s="580"/>
      <c r="MNT32" s="580"/>
      <c r="MNU32" s="580"/>
      <c r="MNV32" s="580"/>
      <c r="MNW32" s="580"/>
      <c r="MNX32" s="580"/>
      <c r="MNY32" s="580"/>
      <c r="MNZ32" s="580"/>
      <c r="MOA32" s="580"/>
      <c r="MOB32" s="580"/>
      <c r="MOC32" s="580"/>
      <c r="MOD32" s="580"/>
      <c r="MOE32" s="580"/>
      <c r="MOF32" s="580"/>
      <c r="MOG32" s="580"/>
      <c r="MOH32" s="580"/>
      <c r="MOI32" s="580"/>
      <c r="MOJ32" s="580"/>
      <c r="MOK32" s="580"/>
      <c r="MOL32" s="580"/>
      <c r="MOM32" s="580"/>
      <c r="MON32" s="580"/>
      <c r="MOO32" s="580"/>
      <c r="MOP32" s="580"/>
      <c r="MOQ32" s="580"/>
      <c r="MOR32" s="580"/>
      <c r="MOS32" s="580"/>
      <c r="MOT32" s="580"/>
      <c r="MOU32" s="580"/>
      <c r="MOV32" s="580"/>
      <c r="MOW32" s="580"/>
      <c r="MOX32" s="580"/>
      <c r="MOY32" s="580"/>
      <c r="MOZ32" s="580"/>
      <c r="MPA32" s="580"/>
      <c r="MPB32" s="580"/>
      <c r="MPC32" s="580"/>
      <c r="MPD32" s="580"/>
      <c r="MPE32" s="580"/>
      <c r="MPF32" s="580"/>
      <c r="MPG32" s="580"/>
      <c r="MPH32" s="580"/>
      <c r="MPI32" s="580"/>
      <c r="MPJ32" s="580"/>
      <c r="MPK32" s="580"/>
      <c r="MPL32" s="580"/>
      <c r="MPM32" s="580"/>
      <c r="MPN32" s="580"/>
      <c r="MPO32" s="580"/>
      <c r="MPP32" s="580"/>
      <c r="MPQ32" s="580"/>
      <c r="MPR32" s="580"/>
      <c r="MPS32" s="580"/>
      <c r="MPT32" s="580"/>
      <c r="MPU32" s="580"/>
      <c r="MPV32" s="580"/>
      <c r="MPW32" s="580"/>
      <c r="MPX32" s="580"/>
      <c r="MPY32" s="580"/>
      <c r="MPZ32" s="580"/>
      <c r="MQA32" s="580"/>
      <c r="MQB32" s="580"/>
      <c r="MQC32" s="580"/>
      <c r="MQD32" s="580"/>
      <c r="MQE32" s="580"/>
      <c r="MQF32" s="580"/>
      <c r="MQG32" s="580"/>
      <c r="MQH32" s="580"/>
      <c r="MQI32" s="580"/>
      <c r="MQJ32" s="580"/>
      <c r="MQK32" s="580"/>
      <c r="MQL32" s="580"/>
      <c r="MQM32" s="580"/>
      <c r="MQN32" s="580"/>
      <c r="MQO32" s="580"/>
      <c r="MQP32" s="580"/>
      <c r="MQQ32" s="580"/>
      <c r="MQR32" s="580"/>
      <c r="MQS32" s="580"/>
      <c r="MQT32" s="580"/>
      <c r="MQU32" s="580"/>
      <c r="MQV32" s="580"/>
      <c r="MQW32" s="580"/>
      <c r="MQX32" s="580"/>
      <c r="MQY32" s="580"/>
      <c r="MQZ32" s="580"/>
      <c r="MRA32" s="580"/>
      <c r="MRB32" s="580"/>
      <c r="MRC32" s="580"/>
      <c r="MRD32" s="580"/>
      <c r="MRE32" s="580"/>
      <c r="MRF32" s="580"/>
      <c r="MRG32" s="580"/>
      <c r="MRH32" s="580"/>
      <c r="MRI32" s="580"/>
      <c r="MRJ32" s="580"/>
      <c r="MRK32" s="580"/>
      <c r="MRL32" s="580"/>
      <c r="MRM32" s="580"/>
      <c r="MRN32" s="580"/>
      <c r="MRO32" s="580"/>
      <c r="MRP32" s="580"/>
      <c r="MRQ32" s="580"/>
      <c r="MRR32" s="580"/>
      <c r="MRS32" s="580"/>
      <c r="MRT32" s="580"/>
      <c r="MRU32" s="580"/>
      <c r="MRV32" s="580"/>
      <c r="MRW32" s="580"/>
      <c r="MRX32" s="580"/>
      <c r="MRY32" s="580"/>
      <c r="MRZ32" s="580"/>
      <c r="MSA32" s="580"/>
      <c r="MSB32" s="580"/>
      <c r="MSC32" s="580"/>
      <c r="MSD32" s="580"/>
      <c r="MSE32" s="580"/>
      <c r="MSF32" s="580"/>
      <c r="MSG32" s="580"/>
      <c r="MSH32" s="580"/>
      <c r="MSI32" s="580"/>
      <c r="MSJ32" s="580"/>
      <c r="MSK32" s="580"/>
      <c r="MSL32" s="580"/>
      <c r="MSM32" s="580"/>
      <c r="MSN32" s="580"/>
      <c r="MSO32" s="580"/>
      <c r="MSP32" s="580"/>
      <c r="MSQ32" s="580"/>
      <c r="MSR32" s="580"/>
      <c r="MSS32" s="580"/>
      <c r="MST32" s="580"/>
      <c r="MSU32" s="580"/>
      <c r="MSV32" s="580"/>
      <c r="MSW32" s="580"/>
      <c r="MSX32" s="580"/>
      <c r="MSY32" s="580"/>
      <c r="MSZ32" s="580"/>
      <c r="MTA32" s="580"/>
      <c r="MTB32" s="580"/>
      <c r="MTC32" s="580"/>
      <c r="MTD32" s="580"/>
      <c r="MTE32" s="580"/>
      <c r="MTF32" s="580"/>
      <c r="MTG32" s="580"/>
      <c r="MTH32" s="580"/>
      <c r="MTI32" s="580"/>
      <c r="MTJ32" s="580"/>
      <c r="MTK32" s="580"/>
      <c r="MTL32" s="580"/>
      <c r="MTM32" s="580"/>
      <c r="MTN32" s="580"/>
      <c r="MTO32" s="580"/>
      <c r="MTP32" s="580"/>
      <c r="MTQ32" s="580"/>
      <c r="MTR32" s="580"/>
      <c r="MTS32" s="580"/>
      <c r="MTT32" s="580"/>
      <c r="MTU32" s="580"/>
      <c r="MTV32" s="580"/>
      <c r="MTW32" s="580"/>
      <c r="MTX32" s="580"/>
      <c r="MTY32" s="580"/>
      <c r="MTZ32" s="580"/>
      <c r="MUA32" s="580"/>
      <c r="MUB32" s="580"/>
      <c r="MUC32" s="580"/>
      <c r="MUD32" s="580"/>
      <c r="MUE32" s="580"/>
      <c r="MUF32" s="580"/>
      <c r="MUG32" s="580"/>
      <c r="MUH32" s="580"/>
      <c r="MUI32" s="580"/>
      <c r="MUJ32" s="580"/>
      <c r="MUK32" s="580"/>
      <c r="MUL32" s="580"/>
      <c r="MUM32" s="580"/>
      <c r="MUN32" s="580"/>
      <c r="MUO32" s="580"/>
      <c r="MUP32" s="580"/>
      <c r="MUQ32" s="580"/>
      <c r="MUR32" s="580"/>
      <c r="MUS32" s="580"/>
      <c r="MUT32" s="580"/>
      <c r="MUU32" s="580"/>
      <c r="MUV32" s="580"/>
      <c r="MUW32" s="580"/>
      <c r="MUX32" s="580"/>
      <c r="MUY32" s="580"/>
      <c r="MUZ32" s="580"/>
      <c r="MVA32" s="580"/>
      <c r="MVB32" s="580"/>
      <c r="MVC32" s="580"/>
      <c r="MVD32" s="580"/>
      <c r="MVE32" s="580"/>
      <c r="MVF32" s="580"/>
      <c r="MVG32" s="580"/>
      <c r="MVH32" s="580"/>
      <c r="MVI32" s="580"/>
      <c r="MVJ32" s="580"/>
      <c r="MVK32" s="580"/>
      <c r="MVL32" s="580"/>
      <c r="MVM32" s="580"/>
      <c r="MVN32" s="580"/>
      <c r="MVO32" s="580"/>
      <c r="MVP32" s="580"/>
      <c r="MVQ32" s="580"/>
      <c r="MVR32" s="580"/>
      <c r="MVS32" s="580"/>
      <c r="MVT32" s="580"/>
      <c r="MVU32" s="580"/>
      <c r="MVV32" s="580"/>
      <c r="MVW32" s="580"/>
      <c r="MVX32" s="580"/>
      <c r="MVY32" s="580"/>
      <c r="MVZ32" s="580"/>
      <c r="MWA32" s="580"/>
      <c r="MWB32" s="580"/>
      <c r="MWC32" s="580"/>
      <c r="MWD32" s="580"/>
      <c r="MWE32" s="580"/>
      <c r="MWF32" s="580"/>
      <c r="MWG32" s="580"/>
      <c r="MWH32" s="580"/>
      <c r="MWI32" s="580"/>
      <c r="MWJ32" s="580"/>
      <c r="MWK32" s="580"/>
      <c r="MWL32" s="580"/>
      <c r="MWM32" s="580"/>
      <c r="MWN32" s="580"/>
      <c r="MWO32" s="580"/>
      <c r="MWP32" s="580"/>
      <c r="MWQ32" s="580"/>
      <c r="MWR32" s="580"/>
      <c r="MWS32" s="580"/>
      <c r="MWT32" s="580"/>
      <c r="MWU32" s="580"/>
      <c r="MWV32" s="580"/>
      <c r="MWW32" s="580"/>
      <c r="MWX32" s="580"/>
      <c r="MWY32" s="580"/>
      <c r="MWZ32" s="580"/>
      <c r="MXA32" s="580"/>
      <c r="MXB32" s="580"/>
      <c r="MXC32" s="580"/>
      <c r="MXD32" s="580"/>
      <c r="MXE32" s="580"/>
      <c r="MXF32" s="580"/>
      <c r="MXG32" s="580"/>
      <c r="MXH32" s="580"/>
      <c r="MXI32" s="580"/>
      <c r="MXJ32" s="580"/>
      <c r="MXK32" s="580"/>
      <c r="MXL32" s="580"/>
      <c r="MXM32" s="580"/>
      <c r="MXN32" s="580"/>
      <c r="MXO32" s="580"/>
      <c r="MXP32" s="580"/>
      <c r="MXQ32" s="580"/>
      <c r="MXR32" s="580"/>
      <c r="MXS32" s="580"/>
      <c r="MXT32" s="580"/>
      <c r="MXU32" s="580"/>
      <c r="MXV32" s="580"/>
      <c r="MXW32" s="580"/>
      <c r="MXX32" s="580"/>
      <c r="MXY32" s="580"/>
      <c r="MXZ32" s="580"/>
      <c r="MYA32" s="580"/>
      <c r="MYB32" s="580"/>
      <c r="MYC32" s="580"/>
      <c r="MYD32" s="580"/>
      <c r="MYE32" s="580"/>
      <c r="MYF32" s="580"/>
      <c r="MYG32" s="580"/>
      <c r="MYH32" s="580"/>
      <c r="MYI32" s="580"/>
      <c r="MYJ32" s="580"/>
      <c r="MYK32" s="580"/>
      <c r="MYL32" s="580"/>
      <c r="MYM32" s="580"/>
      <c r="MYN32" s="580"/>
      <c r="MYO32" s="580"/>
      <c r="MYP32" s="580"/>
      <c r="MYQ32" s="580"/>
      <c r="MYR32" s="580"/>
      <c r="MYS32" s="580"/>
      <c r="MYT32" s="580"/>
      <c r="MYU32" s="580"/>
      <c r="MYV32" s="580"/>
      <c r="MYW32" s="580"/>
      <c r="MYX32" s="580"/>
      <c r="MYY32" s="580"/>
      <c r="MYZ32" s="580"/>
      <c r="MZA32" s="580"/>
      <c r="MZB32" s="580"/>
      <c r="MZC32" s="580"/>
      <c r="MZD32" s="580"/>
      <c r="MZE32" s="580"/>
      <c r="MZF32" s="580"/>
      <c r="MZG32" s="580"/>
      <c r="MZH32" s="580"/>
      <c r="MZI32" s="580"/>
      <c r="MZJ32" s="580"/>
      <c r="MZK32" s="580"/>
      <c r="MZL32" s="580"/>
      <c r="MZM32" s="580"/>
      <c r="MZN32" s="580"/>
      <c r="MZO32" s="580"/>
      <c r="MZP32" s="580"/>
      <c r="MZQ32" s="580"/>
      <c r="MZR32" s="580"/>
      <c r="MZS32" s="580"/>
      <c r="MZT32" s="580"/>
      <c r="MZU32" s="580"/>
      <c r="MZV32" s="580"/>
      <c r="MZW32" s="580"/>
      <c r="MZX32" s="580"/>
      <c r="MZY32" s="580"/>
      <c r="MZZ32" s="580"/>
      <c r="NAA32" s="580"/>
      <c r="NAB32" s="580"/>
      <c r="NAC32" s="580"/>
      <c r="NAD32" s="580"/>
      <c r="NAE32" s="580"/>
      <c r="NAF32" s="580"/>
      <c r="NAG32" s="580"/>
      <c r="NAH32" s="580"/>
      <c r="NAI32" s="580"/>
      <c r="NAJ32" s="580"/>
      <c r="NAK32" s="580"/>
      <c r="NAL32" s="580"/>
      <c r="NAM32" s="580"/>
      <c r="NAN32" s="580"/>
      <c r="NAO32" s="580"/>
      <c r="NAP32" s="580"/>
      <c r="NAQ32" s="580"/>
      <c r="NAR32" s="580"/>
      <c r="NAS32" s="580"/>
      <c r="NAT32" s="580"/>
      <c r="NAU32" s="580"/>
      <c r="NAV32" s="580"/>
      <c r="NAW32" s="580"/>
      <c r="NAX32" s="580"/>
      <c r="NAY32" s="580"/>
      <c r="NAZ32" s="580"/>
      <c r="NBA32" s="580"/>
      <c r="NBB32" s="580"/>
      <c r="NBC32" s="580"/>
      <c r="NBD32" s="580"/>
      <c r="NBE32" s="580"/>
      <c r="NBF32" s="580"/>
      <c r="NBG32" s="580"/>
      <c r="NBH32" s="580"/>
      <c r="NBI32" s="580"/>
      <c r="NBJ32" s="580"/>
      <c r="NBK32" s="580"/>
      <c r="NBL32" s="580"/>
      <c r="NBM32" s="580"/>
      <c r="NBN32" s="580"/>
      <c r="NBO32" s="580"/>
      <c r="NBP32" s="580"/>
      <c r="NBQ32" s="580"/>
      <c r="NBR32" s="580"/>
      <c r="NBS32" s="580"/>
      <c r="NBT32" s="580"/>
      <c r="NBU32" s="580"/>
      <c r="NBV32" s="580"/>
      <c r="NBW32" s="580"/>
      <c r="NBX32" s="580"/>
      <c r="NBY32" s="580"/>
      <c r="NBZ32" s="580"/>
      <c r="NCA32" s="580"/>
      <c r="NCB32" s="580"/>
      <c r="NCC32" s="580"/>
      <c r="NCD32" s="580"/>
      <c r="NCE32" s="580"/>
      <c r="NCF32" s="580"/>
      <c r="NCG32" s="580"/>
      <c r="NCH32" s="580"/>
      <c r="NCI32" s="580"/>
      <c r="NCJ32" s="580"/>
      <c r="NCK32" s="580"/>
      <c r="NCL32" s="580"/>
      <c r="NCM32" s="580"/>
      <c r="NCN32" s="580"/>
      <c r="NCO32" s="580"/>
      <c r="NCP32" s="580"/>
      <c r="NCQ32" s="580"/>
      <c r="NCR32" s="580"/>
      <c r="NCS32" s="580"/>
      <c r="NCT32" s="580"/>
      <c r="NCU32" s="580"/>
      <c r="NCV32" s="580"/>
      <c r="NCW32" s="580"/>
      <c r="NCX32" s="580"/>
      <c r="NCY32" s="580"/>
      <c r="NCZ32" s="580"/>
      <c r="NDA32" s="580"/>
      <c r="NDB32" s="580"/>
      <c r="NDC32" s="580"/>
      <c r="NDD32" s="580"/>
      <c r="NDE32" s="580"/>
      <c r="NDF32" s="580"/>
      <c r="NDG32" s="580"/>
      <c r="NDH32" s="580"/>
      <c r="NDI32" s="580"/>
      <c r="NDJ32" s="580"/>
      <c r="NDK32" s="580"/>
      <c r="NDL32" s="580"/>
      <c r="NDM32" s="580"/>
      <c r="NDN32" s="580"/>
      <c r="NDO32" s="580"/>
      <c r="NDP32" s="580"/>
      <c r="NDQ32" s="580"/>
      <c r="NDR32" s="580"/>
      <c r="NDS32" s="580"/>
      <c r="NDT32" s="580"/>
      <c r="NDU32" s="580"/>
      <c r="NDV32" s="580"/>
      <c r="NDW32" s="580"/>
      <c r="NDX32" s="580"/>
      <c r="NDY32" s="580"/>
      <c r="NDZ32" s="580"/>
      <c r="NEA32" s="580"/>
      <c r="NEB32" s="580"/>
      <c r="NEC32" s="580"/>
      <c r="NED32" s="580"/>
      <c r="NEE32" s="580"/>
      <c r="NEF32" s="580"/>
      <c r="NEG32" s="580"/>
      <c r="NEH32" s="580"/>
      <c r="NEI32" s="580"/>
      <c r="NEJ32" s="580"/>
      <c r="NEK32" s="580"/>
      <c r="NEL32" s="580"/>
      <c r="NEM32" s="580"/>
      <c r="NEN32" s="580"/>
      <c r="NEO32" s="580"/>
      <c r="NEP32" s="580"/>
      <c r="NEQ32" s="580"/>
      <c r="NER32" s="580"/>
      <c r="NES32" s="580"/>
      <c r="NET32" s="580"/>
      <c r="NEU32" s="580"/>
      <c r="NEV32" s="580"/>
      <c r="NEW32" s="580"/>
      <c r="NEX32" s="580"/>
      <c r="NEY32" s="580"/>
      <c r="NEZ32" s="580"/>
      <c r="NFA32" s="580"/>
      <c r="NFB32" s="580"/>
      <c r="NFC32" s="580"/>
      <c r="NFD32" s="580"/>
      <c r="NFE32" s="580"/>
      <c r="NFF32" s="580"/>
      <c r="NFG32" s="580"/>
      <c r="NFH32" s="580"/>
      <c r="NFI32" s="580"/>
      <c r="NFJ32" s="580"/>
      <c r="NFK32" s="580"/>
      <c r="NFL32" s="580"/>
      <c r="NFM32" s="580"/>
      <c r="NFN32" s="580"/>
      <c r="NFO32" s="580"/>
      <c r="NFP32" s="580"/>
      <c r="NFQ32" s="580"/>
      <c r="NFR32" s="580"/>
      <c r="NFS32" s="580"/>
      <c r="NFT32" s="580"/>
      <c r="NFU32" s="580"/>
      <c r="NFV32" s="580"/>
      <c r="NFW32" s="580"/>
      <c r="NFX32" s="580"/>
      <c r="NFY32" s="580"/>
      <c r="NFZ32" s="580"/>
      <c r="NGA32" s="580"/>
      <c r="NGB32" s="580"/>
      <c r="NGC32" s="580"/>
      <c r="NGD32" s="580"/>
      <c r="NGE32" s="580"/>
      <c r="NGF32" s="580"/>
      <c r="NGG32" s="580"/>
      <c r="NGH32" s="580"/>
      <c r="NGI32" s="580"/>
      <c r="NGJ32" s="580"/>
      <c r="NGK32" s="580"/>
      <c r="NGL32" s="580"/>
      <c r="NGM32" s="580"/>
      <c r="NGN32" s="580"/>
      <c r="NGO32" s="580"/>
      <c r="NGP32" s="580"/>
      <c r="NGQ32" s="580"/>
      <c r="NGR32" s="580"/>
      <c r="NGS32" s="580"/>
      <c r="NGT32" s="580"/>
      <c r="NGU32" s="580"/>
      <c r="NGV32" s="580"/>
      <c r="NGW32" s="580"/>
      <c r="NGX32" s="580"/>
      <c r="NGY32" s="580"/>
      <c r="NGZ32" s="580"/>
      <c r="NHA32" s="580"/>
      <c r="NHB32" s="580"/>
      <c r="NHC32" s="580"/>
      <c r="NHD32" s="580"/>
      <c r="NHE32" s="580"/>
      <c r="NHF32" s="580"/>
      <c r="NHG32" s="580"/>
      <c r="NHH32" s="580"/>
      <c r="NHI32" s="580"/>
      <c r="NHJ32" s="580"/>
      <c r="NHK32" s="580"/>
      <c r="NHL32" s="580"/>
      <c r="NHM32" s="580"/>
      <c r="NHN32" s="580"/>
      <c r="NHO32" s="580"/>
      <c r="NHP32" s="580"/>
      <c r="NHQ32" s="580"/>
      <c r="NHR32" s="580"/>
      <c r="NHS32" s="580"/>
      <c r="NHT32" s="580"/>
      <c r="NHU32" s="580"/>
      <c r="NHV32" s="580"/>
      <c r="NHW32" s="580"/>
      <c r="NHX32" s="580"/>
      <c r="NHY32" s="580"/>
      <c r="NHZ32" s="580"/>
      <c r="NIA32" s="580"/>
      <c r="NIB32" s="580"/>
      <c r="NIC32" s="580"/>
      <c r="NID32" s="580"/>
      <c r="NIE32" s="580"/>
      <c r="NIF32" s="580"/>
      <c r="NIG32" s="580"/>
      <c r="NIH32" s="580"/>
      <c r="NII32" s="580"/>
      <c r="NIJ32" s="580"/>
      <c r="NIK32" s="580"/>
      <c r="NIL32" s="580"/>
      <c r="NIM32" s="580"/>
      <c r="NIN32" s="580"/>
      <c r="NIO32" s="580"/>
      <c r="NIP32" s="580"/>
      <c r="NIQ32" s="580"/>
      <c r="NIR32" s="580"/>
      <c r="NIS32" s="580"/>
      <c r="NIT32" s="580"/>
      <c r="NIU32" s="580"/>
      <c r="NIV32" s="580"/>
      <c r="NIW32" s="580"/>
      <c r="NIX32" s="580"/>
      <c r="NIY32" s="580"/>
      <c r="NIZ32" s="580"/>
      <c r="NJA32" s="580"/>
      <c r="NJB32" s="580"/>
      <c r="NJC32" s="580"/>
      <c r="NJD32" s="580"/>
      <c r="NJE32" s="580"/>
      <c r="NJF32" s="580"/>
      <c r="NJG32" s="580"/>
      <c r="NJH32" s="580"/>
      <c r="NJI32" s="580"/>
      <c r="NJJ32" s="580"/>
      <c r="NJK32" s="580"/>
      <c r="NJL32" s="580"/>
      <c r="NJM32" s="580"/>
      <c r="NJN32" s="580"/>
      <c r="NJO32" s="580"/>
      <c r="NJP32" s="580"/>
      <c r="NJQ32" s="580"/>
      <c r="NJR32" s="580"/>
      <c r="NJS32" s="580"/>
      <c r="NJT32" s="580"/>
      <c r="NJU32" s="580"/>
      <c r="NJV32" s="580"/>
      <c r="NJW32" s="580"/>
      <c r="NJX32" s="580"/>
      <c r="NJY32" s="580"/>
      <c r="NJZ32" s="580"/>
      <c r="NKA32" s="580"/>
      <c r="NKB32" s="580"/>
      <c r="NKC32" s="580"/>
      <c r="NKD32" s="580"/>
      <c r="NKE32" s="580"/>
      <c r="NKF32" s="580"/>
      <c r="NKG32" s="580"/>
      <c r="NKH32" s="580"/>
      <c r="NKI32" s="580"/>
      <c r="NKJ32" s="580"/>
      <c r="NKK32" s="580"/>
      <c r="NKL32" s="580"/>
      <c r="NKM32" s="580"/>
      <c r="NKN32" s="580"/>
      <c r="NKO32" s="580"/>
      <c r="NKP32" s="580"/>
      <c r="NKQ32" s="580"/>
      <c r="NKR32" s="580"/>
      <c r="NKS32" s="580"/>
      <c r="NKT32" s="580"/>
      <c r="NKU32" s="580"/>
      <c r="NKV32" s="580"/>
      <c r="NKW32" s="580"/>
      <c r="NKX32" s="580"/>
      <c r="NKY32" s="580"/>
      <c r="NKZ32" s="580"/>
      <c r="NLA32" s="580"/>
      <c r="NLB32" s="580"/>
      <c r="NLC32" s="580"/>
      <c r="NLD32" s="580"/>
      <c r="NLE32" s="580"/>
      <c r="NLF32" s="580"/>
      <c r="NLG32" s="580"/>
      <c r="NLH32" s="580"/>
      <c r="NLI32" s="580"/>
      <c r="NLJ32" s="580"/>
      <c r="NLK32" s="580"/>
      <c r="NLL32" s="580"/>
      <c r="NLM32" s="580"/>
      <c r="NLN32" s="580"/>
      <c r="NLO32" s="580"/>
      <c r="NLP32" s="580"/>
      <c r="NLQ32" s="580"/>
      <c r="NLR32" s="580"/>
      <c r="NLS32" s="580"/>
      <c r="NLT32" s="580"/>
      <c r="NLU32" s="580"/>
      <c r="NLV32" s="580"/>
      <c r="NLW32" s="580"/>
      <c r="NLX32" s="580"/>
      <c r="NLY32" s="580"/>
      <c r="NLZ32" s="580"/>
      <c r="NMA32" s="580"/>
      <c r="NMB32" s="580"/>
      <c r="NMC32" s="580"/>
      <c r="NMD32" s="580"/>
      <c r="NME32" s="580"/>
      <c r="NMF32" s="580"/>
      <c r="NMG32" s="580"/>
      <c r="NMH32" s="580"/>
      <c r="NMI32" s="580"/>
      <c r="NMJ32" s="580"/>
      <c r="NMK32" s="580"/>
      <c r="NML32" s="580"/>
      <c r="NMM32" s="580"/>
      <c r="NMN32" s="580"/>
      <c r="NMO32" s="580"/>
      <c r="NMP32" s="580"/>
      <c r="NMQ32" s="580"/>
      <c r="NMR32" s="580"/>
      <c r="NMS32" s="580"/>
      <c r="NMT32" s="580"/>
      <c r="NMU32" s="580"/>
      <c r="NMV32" s="580"/>
      <c r="NMW32" s="580"/>
      <c r="NMX32" s="580"/>
      <c r="NMY32" s="580"/>
      <c r="NMZ32" s="580"/>
      <c r="NNA32" s="580"/>
      <c r="NNB32" s="580"/>
      <c r="NNC32" s="580"/>
      <c r="NND32" s="580"/>
      <c r="NNE32" s="580"/>
      <c r="NNF32" s="580"/>
      <c r="NNG32" s="580"/>
      <c r="NNH32" s="580"/>
      <c r="NNI32" s="580"/>
      <c r="NNJ32" s="580"/>
      <c r="NNK32" s="580"/>
      <c r="NNL32" s="580"/>
      <c r="NNM32" s="580"/>
      <c r="NNN32" s="580"/>
      <c r="NNO32" s="580"/>
      <c r="NNP32" s="580"/>
      <c r="NNQ32" s="580"/>
      <c r="NNR32" s="580"/>
      <c r="NNS32" s="580"/>
      <c r="NNT32" s="580"/>
      <c r="NNU32" s="580"/>
      <c r="NNV32" s="580"/>
      <c r="NNW32" s="580"/>
      <c r="NNX32" s="580"/>
      <c r="NNY32" s="580"/>
      <c r="NNZ32" s="580"/>
      <c r="NOA32" s="580"/>
      <c r="NOB32" s="580"/>
      <c r="NOC32" s="580"/>
      <c r="NOD32" s="580"/>
      <c r="NOE32" s="580"/>
      <c r="NOF32" s="580"/>
      <c r="NOG32" s="580"/>
      <c r="NOH32" s="580"/>
      <c r="NOI32" s="580"/>
      <c r="NOJ32" s="580"/>
      <c r="NOK32" s="580"/>
      <c r="NOL32" s="580"/>
      <c r="NOM32" s="580"/>
      <c r="NON32" s="580"/>
      <c r="NOO32" s="580"/>
      <c r="NOP32" s="580"/>
      <c r="NOQ32" s="580"/>
      <c r="NOR32" s="580"/>
      <c r="NOS32" s="580"/>
      <c r="NOT32" s="580"/>
      <c r="NOU32" s="580"/>
      <c r="NOV32" s="580"/>
      <c r="NOW32" s="580"/>
      <c r="NOX32" s="580"/>
      <c r="NOY32" s="580"/>
      <c r="NOZ32" s="580"/>
      <c r="NPA32" s="580"/>
      <c r="NPB32" s="580"/>
      <c r="NPC32" s="580"/>
      <c r="NPD32" s="580"/>
      <c r="NPE32" s="580"/>
      <c r="NPF32" s="580"/>
      <c r="NPG32" s="580"/>
      <c r="NPH32" s="580"/>
      <c r="NPI32" s="580"/>
      <c r="NPJ32" s="580"/>
      <c r="NPK32" s="580"/>
      <c r="NPL32" s="580"/>
      <c r="NPM32" s="580"/>
      <c r="NPN32" s="580"/>
      <c r="NPO32" s="580"/>
      <c r="NPP32" s="580"/>
      <c r="NPQ32" s="580"/>
      <c r="NPR32" s="580"/>
      <c r="NPS32" s="580"/>
      <c r="NPT32" s="580"/>
      <c r="NPU32" s="580"/>
      <c r="NPV32" s="580"/>
      <c r="NPW32" s="580"/>
      <c r="NPX32" s="580"/>
      <c r="NPY32" s="580"/>
      <c r="NPZ32" s="580"/>
      <c r="NQA32" s="580"/>
      <c r="NQB32" s="580"/>
      <c r="NQC32" s="580"/>
      <c r="NQD32" s="580"/>
      <c r="NQE32" s="580"/>
      <c r="NQF32" s="580"/>
      <c r="NQG32" s="580"/>
      <c r="NQH32" s="580"/>
      <c r="NQI32" s="580"/>
      <c r="NQJ32" s="580"/>
      <c r="NQK32" s="580"/>
      <c r="NQL32" s="580"/>
      <c r="NQM32" s="580"/>
      <c r="NQN32" s="580"/>
      <c r="NQO32" s="580"/>
      <c r="NQP32" s="580"/>
      <c r="NQQ32" s="580"/>
      <c r="NQR32" s="580"/>
      <c r="NQS32" s="580"/>
      <c r="NQT32" s="580"/>
      <c r="NQU32" s="580"/>
      <c r="NQV32" s="580"/>
      <c r="NQW32" s="580"/>
      <c r="NQX32" s="580"/>
      <c r="NQY32" s="580"/>
      <c r="NQZ32" s="580"/>
      <c r="NRA32" s="580"/>
      <c r="NRB32" s="580"/>
      <c r="NRC32" s="580"/>
      <c r="NRD32" s="580"/>
      <c r="NRE32" s="580"/>
      <c r="NRF32" s="580"/>
      <c r="NRG32" s="580"/>
      <c r="NRH32" s="580"/>
      <c r="NRI32" s="580"/>
      <c r="NRJ32" s="580"/>
      <c r="NRK32" s="580"/>
      <c r="NRL32" s="580"/>
      <c r="NRM32" s="580"/>
      <c r="NRN32" s="580"/>
      <c r="NRO32" s="580"/>
      <c r="NRP32" s="580"/>
      <c r="NRQ32" s="580"/>
      <c r="NRR32" s="580"/>
      <c r="NRS32" s="580"/>
      <c r="NRT32" s="580"/>
      <c r="NRU32" s="580"/>
      <c r="NRV32" s="580"/>
      <c r="NRW32" s="580"/>
      <c r="NRX32" s="580"/>
      <c r="NRY32" s="580"/>
      <c r="NRZ32" s="580"/>
      <c r="NSA32" s="580"/>
      <c r="NSB32" s="580"/>
      <c r="NSC32" s="580"/>
      <c r="NSD32" s="580"/>
      <c r="NSE32" s="580"/>
      <c r="NSF32" s="580"/>
      <c r="NSG32" s="580"/>
      <c r="NSH32" s="580"/>
      <c r="NSI32" s="580"/>
      <c r="NSJ32" s="580"/>
      <c r="NSK32" s="580"/>
      <c r="NSL32" s="580"/>
      <c r="NSM32" s="580"/>
      <c r="NSN32" s="580"/>
      <c r="NSO32" s="580"/>
      <c r="NSP32" s="580"/>
      <c r="NSQ32" s="580"/>
      <c r="NSR32" s="580"/>
      <c r="NSS32" s="580"/>
      <c r="NST32" s="580"/>
      <c r="NSU32" s="580"/>
      <c r="NSV32" s="580"/>
      <c r="NSW32" s="580"/>
      <c r="NSX32" s="580"/>
      <c r="NSY32" s="580"/>
      <c r="NSZ32" s="580"/>
      <c r="NTA32" s="580"/>
      <c r="NTB32" s="580"/>
      <c r="NTC32" s="580"/>
      <c r="NTD32" s="580"/>
      <c r="NTE32" s="580"/>
      <c r="NTF32" s="580"/>
      <c r="NTG32" s="580"/>
      <c r="NTH32" s="580"/>
      <c r="NTI32" s="580"/>
      <c r="NTJ32" s="580"/>
      <c r="NTK32" s="580"/>
      <c r="NTL32" s="580"/>
      <c r="NTM32" s="580"/>
      <c r="NTN32" s="580"/>
      <c r="NTO32" s="580"/>
      <c r="NTP32" s="580"/>
      <c r="NTQ32" s="580"/>
      <c r="NTR32" s="580"/>
      <c r="NTS32" s="580"/>
      <c r="NTT32" s="580"/>
      <c r="NTU32" s="580"/>
      <c r="NTV32" s="580"/>
      <c r="NTW32" s="580"/>
      <c r="NTX32" s="580"/>
      <c r="NTY32" s="580"/>
      <c r="NTZ32" s="580"/>
      <c r="NUA32" s="580"/>
      <c r="NUB32" s="580"/>
      <c r="NUC32" s="580"/>
      <c r="NUD32" s="580"/>
      <c r="NUE32" s="580"/>
      <c r="NUF32" s="580"/>
      <c r="NUG32" s="580"/>
      <c r="NUH32" s="580"/>
      <c r="NUI32" s="580"/>
      <c r="NUJ32" s="580"/>
      <c r="NUK32" s="580"/>
      <c r="NUL32" s="580"/>
      <c r="NUM32" s="580"/>
      <c r="NUN32" s="580"/>
      <c r="NUO32" s="580"/>
      <c r="NUP32" s="580"/>
      <c r="NUQ32" s="580"/>
      <c r="NUR32" s="580"/>
      <c r="NUS32" s="580"/>
      <c r="NUT32" s="580"/>
      <c r="NUU32" s="580"/>
      <c r="NUV32" s="580"/>
      <c r="NUW32" s="580"/>
      <c r="NUX32" s="580"/>
      <c r="NUY32" s="580"/>
      <c r="NUZ32" s="580"/>
      <c r="NVA32" s="580"/>
      <c r="NVB32" s="580"/>
      <c r="NVC32" s="580"/>
      <c r="NVD32" s="580"/>
      <c r="NVE32" s="580"/>
      <c r="NVF32" s="580"/>
      <c r="NVG32" s="580"/>
      <c r="NVH32" s="580"/>
      <c r="NVI32" s="580"/>
      <c r="NVJ32" s="580"/>
      <c r="NVK32" s="580"/>
      <c r="NVL32" s="580"/>
      <c r="NVM32" s="580"/>
      <c r="NVN32" s="580"/>
      <c r="NVO32" s="580"/>
      <c r="NVP32" s="580"/>
      <c r="NVQ32" s="580"/>
      <c r="NVR32" s="580"/>
      <c r="NVS32" s="580"/>
      <c r="NVT32" s="580"/>
      <c r="NVU32" s="580"/>
      <c r="NVV32" s="580"/>
      <c r="NVW32" s="580"/>
      <c r="NVX32" s="580"/>
      <c r="NVY32" s="580"/>
      <c r="NVZ32" s="580"/>
      <c r="NWA32" s="580"/>
      <c r="NWB32" s="580"/>
      <c r="NWC32" s="580"/>
      <c r="NWD32" s="580"/>
      <c r="NWE32" s="580"/>
      <c r="NWF32" s="580"/>
      <c r="NWG32" s="580"/>
      <c r="NWH32" s="580"/>
      <c r="NWI32" s="580"/>
      <c r="NWJ32" s="580"/>
      <c r="NWK32" s="580"/>
      <c r="NWL32" s="580"/>
      <c r="NWM32" s="580"/>
      <c r="NWN32" s="580"/>
      <c r="NWO32" s="580"/>
      <c r="NWP32" s="580"/>
      <c r="NWQ32" s="580"/>
      <c r="NWR32" s="580"/>
      <c r="NWS32" s="580"/>
      <c r="NWT32" s="580"/>
      <c r="NWU32" s="580"/>
      <c r="NWV32" s="580"/>
      <c r="NWW32" s="580"/>
      <c r="NWX32" s="580"/>
      <c r="NWY32" s="580"/>
      <c r="NWZ32" s="580"/>
      <c r="NXA32" s="580"/>
      <c r="NXB32" s="580"/>
      <c r="NXC32" s="580"/>
      <c r="NXD32" s="580"/>
      <c r="NXE32" s="580"/>
      <c r="NXF32" s="580"/>
      <c r="NXG32" s="580"/>
      <c r="NXH32" s="580"/>
      <c r="NXI32" s="580"/>
      <c r="NXJ32" s="580"/>
      <c r="NXK32" s="580"/>
      <c r="NXL32" s="580"/>
      <c r="NXM32" s="580"/>
      <c r="NXN32" s="580"/>
      <c r="NXO32" s="580"/>
      <c r="NXP32" s="580"/>
      <c r="NXQ32" s="580"/>
      <c r="NXR32" s="580"/>
      <c r="NXS32" s="580"/>
      <c r="NXT32" s="580"/>
      <c r="NXU32" s="580"/>
      <c r="NXV32" s="580"/>
      <c r="NXW32" s="580"/>
      <c r="NXX32" s="580"/>
      <c r="NXY32" s="580"/>
      <c r="NXZ32" s="580"/>
      <c r="NYA32" s="580"/>
      <c r="NYB32" s="580"/>
      <c r="NYC32" s="580"/>
      <c r="NYD32" s="580"/>
      <c r="NYE32" s="580"/>
      <c r="NYF32" s="580"/>
      <c r="NYG32" s="580"/>
      <c r="NYH32" s="580"/>
      <c r="NYI32" s="580"/>
      <c r="NYJ32" s="580"/>
      <c r="NYK32" s="580"/>
      <c r="NYL32" s="580"/>
      <c r="NYM32" s="580"/>
      <c r="NYN32" s="580"/>
      <c r="NYO32" s="580"/>
      <c r="NYP32" s="580"/>
      <c r="NYQ32" s="580"/>
      <c r="NYR32" s="580"/>
      <c r="NYS32" s="580"/>
      <c r="NYT32" s="580"/>
      <c r="NYU32" s="580"/>
      <c r="NYV32" s="580"/>
      <c r="NYW32" s="580"/>
      <c r="NYX32" s="580"/>
      <c r="NYY32" s="580"/>
      <c r="NYZ32" s="580"/>
      <c r="NZA32" s="580"/>
      <c r="NZB32" s="580"/>
      <c r="NZC32" s="580"/>
      <c r="NZD32" s="580"/>
      <c r="NZE32" s="580"/>
      <c r="NZF32" s="580"/>
      <c r="NZG32" s="580"/>
      <c r="NZH32" s="580"/>
      <c r="NZI32" s="580"/>
      <c r="NZJ32" s="580"/>
      <c r="NZK32" s="580"/>
      <c r="NZL32" s="580"/>
      <c r="NZM32" s="580"/>
      <c r="NZN32" s="580"/>
      <c r="NZO32" s="580"/>
      <c r="NZP32" s="580"/>
      <c r="NZQ32" s="580"/>
      <c r="NZR32" s="580"/>
      <c r="NZS32" s="580"/>
      <c r="NZT32" s="580"/>
      <c r="NZU32" s="580"/>
      <c r="NZV32" s="580"/>
      <c r="NZW32" s="580"/>
      <c r="NZX32" s="580"/>
      <c r="NZY32" s="580"/>
      <c r="NZZ32" s="580"/>
      <c r="OAA32" s="580"/>
      <c r="OAB32" s="580"/>
      <c r="OAC32" s="580"/>
      <c r="OAD32" s="580"/>
      <c r="OAE32" s="580"/>
      <c r="OAF32" s="580"/>
      <c r="OAG32" s="580"/>
      <c r="OAH32" s="580"/>
      <c r="OAI32" s="580"/>
      <c r="OAJ32" s="580"/>
      <c r="OAK32" s="580"/>
      <c r="OAL32" s="580"/>
      <c r="OAM32" s="580"/>
      <c r="OAN32" s="580"/>
      <c r="OAO32" s="580"/>
      <c r="OAP32" s="580"/>
      <c r="OAQ32" s="580"/>
      <c r="OAR32" s="580"/>
      <c r="OAS32" s="580"/>
      <c r="OAT32" s="580"/>
      <c r="OAU32" s="580"/>
      <c r="OAV32" s="580"/>
      <c r="OAW32" s="580"/>
      <c r="OAX32" s="580"/>
      <c r="OAY32" s="580"/>
      <c r="OAZ32" s="580"/>
      <c r="OBA32" s="580"/>
      <c r="OBB32" s="580"/>
      <c r="OBC32" s="580"/>
      <c r="OBD32" s="580"/>
      <c r="OBE32" s="580"/>
      <c r="OBF32" s="580"/>
      <c r="OBG32" s="580"/>
      <c r="OBH32" s="580"/>
      <c r="OBI32" s="580"/>
      <c r="OBJ32" s="580"/>
      <c r="OBK32" s="580"/>
      <c r="OBL32" s="580"/>
      <c r="OBM32" s="580"/>
      <c r="OBN32" s="580"/>
      <c r="OBO32" s="580"/>
      <c r="OBP32" s="580"/>
      <c r="OBQ32" s="580"/>
      <c r="OBR32" s="580"/>
      <c r="OBS32" s="580"/>
      <c r="OBT32" s="580"/>
      <c r="OBU32" s="580"/>
      <c r="OBV32" s="580"/>
      <c r="OBW32" s="580"/>
      <c r="OBX32" s="580"/>
      <c r="OBY32" s="580"/>
      <c r="OBZ32" s="580"/>
      <c r="OCA32" s="580"/>
      <c r="OCB32" s="580"/>
      <c r="OCC32" s="580"/>
      <c r="OCD32" s="580"/>
      <c r="OCE32" s="580"/>
      <c r="OCF32" s="580"/>
      <c r="OCG32" s="580"/>
      <c r="OCH32" s="580"/>
      <c r="OCI32" s="580"/>
      <c r="OCJ32" s="580"/>
      <c r="OCK32" s="580"/>
      <c r="OCL32" s="580"/>
      <c r="OCM32" s="580"/>
      <c r="OCN32" s="580"/>
      <c r="OCO32" s="580"/>
      <c r="OCP32" s="580"/>
      <c r="OCQ32" s="580"/>
      <c r="OCR32" s="580"/>
      <c r="OCS32" s="580"/>
      <c r="OCT32" s="580"/>
      <c r="OCU32" s="580"/>
      <c r="OCV32" s="580"/>
      <c r="OCW32" s="580"/>
      <c r="OCX32" s="580"/>
      <c r="OCY32" s="580"/>
      <c r="OCZ32" s="580"/>
      <c r="ODA32" s="580"/>
      <c r="ODB32" s="580"/>
      <c r="ODC32" s="580"/>
      <c r="ODD32" s="580"/>
      <c r="ODE32" s="580"/>
      <c r="ODF32" s="580"/>
      <c r="ODG32" s="580"/>
      <c r="ODH32" s="580"/>
      <c r="ODI32" s="580"/>
      <c r="ODJ32" s="580"/>
      <c r="ODK32" s="580"/>
      <c r="ODL32" s="580"/>
      <c r="ODM32" s="580"/>
      <c r="ODN32" s="580"/>
      <c r="ODO32" s="580"/>
      <c r="ODP32" s="580"/>
      <c r="ODQ32" s="580"/>
      <c r="ODR32" s="580"/>
      <c r="ODS32" s="580"/>
      <c r="ODT32" s="580"/>
      <c r="ODU32" s="580"/>
      <c r="ODV32" s="580"/>
      <c r="ODW32" s="580"/>
      <c r="ODX32" s="580"/>
      <c r="ODY32" s="580"/>
      <c r="ODZ32" s="580"/>
      <c r="OEA32" s="580"/>
      <c r="OEB32" s="580"/>
      <c r="OEC32" s="580"/>
      <c r="OED32" s="580"/>
      <c r="OEE32" s="580"/>
      <c r="OEF32" s="580"/>
      <c r="OEG32" s="580"/>
      <c r="OEH32" s="580"/>
      <c r="OEI32" s="580"/>
      <c r="OEJ32" s="580"/>
      <c r="OEK32" s="580"/>
      <c r="OEL32" s="580"/>
      <c r="OEM32" s="580"/>
      <c r="OEN32" s="580"/>
      <c r="OEO32" s="580"/>
      <c r="OEP32" s="580"/>
      <c r="OEQ32" s="580"/>
      <c r="OER32" s="580"/>
      <c r="OES32" s="580"/>
      <c r="OET32" s="580"/>
      <c r="OEU32" s="580"/>
      <c r="OEV32" s="580"/>
      <c r="OEW32" s="580"/>
      <c r="OEX32" s="580"/>
      <c r="OEY32" s="580"/>
      <c r="OEZ32" s="580"/>
      <c r="OFA32" s="580"/>
      <c r="OFB32" s="580"/>
      <c r="OFC32" s="580"/>
      <c r="OFD32" s="580"/>
      <c r="OFE32" s="580"/>
      <c r="OFF32" s="580"/>
      <c r="OFG32" s="580"/>
      <c r="OFH32" s="580"/>
      <c r="OFI32" s="580"/>
      <c r="OFJ32" s="580"/>
      <c r="OFK32" s="580"/>
      <c r="OFL32" s="580"/>
      <c r="OFM32" s="580"/>
      <c r="OFN32" s="580"/>
      <c r="OFO32" s="580"/>
      <c r="OFP32" s="580"/>
      <c r="OFQ32" s="580"/>
      <c r="OFR32" s="580"/>
      <c r="OFS32" s="580"/>
      <c r="OFT32" s="580"/>
      <c r="OFU32" s="580"/>
      <c r="OFV32" s="580"/>
      <c r="OFW32" s="580"/>
      <c r="OFX32" s="580"/>
      <c r="OFY32" s="580"/>
      <c r="OFZ32" s="580"/>
      <c r="OGA32" s="580"/>
      <c r="OGB32" s="580"/>
      <c r="OGC32" s="580"/>
      <c r="OGD32" s="580"/>
      <c r="OGE32" s="580"/>
      <c r="OGF32" s="580"/>
      <c r="OGG32" s="580"/>
      <c r="OGH32" s="580"/>
      <c r="OGI32" s="580"/>
      <c r="OGJ32" s="580"/>
      <c r="OGK32" s="580"/>
      <c r="OGL32" s="580"/>
      <c r="OGM32" s="580"/>
      <c r="OGN32" s="580"/>
      <c r="OGO32" s="580"/>
      <c r="OGP32" s="580"/>
      <c r="OGQ32" s="580"/>
      <c r="OGR32" s="580"/>
      <c r="OGS32" s="580"/>
      <c r="OGT32" s="580"/>
      <c r="OGU32" s="580"/>
      <c r="OGV32" s="580"/>
      <c r="OGW32" s="580"/>
      <c r="OGX32" s="580"/>
      <c r="OGY32" s="580"/>
      <c r="OGZ32" s="580"/>
      <c r="OHA32" s="580"/>
      <c r="OHB32" s="580"/>
      <c r="OHC32" s="580"/>
      <c r="OHD32" s="580"/>
      <c r="OHE32" s="580"/>
      <c r="OHF32" s="580"/>
      <c r="OHG32" s="580"/>
      <c r="OHH32" s="580"/>
      <c r="OHI32" s="580"/>
      <c r="OHJ32" s="580"/>
      <c r="OHK32" s="580"/>
      <c r="OHL32" s="580"/>
      <c r="OHM32" s="580"/>
      <c r="OHN32" s="580"/>
      <c r="OHO32" s="580"/>
      <c r="OHP32" s="580"/>
      <c r="OHQ32" s="580"/>
      <c r="OHR32" s="580"/>
      <c r="OHS32" s="580"/>
      <c r="OHT32" s="580"/>
      <c r="OHU32" s="580"/>
      <c r="OHV32" s="580"/>
      <c r="OHW32" s="580"/>
      <c r="OHX32" s="580"/>
      <c r="OHY32" s="580"/>
      <c r="OHZ32" s="580"/>
      <c r="OIA32" s="580"/>
      <c r="OIB32" s="580"/>
      <c r="OIC32" s="580"/>
      <c r="OID32" s="580"/>
      <c r="OIE32" s="580"/>
      <c r="OIF32" s="580"/>
      <c r="OIG32" s="580"/>
      <c r="OIH32" s="580"/>
      <c r="OII32" s="580"/>
      <c r="OIJ32" s="580"/>
      <c r="OIK32" s="580"/>
      <c r="OIL32" s="580"/>
      <c r="OIM32" s="580"/>
      <c r="OIN32" s="580"/>
      <c r="OIO32" s="580"/>
      <c r="OIP32" s="580"/>
      <c r="OIQ32" s="580"/>
      <c r="OIR32" s="580"/>
      <c r="OIS32" s="580"/>
      <c r="OIT32" s="580"/>
      <c r="OIU32" s="580"/>
      <c r="OIV32" s="580"/>
      <c r="OIW32" s="580"/>
      <c r="OIX32" s="580"/>
      <c r="OIY32" s="580"/>
      <c r="OIZ32" s="580"/>
      <c r="OJA32" s="580"/>
      <c r="OJB32" s="580"/>
      <c r="OJC32" s="580"/>
      <c r="OJD32" s="580"/>
      <c r="OJE32" s="580"/>
      <c r="OJF32" s="580"/>
      <c r="OJG32" s="580"/>
      <c r="OJH32" s="580"/>
      <c r="OJI32" s="580"/>
      <c r="OJJ32" s="580"/>
      <c r="OJK32" s="580"/>
      <c r="OJL32" s="580"/>
      <c r="OJM32" s="580"/>
      <c r="OJN32" s="580"/>
      <c r="OJO32" s="580"/>
      <c r="OJP32" s="580"/>
      <c r="OJQ32" s="580"/>
      <c r="OJR32" s="580"/>
      <c r="OJS32" s="580"/>
      <c r="OJT32" s="580"/>
      <c r="OJU32" s="580"/>
      <c r="OJV32" s="580"/>
      <c r="OJW32" s="580"/>
      <c r="OJX32" s="580"/>
      <c r="OJY32" s="580"/>
      <c r="OJZ32" s="580"/>
      <c r="OKA32" s="580"/>
      <c r="OKB32" s="580"/>
      <c r="OKC32" s="580"/>
      <c r="OKD32" s="580"/>
      <c r="OKE32" s="580"/>
      <c r="OKF32" s="580"/>
      <c r="OKG32" s="580"/>
      <c r="OKH32" s="580"/>
      <c r="OKI32" s="580"/>
      <c r="OKJ32" s="580"/>
      <c r="OKK32" s="580"/>
      <c r="OKL32" s="580"/>
      <c r="OKM32" s="580"/>
      <c r="OKN32" s="580"/>
      <c r="OKO32" s="580"/>
      <c r="OKP32" s="580"/>
      <c r="OKQ32" s="580"/>
      <c r="OKR32" s="580"/>
      <c r="OKS32" s="580"/>
      <c r="OKT32" s="580"/>
      <c r="OKU32" s="580"/>
      <c r="OKV32" s="580"/>
      <c r="OKW32" s="580"/>
      <c r="OKX32" s="580"/>
      <c r="OKY32" s="580"/>
      <c r="OKZ32" s="580"/>
      <c r="OLA32" s="580"/>
      <c r="OLB32" s="580"/>
      <c r="OLC32" s="580"/>
      <c r="OLD32" s="580"/>
      <c r="OLE32" s="580"/>
      <c r="OLF32" s="580"/>
      <c r="OLG32" s="580"/>
      <c r="OLH32" s="580"/>
      <c r="OLI32" s="580"/>
      <c r="OLJ32" s="580"/>
      <c r="OLK32" s="580"/>
      <c r="OLL32" s="580"/>
      <c r="OLM32" s="580"/>
      <c r="OLN32" s="580"/>
      <c r="OLO32" s="580"/>
      <c r="OLP32" s="580"/>
      <c r="OLQ32" s="580"/>
      <c r="OLR32" s="580"/>
      <c r="OLS32" s="580"/>
      <c r="OLT32" s="580"/>
      <c r="OLU32" s="580"/>
      <c r="OLV32" s="580"/>
      <c r="OLW32" s="580"/>
      <c r="OLX32" s="580"/>
      <c r="OLY32" s="580"/>
      <c r="OLZ32" s="580"/>
      <c r="OMA32" s="580"/>
      <c r="OMB32" s="580"/>
      <c r="OMC32" s="580"/>
      <c r="OMD32" s="580"/>
      <c r="OME32" s="580"/>
      <c r="OMF32" s="580"/>
      <c r="OMG32" s="580"/>
      <c r="OMH32" s="580"/>
      <c r="OMI32" s="580"/>
      <c r="OMJ32" s="580"/>
      <c r="OMK32" s="580"/>
      <c r="OML32" s="580"/>
      <c r="OMM32" s="580"/>
      <c r="OMN32" s="580"/>
      <c r="OMO32" s="580"/>
      <c r="OMP32" s="580"/>
      <c r="OMQ32" s="580"/>
      <c r="OMR32" s="580"/>
      <c r="OMS32" s="580"/>
      <c r="OMT32" s="580"/>
      <c r="OMU32" s="580"/>
      <c r="OMV32" s="580"/>
      <c r="OMW32" s="580"/>
      <c r="OMX32" s="580"/>
      <c r="OMY32" s="580"/>
      <c r="OMZ32" s="580"/>
      <c r="ONA32" s="580"/>
      <c r="ONB32" s="580"/>
      <c r="ONC32" s="580"/>
      <c r="OND32" s="580"/>
      <c r="ONE32" s="580"/>
      <c r="ONF32" s="580"/>
      <c r="ONG32" s="580"/>
      <c r="ONH32" s="580"/>
      <c r="ONI32" s="580"/>
      <c r="ONJ32" s="580"/>
      <c r="ONK32" s="580"/>
      <c r="ONL32" s="580"/>
      <c r="ONM32" s="580"/>
      <c r="ONN32" s="580"/>
      <c r="ONO32" s="580"/>
      <c r="ONP32" s="580"/>
      <c r="ONQ32" s="580"/>
      <c r="ONR32" s="580"/>
      <c r="ONS32" s="580"/>
      <c r="ONT32" s="580"/>
      <c r="ONU32" s="580"/>
      <c r="ONV32" s="580"/>
      <c r="ONW32" s="580"/>
      <c r="ONX32" s="580"/>
      <c r="ONY32" s="580"/>
      <c r="ONZ32" s="580"/>
      <c r="OOA32" s="580"/>
      <c r="OOB32" s="580"/>
      <c r="OOC32" s="580"/>
      <c r="OOD32" s="580"/>
      <c r="OOE32" s="580"/>
      <c r="OOF32" s="580"/>
      <c r="OOG32" s="580"/>
      <c r="OOH32" s="580"/>
      <c r="OOI32" s="580"/>
      <c r="OOJ32" s="580"/>
      <c r="OOK32" s="580"/>
      <c r="OOL32" s="580"/>
      <c r="OOM32" s="580"/>
      <c r="OON32" s="580"/>
      <c r="OOO32" s="580"/>
      <c r="OOP32" s="580"/>
      <c r="OOQ32" s="580"/>
      <c r="OOR32" s="580"/>
      <c r="OOS32" s="580"/>
      <c r="OOT32" s="580"/>
      <c r="OOU32" s="580"/>
      <c r="OOV32" s="580"/>
      <c r="OOW32" s="580"/>
      <c r="OOX32" s="580"/>
      <c r="OOY32" s="580"/>
      <c r="OOZ32" s="580"/>
      <c r="OPA32" s="580"/>
      <c r="OPB32" s="580"/>
      <c r="OPC32" s="580"/>
      <c r="OPD32" s="580"/>
      <c r="OPE32" s="580"/>
      <c r="OPF32" s="580"/>
      <c r="OPG32" s="580"/>
      <c r="OPH32" s="580"/>
      <c r="OPI32" s="580"/>
      <c r="OPJ32" s="580"/>
      <c r="OPK32" s="580"/>
      <c r="OPL32" s="580"/>
      <c r="OPM32" s="580"/>
      <c r="OPN32" s="580"/>
      <c r="OPO32" s="580"/>
      <c r="OPP32" s="580"/>
      <c r="OPQ32" s="580"/>
      <c r="OPR32" s="580"/>
      <c r="OPS32" s="580"/>
      <c r="OPT32" s="580"/>
      <c r="OPU32" s="580"/>
      <c r="OPV32" s="580"/>
      <c r="OPW32" s="580"/>
      <c r="OPX32" s="580"/>
      <c r="OPY32" s="580"/>
      <c r="OPZ32" s="580"/>
      <c r="OQA32" s="580"/>
      <c r="OQB32" s="580"/>
      <c r="OQC32" s="580"/>
      <c r="OQD32" s="580"/>
      <c r="OQE32" s="580"/>
      <c r="OQF32" s="580"/>
      <c r="OQG32" s="580"/>
      <c r="OQH32" s="580"/>
      <c r="OQI32" s="580"/>
      <c r="OQJ32" s="580"/>
      <c r="OQK32" s="580"/>
      <c r="OQL32" s="580"/>
      <c r="OQM32" s="580"/>
      <c r="OQN32" s="580"/>
      <c r="OQO32" s="580"/>
      <c r="OQP32" s="580"/>
      <c r="OQQ32" s="580"/>
      <c r="OQR32" s="580"/>
      <c r="OQS32" s="580"/>
      <c r="OQT32" s="580"/>
      <c r="OQU32" s="580"/>
      <c r="OQV32" s="580"/>
      <c r="OQW32" s="580"/>
      <c r="OQX32" s="580"/>
      <c r="OQY32" s="580"/>
      <c r="OQZ32" s="580"/>
      <c r="ORA32" s="580"/>
      <c r="ORB32" s="580"/>
      <c r="ORC32" s="580"/>
      <c r="ORD32" s="580"/>
      <c r="ORE32" s="580"/>
      <c r="ORF32" s="580"/>
      <c r="ORG32" s="580"/>
      <c r="ORH32" s="580"/>
      <c r="ORI32" s="580"/>
      <c r="ORJ32" s="580"/>
      <c r="ORK32" s="580"/>
      <c r="ORL32" s="580"/>
      <c r="ORM32" s="580"/>
      <c r="ORN32" s="580"/>
      <c r="ORO32" s="580"/>
      <c r="ORP32" s="580"/>
      <c r="ORQ32" s="580"/>
      <c r="ORR32" s="580"/>
      <c r="ORS32" s="580"/>
      <c r="ORT32" s="580"/>
      <c r="ORU32" s="580"/>
      <c r="ORV32" s="580"/>
      <c r="ORW32" s="580"/>
      <c r="ORX32" s="580"/>
      <c r="ORY32" s="580"/>
      <c r="ORZ32" s="580"/>
      <c r="OSA32" s="580"/>
      <c r="OSB32" s="580"/>
      <c r="OSC32" s="580"/>
      <c r="OSD32" s="580"/>
      <c r="OSE32" s="580"/>
      <c r="OSF32" s="580"/>
      <c r="OSG32" s="580"/>
      <c r="OSH32" s="580"/>
      <c r="OSI32" s="580"/>
      <c r="OSJ32" s="580"/>
      <c r="OSK32" s="580"/>
      <c r="OSL32" s="580"/>
      <c r="OSM32" s="580"/>
      <c r="OSN32" s="580"/>
      <c r="OSO32" s="580"/>
      <c r="OSP32" s="580"/>
      <c r="OSQ32" s="580"/>
      <c r="OSR32" s="580"/>
      <c r="OSS32" s="580"/>
      <c r="OST32" s="580"/>
      <c r="OSU32" s="580"/>
      <c r="OSV32" s="580"/>
      <c r="OSW32" s="580"/>
      <c r="OSX32" s="580"/>
      <c r="OSY32" s="580"/>
      <c r="OSZ32" s="580"/>
      <c r="OTA32" s="580"/>
      <c r="OTB32" s="580"/>
      <c r="OTC32" s="580"/>
      <c r="OTD32" s="580"/>
      <c r="OTE32" s="580"/>
      <c r="OTF32" s="580"/>
      <c r="OTG32" s="580"/>
      <c r="OTH32" s="580"/>
      <c r="OTI32" s="580"/>
      <c r="OTJ32" s="580"/>
      <c r="OTK32" s="580"/>
      <c r="OTL32" s="580"/>
      <c r="OTM32" s="580"/>
      <c r="OTN32" s="580"/>
      <c r="OTO32" s="580"/>
      <c r="OTP32" s="580"/>
      <c r="OTQ32" s="580"/>
      <c r="OTR32" s="580"/>
      <c r="OTS32" s="580"/>
      <c r="OTT32" s="580"/>
      <c r="OTU32" s="580"/>
      <c r="OTV32" s="580"/>
      <c r="OTW32" s="580"/>
      <c r="OTX32" s="580"/>
      <c r="OTY32" s="580"/>
      <c r="OTZ32" s="580"/>
      <c r="OUA32" s="580"/>
      <c r="OUB32" s="580"/>
      <c r="OUC32" s="580"/>
      <c r="OUD32" s="580"/>
      <c r="OUE32" s="580"/>
      <c r="OUF32" s="580"/>
      <c r="OUG32" s="580"/>
      <c r="OUH32" s="580"/>
      <c r="OUI32" s="580"/>
      <c r="OUJ32" s="580"/>
      <c r="OUK32" s="580"/>
      <c r="OUL32" s="580"/>
      <c r="OUM32" s="580"/>
      <c r="OUN32" s="580"/>
      <c r="OUO32" s="580"/>
      <c r="OUP32" s="580"/>
      <c r="OUQ32" s="580"/>
      <c r="OUR32" s="580"/>
      <c r="OUS32" s="580"/>
      <c r="OUT32" s="580"/>
      <c r="OUU32" s="580"/>
      <c r="OUV32" s="580"/>
      <c r="OUW32" s="580"/>
      <c r="OUX32" s="580"/>
      <c r="OUY32" s="580"/>
      <c r="OUZ32" s="580"/>
      <c r="OVA32" s="580"/>
      <c r="OVB32" s="580"/>
      <c r="OVC32" s="580"/>
      <c r="OVD32" s="580"/>
      <c r="OVE32" s="580"/>
      <c r="OVF32" s="580"/>
      <c r="OVG32" s="580"/>
      <c r="OVH32" s="580"/>
      <c r="OVI32" s="580"/>
      <c r="OVJ32" s="580"/>
      <c r="OVK32" s="580"/>
      <c r="OVL32" s="580"/>
      <c r="OVM32" s="580"/>
      <c r="OVN32" s="580"/>
      <c r="OVO32" s="580"/>
      <c r="OVP32" s="580"/>
      <c r="OVQ32" s="580"/>
      <c r="OVR32" s="580"/>
      <c r="OVS32" s="580"/>
      <c r="OVT32" s="580"/>
      <c r="OVU32" s="580"/>
      <c r="OVV32" s="580"/>
      <c r="OVW32" s="580"/>
      <c r="OVX32" s="580"/>
      <c r="OVY32" s="580"/>
      <c r="OVZ32" s="580"/>
      <c r="OWA32" s="580"/>
      <c r="OWB32" s="580"/>
      <c r="OWC32" s="580"/>
      <c r="OWD32" s="580"/>
      <c r="OWE32" s="580"/>
      <c r="OWF32" s="580"/>
      <c r="OWG32" s="580"/>
      <c r="OWH32" s="580"/>
      <c r="OWI32" s="580"/>
      <c r="OWJ32" s="580"/>
      <c r="OWK32" s="580"/>
      <c r="OWL32" s="580"/>
      <c r="OWM32" s="580"/>
      <c r="OWN32" s="580"/>
      <c r="OWO32" s="580"/>
      <c r="OWP32" s="580"/>
      <c r="OWQ32" s="580"/>
      <c r="OWR32" s="580"/>
      <c r="OWS32" s="580"/>
      <c r="OWT32" s="580"/>
      <c r="OWU32" s="580"/>
      <c r="OWV32" s="580"/>
      <c r="OWW32" s="580"/>
      <c r="OWX32" s="580"/>
      <c r="OWY32" s="580"/>
      <c r="OWZ32" s="580"/>
      <c r="OXA32" s="580"/>
      <c r="OXB32" s="580"/>
      <c r="OXC32" s="580"/>
      <c r="OXD32" s="580"/>
      <c r="OXE32" s="580"/>
      <c r="OXF32" s="580"/>
      <c r="OXG32" s="580"/>
      <c r="OXH32" s="580"/>
      <c r="OXI32" s="580"/>
      <c r="OXJ32" s="580"/>
      <c r="OXK32" s="580"/>
      <c r="OXL32" s="580"/>
      <c r="OXM32" s="580"/>
      <c r="OXN32" s="580"/>
      <c r="OXO32" s="580"/>
      <c r="OXP32" s="580"/>
      <c r="OXQ32" s="580"/>
      <c r="OXR32" s="580"/>
      <c r="OXS32" s="580"/>
      <c r="OXT32" s="580"/>
      <c r="OXU32" s="580"/>
      <c r="OXV32" s="580"/>
      <c r="OXW32" s="580"/>
      <c r="OXX32" s="580"/>
      <c r="OXY32" s="580"/>
      <c r="OXZ32" s="580"/>
      <c r="OYA32" s="580"/>
      <c r="OYB32" s="580"/>
      <c r="OYC32" s="580"/>
      <c r="OYD32" s="580"/>
      <c r="OYE32" s="580"/>
      <c r="OYF32" s="580"/>
      <c r="OYG32" s="580"/>
      <c r="OYH32" s="580"/>
      <c r="OYI32" s="580"/>
      <c r="OYJ32" s="580"/>
      <c r="OYK32" s="580"/>
      <c r="OYL32" s="580"/>
      <c r="OYM32" s="580"/>
      <c r="OYN32" s="580"/>
      <c r="OYO32" s="580"/>
      <c r="OYP32" s="580"/>
      <c r="OYQ32" s="580"/>
      <c r="OYR32" s="580"/>
      <c r="OYS32" s="580"/>
      <c r="OYT32" s="580"/>
      <c r="OYU32" s="580"/>
      <c r="OYV32" s="580"/>
      <c r="OYW32" s="580"/>
      <c r="OYX32" s="580"/>
      <c r="OYY32" s="580"/>
      <c r="OYZ32" s="580"/>
      <c r="OZA32" s="580"/>
      <c r="OZB32" s="580"/>
      <c r="OZC32" s="580"/>
      <c r="OZD32" s="580"/>
      <c r="OZE32" s="580"/>
      <c r="OZF32" s="580"/>
      <c r="OZG32" s="580"/>
      <c r="OZH32" s="580"/>
      <c r="OZI32" s="580"/>
      <c r="OZJ32" s="580"/>
      <c r="OZK32" s="580"/>
      <c r="OZL32" s="580"/>
      <c r="OZM32" s="580"/>
      <c r="OZN32" s="580"/>
      <c r="OZO32" s="580"/>
      <c r="OZP32" s="580"/>
      <c r="OZQ32" s="580"/>
      <c r="OZR32" s="580"/>
      <c r="OZS32" s="580"/>
      <c r="OZT32" s="580"/>
      <c r="OZU32" s="580"/>
      <c r="OZV32" s="580"/>
      <c r="OZW32" s="580"/>
      <c r="OZX32" s="580"/>
      <c r="OZY32" s="580"/>
      <c r="OZZ32" s="580"/>
      <c r="PAA32" s="580"/>
      <c r="PAB32" s="580"/>
      <c r="PAC32" s="580"/>
      <c r="PAD32" s="580"/>
      <c r="PAE32" s="580"/>
      <c r="PAF32" s="580"/>
      <c r="PAG32" s="580"/>
      <c r="PAH32" s="580"/>
      <c r="PAI32" s="580"/>
      <c r="PAJ32" s="580"/>
      <c r="PAK32" s="580"/>
      <c r="PAL32" s="580"/>
      <c r="XEL32" s="147" t="s">
        <v>1201</v>
      </c>
      <c r="XEM32" s="347" t="s">
        <v>2827</v>
      </c>
      <c r="XEO32" s="217" t="s">
        <v>83</v>
      </c>
      <c r="XEP32" s="191" t="s">
        <v>186</v>
      </c>
      <c r="XEQ32" s="189" t="s">
        <v>104</v>
      </c>
      <c r="XER32" s="191" t="s">
        <v>105</v>
      </c>
      <c r="XES32" s="189" t="s">
        <v>106</v>
      </c>
      <c r="XET32" s="191" t="s">
        <v>92</v>
      </c>
      <c r="XEU32" s="191" t="s">
        <v>187</v>
      </c>
      <c r="XEV32" s="189" t="s">
        <v>109</v>
      </c>
      <c r="XEW32" s="191" t="s">
        <v>188</v>
      </c>
      <c r="XEX32" s="191" t="s">
        <v>189</v>
      </c>
      <c r="XEY32" s="191" t="s">
        <v>190</v>
      </c>
      <c r="XEZ32" s="189" t="s">
        <v>113</v>
      </c>
      <c r="XFA32" s="191" t="s">
        <v>191</v>
      </c>
      <c r="XFB32" s="191" t="s">
        <v>192</v>
      </c>
      <c r="XFC32" s="191" t="s">
        <v>193</v>
      </c>
      <c r="XFD32" s="191"/>
    </row>
    <row r="33" spans="1:10854 16366:16384" ht="12" customHeight="1">
      <c r="U33" s="197">
        <f t="shared" si="1"/>
        <v>127.5</v>
      </c>
      <c r="V33" s="206">
        <v>125</v>
      </c>
      <c r="W33" s="207">
        <v>130</v>
      </c>
      <c r="X33" s="208">
        <v>127.5</v>
      </c>
      <c r="Y33" s="669">
        <v>0</v>
      </c>
      <c r="Z33" s="584">
        <v>0</v>
      </c>
      <c r="AA33" s="672">
        <v>0</v>
      </c>
      <c r="AB33" s="589">
        <v>0</v>
      </c>
      <c r="AC33" s="676"/>
      <c r="AD33" s="584"/>
      <c r="AE33" s="672"/>
      <c r="AF33" s="589"/>
      <c r="AG33" s="676"/>
      <c r="AH33" s="584"/>
      <c r="AI33" s="672"/>
      <c r="AJ33" s="589"/>
      <c r="AK33" s="676">
        <v>0</v>
      </c>
      <c r="AL33" s="584">
        <v>0</v>
      </c>
      <c r="AM33" s="672">
        <v>0</v>
      </c>
      <c r="AN33" s="589">
        <v>0</v>
      </c>
      <c r="AO33" s="606">
        <v>0</v>
      </c>
      <c r="AP33" s="584">
        <v>0</v>
      </c>
      <c r="AQ33" s="588">
        <v>0</v>
      </c>
      <c r="AR33" s="589">
        <v>0</v>
      </c>
      <c r="AS33" s="580"/>
      <c r="AT33" s="717"/>
      <c r="AU33" s="719"/>
      <c r="AV33" s="594"/>
      <c r="AW33" s="719"/>
      <c r="AX33" s="737"/>
      <c r="AY33" s="722"/>
      <c r="AZ33" s="724"/>
      <c r="BA33" s="724"/>
      <c r="BB33" s="740"/>
      <c r="BC33" s="580"/>
      <c r="BD33" s="735"/>
      <c r="BE33" s="731"/>
      <c r="BF33" s="754"/>
      <c r="BG33" s="755"/>
      <c r="BH33" s="580"/>
      <c r="BI33" s="747"/>
      <c r="BJ33" s="748"/>
      <c r="BK33" s="748"/>
      <c r="BL33" s="749"/>
      <c r="BM33" s="601"/>
      <c r="BN33" s="602">
        <v>142.5</v>
      </c>
      <c r="BO33" s="598">
        <v>0</v>
      </c>
      <c r="BP33" s="600">
        <v>0</v>
      </c>
      <c r="BQ33" s="598">
        <v>0</v>
      </c>
      <c r="BR33" s="594"/>
      <c r="BS33" s="594"/>
      <c r="BT33" s="600">
        <v>0</v>
      </c>
      <c r="BU33" s="598">
        <v>0</v>
      </c>
      <c r="BV33" s="594"/>
      <c r="BW33" s="594"/>
      <c r="BX33" s="600">
        <v>0</v>
      </c>
      <c r="BY33" s="580"/>
      <c r="BZ33" s="596"/>
      <c r="CA33" s="596"/>
      <c r="CB33" s="580"/>
      <c r="CC33" s="594"/>
      <c r="CD33" s="594"/>
      <c r="CE33" s="580"/>
      <c r="CF33" s="598"/>
      <c r="CG33" s="594"/>
      <c r="CH33" s="594"/>
      <c r="CI33" s="597"/>
      <c r="CJ33" s="595"/>
      <c r="CK33" s="594"/>
      <c r="CL33" s="594"/>
      <c r="CM33" s="594"/>
      <c r="CN33" s="594"/>
      <c r="CO33" s="599"/>
      <c r="CP33" s="598"/>
      <c r="CQ33" s="594"/>
      <c r="CR33" s="600"/>
      <c r="CS33" s="605"/>
      <c r="CT33" s="598"/>
      <c r="CU33" s="594"/>
      <c r="CV33" s="599"/>
      <c r="CW33" s="580"/>
      <c r="CX33" s="580"/>
      <c r="CY33" s="580"/>
      <c r="CZ33" s="580"/>
      <c r="DA33" s="580"/>
      <c r="DB33" s="580"/>
      <c r="DC33" s="580"/>
      <c r="DD33" s="580"/>
      <c r="DE33" s="580"/>
      <c r="DF33" s="580"/>
      <c r="DG33" s="580"/>
      <c r="DH33" s="580"/>
      <c r="DI33" s="580"/>
      <c r="DJ33" s="580"/>
      <c r="DK33" s="580"/>
      <c r="DL33" s="580"/>
      <c r="DM33" s="580"/>
      <c r="DN33" s="580"/>
      <c r="DO33" s="580"/>
      <c r="DP33" s="580"/>
      <c r="DQ33" s="580"/>
      <c r="DR33" s="580"/>
      <c r="DS33" s="580"/>
      <c r="DT33" s="580"/>
      <c r="DU33" s="580"/>
      <c r="DV33" s="580"/>
      <c r="DW33" s="580"/>
      <c r="DX33" s="580"/>
      <c r="DY33" s="580"/>
      <c r="DZ33" s="580"/>
      <c r="EA33" s="580"/>
      <c r="EB33" s="580"/>
      <c r="EC33" s="580"/>
      <c r="ED33" s="580"/>
      <c r="EE33" s="580"/>
      <c r="EF33" s="580"/>
      <c r="EG33" s="580"/>
      <c r="EH33" s="580"/>
      <c r="EI33" s="580"/>
      <c r="EJ33" s="580"/>
      <c r="EK33" s="580"/>
      <c r="EL33" s="580"/>
      <c r="EM33" s="580"/>
      <c r="EN33" s="580"/>
      <c r="EO33" s="580"/>
      <c r="EP33" s="580"/>
      <c r="EQ33" s="580"/>
      <c r="ER33" s="580"/>
      <c r="ES33" s="580"/>
      <c r="ET33" s="580"/>
      <c r="EU33" s="580"/>
      <c r="EV33" s="580"/>
      <c r="EW33" s="580"/>
      <c r="EX33" s="580"/>
      <c r="EY33" s="580"/>
      <c r="EZ33" s="580"/>
      <c r="FA33" s="580"/>
      <c r="FB33" s="580"/>
      <c r="FC33" s="580"/>
      <c r="FD33" s="580"/>
      <c r="FE33" s="580"/>
      <c r="FF33" s="580"/>
      <c r="FG33" s="580"/>
      <c r="FH33" s="580"/>
      <c r="FI33" s="580"/>
      <c r="FJ33" s="580"/>
      <c r="FK33" s="580"/>
      <c r="FL33" s="580"/>
      <c r="FM33" s="580"/>
      <c r="FN33" s="580"/>
      <c r="FO33" s="580"/>
      <c r="FP33" s="580"/>
      <c r="FQ33" s="580"/>
      <c r="FR33" s="580"/>
      <c r="FS33" s="580"/>
      <c r="FT33" s="580"/>
      <c r="FU33" s="580"/>
      <c r="FV33" s="580"/>
      <c r="FW33" s="580"/>
      <c r="FX33" s="580"/>
      <c r="FY33" s="580"/>
      <c r="FZ33" s="580"/>
      <c r="GA33" s="580"/>
      <c r="GB33" s="580"/>
      <c r="GC33" s="580"/>
      <c r="GD33" s="580"/>
      <c r="GE33" s="580"/>
      <c r="GF33" s="580"/>
      <c r="GG33" s="580"/>
      <c r="GH33" s="580"/>
      <c r="GI33" s="580"/>
      <c r="GJ33" s="580"/>
      <c r="GK33" s="580"/>
      <c r="GL33" s="580"/>
      <c r="GM33" s="580"/>
      <c r="GN33" s="580"/>
      <c r="GO33" s="580"/>
      <c r="GP33" s="580"/>
      <c r="GQ33" s="580"/>
      <c r="GR33" s="580"/>
      <c r="GS33" s="580"/>
      <c r="GT33" s="580"/>
      <c r="GU33" s="580"/>
      <c r="GV33" s="580"/>
      <c r="GW33" s="580"/>
      <c r="GX33" s="580"/>
      <c r="GY33" s="580"/>
      <c r="GZ33" s="580"/>
      <c r="HA33" s="580"/>
      <c r="HB33" s="580"/>
      <c r="HC33" s="580"/>
      <c r="HD33" s="580"/>
      <c r="HE33" s="580"/>
      <c r="HF33" s="580"/>
      <c r="HG33" s="580"/>
      <c r="HH33" s="580"/>
      <c r="HI33" s="580"/>
      <c r="HJ33" s="580"/>
      <c r="HK33" s="580"/>
      <c r="HL33" s="580"/>
      <c r="HM33" s="580"/>
      <c r="HN33" s="580"/>
      <c r="HO33" s="580"/>
      <c r="HP33" s="580"/>
      <c r="HQ33" s="580"/>
      <c r="HR33" s="580"/>
      <c r="HS33" s="580"/>
      <c r="HT33" s="580"/>
      <c r="HU33" s="580"/>
      <c r="HV33" s="580"/>
      <c r="HW33" s="580"/>
      <c r="HX33" s="580"/>
      <c r="HY33" s="580"/>
      <c r="HZ33" s="580"/>
      <c r="IA33" s="580"/>
      <c r="IB33" s="580"/>
      <c r="IC33" s="580"/>
      <c r="ID33" s="580"/>
      <c r="IE33" s="580"/>
      <c r="IF33" s="580"/>
      <c r="IG33" s="580"/>
      <c r="IH33" s="580"/>
      <c r="II33" s="580"/>
      <c r="IJ33" s="580"/>
      <c r="IK33" s="580"/>
      <c r="IL33" s="580"/>
      <c r="IM33" s="580"/>
      <c r="IN33" s="580"/>
      <c r="IO33" s="580"/>
      <c r="IP33" s="580"/>
      <c r="IQ33" s="580"/>
      <c r="IR33" s="580"/>
      <c r="IS33" s="580"/>
      <c r="IT33" s="580"/>
      <c r="IU33" s="580"/>
      <c r="IV33" s="580"/>
      <c r="IW33" s="580"/>
      <c r="IX33" s="580"/>
      <c r="IY33" s="580"/>
      <c r="IZ33" s="580"/>
      <c r="JA33" s="580"/>
      <c r="JB33" s="580"/>
      <c r="JC33" s="580"/>
      <c r="JD33" s="580"/>
      <c r="JE33" s="580"/>
      <c r="JF33" s="580"/>
      <c r="JG33" s="580"/>
      <c r="JH33" s="580"/>
      <c r="JI33" s="580"/>
      <c r="JJ33" s="580"/>
      <c r="JK33" s="580"/>
      <c r="JL33" s="580"/>
      <c r="JM33" s="580"/>
      <c r="JN33" s="580"/>
      <c r="JO33" s="580"/>
      <c r="JP33" s="580"/>
      <c r="JQ33" s="580"/>
      <c r="JR33" s="580"/>
      <c r="JS33" s="580"/>
      <c r="JT33" s="580"/>
      <c r="JU33" s="580"/>
      <c r="JV33" s="580"/>
      <c r="JW33" s="580"/>
      <c r="JX33" s="580"/>
      <c r="JY33" s="580"/>
      <c r="JZ33" s="580"/>
      <c r="KA33" s="580"/>
      <c r="KB33" s="580"/>
      <c r="KC33" s="580"/>
      <c r="KD33" s="580"/>
      <c r="KE33" s="580"/>
      <c r="KF33" s="580"/>
      <c r="KG33" s="580"/>
      <c r="KH33" s="580"/>
      <c r="KI33" s="580"/>
      <c r="KJ33" s="580"/>
      <c r="KK33" s="580"/>
      <c r="KL33" s="580"/>
      <c r="KM33" s="580"/>
      <c r="KN33" s="580"/>
      <c r="KO33" s="580"/>
      <c r="KP33" s="580"/>
      <c r="KQ33" s="580"/>
      <c r="KR33" s="580"/>
      <c r="KS33" s="580"/>
      <c r="KT33" s="580"/>
      <c r="KU33" s="580"/>
      <c r="KV33" s="580"/>
      <c r="KW33" s="580"/>
      <c r="KX33" s="580"/>
      <c r="KY33" s="580"/>
      <c r="KZ33" s="580"/>
      <c r="LA33" s="580"/>
      <c r="LB33" s="580"/>
      <c r="LC33" s="580"/>
      <c r="LD33" s="580"/>
      <c r="LE33" s="580"/>
      <c r="LF33" s="580"/>
      <c r="LG33" s="580"/>
      <c r="LH33" s="580"/>
      <c r="LI33" s="580"/>
      <c r="LJ33" s="580"/>
      <c r="LK33" s="580"/>
      <c r="LL33" s="580"/>
      <c r="LM33" s="580"/>
      <c r="LN33" s="580"/>
      <c r="LO33" s="580"/>
      <c r="LP33" s="580"/>
      <c r="LQ33" s="580"/>
      <c r="LR33" s="580"/>
      <c r="LS33" s="580"/>
      <c r="LT33" s="580"/>
      <c r="LU33" s="580"/>
      <c r="LV33" s="580"/>
      <c r="LW33" s="580"/>
      <c r="LX33" s="580"/>
      <c r="LY33" s="580"/>
      <c r="LZ33" s="580"/>
      <c r="MA33" s="580"/>
      <c r="MB33" s="580"/>
      <c r="MC33" s="580"/>
      <c r="MD33" s="580"/>
      <c r="ME33" s="580"/>
      <c r="MF33" s="580"/>
      <c r="MG33" s="580"/>
      <c r="MH33" s="580"/>
      <c r="MI33" s="580"/>
      <c r="MJ33" s="580"/>
      <c r="MK33" s="580"/>
      <c r="ML33" s="580"/>
      <c r="MM33" s="580"/>
      <c r="MN33" s="580"/>
      <c r="MO33" s="580"/>
      <c r="MP33" s="580"/>
      <c r="MQ33" s="580"/>
      <c r="MR33" s="580"/>
      <c r="MS33" s="580"/>
      <c r="MT33" s="580"/>
      <c r="MU33" s="580"/>
      <c r="MV33" s="580"/>
      <c r="MW33" s="580"/>
      <c r="MX33" s="580"/>
      <c r="MY33" s="580"/>
      <c r="MZ33" s="580"/>
      <c r="NA33" s="580"/>
      <c r="NB33" s="580"/>
      <c r="NC33" s="580"/>
      <c r="ND33" s="580"/>
      <c r="NE33" s="580"/>
      <c r="NF33" s="580"/>
      <c r="NG33" s="580"/>
      <c r="NH33" s="580"/>
      <c r="NI33" s="580"/>
      <c r="NJ33" s="580"/>
      <c r="NK33" s="580"/>
      <c r="NL33" s="580"/>
      <c r="NM33" s="580"/>
      <c r="NN33" s="580"/>
      <c r="NO33" s="580"/>
      <c r="NP33" s="580"/>
      <c r="NQ33" s="580"/>
      <c r="NR33" s="580"/>
      <c r="NS33" s="580"/>
      <c r="NT33" s="580"/>
      <c r="NU33" s="580"/>
      <c r="NV33" s="580"/>
      <c r="NW33" s="580"/>
      <c r="NX33" s="580"/>
      <c r="NY33" s="580"/>
      <c r="NZ33" s="580"/>
      <c r="OA33" s="580"/>
      <c r="OB33" s="580"/>
      <c r="OC33" s="580"/>
      <c r="OD33" s="580"/>
      <c r="OE33" s="580"/>
      <c r="OF33" s="580"/>
      <c r="OG33" s="580"/>
      <c r="OH33" s="580"/>
      <c r="OI33" s="580"/>
      <c r="OJ33" s="580"/>
      <c r="OK33" s="580"/>
      <c r="OL33" s="580"/>
      <c r="OM33" s="580"/>
      <c r="ON33" s="580"/>
      <c r="OO33" s="580"/>
      <c r="OP33" s="580"/>
      <c r="OQ33" s="580"/>
      <c r="OR33" s="580"/>
      <c r="OS33" s="580"/>
      <c r="OT33" s="580"/>
      <c r="OU33" s="580"/>
      <c r="OV33" s="580"/>
      <c r="OW33" s="580"/>
      <c r="OX33" s="580"/>
      <c r="OY33" s="580"/>
      <c r="OZ33" s="580"/>
      <c r="PA33" s="580"/>
      <c r="PB33" s="580"/>
      <c r="PC33" s="580"/>
      <c r="PD33" s="580"/>
      <c r="PE33" s="580"/>
      <c r="PF33" s="580"/>
      <c r="PG33" s="580"/>
      <c r="PH33" s="580"/>
      <c r="PI33" s="580"/>
      <c r="PJ33" s="580"/>
      <c r="PK33" s="580"/>
      <c r="PL33" s="580"/>
      <c r="PM33" s="580"/>
      <c r="PN33" s="580"/>
      <c r="PO33" s="580"/>
      <c r="PP33" s="580"/>
      <c r="PQ33" s="580"/>
      <c r="PR33" s="580"/>
      <c r="PS33" s="580"/>
      <c r="PT33" s="580"/>
      <c r="PU33" s="580"/>
      <c r="PV33" s="580"/>
      <c r="PW33" s="580"/>
      <c r="PX33" s="580"/>
      <c r="PY33" s="580"/>
      <c r="PZ33" s="580"/>
      <c r="QA33" s="580"/>
      <c r="QB33" s="580"/>
      <c r="QC33" s="580"/>
      <c r="QD33" s="580"/>
      <c r="QE33" s="580"/>
      <c r="QF33" s="580"/>
      <c r="QG33" s="580"/>
      <c r="QH33" s="580"/>
      <c r="QI33" s="580"/>
      <c r="QJ33" s="580"/>
      <c r="QK33" s="580"/>
      <c r="QL33" s="580"/>
      <c r="QM33" s="580"/>
      <c r="QN33" s="580"/>
      <c r="QO33" s="580"/>
      <c r="QP33" s="580"/>
      <c r="QQ33" s="580"/>
      <c r="QR33" s="580"/>
      <c r="QS33" s="580"/>
      <c r="QT33" s="580"/>
      <c r="QU33" s="580"/>
      <c r="QV33" s="580"/>
      <c r="QW33" s="580"/>
      <c r="QX33" s="580"/>
      <c r="QY33" s="580"/>
      <c r="QZ33" s="580"/>
      <c r="RA33" s="580"/>
      <c r="RB33" s="580"/>
      <c r="RC33" s="580"/>
      <c r="RD33" s="580"/>
      <c r="RE33" s="580"/>
      <c r="RF33" s="580"/>
      <c r="RG33" s="580"/>
      <c r="RH33" s="580"/>
      <c r="RI33" s="580"/>
      <c r="RJ33" s="580"/>
      <c r="RK33" s="580"/>
      <c r="RL33" s="580"/>
      <c r="RM33" s="580"/>
      <c r="RN33" s="580"/>
      <c r="RO33" s="580"/>
      <c r="RP33" s="580"/>
      <c r="RQ33" s="580"/>
      <c r="RR33" s="580"/>
      <c r="RS33" s="580"/>
      <c r="RT33" s="580"/>
      <c r="RU33" s="580"/>
      <c r="RV33" s="580"/>
      <c r="RW33" s="580"/>
      <c r="RX33" s="580"/>
      <c r="RY33" s="580"/>
      <c r="RZ33" s="580"/>
      <c r="SA33" s="580"/>
      <c r="SB33" s="580"/>
      <c r="SC33" s="580"/>
      <c r="SD33" s="580"/>
      <c r="SE33" s="580"/>
      <c r="SF33" s="580"/>
      <c r="SG33" s="580"/>
      <c r="SH33" s="580"/>
      <c r="SI33" s="580"/>
      <c r="SJ33" s="580"/>
      <c r="SK33" s="580"/>
      <c r="SL33" s="580"/>
      <c r="SM33" s="580"/>
      <c r="SN33" s="580"/>
      <c r="SO33" s="580"/>
      <c r="SP33" s="580"/>
      <c r="SQ33" s="580"/>
      <c r="SR33" s="580"/>
      <c r="SS33" s="580"/>
      <c r="ST33" s="580"/>
      <c r="SU33" s="580"/>
      <c r="SV33" s="580"/>
      <c r="SW33" s="580"/>
      <c r="SX33" s="580"/>
      <c r="SY33" s="580"/>
      <c r="SZ33" s="580"/>
      <c r="TA33" s="580"/>
      <c r="TB33" s="580"/>
      <c r="TC33" s="580"/>
      <c r="TD33" s="580"/>
      <c r="TE33" s="580"/>
      <c r="TF33" s="580"/>
      <c r="TG33" s="580"/>
      <c r="TH33" s="580"/>
      <c r="TI33" s="580"/>
      <c r="TJ33" s="580"/>
      <c r="TK33" s="580"/>
      <c r="TL33" s="580"/>
      <c r="TM33" s="580"/>
      <c r="TN33" s="580"/>
      <c r="TO33" s="580"/>
      <c r="TP33" s="580"/>
      <c r="TQ33" s="580"/>
      <c r="TR33" s="580"/>
      <c r="TS33" s="580"/>
      <c r="TT33" s="580"/>
      <c r="TU33" s="580"/>
      <c r="TV33" s="580"/>
      <c r="TW33" s="580"/>
      <c r="TX33" s="580"/>
      <c r="TY33" s="580"/>
      <c r="TZ33" s="580"/>
      <c r="UA33" s="580"/>
      <c r="UB33" s="580"/>
      <c r="UC33" s="580"/>
      <c r="UD33" s="580"/>
      <c r="UE33" s="580"/>
      <c r="UF33" s="580"/>
      <c r="UG33" s="580"/>
      <c r="UH33" s="580"/>
      <c r="UI33" s="580"/>
      <c r="UJ33" s="580"/>
      <c r="UK33" s="580"/>
      <c r="UL33" s="580"/>
      <c r="UM33" s="580"/>
      <c r="UN33" s="580"/>
      <c r="UO33" s="580"/>
      <c r="UP33" s="580"/>
      <c r="UQ33" s="580"/>
      <c r="UR33" s="580"/>
      <c r="US33" s="580"/>
      <c r="UT33" s="580"/>
      <c r="UU33" s="580"/>
      <c r="UV33" s="580"/>
      <c r="UW33" s="580"/>
      <c r="UX33" s="580"/>
      <c r="UY33" s="580"/>
      <c r="UZ33" s="580"/>
      <c r="VA33" s="580"/>
      <c r="VB33" s="580"/>
      <c r="VC33" s="580"/>
      <c r="VD33" s="580"/>
      <c r="VE33" s="580"/>
      <c r="VF33" s="580"/>
      <c r="VG33" s="580"/>
      <c r="VH33" s="580"/>
      <c r="VI33" s="580"/>
      <c r="VJ33" s="580"/>
      <c r="VK33" s="580"/>
      <c r="VL33" s="580"/>
      <c r="VM33" s="580"/>
      <c r="VN33" s="580"/>
      <c r="VO33" s="580"/>
      <c r="VP33" s="580"/>
      <c r="VQ33" s="580"/>
      <c r="VR33" s="580"/>
      <c r="VS33" s="580"/>
      <c r="VT33" s="580"/>
      <c r="VU33" s="580"/>
      <c r="VV33" s="580"/>
      <c r="VW33" s="580"/>
      <c r="VX33" s="580"/>
      <c r="VY33" s="580"/>
      <c r="VZ33" s="580"/>
      <c r="WA33" s="580"/>
      <c r="WB33" s="580"/>
      <c r="WC33" s="580"/>
      <c r="WD33" s="580"/>
      <c r="WE33" s="580"/>
      <c r="WF33" s="580"/>
      <c r="WG33" s="580"/>
      <c r="WH33" s="580"/>
      <c r="WI33" s="580"/>
      <c r="WJ33" s="580"/>
      <c r="WK33" s="580"/>
      <c r="WL33" s="580"/>
      <c r="WM33" s="580"/>
      <c r="WN33" s="580"/>
      <c r="WO33" s="580"/>
      <c r="WP33" s="580"/>
      <c r="WQ33" s="580"/>
      <c r="WR33" s="580"/>
      <c r="WS33" s="580"/>
      <c r="WT33" s="580"/>
      <c r="WU33" s="580"/>
      <c r="WV33" s="580"/>
      <c r="WW33" s="580"/>
      <c r="WX33" s="580"/>
      <c r="WY33" s="580"/>
      <c r="WZ33" s="580"/>
      <c r="XA33" s="580"/>
      <c r="XB33" s="580"/>
      <c r="XC33" s="580"/>
      <c r="XD33" s="580"/>
      <c r="XE33" s="580"/>
      <c r="XF33" s="580"/>
      <c r="XG33" s="580"/>
      <c r="XH33" s="580"/>
      <c r="XI33" s="580"/>
      <c r="XJ33" s="580"/>
      <c r="XK33" s="580"/>
      <c r="XL33" s="580"/>
      <c r="XM33" s="580"/>
      <c r="XN33" s="580"/>
      <c r="XO33" s="580"/>
      <c r="XP33" s="580"/>
      <c r="XQ33" s="580"/>
      <c r="XR33" s="580"/>
      <c r="XS33" s="580"/>
      <c r="XT33" s="580"/>
      <c r="XU33" s="580"/>
      <c r="XV33" s="580"/>
      <c r="XW33" s="580"/>
      <c r="XX33" s="580"/>
      <c r="XY33" s="580"/>
      <c r="XZ33" s="580"/>
      <c r="YA33" s="580"/>
      <c r="YB33" s="580"/>
      <c r="YC33" s="580"/>
      <c r="YD33" s="580"/>
      <c r="YE33" s="580"/>
      <c r="YF33" s="580"/>
      <c r="YG33" s="580"/>
      <c r="YH33" s="580"/>
      <c r="YI33" s="580"/>
      <c r="YJ33" s="580"/>
      <c r="YK33" s="580"/>
      <c r="YL33" s="580"/>
      <c r="YM33" s="580"/>
      <c r="YN33" s="580"/>
      <c r="YO33" s="580"/>
      <c r="YP33" s="580"/>
      <c r="YQ33" s="580"/>
      <c r="YR33" s="580"/>
      <c r="YS33" s="580"/>
      <c r="YT33" s="580"/>
      <c r="YU33" s="580"/>
      <c r="YV33" s="580"/>
      <c r="YW33" s="580"/>
      <c r="YX33" s="580"/>
      <c r="YY33" s="580"/>
      <c r="YZ33" s="580"/>
      <c r="ZA33" s="580"/>
      <c r="ZB33" s="580"/>
      <c r="ZC33" s="580"/>
      <c r="ZD33" s="580"/>
      <c r="ZE33" s="580"/>
      <c r="ZF33" s="580"/>
      <c r="ZG33" s="580"/>
      <c r="ZH33" s="580"/>
      <c r="ZI33" s="580"/>
      <c r="ZJ33" s="580"/>
      <c r="ZK33" s="580"/>
      <c r="ZL33" s="580"/>
      <c r="ZM33" s="580"/>
      <c r="ZN33" s="580"/>
      <c r="ZO33" s="580"/>
      <c r="ZP33" s="580"/>
      <c r="ZQ33" s="580"/>
      <c r="ZR33" s="580"/>
      <c r="ZS33" s="580"/>
      <c r="ZT33" s="580"/>
      <c r="ZU33" s="580"/>
      <c r="ZV33" s="580"/>
      <c r="ZW33" s="580"/>
      <c r="ZX33" s="580"/>
      <c r="ZY33" s="580"/>
      <c r="ZZ33" s="580"/>
      <c r="AAA33" s="580"/>
      <c r="AAB33" s="580"/>
      <c r="AAC33" s="580"/>
      <c r="AAD33" s="580"/>
      <c r="AAE33" s="580"/>
      <c r="AAF33" s="580"/>
      <c r="AAG33" s="580"/>
      <c r="AAH33" s="580"/>
      <c r="AAI33" s="580"/>
      <c r="AAJ33" s="580"/>
      <c r="AAK33" s="580"/>
      <c r="AAL33" s="580"/>
      <c r="AAM33" s="580"/>
      <c r="AAN33" s="580"/>
      <c r="AAO33" s="580"/>
      <c r="AAP33" s="580"/>
      <c r="AAQ33" s="580"/>
      <c r="AAR33" s="580"/>
      <c r="AAS33" s="580"/>
      <c r="AAT33" s="580"/>
      <c r="AAU33" s="580"/>
      <c r="AAV33" s="580"/>
      <c r="AAW33" s="580"/>
      <c r="AAX33" s="580"/>
      <c r="AAY33" s="580"/>
      <c r="AAZ33" s="580"/>
      <c r="ABA33" s="580"/>
      <c r="ABB33" s="580"/>
      <c r="ABC33" s="580"/>
      <c r="ABD33" s="580"/>
      <c r="ABE33" s="580"/>
      <c r="ABF33" s="580"/>
      <c r="ABG33" s="580"/>
      <c r="ABH33" s="580"/>
      <c r="ABI33" s="580"/>
      <c r="ABJ33" s="580"/>
      <c r="ABK33" s="580"/>
      <c r="ABL33" s="580"/>
      <c r="ABM33" s="580"/>
      <c r="ABN33" s="580"/>
      <c r="ABO33" s="580"/>
      <c r="ABP33" s="580"/>
      <c r="ABQ33" s="580"/>
      <c r="ABR33" s="580"/>
      <c r="ABS33" s="580"/>
      <c r="ABT33" s="580"/>
      <c r="ABU33" s="580"/>
      <c r="ABV33" s="580"/>
      <c r="ABW33" s="580"/>
      <c r="ABX33" s="580"/>
      <c r="ABY33" s="580"/>
      <c r="ABZ33" s="580"/>
      <c r="ACA33" s="580"/>
      <c r="ACB33" s="580"/>
      <c r="ACC33" s="580"/>
      <c r="ACD33" s="580"/>
      <c r="ACE33" s="580"/>
      <c r="ACF33" s="580"/>
      <c r="ACG33" s="580"/>
      <c r="ACH33" s="580"/>
      <c r="ACI33" s="580"/>
      <c r="ACJ33" s="580"/>
      <c r="ACK33" s="580"/>
      <c r="ACL33" s="580"/>
      <c r="ACM33" s="580"/>
      <c r="ACN33" s="580"/>
      <c r="ACO33" s="580"/>
      <c r="ACP33" s="580"/>
      <c r="ACQ33" s="580"/>
      <c r="ACR33" s="580"/>
      <c r="ACS33" s="580"/>
      <c r="ACT33" s="580"/>
      <c r="ACU33" s="580"/>
      <c r="ACV33" s="580"/>
      <c r="ACW33" s="580"/>
      <c r="ACX33" s="580"/>
      <c r="ACY33" s="580"/>
      <c r="ACZ33" s="580"/>
      <c r="ADA33" s="580"/>
      <c r="ADB33" s="580"/>
      <c r="ADC33" s="580"/>
      <c r="ADD33" s="580"/>
      <c r="ADE33" s="580"/>
      <c r="ADF33" s="580"/>
      <c r="ADG33" s="580"/>
      <c r="ADH33" s="580"/>
      <c r="ADI33" s="580"/>
      <c r="ADJ33" s="580"/>
      <c r="ADK33" s="580"/>
      <c r="ADL33" s="580"/>
      <c r="ADM33" s="580"/>
      <c r="ADN33" s="580"/>
      <c r="ADO33" s="580"/>
      <c r="ADP33" s="580"/>
      <c r="ADQ33" s="580"/>
      <c r="ADR33" s="580"/>
      <c r="ADS33" s="580"/>
      <c r="ADT33" s="580"/>
      <c r="ADU33" s="580"/>
      <c r="ADV33" s="580"/>
      <c r="ADW33" s="580"/>
      <c r="ADX33" s="580"/>
      <c r="ADY33" s="580"/>
      <c r="ADZ33" s="580"/>
      <c r="AEA33" s="580"/>
      <c r="AEB33" s="580"/>
      <c r="AEC33" s="580"/>
      <c r="AED33" s="580"/>
      <c r="AEE33" s="580"/>
      <c r="AEF33" s="580"/>
      <c r="AEG33" s="580"/>
      <c r="AEH33" s="580"/>
      <c r="AEI33" s="580"/>
      <c r="AEJ33" s="580"/>
      <c r="AEK33" s="580"/>
      <c r="AEL33" s="580"/>
      <c r="AEM33" s="580"/>
      <c r="AEN33" s="580"/>
      <c r="AEO33" s="580"/>
      <c r="AEP33" s="580"/>
      <c r="AEQ33" s="580"/>
      <c r="AER33" s="580"/>
      <c r="AES33" s="580"/>
      <c r="AET33" s="580"/>
      <c r="AEU33" s="580"/>
      <c r="AEV33" s="580"/>
      <c r="AEW33" s="580"/>
      <c r="AEX33" s="580"/>
      <c r="AEY33" s="580"/>
      <c r="AEZ33" s="580"/>
      <c r="AFA33" s="580"/>
      <c r="AFB33" s="580"/>
      <c r="AFC33" s="580"/>
      <c r="AFD33" s="580"/>
      <c r="AFE33" s="580"/>
      <c r="AFF33" s="580"/>
      <c r="AFG33" s="580"/>
      <c r="AFH33" s="580"/>
      <c r="AFI33" s="580"/>
      <c r="AFJ33" s="580"/>
      <c r="AFK33" s="580"/>
      <c r="AFL33" s="580"/>
      <c r="AFM33" s="580"/>
      <c r="AFN33" s="580"/>
      <c r="AFO33" s="580"/>
      <c r="AFP33" s="580"/>
      <c r="AFQ33" s="580"/>
      <c r="AFR33" s="580"/>
      <c r="AFS33" s="580"/>
      <c r="AFT33" s="580"/>
      <c r="AFU33" s="580"/>
      <c r="AFV33" s="580"/>
      <c r="AFW33" s="580"/>
      <c r="AFX33" s="580"/>
      <c r="AFY33" s="580"/>
      <c r="AFZ33" s="580"/>
      <c r="AGA33" s="580"/>
      <c r="AGB33" s="580"/>
      <c r="AGC33" s="580"/>
      <c r="AGD33" s="580"/>
      <c r="AGE33" s="580"/>
      <c r="AGF33" s="580"/>
      <c r="AGG33" s="580"/>
      <c r="AGH33" s="580"/>
      <c r="AGI33" s="580"/>
      <c r="AGJ33" s="580"/>
      <c r="AGK33" s="580"/>
      <c r="AGL33" s="580"/>
      <c r="AGM33" s="580"/>
      <c r="AGN33" s="580"/>
      <c r="AGO33" s="580"/>
      <c r="AGP33" s="580"/>
      <c r="AGQ33" s="580"/>
      <c r="AGR33" s="580"/>
      <c r="AGS33" s="580"/>
      <c r="AGT33" s="580"/>
      <c r="AGU33" s="580"/>
      <c r="AGV33" s="580"/>
      <c r="AGW33" s="580"/>
      <c r="AGX33" s="580"/>
      <c r="AGY33" s="580"/>
      <c r="AGZ33" s="580"/>
      <c r="AHA33" s="580"/>
      <c r="AHB33" s="580"/>
      <c r="AHC33" s="580"/>
      <c r="AHD33" s="580"/>
      <c r="AHE33" s="580"/>
      <c r="AHF33" s="580"/>
      <c r="AHG33" s="580"/>
      <c r="AHH33" s="580"/>
      <c r="AHI33" s="580"/>
      <c r="AHJ33" s="580"/>
      <c r="AHK33" s="580"/>
      <c r="AHL33" s="580"/>
      <c r="AHM33" s="580"/>
      <c r="AHN33" s="580"/>
      <c r="AHO33" s="580"/>
      <c r="AHP33" s="580"/>
      <c r="AHQ33" s="580"/>
      <c r="AHR33" s="580"/>
      <c r="AHS33" s="580"/>
      <c r="AHT33" s="580"/>
      <c r="AHU33" s="580"/>
      <c r="AHV33" s="580"/>
      <c r="AHW33" s="580"/>
      <c r="AHX33" s="580"/>
      <c r="AHY33" s="580"/>
      <c r="AHZ33" s="580"/>
      <c r="AIA33" s="580"/>
      <c r="AIB33" s="580"/>
      <c r="AIC33" s="580"/>
      <c r="AID33" s="580"/>
      <c r="AIE33" s="580"/>
      <c r="AIF33" s="580"/>
      <c r="AIG33" s="580"/>
      <c r="AIH33" s="580"/>
      <c r="AII33" s="580"/>
      <c r="AIJ33" s="580"/>
      <c r="AIK33" s="580"/>
      <c r="AIL33" s="580"/>
      <c r="AIM33" s="580"/>
      <c r="AIN33" s="580"/>
      <c r="AIO33" s="580"/>
      <c r="AIP33" s="580"/>
      <c r="AIQ33" s="580"/>
      <c r="AIR33" s="580"/>
      <c r="AIS33" s="580"/>
      <c r="AIT33" s="580"/>
      <c r="AIU33" s="580"/>
      <c r="AIV33" s="580"/>
      <c r="AIW33" s="580"/>
      <c r="AIX33" s="580"/>
      <c r="AIY33" s="580"/>
      <c r="AIZ33" s="580"/>
      <c r="AJA33" s="580"/>
      <c r="AJB33" s="580"/>
      <c r="AJC33" s="580"/>
      <c r="AJD33" s="580"/>
      <c r="AJE33" s="580"/>
      <c r="AJF33" s="580"/>
      <c r="AJG33" s="580"/>
      <c r="AJH33" s="580"/>
      <c r="AJI33" s="580"/>
      <c r="AJJ33" s="580"/>
      <c r="AJK33" s="580"/>
      <c r="AJL33" s="580"/>
      <c r="AJM33" s="580"/>
      <c r="AJN33" s="580"/>
      <c r="AJO33" s="580"/>
      <c r="AJP33" s="580"/>
      <c r="AJQ33" s="580"/>
      <c r="AJR33" s="580"/>
      <c r="AJS33" s="580"/>
      <c r="AJT33" s="580"/>
      <c r="AJU33" s="580"/>
      <c r="AJV33" s="580"/>
      <c r="AJW33" s="580"/>
      <c r="AJX33" s="580"/>
      <c r="AJY33" s="580"/>
      <c r="AJZ33" s="580"/>
      <c r="AKA33" s="580"/>
      <c r="AKB33" s="580"/>
      <c r="AKC33" s="580"/>
      <c r="AKD33" s="580"/>
      <c r="AKE33" s="580"/>
      <c r="AKF33" s="580"/>
      <c r="AKG33" s="580"/>
      <c r="AKH33" s="580"/>
      <c r="AKI33" s="580"/>
      <c r="AKJ33" s="580"/>
      <c r="AKK33" s="580"/>
      <c r="AKL33" s="580"/>
      <c r="AKM33" s="580"/>
      <c r="AKN33" s="580"/>
      <c r="AKO33" s="580"/>
      <c r="AKP33" s="580"/>
      <c r="AKQ33" s="580"/>
      <c r="AKR33" s="580"/>
      <c r="AKS33" s="580"/>
      <c r="AKT33" s="580"/>
      <c r="AKU33" s="580"/>
      <c r="AKV33" s="580"/>
      <c r="AKW33" s="580"/>
      <c r="AKX33" s="580"/>
      <c r="AKY33" s="580"/>
      <c r="AKZ33" s="580"/>
      <c r="ALA33" s="580"/>
      <c r="ALB33" s="580"/>
      <c r="ALC33" s="580"/>
      <c r="ALD33" s="580"/>
      <c r="ALE33" s="580"/>
      <c r="ALF33" s="580"/>
      <c r="ALG33" s="580"/>
      <c r="ALH33" s="580"/>
      <c r="ALI33" s="580"/>
      <c r="ALJ33" s="580"/>
      <c r="ALK33" s="580"/>
      <c r="ALL33" s="580"/>
      <c r="ALM33" s="580"/>
      <c r="ALN33" s="580"/>
      <c r="ALO33" s="580"/>
      <c r="ALP33" s="580"/>
      <c r="ALQ33" s="580"/>
      <c r="ALR33" s="580"/>
      <c r="ALS33" s="580"/>
      <c r="ALT33" s="580"/>
      <c r="ALU33" s="580"/>
      <c r="ALV33" s="580"/>
      <c r="ALW33" s="580"/>
      <c r="ALX33" s="580"/>
      <c r="ALY33" s="580"/>
      <c r="ALZ33" s="580"/>
      <c r="AMA33" s="580"/>
      <c r="AMB33" s="580"/>
      <c r="AMC33" s="580"/>
      <c r="AMD33" s="580"/>
      <c r="AME33" s="580"/>
      <c r="AMF33" s="580"/>
      <c r="AMG33" s="580"/>
      <c r="AMH33" s="580"/>
      <c r="AMI33" s="580"/>
      <c r="AMJ33" s="580"/>
      <c r="AMK33" s="580"/>
      <c r="AML33" s="580"/>
      <c r="AMM33" s="580"/>
      <c r="AMN33" s="580"/>
      <c r="AMO33" s="580"/>
      <c r="AMP33" s="580"/>
      <c r="AMQ33" s="580"/>
      <c r="AMR33" s="580"/>
      <c r="AMS33" s="580"/>
      <c r="AMT33" s="580"/>
      <c r="AMU33" s="580"/>
      <c r="AMV33" s="580"/>
      <c r="AMW33" s="580"/>
      <c r="AMX33" s="580"/>
      <c r="AMY33" s="580"/>
      <c r="AMZ33" s="580"/>
      <c r="ANA33" s="580"/>
      <c r="ANB33" s="580"/>
      <c r="ANC33" s="580"/>
      <c r="AND33" s="580"/>
      <c r="ANE33" s="580"/>
      <c r="ANF33" s="580"/>
      <c r="ANG33" s="580"/>
      <c r="ANH33" s="580"/>
      <c r="ANI33" s="580"/>
      <c r="ANJ33" s="580"/>
      <c r="ANK33" s="580"/>
      <c r="ANL33" s="580"/>
      <c r="ANM33" s="580"/>
      <c r="ANN33" s="580"/>
      <c r="ANO33" s="580"/>
      <c r="ANP33" s="580"/>
      <c r="ANQ33" s="580"/>
      <c r="ANR33" s="580"/>
      <c r="ANS33" s="580"/>
      <c r="ANT33" s="580"/>
      <c r="ANU33" s="580"/>
      <c r="ANV33" s="580"/>
      <c r="ANW33" s="580"/>
      <c r="ANX33" s="580"/>
      <c r="ANY33" s="580"/>
      <c r="ANZ33" s="580"/>
      <c r="AOA33" s="580"/>
      <c r="AOB33" s="580"/>
      <c r="AOC33" s="580"/>
      <c r="AOD33" s="580"/>
      <c r="AOE33" s="580"/>
      <c r="AOF33" s="580"/>
      <c r="AOG33" s="580"/>
      <c r="AOH33" s="580"/>
      <c r="AOI33" s="580"/>
      <c r="AOJ33" s="580"/>
      <c r="AOK33" s="580"/>
      <c r="AOL33" s="580"/>
      <c r="AOM33" s="580"/>
      <c r="AON33" s="580"/>
      <c r="AOO33" s="580"/>
      <c r="AOP33" s="580"/>
      <c r="AOQ33" s="580"/>
      <c r="AOR33" s="580"/>
      <c r="AOS33" s="580"/>
      <c r="AOT33" s="580"/>
      <c r="AOU33" s="580"/>
      <c r="AOV33" s="580"/>
      <c r="AOW33" s="580"/>
      <c r="AOX33" s="580"/>
      <c r="AOY33" s="580"/>
      <c r="AOZ33" s="580"/>
      <c r="APA33" s="580"/>
      <c r="APB33" s="580"/>
      <c r="APC33" s="580"/>
      <c r="APD33" s="580"/>
      <c r="APE33" s="580"/>
      <c r="APF33" s="580"/>
      <c r="APG33" s="580"/>
      <c r="APH33" s="580"/>
      <c r="API33" s="580"/>
      <c r="APJ33" s="580"/>
      <c r="APK33" s="580"/>
      <c r="APL33" s="580"/>
      <c r="APM33" s="580"/>
      <c r="APN33" s="580"/>
      <c r="APO33" s="580"/>
      <c r="APP33" s="580"/>
      <c r="APQ33" s="580"/>
      <c r="APR33" s="580"/>
      <c r="APS33" s="580"/>
      <c r="APT33" s="580"/>
      <c r="APU33" s="580"/>
      <c r="APV33" s="580"/>
      <c r="APW33" s="580"/>
      <c r="APX33" s="580"/>
      <c r="APY33" s="580"/>
      <c r="APZ33" s="580"/>
      <c r="AQA33" s="580"/>
      <c r="AQB33" s="580"/>
      <c r="AQC33" s="580"/>
      <c r="AQD33" s="580"/>
      <c r="AQE33" s="580"/>
      <c r="AQF33" s="580"/>
      <c r="AQG33" s="580"/>
      <c r="AQH33" s="580"/>
      <c r="AQI33" s="580"/>
      <c r="AQJ33" s="580"/>
      <c r="AQK33" s="580"/>
      <c r="AQL33" s="580"/>
      <c r="AQM33" s="580"/>
      <c r="AQN33" s="580"/>
      <c r="AQO33" s="580"/>
      <c r="AQP33" s="580"/>
      <c r="AQQ33" s="580"/>
      <c r="AQR33" s="580"/>
      <c r="AQS33" s="580"/>
      <c r="AQT33" s="580"/>
      <c r="AQU33" s="580"/>
      <c r="AQV33" s="580"/>
      <c r="AQW33" s="580"/>
      <c r="AQX33" s="580"/>
      <c r="AQY33" s="580"/>
      <c r="AQZ33" s="580"/>
      <c r="ARA33" s="580"/>
      <c r="ARB33" s="580"/>
      <c r="ARC33" s="580"/>
      <c r="ARD33" s="580"/>
      <c r="ARE33" s="580"/>
      <c r="ARF33" s="580"/>
      <c r="ARG33" s="580"/>
      <c r="ARH33" s="580"/>
      <c r="ARI33" s="580"/>
      <c r="ARJ33" s="580"/>
      <c r="ARK33" s="580"/>
      <c r="ARL33" s="580"/>
      <c r="ARM33" s="580"/>
      <c r="ARN33" s="580"/>
      <c r="ARO33" s="580"/>
      <c r="ARP33" s="580"/>
      <c r="ARQ33" s="580"/>
      <c r="ARR33" s="580"/>
      <c r="ARS33" s="580"/>
      <c r="ART33" s="580"/>
      <c r="ARU33" s="580"/>
      <c r="ARV33" s="580"/>
      <c r="ARW33" s="580"/>
      <c r="ARX33" s="580"/>
      <c r="ARY33" s="580"/>
      <c r="ARZ33" s="580"/>
      <c r="ASA33" s="580"/>
      <c r="ASB33" s="580"/>
      <c r="ASC33" s="580"/>
      <c r="ASD33" s="580"/>
      <c r="ASE33" s="580"/>
      <c r="ASF33" s="580"/>
      <c r="ASG33" s="580"/>
      <c r="ASH33" s="580"/>
      <c r="ASI33" s="580"/>
      <c r="ASJ33" s="580"/>
      <c r="ASK33" s="580"/>
      <c r="ASL33" s="580"/>
      <c r="ASM33" s="580"/>
      <c r="ASN33" s="580"/>
      <c r="ASO33" s="580"/>
      <c r="ASP33" s="580"/>
      <c r="ASQ33" s="580"/>
      <c r="ASR33" s="580"/>
      <c r="ASS33" s="580"/>
      <c r="AST33" s="580"/>
      <c r="ASU33" s="580"/>
      <c r="ASV33" s="580"/>
      <c r="ASW33" s="580"/>
      <c r="ASX33" s="580"/>
      <c r="ASY33" s="580"/>
      <c r="ASZ33" s="580"/>
      <c r="ATA33" s="580"/>
      <c r="ATB33" s="580"/>
      <c r="ATC33" s="580"/>
      <c r="ATD33" s="580"/>
      <c r="ATE33" s="580"/>
      <c r="ATF33" s="580"/>
      <c r="ATG33" s="580"/>
      <c r="ATH33" s="580"/>
      <c r="ATI33" s="580"/>
      <c r="ATJ33" s="580"/>
      <c r="ATK33" s="580"/>
      <c r="ATL33" s="580"/>
      <c r="ATM33" s="580"/>
      <c r="ATN33" s="580"/>
      <c r="ATO33" s="580"/>
      <c r="ATP33" s="580"/>
      <c r="ATQ33" s="580"/>
      <c r="ATR33" s="580"/>
      <c r="ATS33" s="580"/>
      <c r="ATT33" s="580"/>
      <c r="ATU33" s="580"/>
      <c r="ATV33" s="580"/>
      <c r="ATW33" s="580"/>
      <c r="ATX33" s="580"/>
      <c r="ATY33" s="580"/>
      <c r="ATZ33" s="580"/>
      <c r="AUA33" s="580"/>
      <c r="AUB33" s="580"/>
      <c r="AUC33" s="580"/>
      <c r="AUD33" s="580"/>
      <c r="AUE33" s="580"/>
      <c r="AUF33" s="580"/>
      <c r="AUG33" s="580"/>
      <c r="AUH33" s="580"/>
      <c r="AUI33" s="580"/>
      <c r="AUJ33" s="580"/>
      <c r="AUK33" s="580"/>
      <c r="AUL33" s="580"/>
      <c r="AUM33" s="580"/>
      <c r="AUN33" s="580"/>
      <c r="AUO33" s="580"/>
      <c r="AUP33" s="580"/>
      <c r="AUQ33" s="580"/>
      <c r="AUR33" s="580"/>
      <c r="AUS33" s="580"/>
      <c r="AUT33" s="580"/>
      <c r="AUU33" s="580"/>
      <c r="AUV33" s="580"/>
      <c r="AUW33" s="580"/>
      <c r="AUX33" s="580"/>
      <c r="AUY33" s="580"/>
      <c r="AUZ33" s="580"/>
      <c r="AVA33" s="580"/>
      <c r="AVB33" s="580"/>
      <c r="AVC33" s="580"/>
      <c r="AVD33" s="580"/>
      <c r="AVE33" s="580"/>
      <c r="AVF33" s="580"/>
      <c r="AVG33" s="580"/>
      <c r="AVH33" s="580"/>
      <c r="AVI33" s="580"/>
      <c r="AVJ33" s="580"/>
      <c r="AVK33" s="580"/>
      <c r="AVL33" s="580"/>
      <c r="AVM33" s="580"/>
      <c r="AVN33" s="580"/>
      <c r="AVO33" s="580"/>
      <c r="AVP33" s="580"/>
      <c r="AVQ33" s="580"/>
      <c r="AVR33" s="580"/>
      <c r="AVS33" s="580"/>
      <c r="AVT33" s="580"/>
      <c r="AVU33" s="580"/>
      <c r="AVV33" s="580"/>
      <c r="AVW33" s="580"/>
      <c r="AVX33" s="580"/>
      <c r="AVY33" s="580"/>
      <c r="AVZ33" s="580"/>
      <c r="AWA33" s="580"/>
      <c r="AWB33" s="580"/>
      <c r="AWC33" s="580"/>
      <c r="AWD33" s="580"/>
      <c r="AWE33" s="580"/>
      <c r="AWF33" s="580"/>
      <c r="AWG33" s="580"/>
      <c r="AWH33" s="580"/>
      <c r="AWI33" s="580"/>
      <c r="AWJ33" s="580"/>
      <c r="AWK33" s="580"/>
      <c r="AWL33" s="580"/>
      <c r="AWM33" s="580"/>
      <c r="AWN33" s="580"/>
      <c r="AWO33" s="580"/>
      <c r="AWP33" s="580"/>
      <c r="AWQ33" s="580"/>
      <c r="AWR33" s="580"/>
      <c r="AWS33" s="580"/>
      <c r="AWT33" s="580"/>
      <c r="AWU33" s="580"/>
      <c r="AWV33" s="580"/>
      <c r="AWW33" s="580"/>
      <c r="AWX33" s="580"/>
      <c r="AWY33" s="580"/>
      <c r="AWZ33" s="580"/>
      <c r="AXA33" s="580"/>
      <c r="AXB33" s="580"/>
      <c r="AXC33" s="580"/>
      <c r="AXD33" s="580"/>
      <c r="AXE33" s="580"/>
      <c r="AXF33" s="580"/>
      <c r="AXG33" s="580"/>
      <c r="AXH33" s="580"/>
      <c r="AXI33" s="580"/>
      <c r="AXJ33" s="580"/>
      <c r="AXK33" s="580"/>
      <c r="AXL33" s="580"/>
      <c r="AXM33" s="580"/>
      <c r="AXN33" s="580"/>
      <c r="AXO33" s="580"/>
      <c r="AXP33" s="580"/>
      <c r="AXQ33" s="580"/>
      <c r="AXR33" s="580"/>
      <c r="AXS33" s="580"/>
      <c r="AXT33" s="580"/>
      <c r="AXU33" s="580"/>
      <c r="AXV33" s="580"/>
      <c r="AXW33" s="580"/>
      <c r="AXX33" s="580"/>
      <c r="AXY33" s="580"/>
      <c r="AXZ33" s="580"/>
      <c r="AYA33" s="580"/>
      <c r="AYB33" s="580"/>
      <c r="AYC33" s="580"/>
      <c r="AYD33" s="580"/>
      <c r="AYE33" s="580"/>
      <c r="AYF33" s="580"/>
      <c r="AYG33" s="580"/>
      <c r="AYH33" s="580"/>
      <c r="AYI33" s="580"/>
      <c r="AYJ33" s="580"/>
      <c r="AYK33" s="580"/>
      <c r="AYL33" s="580"/>
      <c r="AYM33" s="580"/>
      <c r="AYN33" s="580"/>
      <c r="AYO33" s="580"/>
      <c r="AYP33" s="580"/>
      <c r="AYQ33" s="580"/>
      <c r="AYR33" s="580"/>
      <c r="AYS33" s="580"/>
      <c r="AYT33" s="580"/>
      <c r="AYU33" s="580"/>
      <c r="AYV33" s="580"/>
      <c r="AYW33" s="580"/>
      <c r="AYX33" s="580"/>
      <c r="AYY33" s="580"/>
      <c r="AYZ33" s="580"/>
      <c r="AZA33" s="580"/>
      <c r="AZB33" s="580"/>
      <c r="AZC33" s="580"/>
      <c r="AZD33" s="580"/>
      <c r="AZE33" s="580"/>
      <c r="AZF33" s="580"/>
      <c r="AZG33" s="580"/>
      <c r="AZH33" s="580"/>
      <c r="AZI33" s="580"/>
      <c r="AZJ33" s="580"/>
      <c r="AZK33" s="580"/>
      <c r="AZL33" s="580"/>
      <c r="AZM33" s="580"/>
      <c r="AZN33" s="580"/>
      <c r="AZO33" s="580"/>
      <c r="AZP33" s="580"/>
      <c r="AZQ33" s="580"/>
      <c r="AZR33" s="580"/>
      <c r="AZS33" s="580"/>
      <c r="AZT33" s="580"/>
      <c r="AZU33" s="580"/>
      <c r="AZV33" s="580"/>
      <c r="AZW33" s="580"/>
      <c r="AZX33" s="580"/>
      <c r="AZY33" s="580"/>
      <c r="AZZ33" s="580"/>
      <c r="BAA33" s="580"/>
      <c r="BAB33" s="580"/>
      <c r="BAC33" s="580"/>
      <c r="BAD33" s="580"/>
      <c r="BAE33" s="580"/>
      <c r="BAF33" s="580"/>
      <c r="BAG33" s="580"/>
      <c r="BAH33" s="580"/>
      <c r="BAI33" s="580"/>
      <c r="BAJ33" s="580"/>
      <c r="BAK33" s="580"/>
      <c r="BAL33" s="580"/>
      <c r="BAM33" s="580"/>
      <c r="BAN33" s="580"/>
      <c r="BAO33" s="580"/>
      <c r="BAP33" s="580"/>
      <c r="BAQ33" s="580"/>
      <c r="BAR33" s="580"/>
      <c r="BAS33" s="580"/>
      <c r="BAT33" s="580"/>
      <c r="BAU33" s="580"/>
      <c r="BAV33" s="580"/>
      <c r="BAW33" s="580"/>
      <c r="BAX33" s="580"/>
      <c r="BAY33" s="580"/>
      <c r="BAZ33" s="580"/>
      <c r="BBA33" s="580"/>
      <c r="BBB33" s="580"/>
      <c r="BBC33" s="580"/>
      <c r="BBD33" s="580"/>
      <c r="BBE33" s="580"/>
      <c r="BBF33" s="580"/>
      <c r="BBG33" s="580"/>
      <c r="BBH33" s="580"/>
      <c r="BBI33" s="580"/>
      <c r="BBJ33" s="580"/>
      <c r="BBK33" s="580"/>
      <c r="BBL33" s="580"/>
      <c r="BBM33" s="580"/>
      <c r="BBN33" s="580"/>
      <c r="BBO33" s="580"/>
      <c r="BBP33" s="580"/>
      <c r="BBQ33" s="580"/>
      <c r="BBR33" s="580"/>
      <c r="BBS33" s="580"/>
      <c r="BBT33" s="580"/>
      <c r="BBU33" s="580"/>
      <c r="BBV33" s="580"/>
      <c r="BBW33" s="580"/>
      <c r="BBX33" s="580"/>
      <c r="BBY33" s="580"/>
      <c r="BBZ33" s="580"/>
      <c r="BCA33" s="580"/>
      <c r="BCB33" s="580"/>
      <c r="BCC33" s="580"/>
      <c r="BCD33" s="580"/>
      <c r="BCE33" s="580"/>
      <c r="BCF33" s="580"/>
      <c r="BCG33" s="580"/>
      <c r="BCH33" s="580"/>
      <c r="BCI33" s="580"/>
      <c r="BCJ33" s="580"/>
      <c r="BCK33" s="580"/>
      <c r="BCL33" s="580"/>
      <c r="BCM33" s="580"/>
      <c r="BCN33" s="580"/>
      <c r="BCO33" s="580"/>
      <c r="BCP33" s="580"/>
      <c r="BCQ33" s="580"/>
      <c r="BCR33" s="580"/>
      <c r="BCS33" s="580"/>
      <c r="BCT33" s="580"/>
      <c r="BCU33" s="580"/>
      <c r="BCV33" s="580"/>
      <c r="BCW33" s="580"/>
      <c r="BCX33" s="580"/>
      <c r="BCY33" s="580"/>
      <c r="BCZ33" s="580"/>
      <c r="BDA33" s="580"/>
      <c r="BDB33" s="580"/>
      <c r="BDC33" s="580"/>
      <c r="BDD33" s="580"/>
      <c r="BDE33" s="580"/>
      <c r="BDF33" s="580"/>
      <c r="BDG33" s="580"/>
      <c r="BDH33" s="580"/>
      <c r="BDI33" s="580"/>
      <c r="BDJ33" s="580"/>
      <c r="BDK33" s="580"/>
      <c r="BDL33" s="580"/>
      <c r="BDM33" s="580"/>
      <c r="BDN33" s="580"/>
      <c r="BDO33" s="580"/>
      <c r="BDP33" s="580"/>
      <c r="BDQ33" s="580"/>
      <c r="BDR33" s="580"/>
      <c r="BDS33" s="580"/>
      <c r="BDT33" s="580"/>
      <c r="BDU33" s="580"/>
      <c r="BDV33" s="580"/>
      <c r="BDW33" s="580"/>
      <c r="BDX33" s="580"/>
      <c r="BDY33" s="580"/>
      <c r="BDZ33" s="580"/>
      <c r="BEA33" s="580"/>
      <c r="BEB33" s="580"/>
      <c r="BEC33" s="580"/>
      <c r="BED33" s="580"/>
      <c r="BEE33" s="580"/>
      <c r="BEF33" s="580"/>
      <c r="BEG33" s="580"/>
      <c r="BEH33" s="580"/>
      <c r="BEI33" s="580"/>
      <c r="BEJ33" s="580"/>
      <c r="BEK33" s="580"/>
      <c r="BEL33" s="580"/>
      <c r="BEM33" s="580"/>
      <c r="BEN33" s="580"/>
      <c r="BEO33" s="580"/>
      <c r="BEP33" s="580"/>
      <c r="BEQ33" s="580"/>
      <c r="BER33" s="580"/>
      <c r="BES33" s="580"/>
      <c r="BET33" s="580"/>
      <c r="BEU33" s="580"/>
      <c r="BEV33" s="580"/>
      <c r="BEW33" s="580"/>
      <c r="BEX33" s="580"/>
      <c r="BEY33" s="580"/>
      <c r="BEZ33" s="580"/>
      <c r="BFA33" s="580"/>
      <c r="BFB33" s="580"/>
      <c r="BFC33" s="580"/>
      <c r="BFD33" s="580"/>
      <c r="BFE33" s="580"/>
      <c r="BFF33" s="580"/>
      <c r="BFG33" s="580"/>
      <c r="BFH33" s="580"/>
      <c r="BFI33" s="580"/>
      <c r="BFJ33" s="580"/>
      <c r="BFK33" s="580"/>
      <c r="BFL33" s="580"/>
      <c r="BFM33" s="580"/>
      <c r="BFN33" s="580"/>
      <c r="BFO33" s="580"/>
      <c r="BFP33" s="580"/>
      <c r="BFQ33" s="580"/>
      <c r="BFR33" s="580"/>
      <c r="BFS33" s="580"/>
      <c r="BFT33" s="580"/>
      <c r="BFU33" s="580"/>
      <c r="BFV33" s="580"/>
      <c r="BFW33" s="580"/>
      <c r="BFX33" s="580"/>
      <c r="BFY33" s="580"/>
      <c r="BFZ33" s="580"/>
      <c r="BGA33" s="580"/>
      <c r="BGB33" s="580"/>
      <c r="BGC33" s="580"/>
      <c r="BGD33" s="580"/>
      <c r="BGE33" s="580"/>
      <c r="BGF33" s="580"/>
      <c r="BGG33" s="580"/>
      <c r="BGH33" s="580"/>
      <c r="BGI33" s="580"/>
      <c r="BGJ33" s="580"/>
      <c r="BGK33" s="580"/>
      <c r="BGL33" s="580"/>
      <c r="BGM33" s="580"/>
      <c r="BGN33" s="580"/>
      <c r="BGO33" s="580"/>
      <c r="BGP33" s="580"/>
      <c r="BGQ33" s="580"/>
      <c r="BGR33" s="580"/>
      <c r="BGS33" s="580"/>
      <c r="BGT33" s="580"/>
      <c r="BGU33" s="580"/>
      <c r="BGV33" s="580"/>
      <c r="BGW33" s="580"/>
      <c r="BGX33" s="580"/>
      <c r="BGY33" s="580"/>
      <c r="BGZ33" s="580"/>
      <c r="BHA33" s="580"/>
      <c r="BHB33" s="580"/>
      <c r="BHC33" s="580"/>
      <c r="BHD33" s="580"/>
      <c r="BHE33" s="580"/>
      <c r="BHF33" s="580"/>
      <c r="BHG33" s="580"/>
      <c r="BHH33" s="580"/>
      <c r="BHI33" s="580"/>
      <c r="BHJ33" s="580"/>
      <c r="BHK33" s="580"/>
      <c r="BHL33" s="580"/>
      <c r="BHM33" s="580"/>
      <c r="BHN33" s="580"/>
      <c r="BHO33" s="580"/>
      <c r="BHP33" s="580"/>
      <c r="BHQ33" s="580"/>
      <c r="BHR33" s="580"/>
      <c r="BHS33" s="580"/>
      <c r="BHT33" s="580"/>
      <c r="BHU33" s="580"/>
      <c r="BHV33" s="580"/>
      <c r="BHW33" s="580"/>
      <c r="BHX33" s="580"/>
      <c r="BHY33" s="580"/>
      <c r="BHZ33" s="580"/>
      <c r="BIA33" s="580"/>
      <c r="BIB33" s="580"/>
      <c r="BIC33" s="580"/>
      <c r="BID33" s="580"/>
      <c r="BIE33" s="580"/>
      <c r="BIF33" s="580"/>
      <c r="BIG33" s="580"/>
      <c r="BIH33" s="580"/>
      <c r="BII33" s="580"/>
      <c r="BIJ33" s="580"/>
      <c r="BIK33" s="580"/>
      <c r="BIL33" s="580"/>
      <c r="BIM33" s="580"/>
      <c r="BIN33" s="580"/>
      <c r="BIO33" s="580"/>
      <c r="BIP33" s="580"/>
      <c r="BIQ33" s="580"/>
      <c r="BIR33" s="580"/>
      <c r="BIS33" s="580"/>
      <c r="BIT33" s="580"/>
      <c r="BIU33" s="580"/>
      <c r="BIV33" s="580"/>
      <c r="BIW33" s="580"/>
      <c r="BIX33" s="580"/>
      <c r="BIY33" s="580"/>
      <c r="BIZ33" s="580"/>
      <c r="BJA33" s="580"/>
      <c r="BJB33" s="580"/>
      <c r="BJC33" s="580"/>
      <c r="BJD33" s="580"/>
      <c r="BJE33" s="580"/>
      <c r="BJF33" s="580"/>
      <c r="BJG33" s="580"/>
      <c r="BJH33" s="580"/>
      <c r="BJI33" s="580"/>
      <c r="BJJ33" s="580"/>
      <c r="BJK33" s="580"/>
      <c r="BJL33" s="580"/>
      <c r="BJM33" s="580"/>
      <c r="BJN33" s="580"/>
      <c r="BJO33" s="580"/>
      <c r="BJP33" s="580"/>
      <c r="BJQ33" s="580"/>
      <c r="BJR33" s="580"/>
      <c r="BJS33" s="580"/>
      <c r="BJT33" s="580"/>
      <c r="BJU33" s="580"/>
      <c r="BJV33" s="580"/>
      <c r="BJW33" s="580"/>
      <c r="BJX33" s="580"/>
      <c r="BJY33" s="580"/>
      <c r="BJZ33" s="580"/>
      <c r="BKA33" s="580"/>
      <c r="BKB33" s="580"/>
      <c r="BKC33" s="580"/>
      <c r="BKD33" s="580"/>
      <c r="BKE33" s="580"/>
      <c r="BKF33" s="580"/>
      <c r="BKG33" s="580"/>
      <c r="BKH33" s="580"/>
      <c r="BKI33" s="580"/>
      <c r="BKJ33" s="580"/>
      <c r="BKK33" s="580"/>
      <c r="BKL33" s="580"/>
      <c r="BKM33" s="580"/>
      <c r="BKN33" s="580"/>
      <c r="BKO33" s="580"/>
      <c r="BKP33" s="580"/>
      <c r="BKQ33" s="580"/>
      <c r="BKR33" s="580"/>
      <c r="BKS33" s="580"/>
      <c r="BKT33" s="580"/>
      <c r="BKU33" s="580"/>
      <c r="BKV33" s="580"/>
      <c r="BKW33" s="580"/>
      <c r="BKX33" s="580"/>
      <c r="BKY33" s="580"/>
      <c r="BKZ33" s="580"/>
      <c r="BLA33" s="580"/>
      <c r="BLB33" s="580"/>
      <c r="BLC33" s="580"/>
      <c r="BLD33" s="580"/>
      <c r="BLE33" s="580"/>
      <c r="BLF33" s="580"/>
      <c r="BLG33" s="580"/>
      <c r="BLH33" s="580"/>
      <c r="BLI33" s="580"/>
      <c r="BLJ33" s="580"/>
      <c r="BLK33" s="580"/>
      <c r="BLL33" s="580"/>
      <c r="BLM33" s="580"/>
      <c r="BLN33" s="580"/>
      <c r="BLO33" s="580"/>
      <c r="BLP33" s="580"/>
      <c r="BLQ33" s="580"/>
      <c r="BLR33" s="580"/>
      <c r="BLS33" s="580"/>
      <c r="BLT33" s="580"/>
      <c r="BLU33" s="580"/>
      <c r="BLV33" s="580"/>
      <c r="BLW33" s="580"/>
      <c r="BLX33" s="580"/>
      <c r="BLY33" s="580"/>
      <c r="BLZ33" s="580"/>
      <c r="BMA33" s="580"/>
      <c r="BMB33" s="580"/>
      <c r="BMC33" s="580"/>
      <c r="BMD33" s="580"/>
      <c r="BME33" s="580"/>
      <c r="BMF33" s="580"/>
      <c r="BMG33" s="580"/>
      <c r="BMH33" s="580"/>
      <c r="BMI33" s="580"/>
      <c r="BMJ33" s="580"/>
      <c r="BMK33" s="580"/>
      <c r="BML33" s="580"/>
      <c r="BMM33" s="580"/>
      <c r="BMN33" s="580"/>
      <c r="BMO33" s="580"/>
      <c r="BMP33" s="580"/>
      <c r="BMQ33" s="580"/>
      <c r="BMR33" s="580"/>
      <c r="BMS33" s="580"/>
      <c r="BMT33" s="580"/>
      <c r="BMU33" s="580"/>
      <c r="BMV33" s="580"/>
      <c r="BMW33" s="580"/>
      <c r="BMX33" s="580"/>
      <c r="BMY33" s="580"/>
      <c r="BMZ33" s="580"/>
      <c r="BNA33" s="580"/>
      <c r="BNB33" s="580"/>
      <c r="BNC33" s="580"/>
      <c r="BND33" s="580"/>
      <c r="BNE33" s="580"/>
      <c r="BNF33" s="580"/>
      <c r="BNG33" s="580"/>
      <c r="BNH33" s="580"/>
      <c r="BNI33" s="580"/>
      <c r="BNJ33" s="580"/>
      <c r="BNK33" s="580"/>
      <c r="BNL33" s="580"/>
      <c r="BNM33" s="580"/>
      <c r="BNN33" s="580"/>
      <c r="BNO33" s="580"/>
      <c r="BNP33" s="580"/>
      <c r="BNQ33" s="580"/>
      <c r="BNR33" s="580"/>
      <c r="BNS33" s="580"/>
      <c r="BNT33" s="580"/>
      <c r="BNU33" s="580"/>
      <c r="BNV33" s="580"/>
      <c r="BNW33" s="580"/>
      <c r="BNX33" s="580"/>
      <c r="BNY33" s="580"/>
      <c r="BNZ33" s="580"/>
      <c r="BOA33" s="580"/>
      <c r="BOB33" s="580"/>
      <c r="BOC33" s="580"/>
      <c r="BOD33" s="580"/>
      <c r="BOE33" s="580"/>
      <c r="BOF33" s="580"/>
      <c r="BOG33" s="580"/>
      <c r="BOH33" s="580"/>
      <c r="BOI33" s="580"/>
      <c r="BOJ33" s="580"/>
      <c r="BOK33" s="580"/>
      <c r="BOL33" s="580"/>
      <c r="BOM33" s="580"/>
      <c r="BON33" s="580"/>
      <c r="BOO33" s="580"/>
      <c r="BOP33" s="580"/>
      <c r="BOQ33" s="580"/>
      <c r="BOR33" s="580"/>
      <c r="BOS33" s="580"/>
      <c r="BOT33" s="580"/>
      <c r="BOU33" s="580"/>
      <c r="BOV33" s="580"/>
      <c r="BOW33" s="580"/>
      <c r="BOX33" s="580"/>
      <c r="BOY33" s="580"/>
      <c r="BOZ33" s="580"/>
      <c r="BPA33" s="580"/>
      <c r="BPB33" s="580"/>
      <c r="BPC33" s="580"/>
      <c r="BPD33" s="580"/>
      <c r="BPE33" s="580"/>
      <c r="BPF33" s="580"/>
      <c r="BPG33" s="580"/>
      <c r="BPH33" s="580"/>
      <c r="BPI33" s="580"/>
      <c r="BPJ33" s="580"/>
      <c r="BPK33" s="580"/>
      <c r="BPL33" s="580"/>
      <c r="BPM33" s="580"/>
      <c r="BPN33" s="580"/>
      <c r="BPO33" s="580"/>
      <c r="BPP33" s="580"/>
      <c r="BPQ33" s="580"/>
      <c r="BPR33" s="580"/>
      <c r="BPS33" s="580"/>
      <c r="BPT33" s="580"/>
      <c r="BPU33" s="580"/>
      <c r="BPV33" s="580"/>
      <c r="BPW33" s="580"/>
      <c r="BPX33" s="580"/>
      <c r="BPY33" s="580"/>
      <c r="BPZ33" s="580"/>
      <c r="BQA33" s="580"/>
      <c r="BQB33" s="580"/>
      <c r="BQC33" s="580"/>
      <c r="BQD33" s="580"/>
      <c r="BQE33" s="580"/>
      <c r="BQF33" s="580"/>
      <c r="BQG33" s="580"/>
      <c r="BQH33" s="580"/>
      <c r="BQI33" s="580"/>
      <c r="BQJ33" s="580"/>
      <c r="BQK33" s="580"/>
      <c r="BQL33" s="580"/>
      <c r="BQM33" s="580"/>
      <c r="BQN33" s="580"/>
      <c r="BQO33" s="580"/>
      <c r="BQP33" s="580"/>
      <c r="BQQ33" s="580"/>
      <c r="BQR33" s="580"/>
      <c r="BQS33" s="580"/>
      <c r="BQT33" s="580"/>
      <c r="BQU33" s="580"/>
      <c r="BQV33" s="580"/>
      <c r="BQW33" s="580"/>
      <c r="BQX33" s="580"/>
      <c r="BQY33" s="580"/>
      <c r="BQZ33" s="580"/>
      <c r="BRA33" s="580"/>
      <c r="BRB33" s="580"/>
      <c r="BRC33" s="580"/>
      <c r="BRD33" s="580"/>
      <c r="BRE33" s="580"/>
      <c r="BRF33" s="580"/>
      <c r="BRG33" s="580"/>
      <c r="BRH33" s="580"/>
      <c r="BRI33" s="580"/>
      <c r="BRJ33" s="580"/>
      <c r="BRK33" s="580"/>
      <c r="BRL33" s="580"/>
      <c r="BRM33" s="580"/>
      <c r="BRN33" s="580"/>
      <c r="BRO33" s="580"/>
      <c r="BRP33" s="580"/>
      <c r="BRQ33" s="580"/>
      <c r="BRR33" s="580"/>
      <c r="BRS33" s="580"/>
      <c r="BRT33" s="580"/>
      <c r="BRU33" s="580"/>
      <c r="BRV33" s="580"/>
      <c r="BRW33" s="580"/>
      <c r="BRX33" s="580"/>
      <c r="BRY33" s="580"/>
      <c r="BRZ33" s="580"/>
      <c r="BSA33" s="580"/>
      <c r="BSB33" s="580"/>
      <c r="BSC33" s="580"/>
      <c r="BSD33" s="580"/>
      <c r="BSE33" s="580"/>
      <c r="BSF33" s="580"/>
      <c r="BSG33" s="580"/>
      <c r="BSH33" s="580"/>
      <c r="BSI33" s="580"/>
      <c r="BSJ33" s="580"/>
      <c r="BSK33" s="580"/>
      <c r="BSL33" s="580"/>
      <c r="BSM33" s="580"/>
      <c r="BSN33" s="580"/>
      <c r="BSO33" s="580"/>
      <c r="BSP33" s="580"/>
      <c r="BSQ33" s="580"/>
      <c r="BSR33" s="580"/>
      <c r="BSS33" s="580"/>
      <c r="BST33" s="580"/>
      <c r="BSU33" s="580"/>
      <c r="BSV33" s="580"/>
      <c r="BSW33" s="580"/>
      <c r="BSX33" s="580"/>
      <c r="BSY33" s="580"/>
      <c r="BSZ33" s="580"/>
      <c r="BTA33" s="580"/>
      <c r="BTB33" s="580"/>
      <c r="BTC33" s="580"/>
      <c r="BTD33" s="580"/>
      <c r="BTE33" s="580"/>
      <c r="BTF33" s="580"/>
      <c r="BTG33" s="580"/>
      <c r="BTH33" s="580"/>
      <c r="BTI33" s="580"/>
      <c r="BTJ33" s="580"/>
      <c r="BTK33" s="580"/>
      <c r="BTL33" s="580"/>
      <c r="BTM33" s="580"/>
      <c r="BTN33" s="580"/>
      <c r="BTO33" s="580"/>
      <c r="BTP33" s="580"/>
      <c r="BTQ33" s="580"/>
      <c r="BTR33" s="580"/>
      <c r="BTS33" s="580"/>
      <c r="BTT33" s="580"/>
      <c r="BTU33" s="580"/>
      <c r="BTV33" s="580"/>
      <c r="BTW33" s="580"/>
      <c r="BTX33" s="580"/>
      <c r="BTY33" s="580"/>
      <c r="BTZ33" s="580"/>
      <c r="BUA33" s="580"/>
      <c r="BUB33" s="580"/>
      <c r="BUC33" s="580"/>
      <c r="BUD33" s="580"/>
      <c r="BUE33" s="580"/>
      <c r="BUF33" s="580"/>
      <c r="BUG33" s="580"/>
      <c r="BUH33" s="580"/>
      <c r="BUI33" s="580"/>
      <c r="BUJ33" s="580"/>
      <c r="BUK33" s="580"/>
      <c r="BUL33" s="580"/>
      <c r="BUM33" s="580"/>
      <c r="BUN33" s="580"/>
      <c r="BUO33" s="580"/>
      <c r="BUP33" s="580"/>
      <c r="BUQ33" s="580"/>
      <c r="BUR33" s="580"/>
      <c r="BUS33" s="580"/>
      <c r="BUT33" s="580"/>
      <c r="BUU33" s="580"/>
      <c r="BUV33" s="580"/>
      <c r="BUW33" s="580"/>
      <c r="BUX33" s="580"/>
      <c r="BUY33" s="580"/>
      <c r="BUZ33" s="580"/>
      <c r="BVA33" s="580"/>
      <c r="BVB33" s="580"/>
      <c r="BVC33" s="580"/>
      <c r="BVD33" s="580"/>
      <c r="BVE33" s="580"/>
      <c r="BVF33" s="580"/>
      <c r="BVG33" s="580"/>
      <c r="BVH33" s="580"/>
      <c r="BVI33" s="580"/>
      <c r="BVJ33" s="580"/>
      <c r="BVK33" s="580"/>
      <c r="BVL33" s="580"/>
      <c r="BVM33" s="580"/>
      <c r="BVN33" s="580"/>
      <c r="BVO33" s="580"/>
      <c r="BVP33" s="580"/>
      <c r="BVQ33" s="580"/>
      <c r="BVR33" s="580"/>
      <c r="BVS33" s="580"/>
      <c r="BVT33" s="580"/>
      <c r="BVU33" s="580"/>
      <c r="BVV33" s="580"/>
      <c r="BVW33" s="580"/>
      <c r="BVX33" s="580"/>
      <c r="BVY33" s="580"/>
      <c r="BVZ33" s="580"/>
      <c r="BWA33" s="580"/>
      <c r="BWB33" s="580"/>
      <c r="BWC33" s="580"/>
      <c r="BWD33" s="580"/>
      <c r="BWE33" s="580"/>
      <c r="BWF33" s="580"/>
      <c r="BWG33" s="580"/>
      <c r="BWH33" s="580"/>
      <c r="BWI33" s="580"/>
      <c r="BWJ33" s="580"/>
      <c r="BWK33" s="580"/>
      <c r="BWL33" s="580"/>
      <c r="BWM33" s="580"/>
      <c r="BWN33" s="580"/>
      <c r="BWO33" s="580"/>
      <c r="BWP33" s="580"/>
      <c r="BWQ33" s="580"/>
      <c r="BWR33" s="580"/>
      <c r="BWS33" s="580"/>
      <c r="BWT33" s="580"/>
      <c r="BWU33" s="580"/>
      <c r="BWV33" s="580"/>
      <c r="BWW33" s="580"/>
      <c r="BWX33" s="580"/>
      <c r="BWY33" s="580"/>
      <c r="BWZ33" s="580"/>
      <c r="BXA33" s="580"/>
      <c r="BXB33" s="580"/>
      <c r="BXC33" s="580"/>
      <c r="BXD33" s="580"/>
      <c r="BXE33" s="580"/>
      <c r="BXF33" s="580"/>
      <c r="BXG33" s="580"/>
      <c r="BXH33" s="580"/>
      <c r="BXI33" s="580"/>
      <c r="BXJ33" s="580"/>
      <c r="BXK33" s="580"/>
      <c r="BXL33" s="580"/>
      <c r="BXM33" s="580"/>
      <c r="BXN33" s="580"/>
      <c r="BXO33" s="580"/>
      <c r="BXP33" s="580"/>
      <c r="BXQ33" s="580"/>
      <c r="BXR33" s="580"/>
      <c r="BXS33" s="580"/>
      <c r="BXT33" s="580"/>
      <c r="BXU33" s="580"/>
      <c r="BXV33" s="580"/>
      <c r="BXW33" s="580"/>
      <c r="BXX33" s="580"/>
      <c r="BXY33" s="580"/>
      <c r="BXZ33" s="580"/>
      <c r="BYA33" s="580"/>
      <c r="BYB33" s="580"/>
      <c r="BYC33" s="580"/>
      <c r="BYD33" s="580"/>
      <c r="BYE33" s="580"/>
      <c r="BYF33" s="580"/>
      <c r="BYG33" s="580"/>
      <c r="BYH33" s="580"/>
      <c r="BYI33" s="580"/>
      <c r="BYJ33" s="580"/>
      <c r="BYK33" s="580"/>
      <c r="BYL33" s="580"/>
      <c r="BYM33" s="580"/>
      <c r="BYN33" s="580"/>
      <c r="BYO33" s="580"/>
      <c r="BYP33" s="580"/>
      <c r="BYQ33" s="580"/>
      <c r="BYR33" s="580"/>
      <c r="BYS33" s="580"/>
      <c r="BYT33" s="580"/>
      <c r="BYU33" s="580"/>
      <c r="BYV33" s="580"/>
      <c r="BYW33" s="580"/>
      <c r="BYX33" s="580"/>
      <c r="BYY33" s="580"/>
      <c r="BYZ33" s="580"/>
      <c r="BZA33" s="580"/>
      <c r="BZB33" s="580"/>
      <c r="BZC33" s="580"/>
      <c r="BZD33" s="580"/>
      <c r="BZE33" s="580"/>
      <c r="BZF33" s="580"/>
      <c r="BZG33" s="580"/>
      <c r="BZH33" s="580"/>
      <c r="BZI33" s="580"/>
      <c r="BZJ33" s="580"/>
      <c r="BZK33" s="580"/>
      <c r="BZL33" s="580"/>
      <c r="BZM33" s="580"/>
      <c r="BZN33" s="580"/>
      <c r="BZO33" s="580"/>
      <c r="BZP33" s="580"/>
      <c r="BZQ33" s="580"/>
      <c r="BZR33" s="580"/>
      <c r="BZS33" s="580"/>
      <c r="BZT33" s="580"/>
      <c r="BZU33" s="580"/>
      <c r="BZV33" s="580"/>
      <c r="BZW33" s="580"/>
      <c r="BZX33" s="580"/>
      <c r="BZY33" s="580"/>
      <c r="BZZ33" s="580"/>
      <c r="CAA33" s="580"/>
      <c r="CAB33" s="580"/>
      <c r="CAC33" s="580"/>
      <c r="CAD33" s="580"/>
      <c r="CAE33" s="580"/>
      <c r="CAF33" s="580"/>
      <c r="CAG33" s="580"/>
      <c r="CAH33" s="580"/>
      <c r="CAI33" s="580"/>
      <c r="CAJ33" s="580"/>
      <c r="CAK33" s="580"/>
      <c r="CAL33" s="580"/>
      <c r="CAM33" s="580"/>
      <c r="CAN33" s="580"/>
      <c r="CAO33" s="580"/>
      <c r="CAP33" s="580"/>
      <c r="CAQ33" s="580"/>
      <c r="CAR33" s="580"/>
      <c r="CAS33" s="580"/>
      <c r="CAT33" s="580"/>
      <c r="CAU33" s="580"/>
      <c r="CAV33" s="580"/>
      <c r="CAW33" s="580"/>
      <c r="CAX33" s="580"/>
      <c r="CAY33" s="580"/>
      <c r="CAZ33" s="580"/>
      <c r="CBA33" s="580"/>
      <c r="CBB33" s="580"/>
      <c r="CBC33" s="580"/>
      <c r="CBD33" s="580"/>
      <c r="CBE33" s="580"/>
      <c r="CBF33" s="580"/>
      <c r="CBG33" s="580"/>
      <c r="CBH33" s="580"/>
      <c r="CBI33" s="580"/>
      <c r="CBJ33" s="580"/>
      <c r="CBK33" s="580"/>
      <c r="CBL33" s="580"/>
      <c r="CBM33" s="580"/>
      <c r="CBN33" s="580"/>
      <c r="CBO33" s="580"/>
      <c r="CBP33" s="580"/>
      <c r="CBQ33" s="580"/>
      <c r="CBR33" s="580"/>
      <c r="CBS33" s="580"/>
      <c r="CBT33" s="580"/>
      <c r="CBU33" s="580"/>
      <c r="CBV33" s="580"/>
      <c r="CBW33" s="580"/>
      <c r="CBX33" s="580"/>
      <c r="CBY33" s="580"/>
      <c r="CBZ33" s="580"/>
      <c r="CCA33" s="580"/>
      <c r="CCB33" s="580"/>
      <c r="CCC33" s="580"/>
      <c r="CCD33" s="580"/>
      <c r="CCE33" s="580"/>
      <c r="CCF33" s="580"/>
      <c r="CCG33" s="580"/>
      <c r="CCH33" s="580"/>
      <c r="CCI33" s="580"/>
      <c r="CCJ33" s="580"/>
      <c r="CCK33" s="580"/>
      <c r="CCL33" s="580"/>
      <c r="CCM33" s="580"/>
      <c r="CCN33" s="580"/>
      <c r="CCO33" s="580"/>
      <c r="CCP33" s="580"/>
      <c r="CCQ33" s="580"/>
      <c r="CCR33" s="580"/>
      <c r="CCS33" s="580"/>
      <c r="CCT33" s="580"/>
      <c r="CCU33" s="580"/>
      <c r="CCV33" s="580"/>
      <c r="CCW33" s="580"/>
      <c r="CCX33" s="580"/>
      <c r="CCY33" s="580"/>
      <c r="CCZ33" s="580"/>
      <c r="CDA33" s="580"/>
      <c r="CDB33" s="580"/>
      <c r="CDC33" s="580"/>
      <c r="CDD33" s="580"/>
      <c r="CDE33" s="580"/>
      <c r="CDF33" s="580"/>
      <c r="CDG33" s="580"/>
      <c r="CDH33" s="580"/>
      <c r="CDI33" s="580"/>
      <c r="CDJ33" s="580"/>
      <c r="CDK33" s="580"/>
      <c r="CDL33" s="580"/>
      <c r="CDM33" s="580"/>
      <c r="CDN33" s="580"/>
      <c r="CDO33" s="580"/>
      <c r="CDP33" s="580"/>
      <c r="CDQ33" s="580"/>
      <c r="CDR33" s="580"/>
      <c r="CDS33" s="580"/>
      <c r="CDT33" s="580"/>
      <c r="CDU33" s="580"/>
      <c r="CDV33" s="580"/>
      <c r="CDW33" s="580"/>
      <c r="CDX33" s="580"/>
      <c r="CDY33" s="580"/>
      <c r="CDZ33" s="580"/>
      <c r="CEA33" s="580"/>
      <c r="CEB33" s="580"/>
      <c r="CEC33" s="580"/>
      <c r="CED33" s="580"/>
      <c r="CEE33" s="580"/>
      <c r="CEF33" s="580"/>
      <c r="CEG33" s="580"/>
      <c r="CEH33" s="580"/>
      <c r="CEI33" s="580"/>
      <c r="CEJ33" s="580"/>
      <c r="CEK33" s="580"/>
      <c r="CEL33" s="580"/>
      <c r="CEM33" s="580"/>
      <c r="CEN33" s="580"/>
      <c r="CEO33" s="580"/>
      <c r="CEP33" s="580"/>
      <c r="CEQ33" s="580"/>
      <c r="CER33" s="580"/>
      <c r="CES33" s="580"/>
      <c r="CET33" s="580"/>
      <c r="CEU33" s="580"/>
      <c r="CEV33" s="580"/>
      <c r="CEW33" s="580"/>
      <c r="CEX33" s="580"/>
      <c r="CEY33" s="580"/>
      <c r="CEZ33" s="580"/>
      <c r="CFA33" s="580"/>
      <c r="CFB33" s="580"/>
      <c r="CFC33" s="580"/>
      <c r="CFD33" s="580"/>
      <c r="CFE33" s="580"/>
      <c r="CFF33" s="580"/>
      <c r="CFG33" s="580"/>
      <c r="CFH33" s="580"/>
      <c r="CFI33" s="580"/>
      <c r="CFJ33" s="580"/>
      <c r="CFK33" s="580"/>
      <c r="CFL33" s="580"/>
      <c r="CFM33" s="580"/>
      <c r="CFN33" s="580"/>
      <c r="CFO33" s="580"/>
      <c r="CFP33" s="580"/>
      <c r="CFQ33" s="580"/>
      <c r="CFR33" s="580"/>
      <c r="CFS33" s="580"/>
      <c r="CFT33" s="580"/>
      <c r="CFU33" s="580"/>
      <c r="CFV33" s="580"/>
      <c r="CFW33" s="580"/>
      <c r="CFX33" s="580"/>
      <c r="CFY33" s="580"/>
      <c r="CFZ33" s="580"/>
      <c r="CGA33" s="580"/>
      <c r="CGB33" s="580"/>
      <c r="CGC33" s="580"/>
      <c r="CGD33" s="580"/>
      <c r="CGE33" s="580"/>
      <c r="CGF33" s="580"/>
      <c r="CGG33" s="580"/>
      <c r="CGH33" s="580"/>
      <c r="CGI33" s="580"/>
      <c r="CGJ33" s="580"/>
      <c r="CGK33" s="580"/>
      <c r="CGL33" s="580"/>
      <c r="CGM33" s="580"/>
      <c r="CGN33" s="580"/>
      <c r="CGO33" s="580"/>
      <c r="CGP33" s="580"/>
      <c r="CGQ33" s="580"/>
      <c r="CGR33" s="580"/>
      <c r="CGS33" s="580"/>
      <c r="CGT33" s="580"/>
      <c r="CGU33" s="580"/>
      <c r="CGV33" s="580"/>
      <c r="CGW33" s="580"/>
      <c r="CGX33" s="580"/>
      <c r="CGY33" s="580"/>
      <c r="CGZ33" s="580"/>
      <c r="CHA33" s="580"/>
      <c r="CHB33" s="580"/>
      <c r="CHC33" s="580"/>
      <c r="CHD33" s="580"/>
      <c r="CHE33" s="580"/>
      <c r="CHF33" s="580"/>
      <c r="CHG33" s="580"/>
      <c r="CHH33" s="580"/>
      <c r="CHI33" s="580"/>
      <c r="CHJ33" s="580"/>
      <c r="CHK33" s="580"/>
      <c r="CHL33" s="580"/>
      <c r="CHM33" s="580"/>
      <c r="CHN33" s="580"/>
      <c r="CHO33" s="580"/>
      <c r="CHP33" s="580"/>
      <c r="CHQ33" s="580"/>
      <c r="CHR33" s="580"/>
      <c r="CHS33" s="580"/>
      <c r="CHT33" s="580"/>
      <c r="CHU33" s="580"/>
      <c r="CHV33" s="580"/>
      <c r="CHW33" s="580"/>
      <c r="CHX33" s="580"/>
      <c r="CHY33" s="580"/>
      <c r="CHZ33" s="580"/>
      <c r="CIA33" s="580"/>
      <c r="CIB33" s="580"/>
      <c r="CIC33" s="580"/>
      <c r="CID33" s="580"/>
      <c r="CIE33" s="580"/>
      <c r="CIF33" s="580"/>
      <c r="CIG33" s="580"/>
      <c r="CIH33" s="580"/>
      <c r="CII33" s="580"/>
      <c r="CIJ33" s="580"/>
      <c r="CIK33" s="580"/>
      <c r="CIL33" s="580"/>
      <c r="CIM33" s="580"/>
      <c r="CIN33" s="580"/>
      <c r="CIO33" s="580"/>
      <c r="CIP33" s="580"/>
      <c r="CIQ33" s="580"/>
      <c r="CIR33" s="580"/>
      <c r="CIS33" s="580"/>
      <c r="CIT33" s="580"/>
      <c r="CIU33" s="580"/>
      <c r="CIV33" s="580"/>
      <c r="CIW33" s="580"/>
      <c r="CIX33" s="580"/>
      <c r="CIY33" s="580"/>
      <c r="CIZ33" s="580"/>
      <c r="CJA33" s="580"/>
      <c r="CJB33" s="580"/>
      <c r="CJC33" s="580"/>
      <c r="CJD33" s="580"/>
      <c r="CJE33" s="580"/>
      <c r="CJF33" s="580"/>
      <c r="CJG33" s="580"/>
      <c r="CJH33" s="580"/>
      <c r="CJI33" s="580"/>
      <c r="CJJ33" s="580"/>
      <c r="CJK33" s="580"/>
      <c r="CJL33" s="580"/>
      <c r="CJM33" s="580"/>
      <c r="CJN33" s="580"/>
      <c r="CJO33" s="580"/>
      <c r="CJP33" s="580"/>
      <c r="CJQ33" s="580"/>
      <c r="CJR33" s="580"/>
      <c r="CJS33" s="580"/>
      <c r="CJT33" s="580"/>
      <c r="CJU33" s="580"/>
      <c r="CJV33" s="580"/>
      <c r="CJW33" s="580"/>
      <c r="CJX33" s="580"/>
      <c r="CJY33" s="580"/>
      <c r="CJZ33" s="580"/>
      <c r="CKA33" s="580"/>
      <c r="CKB33" s="580"/>
      <c r="CKC33" s="580"/>
      <c r="CKD33" s="580"/>
      <c r="CKE33" s="580"/>
      <c r="CKF33" s="580"/>
      <c r="CKG33" s="580"/>
      <c r="CKH33" s="580"/>
      <c r="CKI33" s="580"/>
      <c r="CKJ33" s="580"/>
      <c r="CKK33" s="580"/>
      <c r="CKL33" s="580"/>
      <c r="CKM33" s="580"/>
      <c r="CKN33" s="580"/>
      <c r="CKO33" s="580"/>
      <c r="CKP33" s="580"/>
      <c r="CKQ33" s="580"/>
      <c r="CKR33" s="580"/>
      <c r="CKS33" s="580"/>
      <c r="CKT33" s="580"/>
      <c r="CKU33" s="580"/>
      <c r="CKV33" s="580"/>
      <c r="CKW33" s="580"/>
      <c r="CKX33" s="580"/>
      <c r="CKY33" s="580"/>
      <c r="CKZ33" s="580"/>
      <c r="CLA33" s="580"/>
      <c r="CLB33" s="580"/>
      <c r="CLC33" s="580"/>
      <c r="CLD33" s="580"/>
      <c r="CLE33" s="580"/>
      <c r="CLF33" s="580"/>
      <c r="CLG33" s="580"/>
      <c r="CLH33" s="580"/>
      <c r="CLI33" s="580"/>
      <c r="CLJ33" s="580"/>
      <c r="CLK33" s="580"/>
      <c r="CLL33" s="580"/>
      <c r="CLM33" s="580"/>
      <c r="CLN33" s="580"/>
      <c r="CLO33" s="580"/>
      <c r="CLP33" s="580"/>
      <c r="CLQ33" s="580"/>
      <c r="CLR33" s="580"/>
      <c r="CLS33" s="580"/>
      <c r="CLT33" s="580"/>
      <c r="CLU33" s="580"/>
      <c r="CLV33" s="580"/>
      <c r="CLW33" s="580"/>
      <c r="CLX33" s="580"/>
      <c r="CLY33" s="580"/>
      <c r="CLZ33" s="580"/>
      <c r="CMA33" s="580"/>
      <c r="CMB33" s="580"/>
      <c r="CMC33" s="580"/>
      <c r="CMD33" s="580"/>
      <c r="CME33" s="580"/>
      <c r="CMF33" s="580"/>
      <c r="CMG33" s="580"/>
      <c r="CMH33" s="580"/>
      <c r="CMI33" s="580"/>
      <c r="CMJ33" s="580"/>
      <c r="CMK33" s="580"/>
      <c r="CML33" s="580"/>
      <c r="CMM33" s="580"/>
      <c r="CMN33" s="580"/>
      <c r="CMO33" s="580"/>
      <c r="CMP33" s="580"/>
      <c r="CMQ33" s="580"/>
      <c r="CMR33" s="580"/>
      <c r="CMS33" s="580"/>
      <c r="CMT33" s="580"/>
      <c r="CMU33" s="580"/>
      <c r="CMV33" s="580"/>
      <c r="CMW33" s="580"/>
      <c r="CMX33" s="580"/>
      <c r="CMY33" s="580"/>
      <c r="CMZ33" s="580"/>
      <c r="CNA33" s="580"/>
      <c r="CNB33" s="580"/>
      <c r="CNC33" s="580"/>
      <c r="CND33" s="580"/>
      <c r="CNE33" s="580"/>
      <c r="CNF33" s="580"/>
      <c r="CNG33" s="580"/>
      <c r="CNH33" s="580"/>
      <c r="CNI33" s="580"/>
      <c r="CNJ33" s="580"/>
      <c r="CNK33" s="580"/>
      <c r="CNL33" s="580"/>
      <c r="CNM33" s="580"/>
      <c r="CNN33" s="580"/>
      <c r="CNO33" s="580"/>
      <c r="CNP33" s="580"/>
      <c r="CNQ33" s="580"/>
      <c r="CNR33" s="580"/>
      <c r="CNS33" s="580"/>
      <c r="CNT33" s="580"/>
      <c r="CNU33" s="580"/>
      <c r="CNV33" s="580"/>
      <c r="CNW33" s="580"/>
      <c r="CNX33" s="580"/>
      <c r="CNY33" s="580"/>
      <c r="CNZ33" s="580"/>
      <c r="COA33" s="580"/>
      <c r="COB33" s="580"/>
      <c r="COC33" s="580"/>
      <c r="COD33" s="580"/>
      <c r="COE33" s="580"/>
      <c r="COF33" s="580"/>
      <c r="COG33" s="580"/>
      <c r="COH33" s="580"/>
      <c r="COI33" s="580"/>
      <c r="COJ33" s="580"/>
      <c r="COK33" s="580"/>
      <c r="COL33" s="580"/>
      <c r="COM33" s="580"/>
      <c r="CON33" s="580"/>
      <c r="COO33" s="580"/>
      <c r="COP33" s="580"/>
      <c r="COQ33" s="580"/>
      <c r="COR33" s="580"/>
      <c r="COS33" s="580"/>
      <c r="COT33" s="580"/>
      <c r="COU33" s="580"/>
      <c r="COV33" s="580"/>
      <c r="COW33" s="580"/>
      <c r="COX33" s="580"/>
      <c r="COY33" s="580"/>
      <c r="COZ33" s="580"/>
      <c r="CPA33" s="580"/>
      <c r="CPB33" s="580"/>
      <c r="CPC33" s="580"/>
      <c r="CPD33" s="580"/>
      <c r="CPE33" s="580"/>
      <c r="CPF33" s="580"/>
      <c r="CPG33" s="580"/>
      <c r="CPH33" s="580"/>
      <c r="CPI33" s="580"/>
      <c r="CPJ33" s="580"/>
      <c r="CPK33" s="580"/>
      <c r="CPL33" s="580"/>
      <c r="CPM33" s="580"/>
      <c r="CPN33" s="580"/>
      <c r="CPO33" s="580"/>
      <c r="CPP33" s="580"/>
      <c r="CPQ33" s="580"/>
      <c r="CPR33" s="580"/>
      <c r="CPS33" s="580"/>
      <c r="CPT33" s="580"/>
      <c r="CPU33" s="580"/>
      <c r="CPV33" s="580"/>
      <c r="CPW33" s="580"/>
      <c r="CPX33" s="580"/>
      <c r="CPY33" s="580"/>
      <c r="CPZ33" s="580"/>
      <c r="CQA33" s="580"/>
      <c r="CQB33" s="580"/>
      <c r="CQC33" s="580"/>
      <c r="CQD33" s="580"/>
      <c r="CQE33" s="580"/>
      <c r="CQF33" s="580"/>
      <c r="CQG33" s="580"/>
      <c r="CQH33" s="580"/>
      <c r="CQI33" s="580"/>
      <c r="CQJ33" s="580"/>
      <c r="CQK33" s="580"/>
      <c r="CQL33" s="580"/>
      <c r="CQM33" s="580"/>
      <c r="CQN33" s="580"/>
      <c r="CQO33" s="580"/>
      <c r="CQP33" s="580"/>
      <c r="CQQ33" s="580"/>
      <c r="CQR33" s="580"/>
      <c r="CQS33" s="580"/>
      <c r="CQT33" s="580"/>
      <c r="CQU33" s="580"/>
      <c r="CQV33" s="580"/>
      <c r="CQW33" s="580"/>
      <c r="CQX33" s="580"/>
      <c r="CQY33" s="580"/>
      <c r="CQZ33" s="580"/>
      <c r="CRA33" s="580"/>
      <c r="CRB33" s="580"/>
      <c r="CRC33" s="580"/>
      <c r="CRD33" s="580"/>
      <c r="CRE33" s="580"/>
      <c r="CRF33" s="580"/>
      <c r="CRG33" s="580"/>
      <c r="CRH33" s="580"/>
      <c r="CRI33" s="580"/>
      <c r="CRJ33" s="580"/>
      <c r="CRK33" s="580"/>
      <c r="CRL33" s="580"/>
      <c r="CRM33" s="580"/>
      <c r="CRN33" s="580"/>
      <c r="CRO33" s="580"/>
      <c r="CRP33" s="580"/>
      <c r="CRQ33" s="580"/>
      <c r="CRR33" s="580"/>
      <c r="CRS33" s="580"/>
      <c r="CRT33" s="580"/>
      <c r="CRU33" s="580"/>
      <c r="CRV33" s="580"/>
      <c r="CRW33" s="580"/>
      <c r="CRX33" s="580"/>
      <c r="CRY33" s="580"/>
      <c r="CRZ33" s="580"/>
      <c r="CSA33" s="580"/>
      <c r="CSB33" s="580"/>
      <c r="CSC33" s="580"/>
      <c r="CSD33" s="580"/>
      <c r="CSE33" s="580"/>
      <c r="CSF33" s="580"/>
      <c r="CSG33" s="580"/>
      <c r="CSH33" s="580"/>
      <c r="CSI33" s="580"/>
      <c r="CSJ33" s="580"/>
      <c r="CSK33" s="580"/>
      <c r="CSL33" s="580"/>
      <c r="CSM33" s="580"/>
      <c r="CSN33" s="580"/>
      <c r="CSO33" s="580"/>
      <c r="CSP33" s="580"/>
      <c r="CSQ33" s="580"/>
      <c r="CSR33" s="580"/>
      <c r="CSS33" s="580"/>
      <c r="CST33" s="580"/>
      <c r="CSU33" s="580"/>
      <c r="CSV33" s="580"/>
      <c r="CSW33" s="580"/>
      <c r="CSX33" s="580"/>
      <c r="CSY33" s="580"/>
      <c r="CSZ33" s="580"/>
      <c r="CTA33" s="580"/>
      <c r="CTB33" s="580"/>
      <c r="CTC33" s="580"/>
      <c r="CTD33" s="580"/>
      <c r="CTE33" s="580"/>
      <c r="CTF33" s="580"/>
      <c r="CTG33" s="580"/>
      <c r="CTH33" s="580"/>
      <c r="CTI33" s="580"/>
      <c r="CTJ33" s="580"/>
      <c r="CTK33" s="580"/>
      <c r="CTL33" s="580"/>
      <c r="CTM33" s="580"/>
      <c r="CTN33" s="580"/>
      <c r="CTO33" s="580"/>
      <c r="CTP33" s="580"/>
      <c r="CTQ33" s="580"/>
      <c r="CTR33" s="580"/>
      <c r="CTS33" s="580"/>
      <c r="CTT33" s="580"/>
      <c r="CTU33" s="580"/>
      <c r="CTV33" s="580"/>
      <c r="CTW33" s="580"/>
      <c r="CTX33" s="580"/>
      <c r="CTY33" s="580"/>
      <c r="CTZ33" s="580"/>
      <c r="CUA33" s="580"/>
      <c r="CUB33" s="580"/>
      <c r="CUC33" s="580"/>
      <c r="CUD33" s="580"/>
      <c r="CUE33" s="580"/>
      <c r="CUF33" s="580"/>
      <c r="CUG33" s="580"/>
      <c r="CUH33" s="580"/>
      <c r="CUI33" s="580"/>
      <c r="CUJ33" s="580"/>
      <c r="CUK33" s="580"/>
      <c r="CUL33" s="580"/>
      <c r="CUM33" s="580"/>
      <c r="CUN33" s="580"/>
      <c r="CUO33" s="580"/>
      <c r="CUP33" s="580"/>
      <c r="CUQ33" s="580"/>
      <c r="CUR33" s="580"/>
      <c r="CUS33" s="580"/>
      <c r="CUT33" s="580"/>
      <c r="CUU33" s="580"/>
      <c r="CUV33" s="580"/>
      <c r="CUW33" s="580"/>
      <c r="CUX33" s="580"/>
      <c r="CUY33" s="580"/>
      <c r="CUZ33" s="580"/>
      <c r="CVA33" s="580"/>
      <c r="CVB33" s="580"/>
      <c r="CVC33" s="580"/>
      <c r="CVD33" s="580"/>
      <c r="CVE33" s="580"/>
      <c r="CVF33" s="580"/>
      <c r="CVG33" s="580"/>
      <c r="CVH33" s="580"/>
      <c r="CVI33" s="580"/>
      <c r="CVJ33" s="580"/>
      <c r="CVK33" s="580"/>
      <c r="CVL33" s="580"/>
      <c r="CVM33" s="580"/>
      <c r="CVN33" s="580"/>
      <c r="CVO33" s="580"/>
      <c r="CVP33" s="580"/>
      <c r="CVQ33" s="580"/>
      <c r="CVR33" s="580"/>
      <c r="CVS33" s="580"/>
      <c r="CVT33" s="580"/>
      <c r="CVU33" s="580"/>
      <c r="CVV33" s="580"/>
      <c r="CVW33" s="580"/>
      <c r="CVX33" s="580"/>
      <c r="CVY33" s="580"/>
      <c r="CVZ33" s="580"/>
      <c r="CWA33" s="580"/>
      <c r="CWB33" s="580"/>
      <c r="CWC33" s="580"/>
      <c r="CWD33" s="580"/>
      <c r="CWE33" s="580"/>
      <c r="CWF33" s="580"/>
      <c r="CWG33" s="580"/>
      <c r="CWH33" s="580"/>
      <c r="CWI33" s="580"/>
      <c r="CWJ33" s="580"/>
      <c r="CWK33" s="580"/>
      <c r="CWL33" s="580"/>
      <c r="CWM33" s="580"/>
      <c r="CWN33" s="580"/>
      <c r="CWO33" s="580"/>
      <c r="CWP33" s="580"/>
      <c r="CWQ33" s="580"/>
      <c r="CWR33" s="580"/>
      <c r="CWS33" s="580"/>
      <c r="CWT33" s="580"/>
      <c r="CWU33" s="580"/>
      <c r="CWV33" s="580"/>
      <c r="CWW33" s="580"/>
      <c r="CWX33" s="580"/>
      <c r="CWY33" s="580"/>
      <c r="CWZ33" s="580"/>
      <c r="CXA33" s="580"/>
      <c r="CXB33" s="580"/>
      <c r="CXC33" s="580"/>
      <c r="CXD33" s="580"/>
      <c r="CXE33" s="580"/>
      <c r="CXF33" s="580"/>
      <c r="CXG33" s="580"/>
      <c r="CXH33" s="580"/>
      <c r="CXI33" s="580"/>
      <c r="CXJ33" s="580"/>
      <c r="CXK33" s="580"/>
      <c r="CXL33" s="580"/>
      <c r="CXM33" s="580"/>
      <c r="CXN33" s="580"/>
      <c r="CXO33" s="580"/>
      <c r="CXP33" s="580"/>
      <c r="CXQ33" s="580"/>
      <c r="CXR33" s="580"/>
      <c r="CXS33" s="580"/>
      <c r="CXT33" s="580"/>
      <c r="CXU33" s="580"/>
      <c r="CXV33" s="580"/>
      <c r="CXW33" s="580"/>
      <c r="CXX33" s="580"/>
      <c r="CXY33" s="580"/>
      <c r="CXZ33" s="580"/>
      <c r="CYA33" s="580"/>
      <c r="CYB33" s="580"/>
      <c r="CYC33" s="580"/>
      <c r="CYD33" s="580"/>
      <c r="CYE33" s="580"/>
      <c r="CYF33" s="580"/>
      <c r="CYG33" s="580"/>
      <c r="CYH33" s="580"/>
      <c r="CYI33" s="580"/>
      <c r="CYJ33" s="580"/>
      <c r="CYK33" s="580"/>
      <c r="CYL33" s="580"/>
      <c r="CYM33" s="580"/>
      <c r="CYN33" s="580"/>
      <c r="CYO33" s="580"/>
      <c r="CYP33" s="580"/>
      <c r="CYQ33" s="580"/>
      <c r="CYR33" s="580"/>
      <c r="CYS33" s="580"/>
      <c r="CYT33" s="580"/>
      <c r="CYU33" s="580"/>
      <c r="CYV33" s="580"/>
      <c r="CYW33" s="580"/>
      <c r="CYX33" s="580"/>
      <c r="CYY33" s="580"/>
      <c r="CYZ33" s="580"/>
      <c r="CZA33" s="580"/>
      <c r="CZB33" s="580"/>
      <c r="CZC33" s="580"/>
      <c r="CZD33" s="580"/>
      <c r="CZE33" s="580"/>
      <c r="CZF33" s="580"/>
      <c r="CZG33" s="580"/>
      <c r="CZH33" s="580"/>
      <c r="CZI33" s="580"/>
      <c r="CZJ33" s="580"/>
      <c r="CZK33" s="580"/>
      <c r="CZL33" s="580"/>
      <c r="CZM33" s="580"/>
      <c r="CZN33" s="580"/>
      <c r="CZO33" s="580"/>
      <c r="CZP33" s="580"/>
      <c r="CZQ33" s="580"/>
      <c r="CZR33" s="580"/>
      <c r="CZS33" s="580"/>
      <c r="CZT33" s="580"/>
      <c r="CZU33" s="580"/>
      <c r="CZV33" s="580"/>
      <c r="CZW33" s="580"/>
      <c r="CZX33" s="580"/>
      <c r="CZY33" s="580"/>
      <c r="CZZ33" s="580"/>
      <c r="DAA33" s="580"/>
      <c r="DAB33" s="580"/>
      <c r="DAC33" s="580"/>
      <c r="DAD33" s="580"/>
      <c r="DAE33" s="580"/>
      <c r="DAF33" s="580"/>
      <c r="DAG33" s="580"/>
      <c r="DAH33" s="580"/>
      <c r="DAI33" s="580"/>
      <c r="DAJ33" s="580"/>
      <c r="DAK33" s="580"/>
      <c r="DAL33" s="580"/>
      <c r="DAM33" s="580"/>
      <c r="DAN33" s="580"/>
      <c r="DAO33" s="580"/>
      <c r="DAP33" s="580"/>
      <c r="DAQ33" s="580"/>
      <c r="DAR33" s="580"/>
      <c r="DAS33" s="580"/>
      <c r="DAT33" s="580"/>
      <c r="DAU33" s="580"/>
      <c r="DAV33" s="580"/>
      <c r="DAW33" s="580"/>
      <c r="DAX33" s="580"/>
      <c r="DAY33" s="580"/>
      <c r="DAZ33" s="580"/>
      <c r="DBA33" s="580"/>
      <c r="DBB33" s="580"/>
      <c r="DBC33" s="580"/>
      <c r="DBD33" s="580"/>
      <c r="DBE33" s="580"/>
      <c r="DBF33" s="580"/>
      <c r="DBG33" s="580"/>
      <c r="DBH33" s="580"/>
      <c r="DBI33" s="580"/>
      <c r="DBJ33" s="580"/>
      <c r="DBK33" s="580"/>
      <c r="DBL33" s="580"/>
      <c r="DBM33" s="580"/>
      <c r="DBN33" s="580"/>
      <c r="DBO33" s="580"/>
      <c r="DBP33" s="580"/>
      <c r="DBQ33" s="580"/>
      <c r="DBR33" s="580"/>
      <c r="DBS33" s="580"/>
      <c r="DBT33" s="580"/>
      <c r="DBU33" s="580"/>
      <c r="DBV33" s="580"/>
      <c r="DBW33" s="580"/>
      <c r="DBX33" s="580"/>
      <c r="DBY33" s="580"/>
      <c r="DBZ33" s="580"/>
      <c r="DCA33" s="580"/>
      <c r="DCB33" s="580"/>
      <c r="DCC33" s="580"/>
      <c r="DCD33" s="580"/>
      <c r="DCE33" s="580"/>
      <c r="DCF33" s="580"/>
      <c r="DCG33" s="580"/>
      <c r="DCH33" s="580"/>
      <c r="DCI33" s="580"/>
      <c r="DCJ33" s="580"/>
      <c r="DCK33" s="580"/>
      <c r="DCL33" s="580"/>
      <c r="DCM33" s="580"/>
      <c r="DCN33" s="580"/>
      <c r="DCO33" s="580"/>
      <c r="DCP33" s="580"/>
      <c r="DCQ33" s="580"/>
      <c r="DCR33" s="580"/>
      <c r="DCS33" s="580"/>
      <c r="DCT33" s="580"/>
      <c r="DCU33" s="580"/>
      <c r="DCV33" s="580"/>
      <c r="DCW33" s="580"/>
      <c r="DCX33" s="580"/>
      <c r="DCY33" s="580"/>
      <c r="DCZ33" s="580"/>
      <c r="DDA33" s="580"/>
      <c r="DDB33" s="580"/>
      <c r="DDC33" s="580"/>
      <c r="DDD33" s="580"/>
      <c r="DDE33" s="580"/>
      <c r="DDF33" s="580"/>
      <c r="DDG33" s="580"/>
      <c r="DDH33" s="580"/>
      <c r="DDI33" s="580"/>
      <c r="DDJ33" s="580"/>
      <c r="DDK33" s="580"/>
      <c r="DDL33" s="580"/>
      <c r="DDM33" s="580"/>
      <c r="DDN33" s="580"/>
      <c r="DDO33" s="580"/>
      <c r="DDP33" s="580"/>
      <c r="DDQ33" s="580"/>
      <c r="DDR33" s="580"/>
      <c r="DDS33" s="580"/>
      <c r="DDT33" s="580"/>
      <c r="DDU33" s="580"/>
      <c r="DDV33" s="580"/>
      <c r="DDW33" s="580"/>
      <c r="DDX33" s="580"/>
      <c r="DDY33" s="580"/>
      <c r="DDZ33" s="580"/>
      <c r="DEA33" s="580"/>
      <c r="DEB33" s="580"/>
      <c r="DEC33" s="580"/>
      <c r="DED33" s="580"/>
      <c r="DEE33" s="580"/>
      <c r="DEF33" s="580"/>
      <c r="DEG33" s="580"/>
      <c r="DEH33" s="580"/>
      <c r="DEI33" s="580"/>
      <c r="DEJ33" s="580"/>
      <c r="DEK33" s="580"/>
      <c r="DEL33" s="580"/>
      <c r="DEM33" s="580"/>
      <c r="DEN33" s="580"/>
      <c r="DEO33" s="580"/>
      <c r="DEP33" s="580"/>
      <c r="DEQ33" s="580"/>
      <c r="DER33" s="580"/>
      <c r="DES33" s="580"/>
      <c r="DET33" s="580"/>
      <c r="DEU33" s="580"/>
      <c r="DEV33" s="580"/>
      <c r="DEW33" s="580"/>
      <c r="DEX33" s="580"/>
      <c r="DEY33" s="580"/>
      <c r="DEZ33" s="580"/>
      <c r="DFA33" s="580"/>
      <c r="DFB33" s="580"/>
      <c r="DFC33" s="580"/>
      <c r="DFD33" s="580"/>
      <c r="DFE33" s="580"/>
      <c r="DFF33" s="580"/>
      <c r="DFG33" s="580"/>
      <c r="DFH33" s="580"/>
      <c r="DFI33" s="580"/>
      <c r="DFJ33" s="580"/>
      <c r="DFK33" s="580"/>
      <c r="DFL33" s="580"/>
      <c r="DFM33" s="580"/>
      <c r="DFN33" s="580"/>
      <c r="DFO33" s="580"/>
      <c r="DFP33" s="580"/>
      <c r="DFQ33" s="580"/>
      <c r="DFR33" s="580"/>
      <c r="DFS33" s="580"/>
      <c r="DFT33" s="580"/>
      <c r="DFU33" s="580"/>
      <c r="DFV33" s="580"/>
      <c r="DFW33" s="580"/>
      <c r="DFX33" s="580"/>
      <c r="DFY33" s="580"/>
      <c r="DFZ33" s="580"/>
      <c r="DGA33" s="580"/>
      <c r="DGB33" s="580"/>
      <c r="DGC33" s="580"/>
      <c r="DGD33" s="580"/>
      <c r="DGE33" s="580"/>
      <c r="DGF33" s="580"/>
      <c r="DGG33" s="580"/>
      <c r="DGH33" s="580"/>
      <c r="DGI33" s="580"/>
      <c r="DGJ33" s="580"/>
      <c r="DGK33" s="580"/>
      <c r="DGL33" s="580"/>
      <c r="DGM33" s="580"/>
      <c r="DGN33" s="580"/>
      <c r="DGO33" s="580"/>
      <c r="DGP33" s="580"/>
      <c r="DGQ33" s="580"/>
      <c r="DGR33" s="580"/>
      <c r="DGS33" s="580"/>
      <c r="DGT33" s="580"/>
      <c r="DGU33" s="580"/>
      <c r="DGV33" s="580"/>
      <c r="DGW33" s="580"/>
      <c r="DGX33" s="580"/>
      <c r="DGY33" s="580"/>
      <c r="DGZ33" s="580"/>
      <c r="DHA33" s="580"/>
      <c r="DHB33" s="580"/>
      <c r="DHC33" s="580"/>
      <c r="DHD33" s="580"/>
      <c r="DHE33" s="580"/>
      <c r="DHF33" s="580"/>
      <c r="DHG33" s="580"/>
      <c r="DHH33" s="580"/>
      <c r="DHI33" s="580"/>
      <c r="DHJ33" s="580"/>
      <c r="DHK33" s="580"/>
      <c r="DHL33" s="580"/>
      <c r="DHM33" s="580"/>
      <c r="DHN33" s="580"/>
      <c r="DHO33" s="580"/>
      <c r="DHP33" s="580"/>
      <c r="DHQ33" s="580"/>
      <c r="DHR33" s="580"/>
      <c r="DHS33" s="580"/>
      <c r="DHT33" s="580"/>
      <c r="DHU33" s="580"/>
      <c r="DHV33" s="580"/>
      <c r="DHW33" s="580"/>
      <c r="DHX33" s="580"/>
      <c r="DHY33" s="580"/>
      <c r="DHZ33" s="580"/>
      <c r="DIA33" s="580"/>
      <c r="DIB33" s="580"/>
      <c r="DIC33" s="580"/>
      <c r="DID33" s="580"/>
      <c r="DIE33" s="580"/>
      <c r="DIF33" s="580"/>
      <c r="DIG33" s="580"/>
      <c r="DIH33" s="580"/>
      <c r="DII33" s="580"/>
      <c r="DIJ33" s="580"/>
      <c r="DIK33" s="580"/>
      <c r="DIL33" s="580"/>
      <c r="DIM33" s="580"/>
      <c r="DIN33" s="580"/>
      <c r="DIO33" s="580"/>
      <c r="DIP33" s="580"/>
      <c r="DIQ33" s="580"/>
      <c r="DIR33" s="580"/>
      <c r="DIS33" s="580"/>
      <c r="DIT33" s="580"/>
      <c r="DIU33" s="580"/>
      <c r="DIV33" s="580"/>
      <c r="DIW33" s="580"/>
      <c r="DIX33" s="580"/>
      <c r="DIY33" s="580"/>
      <c r="DIZ33" s="580"/>
      <c r="DJA33" s="580"/>
      <c r="DJB33" s="580"/>
      <c r="DJC33" s="580"/>
      <c r="DJD33" s="580"/>
      <c r="DJE33" s="580"/>
      <c r="DJF33" s="580"/>
      <c r="DJG33" s="580"/>
      <c r="DJH33" s="580"/>
      <c r="DJI33" s="580"/>
      <c r="DJJ33" s="580"/>
      <c r="DJK33" s="580"/>
      <c r="DJL33" s="580"/>
      <c r="DJM33" s="580"/>
      <c r="DJN33" s="580"/>
      <c r="DJO33" s="580"/>
      <c r="DJP33" s="580"/>
      <c r="DJQ33" s="580"/>
      <c r="DJR33" s="580"/>
      <c r="DJS33" s="580"/>
      <c r="DJT33" s="580"/>
      <c r="DJU33" s="580"/>
      <c r="DJV33" s="580"/>
      <c r="DJW33" s="580"/>
      <c r="DJX33" s="580"/>
      <c r="DJY33" s="580"/>
      <c r="DJZ33" s="580"/>
      <c r="DKA33" s="580"/>
      <c r="DKB33" s="580"/>
      <c r="DKC33" s="580"/>
      <c r="DKD33" s="580"/>
      <c r="DKE33" s="580"/>
      <c r="DKF33" s="580"/>
      <c r="DKG33" s="580"/>
      <c r="DKH33" s="580"/>
      <c r="DKI33" s="580"/>
      <c r="DKJ33" s="580"/>
      <c r="DKK33" s="580"/>
      <c r="DKL33" s="580"/>
      <c r="DKM33" s="580"/>
      <c r="DKN33" s="580"/>
      <c r="DKO33" s="580"/>
      <c r="DKP33" s="580"/>
      <c r="DKQ33" s="580"/>
      <c r="DKR33" s="580"/>
      <c r="DKS33" s="580"/>
      <c r="DKT33" s="580"/>
      <c r="DKU33" s="580"/>
      <c r="DKV33" s="580"/>
      <c r="DKW33" s="580"/>
      <c r="DKX33" s="580"/>
      <c r="DKY33" s="580"/>
      <c r="DKZ33" s="580"/>
      <c r="DLA33" s="580"/>
      <c r="DLB33" s="580"/>
      <c r="DLC33" s="580"/>
      <c r="DLD33" s="580"/>
      <c r="DLE33" s="580"/>
      <c r="DLF33" s="580"/>
      <c r="DLG33" s="580"/>
      <c r="DLH33" s="580"/>
      <c r="DLI33" s="580"/>
      <c r="DLJ33" s="580"/>
      <c r="DLK33" s="580"/>
      <c r="DLL33" s="580"/>
      <c r="DLM33" s="580"/>
      <c r="DLN33" s="580"/>
      <c r="DLO33" s="580"/>
      <c r="DLP33" s="580"/>
      <c r="DLQ33" s="580"/>
      <c r="DLR33" s="580"/>
      <c r="DLS33" s="580"/>
      <c r="DLT33" s="580"/>
      <c r="DLU33" s="580"/>
      <c r="DLV33" s="580"/>
      <c r="DLW33" s="580"/>
      <c r="DLX33" s="580"/>
      <c r="DLY33" s="580"/>
      <c r="DLZ33" s="580"/>
      <c r="DMA33" s="580"/>
      <c r="DMB33" s="580"/>
      <c r="DMC33" s="580"/>
      <c r="DMD33" s="580"/>
      <c r="DME33" s="580"/>
      <c r="DMF33" s="580"/>
      <c r="DMG33" s="580"/>
      <c r="DMH33" s="580"/>
      <c r="DMI33" s="580"/>
      <c r="DMJ33" s="580"/>
      <c r="DMK33" s="580"/>
      <c r="DML33" s="580"/>
      <c r="DMM33" s="580"/>
      <c r="DMN33" s="580"/>
      <c r="DMO33" s="580"/>
      <c r="DMP33" s="580"/>
      <c r="DMQ33" s="580"/>
      <c r="DMR33" s="580"/>
      <c r="DMS33" s="580"/>
      <c r="DMT33" s="580"/>
      <c r="DMU33" s="580"/>
      <c r="DMV33" s="580"/>
      <c r="DMW33" s="580"/>
      <c r="DMX33" s="580"/>
      <c r="DMY33" s="580"/>
      <c r="DMZ33" s="580"/>
      <c r="DNA33" s="580"/>
      <c r="DNB33" s="580"/>
      <c r="DNC33" s="580"/>
      <c r="DND33" s="580"/>
      <c r="DNE33" s="580"/>
      <c r="DNF33" s="580"/>
      <c r="DNG33" s="580"/>
      <c r="DNH33" s="580"/>
      <c r="DNI33" s="580"/>
      <c r="DNJ33" s="580"/>
      <c r="DNK33" s="580"/>
      <c r="DNL33" s="580"/>
      <c r="DNM33" s="580"/>
      <c r="DNN33" s="580"/>
      <c r="DNO33" s="580"/>
      <c r="DNP33" s="580"/>
      <c r="DNQ33" s="580"/>
      <c r="DNR33" s="580"/>
      <c r="DNS33" s="580"/>
      <c r="DNT33" s="580"/>
      <c r="DNU33" s="580"/>
      <c r="DNV33" s="580"/>
      <c r="DNW33" s="580"/>
      <c r="DNX33" s="580"/>
      <c r="DNY33" s="580"/>
      <c r="DNZ33" s="580"/>
      <c r="DOA33" s="580"/>
      <c r="DOB33" s="580"/>
      <c r="DOC33" s="580"/>
      <c r="DOD33" s="580"/>
      <c r="DOE33" s="580"/>
      <c r="DOF33" s="580"/>
      <c r="DOG33" s="580"/>
      <c r="DOH33" s="580"/>
      <c r="DOI33" s="580"/>
      <c r="DOJ33" s="580"/>
      <c r="DOK33" s="580"/>
      <c r="DOL33" s="580"/>
      <c r="DOM33" s="580"/>
      <c r="DON33" s="580"/>
      <c r="DOO33" s="580"/>
      <c r="DOP33" s="580"/>
      <c r="DOQ33" s="580"/>
      <c r="DOR33" s="580"/>
      <c r="DOS33" s="580"/>
      <c r="DOT33" s="580"/>
      <c r="DOU33" s="580"/>
      <c r="DOV33" s="580"/>
      <c r="DOW33" s="580"/>
      <c r="DOX33" s="580"/>
      <c r="DOY33" s="580"/>
      <c r="DOZ33" s="580"/>
      <c r="DPA33" s="580"/>
      <c r="DPB33" s="580"/>
      <c r="DPC33" s="580"/>
      <c r="DPD33" s="580"/>
      <c r="DPE33" s="580"/>
      <c r="DPF33" s="580"/>
      <c r="DPG33" s="580"/>
      <c r="DPH33" s="580"/>
      <c r="DPI33" s="580"/>
      <c r="DPJ33" s="580"/>
      <c r="DPK33" s="580"/>
      <c r="DPL33" s="580"/>
      <c r="DPM33" s="580"/>
      <c r="DPN33" s="580"/>
      <c r="DPO33" s="580"/>
      <c r="DPP33" s="580"/>
      <c r="DPQ33" s="580"/>
      <c r="DPR33" s="580"/>
      <c r="DPS33" s="580"/>
      <c r="DPT33" s="580"/>
      <c r="DPU33" s="580"/>
      <c r="DPV33" s="580"/>
      <c r="DPW33" s="580"/>
      <c r="DPX33" s="580"/>
      <c r="DPY33" s="580"/>
      <c r="DPZ33" s="580"/>
      <c r="DQA33" s="580"/>
      <c r="DQB33" s="580"/>
      <c r="DQC33" s="580"/>
      <c r="DQD33" s="580"/>
      <c r="DQE33" s="580"/>
      <c r="DQF33" s="580"/>
      <c r="DQG33" s="580"/>
      <c r="DQH33" s="580"/>
      <c r="DQI33" s="580"/>
      <c r="DQJ33" s="580"/>
      <c r="DQK33" s="580"/>
      <c r="DQL33" s="580"/>
      <c r="DQM33" s="580"/>
      <c r="DQN33" s="580"/>
      <c r="DQO33" s="580"/>
      <c r="DQP33" s="580"/>
      <c r="DQQ33" s="580"/>
      <c r="DQR33" s="580"/>
      <c r="DQS33" s="580"/>
      <c r="DQT33" s="580"/>
      <c r="DQU33" s="580"/>
      <c r="DQV33" s="580"/>
      <c r="DQW33" s="580"/>
      <c r="DQX33" s="580"/>
      <c r="DQY33" s="580"/>
      <c r="DQZ33" s="580"/>
      <c r="DRA33" s="580"/>
      <c r="DRB33" s="580"/>
      <c r="DRC33" s="580"/>
      <c r="DRD33" s="580"/>
      <c r="DRE33" s="580"/>
      <c r="DRF33" s="580"/>
      <c r="DRG33" s="580"/>
      <c r="DRH33" s="580"/>
      <c r="DRI33" s="580"/>
      <c r="DRJ33" s="580"/>
      <c r="DRK33" s="580"/>
      <c r="DRL33" s="580"/>
      <c r="DRM33" s="580"/>
      <c r="DRN33" s="580"/>
      <c r="DRO33" s="580"/>
      <c r="DRP33" s="580"/>
      <c r="DRQ33" s="580"/>
      <c r="DRR33" s="580"/>
      <c r="DRS33" s="580"/>
      <c r="DRT33" s="580"/>
      <c r="DRU33" s="580"/>
      <c r="DRV33" s="580"/>
      <c r="DRW33" s="580"/>
      <c r="DRX33" s="580"/>
      <c r="DRY33" s="580"/>
      <c r="DRZ33" s="580"/>
      <c r="DSA33" s="580"/>
      <c r="DSB33" s="580"/>
      <c r="DSC33" s="580"/>
      <c r="DSD33" s="580"/>
      <c r="DSE33" s="580"/>
      <c r="DSF33" s="580"/>
      <c r="DSG33" s="580"/>
      <c r="DSH33" s="580"/>
      <c r="DSI33" s="580"/>
      <c r="DSJ33" s="580"/>
      <c r="DSK33" s="580"/>
      <c r="DSL33" s="580"/>
      <c r="DSM33" s="580"/>
      <c r="DSN33" s="580"/>
      <c r="DSO33" s="580"/>
      <c r="DSP33" s="580"/>
      <c r="DSQ33" s="580"/>
      <c r="DSR33" s="580"/>
      <c r="DSS33" s="580"/>
      <c r="DST33" s="580"/>
      <c r="DSU33" s="580"/>
      <c r="DSV33" s="580"/>
      <c r="DSW33" s="580"/>
      <c r="DSX33" s="580"/>
      <c r="DSY33" s="580"/>
      <c r="DSZ33" s="580"/>
      <c r="DTA33" s="580"/>
      <c r="DTB33" s="580"/>
      <c r="DTC33" s="580"/>
      <c r="DTD33" s="580"/>
      <c r="DTE33" s="580"/>
      <c r="DTF33" s="580"/>
      <c r="DTG33" s="580"/>
      <c r="DTH33" s="580"/>
      <c r="DTI33" s="580"/>
      <c r="DTJ33" s="580"/>
      <c r="DTK33" s="580"/>
      <c r="DTL33" s="580"/>
      <c r="DTM33" s="580"/>
      <c r="DTN33" s="580"/>
      <c r="DTO33" s="580"/>
      <c r="DTP33" s="580"/>
      <c r="DTQ33" s="580"/>
      <c r="DTR33" s="580"/>
      <c r="DTS33" s="580"/>
      <c r="DTT33" s="580"/>
      <c r="DTU33" s="580"/>
      <c r="DTV33" s="580"/>
      <c r="DTW33" s="580"/>
      <c r="DTX33" s="580"/>
      <c r="DTY33" s="580"/>
      <c r="DTZ33" s="580"/>
      <c r="DUA33" s="580"/>
      <c r="DUB33" s="580"/>
      <c r="DUC33" s="580"/>
      <c r="DUD33" s="580"/>
      <c r="DUE33" s="580"/>
      <c r="DUF33" s="580"/>
      <c r="DUG33" s="580"/>
      <c r="DUH33" s="580"/>
      <c r="DUI33" s="580"/>
      <c r="DUJ33" s="580"/>
      <c r="DUK33" s="580"/>
      <c r="DUL33" s="580"/>
      <c r="DUM33" s="580"/>
      <c r="DUN33" s="580"/>
      <c r="DUO33" s="580"/>
      <c r="DUP33" s="580"/>
      <c r="DUQ33" s="580"/>
      <c r="DUR33" s="580"/>
      <c r="DUS33" s="580"/>
      <c r="DUT33" s="580"/>
      <c r="DUU33" s="580"/>
      <c r="DUV33" s="580"/>
      <c r="DUW33" s="580"/>
      <c r="DUX33" s="580"/>
      <c r="DUY33" s="580"/>
      <c r="DUZ33" s="580"/>
      <c r="DVA33" s="580"/>
      <c r="DVB33" s="580"/>
      <c r="DVC33" s="580"/>
      <c r="DVD33" s="580"/>
      <c r="DVE33" s="580"/>
      <c r="DVF33" s="580"/>
      <c r="DVG33" s="580"/>
      <c r="DVH33" s="580"/>
      <c r="DVI33" s="580"/>
      <c r="DVJ33" s="580"/>
      <c r="DVK33" s="580"/>
      <c r="DVL33" s="580"/>
      <c r="DVM33" s="580"/>
      <c r="DVN33" s="580"/>
      <c r="DVO33" s="580"/>
      <c r="DVP33" s="580"/>
      <c r="DVQ33" s="580"/>
      <c r="DVR33" s="580"/>
      <c r="DVS33" s="580"/>
      <c r="DVT33" s="580"/>
      <c r="DVU33" s="580"/>
      <c r="DVV33" s="580"/>
      <c r="DVW33" s="580"/>
      <c r="DVX33" s="580"/>
      <c r="DVY33" s="580"/>
      <c r="DVZ33" s="580"/>
      <c r="DWA33" s="580"/>
      <c r="DWB33" s="580"/>
      <c r="DWC33" s="580"/>
      <c r="DWD33" s="580"/>
      <c r="DWE33" s="580"/>
      <c r="DWF33" s="580"/>
      <c r="DWG33" s="580"/>
      <c r="DWH33" s="580"/>
      <c r="DWI33" s="580"/>
      <c r="DWJ33" s="580"/>
      <c r="DWK33" s="580"/>
      <c r="DWL33" s="580"/>
      <c r="DWM33" s="580"/>
      <c r="DWN33" s="580"/>
      <c r="DWO33" s="580"/>
      <c r="DWP33" s="580"/>
      <c r="DWQ33" s="580"/>
      <c r="DWR33" s="580"/>
      <c r="DWS33" s="580"/>
      <c r="DWT33" s="580"/>
      <c r="DWU33" s="580"/>
      <c r="DWV33" s="580"/>
      <c r="DWW33" s="580"/>
      <c r="DWX33" s="580"/>
      <c r="DWY33" s="580"/>
      <c r="DWZ33" s="580"/>
      <c r="DXA33" s="580"/>
      <c r="DXB33" s="580"/>
      <c r="DXC33" s="580"/>
      <c r="DXD33" s="580"/>
      <c r="DXE33" s="580"/>
      <c r="DXF33" s="580"/>
      <c r="DXG33" s="580"/>
      <c r="DXH33" s="580"/>
      <c r="DXI33" s="580"/>
      <c r="DXJ33" s="580"/>
      <c r="DXK33" s="580"/>
      <c r="DXL33" s="580"/>
      <c r="DXM33" s="580"/>
      <c r="DXN33" s="580"/>
      <c r="DXO33" s="580"/>
      <c r="DXP33" s="580"/>
      <c r="DXQ33" s="580"/>
      <c r="DXR33" s="580"/>
      <c r="DXS33" s="580"/>
      <c r="DXT33" s="580"/>
      <c r="DXU33" s="580"/>
      <c r="DXV33" s="580"/>
      <c r="DXW33" s="580"/>
      <c r="DXX33" s="580"/>
      <c r="DXY33" s="580"/>
      <c r="DXZ33" s="580"/>
      <c r="DYA33" s="580"/>
      <c r="DYB33" s="580"/>
      <c r="DYC33" s="580"/>
      <c r="DYD33" s="580"/>
      <c r="DYE33" s="580"/>
      <c r="DYF33" s="580"/>
      <c r="DYG33" s="580"/>
      <c r="DYH33" s="580"/>
      <c r="DYI33" s="580"/>
      <c r="DYJ33" s="580"/>
      <c r="DYK33" s="580"/>
      <c r="DYL33" s="580"/>
      <c r="DYM33" s="580"/>
      <c r="DYN33" s="580"/>
      <c r="DYO33" s="580"/>
      <c r="DYP33" s="580"/>
      <c r="DYQ33" s="580"/>
      <c r="DYR33" s="580"/>
      <c r="DYS33" s="580"/>
      <c r="DYT33" s="580"/>
      <c r="DYU33" s="580"/>
      <c r="DYV33" s="580"/>
      <c r="DYW33" s="580"/>
      <c r="DYX33" s="580"/>
      <c r="DYY33" s="580"/>
      <c r="DYZ33" s="580"/>
      <c r="DZA33" s="580"/>
      <c r="DZB33" s="580"/>
      <c r="DZC33" s="580"/>
      <c r="DZD33" s="580"/>
      <c r="DZE33" s="580"/>
      <c r="DZF33" s="580"/>
      <c r="DZG33" s="580"/>
      <c r="DZH33" s="580"/>
      <c r="DZI33" s="580"/>
      <c r="DZJ33" s="580"/>
      <c r="DZK33" s="580"/>
      <c r="DZL33" s="580"/>
      <c r="DZM33" s="580"/>
      <c r="DZN33" s="580"/>
      <c r="DZO33" s="580"/>
      <c r="DZP33" s="580"/>
      <c r="DZQ33" s="580"/>
      <c r="DZR33" s="580"/>
      <c r="DZS33" s="580"/>
      <c r="DZT33" s="580"/>
      <c r="DZU33" s="580"/>
      <c r="DZV33" s="580"/>
      <c r="DZW33" s="580"/>
      <c r="DZX33" s="580"/>
      <c r="DZY33" s="580"/>
      <c r="DZZ33" s="580"/>
      <c r="EAA33" s="580"/>
      <c r="EAB33" s="580"/>
      <c r="EAC33" s="580"/>
      <c r="EAD33" s="580"/>
      <c r="EAE33" s="580"/>
      <c r="EAF33" s="580"/>
      <c r="EAG33" s="580"/>
      <c r="EAH33" s="580"/>
      <c r="EAI33" s="580"/>
      <c r="EAJ33" s="580"/>
      <c r="EAK33" s="580"/>
      <c r="EAL33" s="580"/>
      <c r="EAM33" s="580"/>
      <c r="EAN33" s="580"/>
      <c r="EAO33" s="580"/>
      <c r="EAP33" s="580"/>
      <c r="EAQ33" s="580"/>
      <c r="EAR33" s="580"/>
      <c r="EAS33" s="580"/>
      <c r="EAT33" s="580"/>
      <c r="EAU33" s="580"/>
      <c r="EAV33" s="580"/>
      <c r="EAW33" s="580"/>
      <c r="EAX33" s="580"/>
      <c r="EAY33" s="580"/>
      <c r="EAZ33" s="580"/>
      <c r="EBA33" s="580"/>
      <c r="EBB33" s="580"/>
      <c r="EBC33" s="580"/>
      <c r="EBD33" s="580"/>
      <c r="EBE33" s="580"/>
      <c r="EBF33" s="580"/>
      <c r="EBG33" s="580"/>
      <c r="EBH33" s="580"/>
      <c r="EBI33" s="580"/>
      <c r="EBJ33" s="580"/>
      <c r="EBK33" s="580"/>
      <c r="EBL33" s="580"/>
      <c r="EBM33" s="580"/>
      <c r="EBN33" s="580"/>
      <c r="EBO33" s="580"/>
      <c r="EBP33" s="580"/>
      <c r="EBQ33" s="580"/>
      <c r="EBR33" s="580"/>
      <c r="EBS33" s="580"/>
      <c r="EBT33" s="580"/>
      <c r="EBU33" s="580"/>
      <c r="EBV33" s="580"/>
      <c r="EBW33" s="580"/>
      <c r="EBX33" s="580"/>
      <c r="EBY33" s="580"/>
      <c r="EBZ33" s="580"/>
      <c r="ECA33" s="580"/>
      <c r="ECB33" s="580"/>
      <c r="ECC33" s="580"/>
      <c r="ECD33" s="580"/>
      <c r="ECE33" s="580"/>
      <c r="ECF33" s="580"/>
      <c r="ECG33" s="580"/>
      <c r="ECH33" s="580"/>
      <c r="ECI33" s="580"/>
      <c r="ECJ33" s="580"/>
      <c r="ECK33" s="580"/>
      <c r="ECL33" s="580"/>
      <c r="ECM33" s="580"/>
      <c r="ECN33" s="580"/>
      <c r="ECO33" s="580"/>
      <c r="ECP33" s="580"/>
      <c r="ECQ33" s="580"/>
      <c r="ECR33" s="580"/>
      <c r="ECS33" s="580"/>
      <c r="ECT33" s="580"/>
      <c r="ECU33" s="580"/>
      <c r="ECV33" s="580"/>
      <c r="ECW33" s="580"/>
      <c r="ECX33" s="580"/>
      <c r="ECY33" s="580"/>
      <c r="ECZ33" s="580"/>
      <c r="EDA33" s="580"/>
      <c r="EDB33" s="580"/>
      <c r="EDC33" s="580"/>
      <c r="EDD33" s="580"/>
      <c r="EDE33" s="580"/>
      <c r="EDF33" s="580"/>
      <c r="EDG33" s="580"/>
      <c r="EDH33" s="580"/>
      <c r="EDI33" s="580"/>
      <c r="EDJ33" s="580"/>
      <c r="EDK33" s="580"/>
      <c r="EDL33" s="580"/>
      <c r="EDM33" s="580"/>
      <c r="EDN33" s="580"/>
      <c r="EDO33" s="580"/>
      <c r="EDP33" s="580"/>
      <c r="EDQ33" s="580"/>
      <c r="EDR33" s="580"/>
      <c r="EDS33" s="580"/>
      <c r="EDT33" s="580"/>
      <c r="EDU33" s="580"/>
      <c r="EDV33" s="580"/>
      <c r="EDW33" s="580"/>
      <c r="EDX33" s="580"/>
      <c r="EDY33" s="580"/>
      <c r="EDZ33" s="580"/>
      <c r="EEA33" s="580"/>
      <c r="EEB33" s="580"/>
      <c r="EEC33" s="580"/>
      <c r="EED33" s="580"/>
      <c r="EEE33" s="580"/>
      <c r="EEF33" s="580"/>
      <c r="EEG33" s="580"/>
      <c r="EEH33" s="580"/>
      <c r="EEI33" s="580"/>
      <c r="EEJ33" s="580"/>
      <c r="EEK33" s="580"/>
      <c r="EEL33" s="580"/>
      <c r="EEM33" s="580"/>
      <c r="EEN33" s="580"/>
      <c r="EEO33" s="580"/>
      <c r="EEP33" s="580"/>
      <c r="EEQ33" s="580"/>
      <c r="EER33" s="580"/>
      <c r="EES33" s="580"/>
      <c r="EET33" s="580"/>
      <c r="EEU33" s="580"/>
      <c r="EEV33" s="580"/>
      <c r="EEW33" s="580"/>
      <c r="EEX33" s="580"/>
      <c r="EEY33" s="580"/>
      <c r="EEZ33" s="580"/>
      <c r="EFA33" s="580"/>
      <c r="EFB33" s="580"/>
      <c r="EFC33" s="580"/>
      <c r="EFD33" s="580"/>
      <c r="EFE33" s="580"/>
      <c r="EFF33" s="580"/>
      <c r="EFG33" s="580"/>
      <c r="EFH33" s="580"/>
      <c r="EFI33" s="580"/>
      <c r="EFJ33" s="580"/>
      <c r="EFK33" s="580"/>
      <c r="EFL33" s="580"/>
      <c r="EFM33" s="580"/>
      <c r="EFN33" s="580"/>
      <c r="EFO33" s="580"/>
      <c r="EFP33" s="580"/>
      <c r="EFQ33" s="580"/>
      <c r="EFR33" s="580"/>
      <c r="EFS33" s="580"/>
      <c r="EFT33" s="580"/>
      <c r="EFU33" s="580"/>
      <c r="EFV33" s="580"/>
      <c r="EFW33" s="580"/>
      <c r="EFX33" s="580"/>
      <c r="EFY33" s="580"/>
      <c r="EFZ33" s="580"/>
      <c r="EGA33" s="580"/>
      <c r="EGB33" s="580"/>
      <c r="EGC33" s="580"/>
      <c r="EGD33" s="580"/>
      <c r="EGE33" s="580"/>
      <c r="EGF33" s="580"/>
      <c r="EGG33" s="580"/>
      <c r="EGH33" s="580"/>
      <c r="EGI33" s="580"/>
      <c r="EGJ33" s="580"/>
      <c r="EGK33" s="580"/>
      <c r="EGL33" s="580"/>
      <c r="EGM33" s="580"/>
      <c r="EGN33" s="580"/>
      <c r="EGO33" s="580"/>
      <c r="EGP33" s="580"/>
      <c r="EGQ33" s="580"/>
      <c r="EGR33" s="580"/>
      <c r="EGS33" s="580"/>
      <c r="EGT33" s="580"/>
      <c r="EGU33" s="580"/>
      <c r="EGV33" s="580"/>
      <c r="EGW33" s="580"/>
      <c r="EGX33" s="580"/>
      <c r="EGY33" s="580"/>
      <c r="EGZ33" s="580"/>
      <c r="EHA33" s="580"/>
      <c r="EHB33" s="580"/>
      <c r="EHC33" s="580"/>
      <c r="EHD33" s="580"/>
      <c r="EHE33" s="580"/>
      <c r="EHF33" s="580"/>
      <c r="EHG33" s="580"/>
      <c r="EHH33" s="580"/>
      <c r="EHI33" s="580"/>
      <c r="EHJ33" s="580"/>
      <c r="EHK33" s="580"/>
      <c r="EHL33" s="580"/>
      <c r="EHM33" s="580"/>
      <c r="EHN33" s="580"/>
      <c r="EHO33" s="580"/>
      <c r="EHP33" s="580"/>
      <c r="EHQ33" s="580"/>
      <c r="EHR33" s="580"/>
      <c r="EHS33" s="580"/>
      <c r="EHT33" s="580"/>
      <c r="EHU33" s="580"/>
      <c r="EHV33" s="580"/>
      <c r="EHW33" s="580"/>
      <c r="EHX33" s="580"/>
      <c r="EHY33" s="580"/>
      <c r="EHZ33" s="580"/>
      <c r="EIA33" s="580"/>
      <c r="EIB33" s="580"/>
      <c r="EIC33" s="580"/>
      <c r="EID33" s="580"/>
      <c r="EIE33" s="580"/>
      <c r="EIF33" s="580"/>
      <c r="EIG33" s="580"/>
      <c r="EIH33" s="580"/>
      <c r="EII33" s="580"/>
      <c r="EIJ33" s="580"/>
      <c r="EIK33" s="580"/>
      <c r="EIL33" s="580"/>
      <c r="EIM33" s="580"/>
      <c r="EIN33" s="580"/>
      <c r="EIO33" s="580"/>
      <c r="EIP33" s="580"/>
      <c r="EIQ33" s="580"/>
      <c r="EIR33" s="580"/>
      <c r="EIS33" s="580"/>
      <c r="EIT33" s="580"/>
      <c r="EIU33" s="580"/>
      <c r="EIV33" s="580"/>
      <c r="EIW33" s="580"/>
      <c r="EIX33" s="580"/>
      <c r="EIY33" s="580"/>
      <c r="EIZ33" s="580"/>
      <c r="EJA33" s="580"/>
      <c r="EJB33" s="580"/>
      <c r="EJC33" s="580"/>
      <c r="EJD33" s="580"/>
      <c r="EJE33" s="580"/>
      <c r="EJF33" s="580"/>
      <c r="EJG33" s="580"/>
      <c r="EJH33" s="580"/>
      <c r="EJI33" s="580"/>
      <c r="EJJ33" s="580"/>
      <c r="EJK33" s="580"/>
      <c r="EJL33" s="580"/>
      <c r="EJM33" s="580"/>
      <c r="EJN33" s="580"/>
      <c r="EJO33" s="580"/>
      <c r="EJP33" s="580"/>
      <c r="EJQ33" s="580"/>
      <c r="EJR33" s="580"/>
      <c r="EJS33" s="580"/>
      <c r="EJT33" s="580"/>
      <c r="EJU33" s="580"/>
      <c r="EJV33" s="580"/>
      <c r="EJW33" s="580"/>
      <c r="EJX33" s="580"/>
      <c r="EJY33" s="580"/>
      <c r="EJZ33" s="580"/>
      <c r="EKA33" s="580"/>
      <c r="EKB33" s="580"/>
      <c r="EKC33" s="580"/>
      <c r="EKD33" s="580"/>
      <c r="EKE33" s="580"/>
      <c r="EKF33" s="580"/>
      <c r="EKG33" s="580"/>
      <c r="EKH33" s="580"/>
      <c r="EKI33" s="580"/>
      <c r="EKJ33" s="580"/>
      <c r="EKK33" s="580"/>
      <c r="EKL33" s="580"/>
      <c r="EKM33" s="580"/>
      <c r="EKN33" s="580"/>
      <c r="EKO33" s="580"/>
      <c r="EKP33" s="580"/>
      <c r="EKQ33" s="580"/>
      <c r="EKR33" s="580"/>
      <c r="EKS33" s="580"/>
      <c r="EKT33" s="580"/>
      <c r="EKU33" s="580"/>
      <c r="EKV33" s="580"/>
      <c r="EKW33" s="580"/>
      <c r="EKX33" s="580"/>
      <c r="EKY33" s="580"/>
      <c r="EKZ33" s="580"/>
      <c r="ELA33" s="580"/>
      <c r="ELB33" s="580"/>
      <c r="ELC33" s="580"/>
      <c r="ELD33" s="580"/>
      <c r="ELE33" s="580"/>
      <c r="ELF33" s="580"/>
      <c r="ELG33" s="580"/>
      <c r="ELH33" s="580"/>
      <c r="ELI33" s="580"/>
      <c r="ELJ33" s="580"/>
      <c r="ELK33" s="580"/>
      <c r="ELL33" s="580"/>
      <c r="ELM33" s="580"/>
      <c r="ELN33" s="580"/>
      <c r="ELO33" s="580"/>
      <c r="ELP33" s="580"/>
      <c r="ELQ33" s="580"/>
      <c r="ELR33" s="580"/>
      <c r="ELS33" s="580"/>
      <c r="ELT33" s="580"/>
      <c r="ELU33" s="580"/>
      <c r="ELV33" s="580"/>
      <c r="ELW33" s="580"/>
      <c r="ELX33" s="580"/>
      <c r="ELY33" s="580"/>
      <c r="ELZ33" s="580"/>
      <c r="EMA33" s="580"/>
      <c r="EMB33" s="580"/>
      <c r="EMC33" s="580"/>
      <c r="EMD33" s="580"/>
      <c r="EME33" s="580"/>
      <c r="EMF33" s="580"/>
      <c r="EMG33" s="580"/>
      <c r="EMH33" s="580"/>
      <c r="EMI33" s="580"/>
      <c r="EMJ33" s="580"/>
      <c r="EMK33" s="580"/>
      <c r="EML33" s="580"/>
      <c r="EMM33" s="580"/>
      <c r="EMN33" s="580"/>
      <c r="EMO33" s="580"/>
      <c r="EMP33" s="580"/>
      <c r="EMQ33" s="580"/>
      <c r="EMR33" s="580"/>
      <c r="EMS33" s="580"/>
      <c r="EMT33" s="580"/>
      <c r="EMU33" s="580"/>
      <c r="EMV33" s="580"/>
      <c r="EMW33" s="580"/>
      <c r="EMX33" s="580"/>
      <c r="EMY33" s="580"/>
      <c r="EMZ33" s="580"/>
      <c r="ENA33" s="580"/>
      <c r="ENB33" s="580"/>
      <c r="ENC33" s="580"/>
      <c r="END33" s="580"/>
      <c r="ENE33" s="580"/>
      <c r="ENF33" s="580"/>
      <c r="ENG33" s="580"/>
      <c r="ENH33" s="580"/>
      <c r="ENI33" s="580"/>
      <c r="ENJ33" s="580"/>
      <c r="ENK33" s="580"/>
      <c r="ENL33" s="580"/>
      <c r="ENM33" s="580"/>
      <c r="ENN33" s="580"/>
      <c r="ENO33" s="580"/>
      <c r="ENP33" s="580"/>
      <c r="ENQ33" s="580"/>
      <c r="ENR33" s="580"/>
      <c r="ENS33" s="580"/>
      <c r="ENT33" s="580"/>
      <c r="ENU33" s="580"/>
      <c r="ENV33" s="580"/>
      <c r="ENW33" s="580"/>
      <c r="ENX33" s="580"/>
      <c r="ENY33" s="580"/>
      <c r="ENZ33" s="580"/>
      <c r="EOA33" s="580"/>
      <c r="EOB33" s="580"/>
      <c r="EOC33" s="580"/>
      <c r="EOD33" s="580"/>
      <c r="EOE33" s="580"/>
      <c r="EOF33" s="580"/>
      <c r="EOG33" s="580"/>
      <c r="EOH33" s="580"/>
      <c r="EOI33" s="580"/>
      <c r="EOJ33" s="580"/>
      <c r="EOK33" s="580"/>
      <c r="EOL33" s="580"/>
      <c r="EOM33" s="580"/>
      <c r="EON33" s="580"/>
      <c r="EOO33" s="580"/>
      <c r="EOP33" s="580"/>
      <c r="EOQ33" s="580"/>
      <c r="EOR33" s="580"/>
      <c r="EOS33" s="580"/>
      <c r="EOT33" s="580"/>
      <c r="EOU33" s="580"/>
      <c r="EOV33" s="580"/>
      <c r="EOW33" s="580"/>
      <c r="EOX33" s="580"/>
      <c r="EOY33" s="580"/>
      <c r="EOZ33" s="580"/>
      <c r="EPA33" s="580"/>
      <c r="EPB33" s="580"/>
      <c r="EPC33" s="580"/>
      <c r="EPD33" s="580"/>
      <c r="EPE33" s="580"/>
      <c r="EPF33" s="580"/>
      <c r="EPG33" s="580"/>
      <c r="EPH33" s="580"/>
      <c r="EPI33" s="580"/>
      <c r="EPJ33" s="580"/>
      <c r="EPK33" s="580"/>
      <c r="EPL33" s="580"/>
      <c r="EPM33" s="580"/>
      <c r="EPN33" s="580"/>
      <c r="EPO33" s="580"/>
      <c r="EPP33" s="580"/>
      <c r="EPQ33" s="580"/>
      <c r="EPR33" s="580"/>
      <c r="EPS33" s="580"/>
      <c r="EPT33" s="580"/>
      <c r="EPU33" s="580"/>
      <c r="EPV33" s="580"/>
      <c r="EPW33" s="580"/>
      <c r="EPX33" s="580"/>
      <c r="EPY33" s="580"/>
      <c r="EPZ33" s="580"/>
      <c r="EQA33" s="580"/>
      <c r="EQB33" s="580"/>
      <c r="EQC33" s="580"/>
      <c r="EQD33" s="580"/>
      <c r="EQE33" s="580"/>
      <c r="EQF33" s="580"/>
      <c r="EQG33" s="580"/>
      <c r="EQH33" s="580"/>
      <c r="EQI33" s="580"/>
      <c r="EQJ33" s="580"/>
      <c r="EQK33" s="580"/>
      <c r="EQL33" s="580"/>
      <c r="EQM33" s="580"/>
      <c r="EQN33" s="580"/>
      <c r="EQO33" s="580"/>
      <c r="EQP33" s="580"/>
      <c r="EQQ33" s="580"/>
      <c r="EQR33" s="580"/>
      <c r="EQS33" s="580"/>
      <c r="EQT33" s="580"/>
      <c r="EQU33" s="580"/>
      <c r="EQV33" s="580"/>
      <c r="EQW33" s="580"/>
      <c r="EQX33" s="580"/>
      <c r="EQY33" s="580"/>
      <c r="EQZ33" s="580"/>
      <c r="ERA33" s="580"/>
      <c r="ERB33" s="580"/>
      <c r="ERC33" s="580"/>
      <c r="ERD33" s="580"/>
      <c r="ERE33" s="580"/>
      <c r="ERF33" s="580"/>
      <c r="ERG33" s="580"/>
      <c r="ERH33" s="580"/>
      <c r="ERI33" s="580"/>
      <c r="ERJ33" s="580"/>
      <c r="ERK33" s="580"/>
      <c r="ERL33" s="580"/>
      <c r="ERM33" s="580"/>
      <c r="ERN33" s="580"/>
      <c r="ERO33" s="580"/>
      <c r="ERP33" s="580"/>
      <c r="ERQ33" s="580"/>
      <c r="ERR33" s="580"/>
      <c r="ERS33" s="580"/>
      <c r="ERT33" s="580"/>
      <c r="ERU33" s="580"/>
      <c r="ERV33" s="580"/>
      <c r="ERW33" s="580"/>
      <c r="ERX33" s="580"/>
      <c r="ERY33" s="580"/>
      <c r="ERZ33" s="580"/>
      <c r="ESA33" s="580"/>
      <c r="ESB33" s="580"/>
      <c r="ESC33" s="580"/>
      <c r="ESD33" s="580"/>
      <c r="ESE33" s="580"/>
      <c r="ESF33" s="580"/>
      <c r="ESG33" s="580"/>
      <c r="ESH33" s="580"/>
      <c r="ESI33" s="580"/>
      <c r="ESJ33" s="580"/>
      <c r="ESK33" s="580"/>
      <c r="ESL33" s="580"/>
      <c r="ESM33" s="580"/>
      <c r="ESN33" s="580"/>
      <c r="ESO33" s="580"/>
      <c r="ESP33" s="580"/>
      <c r="ESQ33" s="580"/>
      <c r="ESR33" s="580"/>
      <c r="ESS33" s="580"/>
      <c r="EST33" s="580"/>
      <c r="ESU33" s="580"/>
      <c r="ESV33" s="580"/>
      <c r="ESW33" s="580"/>
      <c r="ESX33" s="580"/>
      <c r="ESY33" s="580"/>
      <c r="ESZ33" s="580"/>
      <c r="ETA33" s="580"/>
      <c r="ETB33" s="580"/>
      <c r="ETC33" s="580"/>
      <c r="ETD33" s="580"/>
      <c r="ETE33" s="580"/>
      <c r="ETF33" s="580"/>
      <c r="ETG33" s="580"/>
      <c r="ETH33" s="580"/>
      <c r="ETI33" s="580"/>
      <c r="ETJ33" s="580"/>
      <c r="ETK33" s="580"/>
      <c r="ETL33" s="580"/>
      <c r="ETM33" s="580"/>
      <c r="ETN33" s="580"/>
      <c r="ETO33" s="580"/>
      <c r="ETP33" s="580"/>
      <c r="ETQ33" s="580"/>
      <c r="ETR33" s="580"/>
      <c r="ETS33" s="580"/>
      <c r="ETT33" s="580"/>
      <c r="ETU33" s="580"/>
      <c r="ETV33" s="580"/>
      <c r="ETW33" s="580"/>
      <c r="ETX33" s="580"/>
      <c r="ETY33" s="580"/>
      <c r="ETZ33" s="580"/>
      <c r="EUA33" s="580"/>
      <c r="EUB33" s="580"/>
      <c r="EUC33" s="580"/>
      <c r="EUD33" s="580"/>
      <c r="EUE33" s="580"/>
      <c r="EUF33" s="580"/>
      <c r="EUG33" s="580"/>
      <c r="EUH33" s="580"/>
      <c r="EUI33" s="580"/>
      <c r="EUJ33" s="580"/>
      <c r="EUK33" s="580"/>
      <c r="EUL33" s="580"/>
      <c r="EUM33" s="580"/>
      <c r="EUN33" s="580"/>
      <c r="EUO33" s="580"/>
      <c r="EUP33" s="580"/>
      <c r="EUQ33" s="580"/>
      <c r="EUR33" s="580"/>
      <c r="EUS33" s="580"/>
      <c r="EUT33" s="580"/>
      <c r="EUU33" s="580"/>
      <c r="EUV33" s="580"/>
      <c r="EUW33" s="580"/>
      <c r="EUX33" s="580"/>
      <c r="EUY33" s="580"/>
      <c r="EUZ33" s="580"/>
      <c r="EVA33" s="580"/>
      <c r="EVB33" s="580"/>
      <c r="EVC33" s="580"/>
      <c r="EVD33" s="580"/>
      <c r="EVE33" s="580"/>
      <c r="EVF33" s="580"/>
      <c r="EVG33" s="580"/>
      <c r="EVH33" s="580"/>
      <c r="EVI33" s="580"/>
      <c r="EVJ33" s="580"/>
      <c r="EVK33" s="580"/>
      <c r="EVL33" s="580"/>
      <c r="EVM33" s="580"/>
      <c r="EVN33" s="580"/>
      <c r="EVO33" s="580"/>
      <c r="EVP33" s="580"/>
      <c r="EVQ33" s="580"/>
      <c r="EVR33" s="580"/>
      <c r="EVS33" s="580"/>
      <c r="EVT33" s="580"/>
      <c r="EVU33" s="580"/>
      <c r="EVV33" s="580"/>
      <c r="EVW33" s="580"/>
      <c r="EVX33" s="580"/>
      <c r="EVY33" s="580"/>
      <c r="EVZ33" s="580"/>
      <c r="EWA33" s="580"/>
      <c r="EWB33" s="580"/>
      <c r="EWC33" s="580"/>
      <c r="EWD33" s="580"/>
      <c r="EWE33" s="580"/>
      <c r="EWF33" s="580"/>
      <c r="EWG33" s="580"/>
      <c r="EWH33" s="580"/>
      <c r="EWI33" s="580"/>
      <c r="EWJ33" s="580"/>
      <c r="EWK33" s="580"/>
      <c r="EWL33" s="580"/>
      <c r="EWM33" s="580"/>
      <c r="EWN33" s="580"/>
      <c r="EWO33" s="580"/>
      <c r="EWP33" s="580"/>
      <c r="EWQ33" s="580"/>
      <c r="EWR33" s="580"/>
      <c r="EWS33" s="580"/>
      <c r="EWT33" s="580"/>
      <c r="EWU33" s="580"/>
      <c r="EWV33" s="580"/>
      <c r="EWW33" s="580"/>
      <c r="EWX33" s="580"/>
      <c r="EWY33" s="580"/>
      <c r="EWZ33" s="580"/>
      <c r="EXA33" s="580"/>
      <c r="EXB33" s="580"/>
      <c r="EXC33" s="580"/>
      <c r="EXD33" s="580"/>
      <c r="EXE33" s="580"/>
      <c r="EXF33" s="580"/>
      <c r="EXG33" s="580"/>
      <c r="EXH33" s="580"/>
      <c r="EXI33" s="580"/>
      <c r="EXJ33" s="580"/>
      <c r="EXK33" s="580"/>
      <c r="EXL33" s="580"/>
      <c r="EXM33" s="580"/>
      <c r="EXN33" s="580"/>
      <c r="EXO33" s="580"/>
      <c r="EXP33" s="580"/>
      <c r="EXQ33" s="580"/>
      <c r="EXR33" s="580"/>
      <c r="EXS33" s="580"/>
      <c r="EXT33" s="580"/>
      <c r="EXU33" s="580"/>
      <c r="EXV33" s="580"/>
      <c r="EXW33" s="580"/>
      <c r="EXX33" s="580"/>
      <c r="EXY33" s="580"/>
      <c r="EXZ33" s="580"/>
      <c r="EYA33" s="580"/>
      <c r="EYB33" s="580"/>
      <c r="EYC33" s="580"/>
      <c r="EYD33" s="580"/>
      <c r="EYE33" s="580"/>
      <c r="EYF33" s="580"/>
      <c r="EYG33" s="580"/>
      <c r="EYH33" s="580"/>
      <c r="EYI33" s="580"/>
      <c r="EYJ33" s="580"/>
      <c r="EYK33" s="580"/>
      <c r="EYL33" s="580"/>
      <c r="EYM33" s="580"/>
      <c r="EYN33" s="580"/>
      <c r="EYO33" s="580"/>
      <c r="EYP33" s="580"/>
      <c r="EYQ33" s="580"/>
      <c r="EYR33" s="580"/>
      <c r="EYS33" s="580"/>
      <c r="EYT33" s="580"/>
      <c r="EYU33" s="580"/>
      <c r="EYV33" s="580"/>
      <c r="EYW33" s="580"/>
      <c r="EYX33" s="580"/>
      <c r="EYY33" s="580"/>
      <c r="EYZ33" s="580"/>
      <c r="EZA33" s="580"/>
      <c r="EZB33" s="580"/>
      <c r="EZC33" s="580"/>
      <c r="EZD33" s="580"/>
      <c r="EZE33" s="580"/>
      <c r="EZF33" s="580"/>
      <c r="EZG33" s="580"/>
      <c r="EZH33" s="580"/>
      <c r="EZI33" s="580"/>
      <c r="EZJ33" s="580"/>
      <c r="EZK33" s="580"/>
      <c r="EZL33" s="580"/>
      <c r="EZM33" s="580"/>
      <c r="EZN33" s="580"/>
      <c r="EZO33" s="580"/>
      <c r="EZP33" s="580"/>
      <c r="EZQ33" s="580"/>
      <c r="EZR33" s="580"/>
      <c r="EZS33" s="580"/>
      <c r="EZT33" s="580"/>
      <c r="EZU33" s="580"/>
      <c r="EZV33" s="580"/>
      <c r="EZW33" s="580"/>
      <c r="EZX33" s="580"/>
      <c r="EZY33" s="580"/>
      <c r="EZZ33" s="580"/>
      <c r="FAA33" s="580"/>
      <c r="FAB33" s="580"/>
      <c r="FAC33" s="580"/>
      <c r="FAD33" s="580"/>
      <c r="FAE33" s="580"/>
      <c r="FAF33" s="580"/>
      <c r="FAG33" s="580"/>
      <c r="FAH33" s="580"/>
      <c r="FAI33" s="580"/>
      <c r="FAJ33" s="580"/>
      <c r="FAK33" s="580"/>
      <c r="FAL33" s="580"/>
      <c r="FAM33" s="580"/>
      <c r="FAN33" s="580"/>
      <c r="FAO33" s="580"/>
      <c r="FAP33" s="580"/>
      <c r="FAQ33" s="580"/>
      <c r="FAR33" s="580"/>
      <c r="FAS33" s="580"/>
      <c r="FAT33" s="580"/>
      <c r="FAU33" s="580"/>
      <c r="FAV33" s="580"/>
      <c r="FAW33" s="580"/>
      <c r="FAX33" s="580"/>
      <c r="FAY33" s="580"/>
      <c r="FAZ33" s="580"/>
      <c r="FBA33" s="580"/>
      <c r="FBB33" s="580"/>
      <c r="FBC33" s="580"/>
      <c r="FBD33" s="580"/>
      <c r="FBE33" s="580"/>
      <c r="FBF33" s="580"/>
      <c r="FBG33" s="580"/>
      <c r="FBH33" s="580"/>
      <c r="FBI33" s="580"/>
      <c r="FBJ33" s="580"/>
      <c r="FBK33" s="580"/>
      <c r="FBL33" s="580"/>
      <c r="FBM33" s="580"/>
      <c r="FBN33" s="580"/>
      <c r="FBO33" s="580"/>
      <c r="FBP33" s="580"/>
      <c r="FBQ33" s="580"/>
      <c r="FBR33" s="580"/>
      <c r="FBS33" s="580"/>
      <c r="FBT33" s="580"/>
      <c r="FBU33" s="580"/>
      <c r="FBV33" s="580"/>
      <c r="FBW33" s="580"/>
      <c r="FBX33" s="580"/>
      <c r="FBY33" s="580"/>
      <c r="FBZ33" s="580"/>
      <c r="FCA33" s="580"/>
      <c r="FCB33" s="580"/>
      <c r="FCC33" s="580"/>
      <c r="FCD33" s="580"/>
      <c r="FCE33" s="580"/>
      <c r="FCF33" s="580"/>
      <c r="FCG33" s="580"/>
      <c r="FCH33" s="580"/>
      <c r="FCI33" s="580"/>
      <c r="FCJ33" s="580"/>
      <c r="FCK33" s="580"/>
      <c r="FCL33" s="580"/>
      <c r="FCM33" s="580"/>
      <c r="FCN33" s="580"/>
      <c r="FCO33" s="580"/>
      <c r="FCP33" s="580"/>
      <c r="FCQ33" s="580"/>
      <c r="FCR33" s="580"/>
      <c r="FCS33" s="580"/>
      <c r="FCT33" s="580"/>
      <c r="FCU33" s="580"/>
      <c r="FCV33" s="580"/>
      <c r="FCW33" s="580"/>
      <c r="FCX33" s="580"/>
      <c r="FCY33" s="580"/>
      <c r="FCZ33" s="580"/>
      <c r="FDA33" s="580"/>
      <c r="FDB33" s="580"/>
      <c r="FDC33" s="580"/>
      <c r="FDD33" s="580"/>
      <c r="FDE33" s="580"/>
      <c r="FDF33" s="580"/>
      <c r="FDG33" s="580"/>
      <c r="FDH33" s="580"/>
      <c r="FDI33" s="580"/>
      <c r="FDJ33" s="580"/>
      <c r="FDK33" s="580"/>
      <c r="FDL33" s="580"/>
      <c r="FDM33" s="580"/>
      <c r="FDN33" s="580"/>
      <c r="FDO33" s="580"/>
      <c r="FDP33" s="580"/>
      <c r="FDQ33" s="580"/>
      <c r="FDR33" s="580"/>
      <c r="FDS33" s="580"/>
      <c r="FDT33" s="580"/>
      <c r="FDU33" s="580"/>
      <c r="FDV33" s="580"/>
      <c r="FDW33" s="580"/>
      <c r="FDX33" s="580"/>
      <c r="FDY33" s="580"/>
      <c r="FDZ33" s="580"/>
      <c r="FEA33" s="580"/>
      <c r="FEB33" s="580"/>
      <c r="FEC33" s="580"/>
      <c r="FED33" s="580"/>
      <c r="FEE33" s="580"/>
      <c r="FEF33" s="580"/>
      <c r="FEG33" s="580"/>
      <c r="FEH33" s="580"/>
      <c r="FEI33" s="580"/>
      <c r="FEJ33" s="580"/>
      <c r="FEK33" s="580"/>
      <c r="FEL33" s="580"/>
      <c r="FEM33" s="580"/>
      <c r="FEN33" s="580"/>
      <c r="FEO33" s="580"/>
      <c r="FEP33" s="580"/>
      <c r="FEQ33" s="580"/>
      <c r="FER33" s="580"/>
      <c r="FES33" s="580"/>
      <c r="FET33" s="580"/>
      <c r="FEU33" s="580"/>
      <c r="FEV33" s="580"/>
      <c r="FEW33" s="580"/>
      <c r="FEX33" s="580"/>
      <c r="FEY33" s="580"/>
      <c r="FEZ33" s="580"/>
      <c r="FFA33" s="580"/>
      <c r="FFB33" s="580"/>
      <c r="FFC33" s="580"/>
      <c r="FFD33" s="580"/>
      <c r="FFE33" s="580"/>
      <c r="FFF33" s="580"/>
      <c r="FFG33" s="580"/>
      <c r="FFH33" s="580"/>
      <c r="FFI33" s="580"/>
      <c r="FFJ33" s="580"/>
      <c r="FFK33" s="580"/>
      <c r="FFL33" s="580"/>
      <c r="FFM33" s="580"/>
      <c r="FFN33" s="580"/>
      <c r="FFO33" s="580"/>
      <c r="FFP33" s="580"/>
      <c r="FFQ33" s="580"/>
      <c r="FFR33" s="580"/>
      <c r="FFS33" s="580"/>
      <c r="FFT33" s="580"/>
      <c r="FFU33" s="580"/>
      <c r="FFV33" s="580"/>
      <c r="FFW33" s="580"/>
      <c r="FFX33" s="580"/>
      <c r="FFY33" s="580"/>
      <c r="FFZ33" s="580"/>
      <c r="FGA33" s="580"/>
      <c r="FGB33" s="580"/>
      <c r="FGC33" s="580"/>
      <c r="FGD33" s="580"/>
      <c r="FGE33" s="580"/>
      <c r="FGF33" s="580"/>
      <c r="FGG33" s="580"/>
      <c r="FGH33" s="580"/>
      <c r="FGI33" s="580"/>
      <c r="FGJ33" s="580"/>
      <c r="FGK33" s="580"/>
      <c r="FGL33" s="580"/>
      <c r="FGM33" s="580"/>
      <c r="FGN33" s="580"/>
      <c r="FGO33" s="580"/>
      <c r="FGP33" s="580"/>
      <c r="FGQ33" s="580"/>
      <c r="FGR33" s="580"/>
      <c r="FGS33" s="580"/>
      <c r="FGT33" s="580"/>
      <c r="FGU33" s="580"/>
      <c r="FGV33" s="580"/>
      <c r="FGW33" s="580"/>
      <c r="FGX33" s="580"/>
      <c r="FGY33" s="580"/>
      <c r="FGZ33" s="580"/>
      <c r="FHA33" s="580"/>
      <c r="FHB33" s="580"/>
      <c r="FHC33" s="580"/>
      <c r="FHD33" s="580"/>
      <c r="FHE33" s="580"/>
      <c r="FHF33" s="580"/>
      <c r="FHG33" s="580"/>
      <c r="FHH33" s="580"/>
      <c r="FHI33" s="580"/>
      <c r="FHJ33" s="580"/>
      <c r="FHK33" s="580"/>
      <c r="FHL33" s="580"/>
      <c r="FHM33" s="580"/>
      <c r="FHN33" s="580"/>
      <c r="FHO33" s="580"/>
      <c r="FHP33" s="580"/>
      <c r="FHQ33" s="580"/>
      <c r="FHR33" s="580"/>
      <c r="FHS33" s="580"/>
      <c r="FHT33" s="580"/>
      <c r="FHU33" s="580"/>
      <c r="FHV33" s="580"/>
      <c r="FHW33" s="580"/>
      <c r="FHX33" s="580"/>
      <c r="FHY33" s="580"/>
      <c r="FHZ33" s="580"/>
      <c r="FIA33" s="580"/>
      <c r="FIB33" s="580"/>
      <c r="FIC33" s="580"/>
      <c r="FID33" s="580"/>
      <c r="FIE33" s="580"/>
      <c r="FIF33" s="580"/>
      <c r="FIG33" s="580"/>
      <c r="FIH33" s="580"/>
      <c r="FII33" s="580"/>
      <c r="FIJ33" s="580"/>
      <c r="FIK33" s="580"/>
      <c r="FIL33" s="580"/>
      <c r="FIM33" s="580"/>
      <c r="FIN33" s="580"/>
      <c r="FIO33" s="580"/>
      <c r="FIP33" s="580"/>
      <c r="FIQ33" s="580"/>
      <c r="FIR33" s="580"/>
      <c r="FIS33" s="580"/>
      <c r="FIT33" s="580"/>
      <c r="FIU33" s="580"/>
      <c r="FIV33" s="580"/>
      <c r="FIW33" s="580"/>
      <c r="FIX33" s="580"/>
      <c r="FIY33" s="580"/>
      <c r="FIZ33" s="580"/>
      <c r="FJA33" s="580"/>
      <c r="FJB33" s="580"/>
      <c r="FJC33" s="580"/>
      <c r="FJD33" s="580"/>
      <c r="FJE33" s="580"/>
      <c r="FJF33" s="580"/>
      <c r="FJG33" s="580"/>
      <c r="FJH33" s="580"/>
      <c r="FJI33" s="580"/>
      <c r="FJJ33" s="580"/>
      <c r="FJK33" s="580"/>
      <c r="FJL33" s="580"/>
      <c r="FJM33" s="580"/>
      <c r="FJN33" s="580"/>
      <c r="FJO33" s="580"/>
      <c r="FJP33" s="580"/>
      <c r="FJQ33" s="580"/>
      <c r="FJR33" s="580"/>
      <c r="FJS33" s="580"/>
      <c r="FJT33" s="580"/>
      <c r="FJU33" s="580"/>
      <c r="FJV33" s="580"/>
      <c r="FJW33" s="580"/>
      <c r="FJX33" s="580"/>
      <c r="FJY33" s="580"/>
      <c r="FJZ33" s="580"/>
      <c r="FKA33" s="580"/>
      <c r="FKB33" s="580"/>
      <c r="FKC33" s="580"/>
      <c r="FKD33" s="580"/>
      <c r="FKE33" s="580"/>
      <c r="FKF33" s="580"/>
      <c r="FKG33" s="580"/>
      <c r="FKH33" s="580"/>
      <c r="FKI33" s="580"/>
      <c r="FKJ33" s="580"/>
      <c r="FKK33" s="580"/>
      <c r="FKL33" s="580"/>
      <c r="FKM33" s="580"/>
      <c r="FKN33" s="580"/>
      <c r="FKO33" s="580"/>
      <c r="FKP33" s="580"/>
      <c r="FKQ33" s="580"/>
      <c r="FKR33" s="580"/>
      <c r="FKS33" s="580"/>
      <c r="FKT33" s="580"/>
      <c r="FKU33" s="580"/>
      <c r="FKV33" s="580"/>
      <c r="FKW33" s="580"/>
      <c r="FKX33" s="580"/>
      <c r="FKY33" s="580"/>
      <c r="FKZ33" s="580"/>
      <c r="FLA33" s="580"/>
      <c r="FLB33" s="580"/>
      <c r="FLC33" s="580"/>
      <c r="FLD33" s="580"/>
      <c r="FLE33" s="580"/>
      <c r="FLF33" s="580"/>
      <c r="FLG33" s="580"/>
      <c r="FLH33" s="580"/>
      <c r="FLI33" s="580"/>
      <c r="FLJ33" s="580"/>
      <c r="FLK33" s="580"/>
      <c r="FLL33" s="580"/>
      <c r="FLM33" s="580"/>
      <c r="FLN33" s="580"/>
      <c r="FLO33" s="580"/>
      <c r="FLP33" s="580"/>
      <c r="FLQ33" s="580"/>
      <c r="FLR33" s="580"/>
      <c r="FLS33" s="580"/>
      <c r="FLT33" s="580"/>
      <c r="FLU33" s="580"/>
      <c r="FLV33" s="580"/>
      <c r="FLW33" s="580"/>
      <c r="FLX33" s="580"/>
      <c r="FLY33" s="580"/>
      <c r="FLZ33" s="580"/>
      <c r="FMA33" s="580"/>
      <c r="FMB33" s="580"/>
      <c r="FMC33" s="580"/>
      <c r="FMD33" s="580"/>
      <c r="FME33" s="580"/>
      <c r="FMF33" s="580"/>
      <c r="FMG33" s="580"/>
      <c r="FMH33" s="580"/>
      <c r="FMI33" s="580"/>
      <c r="FMJ33" s="580"/>
      <c r="FMK33" s="580"/>
      <c r="FML33" s="580"/>
      <c r="FMM33" s="580"/>
      <c r="FMN33" s="580"/>
      <c r="FMO33" s="580"/>
      <c r="FMP33" s="580"/>
      <c r="FMQ33" s="580"/>
      <c r="FMR33" s="580"/>
      <c r="FMS33" s="580"/>
      <c r="FMT33" s="580"/>
      <c r="FMU33" s="580"/>
      <c r="FMV33" s="580"/>
      <c r="FMW33" s="580"/>
      <c r="FMX33" s="580"/>
      <c r="FMY33" s="580"/>
      <c r="FMZ33" s="580"/>
      <c r="FNA33" s="580"/>
      <c r="FNB33" s="580"/>
      <c r="FNC33" s="580"/>
      <c r="FND33" s="580"/>
      <c r="FNE33" s="580"/>
      <c r="FNF33" s="580"/>
      <c r="FNG33" s="580"/>
      <c r="FNH33" s="580"/>
      <c r="FNI33" s="580"/>
      <c r="FNJ33" s="580"/>
      <c r="FNK33" s="580"/>
      <c r="FNL33" s="580"/>
      <c r="FNM33" s="580"/>
      <c r="FNN33" s="580"/>
      <c r="FNO33" s="580"/>
      <c r="FNP33" s="580"/>
      <c r="FNQ33" s="580"/>
      <c r="FNR33" s="580"/>
      <c r="FNS33" s="580"/>
      <c r="FNT33" s="580"/>
      <c r="FNU33" s="580"/>
      <c r="FNV33" s="580"/>
      <c r="FNW33" s="580"/>
      <c r="FNX33" s="580"/>
      <c r="FNY33" s="580"/>
      <c r="FNZ33" s="580"/>
      <c r="FOA33" s="580"/>
      <c r="FOB33" s="580"/>
      <c r="FOC33" s="580"/>
      <c r="FOD33" s="580"/>
      <c r="FOE33" s="580"/>
      <c r="FOF33" s="580"/>
      <c r="FOG33" s="580"/>
      <c r="FOH33" s="580"/>
      <c r="FOI33" s="580"/>
      <c r="FOJ33" s="580"/>
      <c r="FOK33" s="580"/>
      <c r="FOL33" s="580"/>
      <c r="FOM33" s="580"/>
      <c r="FON33" s="580"/>
      <c r="FOO33" s="580"/>
      <c r="FOP33" s="580"/>
      <c r="FOQ33" s="580"/>
      <c r="FOR33" s="580"/>
      <c r="FOS33" s="580"/>
      <c r="FOT33" s="580"/>
      <c r="FOU33" s="580"/>
      <c r="FOV33" s="580"/>
      <c r="FOW33" s="580"/>
      <c r="FOX33" s="580"/>
      <c r="FOY33" s="580"/>
      <c r="FOZ33" s="580"/>
      <c r="FPA33" s="580"/>
      <c r="FPB33" s="580"/>
      <c r="FPC33" s="580"/>
      <c r="FPD33" s="580"/>
      <c r="FPE33" s="580"/>
      <c r="FPF33" s="580"/>
      <c r="FPG33" s="580"/>
      <c r="FPH33" s="580"/>
      <c r="FPI33" s="580"/>
      <c r="FPJ33" s="580"/>
      <c r="FPK33" s="580"/>
      <c r="FPL33" s="580"/>
      <c r="FPM33" s="580"/>
      <c r="FPN33" s="580"/>
      <c r="FPO33" s="580"/>
      <c r="FPP33" s="580"/>
      <c r="FPQ33" s="580"/>
      <c r="FPR33" s="580"/>
      <c r="FPS33" s="580"/>
      <c r="FPT33" s="580"/>
      <c r="FPU33" s="580"/>
      <c r="FPV33" s="580"/>
      <c r="FPW33" s="580"/>
      <c r="FPX33" s="580"/>
      <c r="FPY33" s="580"/>
      <c r="FPZ33" s="580"/>
      <c r="FQA33" s="580"/>
      <c r="FQB33" s="580"/>
      <c r="FQC33" s="580"/>
      <c r="FQD33" s="580"/>
      <c r="FQE33" s="580"/>
      <c r="FQF33" s="580"/>
      <c r="FQG33" s="580"/>
      <c r="FQH33" s="580"/>
      <c r="FQI33" s="580"/>
      <c r="FQJ33" s="580"/>
      <c r="FQK33" s="580"/>
      <c r="FQL33" s="580"/>
      <c r="FQM33" s="580"/>
      <c r="FQN33" s="580"/>
      <c r="FQO33" s="580"/>
      <c r="FQP33" s="580"/>
      <c r="FQQ33" s="580"/>
      <c r="FQR33" s="580"/>
      <c r="FQS33" s="580"/>
      <c r="FQT33" s="580"/>
      <c r="FQU33" s="580"/>
      <c r="FQV33" s="580"/>
      <c r="FQW33" s="580"/>
      <c r="FQX33" s="580"/>
      <c r="FQY33" s="580"/>
      <c r="FQZ33" s="580"/>
      <c r="FRA33" s="580"/>
      <c r="FRB33" s="580"/>
      <c r="FRC33" s="580"/>
      <c r="FRD33" s="580"/>
      <c r="FRE33" s="580"/>
      <c r="FRF33" s="580"/>
      <c r="FRG33" s="580"/>
      <c r="FRH33" s="580"/>
      <c r="FRI33" s="580"/>
      <c r="FRJ33" s="580"/>
      <c r="FRK33" s="580"/>
      <c r="FRL33" s="580"/>
      <c r="FRM33" s="580"/>
      <c r="FRN33" s="580"/>
      <c r="FRO33" s="580"/>
      <c r="FRP33" s="580"/>
      <c r="FRQ33" s="580"/>
      <c r="FRR33" s="580"/>
      <c r="FRS33" s="580"/>
      <c r="FRT33" s="580"/>
      <c r="FRU33" s="580"/>
      <c r="FRV33" s="580"/>
      <c r="FRW33" s="580"/>
      <c r="FRX33" s="580"/>
      <c r="FRY33" s="580"/>
      <c r="FRZ33" s="580"/>
      <c r="FSA33" s="580"/>
      <c r="FSB33" s="580"/>
      <c r="FSC33" s="580"/>
      <c r="FSD33" s="580"/>
      <c r="FSE33" s="580"/>
      <c r="FSF33" s="580"/>
      <c r="FSG33" s="580"/>
      <c r="FSH33" s="580"/>
      <c r="FSI33" s="580"/>
      <c r="FSJ33" s="580"/>
      <c r="FSK33" s="580"/>
      <c r="FSL33" s="580"/>
      <c r="FSM33" s="580"/>
      <c r="FSN33" s="580"/>
      <c r="FSO33" s="580"/>
      <c r="FSP33" s="580"/>
      <c r="FSQ33" s="580"/>
      <c r="FSR33" s="580"/>
      <c r="FSS33" s="580"/>
      <c r="FST33" s="580"/>
      <c r="FSU33" s="580"/>
      <c r="FSV33" s="580"/>
      <c r="FSW33" s="580"/>
      <c r="FSX33" s="580"/>
      <c r="FSY33" s="580"/>
      <c r="FSZ33" s="580"/>
      <c r="FTA33" s="580"/>
      <c r="FTB33" s="580"/>
      <c r="FTC33" s="580"/>
      <c r="FTD33" s="580"/>
      <c r="FTE33" s="580"/>
      <c r="FTF33" s="580"/>
      <c r="FTG33" s="580"/>
      <c r="FTH33" s="580"/>
      <c r="FTI33" s="580"/>
      <c r="FTJ33" s="580"/>
      <c r="FTK33" s="580"/>
      <c r="FTL33" s="580"/>
      <c r="FTM33" s="580"/>
      <c r="FTN33" s="580"/>
      <c r="FTO33" s="580"/>
      <c r="FTP33" s="580"/>
      <c r="FTQ33" s="580"/>
      <c r="FTR33" s="580"/>
      <c r="FTS33" s="580"/>
      <c r="FTT33" s="580"/>
      <c r="FTU33" s="580"/>
      <c r="FTV33" s="580"/>
      <c r="FTW33" s="580"/>
      <c r="FTX33" s="580"/>
      <c r="FTY33" s="580"/>
      <c r="FTZ33" s="580"/>
      <c r="FUA33" s="580"/>
      <c r="FUB33" s="580"/>
      <c r="FUC33" s="580"/>
      <c r="FUD33" s="580"/>
      <c r="FUE33" s="580"/>
      <c r="FUF33" s="580"/>
      <c r="FUG33" s="580"/>
      <c r="FUH33" s="580"/>
      <c r="FUI33" s="580"/>
      <c r="FUJ33" s="580"/>
      <c r="FUK33" s="580"/>
      <c r="FUL33" s="580"/>
      <c r="FUM33" s="580"/>
      <c r="FUN33" s="580"/>
      <c r="FUO33" s="580"/>
      <c r="FUP33" s="580"/>
      <c r="FUQ33" s="580"/>
      <c r="FUR33" s="580"/>
      <c r="FUS33" s="580"/>
      <c r="FUT33" s="580"/>
      <c r="FUU33" s="580"/>
      <c r="FUV33" s="580"/>
      <c r="FUW33" s="580"/>
      <c r="FUX33" s="580"/>
      <c r="FUY33" s="580"/>
      <c r="FUZ33" s="580"/>
      <c r="FVA33" s="580"/>
      <c r="FVB33" s="580"/>
      <c r="FVC33" s="580"/>
      <c r="FVD33" s="580"/>
      <c r="FVE33" s="580"/>
      <c r="FVF33" s="580"/>
      <c r="FVG33" s="580"/>
      <c r="FVH33" s="580"/>
      <c r="FVI33" s="580"/>
      <c r="FVJ33" s="580"/>
      <c r="FVK33" s="580"/>
      <c r="FVL33" s="580"/>
      <c r="FVM33" s="580"/>
      <c r="FVN33" s="580"/>
      <c r="FVO33" s="580"/>
      <c r="FVP33" s="580"/>
      <c r="FVQ33" s="580"/>
      <c r="FVR33" s="580"/>
      <c r="FVS33" s="580"/>
      <c r="FVT33" s="580"/>
      <c r="FVU33" s="580"/>
      <c r="FVV33" s="580"/>
      <c r="FVW33" s="580"/>
      <c r="FVX33" s="580"/>
      <c r="FVY33" s="580"/>
      <c r="FVZ33" s="580"/>
      <c r="FWA33" s="580"/>
      <c r="FWB33" s="580"/>
      <c r="FWC33" s="580"/>
      <c r="FWD33" s="580"/>
      <c r="FWE33" s="580"/>
      <c r="FWF33" s="580"/>
      <c r="FWG33" s="580"/>
      <c r="FWH33" s="580"/>
      <c r="FWI33" s="580"/>
      <c r="FWJ33" s="580"/>
      <c r="FWK33" s="580"/>
      <c r="FWL33" s="580"/>
      <c r="FWM33" s="580"/>
      <c r="FWN33" s="580"/>
      <c r="FWO33" s="580"/>
      <c r="FWP33" s="580"/>
      <c r="FWQ33" s="580"/>
      <c r="FWR33" s="580"/>
      <c r="FWS33" s="580"/>
      <c r="FWT33" s="580"/>
      <c r="FWU33" s="580"/>
      <c r="FWV33" s="580"/>
      <c r="FWW33" s="580"/>
      <c r="FWX33" s="580"/>
      <c r="FWY33" s="580"/>
      <c r="FWZ33" s="580"/>
      <c r="FXA33" s="580"/>
      <c r="FXB33" s="580"/>
      <c r="FXC33" s="580"/>
      <c r="FXD33" s="580"/>
      <c r="FXE33" s="580"/>
      <c r="FXF33" s="580"/>
      <c r="FXG33" s="580"/>
      <c r="FXH33" s="580"/>
      <c r="FXI33" s="580"/>
      <c r="FXJ33" s="580"/>
      <c r="FXK33" s="580"/>
      <c r="FXL33" s="580"/>
      <c r="FXM33" s="580"/>
      <c r="FXN33" s="580"/>
      <c r="FXO33" s="580"/>
      <c r="FXP33" s="580"/>
      <c r="FXQ33" s="580"/>
      <c r="FXR33" s="580"/>
      <c r="FXS33" s="580"/>
      <c r="FXT33" s="580"/>
      <c r="FXU33" s="580"/>
      <c r="FXV33" s="580"/>
      <c r="FXW33" s="580"/>
      <c r="FXX33" s="580"/>
      <c r="FXY33" s="580"/>
      <c r="FXZ33" s="580"/>
      <c r="FYA33" s="580"/>
      <c r="FYB33" s="580"/>
      <c r="FYC33" s="580"/>
      <c r="FYD33" s="580"/>
      <c r="FYE33" s="580"/>
      <c r="FYF33" s="580"/>
      <c r="FYG33" s="580"/>
      <c r="FYH33" s="580"/>
      <c r="FYI33" s="580"/>
      <c r="FYJ33" s="580"/>
      <c r="FYK33" s="580"/>
      <c r="FYL33" s="580"/>
      <c r="FYM33" s="580"/>
      <c r="FYN33" s="580"/>
      <c r="FYO33" s="580"/>
      <c r="FYP33" s="580"/>
      <c r="FYQ33" s="580"/>
      <c r="FYR33" s="580"/>
      <c r="FYS33" s="580"/>
      <c r="FYT33" s="580"/>
      <c r="FYU33" s="580"/>
      <c r="FYV33" s="580"/>
      <c r="FYW33" s="580"/>
      <c r="FYX33" s="580"/>
      <c r="FYY33" s="580"/>
      <c r="FYZ33" s="580"/>
      <c r="FZA33" s="580"/>
      <c r="FZB33" s="580"/>
      <c r="FZC33" s="580"/>
      <c r="FZD33" s="580"/>
      <c r="FZE33" s="580"/>
      <c r="FZF33" s="580"/>
      <c r="FZG33" s="580"/>
      <c r="FZH33" s="580"/>
      <c r="FZI33" s="580"/>
      <c r="FZJ33" s="580"/>
      <c r="FZK33" s="580"/>
      <c r="FZL33" s="580"/>
      <c r="FZM33" s="580"/>
      <c r="FZN33" s="580"/>
      <c r="FZO33" s="580"/>
      <c r="FZP33" s="580"/>
      <c r="FZQ33" s="580"/>
      <c r="FZR33" s="580"/>
      <c r="FZS33" s="580"/>
      <c r="FZT33" s="580"/>
      <c r="FZU33" s="580"/>
      <c r="FZV33" s="580"/>
      <c r="FZW33" s="580"/>
      <c r="FZX33" s="580"/>
      <c r="FZY33" s="580"/>
      <c r="FZZ33" s="580"/>
      <c r="GAA33" s="580"/>
      <c r="GAB33" s="580"/>
      <c r="GAC33" s="580"/>
      <c r="GAD33" s="580"/>
      <c r="GAE33" s="580"/>
      <c r="GAF33" s="580"/>
      <c r="GAG33" s="580"/>
      <c r="GAH33" s="580"/>
      <c r="GAI33" s="580"/>
      <c r="GAJ33" s="580"/>
      <c r="GAK33" s="580"/>
      <c r="GAL33" s="580"/>
      <c r="GAM33" s="580"/>
      <c r="GAN33" s="580"/>
      <c r="GAO33" s="580"/>
      <c r="GAP33" s="580"/>
      <c r="GAQ33" s="580"/>
      <c r="GAR33" s="580"/>
      <c r="GAS33" s="580"/>
      <c r="GAT33" s="580"/>
      <c r="GAU33" s="580"/>
      <c r="GAV33" s="580"/>
      <c r="GAW33" s="580"/>
      <c r="GAX33" s="580"/>
      <c r="GAY33" s="580"/>
      <c r="GAZ33" s="580"/>
      <c r="GBA33" s="580"/>
      <c r="GBB33" s="580"/>
      <c r="GBC33" s="580"/>
      <c r="GBD33" s="580"/>
      <c r="GBE33" s="580"/>
      <c r="GBF33" s="580"/>
      <c r="GBG33" s="580"/>
      <c r="GBH33" s="580"/>
      <c r="GBI33" s="580"/>
      <c r="GBJ33" s="580"/>
      <c r="GBK33" s="580"/>
      <c r="GBL33" s="580"/>
      <c r="GBM33" s="580"/>
      <c r="GBN33" s="580"/>
      <c r="GBO33" s="580"/>
      <c r="GBP33" s="580"/>
      <c r="GBQ33" s="580"/>
      <c r="GBR33" s="580"/>
      <c r="GBS33" s="580"/>
      <c r="GBT33" s="580"/>
      <c r="GBU33" s="580"/>
      <c r="GBV33" s="580"/>
      <c r="GBW33" s="580"/>
      <c r="GBX33" s="580"/>
      <c r="GBY33" s="580"/>
      <c r="GBZ33" s="580"/>
      <c r="GCA33" s="580"/>
      <c r="GCB33" s="580"/>
      <c r="GCC33" s="580"/>
      <c r="GCD33" s="580"/>
      <c r="GCE33" s="580"/>
      <c r="GCF33" s="580"/>
      <c r="GCG33" s="580"/>
      <c r="GCH33" s="580"/>
      <c r="GCI33" s="580"/>
      <c r="GCJ33" s="580"/>
      <c r="GCK33" s="580"/>
      <c r="GCL33" s="580"/>
      <c r="GCM33" s="580"/>
      <c r="GCN33" s="580"/>
      <c r="GCO33" s="580"/>
      <c r="GCP33" s="580"/>
      <c r="GCQ33" s="580"/>
      <c r="GCR33" s="580"/>
      <c r="GCS33" s="580"/>
      <c r="GCT33" s="580"/>
      <c r="GCU33" s="580"/>
      <c r="GCV33" s="580"/>
      <c r="GCW33" s="580"/>
      <c r="GCX33" s="580"/>
      <c r="GCY33" s="580"/>
      <c r="GCZ33" s="580"/>
      <c r="GDA33" s="580"/>
      <c r="GDB33" s="580"/>
      <c r="GDC33" s="580"/>
      <c r="GDD33" s="580"/>
      <c r="GDE33" s="580"/>
      <c r="GDF33" s="580"/>
      <c r="GDG33" s="580"/>
      <c r="GDH33" s="580"/>
      <c r="GDI33" s="580"/>
      <c r="GDJ33" s="580"/>
      <c r="GDK33" s="580"/>
      <c r="GDL33" s="580"/>
      <c r="GDM33" s="580"/>
      <c r="GDN33" s="580"/>
      <c r="GDO33" s="580"/>
      <c r="GDP33" s="580"/>
      <c r="GDQ33" s="580"/>
      <c r="GDR33" s="580"/>
      <c r="GDS33" s="580"/>
      <c r="GDT33" s="580"/>
      <c r="GDU33" s="580"/>
      <c r="GDV33" s="580"/>
      <c r="GDW33" s="580"/>
      <c r="GDX33" s="580"/>
      <c r="GDY33" s="580"/>
      <c r="GDZ33" s="580"/>
      <c r="GEA33" s="580"/>
      <c r="GEB33" s="580"/>
      <c r="GEC33" s="580"/>
      <c r="GED33" s="580"/>
      <c r="GEE33" s="580"/>
      <c r="GEF33" s="580"/>
      <c r="GEG33" s="580"/>
      <c r="GEH33" s="580"/>
      <c r="GEI33" s="580"/>
      <c r="GEJ33" s="580"/>
      <c r="GEK33" s="580"/>
      <c r="GEL33" s="580"/>
      <c r="GEM33" s="580"/>
      <c r="GEN33" s="580"/>
      <c r="GEO33" s="580"/>
      <c r="GEP33" s="580"/>
      <c r="GEQ33" s="580"/>
      <c r="GER33" s="580"/>
      <c r="GES33" s="580"/>
      <c r="GET33" s="580"/>
      <c r="GEU33" s="580"/>
      <c r="GEV33" s="580"/>
      <c r="GEW33" s="580"/>
      <c r="GEX33" s="580"/>
      <c r="GEY33" s="580"/>
      <c r="GEZ33" s="580"/>
      <c r="GFA33" s="580"/>
      <c r="GFB33" s="580"/>
      <c r="GFC33" s="580"/>
      <c r="GFD33" s="580"/>
      <c r="GFE33" s="580"/>
      <c r="GFF33" s="580"/>
      <c r="GFG33" s="580"/>
      <c r="GFH33" s="580"/>
      <c r="GFI33" s="580"/>
      <c r="GFJ33" s="580"/>
      <c r="GFK33" s="580"/>
      <c r="GFL33" s="580"/>
      <c r="GFM33" s="580"/>
      <c r="GFN33" s="580"/>
      <c r="GFO33" s="580"/>
      <c r="GFP33" s="580"/>
      <c r="GFQ33" s="580"/>
      <c r="GFR33" s="580"/>
      <c r="GFS33" s="580"/>
      <c r="GFT33" s="580"/>
      <c r="GFU33" s="580"/>
      <c r="GFV33" s="580"/>
      <c r="GFW33" s="580"/>
      <c r="GFX33" s="580"/>
      <c r="GFY33" s="580"/>
      <c r="GFZ33" s="580"/>
      <c r="GGA33" s="580"/>
      <c r="GGB33" s="580"/>
      <c r="GGC33" s="580"/>
      <c r="GGD33" s="580"/>
      <c r="GGE33" s="580"/>
      <c r="GGF33" s="580"/>
      <c r="GGG33" s="580"/>
      <c r="GGH33" s="580"/>
      <c r="GGI33" s="580"/>
      <c r="GGJ33" s="580"/>
      <c r="GGK33" s="580"/>
      <c r="GGL33" s="580"/>
      <c r="GGM33" s="580"/>
      <c r="GGN33" s="580"/>
      <c r="GGO33" s="580"/>
      <c r="GGP33" s="580"/>
      <c r="GGQ33" s="580"/>
      <c r="GGR33" s="580"/>
      <c r="GGS33" s="580"/>
      <c r="GGT33" s="580"/>
      <c r="GGU33" s="580"/>
      <c r="GGV33" s="580"/>
      <c r="GGW33" s="580"/>
      <c r="GGX33" s="580"/>
      <c r="GGY33" s="580"/>
      <c r="GGZ33" s="580"/>
      <c r="GHA33" s="580"/>
      <c r="GHB33" s="580"/>
      <c r="GHC33" s="580"/>
      <c r="GHD33" s="580"/>
      <c r="GHE33" s="580"/>
      <c r="GHF33" s="580"/>
      <c r="GHG33" s="580"/>
      <c r="GHH33" s="580"/>
      <c r="GHI33" s="580"/>
      <c r="GHJ33" s="580"/>
      <c r="GHK33" s="580"/>
      <c r="GHL33" s="580"/>
      <c r="GHM33" s="580"/>
      <c r="GHN33" s="580"/>
      <c r="GHO33" s="580"/>
      <c r="GHP33" s="580"/>
      <c r="GHQ33" s="580"/>
      <c r="GHR33" s="580"/>
      <c r="GHS33" s="580"/>
      <c r="GHT33" s="580"/>
      <c r="GHU33" s="580"/>
      <c r="GHV33" s="580"/>
      <c r="GHW33" s="580"/>
      <c r="GHX33" s="580"/>
      <c r="GHY33" s="580"/>
      <c r="GHZ33" s="580"/>
      <c r="GIA33" s="580"/>
      <c r="GIB33" s="580"/>
      <c r="GIC33" s="580"/>
      <c r="GID33" s="580"/>
      <c r="GIE33" s="580"/>
      <c r="GIF33" s="580"/>
      <c r="GIG33" s="580"/>
      <c r="GIH33" s="580"/>
      <c r="GII33" s="580"/>
      <c r="GIJ33" s="580"/>
      <c r="GIK33" s="580"/>
      <c r="GIL33" s="580"/>
      <c r="GIM33" s="580"/>
      <c r="GIN33" s="580"/>
      <c r="GIO33" s="580"/>
      <c r="GIP33" s="580"/>
      <c r="GIQ33" s="580"/>
      <c r="GIR33" s="580"/>
      <c r="GIS33" s="580"/>
      <c r="GIT33" s="580"/>
      <c r="GIU33" s="580"/>
      <c r="GIV33" s="580"/>
      <c r="GIW33" s="580"/>
      <c r="GIX33" s="580"/>
      <c r="GIY33" s="580"/>
      <c r="GIZ33" s="580"/>
      <c r="GJA33" s="580"/>
      <c r="GJB33" s="580"/>
      <c r="GJC33" s="580"/>
      <c r="GJD33" s="580"/>
      <c r="GJE33" s="580"/>
      <c r="GJF33" s="580"/>
      <c r="GJG33" s="580"/>
      <c r="GJH33" s="580"/>
      <c r="GJI33" s="580"/>
      <c r="GJJ33" s="580"/>
      <c r="GJK33" s="580"/>
      <c r="GJL33" s="580"/>
      <c r="GJM33" s="580"/>
      <c r="GJN33" s="580"/>
      <c r="GJO33" s="580"/>
      <c r="GJP33" s="580"/>
      <c r="GJQ33" s="580"/>
      <c r="GJR33" s="580"/>
      <c r="GJS33" s="580"/>
      <c r="GJT33" s="580"/>
      <c r="GJU33" s="580"/>
      <c r="GJV33" s="580"/>
      <c r="GJW33" s="580"/>
      <c r="GJX33" s="580"/>
      <c r="GJY33" s="580"/>
      <c r="GJZ33" s="580"/>
      <c r="GKA33" s="580"/>
      <c r="GKB33" s="580"/>
      <c r="GKC33" s="580"/>
      <c r="GKD33" s="580"/>
      <c r="GKE33" s="580"/>
      <c r="GKF33" s="580"/>
      <c r="GKG33" s="580"/>
      <c r="GKH33" s="580"/>
      <c r="GKI33" s="580"/>
      <c r="GKJ33" s="580"/>
      <c r="GKK33" s="580"/>
      <c r="GKL33" s="580"/>
      <c r="GKM33" s="580"/>
      <c r="GKN33" s="580"/>
      <c r="GKO33" s="580"/>
      <c r="GKP33" s="580"/>
      <c r="GKQ33" s="580"/>
      <c r="GKR33" s="580"/>
      <c r="GKS33" s="580"/>
      <c r="GKT33" s="580"/>
      <c r="GKU33" s="580"/>
      <c r="GKV33" s="580"/>
      <c r="GKW33" s="580"/>
      <c r="GKX33" s="580"/>
      <c r="GKY33" s="580"/>
      <c r="GKZ33" s="580"/>
      <c r="GLA33" s="580"/>
      <c r="GLB33" s="580"/>
      <c r="GLC33" s="580"/>
      <c r="GLD33" s="580"/>
      <c r="GLE33" s="580"/>
      <c r="GLF33" s="580"/>
      <c r="GLG33" s="580"/>
      <c r="GLH33" s="580"/>
      <c r="GLI33" s="580"/>
      <c r="GLJ33" s="580"/>
      <c r="GLK33" s="580"/>
      <c r="GLL33" s="580"/>
      <c r="GLM33" s="580"/>
      <c r="GLN33" s="580"/>
      <c r="GLO33" s="580"/>
      <c r="GLP33" s="580"/>
      <c r="GLQ33" s="580"/>
      <c r="GLR33" s="580"/>
      <c r="GLS33" s="580"/>
      <c r="GLT33" s="580"/>
      <c r="GLU33" s="580"/>
      <c r="GLV33" s="580"/>
      <c r="GLW33" s="580"/>
      <c r="GLX33" s="580"/>
      <c r="GLY33" s="580"/>
      <c r="GLZ33" s="580"/>
      <c r="GMA33" s="580"/>
      <c r="GMB33" s="580"/>
      <c r="GMC33" s="580"/>
      <c r="GMD33" s="580"/>
      <c r="GME33" s="580"/>
      <c r="GMF33" s="580"/>
      <c r="GMG33" s="580"/>
      <c r="GMH33" s="580"/>
      <c r="GMI33" s="580"/>
      <c r="GMJ33" s="580"/>
      <c r="GMK33" s="580"/>
      <c r="GML33" s="580"/>
      <c r="GMM33" s="580"/>
      <c r="GMN33" s="580"/>
      <c r="GMO33" s="580"/>
      <c r="GMP33" s="580"/>
      <c r="GMQ33" s="580"/>
      <c r="GMR33" s="580"/>
      <c r="GMS33" s="580"/>
      <c r="GMT33" s="580"/>
      <c r="GMU33" s="580"/>
      <c r="GMV33" s="580"/>
      <c r="GMW33" s="580"/>
      <c r="GMX33" s="580"/>
      <c r="GMY33" s="580"/>
      <c r="GMZ33" s="580"/>
      <c r="GNA33" s="580"/>
      <c r="GNB33" s="580"/>
      <c r="GNC33" s="580"/>
      <c r="GND33" s="580"/>
      <c r="GNE33" s="580"/>
      <c r="GNF33" s="580"/>
      <c r="GNG33" s="580"/>
      <c r="GNH33" s="580"/>
      <c r="GNI33" s="580"/>
      <c r="GNJ33" s="580"/>
      <c r="GNK33" s="580"/>
      <c r="GNL33" s="580"/>
      <c r="GNM33" s="580"/>
      <c r="GNN33" s="580"/>
      <c r="GNO33" s="580"/>
      <c r="GNP33" s="580"/>
      <c r="GNQ33" s="580"/>
      <c r="GNR33" s="580"/>
      <c r="GNS33" s="580"/>
      <c r="GNT33" s="580"/>
      <c r="GNU33" s="580"/>
      <c r="GNV33" s="580"/>
      <c r="GNW33" s="580"/>
      <c r="GNX33" s="580"/>
      <c r="GNY33" s="580"/>
      <c r="GNZ33" s="580"/>
      <c r="GOA33" s="580"/>
      <c r="GOB33" s="580"/>
      <c r="GOC33" s="580"/>
      <c r="GOD33" s="580"/>
      <c r="GOE33" s="580"/>
      <c r="GOF33" s="580"/>
      <c r="GOG33" s="580"/>
      <c r="GOH33" s="580"/>
      <c r="GOI33" s="580"/>
      <c r="GOJ33" s="580"/>
      <c r="GOK33" s="580"/>
      <c r="GOL33" s="580"/>
      <c r="GOM33" s="580"/>
      <c r="GON33" s="580"/>
      <c r="GOO33" s="580"/>
      <c r="GOP33" s="580"/>
      <c r="GOQ33" s="580"/>
      <c r="GOR33" s="580"/>
      <c r="GOS33" s="580"/>
      <c r="GOT33" s="580"/>
      <c r="GOU33" s="580"/>
      <c r="GOV33" s="580"/>
      <c r="GOW33" s="580"/>
      <c r="GOX33" s="580"/>
      <c r="GOY33" s="580"/>
      <c r="GOZ33" s="580"/>
      <c r="GPA33" s="580"/>
      <c r="GPB33" s="580"/>
      <c r="GPC33" s="580"/>
      <c r="GPD33" s="580"/>
      <c r="GPE33" s="580"/>
      <c r="GPF33" s="580"/>
      <c r="GPG33" s="580"/>
      <c r="GPH33" s="580"/>
      <c r="GPI33" s="580"/>
      <c r="GPJ33" s="580"/>
      <c r="GPK33" s="580"/>
      <c r="GPL33" s="580"/>
      <c r="GPM33" s="580"/>
      <c r="GPN33" s="580"/>
      <c r="GPO33" s="580"/>
      <c r="GPP33" s="580"/>
      <c r="GPQ33" s="580"/>
      <c r="GPR33" s="580"/>
      <c r="GPS33" s="580"/>
      <c r="GPT33" s="580"/>
      <c r="GPU33" s="580"/>
      <c r="GPV33" s="580"/>
      <c r="GPW33" s="580"/>
      <c r="GPX33" s="580"/>
      <c r="GPY33" s="580"/>
      <c r="GPZ33" s="580"/>
      <c r="GQA33" s="580"/>
      <c r="GQB33" s="580"/>
      <c r="GQC33" s="580"/>
      <c r="GQD33" s="580"/>
      <c r="GQE33" s="580"/>
      <c r="GQF33" s="580"/>
      <c r="GQG33" s="580"/>
      <c r="GQH33" s="580"/>
      <c r="GQI33" s="580"/>
      <c r="GQJ33" s="580"/>
      <c r="GQK33" s="580"/>
      <c r="GQL33" s="580"/>
      <c r="GQM33" s="580"/>
      <c r="GQN33" s="580"/>
      <c r="GQO33" s="580"/>
      <c r="GQP33" s="580"/>
      <c r="GQQ33" s="580"/>
      <c r="GQR33" s="580"/>
      <c r="GQS33" s="580"/>
      <c r="GQT33" s="580"/>
      <c r="GQU33" s="580"/>
      <c r="GQV33" s="580"/>
      <c r="GQW33" s="580"/>
      <c r="GQX33" s="580"/>
      <c r="GQY33" s="580"/>
      <c r="GQZ33" s="580"/>
      <c r="GRA33" s="580"/>
      <c r="GRB33" s="580"/>
      <c r="GRC33" s="580"/>
      <c r="GRD33" s="580"/>
      <c r="GRE33" s="580"/>
      <c r="GRF33" s="580"/>
      <c r="GRG33" s="580"/>
      <c r="GRH33" s="580"/>
      <c r="GRI33" s="580"/>
      <c r="GRJ33" s="580"/>
      <c r="GRK33" s="580"/>
      <c r="GRL33" s="580"/>
      <c r="GRM33" s="580"/>
      <c r="GRN33" s="580"/>
      <c r="GRO33" s="580"/>
      <c r="GRP33" s="580"/>
      <c r="GRQ33" s="580"/>
      <c r="GRR33" s="580"/>
      <c r="GRS33" s="580"/>
      <c r="GRT33" s="580"/>
      <c r="GRU33" s="580"/>
      <c r="GRV33" s="580"/>
      <c r="GRW33" s="580"/>
      <c r="GRX33" s="580"/>
      <c r="GRY33" s="580"/>
      <c r="GRZ33" s="580"/>
      <c r="GSA33" s="580"/>
      <c r="GSB33" s="580"/>
      <c r="GSC33" s="580"/>
      <c r="GSD33" s="580"/>
      <c r="GSE33" s="580"/>
      <c r="GSF33" s="580"/>
      <c r="GSG33" s="580"/>
      <c r="GSH33" s="580"/>
      <c r="GSI33" s="580"/>
      <c r="GSJ33" s="580"/>
      <c r="GSK33" s="580"/>
      <c r="GSL33" s="580"/>
      <c r="GSM33" s="580"/>
      <c r="GSN33" s="580"/>
      <c r="GSO33" s="580"/>
      <c r="GSP33" s="580"/>
      <c r="GSQ33" s="580"/>
      <c r="GSR33" s="580"/>
      <c r="GSS33" s="580"/>
      <c r="GST33" s="580"/>
      <c r="GSU33" s="580"/>
      <c r="GSV33" s="580"/>
      <c r="GSW33" s="580"/>
      <c r="GSX33" s="580"/>
      <c r="GSY33" s="580"/>
      <c r="GSZ33" s="580"/>
      <c r="GTA33" s="580"/>
      <c r="GTB33" s="580"/>
      <c r="GTC33" s="580"/>
      <c r="GTD33" s="580"/>
      <c r="GTE33" s="580"/>
      <c r="GTF33" s="580"/>
      <c r="GTG33" s="580"/>
      <c r="GTH33" s="580"/>
      <c r="GTI33" s="580"/>
      <c r="GTJ33" s="580"/>
      <c r="GTK33" s="580"/>
      <c r="GTL33" s="580"/>
      <c r="GTM33" s="580"/>
      <c r="GTN33" s="580"/>
      <c r="GTO33" s="580"/>
      <c r="GTP33" s="580"/>
      <c r="GTQ33" s="580"/>
      <c r="GTR33" s="580"/>
      <c r="GTS33" s="580"/>
      <c r="GTT33" s="580"/>
      <c r="GTU33" s="580"/>
      <c r="GTV33" s="580"/>
      <c r="GTW33" s="580"/>
      <c r="GTX33" s="580"/>
      <c r="GTY33" s="580"/>
      <c r="GTZ33" s="580"/>
      <c r="GUA33" s="580"/>
      <c r="GUB33" s="580"/>
      <c r="GUC33" s="580"/>
      <c r="GUD33" s="580"/>
      <c r="GUE33" s="580"/>
      <c r="GUF33" s="580"/>
      <c r="GUG33" s="580"/>
      <c r="GUH33" s="580"/>
      <c r="GUI33" s="580"/>
      <c r="GUJ33" s="580"/>
      <c r="GUK33" s="580"/>
      <c r="GUL33" s="580"/>
      <c r="GUM33" s="580"/>
      <c r="GUN33" s="580"/>
      <c r="GUO33" s="580"/>
      <c r="GUP33" s="580"/>
      <c r="GUQ33" s="580"/>
      <c r="GUR33" s="580"/>
      <c r="GUS33" s="580"/>
      <c r="GUT33" s="580"/>
      <c r="GUU33" s="580"/>
      <c r="GUV33" s="580"/>
      <c r="GUW33" s="580"/>
      <c r="GUX33" s="580"/>
      <c r="GUY33" s="580"/>
      <c r="GUZ33" s="580"/>
      <c r="GVA33" s="580"/>
      <c r="GVB33" s="580"/>
      <c r="GVC33" s="580"/>
      <c r="GVD33" s="580"/>
      <c r="GVE33" s="580"/>
      <c r="GVF33" s="580"/>
      <c r="GVG33" s="580"/>
      <c r="GVH33" s="580"/>
      <c r="GVI33" s="580"/>
      <c r="GVJ33" s="580"/>
      <c r="GVK33" s="580"/>
      <c r="GVL33" s="580"/>
      <c r="GVM33" s="580"/>
      <c r="GVN33" s="580"/>
      <c r="GVO33" s="580"/>
      <c r="GVP33" s="580"/>
      <c r="GVQ33" s="580"/>
      <c r="GVR33" s="580"/>
      <c r="GVS33" s="580"/>
      <c r="GVT33" s="580"/>
      <c r="GVU33" s="580"/>
      <c r="GVV33" s="580"/>
      <c r="GVW33" s="580"/>
      <c r="GVX33" s="580"/>
      <c r="GVY33" s="580"/>
      <c r="GVZ33" s="580"/>
      <c r="GWA33" s="580"/>
      <c r="GWB33" s="580"/>
      <c r="GWC33" s="580"/>
      <c r="GWD33" s="580"/>
      <c r="GWE33" s="580"/>
      <c r="GWF33" s="580"/>
      <c r="GWG33" s="580"/>
      <c r="GWH33" s="580"/>
      <c r="GWI33" s="580"/>
      <c r="GWJ33" s="580"/>
      <c r="GWK33" s="580"/>
      <c r="GWL33" s="580"/>
      <c r="GWM33" s="580"/>
      <c r="GWN33" s="580"/>
      <c r="GWO33" s="580"/>
      <c r="GWP33" s="580"/>
      <c r="GWQ33" s="580"/>
      <c r="GWR33" s="580"/>
      <c r="GWS33" s="580"/>
      <c r="GWT33" s="580"/>
      <c r="GWU33" s="580"/>
      <c r="GWV33" s="580"/>
      <c r="GWW33" s="580"/>
      <c r="GWX33" s="580"/>
      <c r="GWY33" s="580"/>
      <c r="GWZ33" s="580"/>
      <c r="GXA33" s="580"/>
      <c r="GXB33" s="580"/>
      <c r="GXC33" s="580"/>
      <c r="GXD33" s="580"/>
      <c r="GXE33" s="580"/>
      <c r="GXF33" s="580"/>
      <c r="GXG33" s="580"/>
      <c r="GXH33" s="580"/>
      <c r="GXI33" s="580"/>
      <c r="GXJ33" s="580"/>
      <c r="GXK33" s="580"/>
      <c r="GXL33" s="580"/>
      <c r="GXM33" s="580"/>
      <c r="GXN33" s="580"/>
      <c r="GXO33" s="580"/>
      <c r="GXP33" s="580"/>
      <c r="GXQ33" s="580"/>
      <c r="GXR33" s="580"/>
      <c r="GXS33" s="580"/>
      <c r="GXT33" s="580"/>
      <c r="GXU33" s="580"/>
      <c r="GXV33" s="580"/>
      <c r="GXW33" s="580"/>
      <c r="GXX33" s="580"/>
      <c r="GXY33" s="580"/>
      <c r="GXZ33" s="580"/>
      <c r="GYA33" s="580"/>
      <c r="GYB33" s="580"/>
      <c r="GYC33" s="580"/>
      <c r="GYD33" s="580"/>
      <c r="GYE33" s="580"/>
      <c r="GYF33" s="580"/>
      <c r="GYG33" s="580"/>
      <c r="GYH33" s="580"/>
      <c r="GYI33" s="580"/>
      <c r="GYJ33" s="580"/>
      <c r="GYK33" s="580"/>
      <c r="GYL33" s="580"/>
      <c r="GYM33" s="580"/>
      <c r="GYN33" s="580"/>
      <c r="GYO33" s="580"/>
      <c r="GYP33" s="580"/>
      <c r="GYQ33" s="580"/>
      <c r="GYR33" s="580"/>
      <c r="GYS33" s="580"/>
      <c r="GYT33" s="580"/>
      <c r="GYU33" s="580"/>
      <c r="GYV33" s="580"/>
      <c r="GYW33" s="580"/>
      <c r="GYX33" s="580"/>
      <c r="GYY33" s="580"/>
      <c r="GYZ33" s="580"/>
      <c r="GZA33" s="580"/>
      <c r="GZB33" s="580"/>
      <c r="GZC33" s="580"/>
      <c r="GZD33" s="580"/>
      <c r="GZE33" s="580"/>
      <c r="GZF33" s="580"/>
      <c r="GZG33" s="580"/>
      <c r="GZH33" s="580"/>
      <c r="GZI33" s="580"/>
      <c r="GZJ33" s="580"/>
      <c r="GZK33" s="580"/>
      <c r="GZL33" s="580"/>
      <c r="GZM33" s="580"/>
      <c r="GZN33" s="580"/>
      <c r="GZO33" s="580"/>
      <c r="GZP33" s="580"/>
      <c r="GZQ33" s="580"/>
      <c r="GZR33" s="580"/>
      <c r="GZS33" s="580"/>
      <c r="GZT33" s="580"/>
      <c r="GZU33" s="580"/>
      <c r="GZV33" s="580"/>
      <c r="GZW33" s="580"/>
      <c r="GZX33" s="580"/>
      <c r="GZY33" s="580"/>
      <c r="GZZ33" s="580"/>
      <c r="HAA33" s="580"/>
      <c r="HAB33" s="580"/>
      <c r="HAC33" s="580"/>
      <c r="HAD33" s="580"/>
      <c r="HAE33" s="580"/>
      <c r="HAF33" s="580"/>
      <c r="HAG33" s="580"/>
      <c r="HAH33" s="580"/>
      <c r="HAI33" s="580"/>
      <c r="HAJ33" s="580"/>
      <c r="HAK33" s="580"/>
      <c r="HAL33" s="580"/>
      <c r="HAM33" s="580"/>
      <c r="HAN33" s="580"/>
      <c r="HAO33" s="580"/>
      <c r="HAP33" s="580"/>
      <c r="HAQ33" s="580"/>
      <c r="HAR33" s="580"/>
      <c r="HAS33" s="580"/>
      <c r="HAT33" s="580"/>
      <c r="HAU33" s="580"/>
      <c r="HAV33" s="580"/>
      <c r="HAW33" s="580"/>
      <c r="HAX33" s="580"/>
      <c r="HAY33" s="580"/>
      <c r="HAZ33" s="580"/>
      <c r="HBA33" s="580"/>
      <c r="HBB33" s="580"/>
      <c r="HBC33" s="580"/>
      <c r="HBD33" s="580"/>
      <c r="HBE33" s="580"/>
      <c r="HBF33" s="580"/>
      <c r="HBG33" s="580"/>
      <c r="HBH33" s="580"/>
      <c r="HBI33" s="580"/>
      <c r="HBJ33" s="580"/>
      <c r="HBK33" s="580"/>
      <c r="HBL33" s="580"/>
      <c r="HBM33" s="580"/>
      <c r="HBN33" s="580"/>
      <c r="HBO33" s="580"/>
      <c r="HBP33" s="580"/>
      <c r="HBQ33" s="580"/>
      <c r="HBR33" s="580"/>
      <c r="HBS33" s="580"/>
      <c r="HBT33" s="580"/>
      <c r="HBU33" s="580"/>
      <c r="HBV33" s="580"/>
      <c r="HBW33" s="580"/>
      <c r="HBX33" s="580"/>
      <c r="HBY33" s="580"/>
      <c r="HBZ33" s="580"/>
      <c r="HCA33" s="580"/>
      <c r="HCB33" s="580"/>
      <c r="HCC33" s="580"/>
      <c r="HCD33" s="580"/>
      <c r="HCE33" s="580"/>
      <c r="HCF33" s="580"/>
      <c r="HCG33" s="580"/>
      <c r="HCH33" s="580"/>
      <c r="HCI33" s="580"/>
      <c r="HCJ33" s="580"/>
      <c r="HCK33" s="580"/>
      <c r="HCL33" s="580"/>
      <c r="HCM33" s="580"/>
      <c r="HCN33" s="580"/>
      <c r="HCO33" s="580"/>
      <c r="HCP33" s="580"/>
      <c r="HCQ33" s="580"/>
      <c r="HCR33" s="580"/>
      <c r="HCS33" s="580"/>
      <c r="HCT33" s="580"/>
      <c r="HCU33" s="580"/>
      <c r="HCV33" s="580"/>
      <c r="HCW33" s="580"/>
      <c r="HCX33" s="580"/>
      <c r="HCY33" s="580"/>
      <c r="HCZ33" s="580"/>
      <c r="HDA33" s="580"/>
      <c r="HDB33" s="580"/>
      <c r="HDC33" s="580"/>
      <c r="HDD33" s="580"/>
      <c r="HDE33" s="580"/>
      <c r="HDF33" s="580"/>
      <c r="HDG33" s="580"/>
      <c r="HDH33" s="580"/>
      <c r="HDI33" s="580"/>
      <c r="HDJ33" s="580"/>
      <c r="HDK33" s="580"/>
      <c r="HDL33" s="580"/>
      <c r="HDM33" s="580"/>
      <c r="HDN33" s="580"/>
      <c r="HDO33" s="580"/>
      <c r="HDP33" s="580"/>
      <c r="HDQ33" s="580"/>
      <c r="HDR33" s="580"/>
      <c r="HDS33" s="580"/>
      <c r="HDT33" s="580"/>
      <c r="HDU33" s="580"/>
      <c r="HDV33" s="580"/>
      <c r="HDW33" s="580"/>
      <c r="HDX33" s="580"/>
      <c r="HDY33" s="580"/>
      <c r="HDZ33" s="580"/>
      <c r="HEA33" s="580"/>
      <c r="HEB33" s="580"/>
      <c r="HEC33" s="580"/>
      <c r="HED33" s="580"/>
      <c r="HEE33" s="580"/>
      <c r="HEF33" s="580"/>
      <c r="HEG33" s="580"/>
      <c r="HEH33" s="580"/>
      <c r="HEI33" s="580"/>
      <c r="HEJ33" s="580"/>
      <c r="HEK33" s="580"/>
      <c r="HEL33" s="580"/>
      <c r="HEM33" s="580"/>
      <c r="HEN33" s="580"/>
      <c r="HEO33" s="580"/>
      <c r="HEP33" s="580"/>
      <c r="HEQ33" s="580"/>
      <c r="HER33" s="580"/>
      <c r="HES33" s="580"/>
      <c r="HET33" s="580"/>
      <c r="HEU33" s="580"/>
      <c r="HEV33" s="580"/>
      <c r="HEW33" s="580"/>
      <c r="HEX33" s="580"/>
      <c r="HEY33" s="580"/>
      <c r="HEZ33" s="580"/>
      <c r="HFA33" s="580"/>
      <c r="HFB33" s="580"/>
      <c r="HFC33" s="580"/>
      <c r="HFD33" s="580"/>
      <c r="HFE33" s="580"/>
      <c r="HFF33" s="580"/>
      <c r="HFG33" s="580"/>
      <c r="HFH33" s="580"/>
      <c r="HFI33" s="580"/>
      <c r="HFJ33" s="580"/>
      <c r="HFK33" s="580"/>
      <c r="HFL33" s="580"/>
      <c r="HFM33" s="580"/>
      <c r="HFN33" s="580"/>
      <c r="HFO33" s="580"/>
      <c r="HFP33" s="580"/>
      <c r="HFQ33" s="580"/>
      <c r="HFR33" s="580"/>
      <c r="HFS33" s="580"/>
      <c r="HFT33" s="580"/>
      <c r="HFU33" s="580"/>
      <c r="HFV33" s="580"/>
      <c r="HFW33" s="580"/>
      <c r="HFX33" s="580"/>
      <c r="HFY33" s="580"/>
      <c r="HFZ33" s="580"/>
      <c r="HGA33" s="580"/>
      <c r="HGB33" s="580"/>
      <c r="HGC33" s="580"/>
      <c r="HGD33" s="580"/>
      <c r="HGE33" s="580"/>
      <c r="HGF33" s="580"/>
      <c r="HGG33" s="580"/>
      <c r="HGH33" s="580"/>
      <c r="HGI33" s="580"/>
      <c r="HGJ33" s="580"/>
      <c r="HGK33" s="580"/>
      <c r="HGL33" s="580"/>
      <c r="HGM33" s="580"/>
      <c r="HGN33" s="580"/>
      <c r="HGO33" s="580"/>
      <c r="HGP33" s="580"/>
      <c r="HGQ33" s="580"/>
      <c r="HGR33" s="580"/>
      <c r="HGS33" s="580"/>
      <c r="HGT33" s="580"/>
      <c r="HGU33" s="580"/>
      <c r="HGV33" s="580"/>
      <c r="HGW33" s="580"/>
      <c r="HGX33" s="580"/>
      <c r="HGY33" s="580"/>
      <c r="HGZ33" s="580"/>
      <c r="HHA33" s="580"/>
      <c r="HHB33" s="580"/>
      <c r="HHC33" s="580"/>
      <c r="HHD33" s="580"/>
      <c r="HHE33" s="580"/>
      <c r="HHF33" s="580"/>
      <c r="HHG33" s="580"/>
      <c r="HHH33" s="580"/>
      <c r="HHI33" s="580"/>
      <c r="HHJ33" s="580"/>
      <c r="HHK33" s="580"/>
      <c r="HHL33" s="580"/>
      <c r="HHM33" s="580"/>
      <c r="HHN33" s="580"/>
      <c r="HHO33" s="580"/>
      <c r="HHP33" s="580"/>
      <c r="HHQ33" s="580"/>
      <c r="HHR33" s="580"/>
      <c r="HHS33" s="580"/>
      <c r="HHT33" s="580"/>
      <c r="HHU33" s="580"/>
      <c r="HHV33" s="580"/>
      <c r="HHW33" s="580"/>
      <c r="HHX33" s="580"/>
      <c r="HHY33" s="580"/>
      <c r="HHZ33" s="580"/>
      <c r="HIA33" s="580"/>
      <c r="HIB33" s="580"/>
      <c r="HIC33" s="580"/>
      <c r="HID33" s="580"/>
      <c r="HIE33" s="580"/>
      <c r="HIF33" s="580"/>
      <c r="HIG33" s="580"/>
      <c r="HIH33" s="580"/>
      <c r="HII33" s="580"/>
      <c r="HIJ33" s="580"/>
      <c r="HIK33" s="580"/>
      <c r="HIL33" s="580"/>
      <c r="HIM33" s="580"/>
      <c r="HIN33" s="580"/>
      <c r="HIO33" s="580"/>
      <c r="HIP33" s="580"/>
      <c r="HIQ33" s="580"/>
      <c r="HIR33" s="580"/>
      <c r="HIS33" s="580"/>
      <c r="HIT33" s="580"/>
      <c r="HIU33" s="580"/>
      <c r="HIV33" s="580"/>
      <c r="HIW33" s="580"/>
      <c r="HIX33" s="580"/>
      <c r="HIY33" s="580"/>
      <c r="HIZ33" s="580"/>
      <c r="HJA33" s="580"/>
      <c r="HJB33" s="580"/>
      <c r="HJC33" s="580"/>
      <c r="HJD33" s="580"/>
      <c r="HJE33" s="580"/>
      <c r="HJF33" s="580"/>
      <c r="HJG33" s="580"/>
      <c r="HJH33" s="580"/>
      <c r="HJI33" s="580"/>
      <c r="HJJ33" s="580"/>
      <c r="HJK33" s="580"/>
      <c r="HJL33" s="580"/>
      <c r="HJM33" s="580"/>
      <c r="HJN33" s="580"/>
      <c r="HJO33" s="580"/>
      <c r="HJP33" s="580"/>
      <c r="HJQ33" s="580"/>
      <c r="HJR33" s="580"/>
      <c r="HJS33" s="580"/>
      <c r="HJT33" s="580"/>
      <c r="HJU33" s="580"/>
      <c r="HJV33" s="580"/>
      <c r="HJW33" s="580"/>
      <c r="HJX33" s="580"/>
      <c r="HJY33" s="580"/>
      <c r="HJZ33" s="580"/>
      <c r="HKA33" s="580"/>
      <c r="HKB33" s="580"/>
      <c r="HKC33" s="580"/>
      <c r="HKD33" s="580"/>
      <c r="HKE33" s="580"/>
      <c r="HKF33" s="580"/>
      <c r="HKG33" s="580"/>
      <c r="HKH33" s="580"/>
      <c r="HKI33" s="580"/>
      <c r="HKJ33" s="580"/>
      <c r="HKK33" s="580"/>
      <c r="HKL33" s="580"/>
      <c r="HKM33" s="580"/>
      <c r="HKN33" s="580"/>
      <c r="HKO33" s="580"/>
      <c r="HKP33" s="580"/>
      <c r="HKQ33" s="580"/>
      <c r="HKR33" s="580"/>
      <c r="HKS33" s="580"/>
      <c r="HKT33" s="580"/>
      <c r="HKU33" s="580"/>
      <c r="HKV33" s="580"/>
      <c r="HKW33" s="580"/>
      <c r="HKX33" s="580"/>
      <c r="HKY33" s="580"/>
      <c r="HKZ33" s="580"/>
      <c r="HLA33" s="580"/>
      <c r="HLB33" s="580"/>
      <c r="HLC33" s="580"/>
      <c r="HLD33" s="580"/>
      <c r="HLE33" s="580"/>
      <c r="HLF33" s="580"/>
      <c r="HLG33" s="580"/>
      <c r="HLH33" s="580"/>
      <c r="HLI33" s="580"/>
      <c r="HLJ33" s="580"/>
      <c r="HLK33" s="580"/>
      <c r="HLL33" s="580"/>
      <c r="HLM33" s="580"/>
      <c r="HLN33" s="580"/>
      <c r="HLO33" s="580"/>
      <c r="HLP33" s="580"/>
      <c r="HLQ33" s="580"/>
      <c r="HLR33" s="580"/>
      <c r="HLS33" s="580"/>
      <c r="HLT33" s="580"/>
      <c r="HLU33" s="580"/>
      <c r="HLV33" s="580"/>
      <c r="HLW33" s="580"/>
      <c r="HLX33" s="580"/>
      <c r="HLY33" s="580"/>
      <c r="HLZ33" s="580"/>
      <c r="HMA33" s="580"/>
      <c r="HMB33" s="580"/>
      <c r="HMC33" s="580"/>
      <c r="HMD33" s="580"/>
      <c r="HME33" s="580"/>
      <c r="HMF33" s="580"/>
      <c r="HMG33" s="580"/>
      <c r="HMH33" s="580"/>
      <c r="HMI33" s="580"/>
      <c r="HMJ33" s="580"/>
      <c r="HMK33" s="580"/>
      <c r="HML33" s="580"/>
      <c r="HMM33" s="580"/>
      <c r="HMN33" s="580"/>
      <c r="HMO33" s="580"/>
      <c r="HMP33" s="580"/>
      <c r="HMQ33" s="580"/>
      <c r="HMR33" s="580"/>
      <c r="HMS33" s="580"/>
      <c r="HMT33" s="580"/>
      <c r="HMU33" s="580"/>
      <c r="HMV33" s="580"/>
      <c r="HMW33" s="580"/>
      <c r="HMX33" s="580"/>
      <c r="HMY33" s="580"/>
      <c r="HMZ33" s="580"/>
      <c r="HNA33" s="580"/>
      <c r="HNB33" s="580"/>
      <c r="HNC33" s="580"/>
      <c r="HND33" s="580"/>
      <c r="HNE33" s="580"/>
      <c r="HNF33" s="580"/>
      <c r="HNG33" s="580"/>
      <c r="HNH33" s="580"/>
      <c r="HNI33" s="580"/>
      <c r="HNJ33" s="580"/>
      <c r="HNK33" s="580"/>
      <c r="HNL33" s="580"/>
      <c r="HNM33" s="580"/>
      <c r="HNN33" s="580"/>
      <c r="HNO33" s="580"/>
      <c r="HNP33" s="580"/>
      <c r="HNQ33" s="580"/>
      <c r="HNR33" s="580"/>
      <c r="HNS33" s="580"/>
      <c r="HNT33" s="580"/>
      <c r="HNU33" s="580"/>
      <c r="HNV33" s="580"/>
      <c r="HNW33" s="580"/>
      <c r="HNX33" s="580"/>
      <c r="HNY33" s="580"/>
      <c r="HNZ33" s="580"/>
      <c r="HOA33" s="580"/>
      <c r="HOB33" s="580"/>
      <c r="HOC33" s="580"/>
      <c r="HOD33" s="580"/>
      <c r="HOE33" s="580"/>
      <c r="HOF33" s="580"/>
      <c r="HOG33" s="580"/>
      <c r="HOH33" s="580"/>
      <c r="HOI33" s="580"/>
      <c r="HOJ33" s="580"/>
      <c r="HOK33" s="580"/>
      <c r="HOL33" s="580"/>
      <c r="HOM33" s="580"/>
      <c r="HON33" s="580"/>
      <c r="HOO33" s="580"/>
      <c r="HOP33" s="580"/>
      <c r="HOQ33" s="580"/>
      <c r="HOR33" s="580"/>
      <c r="HOS33" s="580"/>
      <c r="HOT33" s="580"/>
      <c r="HOU33" s="580"/>
      <c r="HOV33" s="580"/>
      <c r="HOW33" s="580"/>
      <c r="HOX33" s="580"/>
      <c r="HOY33" s="580"/>
      <c r="HOZ33" s="580"/>
      <c r="HPA33" s="580"/>
      <c r="HPB33" s="580"/>
      <c r="HPC33" s="580"/>
      <c r="HPD33" s="580"/>
      <c r="HPE33" s="580"/>
      <c r="HPF33" s="580"/>
      <c r="HPG33" s="580"/>
      <c r="HPH33" s="580"/>
      <c r="HPI33" s="580"/>
      <c r="HPJ33" s="580"/>
      <c r="HPK33" s="580"/>
      <c r="HPL33" s="580"/>
      <c r="HPM33" s="580"/>
      <c r="HPN33" s="580"/>
      <c r="HPO33" s="580"/>
      <c r="HPP33" s="580"/>
      <c r="HPQ33" s="580"/>
      <c r="HPR33" s="580"/>
      <c r="HPS33" s="580"/>
      <c r="HPT33" s="580"/>
      <c r="HPU33" s="580"/>
      <c r="HPV33" s="580"/>
      <c r="HPW33" s="580"/>
      <c r="HPX33" s="580"/>
      <c r="HPY33" s="580"/>
      <c r="HPZ33" s="580"/>
      <c r="HQA33" s="580"/>
      <c r="HQB33" s="580"/>
      <c r="HQC33" s="580"/>
      <c r="HQD33" s="580"/>
      <c r="HQE33" s="580"/>
      <c r="HQF33" s="580"/>
      <c r="HQG33" s="580"/>
      <c r="HQH33" s="580"/>
      <c r="HQI33" s="580"/>
      <c r="HQJ33" s="580"/>
      <c r="HQK33" s="580"/>
      <c r="HQL33" s="580"/>
      <c r="HQM33" s="580"/>
      <c r="HQN33" s="580"/>
      <c r="HQO33" s="580"/>
      <c r="HQP33" s="580"/>
      <c r="HQQ33" s="580"/>
      <c r="HQR33" s="580"/>
      <c r="HQS33" s="580"/>
      <c r="HQT33" s="580"/>
      <c r="HQU33" s="580"/>
      <c r="HQV33" s="580"/>
      <c r="HQW33" s="580"/>
      <c r="HQX33" s="580"/>
      <c r="HQY33" s="580"/>
      <c r="HQZ33" s="580"/>
      <c r="HRA33" s="580"/>
      <c r="HRB33" s="580"/>
      <c r="HRC33" s="580"/>
      <c r="HRD33" s="580"/>
      <c r="HRE33" s="580"/>
      <c r="HRF33" s="580"/>
      <c r="HRG33" s="580"/>
      <c r="HRH33" s="580"/>
      <c r="HRI33" s="580"/>
      <c r="HRJ33" s="580"/>
      <c r="HRK33" s="580"/>
      <c r="HRL33" s="580"/>
      <c r="HRM33" s="580"/>
      <c r="HRN33" s="580"/>
      <c r="HRO33" s="580"/>
      <c r="HRP33" s="580"/>
      <c r="HRQ33" s="580"/>
      <c r="HRR33" s="580"/>
      <c r="HRS33" s="580"/>
      <c r="HRT33" s="580"/>
      <c r="HRU33" s="580"/>
      <c r="HRV33" s="580"/>
      <c r="HRW33" s="580"/>
      <c r="HRX33" s="580"/>
      <c r="HRY33" s="580"/>
      <c r="HRZ33" s="580"/>
      <c r="HSA33" s="580"/>
      <c r="HSB33" s="580"/>
      <c r="HSC33" s="580"/>
      <c r="HSD33" s="580"/>
      <c r="HSE33" s="580"/>
      <c r="HSF33" s="580"/>
      <c r="HSG33" s="580"/>
      <c r="HSH33" s="580"/>
      <c r="HSI33" s="580"/>
      <c r="HSJ33" s="580"/>
      <c r="HSK33" s="580"/>
      <c r="HSL33" s="580"/>
      <c r="HSM33" s="580"/>
      <c r="HSN33" s="580"/>
      <c r="HSO33" s="580"/>
      <c r="HSP33" s="580"/>
      <c r="HSQ33" s="580"/>
      <c r="HSR33" s="580"/>
      <c r="HSS33" s="580"/>
      <c r="HST33" s="580"/>
      <c r="HSU33" s="580"/>
      <c r="HSV33" s="580"/>
      <c r="HSW33" s="580"/>
      <c r="HSX33" s="580"/>
      <c r="HSY33" s="580"/>
      <c r="HSZ33" s="580"/>
      <c r="HTA33" s="580"/>
      <c r="HTB33" s="580"/>
      <c r="HTC33" s="580"/>
      <c r="HTD33" s="580"/>
      <c r="HTE33" s="580"/>
      <c r="HTF33" s="580"/>
      <c r="HTG33" s="580"/>
      <c r="HTH33" s="580"/>
      <c r="HTI33" s="580"/>
      <c r="HTJ33" s="580"/>
      <c r="HTK33" s="580"/>
      <c r="HTL33" s="580"/>
      <c r="HTM33" s="580"/>
      <c r="HTN33" s="580"/>
      <c r="HTO33" s="580"/>
      <c r="HTP33" s="580"/>
      <c r="HTQ33" s="580"/>
      <c r="HTR33" s="580"/>
      <c r="HTS33" s="580"/>
      <c r="HTT33" s="580"/>
      <c r="HTU33" s="580"/>
      <c r="HTV33" s="580"/>
      <c r="HTW33" s="580"/>
      <c r="HTX33" s="580"/>
      <c r="HTY33" s="580"/>
      <c r="HTZ33" s="580"/>
      <c r="HUA33" s="580"/>
      <c r="HUB33" s="580"/>
      <c r="HUC33" s="580"/>
      <c r="HUD33" s="580"/>
      <c r="HUE33" s="580"/>
      <c r="HUF33" s="580"/>
      <c r="HUG33" s="580"/>
      <c r="HUH33" s="580"/>
      <c r="HUI33" s="580"/>
      <c r="HUJ33" s="580"/>
      <c r="HUK33" s="580"/>
      <c r="HUL33" s="580"/>
      <c r="HUM33" s="580"/>
      <c r="HUN33" s="580"/>
      <c r="HUO33" s="580"/>
      <c r="HUP33" s="580"/>
      <c r="HUQ33" s="580"/>
      <c r="HUR33" s="580"/>
      <c r="HUS33" s="580"/>
      <c r="HUT33" s="580"/>
      <c r="HUU33" s="580"/>
      <c r="HUV33" s="580"/>
      <c r="HUW33" s="580"/>
      <c r="HUX33" s="580"/>
      <c r="HUY33" s="580"/>
      <c r="HUZ33" s="580"/>
      <c r="HVA33" s="580"/>
      <c r="HVB33" s="580"/>
      <c r="HVC33" s="580"/>
      <c r="HVD33" s="580"/>
      <c r="HVE33" s="580"/>
      <c r="HVF33" s="580"/>
      <c r="HVG33" s="580"/>
      <c r="HVH33" s="580"/>
      <c r="HVI33" s="580"/>
      <c r="HVJ33" s="580"/>
      <c r="HVK33" s="580"/>
      <c r="HVL33" s="580"/>
      <c r="HVM33" s="580"/>
      <c r="HVN33" s="580"/>
      <c r="HVO33" s="580"/>
      <c r="HVP33" s="580"/>
      <c r="HVQ33" s="580"/>
      <c r="HVR33" s="580"/>
      <c r="HVS33" s="580"/>
      <c r="HVT33" s="580"/>
      <c r="HVU33" s="580"/>
      <c r="HVV33" s="580"/>
      <c r="HVW33" s="580"/>
      <c r="HVX33" s="580"/>
      <c r="HVY33" s="580"/>
      <c r="HVZ33" s="580"/>
      <c r="HWA33" s="580"/>
      <c r="HWB33" s="580"/>
      <c r="HWC33" s="580"/>
      <c r="HWD33" s="580"/>
      <c r="HWE33" s="580"/>
      <c r="HWF33" s="580"/>
      <c r="HWG33" s="580"/>
      <c r="HWH33" s="580"/>
      <c r="HWI33" s="580"/>
      <c r="HWJ33" s="580"/>
      <c r="HWK33" s="580"/>
      <c r="HWL33" s="580"/>
      <c r="HWM33" s="580"/>
      <c r="HWN33" s="580"/>
      <c r="HWO33" s="580"/>
      <c r="HWP33" s="580"/>
      <c r="HWQ33" s="580"/>
      <c r="HWR33" s="580"/>
      <c r="HWS33" s="580"/>
      <c r="HWT33" s="580"/>
      <c r="HWU33" s="580"/>
      <c r="HWV33" s="580"/>
      <c r="HWW33" s="580"/>
      <c r="HWX33" s="580"/>
      <c r="HWY33" s="580"/>
      <c r="HWZ33" s="580"/>
      <c r="HXA33" s="580"/>
      <c r="HXB33" s="580"/>
      <c r="HXC33" s="580"/>
      <c r="HXD33" s="580"/>
      <c r="HXE33" s="580"/>
      <c r="HXF33" s="580"/>
      <c r="HXG33" s="580"/>
      <c r="HXH33" s="580"/>
      <c r="HXI33" s="580"/>
      <c r="HXJ33" s="580"/>
      <c r="HXK33" s="580"/>
      <c r="HXL33" s="580"/>
      <c r="HXM33" s="580"/>
      <c r="HXN33" s="580"/>
      <c r="HXO33" s="580"/>
      <c r="HXP33" s="580"/>
      <c r="HXQ33" s="580"/>
      <c r="HXR33" s="580"/>
      <c r="HXS33" s="580"/>
      <c r="HXT33" s="580"/>
      <c r="HXU33" s="580"/>
      <c r="HXV33" s="580"/>
      <c r="HXW33" s="580"/>
      <c r="HXX33" s="580"/>
      <c r="HXY33" s="580"/>
      <c r="HXZ33" s="580"/>
      <c r="HYA33" s="580"/>
      <c r="HYB33" s="580"/>
      <c r="HYC33" s="580"/>
      <c r="HYD33" s="580"/>
      <c r="HYE33" s="580"/>
      <c r="HYF33" s="580"/>
      <c r="HYG33" s="580"/>
      <c r="HYH33" s="580"/>
      <c r="HYI33" s="580"/>
      <c r="HYJ33" s="580"/>
      <c r="HYK33" s="580"/>
      <c r="HYL33" s="580"/>
      <c r="HYM33" s="580"/>
      <c r="HYN33" s="580"/>
      <c r="HYO33" s="580"/>
      <c r="HYP33" s="580"/>
      <c r="HYQ33" s="580"/>
      <c r="HYR33" s="580"/>
      <c r="HYS33" s="580"/>
      <c r="HYT33" s="580"/>
      <c r="HYU33" s="580"/>
      <c r="HYV33" s="580"/>
      <c r="HYW33" s="580"/>
      <c r="HYX33" s="580"/>
      <c r="HYY33" s="580"/>
      <c r="HYZ33" s="580"/>
      <c r="HZA33" s="580"/>
      <c r="HZB33" s="580"/>
      <c r="HZC33" s="580"/>
      <c r="HZD33" s="580"/>
      <c r="HZE33" s="580"/>
      <c r="HZF33" s="580"/>
      <c r="HZG33" s="580"/>
      <c r="HZH33" s="580"/>
      <c r="HZI33" s="580"/>
      <c r="HZJ33" s="580"/>
      <c r="HZK33" s="580"/>
      <c r="HZL33" s="580"/>
      <c r="HZM33" s="580"/>
      <c r="HZN33" s="580"/>
      <c r="HZO33" s="580"/>
      <c r="HZP33" s="580"/>
      <c r="HZQ33" s="580"/>
      <c r="HZR33" s="580"/>
      <c r="HZS33" s="580"/>
      <c r="HZT33" s="580"/>
      <c r="HZU33" s="580"/>
      <c r="HZV33" s="580"/>
      <c r="HZW33" s="580"/>
      <c r="HZX33" s="580"/>
      <c r="HZY33" s="580"/>
      <c r="HZZ33" s="580"/>
      <c r="IAA33" s="580"/>
      <c r="IAB33" s="580"/>
      <c r="IAC33" s="580"/>
      <c r="IAD33" s="580"/>
      <c r="IAE33" s="580"/>
      <c r="IAF33" s="580"/>
      <c r="IAG33" s="580"/>
      <c r="IAH33" s="580"/>
      <c r="IAI33" s="580"/>
      <c r="IAJ33" s="580"/>
      <c r="IAK33" s="580"/>
      <c r="IAL33" s="580"/>
      <c r="IAM33" s="580"/>
      <c r="IAN33" s="580"/>
      <c r="IAO33" s="580"/>
      <c r="IAP33" s="580"/>
      <c r="IAQ33" s="580"/>
      <c r="IAR33" s="580"/>
      <c r="IAS33" s="580"/>
      <c r="IAT33" s="580"/>
      <c r="IAU33" s="580"/>
      <c r="IAV33" s="580"/>
      <c r="IAW33" s="580"/>
      <c r="IAX33" s="580"/>
      <c r="IAY33" s="580"/>
      <c r="IAZ33" s="580"/>
      <c r="IBA33" s="580"/>
      <c r="IBB33" s="580"/>
      <c r="IBC33" s="580"/>
      <c r="IBD33" s="580"/>
      <c r="IBE33" s="580"/>
      <c r="IBF33" s="580"/>
      <c r="IBG33" s="580"/>
      <c r="IBH33" s="580"/>
      <c r="IBI33" s="580"/>
      <c r="IBJ33" s="580"/>
      <c r="IBK33" s="580"/>
      <c r="IBL33" s="580"/>
      <c r="IBM33" s="580"/>
      <c r="IBN33" s="580"/>
      <c r="IBO33" s="580"/>
      <c r="IBP33" s="580"/>
      <c r="IBQ33" s="580"/>
      <c r="IBR33" s="580"/>
      <c r="IBS33" s="580"/>
      <c r="IBT33" s="580"/>
      <c r="IBU33" s="580"/>
      <c r="IBV33" s="580"/>
      <c r="IBW33" s="580"/>
      <c r="IBX33" s="580"/>
      <c r="IBY33" s="580"/>
      <c r="IBZ33" s="580"/>
      <c r="ICA33" s="580"/>
      <c r="ICB33" s="580"/>
      <c r="ICC33" s="580"/>
      <c r="ICD33" s="580"/>
      <c r="ICE33" s="580"/>
      <c r="ICF33" s="580"/>
      <c r="ICG33" s="580"/>
      <c r="ICH33" s="580"/>
      <c r="ICI33" s="580"/>
      <c r="ICJ33" s="580"/>
      <c r="ICK33" s="580"/>
      <c r="ICL33" s="580"/>
      <c r="ICM33" s="580"/>
      <c r="ICN33" s="580"/>
      <c r="ICO33" s="580"/>
      <c r="ICP33" s="580"/>
      <c r="ICQ33" s="580"/>
      <c r="ICR33" s="580"/>
      <c r="ICS33" s="580"/>
      <c r="ICT33" s="580"/>
      <c r="ICU33" s="580"/>
      <c r="ICV33" s="580"/>
      <c r="ICW33" s="580"/>
      <c r="ICX33" s="580"/>
      <c r="ICY33" s="580"/>
      <c r="ICZ33" s="580"/>
      <c r="IDA33" s="580"/>
      <c r="IDB33" s="580"/>
      <c r="IDC33" s="580"/>
      <c r="IDD33" s="580"/>
      <c r="IDE33" s="580"/>
      <c r="IDF33" s="580"/>
      <c r="IDG33" s="580"/>
      <c r="IDH33" s="580"/>
      <c r="IDI33" s="580"/>
      <c r="IDJ33" s="580"/>
      <c r="IDK33" s="580"/>
      <c r="IDL33" s="580"/>
      <c r="IDM33" s="580"/>
      <c r="IDN33" s="580"/>
      <c r="IDO33" s="580"/>
      <c r="IDP33" s="580"/>
      <c r="IDQ33" s="580"/>
      <c r="IDR33" s="580"/>
      <c r="IDS33" s="580"/>
      <c r="IDT33" s="580"/>
      <c r="IDU33" s="580"/>
      <c r="IDV33" s="580"/>
      <c r="IDW33" s="580"/>
      <c r="IDX33" s="580"/>
      <c r="IDY33" s="580"/>
      <c r="IDZ33" s="580"/>
      <c r="IEA33" s="580"/>
      <c r="IEB33" s="580"/>
      <c r="IEC33" s="580"/>
      <c r="IED33" s="580"/>
      <c r="IEE33" s="580"/>
      <c r="IEF33" s="580"/>
      <c r="IEG33" s="580"/>
      <c r="IEH33" s="580"/>
      <c r="IEI33" s="580"/>
      <c r="IEJ33" s="580"/>
      <c r="IEK33" s="580"/>
      <c r="IEL33" s="580"/>
      <c r="IEM33" s="580"/>
      <c r="IEN33" s="580"/>
      <c r="IEO33" s="580"/>
      <c r="IEP33" s="580"/>
      <c r="IEQ33" s="580"/>
      <c r="IER33" s="580"/>
      <c r="IES33" s="580"/>
      <c r="IET33" s="580"/>
      <c r="IEU33" s="580"/>
      <c r="IEV33" s="580"/>
      <c r="IEW33" s="580"/>
      <c r="IEX33" s="580"/>
      <c r="IEY33" s="580"/>
      <c r="IEZ33" s="580"/>
      <c r="IFA33" s="580"/>
      <c r="IFB33" s="580"/>
      <c r="IFC33" s="580"/>
      <c r="IFD33" s="580"/>
      <c r="IFE33" s="580"/>
      <c r="IFF33" s="580"/>
      <c r="IFG33" s="580"/>
      <c r="IFH33" s="580"/>
      <c r="IFI33" s="580"/>
      <c r="IFJ33" s="580"/>
      <c r="IFK33" s="580"/>
      <c r="IFL33" s="580"/>
      <c r="IFM33" s="580"/>
      <c r="IFN33" s="580"/>
      <c r="IFO33" s="580"/>
      <c r="IFP33" s="580"/>
      <c r="IFQ33" s="580"/>
      <c r="IFR33" s="580"/>
      <c r="IFS33" s="580"/>
      <c r="IFT33" s="580"/>
      <c r="IFU33" s="580"/>
      <c r="IFV33" s="580"/>
      <c r="IFW33" s="580"/>
      <c r="IFX33" s="580"/>
      <c r="IFY33" s="580"/>
      <c r="IFZ33" s="580"/>
      <c r="IGA33" s="580"/>
      <c r="IGB33" s="580"/>
      <c r="IGC33" s="580"/>
      <c r="IGD33" s="580"/>
      <c r="IGE33" s="580"/>
      <c r="IGF33" s="580"/>
      <c r="IGG33" s="580"/>
      <c r="IGH33" s="580"/>
      <c r="IGI33" s="580"/>
      <c r="IGJ33" s="580"/>
      <c r="IGK33" s="580"/>
      <c r="IGL33" s="580"/>
      <c r="IGM33" s="580"/>
      <c r="IGN33" s="580"/>
      <c r="IGO33" s="580"/>
      <c r="IGP33" s="580"/>
      <c r="IGQ33" s="580"/>
      <c r="IGR33" s="580"/>
      <c r="IGS33" s="580"/>
      <c r="IGT33" s="580"/>
      <c r="IGU33" s="580"/>
      <c r="IGV33" s="580"/>
      <c r="IGW33" s="580"/>
      <c r="IGX33" s="580"/>
      <c r="IGY33" s="580"/>
      <c r="IGZ33" s="580"/>
      <c r="IHA33" s="580"/>
      <c r="IHB33" s="580"/>
      <c r="IHC33" s="580"/>
      <c r="IHD33" s="580"/>
      <c r="IHE33" s="580"/>
      <c r="IHF33" s="580"/>
      <c r="IHG33" s="580"/>
      <c r="IHH33" s="580"/>
      <c r="IHI33" s="580"/>
      <c r="IHJ33" s="580"/>
      <c r="IHK33" s="580"/>
      <c r="IHL33" s="580"/>
      <c r="IHM33" s="580"/>
      <c r="IHN33" s="580"/>
      <c r="IHO33" s="580"/>
      <c r="IHP33" s="580"/>
      <c r="IHQ33" s="580"/>
      <c r="IHR33" s="580"/>
      <c r="IHS33" s="580"/>
      <c r="IHT33" s="580"/>
      <c r="IHU33" s="580"/>
      <c r="IHV33" s="580"/>
      <c r="IHW33" s="580"/>
      <c r="IHX33" s="580"/>
      <c r="IHY33" s="580"/>
      <c r="IHZ33" s="580"/>
      <c r="IIA33" s="580"/>
      <c r="IIB33" s="580"/>
      <c r="IIC33" s="580"/>
      <c r="IID33" s="580"/>
      <c r="IIE33" s="580"/>
      <c r="IIF33" s="580"/>
      <c r="IIG33" s="580"/>
      <c r="IIH33" s="580"/>
      <c r="III33" s="580"/>
      <c r="IIJ33" s="580"/>
      <c r="IIK33" s="580"/>
      <c r="IIL33" s="580"/>
      <c r="IIM33" s="580"/>
      <c r="IIN33" s="580"/>
      <c r="IIO33" s="580"/>
      <c r="IIP33" s="580"/>
      <c r="IIQ33" s="580"/>
      <c r="IIR33" s="580"/>
      <c r="IIS33" s="580"/>
      <c r="IIT33" s="580"/>
      <c r="IIU33" s="580"/>
      <c r="IIV33" s="580"/>
      <c r="IIW33" s="580"/>
      <c r="IIX33" s="580"/>
      <c r="IIY33" s="580"/>
      <c r="IIZ33" s="580"/>
      <c r="IJA33" s="580"/>
      <c r="IJB33" s="580"/>
      <c r="IJC33" s="580"/>
      <c r="IJD33" s="580"/>
      <c r="IJE33" s="580"/>
      <c r="IJF33" s="580"/>
      <c r="IJG33" s="580"/>
      <c r="IJH33" s="580"/>
      <c r="IJI33" s="580"/>
      <c r="IJJ33" s="580"/>
      <c r="IJK33" s="580"/>
      <c r="IJL33" s="580"/>
      <c r="IJM33" s="580"/>
      <c r="IJN33" s="580"/>
      <c r="IJO33" s="580"/>
      <c r="IJP33" s="580"/>
      <c r="IJQ33" s="580"/>
      <c r="IJR33" s="580"/>
      <c r="IJS33" s="580"/>
      <c r="IJT33" s="580"/>
      <c r="IJU33" s="580"/>
      <c r="IJV33" s="580"/>
      <c r="IJW33" s="580"/>
      <c r="IJX33" s="580"/>
      <c r="IJY33" s="580"/>
      <c r="IJZ33" s="580"/>
      <c r="IKA33" s="580"/>
      <c r="IKB33" s="580"/>
      <c r="IKC33" s="580"/>
      <c r="IKD33" s="580"/>
      <c r="IKE33" s="580"/>
      <c r="IKF33" s="580"/>
      <c r="IKG33" s="580"/>
      <c r="IKH33" s="580"/>
      <c r="IKI33" s="580"/>
      <c r="IKJ33" s="580"/>
      <c r="IKK33" s="580"/>
      <c r="IKL33" s="580"/>
      <c r="IKM33" s="580"/>
      <c r="IKN33" s="580"/>
      <c r="IKO33" s="580"/>
      <c r="IKP33" s="580"/>
      <c r="IKQ33" s="580"/>
      <c r="IKR33" s="580"/>
      <c r="IKS33" s="580"/>
      <c r="IKT33" s="580"/>
      <c r="IKU33" s="580"/>
      <c r="IKV33" s="580"/>
      <c r="IKW33" s="580"/>
      <c r="IKX33" s="580"/>
      <c r="IKY33" s="580"/>
      <c r="IKZ33" s="580"/>
      <c r="ILA33" s="580"/>
      <c r="ILB33" s="580"/>
      <c r="ILC33" s="580"/>
      <c r="ILD33" s="580"/>
      <c r="ILE33" s="580"/>
      <c r="ILF33" s="580"/>
      <c r="ILG33" s="580"/>
      <c r="ILH33" s="580"/>
      <c r="ILI33" s="580"/>
      <c r="ILJ33" s="580"/>
      <c r="ILK33" s="580"/>
      <c r="ILL33" s="580"/>
      <c r="ILM33" s="580"/>
      <c r="ILN33" s="580"/>
      <c r="ILO33" s="580"/>
      <c r="ILP33" s="580"/>
      <c r="ILQ33" s="580"/>
      <c r="ILR33" s="580"/>
      <c r="ILS33" s="580"/>
      <c r="ILT33" s="580"/>
      <c r="ILU33" s="580"/>
      <c r="ILV33" s="580"/>
      <c r="ILW33" s="580"/>
      <c r="ILX33" s="580"/>
      <c r="ILY33" s="580"/>
      <c r="ILZ33" s="580"/>
      <c r="IMA33" s="580"/>
      <c r="IMB33" s="580"/>
      <c r="IMC33" s="580"/>
      <c r="IMD33" s="580"/>
      <c r="IME33" s="580"/>
      <c r="IMF33" s="580"/>
      <c r="IMG33" s="580"/>
      <c r="IMH33" s="580"/>
      <c r="IMI33" s="580"/>
      <c r="IMJ33" s="580"/>
      <c r="IMK33" s="580"/>
      <c r="IML33" s="580"/>
      <c r="IMM33" s="580"/>
      <c r="IMN33" s="580"/>
      <c r="IMO33" s="580"/>
      <c r="IMP33" s="580"/>
      <c r="IMQ33" s="580"/>
      <c r="IMR33" s="580"/>
      <c r="IMS33" s="580"/>
      <c r="IMT33" s="580"/>
      <c r="IMU33" s="580"/>
      <c r="IMV33" s="580"/>
      <c r="IMW33" s="580"/>
      <c r="IMX33" s="580"/>
      <c r="IMY33" s="580"/>
      <c r="IMZ33" s="580"/>
      <c r="INA33" s="580"/>
      <c r="INB33" s="580"/>
      <c r="INC33" s="580"/>
      <c r="IND33" s="580"/>
      <c r="INE33" s="580"/>
      <c r="INF33" s="580"/>
      <c r="ING33" s="580"/>
      <c r="INH33" s="580"/>
      <c r="INI33" s="580"/>
      <c r="INJ33" s="580"/>
      <c r="INK33" s="580"/>
      <c r="INL33" s="580"/>
      <c r="INM33" s="580"/>
      <c r="INN33" s="580"/>
      <c r="INO33" s="580"/>
      <c r="INP33" s="580"/>
      <c r="INQ33" s="580"/>
      <c r="INR33" s="580"/>
      <c r="INS33" s="580"/>
      <c r="INT33" s="580"/>
      <c r="INU33" s="580"/>
      <c r="INV33" s="580"/>
      <c r="INW33" s="580"/>
      <c r="INX33" s="580"/>
      <c r="INY33" s="580"/>
      <c r="INZ33" s="580"/>
      <c r="IOA33" s="580"/>
      <c r="IOB33" s="580"/>
      <c r="IOC33" s="580"/>
      <c r="IOD33" s="580"/>
      <c r="IOE33" s="580"/>
      <c r="IOF33" s="580"/>
      <c r="IOG33" s="580"/>
      <c r="IOH33" s="580"/>
      <c r="IOI33" s="580"/>
      <c r="IOJ33" s="580"/>
      <c r="IOK33" s="580"/>
      <c r="IOL33" s="580"/>
      <c r="IOM33" s="580"/>
      <c r="ION33" s="580"/>
      <c r="IOO33" s="580"/>
      <c r="IOP33" s="580"/>
      <c r="IOQ33" s="580"/>
      <c r="IOR33" s="580"/>
      <c r="IOS33" s="580"/>
      <c r="IOT33" s="580"/>
      <c r="IOU33" s="580"/>
      <c r="IOV33" s="580"/>
      <c r="IOW33" s="580"/>
      <c r="IOX33" s="580"/>
      <c r="IOY33" s="580"/>
      <c r="IOZ33" s="580"/>
      <c r="IPA33" s="580"/>
      <c r="IPB33" s="580"/>
      <c r="IPC33" s="580"/>
      <c r="IPD33" s="580"/>
      <c r="IPE33" s="580"/>
      <c r="IPF33" s="580"/>
      <c r="IPG33" s="580"/>
      <c r="IPH33" s="580"/>
      <c r="IPI33" s="580"/>
      <c r="IPJ33" s="580"/>
      <c r="IPK33" s="580"/>
      <c r="IPL33" s="580"/>
      <c r="IPM33" s="580"/>
      <c r="IPN33" s="580"/>
      <c r="IPO33" s="580"/>
      <c r="IPP33" s="580"/>
      <c r="IPQ33" s="580"/>
      <c r="IPR33" s="580"/>
      <c r="IPS33" s="580"/>
      <c r="IPT33" s="580"/>
      <c r="IPU33" s="580"/>
      <c r="IPV33" s="580"/>
      <c r="IPW33" s="580"/>
      <c r="IPX33" s="580"/>
      <c r="IPY33" s="580"/>
      <c r="IPZ33" s="580"/>
      <c r="IQA33" s="580"/>
      <c r="IQB33" s="580"/>
      <c r="IQC33" s="580"/>
      <c r="IQD33" s="580"/>
      <c r="IQE33" s="580"/>
      <c r="IQF33" s="580"/>
      <c r="IQG33" s="580"/>
      <c r="IQH33" s="580"/>
      <c r="IQI33" s="580"/>
      <c r="IQJ33" s="580"/>
      <c r="IQK33" s="580"/>
      <c r="IQL33" s="580"/>
      <c r="IQM33" s="580"/>
      <c r="IQN33" s="580"/>
      <c r="IQO33" s="580"/>
      <c r="IQP33" s="580"/>
      <c r="IQQ33" s="580"/>
      <c r="IQR33" s="580"/>
      <c r="IQS33" s="580"/>
      <c r="IQT33" s="580"/>
      <c r="IQU33" s="580"/>
      <c r="IQV33" s="580"/>
      <c r="IQW33" s="580"/>
      <c r="IQX33" s="580"/>
      <c r="IQY33" s="580"/>
      <c r="IQZ33" s="580"/>
      <c r="IRA33" s="580"/>
      <c r="IRB33" s="580"/>
      <c r="IRC33" s="580"/>
      <c r="IRD33" s="580"/>
      <c r="IRE33" s="580"/>
      <c r="IRF33" s="580"/>
      <c r="IRG33" s="580"/>
      <c r="IRH33" s="580"/>
      <c r="IRI33" s="580"/>
      <c r="IRJ33" s="580"/>
      <c r="IRK33" s="580"/>
      <c r="IRL33" s="580"/>
      <c r="IRM33" s="580"/>
      <c r="IRN33" s="580"/>
      <c r="IRO33" s="580"/>
      <c r="IRP33" s="580"/>
      <c r="IRQ33" s="580"/>
      <c r="IRR33" s="580"/>
      <c r="IRS33" s="580"/>
      <c r="IRT33" s="580"/>
      <c r="IRU33" s="580"/>
      <c r="IRV33" s="580"/>
      <c r="IRW33" s="580"/>
      <c r="IRX33" s="580"/>
      <c r="IRY33" s="580"/>
      <c r="IRZ33" s="580"/>
      <c r="ISA33" s="580"/>
      <c r="ISB33" s="580"/>
      <c r="ISC33" s="580"/>
      <c r="ISD33" s="580"/>
      <c r="ISE33" s="580"/>
      <c r="ISF33" s="580"/>
      <c r="ISG33" s="580"/>
      <c r="ISH33" s="580"/>
      <c r="ISI33" s="580"/>
      <c r="ISJ33" s="580"/>
      <c r="ISK33" s="580"/>
      <c r="ISL33" s="580"/>
      <c r="ISM33" s="580"/>
      <c r="ISN33" s="580"/>
      <c r="ISO33" s="580"/>
      <c r="ISP33" s="580"/>
      <c r="ISQ33" s="580"/>
      <c r="ISR33" s="580"/>
      <c r="ISS33" s="580"/>
      <c r="IST33" s="580"/>
      <c r="ISU33" s="580"/>
      <c r="ISV33" s="580"/>
      <c r="ISW33" s="580"/>
      <c r="ISX33" s="580"/>
      <c r="ISY33" s="580"/>
      <c r="ISZ33" s="580"/>
      <c r="ITA33" s="580"/>
      <c r="ITB33" s="580"/>
      <c r="ITC33" s="580"/>
      <c r="ITD33" s="580"/>
      <c r="ITE33" s="580"/>
      <c r="ITF33" s="580"/>
      <c r="ITG33" s="580"/>
      <c r="ITH33" s="580"/>
      <c r="ITI33" s="580"/>
      <c r="ITJ33" s="580"/>
      <c r="ITK33" s="580"/>
      <c r="ITL33" s="580"/>
      <c r="ITM33" s="580"/>
      <c r="ITN33" s="580"/>
      <c r="ITO33" s="580"/>
      <c r="ITP33" s="580"/>
      <c r="ITQ33" s="580"/>
      <c r="ITR33" s="580"/>
      <c r="ITS33" s="580"/>
      <c r="ITT33" s="580"/>
      <c r="ITU33" s="580"/>
      <c r="ITV33" s="580"/>
      <c r="ITW33" s="580"/>
      <c r="ITX33" s="580"/>
      <c r="ITY33" s="580"/>
      <c r="ITZ33" s="580"/>
      <c r="IUA33" s="580"/>
      <c r="IUB33" s="580"/>
      <c r="IUC33" s="580"/>
      <c r="IUD33" s="580"/>
      <c r="IUE33" s="580"/>
      <c r="IUF33" s="580"/>
      <c r="IUG33" s="580"/>
      <c r="IUH33" s="580"/>
      <c r="IUI33" s="580"/>
      <c r="IUJ33" s="580"/>
      <c r="IUK33" s="580"/>
      <c r="IUL33" s="580"/>
      <c r="IUM33" s="580"/>
      <c r="IUN33" s="580"/>
      <c r="IUO33" s="580"/>
      <c r="IUP33" s="580"/>
      <c r="IUQ33" s="580"/>
      <c r="IUR33" s="580"/>
      <c r="IUS33" s="580"/>
      <c r="IUT33" s="580"/>
      <c r="IUU33" s="580"/>
      <c r="IUV33" s="580"/>
      <c r="IUW33" s="580"/>
      <c r="IUX33" s="580"/>
      <c r="IUY33" s="580"/>
      <c r="IUZ33" s="580"/>
      <c r="IVA33" s="580"/>
      <c r="IVB33" s="580"/>
      <c r="IVC33" s="580"/>
      <c r="IVD33" s="580"/>
      <c r="IVE33" s="580"/>
      <c r="IVF33" s="580"/>
      <c r="IVG33" s="580"/>
      <c r="IVH33" s="580"/>
      <c r="IVI33" s="580"/>
      <c r="IVJ33" s="580"/>
      <c r="IVK33" s="580"/>
      <c r="IVL33" s="580"/>
      <c r="IVM33" s="580"/>
      <c r="IVN33" s="580"/>
      <c r="IVO33" s="580"/>
      <c r="IVP33" s="580"/>
      <c r="IVQ33" s="580"/>
      <c r="IVR33" s="580"/>
      <c r="IVS33" s="580"/>
      <c r="IVT33" s="580"/>
      <c r="IVU33" s="580"/>
      <c r="IVV33" s="580"/>
      <c r="IVW33" s="580"/>
      <c r="IVX33" s="580"/>
      <c r="IVY33" s="580"/>
      <c r="IVZ33" s="580"/>
      <c r="IWA33" s="580"/>
      <c r="IWB33" s="580"/>
      <c r="IWC33" s="580"/>
      <c r="IWD33" s="580"/>
      <c r="IWE33" s="580"/>
      <c r="IWF33" s="580"/>
      <c r="IWG33" s="580"/>
      <c r="IWH33" s="580"/>
      <c r="IWI33" s="580"/>
      <c r="IWJ33" s="580"/>
      <c r="IWK33" s="580"/>
      <c r="IWL33" s="580"/>
      <c r="IWM33" s="580"/>
      <c r="IWN33" s="580"/>
      <c r="IWO33" s="580"/>
      <c r="IWP33" s="580"/>
      <c r="IWQ33" s="580"/>
      <c r="IWR33" s="580"/>
      <c r="IWS33" s="580"/>
      <c r="IWT33" s="580"/>
      <c r="IWU33" s="580"/>
      <c r="IWV33" s="580"/>
      <c r="IWW33" s="580"/>
      <c r="IWX33" s="580"/>
      <c r="IWY33" s="580"/>
      <c r="IWZ33" s="580"/>
      <c r="IXA33" s="580"/>
      <c r="IXB33" s="580"/>
      <c r="IXC33" s="580"/>
      <c r="IXD33" s="580"/>
      <c r="IXE33" s="580"/>
      <c r="IXF33" s="580"/>
      <c r="IXG33" s="580"/>
      <c r="IXH33" s="580"/>
      <c r="IXI33" s="580"/>
      <c r="IXJ33" s="580"/>
      <c r="IXK33" s="580"/>
      <c r="IXL33" s="580"/>
      <c r="IXM33" s="580"/>
      <c r="IXN33" s="580"/>
      <c r="IXO33" s="580"/>
      <c r="IXP33" s="580"/>
      <c r="IXQ33" s="580"/>
      <c r="IXR33" s="580"/>
      <c r="IXS33" s="580"/>
      <c r="IXT33" s="580"/>
      <c r="IXU33" s="580"/>
      <c r="IXV33" s="580"/>
      <c r="IXW33" s="580"/>
      <c r="IXX33" s="580"/>
      <c r="IXY33" s="580"/>
      <c r="IXZ33" s="580"/>
      <c r="IYA33" s="580"/>
      <c r="IYB33" s="580"/>
      <c r="IYC33" s="580"/>
      <c r="IYD33" s="580"/>
      <c r="IYE33" s="580"/>
      <c r="IYF33" s="580"/>
      <c r="IYG33" s="580"/>
      <c r="IYH33" s="580"/>
      <c r="IYI33" s="580"/>
      <c r="IYJ33" s="580"/>
      <c r="IYK33" s="580"/>
      <c r="IYL33" s="580"/>
      <c r="IYM33" s="580"/>
      <c r="IYN33" s="580"/>
      <c r="IYO33" s="580"/>
      <c r="IYP33" s="580"/>
      <c r="IYQ33" s="580"/>
      <c r="IYR33" s="580"/>
      <c r="IYS33" s="580"/>
      <c r="IYT33" s="580"/>
      <c r="IYU33" s="580"/>
      <c r="IYV33" s="580"/>
      <c r="IYW33" s="580"/>
      <c r="IYX33" s="580"/>
      <c r="IYY33" s="580"/>
      <c r="IYZ33" s="580"/>
      <c r="IZA33" s="580"/>
      <c r="IZB33" s="580"/>
      <c r="IZC33" s="580"/>
      <c r="IZD33" s="580"/>
      <c r="IZE33" s="580"/>
      <c r="IZF33" s="580"/>
      <c r="IZG33" s="580"/>
      <c r="IZH33" s="580"/>
      <c r="IZI33" s="580"/>
      <c r="IZJ33" s="580"/>
      <c r="IZK33" s="580"/>
      <c r="IZL33" s="580"/>
      <c r="IZM33" s="580"/>
      <c r="IZN33" s="580"/>
      <c r="IZO33" s="580"/>
      <c r="IZP33" s="580"/>
      <c r="IZQ33" s="580"/>
      <c r="IZR33" s="580"/>
      <c r="IZS33" s="580"/>
      <c r="IZT33" s="580"/>
      <c r="IZU33" s="580"/>
      <c r="IZV33" s="580"/>
      <c r="IZW33" s="580"/>
      <c r="IZX33" s="580"/>
      <c r="IZY33" s="580"/>
      <c r="IZZ33" s="580"/>
      <c r="JAA33" s="580"/>
      <c r="JAB33" s="580"/>
      <c r="JAC33" s="580"/>
      <c r="JAD33" s="580"/>
      <c r="JAE33" s="580"/>
      <c r="JAF33" s="580"/>
      <c r="JAG33" s="580"/>
      <c r="JAH33" s="580"/>
      <c r="JAI33" s="580"/>
      <c r="JAJ33" s="580"/>
      <c r="JAK33" s="580"/>
      <c r="JAL33" s="580"/>
      <c r="JAM33" s="580"/>
      <c r="JAN33" s="580"/>
      <c r="JAO33" s="580"/>
      <c r="JAP33" s="580"/>
      <c r="JAQ33" s="580"/>
      <c r="JAR33" s="580"/>
      <c r="JAS33" s="580"/>
      <c r="JAT33" s="580"/>
      <c r="JAU33" s="580"/>
      <c r="JAV33" s="580"/>
      <c r="JAW33" s="580"/>
      <c r="JAX33" s="580"/>
      <c r="JAY33" s="580"/>
      <c r="JAZ33" s="580"/>
      <c r="JBA33" s="580"/>
      <c r="JBB33" s="580"/>
      <c r="JBC33" s="580"/>
      <c r="JBD33" s="580"/>
      <c r="JBE33" s="580"/>
      <c r="JBF33" s="580"/>
      <c r="JBG33" s="580"/>
      <c r="JBH33" s="580"/>
      <c r="JBI33" s="580"/>
      <c r="JBJ33" s="580"/>
      <c r="JBK33" s="580"/>
      <c r="JBL33" s="580"/>
      <c r="JBM33" s="580"/>
      <c r="JBN33" s="580"/>
      <c r="JBO33" s="580"/>
      <c r="JBP33" s="580"/>
      <c r="JBQ33" s="580"/>
      <c r="JBR33" s="580"/>
      <c r="JBS33" s="580"/>
      <c r="JBT33" s="580"/>
      <c r="JBU33" s="580"/>
      <c r="JBV33" s="580"/>
      <c r="JBW33" s="580"/>
      <c r="JBX33" s="580"/>
      <c r="JBY33" s="580"/>
      <c r="JBZ33" s="580"/>
      <c r="JCA33" s="580"/>
      <c r="JCB33" s="580"/>
      <c r="JCC33" s="580"/>
      <c r="JCD33" s="580"/>
      <c r="JCE33" s="580"/>
      <c r="JCF33" s="580"/>
      <c r="JCG33" s="580"/>
      <c r="JCH33" s="580"/>
      <c r="JCI33" s="580"/>
      <c r="JCJ33" s="580"/>
      <c r="JCK33" s="580"/>
      <c r="JCL33" s="580"/>
      <c r="JCM33" s="580"/>
      <c r="JCN33" s="580"/>
      <c r="JCO33" s="580"/>
      <c r="JCP33" s="580"/>
      <c r="JCQ33" s="580"/>
      <c r="JCR33" s="580"/>
      <c r="JCS33" s="580"/>
      <c r="JCT33" s="580"/>
      <c r="JCU33" s="580"/>
      <c r="JCV33" s="580"/>
      <c r="JCW33" s="580"/>
      <c r="JCX33" s="580"/>
      <c r="JCY33" s="580"/>
      <c r="JCZ33" s="580"/>
      <c r="JDA33" s="580"/>
      <c r="JDB33" s="580"/>
      <c r="JDC33" s="580"/>
      <c r="JDD33" s="580"/>
      <c r="JDE33" s="580"/>
      <c r="JDF33" s="580"/>
      <c r="JDG33" s="580"/>
      <c r="JDH33" s="580"/>
      <c r="JDI33" s="580"/>
      <c r="JDJ33" s="580"/>
      <c r="JDK33" s="580"/>
      <c r="JDL33" s="580"/>
      <c r="JDM33" s="580"/>
      <c r="JDN33" s="580"/>
      <c r="JDO33" s="580"/>
      <c r="JDP33" s="580"/>
      <c r="JDQ33" s="580"/>
      <c r="JDR33" s="580"/>
      <c r="JDS33" s="580"/>
      <c r="JDT33" s="580"/>
      <c r="JDU33" s="580"/>
      <c r="JDV33" s="580"/>
      <c r="JDW33" s="580"/>
      <c r="JDX33" s="580"/>
      <c r="JDY33" s="580"/>
      <c r="JDZ33" s="580"/>
      <c r="JEA33" s="580"/>
      <c r="JEB33" s="580"/>
      <c r="JEC33" s="580"/>
      <c r="JED33" s="580"/>
      <c r="JEE33" s="580"/>
      <c r="JEF33" s="580"/>
      <c r="JEG33" s="580"/>
      <c r="JEH33" s="580"/>
      <c r="JEI33" s="580"/>
      <c r="JEJ33" s="580"/>
      <c r="JEK33" s="580"/>
      <c r="JEL33" s="580"/>
      <c r="JEM33" s="580"/>
      <c r="JEN33" s="580"/>
      <c r="JEO33" s="580"/>
      <c r="JEP33" s="580"/>
      <c r="JEQ33" s="580"/>
      <c r="JER33" s="580"/>
      <c r="JES33" s="580"/>
      <c r="JET33" s="580"/>
      <c r="JEU33" s="580"/>
      <c r="JEV33" s="580"/>
      <c r="JEW33" s="580"/>
      <c r="JEX33" s="580"/>
      <c r="JEY33" s="580"/>
      <c r="JEZ33" s="580"/>
      <c r="JFA33" s="580"/>
      <c r="JFB33" s="580"/>
      <c r="JFC33" s="580"/>
      <c r="JFD33" s="580"/>
      <c r="JFE33" s="580"/>
      <c r="JFF33" s="580"/>
      <c r="JFG33" s="580"/>
      <c r="JFH33" s="580"/>
      <c r="JFI33" s="580"/>
      <c r="JFJ33" s="580"/>
      <c r="JFK33" s="580"/>
      <c r="JFL33" s="580"/>
      <c r="JFM33" s="580"/>
      <c r="JFN33" s="580"/>
      <c r="JFO33" s="580"/>
      <c r="JFP33" s="580"/>
      <c r="JFQ33" s="580"/>
      <c r="JFR33" s="580"/>
      <c r="JFS33" s="580"/>
      <c r="JFT33" s="580"/>
      <c r="JFU33" s="580"/>
      <c r="JFV33" s="580"/>
      <c r="JFW33" s="580"/>
      <c r="JFX33" s="580"/>
      <c r="JFY33" s="580"/>
      <c r="JFZ33" s="580"/>
      <c r="JGA33" s="580"/>
      <c r="JGB33" s="580"/>
      <c r="JGC33" s="580"/>
      <c r="JGD33" s="580"/>
      <c r="JGE33" s="580"/>
      <c r="JGF33" s="580"/>
      <c r="JGG33" s="580"/>
      <c r="JGH33" s="580"/>
      <c r="JGI33" s="580"/>
      <c r="JGJ33" s="580"/>
      <c r="JGK33" s="580"/>
      <c r="JGL33" s="580"/>
      <c r="JGM33" s="580"/>
      <c r="JGN33" s="580"/>
      <c r="JGO33" s="580"/>
      <c r="JGP33" s="580"/>
      <c r="JGQ33" s="580"/>
      <c r="JGR33" s="580"/>
      <c r="JGS33" s="580"/>
      <c r="JGT33" s="580"/>
      <c r="JGU33" s="580"/>
      <c r="JGV33" s="580"/>
      <c r="JGW33" s="580"/>
      <c r="JGX33" s="580"/>
      <c r="JGY33" s="580"/>
      <c r="JGZ33" s="580"/>
      <c r="JHA33" s="580"/>
      <c r="JHB33" s="580"/>
      <c r="JHC33" s="580"/>
      <c r="JHD33" s="580"/>
      <c r="JHE33" s="580"/>
      <c r="JHF33" s="580"/>
      <c r="JHG33" s="580"/>
      <c r="JHH33" s="580"/>
      <c r="JHI33" s="580"/>
      <c r="JHJ33" s="580"/>
      <c r="JHK33" s="580"/>
      <c r="JHL33" s="580"/>
      <c r="JHM33" s="580"/>
      <c r="JHN33" s="580"/>
      <c r="JHO33" s="580"/>
      <c r="JHP33" s="580"/>
      <c r="JHQ33" s="580"/>
      <c r="JHR33" s="580"/>
      <c r="JHS33" s="580"/>
      <c r="JHT33" s="580"/>
      <c r="JHU33" s="580"/>
      <c r="JHV33" s="580"/>
      <c r="JHW33" s="580"/>
      <c r="JHX33" s="580"/>
      <c r="JHY33" s="580"/>
      <c r="JHZ33" s="580"/>
      <c r="JIA33" s="580"/>
      <c r="JIB33" s="580"/>
      <c r="JIC33" s="580"/>
      <c r="JID33" s="580"/>
      <c r="JIE33" s="580"/>
      <c r="JIF33" s="580"/>
      <c r="JIG33" s="580"/>
      <c r="JIH33" s="580"/>
      <c r="JII33" s="580"/>
      <c r="JIJ33" s="580"/>
      <c r="JIK33" s="580"/>
      <c r="JIL33" s="580"/>
      <c r="JIM33" s="580"/>
      <c r="JIN33" s="580"/>
      <c r="JIO33" s="580"/>
      <c r="JIP33" s="580"/>
      <c r="JIQ33" s="580"/>
      <c r="JIR33" s="580"/>
      <c r="JIS33" s="580"/>
      <c r="JIT33" s="580"/>
      <c r="JIU33" s="580"/>
      <c r="JIV33" s="580"/>
      <c r="JIW33" s="580"/>
      <c r="JIX33" s="580"/>
      <c r="JIY33" s="580"/>
      <c r="JIZ33" s="580"/>
      <c r="JJA33" s="580"/>
      <c r="JJB33" s="580"/>
      <c r="JJC33" s="580"/>
      <c r="JJD33" s="580"/>
      <c r="JJE33" s="580"/>
      <c r="JJF33" s="580"/>
      <c r="JJG33" s="580"/>
      <c r="JJH33" s="580"/>
      <c r="JJI33" s="580"/>
      <c r="JJJ33" s="580"/>
      <c r="JJK33" s="580"/>
      <c r="JJL33" s="580"/>
      <c r="JJM33" s="580"/>
      <c r="JJN33" s="580"/>
      <c r="JJO33" s="580"/>
      <c r="JJP33" s="580"/>
      <c r="JJQ33" s="580"/>
      <c r="JJR33" s="580"/>
      <c r="JJS33" s="580"/>
      <c r="JJT33" s="580"/>
      <c r="JJU33" s="580"/>
      <c r="JJV33" s="580"/>
      <c r="JJW33" s="580"/>
      <c r="JJX33" s="580"/>
      <c r="JJY33" s="580"/>
      <c r="JJZ33" s="580"/>
      <c r="JKA33" s="580"/>
      <c r="JKB33" s="580"/>
      <c r="JKC33" s="580"/>
      <c r="JKD33" s="580"/>
      <c r="JKE33" s="580"/>
      <c r="JKF33" s="580"/>
      <c r="JKG33" s="580"/>
      <c r="JKH33" s="580"/>
      <c r="JKI33" s="580"/>
      <c r="JKJ33" s="580"/>
      <c r="JKK33" s="580"/>
      <c r="JKL33" s="580"/>
      <c r="JKM33" s="580"/>
      <c r="JKN33" s="580"/>
      <c r="JKO33" s="580"/>
      <c r="JKP33" s="580"/>
      <c r="JKQ33" s="580"/>
      <c r="JKR33" s="580"/>
      <c r="JKS33" s="580"/>
      <c r="JKT33" s="580"/>
      <c r="JKU33" s="580"/>
      <c r="JKV33" s="580"/>
      <c r="JKW33" s="580"/>
      <c r="JKX33" s="580"/>
      <c r="JKY33" s="580"/>
      <c r="JKZ33" s="580"/>
      <c r="JLA33" s="580"/>
      <c r="JLB33" s="580"/>
      <c r="JLC33" s="580"/>
      <c r="JLD33" s="580"/>
      <c r="JLE33" s="580"/>
      <c r="JLF33" s="580"/>
      <c r="JLG33" s="580"/>
      <c r="JLH33" s="580"/>
      <c r="JLI33" s="580"/>
      <c r="JLJ33" s="580"/>
      <c r="JLK33" s="580"/>
      <c r="JLL33" s="580"/>
      <c r="JLM33" s="580"/>
      <c r="JLN33" s="580"/>
      <c r="JLO33" s="580"/>
      <c r="JLP33" s="580"/>
      <c r="JLQ33" s="580"/>
      <c r="JLR33" s="580"/>
      <c r="JLS33" s="580"/>
      <c r="JLT33" s="580"/>
      <c r="JLU33" s="580"/>
      <c r="JLV33" s="580"/>
      <c r="JLW33" s="580"/>
      <c r="JLX33" s="580"/>
      <c r="JLY33" s="580"/>
      <c r="JLZ33" s="580"/>
      <c r="JMA33" s="580"/>
      <c r="JMB33" s="580"/>
      <c r="JMC33" s="580"/>
      <c r="JMD33" s="580"/>
      <c r="JME33" s="580"/>
      <c r="JMF33" s="580"/>
      <c r="JMG33" s="580"/>
      <c r="JMH33" s="580"/>
      <c r="JMI33" s="580"/>
      <c r="JMJ33" s="580"/>
      <c r="JMK33" s="580"/>
      <c r="JML33" s="580"/>
      <c r="JMM33" s="580"/>
      <c r="JMN33" s="580"/>
      <c r="JMO33" s="580"/>
      <c r="JMP33" s="580"/>
      <c r="JMQ33" s="580"/>
      <c r="JMR33" s="580"/>
      <c r="JMS33" s="580"/>
      <c r="JMT33" s="580"/>
      <c r="JMU33" s="580"/>
      <c r="JMV33" s="580"/>
      <c r="JMW33" s="580"/>
      <c r="JMX33" s="580"/>
      <c r="JMY33" s="580"/>
      <c r="JMZ33" s="580"/>
      <c r="JNA33" s="580"/>
      <c r="JNB33" s="580"/>
      <c r="JNC33" s="580"/>
      <c r="JND33" s="580"/>
      <c r="JNE33" s="580"/>
      <c r="JNF33" s="580"/>
      <c r="JNG33" s="580"/>
      <c r="JNH33" s="580"/>
      <c r="JNI33" s="580"/>
      <c r="JNJ33" s="580"/>
      <c r="JNK33" s="580"/>
      <c r="JNL33" s="580"/>
      <c r="JNM33" s="580"/>
      <c r="JNN33" s="580"/>
      <c r="JNO33" s="580"/>
      <c r="JNP33" s="580"/>
      <c r="JNQ33" s="580"/>
      <c r="JNR33" s="580"/>
      <c r="JNS33" s="580"/>
      <c r="JNT33" s="580"/>
      <c r="JNU33" s="580"/>
      <c r="JNV33" s="580"/>
      <c r="JNW33" s="580"/>
      <c r="JNX33" s="580"/>
      <c r="JNY33" s="580"/>
      <c r="JNZ33" s="580"/>
      <c r="JOA33" s="580"/>
      <c r="JOB33" s="580"/>
      <c r="JOC33" s="580"/>
      <c r="JOD33" s="580"/>
      <c r="JOE33" s="580"/>
      <c r="JOF33" s="580"/>
      <c r="JOG33" s="580"/>
      <c r="JOH33" s="580"/>
      <c r="JOI33" s="580"/>
      <c r="JOJ33" s="580"/>
      <c r="JOK33" s="580"/>
      <c r="JOL33" s="580"/>
      <c r="JOM33" s="580"/>
      <c r="JON33" s="580"/>
      <c r="JOO33" s="580"/>
      <c r="JOP33" s="580"/>
      <c r="JOQ33" s="580"/>
      <c r="JOR33" s="580"/>
      <c r="JOS33" s="580"/>
      <c r="JOT33" s="580"/>
      <c r="JOU33" s="580"/>
      <c r="JOV33" s="580"/>
      <c r="JOW33" s="580"/>
      <c r="JOX33" s="580"/>
      <c r="JOY33" s="580"/>
      <c r="JOZ33" s="580"/>
      <c r="JPA33" s="580"/>
      <c r="JPB33" s="580"/>
      <c r="JPC33" s="580"/>
      <c r="JPD33" s="580"/>
      <c r="JPE33" s="580"/>
      <c r="JPF33" s="580"/>
      <c r="JPG33" s="580"/>
      <c r="JPH33" s="580"/>
      <c r="JPI33" s="580"/>
      <c r="JPJ33" s="580"/>
      <c r="JPK33" s="580"/>
      <c r="JPL33" s="580"/>
      <c r="JPM33" s="580"/>
      <c r="JPN33" s="580"/>
      <c r="JPO33" s="580"/>
      <c r="JPP33" s="580"/>
      <c r="JPQ33" s="580"/>
      <c r="JPR33" s="580"/>
      <c r="JPS33" s="580"/>
      <c r="JPT33" s="580"/>
      <c r="JPU33" s="580"/>
      <c r="JPV33" s="580"/>
      <c r="JPW33" s="580"/>
      <c r="JPX33" s="580"/>
      <c r="JPY33" s="580"/>
      <c r="JPZ33" s="580"/>
      <c r="JQA33" s="580"/>
      <c r="JQB33" s="580"/>
      <c r="JQC33" s="580"/>
      <c r="JQD33" s="580"/>
      <c r="JQE33" s="580"/>
      <c r="JQF33" s="580"/>
      <c r="JQG33" s="580"/>
      <c r="JQH33" s="580"/>
      <c r="JQI33" s="580"/>
      <c r="JQJ33" s="580"/>
      <c r="JQK33" s="580"/>
      <c r="JQL33" s="580"/>
      <c r="JQM33" s="580"/>
      <c r="JQN33" s="580"/>
      <c r="JQO33" s="580"/>
      <c r="JQP33" s="580"/>
      <c r="JQQ33" s="580"/>
      <c r="JQR33" s="580"/>
      <c r="JQS33" s="580"/>
      <c r="JQT33" s="580"/>
      <c r="JQU33" s="580"/>
      <c r="JQV33" s="580"/>
      <c r="JQW33" s="580"/>
      <c r="JQX33" s="580"/>
      <c r="JQY33" s="580"/>
      <c r="JQZ33" s="580"/>
      <c r="JRA33" s="580"/>
      <c r="JRB33" s="580"/>
      <c r="JRC33" s="580"/>
      <c r="JRD33" s="580"/>
      <c r="JRE33" s="580"/>
      <c r="JRF33" s="580"/>
      <c r="JRG33" s="580"/>
      <c r="JRH33" s="580"/>
      <c r="JRI33" s="580"/>
      <c r="JRJ33" s="580"/>
      <c r="JRK33" s="580"/>
      <c r="JRL33" s="580"/>
      <c r="JRM33" s="580"/>
      <c r="JRN33" s="580"/>
      <c r="JRO33" s="580"/>
      <c r="JRP33" s="580"/>
      <c r="JRQ33" s="580"/>
      <c r="JRR33" s="580"/>
      <c r="JRS33" s="580"/>
      <c r="JRT33" s="580"/>
      <c r="JRU33" s="580"/>
      <c r="JRV33" s="580"/>
      <c r="JRW33" s="580"/>
      <c r="JRX33" s="580"/>
      <c r="JRY33" s="580"/>
      <c r="JRZ33" s="580"/>
      <c r="JSA33" s="580"/>
      <c r="JSB33" s="580"/>
      <c r="JSC33" s="580"/>
      <c r="JSD33" s="580"/>
      <c r="JSE33" s="580"/>
      <c r="JSF33" s="580"/>
      <c r="JSG33" s="580"/>
      <c r="JSH33" s="580"/>
      <c r="JSI33" s="580"/>
      <c r="JSJ33" s="580"/>
      <c r="JSK33" s="580"/>
      <c r="JSL33" s="580"/>
      <c r="JSM33" s="580"/>
      <c r="JSN33" s="580"/>
      <c r="JSO33" s="580"/>
      <c r="JSP33" s="580"/>
      <c r="JSQ33" s="580"/>
      <c r="JSR33" s="580"/>
      <c r="JSS33" s="580"/>
      <c r="JST33" s="580"/>
      <c r="JSU33" s="580"/>
      <c r="JSV33" s="580"/>
      <c r="JSW33" s="580"/>
      <c r="JSX33" s="580"/>
      <c r="JSY33" s="580"/>
      <c r="JSZ33" s="580"/>
      <c r="JTA33" s="580"/>
      <c r="JTB33" s="580"/>
      <c r="JTC33" s="580"/>
      <c r="JTD33" s="580"/>
      <c r="JTE33" s="580"/>
      <c r="JTF33" s="580"/>
      <c r="JTG33" s="580"/>
      <c r="JTH33" s="580"/>
      <c r="JTI33" s="580"/>
      <c r="JTJ33" s="580"/>
      <c r="JTK33" s="580"/>
      <c r="JTL33" s="580"/>
      <c r="JTM33" s="580"/>
      <c r="JTN33" s="580"/>
      <c r="JTO33" s="580"/>
      <c r="JTP33" s="580"/>
      <c r="JTQ33" s="580"/>
      <c r="JTR33" s="580"/>
      <c r="JTS33" s="580"/>
      <c r="JTT33" s="580"/>
      <c r="JTU33" s="580"/>
      <c r="JTV33" s="580"/>
      <c r="JTW33" s="580"/>
      <c r="JTX33" s="580"/>
      <c r="JTY33" s="580"/>
      <c r="JTZ33" s="580"/>
      <c r="JUA33" s="580"/>
      <c r="JUB33" s="580"/>
      <c r="JUC33" s="580"/>
      <c r="JUD33" s="580"/>
      <c r="JUE33" s="580"/>
      <c r="JUF33" s="580"/>
      <c r="JUG33" s="580"/>
      <c r="JUH33" s="580"/>
      <c r="JUI33" s="580"/>
      <c r="JUJ33" s="580"/>
      <c r="JUK33" s="580"/>
      <c r="JUL33" s="580"/>
      <c r="JUM33" s="580"/>
      <c r="JUN33" s="580"/>
      <c r="JUO33" s="580"/>
      <c r="JUP33" s="580"/>
      <c r="JUQ33" s="580"/>
      <c r="JUR33" s="580"/>
      <c r="JUS33" s="580"/>
      <c r="JUT33" s="580"/>
      <c r="JUU33" s="580"/>
      <c r="JUV33" s="580"/>
      <c r="JUW33" s="580"/>
      <c r="JUX33" s="580"/>
      <c r="JUY33" s="580"/>
      <c r="JUZ33" s="580"/>
      <c r="JVA33" s="580"/>
      <c r="JVB33" s="580"/>
      <c r="JVC33" s="580"/>
      <c r="JVD33" s="580"/>
      <c r="JVE33" s="580"/>
      <c r="JVF33" s="580"/>
      <c r="JVG33" s="580"/>
      <c r="JVH33" s="580"/>
      <c r="JVI33" s="580"/>
      <c r="JVJ33" s="580"/>
      <c r="JVK33" s="580"/>
      <c r="JVL33" s="580"/>
      <c r="JVM33" s="580"/>
      <c r="JVN33" s="580"/>
      <c r="JVO33" s="580"/>
      <c r="JVP33" s="580"/>
      <c r="JVQ33" s="580"/>
      <c r="JVR33" s="580"/>
      <c r="JVS33" s="580"/>
      <c r="JVT33" s="580"/>
      <c r="JVU33" s="580"/>
      <c r="JVV33" s="580"/>
      <c r="JVW33" s="580"/>
      <c r="JVX33" s="580"/>
      <c r="JVY33" s="580"/>
      <c r="JVZ33" s="580"/>
      <c r="JWA33" s="580"/>
      <c r="JWB33" s="580"/>
      <c r="JWC33" s="580"/>
      <c r="JWD33" s="580"/>
      <c r="JWE33" s="580"/>
      <c r="JWF33" s="580"/>
      <c r="JWG33" s="580"/>
      <c r="JWH33" s="580"/>
      <c r="JWI33" s="580"/>
      <c r="JWJ33" s="580"/>
      <c r="JWK33" s="580"/>
      <c r="JWL33" s="580"/>
      <c r="JWM33" s="580"/>
      <c r="JWN33" s="580"/>
      <c r="JWO33" s="580"/>
      <c r="JWP33" s="580"/>
      <c r="JWQ33" s="580"/>
      <c r="JWR33" s="580"/>
      <c r="JWS33" s="580"/>
      <c r="JWT33" s="580"/>
      <c r="JWU33" s="580"/>
      <c r="JWV33" s="580"/>
      <c r="JWW33" s="580"/>
      <c r="JWX33" s="580"/>
      <c r="JWY33" s="580"/>
      <c r="JWZ33" s="580"/>
      <c r="JXA33" s="580"/>
      <c r="JXB33" s="580"/>
      <c r="JXC33" s="580"/>
      <c r="JXD33" s="580"/>
      <c r="JXE33" s="580"/>
      <c r="JXF33" s="580"/>
      <c r="JXG33" s="580"/>
      <c r="JXH33" s="580"/>
      <c r="JXI33" s="580"/>
      <c r="JXJ33" s="580"/>
      <c r="JXK33" s="580"/>
      <c r="JXL33" s="580"/>
      <c r="JXM33" s="580"/>
      <c r="JXN33" s="580"/>
      <c r="JXO33" s="580"/>
      <c r="JXP33" s="580"/>
      <c r="JXQ33" s="580"/>
      <c r="JXR33" s="580"/>
      <c r="JXS33" s="580"/>
      <c r="JXT33" s="580"/>
      <c r="JXU33" s="580"/>
      <c r="JXV33" s="580"/>
      <c r="JXW33" s="580"/>
      <c r="JXX33" s="580"/>
      <c r="JXY33" s="580"/>
      <c r="JXZ33" s="580"/>
      <c r="JYA33" s="580"/>
      <c r="JYB33" s="580"/>
      <c r="JYC33" s="580"/>
      <c r="JYD33" s="580"/>
      <c r="JYE33" s="580"/>
      <c r="JYF33" s="580"/>
      <c r="JYG33" s="580"/>
      <c r="JYH33" s="580"/>
      <c r="JYI33" s="580"/>
      <c r="JYJ33" s="580"/>
      <c r="JYK33" s="580"/>
      <c r="JYL33" s="580"/>
      <c r="JYM33" s="580"/>
      <c r="JYN33" s="580"/>
      <c r="JYO33" s="580"/>
      <c r="JYP33" s="580"/>
      <c r="JYQ33" s="580"/>
      <c r="JYR33" s="580"/>
      <c r="JYS33" s="580"/>
      <c r="JYT33" s="580"/>
      <c r="JYU33" s="580"/>
      <c r="JYV33" s="580"/>
      <c r="JYW33" s="580"/>
      <c r="JYX33" s="580"/>
      <c r="JYY33" s="580"/>
      <c r="JYZ33" s="580"/>
      <c r="JZA33" s="580"/>
      <c r="JZB33" s="580"/>
      <c r="JZC33" s="580"/>
      <c r="JZD33" s="580"/>
      <c r="JZE33" s="580"/>
      <c r="JZF33" s="580"/>
      <c r="JZG33" s="580"/>
      <c r="JZH33" s="580"/>
      <c r="JZI33" s="580"/>
      <c r="JZJ33" s="580"/>
      <c r="JZK33" s="580"/>
      <c r="JZL33" s="580"/>
      <c r="JZM33" s="580"/>
      <c r="JZN33" s="580"/>
      <c r="JZO33" s="580"/>
      <c r="JZP33" s="580"/>
      <c r="JZQ33" s="580"/>
      <c r="JZR33" s="580"/>
      <c r="JZS33" s="580"/>
      <c r="JZT33" s="580"/>
      <c r="JZU33" s="580"/>
      <c r="JZV33" s="580"/>
      <c r="JZW33" s="580"/>
      <c r="JZX33" s="580"/>
      <c r="JZY33" s="580"/>
      <c r="JZZ33" s="580"/>
      <c r="KAA33" s="580"/>
      <c r="KAB33" s="580"/>
      <c r="KAC33" s="580"/>
      <c r="KAD33" s="580"/>
      <c r="KAE33" s="580"/>
      <c r="KAF33" s="580"/>
      <c r="KAG33" s="580"/>
      <c r="KAH33" s="580"/>
      <c r="KAI33" s="580"/>
      <c r="KAJ33" s="580"/>
      <c r="KAK33" s="580"/>
      <c r="KAL33" s="580"/>
      <c r="KAM33" s="580"/>
      <c r="KAN33" s="580"/>
      <c r="KAO33" s="580"/>
      <c r="KAP33" s="580"/>
      <c r="KAQ33" s="580"/>
      <c r="KAR33" s="580"/>
      <c r="KAS33" s="580"/>
      <c r="KAT33" s="580"/>
      <c r="KAU33" s="580"/>
      <c r="KAV33" s="580"/>
      <c r="KAW33" s="580"/>
      <c r="KAX33" s="580"/>
      <c r="KAY33" s="580"/>
      <c r="KAZ33" s="580"/>
      <c r="KBA33" s="580"/>
      <c r="KBB33" s="580"/>
      <c r="KBC33" s="580"/>
      <c r="KBD33" s="580"/>
      <c r="KBE33" s="580"/>
      <c r="KBF33" s="580"/>
      <c r="KBG33" s="580"/>
      <c r="KBH33" s="580"/>
      <c r="KBI33" s="580"/>
      <c r="KBJ33" s="580"/>
      <c r="KBK33" s="580"/>
      <c r="KBL33" s="580"/>
      <c r="KBM33" s="580"/>
      <c r="KBN33" s="580"/>
      <c r="KBO33" s="580"/>
      <c r="KBP33" s="580"/>
      <c r="KBQ33" s="580"/>
      <c r="KBR33" s="580"/>
      <c r="KBS33" s="580"/>
      <c r="KBT33" s="580"/>
      <c r="KBU33" s="580"/>
      <c r="KBV33" s="580"/>
      <c r="KBW33" s="580"/>
      <c r="KBX33" s="580"/>
      <c r="KBY33" s="580"/>
      <c r="KBZ33" s="580"/>
      <c r="KCA33" s="580"/>
      <c r="KCB33" s="580"/>
      <c r="KCC33" s="580"/>
      <c r="KCD33" s="580"/>
      <c r="KCE33" s="580"/>
      <c r="KCF33" s="580"/>
      <c r="KCG33" s="580"/>
      <c r="KCH33" s="580"/>
      <c r="KCI33" s="580"/>
      <c r="KCJ33" s="580"/>
      <c r="KCK33" s="580"/>
      <c r="KCL33" s="580"/>
      <c r="KCM33" s="580"/>
      <c r="KCN33" s="580"/>
      <c r="KCO33" s="580"/>
      <c r="KCP33" s="580"/>
      <c r="KCQ33" s="580"/>
      <c r="KCR33" s="580"/>
      <c r="KCS33" s="580"/>
      <c r="KCT33" s="580"/>
      <c r="KCU33" s="580"/>
      <c r="KCV33" s="580"/>
      <c r="KCW33" s="580"/>
      <c r="KCX33" s="580"/>
      <c r="KCY33" s="580"/>
      <c r="KCZ33" s="580"/>
      <c r="KDA33" s="580"/>
      <c r="KDB33" s="580"/>
      <c r="KDC33" s="580"/>
      <c r="KDD33" s="580"/>
      <c r="KDE33" s="580"/>
      <c r="KDF33" s="580"/>
      <c r="KDG33" s="580"/>
      <c r="KDH33" s="580"/>
      <c r="KDI33" s="580"/>
      <c r="KDJ33" s="580"/>
      <c r="KDK33" s="580"/>
      <c r="KDL33" s="580"/>
      <c r="KDM33" s="580"/>
      <c r="KDN33" s="580"/>
      <c r="KDO33" s="580"/>
      <c r="KDP33" s="580"/>
      <c r="KDQ33" s="580"/>
      <c r="KDR33" s="580"/>
      <c r="KDS33" s="580"/>
      <c r="KDT33" s="580"/>
      <c r="KDU33" s="580"/>
      <c r="KDV33" s="580"/>
      <c r="KDW33" s="580"/>
      <c r="KDX33" s="580"/>
      <c r="KDY33" s="580"/>
      <c r="KDZ33" s="580"/>
      <c r="KEA33" s="580"/>
      <c r="KEB33" s="580"/>
      <c r="KEC33" s="580"/>
      <c r="KED33" s="580"/>
      <c r="KEE33" s="580"/>
      <c r="KEF33" s="580"/>
      <c r="KEG33" s="580"/>
      <c r="KEH33" s="580"/>
      <c r="KEI33" s="580"/>
      <c r="KEJ33" s="580"/>
      <c r="KEK33" s="580"/>
      <c r="KEL33" s="580"/>
      <c r="KEM33" s="580"/>
      <c r="KEN33" s="580"/>
      <c r="KEO33" s="580"/>
      <c r="KEP33" s="580"/>
      <c r="KEQ33" s="580"/>
      <c r="KER33" s="580"/>
      <c r="KES33" s="580"/>
      <c r="KET33" s="580"/>
      <c r="KEU33" s="580"/>
      <c r="KEV33" s="580"/>
      <c r="KEW33" s="580"/>
      <c r="KEX33" s="580"/>
      <c r="KEY33" s="580"/>
      <c r="KEZ33" s="580"/>
      <c r="KFA33" s="580"/>
      <c r="KFB33" s="580"/>
      <c r="KFC33" s="580"/>
      <c r="KFD33" s="580"/>
      <c r="KFE33" s="580"/>
      <c r="KFF33" s="580"/>
      <c r="KFG33" s="580"/>
      <c r="KFH33" s="580"/>
      <c r="KFI33" s="580"/>
      <c r="KFJ33" s="580"/>
      <c r="KFK33" s="580"/>
      <c r="KFL33" s="580"/>
      <c r="KFM33" s="580"/>
      <c r="KFN33" s="580"/>
      <c r="KFO33" s="580"/>
      <c r="KFP33" s="580"/>
      <c r="KFQ33" s="580"/>
      <c r="KFR33" s="580"/>
      <c r="KFS33" s="580"/>
      <c r="KFT33" s="580"/>
      <c r="KFU33" s="580"/>
      <c r="KFV33" s="580"/>
      <c r="KFW33" s="580"/>
      <c r="KFX33" s="580"/>
      <c r="KFY33" s="580"/>
      <c r="KFZ33" s="580"/>
      <c r="KGA33" s="580"/>
      <c r="KGB33" s="580"/>
      <c r="KGC33" s="580"/>
      <c r="KGD33" s="580"/>
      <c r="KGE33" s="580"/>
      <c r="KGF33" s="580"/>
      <c r="KGG33" s="580"/>
      <c r="KGH33" s="580"/>
      <c r="KGI33" s="580"/>
      <c r="KGJ33" s="580"/>
      <c r="KGK33" s="580"/>
      <c r="KGL33" s="580"/>
      <c r="KGM33" s="580"/>
      <c r="KGN33" s="580"/>
      <c r="KGO33" s="580"/>
      <c r="KGP33" s="580"/>
      <c r="KGQ33" s="580"/>
      <c r="KGR33" s="580"/>
      <c r="KGS33" s="580"/>
      <c r="KGT33" s="580"/>
      <c r="KGU33" s="580"/>
      <c r="KGV33" s="580"/>
      <c r="KGW33" s="580"/>
      <c r="KGX33" s="580"/>
      <c r="KGY33" s="580"/>
      <c r="KGZ33" s="580"/>
      <c r="KHA33" s="580"/>
      <c r="KHB33" s="580"/>
      <c r="KHC33" s="580"/>
      <c r="KHD33" s="580"/>
      <c r="KHE33" s="580"/>
      <c r="KHF33" s="580"/>
      <c r="KHG33" s="580"/>
      <c r="KHH33" s="580"/>
      <c r="KHI33" s="580"/>
      <c r="KHJ33" s="580"/>
      <c r="KHK33" s="580"/>
      <c r="KHL33" s="580"/>
      <c r="KHM33" s="580"/>
      <c r="KHN33" s="580"/>
      <c r="KHO33" s="580"/>
      <c r="KHP33" s="580"/>
      <c r="KHQ33" s="580"/>
      <c r="KHR33" s="580"/>
      <c r="KHS33" s="580"/>
      <c r="KHT33" s="580"/>
      <c r="KHU33" s="580"/>
      <c r="KHV33" s="580"/>
      <c r="KHW33" s="580"/>
      <c r="KHX33" s="580"/>
      <c r="KHY33" s="580"/>
      <c r="KHZ33" s="580"/>
      <c r="KIA33" s="580"/>
      <c r="KIB33" s="580"/>
      <c r="KIC33" s="580"/>
      <c r="KID33" s="580"/>
      <c r="KIE33" s="580"/>
      <c r="KIF33" s="580"/>
      <c r="KIG33" s="580"/>
      <c r="KIH33" s="580"/>
      <c r="KII33" s="580"/>
      <c r="KIJ33" s="580"/>
      <c r="KIK33" s="580"/>
      <c r="KIL33" s="580"/>
      <c r="KIM33" s="580"/>
      <c r="KIN33" s="580"/>
      <c r="KIO33" s="580"/>
      <c r="KIP33" s="580"/>
      <c r="KIQ33" s="580"/>
      <c r="KIR33" s="580"/>
      <c r="KIS33" s="580"/>
      <c r="KIT33" s="580"/>
      <c r="KIU33" s="580"/>
      <c r="KIV33" s="580"/>
      <c r="KIW33" s="580"/>
      <c r="KIX33" s="580"/>
      <c r="KIY33" s="580"/>
      <c r="KIZ33" s="580"/>
      <c r="KJA33" s="580"/>
      <c r="KJB33" s="580"/>
      <c r="KJC33" s="580"/>
      <c r="KJD33" s="580"/>
      <c r="KJE33" s="580"/>
      <c r="KJF33" s="580"/>
      <c r="KJG33" s="580"/>
      <c r="KJH33" s="580"/>
      <c r="KJI33" s="580"/>
      <c r="KJJ33" s="580"/>
      <c r="KJK33" s="580"/>
      <c r="KJL33" s="580"/>
      <c r="KJM33" s="580"/>
      <c r="KJN33" s="580"/>
      <c r="KJO33" s="580"/>
      <c r="KJP33" s="580"/>
      <c r="KJQ33" s="580"/>
      <c r="KJR33" s="580"/>
      <c r="KJS33" s="580"/>
      <c r="KJT33" s="580"/>
      <c r="KJU33" s="580"/>
      <c r="KJV33" s="580"/>
      <c r="KJW33" s="580"/>
      <c r="KJX33" s="580"/>
      <c r="KJY33" s="580"/>
      <c r="KJZ33" s="580"/>
      <c r="KKA33" s="580"/>
      <c r="KKB33" s="580"/>
      <c r="KKC33" s="580"/>
      <c r="KKD33" s="580"/>
      <c r="KKE33" s="580"/>
      <c r="KKF33" s="580"/>
      <c r="KKG33" s="580"/>
      <c r="KKH33" s="580"/>
      <c r="KKI33" s="580"/>
      <c r="KKJ33" s="580"/>
      <c r="KKK33" s="580"/>
      <c r="KKL33" s="580"/>
      <c r="KKM33" s="580"/>
      <c r="KKN33" s="580"/>
      <c r="KKO33" s="580"/>
      <c r="KKP33" s="580"/>
      <c r="KKQ33" s="580"/>
      <c r="KKR33" s="580"/>
      <c r="KKS33" s="580"/>
      <c r="KKT33" s="580"/>
      <c r="KKU33" s="580"/>
      <c r="KKV33" s="580"/>
      <c r="KKW33" s="580"/>
      <c r="KKX33" s="580"/>
      <c r="KKY33" s="580"/>
      <c r="KKZ33" s="580"/>
      <c r="KLA33" s="580"/>
      <c r="KLB33" s="580"/>
      <c r="KLC33" s="580"/>
      <c r="KLD33" s="580"/>
      <c r="KLE33" s="580"/>
      <c r="KLF33" s="580"/>
      <c r="KLG33" s="580"/>
      <c r="KLH33" s="580"/>
      <c r="KLI33" s="580"/>
      <c r="KLJ33" s="580"/>
      <c r="KLK33" s="580"/>
      <c r="KLL33" s="580"/>
      <c r="KLM33" s="580"/>
      <c r="KLN33" s="580"/>
      <c r="KLO33" s="580"/>
      <c r="KLP33" s="580"/>
      <c r="KLQ33" s="580"/>
      <c r="KLR33" s="580"/>
      <c r="KLS33" s="580"/>
      <c r="KLT33" s="580"/>
      <c r="KLU33" s="580"/>
      <c r="KLV33" s="580"/>
      <c r="KLW33" s="580"/>
      <c r="KLX33" s="580"/>
      <c r="KLY33" s="580"/>
      <c r="KLZ33" s="580"/>
      <c r="KMA33" s="580"/>
      <c r="KMB33" s="580"/>
      <c r="KMC33" s="580"/>
      <c r="KMD33" s="580"/>
      <c r="KME33" s="580"/>
      <c r="KMF33" s="580"/>
      <c r="KMG33" s="580"/>
      <c r="KMH33" s="580"/>
      <c r="KMI33" s="580"/>
      <c r="KMJ33" s="580"/>
      <c r="KMK33" s="580"/>
      <c r="KML33" s="580"/>
      <c r="KMM33" s="580"/>
      <c r="KMN33" s="580"/>
      <c r="KMO33" s="580"/>
      <c r="KMP33" s="580"/>
      <c r="KMQ33" s="580"/>
      <c r="KMR33" s="580"/>
      <c r="KMS33" s="580"/>
      <c r="KMT33" s="580"/>
      <c r="KMU33" s="580"/>
      <c r="KMV33" s="580"/>
      <c r="KMW33" s="580"/>
      <c r="KMX33" s="580"/>
      <c r="KMY33" s="580"/>
      <c r="KMZ33" s="580"/>
      <c r="KNA33" s="580"/>
      <c r="KNB33" s="580"/>
      <c r="KNC33" s="580"/>
      <c r="KND33" s="580"/>
      <c r="KNE33" s="580"/>
      <c r="KNF33" s="580"/>
      <c r="KNG33" s="580"/>
      <c r="KNH33" s="580"/>
      <c r="KNI33" s="580"/>
      <c r="KNJ33" s="580"/>
      <c r="KNK33" s="580"/>
      <c r="KNL33" s="580"/>
      <c r="KNM33" s="580"/>
      <c r="KNN33" s="580"/>
      <c r="KNO33" s="580"/>
      <c r="KNP33" s="580"/>
      <c r="KNQ33" s="580"/>
      <c r="KNR33" s="580"/>
      <c r="KNS33" s="580"/>
      <c r="KNT33" s="580"/>
      <c r="KNU33" s="580"/>
      <c r="KNV33" s="580"/>
      <c r="KNW33" s="580"/>
      <c r="KNX33" s="580"/>
      <c r="KNY33" s="580"/>
      <c r="KNZ33" s="580"/>
      <c r="KOA33" s="580"/>
      <c r="KOB33" s="580"/>
      <c r="KOC33" s="580"/>
      <c r="KOD33" s="580"/>
      <c r="KOE33" s="580"/>
      <c r="KOF33" s="580"/>
      <c r="KOG33" s="580"/>
      <c r="KOH33" s="580"/>
      <c r="KOI33" s="580"/>
      <c r="KOJ33" s="580"/>
      <c r="KOK33" s="580"/>
      <c r="KOL33" s="580"/>
      <c r="KOM33" s="580"/>
      <c r="KON33" s="580"/>
      <c r="KOO33" s="580"/>
      <c r="KOP33" s="580"/>
      <c r="KOQ33" s="580"/>
      <c r="KOR33" s="580"/>
      <c r="KOS33" s="580"/>
      <c r="KOT33" s="580"/>
      <c r="KOU33" s="580"/>
      <c r="KOV33" s="580"/>
      <c r="KOW33" s="580"/>
      <c r="KOX33" s="580"/>
      <c r="KOY33" s="580"/>
      <c r="KOZ33" s="580"/>
      <c r="KPA33" s="580"/>
      <c r="KPB33" s="580"/>
      <c r="KPC33" s="580"/>
      <c r="KPD33" s="580"/>
      <c r="KPE33" s="580"/>
      <c r="KPF33" s="580"/>
      <c r="KPG33" s="580"/>
      <c r="KPH33" s="580"/>
      <c r="KPI33" s="580"/>
      <c r="KPJ33" s="580"/>
      <c r="KPK33" s="580"/>
      <c r="KPL33" s="580"/>
      <c r="KPM33" s="580"/>
      <c r="KPN33" s="580"/>
      <c r="KPO33" s="580"/>
      <c r="KPP33" s="580"/>
      <c r="KPQ33" s="580"/>
      <c r="KPR33" s="580"/>
      <c r="KPS33" s="580"/>
      <c r="KPT33" s="580"/>
      <c r="KPU33" s="580"/>
      <c r="KPV33" s="580"/>
      <c r="KPW33" s="580"/>
      <c r="KPX33" s="580"/>
      <c r="KPY33" s="580"/>
      <c r="KPZ33" s="580"/>
      <c r="KQA33" s="580"/>
      <c r="KQB33" s="580"/>
      <c r="KQC33" s="580"/>
      <c r="KQD33" s="580"/>
      <c r="KQE33" s="580"/>
      <c r="KQF33" s="580"/>
      <c r="KQG33" s="580"/>
      <c r="KQH33" s="580"/>
      <c r="KQI33" s="580"/>
      <c r="KQJ33" s="580"/>
      <c r="KQK33" s="580"/>
      <c r="KQL33" s="580"/>
      <c r="KQM33" s="580"/>
      <c r="KQN33" s="580"/>
      <c r="KQO33" s="580"/>
      <c r="KQP33" s="580"/>
      <c r="KQQ33" s="580"/>
      <c r="KQR33" s="580"/>
      <c r="KQS33" s="580"/>
      <c r="KQT33" s="580"/>
      <c r="KQU33" s="580"/>
      <c r="KQV33" s="580"/>
      <c r="KQW33" s="580"/>
      <c r="KQX33" s="580"/>
      <c r="KQY33" s="580"/>
      <c r="KQZ33" s="580"/>
      <c r="KRA33" s="580"/>
      <c r="KRB33" s="580"/>
      <c r="KRC33" s="580"/>
      <c r="KRD33" s="580"/>
      <c r="KRE33" s="580"/>
      <c r="KRF33" s="580"/>
      <c r="KRG33" s="580"/>
      <c r="KRH33" s="580"/>
      <c r="KRI33" s="580"/>
      <c r="KRJ33" s="580"/>
      <c r="KRK33" s="580"/>
      <c r="KRL33" s="580"/>
      <c r="KRM33" s="580"/>
      <c r="KRN33" s="580"/>
      <c r="KRO33" s="580"/>
      <c r="KRP33" s="580"/>
      <c r="KRQ33" s="580"/>
      <c r="KRR33" s="580"/>
      <c r="KRS33" s="580"/>
      <c r="KRT33" s="580"/>
      <c r="KRU33" s="580"/>
      <c r="KRV33" s="580"/>
      <c r="KRW33" s="580"/>
      <c r="KRX33" s="580"/>
      <c r="KRY33" s="580"/>
      <c r="KRZ33" s="580"/>
      <c r="KSA33" s="580"/>
      <c r="KSB33" s="580"/>
      <c r="KSC33" s="580"/>
      <c r="KSD33" s="580"/>
      <c r="KSE33" s="580"/>
      <c r="KSF33" s="580"/>
      <c r="KSG33" s="580"/>
      <c r="KSH33" s="580"/>
      <c r="KSI33" s="580"/>
      <c r="KSJ33" s="580"/>
      <c r="KSK33" s="580"/>
      <c r="KSL33" s="580"/>
      <c r="KSM33" s="580"/>
      <c r="KSN33" s="580"/>
      <c r="KSO33" s="580"/>
      <c r="KSP33" s="580"/>
      <c r="KSQ33" s="580"/>
      <c r="KSR33" s="580"/>
      <c r="KSS33" s="580"/>
      <c r="KST33" s="580"/>
      <c r="KSU33" s="580"/>
      <c r="KSV33" s="580"/>
      <c r="KSW33" s="580"/>
      <c r="KSX33" s="580"/>
      <c r="KSY33" s="580"/>
      <c r="KSZ33" s="580"/>
      <c r="KTA33" s="580"/>
      <c r="KTB33" s="580"/>
      <c r="KTC33" s="580"/>
      <c r="KTD33" s="580"/>
      <c r="KTE33" s="580"/>
      <c r="KTF33" s="580"/>
      <c r="KTG33" s="580"/>
      <c r="KTH33" s="580"/>
      <c r="KTI33" s="580"/>
      <c r="KTJ33" s="580"/>
      <c r="KTK33" s="580"/>
      <c r="KTL33" s="580"/>
      <c r="KTM33" s="580"/>
      <c r="KTN33" s="580"/>
      <c r="KTO33" s="580"/>
      <c r="KTP33" s="580"/>
      <c r="KTQ33" s="580"/>
      <c r="KTR33" s="580"/>
      <c r="KTS33" s="580"/>
      <c r="KTT33" s="580"/>
      <c r="KTU33" s="580"/>
      <c r="KTV33" s="580"/>
      <c r="KTW33" s="580"/>
      <c r="KTX33" s="580"/>
      <c r="KTY33" s="580"/>
      <c r="KTZ33" s="580"/>
      <c r="KUA33" s="580"/>
      <c r="KUB33" s="580"/>
      <c r="KUC33" s="580"/>
      <c r="KUD33" s="580"/>
      <c r="KUE33" s="580"/>
      <c r="KUF33" s="580"/>
      <c r="KUG33" s="580"/>
      <c r="KUH33" s="580"/>
      <c r="KUI33" s="580"/>
      <c r="KUJ33" s="580"/>
      <c r="KUK33" s="580"/>
      <c r="KUL33" s="580"/>
      <c r="KUM33" s="580"/>
      <c r="KUN33" s="580"/>
      <c r="KUO33" s="580"/>
      <c r="KUP33" s="580"/>
      <c r="KUQ33" s="580"/>
      <c r="KUR33" s="580"/>
      <c r="KUS33" s="580"/>
      <c r="KUT33" s="580"/>
      <c r="KUU33" s="580"/>
      <c r="KUV33" s="580"/>
      <c r="KUW33" s="580"/>
      <c r="KUX33" s="580"/>
      <c r="KUY33" s="580"/>
      <c r="KUZ33" s="580"/>
      <c r="KVA33" s="580"/>
      <c r="KVB33" s="580"/>
      <c r="KVC33" s="580"/>
      <c r="KVD33" s="580"/>
      <c r="KVE33" s="580"/>
      <c r="KVF33" s="580"/>
      <c r="KVG33" s="580"/>
      <c r="KVH33" s="580"/>
      <c r="KVI33" s="580"/>
      <c r="KVJ33" s="580"/>
      <c r="KVK33" s="580"/>
      <c r="KVL33" s="580"/>
      <c r="KVM33" s="580"/>
      <c r="KVN33" s="580"/>
      <c r="KVO33" s="580"/>
      <c r="KVP33" s="580"/>
      <c r="KVQ33" s="580"/>
      <c r="KVR33" s="580"/>
      <c r="KVS33" s="580"/>
      <c r="KVT33" s="580"/>
      <c r="KVU33" s="580"/>
      <c r="KVV33" s="580"/>
      <c r="KVW33" s="580"/>
      <c r="KVX33" s="580"/>
      <c r="KVY33" s="580"/>
      <c r="KVZ33" s="580"/>
      <c r="KWA33" s="580"/>
      <c r="KWB33" s="580"/>
      <c r="KWC33" s="580"/>
      <c r="KWD33" s="580"/>
      <c r="KWE33" s="580"/>
      <c r="KWF33" s="580"/>
      <c r="KWG33" s="580"/>
      <c r="KWH33" s="580"/>
      <c r="KWI33" s="580"/>
      <c r="KWJ33" s="580"/>
      <c r="KWK33" s="580"/>
      <c r="KWL33" s="580"/>
      <c r="KWM33" s="580"/>
      <c r="KWN33" s="580"/>
      <c r="KWO33" s="580"/>
      <c r="KWP33" s="580"/>
      <c r="KWQ33" s="580"/>
      <c r="KWR33" s="580"/>
      <c r="KWS33" s="580"/>
      <c r="KWT33" s="580"/>
      <c r="KWU33" s="580"/>
      <c r="KWV33" s="580"/>
      <c r="KWW33" s="580"/>
      <c r="KWX33" s="580"/>
      <c r="KWY33" s="580"/>
      <c r="KWZ33" s="580"/>
      <c r="KXA33" s="580"/>
      <c r="KXB33" s="580"/>
      <c r="KXC33" s="580"/>
      <c r="KXD33" s="580"/>
      <c r="KXE33" s="580"/>
      <c r="KXF33" s="580"/>
      <c r="KXG33" s="580"/>
      <c r="KXH33" s="580"/>
      <c r="KXI33" s="580"/>
      <c r="KXJ33" s="580"/>
      <c r="KXK33" s="580"/>
      <c r="KXL33" s="580"/>
      <c r="KXM33" s="580"/>
      <c r="KXN33" s="580"/>
      <c r="KXO33" s="580"/>
      <c r="KXP33" s="580"/>
      <c r="KXQ33" s="580"/>
      <c r="KXR33" s="580"/>
      <c r="KXS33" s="580"/>
      <c r="KXT33" s="580"/>
      <c r="KXU33" s="580"/>
      <c r="KXV33" s="580"/>
      <c r="KXW33" s="580"/>
      <c r="KXX33" s="580"/>
      <c r="KXY33" s="580"/>
      <c r="KXZ33" s="580"/>
      <c r="KYA33" s="580"/>
      <c r="KYB33" s="580"/>
      <c r="KYC33" s="580"/>
      <c r="KYD33" s="580"/>
      <c r="KYE33" s="580"/>
      <c r="KYF33" s="580"/>
      <c r="KYG33" s="580"/>
      <c r="KYH33" s="580"/>
      <c r="KYI33" s="580"/>
      <c r="KYJ33" s="580"/>
      <c r="KYK33" s="580"/>
      <c r="KYL33" s="580"/>
      <c r="KYM33" s="580"/>
      <c r="KYN33" s="580"/>
      <c r="KYO33" s="580"/>
      <c r="KYP33" s="580"/>
      <c r="KYQ33" s="580"/>
      <c r="KYR33" s="580"/>
      <c r="KYS33" s="580"/>
      <c r="KYT33" s="580"/>
      <c r="KYU33" s="580"/>
      <c r="KYV33" s="580"/>
      <c r="KYW33" s="580"/>
      <c r="KYX33" s="580"/>
      <c r="KYY33" s="580"/>
      <c r="KYZ33" s="580"/>
      <c r="KZA33" s="580"/>
      <c r="KZB33" s="580"/>
      <c r="KZC33" s="580"/>
      <c r="KZD33" s="580"/>
      <c r="KZE33" s="580"/>
      <c r="KZF33" s="580"/>
      <c r="KZG33" s="580"/>
      <c r="KZH33" s="580"/>
      <c r="KZI33" s="580"/>
      <c r="KZJ33" s="580"/>
      <c r="KZK33" s="580"/>
      <c r="KZL33" s="580"/>
      <c r="KZM33" s="580"/>
      <c r="KZN33" s="580"/>
      <c r="KZO33" s="580"/>
      <c r="KZP33" s="580"/>
      <c r="KZQ33" s="580"/>
      <c r="KZR33" s="580"/>
      <c r="KZS33" s="580"/>
      <c r="KZT33" s="580"/>
      <c r="KZU33" s="580"/>
      <c r="KZV33" s="580"/>
      <c r="KZW33" s="580"/>
      <c r="KZX33" s="580"/>
      <c r="KZY33" s="580"/>
      <c r="KZZ33" s="580"/>
      <c r="LAA33" s="580"/>
      <c r="LAB33" s="580"/>
      <c r="LAC33" s="580"/>
      <c r="LAD33" s="580"/>
      <c r="LAE33" s="580"/>
      <c r="LAF33" s="580"/>
      <c r="LAG33" s="580"/>
      <c r="LAH33" s="580"/>
      <c r="LAI33" s="580"/>
      <c r="LAJ33" s="580"/>
      <c r="LAK33" s="580"/>
      <c r="LAL33" s="580"/>
      <c r="LAM33" s="580"/>
      <c r="LAN33" s="580"/>
      <c r="LAO33" s="580"/>
      <c r="LAP33" s="580"/>
      <c r="LAQ33" s="580"/>
      <c r="LAR33" s="580"/>
      <c r="LAS33" s="580"/>
      <c r="LAT33" s="580"/>
      <c r="LAU33" s="580"/>
      <c r="LAV33" s="580"/>
      <c r="LAW33" s="580"/>
      <c r="LAX33" s="580"/>
      <c r="LAY33" s="580"/>
      <c r="LAZ33" s="580"/>
      <c r="LBA33" s="580"/>
      <c r="LBB33" s="580"/>
      <c r="LBC33" s="580"/>
      <c r="LBD33" s="580"/>
      <c r="LBE33" s="580"/>
      <c r="LBF33" s="580"/>
      <c r="LBG33" s="580"/>
      <c r="LBH33" s="580"/>
      <c r="LBI33" s="580"/>
      <c r="LBJ33" s="580"/>
      <c r="LBK33" s="580"/>
      <c r="LBL33" s="580"/>
      <c r="LBM33" s="580"/>
      <c r="LBN33" s="580"/>
      <c r="LBO33" s="580"/>
      <c r="LBP33" s="580"/>
      <c r="LBQ33" s="580"/>
      <c r="LBR33" s="580"/>
      <c r="LBS33" s="580"/>
      <c r="LBT33" s="580"/>
      <c r="LBU33" s="580"/>
      <c r="LBV33" s="580"/>
      <c r="LBW33" s="580"/>
      <c r="LBX33" s="580"/>
      <c r="LBY33" s="580"/>
      <c r="LBZ33" s="580"/>
      <c r="LCA33" s="580"/>
      <c r="LCB33" s="580"/>
      <c r="LCC33" s="580"/>
      <c r="LCD33" s="580"/>
      <c r="LCE33" s="580"/>
      <c r="LCF33" s="580"/>
      <c r="LCG33" s="580"/>
      <c r="LCH33" s="580"/>
      <c r="LCI33" s="580"/>
      <c r="LCJ33" s="580"/>
      <c r="LCK33" s="580"/>
      <c r="LCL33" s="580"/>
      <c r="LCM33" s="580"/>
      <c r="LCN33" s="580"/>
      <c r="LCO33" s="580"/>
      <c r="LCP33" s="580"/>
      <c r="LCQ33" s="580"/>
      <c r="LCR33" s="580"/>
      <c r="LCS33" s="580"/>
      <c r="LCT33" s="580"/>
      <c r="LCU33" s="580"/>
      <c r="LCV33" s="580"/>
      <c r="LCW33" s="580"/>
      <c r="LCX33" s="580"/>
      <c r="LCY33" s="580"/>
      <c r="LCZ33" s="580"/>
      <c r="LDA33" s="580"/>
      <c r="LDB33" s="580"/>
      <c r="LDC33" s="580"/>
      <c r="LDD33" s="580"/>
      <c r="LDE33" s="580"/>
      <c r="LDF33" s="580"/>
      <c r="LDG33" s="580"/>
      <c r="LDH33" s="580"/>
      <c r="LDI33" s="580"/>
      <c r="LDJ33" s="580"/>
      <c r="LDK33" s="580"/>
      <c r="LDL33" s="580"/>
      <c r="LDM33" s="580"/>
      <c r="LDN33" s="580"/>
      <c r="LDO33" s="580"/>
      <c r="LDP33" s="580"/>
      <c r="LDQ33" s="580"/>
      <c r="LDR33" s="580"/>
      <c r="LDS33" s="580"/>
      <c r="LDT33" s="580"/>
      <c r="LDU33" s="580"/>
      <c r="LDV33" s="580"/>
      <c r="LDW33" s="580"/>
      <c r="LDX33" s="580"/>
      <c r="LDY33" s="580"/>
      <c r="LDZ33" s="580"/>
      <c r="LEA33" s="580"/>
      <c r="LEB33" s="580"/>
      <c r="LEC33" s="580"/>
      <c r="LED33" s="580"/>
      <c r="LEE33" s="580"/>
      <c r="LEF33" s="580"/>
      <c r="LEG33" s="580"/>
      <c r="LEH33" s="580"/>
      <c r="LEI33" s="580"/>
      <c r="LEJ33" s="580"/>
      <c r="LEK33" s="580"/>
      <c r="LEL33" s="580"/>
      <c r="LEM33" s="580"/>
      <c r="LEN33" s="580"/>
      <c r="LEO33" s="580"/>
      <c r="LEP33" s="580"/>
      <c r="LEQ33" s="580"/>
      <c r="LER33" s="580"/>
      <c r="LES33" s="580"/>
      <c r="LET33" s="580"/>
      <c r="LEU33" s="580"/>
      <c r="LEV33" s="580"/>
      <c r="LEW33" s="580"/>
      <c r="LEX33" s="580"/>
      <c r="LEY33" s="580"/>
      <c r="LEZ33" s="580"/>
      <c r="LFA33" s="580"/>
      <c r="LFB33" s="580"/>
      <c r="LFC33" s="580"/>
      <c r="LFD33" s="580"/>
      <c r="LFE33" s="580"/>
      <c r="LFF33" s="580"/>
      <c r="LFG33" s="580"/>
      <c r="LFH33" s="580"/>
      <c r="LFI33" s="580"/>
      <c r="LFJ33" s="580"/>
      <c r="LFK33" s="580"/>
      <c r="LFL33" s="580"/>
      <c r="LFM33" s="580"/>
      <c r="LFN33" s="580"/>
      <c r="LFO33" s="580"/>
      <c r="LFP33" s="580"/>
      <c r="LFQ33" s="580"/>
      <c r="LFR33" s="580"/>
      <c r="LFS33" s="580"/>
      <c r="LFT33" s="580"/>
      <c r="LFU33" s="580"/>
      <c r="LFV33" s="580"/>
      <c r="LFW33" s="580"/>
      <c r="LFX33" s="580"/>
      <c r="LFY33" s="580"/>
      <c r="LFZ33" s="580"/>
      <c r="LGA33" s="580"/>
      <c r="LGB33" s="580"/>
      <c r="LGC33" s="580"/>
      <c r="LGD33" s="580"/>
      <c r="LGE33" s="580"/>
      <c r="LGF33" s="580"/>
      <c r="LGG33" s="580"/>
      <c r="LGH33" s="580"/>
      <c r="LGI33" s="580"/>
      <c r="LGJ33" s="580"/>
      <c r="LGK33" s="580"/>
      <c r="LGL33" s="580"/>
      <c r="LGM33" s="580"/>
      <c r="LGN33" s="580"/>
      <c r="LGO33" s="580"/>
      <c r="LGP33" s="580"/>
      <c r="LGQ33" s="580"/>
      <c r="LGR33" s="580"/>
      <c r="LGS33" s="580"/>
      <c r="LGT33" s="580"/>
      <c r="LGU33" s="580"/>
      <c r="LGV33" s="580"/>
      <c r="LGW33" s="580"/>
      <c r="LGX33" s="580"/>
      <c r="LGY33" s="580"/>
      <c r="LGZ33" s="580"/>
      <c r="LHA33" s="580"/>
      <c r="LHB33" s="580"/>
      <c r="LHC33" s="580"/>
      <c r="LHD33" s="580"/>
      <c r="LHE33" s="580"/>
      <c r="LHF33" s="580"/>
      <c r="LHG33" s="580"/>
      <c r="LHH33" s="580"/>
      <c r="LHI33" s="580"/>
      <c r="LHJ33" s="580"/>
      <c r="LHK33" s="580"/>
      <c r="LHL33" s="580"/>
      <c r="LHM33" s="580"/>
      <c r="LHN33" s="580"/>
      <c r="LHO33" s="580"/>
      <c r="LHP33" s="580"/>
      <c r="LHQ33" s="580"/>
      <c r="LHR33" s="580"/>
      <c r="LHS33" s="580"/>
      <c r="LHT33" s="580"/>
      <c r="LHU33" s="580"/>
      <c r="LHV33" s="580"/>
      <c r="LHW33" s="580"/>
      <c r="LHX33" s="580"/>
      <c r="LHY33" s="580"/>
      <c r="LHZ33" s="580"/>
      <c r="LIA33" s="580"/>
      <c r="LIB33" s="580"/>
      <c r="LIC33" s="580"/>
      <c r="LID33" s="580"/>
      <c r="LIE33" s="580"/>
      <c r="LIF33" s="580"/>
      <c r="LIG33" s="580"/>
      <c r="LIH33" s="580"/>
      <c r="LII33" s="580"/>
      <c r="LIJ33" s="580"/>
      <c r="LIK33" s="580"/>
      <c r="LIL33" s="580"/>
      <c r="LIM33" s="580"/>
      <c r="LIN33" s="580"/>
      <c r="LIO33" s="580"/>
      <c r="LIP33" s="580"/>
      <c r="LIQ33" s="580"/>
      <c r="LIR33" s="580"/>
      <c r="LIS33" s="580"/>
      <c r="LIT33" s="580"/>
      <c r="LIU33" s="580"/>
      <c r="LIV33" s="580"/>
      <c r="LIW33" s="580"/>
      <c r="LIX33" s="580"/>
      <c r="LIY33" s="580"/>
      <c r="LIZ33" s="580"/>
      <c r="LJA33" s="580"/>
      <c r="LJB33" s="580"/>
      <c r="LJC33" s="580"/>
      <c r="LJD33" s="580"/>
      <c r="LJE33" s="580"/>
      <c r="LJF33" s="580"/>
      <c r="LJG33" s="580"/>
      <c r="LJH33" s="580"/>
      <c r="LJI33" s="580"/>
      <c r="LJJ33" s="580"/>
      <c r="LJK33" s="580"/>
      <c r="LJL33" s="580"/>
      <c r="LJM33" s="580"/>
      <c r="LJN33" s="580"/>
      <c r="LJO33" s="580"/>
      <c r="LJP33" s="580"/>
      <c r="LJQ33" s="580"/>
      <c r="LJR33" s="580"/>
      <c r="LJS33" s="580"/>
      <c r="LJT33" s="580"/>
      <c r="LJU33" s="580"/>
      <c r="LJV33" s="580"/>
      <c r="LJW33" s="580"/>
      <c r="LJX33" s="580"/>
      <c r="LJY33" s="580"/>
      <c r="LJZ33" s="580"/>
      <c r="LKA33" s="580"/>
      <c r="LKB33" s="580"/>
      <c r="LKC33" s="580"/>
      <c r="LKD33" s="580"/>
      <c r="LKE33" s="580"/>
      <c r="LKF33" s="580"/>
      <c r="LKG33" s="580"/>
      <c r="LKH33" s="580"/>
      <c r="LKI33" s="580"/>
      <c r="LKJ33" s="580"/>
      <c r="LKK33" s="580"/>
      <c r="LKL33" s="580"/>
      <c r="LKM33" s="580"/>
      <c r="LKN33" s="580"/>
      <c r="LKO33" s="580"/>
      <c r="LKP33" s="580"/>
      <c r="LKQ33" s="580"/>
      <c r="LKR33" s="580"/>
      <c r="LKS33" s="580"/>
      <c r="LKT33" s="580"/>
      <c r="LKU33" s="580"/>
      <c r="LKV33" s="580"/>
      <c r="LKW33" s="580"/>
      <c r="LKX33" s="580"/>
      <c r="LKY33" s="580"/>
      <c r="LKZ33" s="580"/>
      <c r="LLA33" s="580"/>
      <c r="LLB33" s="580"/>
      <c r="LLC33" s="580"/>
      <c r="LLD33" s="580"/>
      <c r="LLE33" s="580"/>
      <c r="LLF33" s="580"/>
      <c r="LLG33" s="580"/>
      <c r="LLH33" s="580"/>
      <c r="LLI33" s="580"/>
      <c r="LLJ33" s="580"/>
      <c r="LLK33" s="580"/>
      <c r="LLL33" s="580"/>
      <c r="LLM33" s="580"/>
      <c r="LLN33" s="580"/>
      <c r="LLO33" s="580"/>
      <c r="LLP33" s="580"/>
      <c r="LLQ33" s="580"/>
      <c r="LLR33" s="580"/>
      <c r="LLS33" s="580"/>
      <c r="LLT33" s="580"/>
      <c r="LLU33" s="580"/>
      <c r="LLV33" s="580"/>
      <c r="LLW33" s="580"/>
      <c r="LLX33" s="580"/>
      <c r="LLY33" s="580"/>
      <c r="LLZ33" s="580"/>
      <c r="LMA33" s="580"/>
      <c r="LMB33" s="580"/>
      <c r="LMC33" s="580"/>
      <c r="LMD33" s="580"/>
      <c r="LME33" s="580"/>
      <c r="LMF33" s="580"/>
      <c r="LMG33" s="580"/>
      <c r="LMH33" s="580"/>
      <c r="LMI33" s="580"/>
      <c r="LMJ33" s="580"/>
      <c r="LMK33" s="580"/>
      <c r="LML33" s="580"/>
      <c r="LMM33" s="580"/>
      <c r="LMN33" s="580"/>
      <c r="LMO33" s="580"/>
      <c r="LMP33" s="580"/>
      <c r="LMQ33" s="580"/>
      <c r="LMR33" s="580"/>
      <c r="LMS33" s="580"/>
      <c r="LMT33" s="580"/>
      <c r="LMU33" s="580"/>
      <c r="LMV33" s="580"/>
      <c r="LMW33" s="580"/>
      <c r="LMX33" s="580"/>
      <c r="LMY33" s="580"/>
      <c r="LMZ33" s="580"/>
      <c r="LNA33" s="580"/>
      <c r="LNB33" s="580"/>
      <c r="LNC33" s="580"/>
      <c r="LND33" s="580"/>
      <c r="LNE33" s="580"/>
      <c r="LNF33" s="580"/>
      <c r="LNG33" s="580"/>
      <c r="LNH33" s="580"/>
      <c r="LNI33" s="580"/>
      <c r="LNJ33" s="580"/>
      <c r="LNK33" s="580"/>
      <c r="LNL33" s="580"/>
      <c r="LNM33" s="580"/>
      <c r="LNN33" s="580"/>
      <c r="LNO33" s="580"/>
      <c r="LNP33" s="580"/>
      <c r="LNQ33" s="580"/>
      <c r="LNR33" s="580"/>
      <c r="LNS33" s="580"/>
      <c r="LNT33" s="580"/>
      <c r="LNU33" s="580"/>
      <c r="LNV33" s="580"/>
      <c r="LNW33" s="580"/>
      <c r="LNX33" s="580"/>
      <c r="LNY33" s="580"/>
      <c r="LNZ33" s="580"/>
      <c r="LOA33" s="580"/>
      <c r="LOB33" s="580"/>
      <c r="LOC33" s="580"/>
      <c r="LOD33" s="580"/>
      <c r="LOE33" s="580"/>
      <c r="LOF33" s="580"/>
      <c r="LOG33" s="580"/>
      <c r="LOH33" s="580"/>
      <c r="LOI33" s="580"/>
      <c r="LOJ33" s="580"/>
      <c r="LOK33" s="580"/>
      <c r="LOL33" s="580"/>
      <c r="LOM33" s="580"/>
      <c r="LON33" s="580"/>
      <c r="LOO33" s="580"/>
      <c r="LOP33" s="580"/>
      <c r="LOQ33" s="580"/>
      <c r="LOR33" s="580"/>
      <c r="LOS33" s="580"/>
      <c r="LOT33" s="580"/>
      <c r="LOU33" s="580"/>
      <c r="LOV33" s="580"/>
      <c r="LOW33" s="580"/>
      <c r="LOX33" s="580"/>
      <c r="LOY33" s="580"/>
      <c r="LOZ33" s="580"/>
      <c r="LPA33" s="580"/>
      <c r="LPB33" s="580"/>
      <c r="LPC33" s="580"/>
      <c r="LPD33" s="580"/>
      <c r="LPE33" s="580"/>
      <c r="LPF33" s="580"/>
      <c r="LPG33" s="580"/>
      <c r="LPH33" s="580"/>
      <c r="LPI33" s="580"/>
      <c r="LPJ33" s="580"/>
      <c r="LPK33" s="580"/>
      <c r="LPL33" s="580"/>
      <c r="LPM33" s="580"/>
      <c r="LPN33" s="580"/>
      <c r="LPO33" s="580"/>
      <c r="LPP33" s="580"/>
      <c r="LPQ33" s="580"/>
      <c r="LPR33" s="580"/>
      <c r="LPS33" s="580"/>
      <c r="LPT33" s="580"/>
      <c r="LPU33" s="580"/>
      <c r="LPV33" s="580"/>
      <c r="LPW33" s="580"/>
      <c r="LPX33" s="580"/>
      <c r="LPY33" s="580"/>
      <c r="LPZ33" s="580"/>
      <c r="LQA33" s="580"/>
      <c r="LQB33" s="580"/>
      <c r="LQC33" s="580"/>
      <c r="LQD33" s="580"/>
      <c r="LQE33" s="580"/>
      <c r="LQF33" s="580"/>
      <c r="LQG33" s="580"/>
      <c r="LQH33" s="580"/>
      <c r="LQI33" s="580"/>
      <c r="LQJ33" s="580"/>
      <c r="LQK33" s="580"/>
      <c r="LQL33" s="580"/>
      <c r="LQM33" s="580"/>
      <c r="LQN33" s="580"/>
      <c r="LQO33" s="580"/>
      <c r="LQP33" s="580"/>
      <c r="LQQ33" s="580"/>
      <c r="LQR33" s="580"/>
      <c r="LQS33" s="580"/>
      <c r="LQT33" s="580"/>
      <c r="LQU33" s="580"/>
      <c r="LQV33" s="580"/>
      <c r="LQW33" s="580"/>
      <c r="LQX33" s="580"/>
      <c r="LQY33" s="580"/>
      <c r="LQZ33" s="580"/>
      <c r="LRA33" s="580"/>
      <c r="LRB33" s="580"/>
      <c r="LRC33" s="580"/>
      <c r="LRD33" s="580"/>
      <c r="LRE33" s="580"/>
      <c r="LRF33" s="580"/>
      <c r="LRG33" s="580"/>
      <c r="LRH33" s="580"/>
      <c r="LRI33" s="580"/>
      <c r="LRJ33" s="580"/>
      <c r="LRK33" s="580"/>
      <c r="LRL33" s="580"/>
      <c r="LRM33" s="580"/>
      <c r="LRN33" s="580"/>
      <c r="LRO33" s="580"/>
      <c r="LRP33" s="580"/>
      <c r="LRQ33" s="580"/>
      <c r="LRR33" s="580"/>
      <c r="LRS33" s="580"/>
      <c r="LRT33" s="580"/>
      <c r="LRU33" s="580"/>
      <c r="LRV33" s="580"/>
      <c r="LRW33" s="580"/>
      <c r="LRX33" s="580"/>
      <c r="LRY33" s="580"/>
      <c r="LRZ33" s="580"/>
      <c r="LSA33" s="580"/>
      <c r="LSB33" s="580"/>
      <c r="LSC33" s="580"/>
      <c r="LSD33" s="580"/>
      <c r="LSE33" s="580"/>
      <c r="LSF33" s="580"/>
      <c r="LSG33" s="580"/>
      <c r="LSH33" s="580"/>
      <c r="LSI33" s="580"/>
      <c r="LSJ33" s="580"/>
      <c r="LSK33" s="580"/>
      <c r="LSL33" s="580"/>
      <c r="LSM33" s="580"/>
      <c r="LSN33" s="580"/>
      <c r="LSO33" s="580"/>
      <c r="LSP33" s="580"/>
      <c r="LSQ33" s="580"/>
      <c r="LSR33" s="580"/>
      <c r="LSS33" s="580"/>
      <c r="LST33" s="580"/>
      <c r="LSU33" s="580"/>
      <c r="LSV33" s="580"/>
      <c r="LSW33" s="580"/>
      <c r="LSX33" s="580"/>
      <c r="LSY33" s="580"/>
      <c r="LSZ33" s="580"/>
      <c r="LTA33" s="580"/>
      <c r="LTB33" s="580"/>
      <c r="LTC33" s="580"/>
      <c r="LTD33" s="580"/>
      <c r="LTE33" s="580"/>
      <c r="LTF33" s="580"/>
      <c r="LTG33" s="580"/>
      <c r="LTH33" s="580"/>
      <c r="LTI33" s="580"/>
      <c r="LTJ33" s="580"/>
      <c r="LTK33" s="580"/>
      <c r="LTL33" s="580"/>
      <c r="LTM33" s="580"/>
      <c r="LTN33" s="580"/>
      <c r="LTO33" s="580"/>
      <c r="LTP33" s="580"/>
      <c r="LTQ33" s="580"/>
      <c r="LTR33" s="580"/>
      <c r="LTS33" s="580"/>
      <c r="LTT33" s="580"/>
      <c r="LTU33" s="580"/>
      <c r="LTV33" s="580"/>
      <c r="LTW33" s="580"/>
      <c r="LTX33" s="580"/>
      <c r="LTY33" s="580"/>
      <c r="LTZ33" s="580"/>
      <c r="LUA33" s="580"/>
      <c r="LUB33" s="580"/>
      <c r="LUC33" s="580"/>
      <c r="LUD33" s="580"/>
      <c r="LUE33" s="580"/>
      <c r="LUF33" s="580"/>
      <c r="LUG33" s="580"/>
      <c r="LUH33" s="580"/>
      <c r="LUI33" s="580"/>
      <c r="LUJ33" s="580"/>
      <c r="LUK33" s="580"/>
      <c r="LUL33" s="580"/>
      <c r="LUM33" s="580"/>
      <c r="LUN33" s="580"/>
      <c r="LUO33" s="580"/>
      <c r="LUP33" s="580"/>
      <c r="LUQ33" s="580"/>
      <c r="LUR33" s="580"/>
      <c r="LUS33" s="580"/>
      <c r="LUT33" s="580"/>
      <c r="LUU33" s="580"/>
      <c r="LUV33" s="580"/>
      <c r="LUW33" s="580"/>
      <c r="LUX33" s="580"/>
      <c r="LUY33" s="580"/>
      <c r="LUZ33" s="580"/>
      <c r="LVA33" s="580"/>
      <c r="LVB33" s="580"/>
      <c r="LVC33" s="580"/>
      <c r="LVD33" s="580"/>
      <c r="LVE33" s="580"/>
      <c r="LVF33" s="580"/>
      <c r="LVG33" s="580"/>
      <c r="LVH33" s="580"/>
      <c r="LVI33" s="580"/>
      <c r="LVJ33" s="580"/>
      <c r="LVK33" s="580"/>
      <c r="LVL33" s="580"/>
      <c r="LVM33" s="580"/>
      <c r="LVN33" s="580"/>
      <c r="LVO33" s="580"/>
      <c r="LVP33" s="580"/>
      <c r="LVQ33" s="580"/>
      <c r="LVR33" s="580"/>
      <c r="LVS33" s="580"/>
      <c r="LVT33" s="580"/>
      <c r="LVU33" s="580"/>
      <c r="LVV33" s="580"/>
      <c r="LVW33" s="580"/>
      <c r="LVX33" s="580"/>
      <c r="LVY33" s="580"/>
      <c r="LVZ33" s="580"/>
      <c r="LWA33" s="580"/>
      <c r="LWB33" s="580"/>
      <c r="LWC33" s="580"/>
      <c r="LWD33" s="580"/>
      <c r="LWE33" s="580"/>
      <c r="LWF33" s="580"/>
      <c r="LWG33" s="580"/>
      <c r="LWH33" s="580"/>
      <c r="LWI33" s="580"/>
      <c r="LWJ33" s="580"/>
      <c r="LWK33" s="580"/>
      <c r="LWL33" s="580"/>
      <c r="LWM33" s="580"/>
      <c r="LWN33" s="580"/>
      <c r="LWO33" s="580"/>
      <c r="LWP33" s="580"/>
      <c r="LWQ33" s="580"/>
      <c r="LWR33" s="580"/>
      <c r="LWS33" s="580"/>
      <c r="LWT33" s="580"/>
      <c r="LWU33" s="580"/>
      <c r="LWV33" s="580"/>
      <c r="LWW33" s="580"/>
      <c r="LWX33" s="580"/>
      <c r="LWY33" s="580"/>
      <c r="LWZ33" s="580"/>
      <c r="LXA33" s="580"/>
      <c r="LXB33" s="580"/>
      <c r="LXC33" s="580"/>
      <c r="LXD33" s="580"/>
      <c r="LXE33" s="580"/>
      <c r="LXF33" s="580"/>
      <c r="LXG33" s="580"/>
      <c r="LXH33" s="580"/>
      <c r="LXI33" s="580"/>
      <c r="LXJ33" s="580"/>
      <c r="LXK33" s="580"/>
      <c r="LXL33" s="580"/>
      <c r="LXM33" s="580"/>
      <c r="LXN33" s="580"/>
      <c r="LXO33" s="580"/>
      <c r="LXP33" s="580"/>
      <c r="LXQ33" s="580"/>
      <c r="LXR33" s="580"/>
      <c r="LXS33" s="580"/>
      <c r="LXT33" s="580"/>
      <c r="LXU33" s="580"/>
      <c r="LXV33" s="580"/>
      <c r="LXW33" s="580"/>
      <c r="LXX33" s="580"/>
      <c r="LXY33" s="580"/>
      <c r="LXZ33" s="580"/>
      <c r="LYA33" s="580"/>
      <c r="LYB33" s="580"/>
      <c r="LYC33" s="580"/>
      <c r="LYD33" s="580"/>
      <c r="LYE33" s="580"/>
      <c r="LYF33" s="580"/>
      <c r="LYG33" s="580"/>
      <c r="LYH33" s="580"/>
      <c r="LYI33" s="580"/>
      <c r="LYJ33" s="580"/>
      <c r="LYK33" s="580"/>
      <c r="LYL33" s="580"/>
      <c r="LYM33" s="580"/>
      <c r="LYN33" s="580"/>
      <c r="LYO33" s="580"/>
      <c r="LYP33" s="580"/>
      <c r="LYQ33" s="580"/>
      <c r="LYR33" s="580"/>
      <c r="LYS33" s="580"/>
      <c r="LYT33" s="580"/>
      <c r="LYU33" s="580"/>
      <c r="LYV33" s="580"/>
      <c r="LYW33" s="580"/>
      <c r="LYX33" s="580"/>
      <c r="LYY33" s="580"/>
      <c r="LYZ33" s="580"/>
      <c r="LZA33" s="580"/>
      <c r="LZB33" s="580"/>
      <c r="LZC33" s="580"/>
      <c r="LZD33" s="580"/>
      <c r="LZE33" s="580"/>
      <c r="LZF33" s="580"/>
      <c r="LZG33" s="580"/>
      <c r="LZH33" s="580"/>
      <c r="LZI33" s="580"/>
      <c r="LZJ33" s="580"/>
      <c r="LZK33" s="580"/>
      <c r="LZL33" s="580"/>
      <c r="LZM33" s="580"/>
      <c r="LZN33" s="580"/>
      <c r="LZO33" s="580"/>
      <c r="LZP33" s="580"/>
      <c r="LZQ33" s="580"/>
      <c r="LZR33" s="580"/>
      <c r="LZS33" s="580"/>
      <c r="LZT33" s="580"/>
      <c r="LZU33" s="580"/>
      <c r="LZV33" s="580"/>
      <c r="LZW33" s="580"/>
      <c r="LZX33" s="580"/>
      <c r="LZY33" s="580"/>
      <c r="LZZ33" s="580"/>
      <c r="MAA33" s="580"/>
      <c r="MAB33" s="580"/>
      <c r="MAC33" s="580"/>
      <c r="MAD33" s="580"/>
      <c r="MAE33" s="580"/>
      <c r="MAF33" s="580"/>
      <c r="MAG33" s="580"/>
      <c r="MAH33" s="580"/>
      <c r="MAI33" s="580"/>
      <c r="MAJ33" s="580"/>
      <c r="MAK33" s="580"/>
      <c r="MAL33" s="580"/>
      <c r="MAM33" s="580"/>
      <c r="MAN33" s="580"/>
      <c r="MAO33" s="580"/>
      <c r="MAP33" s="580"/>
      <c r="MAQ33" s="580"/>
      <c r="MAR33" s="580"/>
      <c r="MAS33" s="580"/>
      <c r="MAT33" s="580"/>
      <c r="MAU33" s="580"/>
      <c r="MAV33" s="580"/>
      <c r="MAW33" s="580"/>
      <c r="MAX33" s="580"/>
      <c r="MAY33" s="580"/>
      <c r="MAZ33" s="580"/>
      <c r="MBA33" s="580"/>
      <c r="MBB33" s="580"/>
      <c r="MBC33" s="580"/>
      <c r="MBD33" s="580"/>
      <c r="MBE33" s="580"/>
      <c r="MBF33" s="580"/>
      <c r="MBG33" s="580"/>
      <c r="MBH33" s="580"/>
      <c r="MBI33" s="580"/>
      <c r="MBJ33" s="580"/>
      <c r="MBK33" s="580"/>
      <c r="MBL33" s="580"/>
      <c r="MBM33" s="580"/>
      <c r="MBN33" s="580"/>
      <c r="MBO33" s="580"/>
      <c r="MBP33" s="580"/>
      <c r="MBQ33" s="580"/>
      <c r="MBR33" s="580"/>
      <c r="MBS33" s="580"/>
      <c r="MBT33" s="580"/>
      <c r="MBU33" s="580"/>
      <c r="MBV33" s="580"/>
      <c r="MBW33" s="580"/>
      <c r="MBX33" s="580"/>
      <c r="MBY33" s="580"/>
      <c r="MBZ33" s="580"/>
      <c r="MCA33" s="580"/>
      <c r="MCB33" s="580"/>
      <c r="MCC33" s="580"/>
      <c r="MCD33" s="580"/>
      <c r="MCE33" s="580"/>
      <c r="MCF33" s="580"/>
      <c r="MCG33" s="580"/>
      <c r="MCH33" s="580"/>
      <c r="MCI33" s="580"/>
      <c r="MCJ33" s="580"/>
      <c r="MCK33" s="580"/>
      <c r="MCL33" s="580"/>
      <c r="MCM33" s="580"/>
      <c r="MCN33" s="580"/>
      <c r="MCO33" s="580"/>
      <c r="MCP33" s="580"/>
      <c r="MCQ33" s="580"/>
      <c r="MCR33" s="580"/>
      <c r="MCS33" s="580"/>
      <c r="MCT33" s="580"/>
      <c r="MCU33" s="580"/>
      <c r="MCV33" s="580"/>
      <c r="MCW33" s="580"/>
      <c r="MCX33" s="580"/>
      <c r="MCY33" s="580"/>
      <c r="MCZ33" s="580"/>
      <c r="MDA33" s="580"/>
      <c r="MDB33" s="580"/>
      <c r="MDC33" s="580"/>
      <c r="MDD33" s="580"/>
      <c r="MDE33" s="580"/>
      <c r="MDF33" s="580"/>
      <c r="MDG33" s="580"/>
      <c r="MDH33" s="580"/>
      <c r="MDI33" s="580"/>
      <c r="MDJ33" s="580"/>
      <c r="MDK33" s="580"/>
      <c r="MDL33" s="580"/>
      <c r="MDM33" s="580"/>
      <c r="MDN33" s="580"/>
      <c r="MDO33" s="580"/>
      <c r="MDP33" s="580"/>
      <c r="MDQ33" s="580"/>
      <c r="MDR33" s="580"/>
      <c r="MDS33" s="580"/>
      <c r="MDT33" s="580"/>
      <c r="MDU33" s="580"/>
      <c r="MDV33" s="580"/>
      <c r="MDW33" s="580"/>
      <c r="MDX33" s="580"/>
      <c r="MDY33" s="580"/>
      <c r="MDZ33" s="580"/>
      <c r="MEA33" s="580"/>
      <c r="MEB33" s="580"/>
      <c r="MEC33" s="580"/>
      <c r="MED33" s="580"/>
      <c r="MEE33" s="580"/>
      <c r="MEF33" s="580"/>
      <c r="MEG33" s="580"/>
      <c r="MEH33" s="580"/>
      <c r="MEI33" s="580"/>
      <c r="MEJ33" s="580"/>
      <c r="MEK33" s="580"/>
      <c r="MEL33" s="580"/>
      <c r="MEM33" s="580"/>
      <c r="MEN33" s="580"/>
      <c r="MEO33" s="580"/>
      <c r="MEP33" s="580"/>
      <c r="MEQ33" s="580"/>
      <c r="MER33" s="580"/>
      <c r="MES33" s="580"/>
      <c r="MET33" s="580"/>
      <c r="MEU33" s="580"/>
      <c r="MEV33" s="580"/>
      <c r="MEW33" s="580"/>
      <c r="MEX33" s="580"/>
      <c r="MEY33" s="580"/>
      <c r="MEZ33" s="580"/>
      <c r="MFA33" s="580"/>
      <c r="MFB33" s="580"/>
      <c r="MFC33" s="580"/>
      <c r="MFD33" s="580"/>
      <c r="MFE33" s="580"/>
      <c r="MFF33" s="580"/>
      <c r="MFG33" s="580"/>
      <c r="MFH33" s="580"/>
      <c r="MFI33" s="580"/>
      <c r="MFJ33" s="580"/>
      <c r="MFK33" s="580"/>
      <c r="MFL33" s="580"/>
      <c r="MFM33" s="580"/>
      <c r="MFN33" s="580"/>
      <c r="MFO33" s="580"/>
      <c r="MFP33" s="580"/>
      <c r="MFQ33" s="580"/>
      <c r="MFR33" s="580"/>
      <c r="MFS33" s="580"/>
      <c r="MFT33" s="580"/>
      <c r="MFU33" s="580"/>
      <c r="MFV33" s="580"/>
      <c r="MFW33" s="580"/>
      <c r="MFX33" s="580"/>
      <c r="MFY33" s="580"/>
      <c r="MFZ33" s="580"/>
      <c r="MGA33" s="580"/>
      <c r="MGB33" s="580"/>
      <c r="MGC33" s="580"/>
      <c r="MGD33" s="580"/>
      <c r="MGE33" s="580"/>
      <c r="MGF33" s="580"/>
      <c r="MGG33" s="580"/>
      <c r="MGH33" s="580"/>
      <c r="MGI33" s="580"/>
      <c r="MGJ33" s="580"/>
      <c r="MGK33" s="580"/>
      <c r="MGL33" s="580"/>
      <c r="MGM33" s="580"/>
      <c r="MGN33" s="580"/>
      <c r="MGO33" s="580"/>
      <c r="MGP33" s="580"/>
      <c r="MGQ33" s="580"/>
      <c r="MGR33" s="580"/>
      <c r="MGS33" s="580"/>
      <c r="MGT33" s="580"/>
      <c r="MGU33" s="580"/>
      <c r="MGV33" s="580"/>
      <c r="MGW33" s="580"/>
      <c r="MGX33" s="580"/>
      <c r="MGY33" s="580"/>
      <c r="MGZ33" s="580"/>
      <c r="MHA33" s="580"/>
      <c r="MHB33" s="580"/>
      <c r="MHC33" s="580"/>
      <c r="MHD33" s="580"/>
      <c r="MHE33" s="580"/>
      <c r="MHF33" s="580"/>
      <c r="MHG33" s="580"/>
      <c r="MHH33" s="580"/>
      <c r="MHI33" s="580"/>
      <c r="MHJ33" s="580"/>
      <c r="MHK33" s="580"/>
      <c r="MHL33" s="580"/>
      <c r="MHM33" s="580"/>
      <c r="MHN33" s="580"/>
      <c r="MHO33" s="580"/>
      <c r="MHP33" s="580"/>
      <c r="MHQ33" s="580"/>
      <c r="MHR33" s="580"/>
      <c r="MHS33" s="580"/>
      <c r="MHT33" s="580"/>
      <c r="MHU33" s="580"/>
      <c r="MHV33" s="580"/>
      <c r="MHW33" s="580"/>
      <c r="MHX33" s="580"/>
      <c r="MHY33" s="580"/>
      <c r="MHZ33" s="580"/>
      <c r="MIA33" s="580"/>
      <c r="MIB33" s="580"/>
      <c r="MIC33" s="580"/>
      <c r="MID33" s="580"/>
      <c r="MIE33" s="580"/>
      <c r="MIF33" s="580"/>
      <c r="MIG33" s="580"/>
      <c r="MIH33" s="580"/>
      <c r="MII33" s="580"/>
      <c r="MIJ33" s="580"/>
      <c r="MIK33" s="580"/>
      <c r="MIL33" s="580"/>
      <c r="MIM33" s="580"/>
      <c r="MIN33" s="580"/>
      <c r="MIO33" s="580"/>
      <c r="MIP33" s="580"/>
      <c r="MIQ33" s="580"/>
      <c r="MIR33" s="580"/>
      <c r="MIS33" s="580"/>
      <c r="MIT33" s="580"/>
      <c r="MIU33" s="580"/>
      <c r="MIV33" s="580"/>
      <c r="MIW33" s="580"/>
      <c r="MIX33" s="580"/>
      <c r="MIY33" s="580"/>
      <c r="MIZ33" s="580"/>
      <c r="MJA33" s="580"/>
      <c r="MJB33" s="580"/>
      <c r="MJC33" s="580"/>
      <c r="MJD33" s="580"/>
      <c r="MJE33" s="580"/>
      <c r="MJF33" s="580"/>
      <c r="MJG33" s="580"/>
      <c r="MJH33" s="580"/>
      <c r="MJI33" s="580"/>
      <c r="MJJ33" s="580"/>
      <c r="MJK33" s="580"/>
      <c r="MJL33" s="580"/>
      <c r="MJM33" s="580"/>
      <c r="MJN33" s="580"/>
      <c r="MJO33" s="580"/>
      <c r="MJP33" s="580"/>
      <c r="MJQ33" s="580"/>
      <c r="MJR33" s="580"/>
      <c r="MJS33" s="580"/>
      <c r="MJT33" s="580"/>
      <c r="MJU33" s="580"/>
      <c r="MJV33" s="580"/>
      <c r="MJW33" s="580"/>
      <c r="MJX33" s="580"/>
      <c r="MJY33" s="580"/>
      <c r="MJZ33" s="580"/>
      <c r="MKA33" s="580"/>
      <c r="MKB33" s="580"/>
      <c r="MKC33" s="580"/>
      <c r="MKD33" s="580"/>
      <c r="MKE33" s="580"/>
      <c r="MKF33" s="580"/>
      <c r="MKG33" s="580"/>
      <c r="MKH33" s="580"/>
      <c r="MKI33" s="580"/>
      <c r="MKJ33" s="580"/>
      <c r="MKK33" s="580"/>
      <c r="MKL33" s="580"/>
      <c r="MKM33" s="580"/>
      <c r="MKN33" s="580"/>
      <c r="MKO33" s="580"/>
      <c r="MKP33" s="580"/>
      <c r="MKQ33" s="580"/>
      <c r="MKR33" s="580"/>
      <c r="MKS33" s="580"/>
      <c r="MKT33" s="580"/>
      <c r="MKU33" s="580"/>
      <c r="MKV33" s="580"/>
      <c r="MKW33" s="580"/>
      <c r="MKX33" s="580"/>
      <c r="MKY33" s="580"/>
      <c r="MKZ33" s="580"/>
      <c r="MLA33" s="580"/>
      <c r="MLB33" s="580"/>
      <c r="MLC33" s="580"/>
      <c r="MLD33" s="580"/>
      <c r="MLE33" s="580"/>
      <c r="MLF33" s="580"/>
      <c r="MLG33" s="580"/>
      <c r="MLH33" s="580"/>
      <c r="MLI33" s="580"/>
      <c r="MLJ33" s="580"/>
      <c r="MLK33" s="580"/>
      <c r="MLL33" s="580"/>
      <c r="MLM33" s="580"/>
      <c r="MLN33" s="580"/>
      <c r="MLO33" s="580"/>
      <c r="MLP33" s="580"/>
      <c r="MLQ33" s="580"/>
      <c r="MLR33" s="580"/>
      <c r="MLS33" s="580"/>
      <c r="MLT33" s="580"/>
      <c r="MLU33" s="580"/>
      <c r="MLV33" s="580"/>
      <c r="MLW33" s="580"/>
      <c r="MLX33" s="580"/>
      <c r="MLY33" s="580"/>
      <c r="MLZ33" s="580"/>
      <c r="MMA33" s="580"/>
      <c r="MMB33" s="580"/>
      <c r="MMC33" s="580"/>
      <c r="MMD33" s="580"/>
      <c r="MME33" s="580"/>
      <c r="MMF33" s="580"/>
      <c r="MMG33" s="580"/>
      <c r="MMH33" s="580"/>
      <c r="MMI33" s="580"/>
      <c r="MMJ33" s="580"/>
      <c r="MMK33" s="580"/>
      <c r="MML33" s="580"/>
      <c r="MMM33" s="580"/>
      <c r="MMN33" s="580"/>
      <c r="MMO33" s="580"/>
      <c r="MMP33" s="580"/>
      <c r="MMQ33" s="580"/>
      <c r="MMR33" s="580"/>
      <c r="MMS33" s="580"/>
      <c r="MMT33" s="580"/>
      <c r="MMU33" s="580"/>
      <c r="MMV33" s="580"/>
      <c r="MMW33" s="580"/>
      <c r="MMX33" s="580"/>
      <c r="MMY33" s="580"/>
      <c r="MMZ33" s="580"/>
      <c r="MNA33" s="580"/>
      <c r="MNB33" s="580"/>
      <c r="MNC33" s="580"/>
      <c r="MND33" s="580"/>
      <c r="MNE33" s="580"/>
      <c r="MNF33" s="580"/>
      <c r="MNG33" s="580"/>
      <c r="MNH33" s="580"/>
      <c r="MNI33" s="580"/>
      <c r="MNJ33" s="580"/>
      <c r="MNK33" s="580"/>
      <c r="MNL33" s="580"/>
      <c r="MNM33" s="580"/>
      <c r="MNN33" s="580"/>
      <c r="MNO33" s="580"/>
      <c r="MNP33" s="580"/>
      <c r="MNQ33" s="580"/>
      <c r="MNR33" s="580"/>
      <c r="MNS33" s="580"/>
      <c r="MNT33" s="580"/>
      <c r="MNU33" s="580"/>
      <c r="MNV33" s="580"/>
      <c r="MNW33" s="580"/>
      <c r="MNX33" s="580"/>
      <c r="MNY33" s="580"/>
      <c r="MNZ33" s="580"/>
      <c r="MOA33" s="580"/>
      <c r="MOB33" s="580"/>
      <c r="MOC33" s="580"/>
      <c r="MOD33" s="580"/>
      <c r="MOE33" s="580"/>
      <c r="MOF33" s="580"/>
      <c r="MOG33" s="580"/>
      <c r="MOH33" s="580"/>
      <c r="MOI33" s="580"/>
      <c r="MOJ33" s="580"/>
      <c r="MOK33" s="580"/>
      <c r="MOL33" s="580"/>
      <c r="MOM33" s="580"/>
      <c r="MON33" s="580"/>
      <c r="MOO33" s="580"/>
      <c r="MOP33" s="580"/>
      <c r="MOQ33" s="580"/>
      <c r="MOR33" s="580"/>
      <c r="MOS33" s="580"/>
      <c r="MOT33" s="580"/>
      <c r="MOU33" s="580"/>
      <c r="MOV33" s="580"/>
      <c r="MOW33" s="580"/>
      <c r="MOX33" s="580"/>
      <c r="MOY33" s="580"/>
      <c r="MOZ33" s="580"/>
      <c r="MPA33" s="580"/>
      <c r="MPB33" s="580"/>
      <c r="MPC33" s="580"/>
      <c r="MPD33" s="580"/>
      <c r="MPE33" s="580"/>
      <c r="MPF33" s="580"/>
      <c r="MPG33" s="580"/>
      <c r="MPH33" s="580"/>
      <c r="MPI33" s="580"/>
      <c r="MPJ33" s="580"/>
      <c r="MPK33" s="580"/>
      <c r="MPL33" s="580"/>
      <c r="MPM33" s="580"/>
      <c r="MPN33" s="580"/>
      <c r="MPO33" s="580"/>
      <c r="MPP33" s="580"/>
      <c r="MPQ33" s="580"/>
      <c r="MPR33" s="580"/>
      <c r="MPS33" s="580"/>
      <c r="MPT33" s="580"/>
      <c r="MPU33" s="580"/>
      <c r="MPV33" s="580"/>
      <c r="MPW33" s="580"/>
      <c r="MPX33" s="580"/>
      <c r="MPY33" s="580"/>
      <c r="MPZ33" s="580"/>
      <c r="MQA33" s="580"/>
      <c r="MQB33" s="580"/>
      <c r="MQC33" s="580"/>
      <c r="MQD33" s="580"/>
      <c r="MQE33" s="580"/>
      <c r="MQF33" s="580"/>
      <c r="MQG33" s="580"/>
      <c r="MQH33" s="580"/>
      <c r="MQI33" s="580"/>
      <c r="MQJ33" s="580"/>
      <c r="MQK33" s="580"/>
      <c r="MQL33" s="580"/>
      <c r="MQM33" s="580"/>
      <c r="MQN33" s="580"/>
      <c r="MQO33" s="580"/>
      <c r="MQP33" s="580"/>
      <c r="MQQ33" s="580"/>
      <c r="MQR33" s="580"/>
      <c r="MQS33" s="580"/>
      <c r="MQT33" s="580"/>
      <c r="MQU33" s="580"/>
      <c r="MQV33" s="580"/>
      <c r="MQW33" s="580"/>
      <c r="MQX33" s="580"/>
      <c r="MQY33" s="580"/>
      <c r="MQZ33" s="580"/>
      <c r="MRA33" s="580"/>
      <c r="MRB33" s="580"/>
      <c r="MRC33" s="580"/>
      <c r="MRD33" s="580"/>
      <c r="MRE33" s="580"/>
      <c r="MRF33" s="580"/>
      <c r="MRG33" s="580"/>
      <c r="MRH33" s="580"/>
      <c r="MRI33" s="580"/>
      <c r="MRJ33" s="580"/>
      <c r="MRK33" s="580"/>
      <c r="MRL33" s="580"/>
      <c r="MRM33" s="580"/>
      <c r="MRN33" s="580"/>
      <c r="MRO33" s="580"/>
      <c r="MRP33" s="580"/>
      <c r="MRQ33" s="580"/>
      <c r="MRR33" s="580"/>
      <c r="MRS33" s="580"/>
      <c r="MRT33" s="580"/>
      <c r="MRU33" s="580"/>
      <c r="MRV33" s="580"/>
      <c r="MRW33" s="580"/>
      <c r="MRX33" s="580"/>
      <c r="MRY33" s="580"/>
      <c r="MRZ33" s="580"/>
      <c r="MSA33" s="580"/>
      <c r="MSB33" s="580"/>
      <c r="MSC33" s="580"/>
      <c r="MSD33" s="580"/>
      <c r="MSE33" s="580"/>
      <c r="MSF33" s="580"/>
      <c r="MSG33" s="580"/>
      <c r="MSH33" s="580"/>
      <c r="MSI33" s="580"/>
      <c r="MSJ33" s="580"/>
      <c r="MSK33" s="580"/>
      <c r="MSL33" s="580"/>
      <c r="MSM33" s="580"/>
      <c r="MSN33" s="580"/>
      <c r="MSO33" s="580"/>
      <c r="MSP33" s="580"/>
      <c r="MSQ33" s="580"/>
      <c r="MSR33" s="580"/>
      <c r="MSS33" s="580"/>
      <c r="MST33" s="580"/>
      <c r="MSU33" s="580"/>
      <c r="MSV33" s="580"/>
      <c r="MSW33" s="580"/>
      <c r="MSX33" s="580"/>
      <c r="MSY33" s="580"/>
      <c r="MSZ33" s="580"/>
      <c r="MTA33" s="580"/>
      <c r="MTB33" s="580"/>
      <c r="MTC33" s="580"/>
      <c r="MTD33" s="580"/>
      <c r="MTE33" s="580"/>
      <c r="MTF33" s="580"/>
      <c r="MTG33" s="580"/>
      <c r="MTH33" s="580"/>
      <c r="MTI33" s="580"/>
      <c r="MTJ33" s="580"/>
      <c r="MTK33" s="580"/>
      <c r="MTL33" s="580"/>
      <c r="MTM33" s="580"/>
      <c r="MTN33" s="580"/>
      <c r="MTO33" s="580"/>
      <c r="MTP33" s="580"/>
      <c r="MTQ33" s="580"/>
      <c r="MTR33" s="580"/>
      <c r="MTS33" s="580"/>
      <c r="MTT33" s="580"/>
      <c r="MTU33" s="580"/>
      <c r="MTV33" s="580"/>
      <c r="MTW33" s="580"/>
      <c r="MTX33" s="580"/>
      <c r="MTY33" s="580"/>
      <c r="MTZ33" s="580"/>
      <c r="MUA33" s="580"/>
      <c r="MUB33" s="580"/>
      <c r="MUC33" s="580"/>
      <c r="MUD33" s="580"/>
      <c r="MUE33" s="580"/>
      <c r="MUF33" s="580"/>
      <c r="MUG33" s="580"/>
      <c r="MUH33" s="580"/>
      <c r="MUI33" s="580"/>
      <c r="MUJ33" s="580"/>
      <c r="MUK33" s="580"/>
      <c r="MUL33" s="580"/>
      <c r="MUM33" s="580"/>
      <c r="MUN33" s="580"/>
      <c r="MUO33" s="580"/>
      <c r="MUP33" s="580"/>
      <c r="MUQ33" s="580"/>
      <c r="MUR33" s="580"/>
      <c r="MUS33" s="580"/>
      <c r="MUT33" s="580"/>
      <c r="MUU33" s="580"/>
      <c r="MUV33" s="580"/>
      <c r="MUW33" s="580"/>
      <c r="MUX33" s="580"/>
      <c r="MUY33" s="580"/>
      <c r="MUZ33" s="580"/>
      <c r="MVA33" s="580"/>
      <c r="MVB33" s="580"/>
      <c r="MVC33" s="580"/>
      <c r="MVD33" s="580"/>
      <c r="MVE33" s="580"/>
      <c r="MVF33" s="580"/>
      <c r="MVG33" s="580"/>
      <c r="MVH33" s="580"/>
      <c r="MVI33" s="580"/>
      <c r="MVJ33" s="580"/>
      <c r="MVK33" s="580"/>
      <c r="MVL33" s="580"/>
      <c r="MVM33" s="580"/>
      <c r="MVN33" s="580"/>
      <c r="MVO33" s="580"/>
      <c r="MVP33" s="580"/>
      <c r="MVQ33" s="580"/>
      <c r="MVR33" s="580"/>
      <c r="MVS33" s="580"/>
      <c r="MVT33" s="580"/>
      <c r="MVU33" s="580"/>
      <c r="MVV33" s="580"/>
      <c r="MVW33" s="580"/>
      <c r="MVX33" s="580"/>
      <c r="MVY33" s="580"/>
      <c r="MVZ33" s="580"/>
      <c r="MWA33" s="580"/>
      <c r="MWB33" s="580"/>
      <c r="MWC33" s="580"/>
      <c r="MWD33" s="580"/>
      <c r="MWE33" s="580"/>
      <c r="MWF33" s="580"/>
      <c r="MWG33" s="580"/>
      <c r="MWH33" s="580"/>
      <c r="MWI33" s="580"/>
      <c r="MWJ33" s="580"/>
      <c r="MWK33" s="580"/>
      <c r="MWL33" s="580"/>
      <c r="MWM33" s="580"/>
      <c r="MWN33" s="580"/>
      <c r="MWO33" s="580"/>
      <c r="MWP33" s="580"/>
      <c r="MWQ33" s="580"/>
      <c r="MWR33" s="580"/>
      <c r="MWS33" s="580"/>
      <c r="MWT33" s="580"/>
      <c r="MWU33" s="580"/>
      <c r="MWV33" s="580"/>
      <c r="MWW33" s="580"/>
      <c r="MWX33" s="580"/>
      <c r="MWY33" s="580"/>
      <c r="MWZ33" s="580"/>
      <c r="MXA33" s="580"/>
      <c r="MXB33" s="580"/>
      <c r="MXC33" s="580"/>
      <c r="MXD33" s="580"/>
      <c r="MXE33" s="580"/>
      <c r="MXF33" s="580"/>
      <c r="MXG33" s="580"/>
      <c r="MXH33" s="580"/>
      <c r="MXI33" s="580"/>
      <c r="MXJ33" s="580"/>
      <c r="MXK33" s="580"/>
      <c r="MXL33" s="580"/>
      <c r="MXM33" s="580"/>
      <c r="MXN33" s="580"/>
      <c r="MXO33" s="580"/>
      <c r="MXP33" s="580"/>
      <c r="MXQ33" s="580"/>
      <c r="MXR33" s="580"/>
      <c r="MXS33" s="580"/>
      <c r="MXT33" s="580"/>
      <c r="MXU33" s="580"/>
      <c r="MXV33" s="580"/>
      <c r="MXW33" s="580"/>
      <c r="MXX33" s="580"/>
      <c r="MXY33" s="580"/>
      <c r="MXZ33" s="580"/>
      <c r="MYA33" s="580"/>
      <c r="MYB33" s="580"/>
      <c r="MYC33" s="580"/>
      <c r="MYD33" s="580"/>
      <c r="MYE33" s="580"/>
      <c r="MYF33" s="580"/>
      <c r="MYG33" s="580"/>
      <c r="MYH33" s="580"/>
      <c r="MYI33" s="580"/>
      <c r="MYJ33" s="580"/>
      <c r="MYK33" s="580"/>
      <c r="MYL33" s="580"/>
      <c r="MYM33" s="580"/>
      <c r="MYN33" s="580"/>
      <c r="MYO33" s="580"/>
      <c r="MYP33" s="580"/>
      <c r="MYQ33" s="580"/>
      <c r="MYR33" s="580"/>
      <c r="MYS33" s="580"/>
      <c r="MYT33" s="580"/>
      <c r="MYU33" s="580"/>
      <c r="MYV33" s="580"/>
      <c r="MYW33" s="580"/>
      <c r="MYX33" s="580"/>
      <c r="MYY33" s="580"/>
      <c r="MYZ33" s="580"/>
      <c r="MZA33" s="580"/>
      <c r="MZB33" s="580"/>
      <c r="MZC33" s="580"/>
      <c r="MZD33" s="580"/>
      <c r="MZE33" s="580"/>
      <c r="MZF33" s="580"/>
      <c r="MZG33" s="580"/>
      <c r="MZH33" s="580"/>
      <c r="MZI33" s="580"/>
      <c r="MZJ33" s="580"/>
      <c r="MZK33" s="580"/>
      <c r="MZL33" s="580"/>
      <c r="MZM33" s="580"/>
      <c r="MZN33" s="580"/>
      <c r="MZO33" s="580"/>
      <c r="MZP33" s="580"/>
      <c r="MZQ33" s="580"/>
      <c r="MZR33" s="580"/>
      <c r="MZS33" s="580"/>
      <c r="MZT33" s="580"/>
      <c r="MZU33" s="580"/>
      <c r="MZV33" s="580"/>
      <c r="MZW33" s="580"/>
      <c r="MZX33" s="580"/>
      <c r="MZY33" s="580"/>
      <c r="MZZ33" s="580"/>
      <c r="NAA33" s="580"/>
      <c r="NAB33" s="580"/>
      <c r="NAC33" s="580"/>
      <c r="NAD33" s="580"/>
      <c r="NAE33" s="580"/>
      <c r="NAF33" s="580"/>
      <c r="NAG33" s="580"/>
      <c r="NAH33" s="580"/>
      <c r="NAI33" s="580"/>
      <c r="NAJ33" s="580"/>
      <c r="NAK33" s="580"/>
      <c r="NAL33" s="580"/>
      <c r="NAM33" s="580"/>
      <c r="NAN33" s="580"/>
      <c r="NAO33" s="580"/>
      <c r="NAP33" s="580"/>
      <c r="NAQ33" s="580"/>
      <c r="NAR33" s="580"/>
      <c r="NAS33" s="580"/>
      <c r="NAT33" s="580"/>
      <c r="NAU33" s="580"/>
      <c r="NAV33" s="580"/>
      <c r="NAW33" s="580"/>
      <c r="NAX33" s="580"/>
      <c r="NAY33" s="580"/>
      <c r="NAZ33" s="580"/>
      <c r="NBA33" s="580"/>
      <c r="NBB33" s="580"/>
      <c r="NBC33" s="580"/>
      <c r="NBD33" s="580"/>
      <c r="NBE33" s="580"/>
      <c r="NBF33" s="580"/>
      <c r="NBG33" s="580"/>
      <c r="NBH33" s="580"/>
      <c r="NBI33" s="580"/>
      <c r="NBJ33" s="580"/>
      <c r="NBK33" s="580"/>
      <c r="NBL33" s="580"/>
      <c r="NBM33" s="580"/>
      <c r="NBN33" s="580"/>
      <c r="NBO33" s="580"/>
      <c r="NBP33" s="580"/>
      <c r="NBQ33" s="580"/>
      <c r="NBR33" s="580"/>
      <c r="NBS33" s="580"/>
      <c r="NBT33" s="580"/>
      <c r="NBU33" s="580"/>
      <c r="NBV33" s="580"/>
      <c r="NBW33" s="580"/>
      <c r="NBX33" s="580"/>
      <c r="NBY33" s="580"/>
      <c r="NBZ33" s="580"/>
      <c r="NCA33" s="580"/>
      <c r="NCB33" s="580"/>
      <c r="NCC33" s="580"/>
      <c r="NCD33" s="580"/>
      <c r="NCE33" s="580"/>
      <c r="NCF33" s="580"/>
      <c r="NCG33" s="580"/>
      <c r="NCH33" s="580"/>
      <c r="NCI33" s="580"/>
      <c r="NCJ33" s="580"/>
      <c r="NCK33" s="580"/>
      <c r="NCL33" s="580"/>
      <c r="NCM33" s="580"/>
      <c r="NCN33" s="580"/>
      <c r="NCO33" s="580"/>
      <c r="NCP33" s="580"/>
      <c r="NCQ33" s="580"/>
      <c r="NCR33" s="580"/>
      <c r="NCS33" s="580"/>
      <c r="NCT33" s="580"/>
      <c r="NCU33" s="580"/>
      <c r="NCV33" s="580"/>
      <c r="NCW33" s="580"/>
      <c r="NCX33" s="580"/>
      <c r="NCY33" s="580"/>
      <c r="NCZ33" s="580"/>
      <c r="NDA33" s="580"/>
      <c r="NDB33" s="580"/>
      <c r="NDC33" s="580"/>
      <c r="NDD33" s="580"/>
      <c r="NDE33" s="580"/>
      <c r="NDF33" s="580"/>
      <c r="NDG33" s="580"/>
      <c r="NDH33" s="580"/>
      <c r="NDI33" s="580"/>
      <c r="NDJ33" s="580"/>
      <c r="NDK33" s="580"/>
      <c r="NDL33" s="580"/>
      <c r="NDM33" s="580"/>
      <c r="NDN33" s="580"/>
      <c r="NDO33" s="580"/>
      <c r="NDP33" s="580"/>
      <c r="NDQ33" s="580"/>
      <c r="NDR33" s="580"/>
      <c r="NDS33" s="580"/>
      <c r="NDT33" s="580"/>
      <c r="NDU33" s="580"/>
      <c r="NDV33" s="580"/>
      <c r="NDW33" s="580"/>
      <c r="NDX33" s="580"/>
      <c r="NDY33" s="580"/>
      <c r="NDZ33" s="580"/>
      <c r="NEA33" s="580"/>
      <c r="NEB33" s="580"/>
      <c r="NEC33" s="580"/>
      <c r="NED33" s="580"/>
      <c r="NEE33" s="580"/>
      <c r="NEF33" s="580"/>
      <c r="NEG33" s="580"/>
      <c r="NEH33" s="580"/>
      <c r="NEI33" s="580"/>
      <c r="NEJ33" s="580"/>
      <c r="NEK33" s="580"/>
      <c r="NEL33" s="580"/>
      <c r="NEM33" s="580"/>
      <c r="NEN33" s="580"/>
      <c r="NEO33" s="580"/>
      <c r="NEP33" s="580"/>
      <c r="NEQ33" s="580"/>
      <c r="NER33" s="580"/>
      <c r="NES33" s="580"/>
      <c r="NET33" s="580"/>
      <c r="NEU33" s="580"/>
      <c r="NEV33" s="580"/>
      <c r="NEW33" s="580"/>
      <c r="NEX33" s="580"/>
      <c r="NEY33" s="580"/>
      <c r="NEZ33" s="580"/>
      <c r="NFA33" s="580"/>
      <c r="NFB33" s="580"/>
      <c r="NFC33" s="580"/>
      <c r="NFD33" s="580"/>
      <c r="NFE33" s="580"/>
      <c r="NFF33" s="580"/>
      <c r="NFG33" s="580"/>
      <c r="NFH33" s="580"/>
      <c r="NFI33" s="580"/>
      <c r="NFJ33" s="580"/>
      <c r="NFK33" s="580"/>
      <c r="NFL33" s="580"/>
      <c r="NFM33" s="580"/>
      <c r="NFN33" s="580"/>
      <c r="NFO33" s="580"/>
      <c r="NFP33" s="580"/>
      <c r="NFQ33" s="580"/>
      <c r="NFR33" s="580"/>
      <c r="NFS33" s="580"/>
      <c r="NFT33" s="580"/>
      <c r="NFU33" s="580"/>
      <c r="NFV33" s="580"/>
      <c r="NFW33" s="580"/>
      <c r="NFX33" s="580"/>
      <c r="NFY33" s="580"/>
      <c r="NFZ33" s="580"/>
      <c r="NGA33" s="580"/>
      <c r="NGB33" s="580"/>
      <c r="NGC33" s="580"/>
      <c r="NGD33" s="580"/>
      <c r="NGE33" s="580"/>
      <c r="NGF33" s="580"/>
      <c r="NGG33" s="580"/>
      <c r="NGH33" s="580"/>
      <c r="NGI33" s="580"/>
      <c r="NGJ33" s="580"/>
      <c r="NGK33" s="580"/>
      <c r="NGL33" s="580"/>
      <c r="NGM33" s="580"/>
      <c r="NGN33" s="580"/>
      <c r="NGO33" s="580"/>
      <c r="NGP33" s="580"/>
      <c r="NGQ33" s="580"/>
      <c r="NGR33" s="580"/>
      <c r="NGS33" s="580"/>
      <c r="NGT33" s="580"/>
      <c r="NGU33" s="580"/>
      <c r="NGV33" s="580"/>
      <c r="NGW33" s="580"/>
      <c r="NGX33" s="580"/>
      <c r="NGY33" s="580"/>
      <c r="NGZ33" s="580"/>
      <c r="NHA33" s="580"/>
      <c r="NHB33" s="580"/>
      <c r="NHC33" s="580"/>
      <c r="NHD33" s="580"/>
      <c r="NHE33" s="580"/>
      <c r="NHF33" s="580"/>
      <c r="NHG33" s="580"/>
      <c r="NHH33" s="580"/>
      <c r="NHI33" s="580"/>
      <c r="NHJ33" s="580"/>
      <c r="NHK33" s="580"/>
      <c r="NHL33" s="580"/>
      <c r="NHM33" s="580"/>
      <c r="NHN33" s="580"/>
      <c r="NHO33" s="580"/>
      <c r="NHP33" s="580"/>
      <c r="NHQ33" s="580"/>
      <c r="NHR33" s="580"/>
      <c r="NHS33" s="580"/>
      <c r="NHT33" s="580"/>
      <c r="NHU33" s="580"/>
      <c r="NHV33" s="580"/>
      <c r="NHW33" s="580"/>
      <c r="NHX33" s="580"/>
      <c r="NHY33" s="580"/>
      <c r="NHZ33" s="580"/>
      <c r="NIA33" s="580"/>
      <c r="NIB33" s="580"/>
      <c r="NIC33" s="580"/>
      <c r="NID33" s="580"/>
      <c r="NIE33" s="580"/>
      <c r="NIF33" s="580"/>
      <c r="NIG33" s="580"/>
      <c r="NIH33" s="580"/>
      <c r="NII33" s="580"/>
      <c r="NIJ33" s="580"/>
      <c r="NIK33" s="580"/>
      <c r="NIL33" s="580"/>
      <c r="NIM33" s="580"/>
      <c r="NIN33" s="580"/>
      <c r="NIO33" s="580"/>
      <c r="NIP33" s="580"/>
      <c r="NIQ33" s="580"/>
      <c r="NIR33" s="580"/>
      <c r="NIS33" s="580"/>
      <c r="NIT33" s="580"/>
      <c r="NIU33" s="580"/>
      <c r="NIV33" s="580"/>
      <c r="NIW33" s="580"/>
      <c r="NIX33" s="580"/>
      <c r="NIY33" s="580"/>
      <c r="NIZ33" s="580"/>
      <c r="NJA33" s="580"/>
      <c r="NJB33" s="580"/>
      <c r="NJC33" s="580"/>
      <c r="NJD33" s="580"/>
      <c r="NJE33" s="580"/>
      <c r="NJF33" s="580"/>
      <c r="NJG33" s="580"/>
      <c r="NJH33" s="580"/>
      <c r="NJI33" s="580"/>
      <c r="NJJ33" s="580"/>
      <c r="NJK33" s="580"/>
      <c r="NJL33" s="580"/>
      <c r="NJM33" s="580"/>
      <c r="NJN33" s="580"/>
      <c r="NJO33" s="580"/>
      <c r="NJP33" s="580"/>
      <c r="NJQ33" s="580"/>
      <c r="NJR33" s="580"/>
      <c r="NJS33" s="580"/>
      <c r="NJT33" s="580"/>
      <c r="NJU33" s="580"/>
      <c r="NJV33" s="580"/>
      <c r="NJW33" s="580"/>
      <c r="NJX33" s="580"/>
      <c r="NJY33" s="580"/>
      <c r="NJZ33" s="580"/>
      <c r="NKA33" s="580"/>
      <c r="NKB33" s="580"/>
      <c r="NKC33" s="580"/>
      <c r="NKD33" s="580"/>
      <c r="NKE33" s="580"/>
      <c r="NKF33" s="580"/>
      <c r="NKG33" s="580"/>
      <c r="NKH33" s="580"/>
      <c r="NKI33" s="580"/>
      <c r="NKJ33" s="580"/>
      <c r="NKK33" s="580"/>
      <c r="NKL33" s="580"/>
      <c r="NKM33" s="580"/>
      <c r="NKN33" s="580"/>
      <c r="NKO33" s="580"/>
      <c r="NKP33" s="580"/>
      <c r="NKQ33" s="580"/>
      <c r="NKR33" s="580"/>
      <c r="NKS33" s="580"/>
      <c r="NKT33" s="580"/>
      <c r="NKU33" s="580"/>
      <c r="NKV33" s="580"/>
      <c r="NKW33" s="580"/>
      <c r="NKX33" s="580"/>
      <c r="NKY33" s="580"/>
      <c r="NKZ33" s="580"/>
      <c r="NLA33" s="580"/>
      <c r="NLB33" s="580"/>
      <c r="NLC33" s="580"/>
      <c r="NLD33" s="580"/>
      <c r="NLE33" s="580"/>
      <c r="NLF33" s="580"/>
      <c r="NLG33" s="580"/>
      <c r="NLH33" s="580"/>
      <c r="NLI33" s="580"/>
      <c r="NLJ33" s="580"/>
      <c r="NLK33" s="580"/>
      <c r="NLL33" s="580"/>
      <c r="NLM33" s="580"/>
      <c r="NLN33" s="580"/>
      <c r="NLO33" s="580"/>
      <c r="NLP33" s="580"/>
      <c r="NLQ33" s="580"/>
      <c r="NLR33" s="580"/>
      <c r="NLS33" s="580"/>
      <c r="NLT33" s="580"/>
      <c r="NLU33" s="580"/>
      <c r="NLV33" s="580"/>
      <c r="NLW33" s="580"/>
      <c r="NLX33" s="580"/>
      <c r="NLY33" s="580"/>
      <c r="NLZ33" s="580"/>
      <c r="NMA33" s="580"/>
      <c r="NMB33" s="580"/>
      <c r="NMC33" s="580"/>
      <c r="NMD33" s="580"/>
      <c r="NME33" s="580"/>
      <c r="NMF33" s="580"/>
      <c r="NMG33" s="580"/>
      <c r="NMH33" s="580"/>
      <c r="NMI33" s="580"/>
      <c r="NMJ33" s="580"/>
      <c r="NMK33" s="580"/>
      <c r="NML33" s="580"/>
      <c r="NMM33" s="580"/>
      <c r="NMN33" s="580"/>
      <c r="NMO33" s="580"/>
      <c r="NMP33" s="580"/>
      <c r="NMQ33" s="580"/>
      <c r="NMR33" s="580"/>
      <c r="NMS33" s="580"/>
      <c r="NMT33" s="580"/>
      <c r="NMU33" s="580"/>
      <c r="NMV33" s="580"/>
      <c r="NMW33" s="580"/>
      <c r="NMX33" s="580"/>
      <c r="NMY33" s="580"/>
      <c r="NMZ33" s="580"/>
      <c r="NNA33" s="580"/>
      <c r="NNB33" s="580"/>
      <c r="NNC33" s="580"/>
      <c r="NND33" s="580"/>
      <c r="NNE33" s="580"/>
      <c r="NNF33" s="580"/>
      <c r="NNG33" s="580"/>
      <c r="NNH33" s="580"/>
      <c r="NNI33" s="580"/>
      <c r="NNJ33" s="580"/>
      <c r="NNK33" s="580"/>
      <c r="NNL33" s="580"/>
      <c r="NNM33" s="580"/>
      <c r="NNN33" s="580"/>
      <c r="NNO33" s="580"/>
      <c r="NNP33" s="580"/>
      <c r="NNQ33" s="580"/>
      <c r="NNR33" s="580"/>
      <c r="NNS33" s="580"/>
      <c r="NNT33" s="580"/>
      <c r="NNU33" s="580"/>
      <c r="NNV33" s="580"/>
      <c r="NNW33" s="580"/>
      <c r="NNX33" s="580"/>
      <c r="NNY33" s="580"/>
      <c r="NNZ33" s="580"/>
      <c r="NOA33" s="580"/>
      <c r="NOB33" s="580"/>
      <c r="NOC33" s="580"/>
      <c r="NOD33" s="580"/>
      <c r="NOE33" s="580"/>
      <c r="NOF33" s="580"/>
      <c r="NOG33" s="580"/>
      <c r="NOH33" s="580"/>
      <c r="NOI33" s="580"/>
      <c r="NOJ33" s="580"/>
      <c r="NOK33" s="580"/>
      <c r="NOL33" s="580"/>
      <c r="NOM33" s="580"/>
      <c r="NON33" s="580"/>
      <c r="NOO33" s="580"/>
      <c r="NOP33" s="580"/>
      <c r="NOQ33" s="580"/>
      <c r="NOR33" s="580"/>
      <c r="NOS33" s="580"/>
      <c r="NOT33" s="580"/>
      <c r="NOU33" s="580"/>
      <c r="NOV33" s="580"/>
      <c r="NOW33" s="580"/>
      <c r="NOX33" s="580"/>
      <c r="NOY33" s="580"/>
      <c r="NOZ33" s="580"/>
      <c r="NPA33" s="580"/>
      <c r="NPB33" s="580"/>
      <c r="NPC33" s="580"/>
      <c r="NPD33" s="580"/>
      <c r="NPE33" s="580"/>
      <c r="NPF33" s="580"/>
      <c r="NPG33" s="580"/>
      <c r="NPH33" s="580"/>
      <c r="NPI33" s="580"/>
      <c r="NPJ33" s="580"/>
      <c r="NPK33" s="580"/>
      <c r="NPL33" s="580"/>
      <c r="NPM33" s="580"/>
      <c r="NPN33" s="580"/>
      <c r="NPO33" s="580"/>
      <c r="NPP33" s="580"/>
      <c r="NPQ33" s="580"/>
      <c r="NPR33" s="580"/>
      <c r="NPS33" s="580"/>
      <c r="NPT33" s="580"/>
      <c r="NPU33" s="580"/>
      <c r="NPV33" s="580"/>
      <c r="NPW33" s="580"/>
      <c r="NPX33" s="580"/>
      <c r="NPY33" s="580"/>
      <c r="NPZ33" s="580"/>
      <c r="NQA33" s="580"/>
      <c r="NQB33" s="580"/>
      <c r="NQC33" s="580"/>
      <c r="NQD33" s="580"/>
      <c r="NQE33" s="580"/>
      <c r="NQF33" s="580"/>
      <c r="NQG33" s="580"/>
      <c r="NQH33" s="580"/>
      <c r="NQI33" s="580"/>
      <c r="NQJ33" s="580"/>
      <c r="NQK33" s="580"/>
      <c r="NQL33" s="580"/>
      <c r="NQM33" s="580"/>
      <c r="NQN33" s="580"/>
      <c r="NQO33" s="580"/>
      <c r="NQP33" s="580"/>
      <c r="NQQ33" s="580"/>
      <c r="NQR33" s="580"/>
      <c r="NQS33" s="580"/>
      <c r="NQT33" s="580"/>
      <c r="NQU33" s="580"/>
      <c r="NQV33" s="580"/>
      <c r="NQW33" s="580"/>
      <c r="NQX33" s="580"/>
      <c r="NQY33" s="580"/>
      <c r="NQZ33" s="580"/>
      <c r="NRA33" s="580"/>
      <c r="NRB33" s="580"/>
      <c r="NRC33" s="580"/>
      <c r="NRD33" s="580"/>
      <c r="NRE33" s="580"/>
      <c r="NRF33" s="580"/>
      <c r="NRG33" s="580"/>
      <c r="NRH33" s="580"/>
      <c r="NRI33" s="580"/>
      <c r="NRJ33" s="580"/>
      <c r="NRK33" s="580"/>
      <c r="NRL33" s="580"/>
      <c r="NRM33" s="580"/>
      <c r="NRN33" s="580"/>
      <c r="NRO33" s="580"/>
      <c r="NRP33" s="580"/>
      <c r="NRQ33" s="580"/>
      <c r="NRR33" s="580"/>
      <c r="NRS33" s="580"/>
      <c r="NRT33" s="580"/>
      <c r="NRU33" s="580"/>
      <c r="NRV33" s="580"/>
      <c r="NRW33" s="580"/>
      <c r="NRX33" s="580"/>
      <c r="NRY33" s="580"/>
      <c r="NRZ33" s="580"/>
      <c r="NSA33" s="580"/>
      <c r="NSB33" s="580"/>
      <c r="NSC33" s="580"/>
      <c r="NSD33" s="580"/>
      <c r="NSE33" s="580"/>
      <c r="NSF33" s="580"/>
      <c r="NSG33" s="580"/>
      <c r="NSH33" s="580"/>
      <c r="NSI33" s="580"/>
      <c r="NSJ33" s="580"/>
      <c r="NSK33" s="580"/>
      <c r="NSL33" s="580"/>
      <c r="NSM33" s="580"/>
      <c r="NSN33" s="580"/>
      <c r="NSO33" s="580"/>
      <c r="NSP33" s="580"/>
      <c r="NSQ33" s="580"/>
      <c r="NSR33" s="580"/>
      <c r="NSS33" s="580"/>
      <c r="NST33" s="580"/>
      <c r="NSU33" s="580"/>
      <c r="NSV33" s="580"/>
      <c r="NSW33" s="580"/>
      <c r="NSX33" s="580"/>
      <c r="NSY33" s="580"/>
      <c r="NSZ33" s="580"/>
      <c r="NTA33" s="580"/>
      <c r="NTB33" s="580"/>
      <c r="NTC33" s="580"/>
      <c r="NTD33" s="580"/>
      <c r="NTE33" s="580"/>
      <c r="NTF33" s="580"/>
      <c r="NTG33" s="580"/>
      <c r="NTH33" s="580"/>
      <c r="NTI33" s="580"/>
      <c r="NTJ33" s="580"/>
      <c r="NTK33" s="580"/>
      <c r="NTL33" s="580"/>
      <c r="NTM33" s="580"/>
      <c r="NTN33" s="580"/>
      <c r="NTO33" s="580"/>
      <c r="NTP33" s="580"/>
      <c r="NTQ33" s="580"/>
      <c r="NTR33" s="580"/>
      <c r="NTS33" s="580"/>
      <c r="NTT33" s="580"/>
      <c r="NTU33" s="580"/>
      <c r="NTV33" s="580"/>
      <c r="NTW33" s="580"/>
      <c r="NTX33" s="580"/>
      <c r="NTY33" s="580"/>
      <c r="NTZ33" s="580"/>
      <c r="NUA33" s="580"/>
      <c r="NUB33" s="580"/>
      <c r="NUC33" s="580"/>
      <c r="NUD33" s="580"/>
      <c r="NUE33" s="580"/>
      <c r="NUF33" s="580"/>
      <c r="NUG33" s="580"/>
      <c r="NUH33" s="580"/>
      <c r="NUI33" s="580"/>
      <c r="NUJ33" s="580"/>
      <c r="NUK33" s="580"/>
      <c r="NUL33" s="580"/>
      <c r="NUM33" s="580"/>
      <c r="NUN33" s="580"/>
      <c r="NUO33" s="580"/>
      <c r="NUP33" s="580"/>
      <c r="NUQ33" s="580"/>
      <c r="NUR33" s="580"/>
      <c r="NUS33" s="580"/>
      <c r="NUT33" s="580"/>
      <c r="NUU33" s="580"/>
      <c r="NUV33" s="580"/>
      <c r="NUW33" s="580"/>
      <c r="NUX33" s="580"/>
      <c r="NUY33" s="580"/>
      <c r="NUZ33" s="580"/>
      <c r="NVA33" s="580"/>
      <c r="NVB33" s="580"/>
      <c r="NVC33" s="580"/>
      <c r="NVD33" s="580"/>
      <c r="NVE33" s="580"/>
      <c r="NVF33" s="580"/>
      <c r="NVG33" s="580"/>
      <c r="NVH33" s="580"/>
      <c r="NVI33" s="580"/>
      <c r="NVJ33" s="580"/>
      <c r="NVK33" s="580"/>
      <c r="NVL33" s="580"/>
      <c r="NVM33" s="580"/>
      <c r="NVN33" s="580"/>
      <c r="NVO33" s="580"/>
      <c r="NVP33" s="580"/>
      <c r="NVQ33" s="580"/>
      <c r="NVR33" s="580"/>
      <c r="NVS33" s="580"/>
      <c r="NVT33" s="580"/>
      <c r="NVU33" s="580"/>
      <c r="NVV33" s="580"/>
      <c r="NVW33" s="580"/>
      <c r="NVX33" s="580"/>
      <c r="NVY33" s="580"/>
      <c r="NVZ33" s="580"/>
      <c r="NWA33" s="580"/>
      <c r="NWB33" s="580"/>
      <c r="NWC33" s="580"/>
      <c r="NWD33" s="580"/>
      <c r="NWE33" s="580"/>
      <c r="NWF33" s="580"/>
      <c r="NWG33" s="580"/>
      <c r="NWH33" s="580"/>
      <c r="NWI33" s="580"/>
      <c r="NWJ33" s="580"/>
      <c r="NWK33" s="580"/>
      <c r="NWL33" s="580"/>
      <c r="NWM33" s="580"/>
      <c r="NWN33" s="580"/>
      <c r="NWO33" s="580"/>
      <c r="NWP33" s="580"/>
      <c r="NWQ33" s="580"/>
      <c r="NWR33" s="580"/>
      <c r="NWS33" s="580"/>
      <c r="NWT33" s="580"/>
      <c r="NWU33" s="580"/>
      <c r="NWV33" s="580"/>
      <c r="NWW33" s="580"/>
      <c r="NWX33" s="580"/>
      <c r="NWY33" s="580"/>
      <c r="NWZ33" s="580"/>
      <c r="NXA33" s="580"/>
      <c r="NXB33" s="580"/>
      <c r="NXC33" s="580"/>
      <c r="NXD33" s="580"/>
      <c r="NXE33" s="580"/>
      <c r="NXF33" s="580"/>
      <c r="NXG33" s="580"/>
      <c r="NXH33" s="580"/>
      <c r="NXI33" s="580"/>
      <c r="NXJ33" s="580"/>
      <c r="NXK33" s="580"/>
      <c r="NXL33" s="580"/>
      <c r="NXM33" s="580"/>
      <c r="NXN33" s="580"/>
      <c r="NXO33" s="580"/>
      <c r="NXP33" s="580"/>
      <c r="NXQ33" s="580"/>
      <c r="NXR33" s="580"/>
      <c r="NXS33" s="580"/>
      <c r="NXT33" s="580"/>
      <c r="NXU33" s="580"/>
      <c r="NXV33" s="580"/>
      <c r="NXW33" s="580"/>
      <c r="NXX33" s="580"/>
      <c r="NXY33" s="580"/>
      <c r="NXZ33" s="580"/>
      <c r="NYA33" s="580"/>
      <c r="NYB33" s="580"/>
      <c r="NYC33" s="580"/>
      <c r="NYD33" s="580"/>
      <c r="NYE33" s="580"/>
      <c r="NYF33" s="580"/>
      <c r="NYG33" s="580"/>
      <c r="NYH33" s="580"/>
      <c r="NYI33" s="580"/>
      <c r="NYJ33" s="580"/>
      <c r="NYK33" s="580"/>
      <c r="NYL33" s="580"/>
      <c r="NYM33" s="580"/>
      <c r="NYN33" s="580"/>
      <c r="NYO33" s="580"/>
      <c r="NYP33" s="580"/>
      <c r="NYQ33" s="580"/>
      <c r="NYR33" s="580"/>
      <c r="NYS33" s="580"/>
      <c r="NYT33" s="580"/>
      <c r="NYU33" s="580"/>
      <c r="NYV33" s="580"/>
      <c r="NYW33" s="580"/>
      <c r="NYX33" s="580"/>
      <c r="NYY33" s="580"/>
      <c r="NYZ33" s="580"/>
      <c r="NZA33" s="580"/>
      <c r="NZB33" s="580"/>
      <c r="NZC33" s="580"/>
      <c r="NZD33" s="580"/>
      <c r="NZE33" s="580"/>
      <c r="NZF33" s="580"/>
      <c r="NZG33" s="580"/>
      <c r="NZH33" s="580"/>
      <c r="NZI33" s="580"/>
      <c r="NZJ33" s="580"/>
      <c r="NZK33" s="580"/>
      <c r="NZL33" s="580"/>
      <c r="NZM33" s="580"/>
      <c r="NZN33" s="580"/>
      <c r="NZO33" s="580"/>
      <c r="NZP33" s="580"/>
      <c r="NZQ33" s="580"/>
      <c r="NZR33" s="580"/>
      <c r="NZS33" s="580"/>
      <c r="NZT33" s="580"/>
      <c r="NZU33" s="580"/>
      <c r="NZV33" s="580"/>
      <c r="NZW33" s="580"/>
      <c r="NZX33" s="580"/>
      <c r="NZY33" s="580"/>
      <c r="NZZ33" s="580"/>
      <c r="OAA33" s="580"/>
      <c r="OAB33" s="580"/>
      <c r="OAC33" s="580"/>
      <c r="OAD33" s="580"/>
      <c r="OAE33" s="580"/>
      <c r="OAF33" s="580"/>
      <c r="OAG33" s="580"/>
      <c r="OAH33" s="580"/>
      <c r="OAI33" s="580"/>
      <c r="OAJ33" s="580"/>
      <c r="OAK33" s="580"/>
      <c r="OAL33" s="580"/>
      <c r="OAM33" s="580"/>
      <c r="OAN33" s="580"/>
      <c r="OAO33" s="580"/>
      <c r="OAP33" s="580"/>
      <c r="OAQ33" s="580"/>
      <c r="OAR33" s="580"/>
      <c r="OAS33" s="580"/>
      <c r="OAT33" s="580"/>
      <c r="OAU33" s="580"/>
      <c r="OAV33" s="580"/>
      <c r="OAW33" s="580"/>
      <c r="OAX33" s="580"/>
      <c r="OAY33" s="580"/>
      <c r="OAZ33" s="580"/>
      <c r="OBA33" s="580"/>
      <c r="OBB33" s="580"/>
      <c r="OBC33" s="580"/>
      <c r="OBD33" s="580"/>
      <c r="OBE33" s="580"/>
      <c r="OBF33" s="580"/>
      <c r="OBG33" s="580"/>
      <c r="OBH33" s="580"/>
      <c r="OBI33" s="580"/>
      <c r="OBJ33" s="580"/>
      <c r="OBK33" s="580"/>
      <c r="OBL33" s="580"/>
      <c r="OBM33" s="580"/>
      <c r="OBN33" s="580"/>
      <c r="OBO33" s="580"/>
      <c r="OBP33" s="580"/>
      <c r="OBQ33" s="580"/>
      <c r="OBR33" s="580"/>
      <c r="OBS33" s="580"/>
      <c r="OBT33" s="580"/>
      <c r="OBU33" s="580"/>
      <c r="OBV33" s="580"/>
      <c r="OBW33" s="580"/>
      <c r="OBX33" s="580"/>
      <c r="OBY33" s="580"/>
      <c r="OBZ33" s="580"/>
      <c r="OCA33" s="580"/>
      <c r="OCB33" s="580"/>
      <c r="OCC33" s="580"/>
      <c r="OCD33" s="580"/>
      <c r="OCE33" s="580"/>
      <c r="OCF33" s="580"/>
      <c r="OCG33" s="580"/>
      <c r="OCH33" s="580"/>
      <c r="OCI33" s="580"/>
      <c r="OCJ33" s="580"/>
      <c r="OCK33" s="580"/>
      <c r="OCL33" s="580"/>
      <c r="OCM33" s="580"/>
      <c r="OCN33" s="580"/>
      <c r="OCO33" s="580"/>
      <c r="OCP33" s="580"/>
      <c r="OCQ33" s="580"/>
      <c r="OCR33" s="580"/>
      <c r="OCS33" s="580"/>
      <c r="OCT33" s="580"/>
      <c r="OCU33" s="580"/>
      <c r="OCV33" s="580"/>
      <c r="OCW33" s="580"/>
      <c r="OCX33" s="580"/>
      <c r="OCY33" s="580"/>
      <c r="OCZ33" s="580"/>
      <c r="ODA33" s="580"/>
      <c r="ODB33" s="580"/>
      <c r="ODC33" s="580"/>
      <c r="ODD33" s="580"/>
      <c r="ODE33" s="580"/>
      <c r="ODF33" s="580"/>
      <c r="ODG33" s="580"/>
      <c r="ODH33" s="580"/>
      <c r="ODI33" s="580"/>
      <c r="ODJ33" s="580"/>
      <c r="ODK33" s="580"/>
      <c r="ODL33" s="580"/>
      <c r="ODM33" s="580"/>
      <c r="ODN33" s="580"/>
      <c r="ODO33" s="580"/>
      <c r="ODP33" s="580"/>
      <c r="ODQ33" s="580"/>
      <c r="ODR33" s="580"/>
      <c r="ODS33" s="580"/>
      <c r="ODT33" s="580"/>
      <c r="ODU33" s="580"/>
      <c r="ODV33" s="580"/>
      <c r="ODW33" s="580"/>
      <c r="ODX33" s="580"/>
      <c r="ODY33" s="580"/>
      <c r="ODZ33" s="580"/>
      <c r="OEA33" s="580"/>
      <c r="OEB33" s="580"/>
      <c r="OEC33" s="580"/>
      <c r="OED33" s="580"/>
      <c r="OEE33" s="580"/>
      <c r="OEF33" s="580"/>
      <c r="OEG33" s="580"/>
      <c r="OEH33" s="580"/>
      <c r="OEI33" s="580"/>
      <c r="OEJ33" s="580"/>
      <c r="OEK33" s="580"/>
      <c r="OEL33" s="580"/>
      <c r="OEM33" s="580"/>
      <c r="OEN33" s="580"/>
      <c r="OEO33" s="580"/>
      <c r="OEP33" s="580"/>
      <c r="OEQ33" s="580"/>
      <c r="OER33" s="580"/>
      <c r="OES33" s="580"/>
      <c r="OET33" s="580"/>
      <c r="OEU33" s="580"/>
      <c r="OEV33" s="580"/>
      <c r="OEW33" s="580"/>
      <c r="OEX33" s="580"/>
      <c r="OEY33" s="580"/>
      <c r="OEZ33" s="580"/>
      <c r="OFA33" s="580"/>
      <c r="OFB33" s="580"/>
      <c r="OFC33" s="580"/>
      <c r="OFD33" s="580"/>
      <c r="OFE33" s="580"/>
      <c r="OFF33" s="580"/>
      <c r="OFG33" s="580"/>
      <c r="OFH33" s="580"/>
      <c r="OFI33" s="580"/>
      <c r="OFJ33" s="580"/>
      <c r="OFK33" s="580"/>
      <c r="OFL33" s="580"/>
      <c r="OFM33" s="580"/>
      <c r="OFN33" s="580"/>
      <c r="OFO33" s="580"/>
      <c r="OFP33" s="580"/>
      <c r="OFQ33" s="580"/>
      <c r="OFR33" s="580"/>
      <c r="OFS33" s="580"/>
      <c r="OFT33" s="580"/>
      <c r="OFU33" s="580"/>
      <c r="OFV33" s="580"/>
      <c r="OFW33" s="580"/>
      <c r="OFX33" s="580"/>
      <c r="OFY33" s="580"/>
      <c r="OFZ33" s="580"/>
      <c r="OGA33" s="580"/>
      <c r="OGB33" s="580"/>
      <c r="OGC33" s="580"/>
      <c r="OGD33" s="580"/>
      <c r="OGE33" s="580"/>
      <c r="OGF33" s="580"/>
      <c r="OGG33" s="580"/>
      <c r="OGH33" s="580"/>
      <c r="OGI33" s="580"/>
      <c r="OGJ33" s="580"/>
      <c r="OGK33" s="580"/>
      <c r="OGL33" s="580"/>
      <c r="OGM33" s="580"/>
      <c r="OGN33" s="580"/>
      <c r="OGO33" s="580"/>
      <c r="OGP33" s="580"/>
      <c r="OGQ33" s="580"/>
      <c r="OGR33" s="580"/>
      <c r="OGS33" s="580"/>
      <c r="OGT33" s="580"/>
      <c r="OGU33" s="580"/>
      <c r="OGV33" s="580"/>
      <c r="OGW33" s="580"/>
      <c r="OGX33" s="580"/>
      <c r="OGY33" s="580"/>
      <c r="OGZ33" s="580"/>
      <c r="OHA33" s="580"/>
      <c r="OHB33" s="580"/>
      <c r="OHC33" s="580"/>
      <c r="OHD33" s="580"/>
      <c r="OHE33" s="580"/>
      <c r="OHF33" s="580"/>
      <c r="OHG33" s="580"/>
      <c r="OHH33" s="580"/>
      <c r="OHI33" s="580"/>
      <c r="OHJ33" s="580"/>
      <c r="OHK33" s="580"/>
      <c r="OHL33" s="580"/>
      <c r="OHM33" s="580"/>
      <c r="OHN33" s="580"/>
      <c r="OHO33" s="580"/>
      <c r="OHP33" s="580"/>
      <c r="OHQ33" s="580"/>
      <c r="OHR33" s="580"/>
      <c r="OHS33" s="580"/>
      <c r="OHT33" s="580"/>
      <c r="OHU33" s="580"/>
      <c r="OHV33" s="580"/>
      <c r="OHW33" s="580"/>
      <c r="OHX33" s="580"/>
      <c r="OHY33" s="580"/>
      <c r="OHZ33" s="580"/>
      <c r="OIA33" s="580"/>
      <c r="OIB33" s="580"/>
      <c r="OIC33" s="580"/>
      <c r="OID33" s="580"/>
      <c r="OIE33" s="580"/>
      <c r="OIF33" s="580"/>
      <c r="OIG33" s="580"/>
      <c r="OIH33" s="580"/>
      <c r="OII33" s="580"/>
      <c r="OIJ33" s="580"/>
      <c r="OIK33" s="580"/>
      <c r="OIL33" s="580"/>
      <c r="OIM33" s="580"/>
      <c r="OIN33" s="580"/>
      <c r="OIO33" s="580"/>
      <c r="OIP33" s="580"/>
      <c r="OIQ33" s="580"/>
      <c r="OIR33" s="580"/>
      <c r="OIS33" s="580"/>
      <c r="OIT33" s="580"/>
      <c r="OIU33" s="580"/>
      <c r="OIV33" s="580"/>
      <c r="OIW33" s="580"/>
      <c r="OIX33" s="580"/>
      <c r="OIY33" s="580"/>
      <c r="OIZ33" s="580"/>
      <c r="OJA33" s="580"/>
      <c r="OJB33" s="580"/>
      <c r="OJC33" s="580"/>
      <c r="OJD33" s="580"/>
      <c r="OJE33" s="580"/>
      <c r="OJF33" s="580"/>
      <c r="OJG33" s="580"/>
      <c r="OJH33" s="580"/>
      <c r="OJI33" s="580"/>
      <c r="OJJ33" s="580"/>
      <c r="OJK33" s="580"/>
      <c r="OJL33" s="580"/>
      <c r="OJM33" s="580"/>
      <c r="OJN33" s="580"/>
      <c r="OJO33" s="580"/>
      <c r="OJP33" s="580"/>
      <c r="OJQ33" s="580"/>
      <c r="OJR33" s="580"/>
      <c r="OJS33" s="580"/>
      <c r="OJT33" s="580"/>
      <c r="OJU33" s="580"/>
      <c r="OJV33" s="580"/>
      <c r="OJW33" s="580"/>
      <c r="OJX33" s="580"/>
      <c r="OJY33" s="580"/>
      <c r="OJZ33" s="580"/>
      <c r="OKA33" s="580"/>
      <c r="OKB33" s="580"/>
      <c r="OKC33" s="580"/>
      <c r="OKD33" s="580"/>
      <c r="OKE33" s="580"/>
      <c r="OKF33" s="580"/>
      <c r="OKG33" s="580"/>
      <c r="OKH33" s="580"/>
      <c r="OKI33" s="580"/>
      <c r="OKJ33" s="580"/>
      <c r="OKK33" s="580"/>
      <c r="OKL33" s="580"/>
      <c r="OKM33" s="580"/>
      <c r="OKN33" s="580"/>
      <c r="OKO33" s="580"/>
      <c r="OKP33" s="580"/>
      <c r="OKQ33" s="580"/>
      <c r="OKR33" s="580"/>
      <c r="OKS33" s="580"/>
      <c r="OKT33" s="580"/>
      <c r="OKU33" s="580"/>
      <c r="OKV33" s="580"/>
      <c r="OKW33" s="580"/>
      <c r="OKX33" s="580"/>
      <c r="OKY33" s="580"/>
      <c r="OKZ33" s="580"/>
      <c r="OLA33" s="580"/>
      <c r="OLB33" s="580"/>
      <c r="OLC33" s="580"/>
      <c r="OLD33" s="580"/>
      <c r="OLE33" s="580"/>
      <c r="OLF33" s="580"/>
      <c r="OLG33" s="580"/>
      <c r="OLH33" s="580"/>
      <c r="OLI33" s="580"/>
      <c r="OLJ33" s="580"/>
      <c r="OLK33" s="580"/>
      <c r="OLL33" s="580"/>
      <c r="OLM33" s="580"/>
      <c r="OLN33" s="580"/>
      <c r="OLO33" s="580"/>
      <c r="OLP33" s="580"/>
      <c r="OLQ33" s="580"/>
      <c r="OLR33" s="580"/>
      <c r="OLS33" s="580"/>
      <c r="OLT33" s="580"/>
      <c r="OLU33" s="580"/>
      <c r="OLV33" s="580"/>
      <c r="OLW33" s="580"/>
      <c r="OLX33" s="580"/>
      <c r="OLY33" s="580"/>
      <c r="OLZ33" s="580"/>
      <c r="OMA33" s="580"/>
      <c r="OMB33" s="580"/>
      <c r="OMC33" s="580"/>
      <c r="OMD33" s="580"/>
      <c r="OME33" s="580"/>
      <c r="OMF33" s="580"/>
      <c r="OMG33" s="580"/>
      <c r="OMH33" s="580"/>
      <c r="OMI33" s="580"/>
      <c r="OMJ33" s="580"/>
      <c r="OMK33" s="580"/>
      <c r="OML33" s="580"/>
      <c r="OMM33" s="580"/>
      <c r="OMN33" s="580"/>
      <c r="OMO33" s="580"/>
      <c r="OMP33" s="580"/>
      <c r="OMQ33" s="580"/>
      <c r="OMR33" s="580"/>
      <c r="OMS33" s="580"/>
      <c r="OMT33" s="580"/>
      <c r="OMU33" s="580"/>
      <c r="OMV33" s="580"/>
      <c r="OMW33" s="580"/>
      <c r="OMX33" s="580"/>
      <c r="OMY33" s="580"/>
      <c r="OMZ33" s="580"/>
      <c r="ONA33" s="580"/>
      <c r="ONB33" s="580"/>
      <c r="ONC33" s="580"/>
      <c r="OND33" s="580"/>
      <c r="ONE33" s="580"/>
      <c r="ONF33" s="580"/>
      <c r="ONG33" s="580"/>
      <c r="ONH33" s="580"/>
      <c r="ONI33" s="580"/>
      <c r="ONJ33" s="580"/>
      <c r="ONK33" s="580"/>
      <c r="ONL33" s="580"/>
      <c r="ONM33" s="580"/>
      <c r="ONN33" s="580"/>
      <c r="ONO33" s="580"/>
      <c r="ONP33" s="580"/>
      <c r="ONQ33" s="580"/>
      <c r="ONR33" s="580"/>
      <c r="ONS33" s="580"/>
      <c r="ONT33" s="580"/>
      <c r="ONU33" s="580"/>
      <c r="ONV33" s="580"/>
      <c r="ONW33" s="580"/>
      <c r="ONX33" s="580"/>
      <c r="ONY33" s="580"/>
      <c r="ONZ33" s="580"/>
      <c r="OOA33" s="580"/>
      <c r="OOB33" s="580"/>
      <c r="OOC33" s="580"/>
      <c r="OOD33" s="580"/>
      <c r="OOE33" s="580"/>
      <c r="OOF33" s="580"/>
      <c r="OOG33" s="580"/>
      <c r="OOH33" s="580"/>
      <c r="OOI33" s="580"/>
      <c r="OOJ33" s="580"/>
      <c r="OOK33" s="580"/>
      <c r="OOL33" s="580"/>
      <c r="OOM33" s="580"/>
      <c r="OON33" s="580"/>
      <c r="OOO33" s="580"/>
      <c r="OOP33" s="580"/>
      <c r="OOQ33" s="580"/>
      <c r="OOR33" s="580"/>
      <c r="OOS33" s="580"/>
      <c r="OOT33" s="580"/>
      <c r="OOU33" s="580"/>
      <c r="OOV33" s="580"/>
      <c r="OOW33" s="580"/>
      <c r="OOX33" s="580"/>
      <c r="OOY33" s="580"/>
      <c r="OOZ33" s="580"/>
      <c r="OPA33" s="580"/>
      <c r="OPB33" s="580"/>
      <c r="OPC33" s="580"/>
      <c r="OPD33" s="580"/>
      <c r="OPE33" s="580"/>
      <c r="OPF33" s="580"/>
      <c r="OPG33" s="580"/>
      <c r="OPH33" s="580"/>
      <c r="OPI33" s="580"/>
      <c r="OPJ33" s="580"/>
      <c r="OPK33" s="580"/>
      <c r="OPL33" s="580"/>
      <c r="OPM33" s="580"/>
      <c r="OPN33" s="580"/>
      <c r="OPO33" s="580"/>
      <c r="OPP33" s="580"/>
      <c r="OPQ33" s="580"/>
      <c r="OPR33" s="580"/>
      <c r="OPS33" s="580"/>
      <c r="OPT33" s="580"/>
      <c r="OPU33" s="580"/>
      <c r="OPV33" s="580"/>
      <c r="OPW33" s="580"/>
      <c r="OPX33" s="580"/>
      <c r="OPY33" s="580"/>
      <c r="OPZ33" s="580"/>
      <c r="OQA33" s="580"/>
      <c r="OQB33" s="580"/>
      <c r="OQC33" s="580"/>
      <c r="OQD33" s="580"/>
      <c r="OQE33" s="580"/>
      <c r="OQF33" s="580"/>
      <c r="OQG33" s="580"/>
      <c r="OQH33" s="580"/>
      <c r="OQI33" s="580"/>
      <c r="OQJ33" s="580"/>
      <c r="OQK33" s="580"/>
      <c r="OQL33" s="580"/>
      <c r="OQM33" s="580"/>
      <c r="OQN33" s="580"/>
      <c r="OQO33" s="580"/>
      <c r="OQP33" s="580"/>
      <c r="OQQ33" s="580"/>
      <c r="OQR33" s="580"/>
      <c r="OQS33" s="580"/>
      <c r="OQT33" s="580"/>
      <c r="OQU33" s="580"/>
      <c r="OQV33" s="580"/>
      <c r="OQW33" s="580"/>
      <c r="OQX33" s="580"/>
      <c r="OQY33" s="580"/>
      <c r="OQZ33" s="580"/>
      <c r="ORA33" s="580"/>
      <c r="ORB33" s="580"/>
      <c r="ORC33" s="580"/>
      <c r="ORD33" s="580"/>
      <c r="ORE33" s="580"/>
      <c r="ORF33" s="580"/>
      <c r="ORG33" s="580"/>
      <c r="ORH33" s="580"/>
      <c r="ORI33" s="580"/>
      <c r="ORJ33" s="580"/>
      <c r="ORK33" s="580"/>
      <c r="ORL33" s="580"/>
      <c r="ORM33" s="580"/>
      <c r="ORN33" s="580"/>
      <c r="ORO33" s="580"/>
      <c r="ORP33" s="580"/>
      <c r="ORQ33" s="580"/>
      <c r="ORR33" s="580"/>
      <c r="ORS33" s="580"/>
      <c r="ORT33" s="580"/>
      <c r="ORU33" s="580"/>
      <c r="ORV33" s="580"/>
      <c r="ORW33" s="580"/>
      <c r="ORX33" s="580"/>
      <c r="ORY33" s="580"/>
      <c r="ORZ33" s="580"/>
      <c r="OSA33" s="580"/>
      <c r="OSB33" s="580"/>
      <c r="OSC33" s="580"/>
      <c r="OSD33" s="580"/>
      <c r="OSE33" s="580"/>
      <c r="OSF33" s="580"/>
      <c r="OSG33" s="580"/>
      <c r="OSH33" s="580"/>
      <c r="OSI33" s="580"/>
      <c r="OSJ33" s="580"/>
      <c r="OSK33" s="580"/>
      <c r="OSL33" s="580"/>
      <c r="OSM33" s="580"/>
      <c r="OSN33" s="580"/>
      <c r="OSO33" s="580"/>
      <c r="OSP33" s="580"/>
      <c r="OSQ33" s="580"/>
      <c r="OSR33" s="580"/>
      <c r="OSS33" s="580"/>
      <c r="OST33" s="580"/>
      <c r="OSU33" s="580"/>
      <c r="OSV33" s="580"/>
      <c r="OSW33" s="580"/>
      <c r="OSX33" s="580"/>
      <c r="OSY33" s="580"/>
      <c r="OSZ33" s="580"/>
      <c r="OTA33" s="580"/>
      <c r="OTB33" s="580"/>
      <c r="OTC33" s="580"/>
      <c r="OTD33" s="580"/>
      <c r="OTE33" s="580"/>
      <c r="OTF33" s="580"/>
      <c r="OTG33" s="580"/>
      <c r="OTH33" s="580"/>
      <c r="OTI33" s="580"/>
      <c r="OTJ33" s="580"/>
      <c r="OTK33" s="580"/>
      <c r="OTL33" s="580"/>
      <c r="OTM33" s="580"/>
      <c r="OTN33" s="580"/>
      <c r="OTO33" s="580"/>
      <c r="OTP33" s="580"/>
      <c r="OTQ33" s="580"/>
      <c r="OTR33" s="580"/>
      <c r="OTS33" s="580"/>
      <c r="OTT33" s="580"/>
      <c r="OTU33" s="580"/>
      <c r="OTV33" s="580"/>
      <c r="OTW33" s="580"/>
      <c r="OTX33" s="580"/>
      <c r="OTY33" s="580"/>
      <c r="OTZ33" s="580"/>
      <c r="OUA33" s="580"/>
      <c r="OUB33" s="580"/>
      <c r="OUC33" s="580"/>
      <c r="OUD33" s="580"/>
      <c r="OUE33" s="580"/>
      <c r="OUF33" s="580"/>
      <c r="OUG33" s="580"/>
      <c r="OUH33" s="580"/>
      <c r="OUI33" s="580"/>
      <c r="OUJ33" s="580"/>
      <c r="OUK33" s="580"/>
      <c r="OUL33" s="580"/>
      <c r="OUM33" s="580"/>
      <c r="OUN33" s="580"/>
      <c r="OUO33" s="580"/>
      <c r="OUP33" s="580"/>
      <c r="OUQ33" s="580"/>
      <c r="OUR33" s="580"/>
      <c r="OUS33" s="580"/>
      <c r="OUT33" s="580"/>
      <c r="OUU33" s="580"/>
      <c r="OUV33" s="580"/>
      <c r="OUW33" s="580"/>
      <c r="OUX33" s="580"/>
      <c r="OUY33" s="580"/>
      <c r="OUZ33" s="580"/>
      <c r="OVA33" s="580"/>
      <c r="OVB33" s="580"/>
      <c r="OVC33" s="580"/>
      <c r="OVD33" s="580"/>
      <c r="OVE33" s="580"/>
      <c r="OVF33" s="580"/>
      <c r="OVG33" s="580"/>
      <c r="OVH33" s="580"/>
      <c r="OVI33" s="580"/>
      <c r="OVJ33" s="580"/>
      <c r="OVK33" s="580"/>
      <c r="OVL33" s="580"/>
      <c r="OVM33" s="580"/>
      <c r="OVN33" s="580"/>
      <c r="OVO33" s="580"/>
      <c r="OVP33" s="580"/>
      <c r="OVQ33" s="580"/>
      <c r="OVR33" s="580"/>
      <c r="OVS33" s="580"/>
      <c r="OVT33" s="580"/>
      <c r="OVU33" s="580"/>
      <c r="OVV33" s="580"/>
      <c r="OVW33" s="580"/>
      <c r="OVX33" s="580"/>
      <c r="OVY33" s="580"/>
      <c r="OVZ33" s="580"/>
      <c r="OWA33" s="580"/>
      <c r="OWB33" s="580"/>
      <c r="OWC33" s="580"/>
      <c r="OWD33" s="580"/>
      <c r="OWE33" s="580"/>
      <c r="OWF33" s="580"/>
      <c r="OWG33" s="580"/>
      <c r="OWH33" s="580"/>
      <c r="OWI33" s="580"/>
      <c r="OWJ33" s="580"/>
      <c r="OWK33" s="580"/>
      <c r="OWL33" s="580"/>
      <c r="OWM33" s="580"/>
      <c r="OWN33" s="580"/>
      <c r="OWO33" s="580"/>
      <c r="OWP33" s="580"/>
      <c r="OWQ33" s="580"/>
      <c r="OWR33" s="580"/>
      <c r="OWS33" s="580"/>
      <c r="OWT33" s="580"/>
      <c r="OWU33" s="580"/>
      <c r="OWV33" s="580"/>
      <c r="OWW33" s="580"/>
      <c r="OWX33" s="580"/>
      <c r="OWY33" s="580"/>
      <c r="OWZ33" s="580"/>
      <c r="OXA33" s="580"/>
      <c r="OXB33" s="580"/>
      <c r="OXC33" s="580"/>
      <c r="OXD33" s="580"/>
      <c r="OXE33" s="580"/>
      <c r="OXF33" s="580"/>
      <c r="OXG33" s="580"/>
      <c r="OXH33" s="580"/>
      <c r="OXI33" s="580"/>
      <c r="OXJ33" s="580"/>
      <c r="OXK33" s="580"/>
      <c r="OXL33" s="580"/>
      <c r="OXM33" s="580"/>
      <c r="OXN33" s="580"/>
      <c r="OXO33" s="580"/>
      <c r="OXP33" s="580"/>
      <c r="OXQ33" s="580"/>
      <c r="OXR33" s="580"/>
      <c r="OXS33" s="580"/>
      <c r="OXT33" s="580"/>
      <c r="OXU33" s="580"/>
      <c r="OXV33" s="580"/>
      <c r="OXW33" s="580"/>
      <c r="OXX33" s="580"/>
      <c r="OXY33" s="580"/>
      <c r="OXZ33" s="580"/>
      <c r="OYA33" s="580"/>
      <c r="OYB33" s="580"/>
      <c r="OYC33" s="580"/>
      <c r="OYD33" s="580"/>
      <c r="OYE33" s="580"/>
      <c r="OYF33" s="580"/>
      <c r="OYG33" s="580"/>
      <c r="OYH33" s="580"/>
      <c r="OYI33" s="580"/>
      <c r="OYJ33" s="580"/>
      <c r="OYK33" s="580"/>
      <c r="OYL33" s="580"/>
      <c r="OYM33" s="580"/>
      <c r="OYN33" s="580"/>
      <c r="OYO33" s="580"/>
      <c r="OYP33" s="580"/>
      <c r="OYQ33" s="580"/>
      <c r="OYR33" s="580"/>
      <c r="OYS33" s="580"/>
      <c r="OYT33" s="580"/>
      <c r="OYU33" s="580"/>
      <c r="OYV33" s="580"/>
      <c r="OYW33" s="580"/>
      <c r="OYX33" s="580"/>
      <c r="OYY33" s="580"/>
      <c r="OYZ33" s="580"/>
      <c r="OZA33" s="580"/>
      <c r="OZB33" s="580"/>
      <c r="OZC33" s="580"/>
      <c r="OZD33" s="580"/>
      <c r="OZE33" s="580"/>
      <c r="OZF33" s="580"/>
      <c r="OZG33" s="580"/>
      <c r="OZH33" s="580"/>
      <c r="OZI33" s="580"/>
      <c r="OZJ33" s="580"/>
      <c r="OZK33" s="580"/>
      <c r="OZL33" s="580"/>
      <c r="OZM33" s="580"/>
      <c r="OZN33" s="580"/>
      <c r="OZO33" s="580"/>
      <c r="OZP33" s="580"/>
      <c r="OZQ33" s="580"/>
      <c r="OZR33" s="580"/>
      <c r="OZS33" s="580"/>
      <c r="OZT33" s="580"/>
      <c r="OZU33" s="580"/>
      <c r="OZV33" s="580"/>
      <c r="OZW33" s="580"/>
      <c r="OZX33" s="580"/>
      <c r="OZY33" s="580"/>
      <c r="OZZ33" s="580"/>
      <c r="PAA33" s="580"/>
      <c r="PAB33" s="580"/>
      <c r="PAC33" s="580"/>
      <c r="PAD33" s="580"/>
      <c r="PAE33" s="580"/>
      <c r="PAF33" s="580"/>
      <c r="PAG33" s="580"/>
      <c r="PAH33" s="580"/>
      <c r="PAI33" s="580"/>
      <c r="PAJ33" s="580"/>
      <c r="PAK33" s="580"/>
      <c r="PAL33" s="580"/>
      <c r="XEL33" s="147" t="s">
        <v>1202</v>
      </c>
      <c r="XEM33" s="345" t="s">
        <v>2828</v>
      </c>
      <c r="XEO33" s="217" t="s">
        <v>84</v>
      </c>
      <c r="XEP33" s="191" t="s">
        <v>194</v>
      </c>
      <c r="XEQ33" s="191" t="s">
        <v>195</v>
      </c>
      <c r="XER33" s="191" t="s">
        <v>196</v>
      </c>
      <c r="XES33" s="191" t="s">
        <v>197</v>
      </c>
      <c r="XET33" s="191"/>
      <c r="XEU33" s="191" t="s">
        <v>198</v>
      </c>
      <c r="XEV33" s="191" t="s">
        <v>109</v>
      </c>
      <c r="XEW33" s="191" t="s">
        <v>199</v>
      </c>
      <c r="XEX33" s="191" t="s">
        <v>200</v>
      </c>
      <c r="XEY33" s="191" t="s">
        <v>201</v>
      </c>
      <c r="XEZ33" s="191" t="s">
        <v>202</v>
      </c>
      <c r="XFA33" s="191" t="s">
        <v>203</v>
      </c>
      <c r="XFB33" s="191"/>
      <c r="XFC33" s="191" t="s">
        <v>204</v>
      </c>
      <c r="XFD33" s="191"/>
    </row>
    <row r="34" spans="1:10854 16366:16384" ht="12" customHeight="1">
      <c r="U34" s="197">
        <f t="shared" si="1"/>
        <v>132.5</v>
      </c>
      <c r="V34" s="206">
        <v>130</v>
      </c>
      <c r="W34" s="207">
        <v>135</v>
      </c>
      <c r="X34" s="208">
        <v>132.5</v>
      </c>
      <c r="Y34" s="669">
        <v>0</v>
      </c>
      <c r="Z34" s="584">
        <v>0</v>
      </c>
      <c r="AA34" s="672">
        <v>0</v>
      </c>
      <c r="AB34" s="589">
        <v>0</v>
      </c>
      <c r="AC34" s="676"/>
      <c r="AD34" s="584"/>
      <c r="AE34" s="672"/>
      <c r="AF34" s="589"/>
      <c r="AG34" s="676"/>
      <c r="AH34" s="584"/>
      <c r="AI34" s="672"/>
      <c r="AJ34" s="589"/>
      <c r="AK34" s="676">
        <v>0</v>
      </c>
      <c r="AL34" s="584">
        <v>0</v>
      </c>
      <c r="AM34" s="672">
        <v>0</v>
      </c>
      <c r="AN34" s="589">
        <v>0</v>
      </c>
      <c r="AO34" s="606">
        <v>0</v>
      </c>
      <c r="AP34" s="584">
        <v>0</v>
      </c>
      <c r="AQ34" s="588">
        <v>0</v>
      </c>
      <c r="AR34" s="589">
        <v>0</v>
      </c>
      <c r="AS34" s="580"/>
      <c r="AT34" s="717"/>
      <c r="AU34" s="719"/>
      <c r="AV34" s="594"/>
      <c r="AW34" s="719"/>
      <c r="AX34" s="737"/>
      <c r="AY34" s="722"/>
      <c r="AZ34" s="724"/>
      <c r="BA34" s="724"/>
      <c r="BB34" s="740"/>
      <c r="BC34" s="580"/>
      <c r="BD34" s="735"/>
      <c r="BE34" s="731"/>
      <c r="BF34" s="754"/>
      <c r="BG34" s="755"/>
      <c r="BH34" s="580"/>
      <c r="BI34" s="747"/>
      <c r="BJ34" s="748"/>
      <c r="BK34" s="748"/>
      <c r="BL34" s="749"/>
      <c r="BM34" s="601">
        <v>0</v>
      </c>
      <c r="BN34" s="607">
        <v>147.5</v>
      </c>
      <c r="BO34" s="608">
        <v>2.5</v>
      </c>
      <c r="BP34" s="609">
        <v>0</v>
      </c>
      <c r="BQ34" s="608">
        <v>2.5</v>
      </c>
      <c r="BR34" s="610"/>
      <c r="BS34" s="610"/>
      <c r="BT34" s="609">
        <v>0</v>
      </c>
      <c r="BU34" s="608">
        <v>2.5</v>
      </c>
      <c r="BV34" s="610"/>
      <c r="BW34" s="610"/>
      <c r="BX34" s="609">
        <v>0</v>
      </c>
      <c r="BY34" s="580"/>
      <c r="BZ34" s="596"/>
      <c r="CA34" s="596"/>
      <c r="CB34" s="580"/>
      <c r="CC34" s="594"/>
      <c r="CD34" s="594"/>
      <c r="CE34" s="580"/>
      <c r="CF34" s="598"/>
      <c r="CG34" s="594"/>
      <c r="CH34" s="594"/>
      <c r="CI34" s="597"/>
      <c r="CJ34" s="595"/>
      <c r="CK34" s="594"/>
      <c r="CL34" s="594"/>
      <c r="CM34" s="594"/>
      <c r="CN34" s="594"/>
      <c r="CO34" s="599"/>
      <c r="CP34" s="598"/>
      <c r="CQ34" s="594"/>
      <c r="CR34" s="600"/>
      <c r="CS34" s="605"/>
      <c r="CT34" s="598"/>
      <c r="CU34" s="594"/>
      <c r="CV34" s="599"/>
      <c r="CW34" s="580"/>
      <c r="CX34" s="580"/>
      <c r="CY34" s="580"/>
      <c r="CZ34" s="580"/>
      <c r="DA34" s="580"/>
      <c r="DB34" s="580"/>
      <c r="DC34" s="580"/>
      <c r="DD34" s="580"/>
      <c r="DE34" s="580"/>
      <c r="DF34" s="580"/>
      <c r="DG34" s="580"/>
      <c r="DH34" s="580"/>
      <c r="DI34" s="580"/>
      <c r="DJ34" s="580"/>
      <c r="DK34" s="580"/>
      <c r="DL34" s="580"/>
      <c r="DM34" s="580"/>
      <c r="DN34" s="580"/>
      <c r="DO34" s="580"/>
      <c r="DP34" s="580"/>
      <c r="DQ34" s="580"/>
      <c r="DR34" s="580"/>
      <c r="DS34" s="580"/>
      <c r="DT34" s="580"/>
      <c r="DU34" s="580"/>
      <c r="DV34" s="580"/>
      <c r="DW34" s="580"/>
      <c r="DX34" s="580"/>
      <c r="DY34" s="580"/>
      <c r="DZ34" s="580"/>
      <c r="EA34" s="580"/>
      <c r="EB34" s="580"/>
      <c r="EC34" s="580"/>
      <c r="ED34" s="580"/>
      <c r="EE34" s="580"/>
      <c r="EF34" s="580"/>
      <c r="EG34" s="580"/>
      <c r="EH34" s="580"/>
      <c r="EI34" s="580"/>
      <c r="EJ34" s="580"/>
      <c r="EK34" s="580"/>
      <c r="EL34" s="580"/>
      <c r="EM34" s="580"/>
      <c r="EN34" s="580"/>
      <c r="EO34" s="580"/>
      <c r="EP34" s="580"/>
      <c r="EQ34" s="580"/>
      <c r="ER34" s="580"/>
      <c r="ES34" s="580"/>
      <c r="ET34" s="580"/>
      <c r="EU34" s="580"/>
      <c r="EV34" s="580"/>
      <c r="EW34" s="580"/>
      <c r="EX34" s="580"/>
      <c r="EY34" s="580"/>
      <c r="EZ34" s="580"/>
      <c r="FA34" s="580"/>
      <c r="FB34" s="580"/>
      <c r="FC34" s="580"/>
      <c r="FD34" s="580"/>
      <c r="FE34" s="580"/>
      <c r="FF34" s="580"/>
      <c r="FG34" s="580"/>
      <c r="FH34" s="580"/>
      <c r="FI34" s="580"/>
      <c r="FJ34" s="580"/>
      <c r="FK34" s="580"/>
      <c r="FL34" s="580"/>
      <c r="FM34" s="580"/>
      <c r="FN34" s="580"/>
      <c r="FO34" s="580"/>
      <c r="FP34" s="580"/>
      <c r="FQ34" s="580"/>
      <c r="FR34" s="580"/>
      <c r="FS34" s="580"/>
      <c r="FT34" s="580"/>
      <c r="FU34" s="580"/>
      <c r="FV34" s="580"/>
      <c r="FW34" s="580"/>
      <c r="FX34" s="580"/>
      <c r="FY34" s="580"/>
      <c r="FZ34" s="580"/>
      <c r="GA34" s="580"/>
      <c r="GB34" s="580"/>
      <c r="GC34" s="580"/>
      <c r="GD34" s="580"/>
      <c r="GE34" s="580"/>
      <c r="GF34" s="580"/>
      <c r="GG34" s="580"/>
      <c r="GH34" s="580"/>
      <c r="GI34" s="580"/>
      <c r="GJ34" s="580"/>
      <c r="GK34" s="580"/>
      <c r="GL34" s="580"/>
      <c r="GM34" s="580"/>
      <c r="GN34" s="580"/>
      <c r="GO34" s="580"/>
      <c r="GP34" s="580"/>
      <c r="GQ34" s="580"/>
      <c r="GR34" s="580"/>
      <c r="GS34" s="580"/>
      <c r="GT34" s="580"/>
      <c r="GU34" s="580"/>
      <c r="GV34" s="580"/>
      <c r="GW34" s="580"/>
      <c r="GX34" s="580"/>
      <c r="GY34" s="580"/>
      <c r="GZ34" s="580"/>
      <c r="HA34" s="580"/>
      <c r="HB34" s="580"/>
      <c r="HC34" s="580"/>
      <c r="HD34" s="580"/>
      <c r="HE34" s="580"/>
      <c r="HF34" s="580"/>
      <c r="HG34" s="580"/>
      <c r="HH34" s="580"/>
      <c r="HI34" s="580"/>
      <c r="HJ34" s="580"/>
      <c r="HK34" s="580"/>
      <c r="HL34" s="580"/>
      <c r="HM34" s="580"/>
      <c r="HN34" s="580"/>
      <c r="HO34" s="580"/>
      <c r="HP34" s="580"/>
      <c r="HQ34" s="580"/>
      <c r="HR34" s="580"/>
      <c r="HS34" s="580"/>
      <c r="HT34" s="580"/>
      <c r="HU34" s="580"/>
      <c r="HV34" s="580"/>
      <c r="HW34" s="580"/>
      <c r="HX34" s="580"/>
      <c r="HY34" s="580"/>
      <c r="HZ34" s="580"/>
      <c r="IA34" s="580"/>
      <c r="IB34" s="580"/>
      <c r="IC34" s="580"/>
      <c r="ID34" s="580"/>
      <c r="IE34" s="580"/>
      <c r="IF34" s="580"/>
      <c r="IG34" s="580"/>
      <c r="IH34" s="580"/>
      <c r="II34" s="580"/>
      <c r="IJ34" s="580"/>
      <c r="IK34" s="580"/>
      <c r="IL34" s="580"/>
      <c r="IM34" s="580"/>
      <c r="IN34" s="580"/>
      <c r="IO34" s="580"/>
      <c r="IP34" s="580"/>
      <c r="IQ34" s="580"/>
      <c r="IR34" s="580"/>
      <c r="IS34" s="580"/>
      <c r="IT34" s="580"/>
      <c r="IU34" s="580"/>
      <c r="IV34" s="580"/>
      <c r="IW34" s="580"/>
      <c r="IX34" s="580"/>
      <c r="IY34" s="580"/>
      <c r="IZ34" s="580"/>
      <c r="JA34" s="580"/>
      <c r="JB34" s="580"/>
      <c r="JC34" s="580"/>
      <c r="JD34" s="580"/>
      <c r="JE34" s="580"/>
      <c r="JF34" s="580"/>
      <c r="JG34" s="580"/>
      <c r="JH34" s="580"/>
      <c r="JI34" s="580"/>
      <c r="JJ34" s="580"/>
      <c r="JK34" s="580"/>
      <c r="JL34" s="580"/>
      <c r="JM34" s="580"/>
      <c r="JN34" s="580"/>
      <c r="JO34" s="580"/>
      <c r="JP34" s="580"/>
      <c r="JQ34" s="580"/>
      <c r="JR34" s="580"/>
      <c r="JS34" s="580"/>
      <c r="JT34" s="580"/>
      <c r="JU34" s="580"/>
      <c r="JV34" s="580"/>
      <c r="JW34" s="580"/>
      <c r="JX34" s="580"/>
      <c r="JY34" s="580"/>
      <c r="JZ34" s="580"/>
      <c r="KA34" s="580"/>
      <c r="KB34" s="580"/>
      <c r="KC34" s="580"/>
      <c r="KD34" s="580"/>
      <c r="KE34" s="580"/>
      <c r="KF34" s="580"/>
      <c r="KG34" s="580"/>
      <c r="KH34" s="580"/>
      <c r="KI34" s="580"/>
      <c r="KJ34" s="580"/>
      <c r="KK34" s="580"/>
      <c r="KL34" s="580"/>
      <c r="KM34" s="580"/>
      <c r="KN34" s="580"/>
      <c r="KO34" s="580"/>
      <c r="KP34" s="580"/>
      <c r="KQ34" s="580"/>
      <c r="KR34" s="580"/>
      <c r="KS34" s="580"/>
      <c r="KT34" s="580"/>
      <c r="KU34" s="580"/>
      <c r="KV34" s="580"/>
      <c r="KW34" s="580"/>
      <c r="KX34" s="580"/>
      <c r="KY34" s="580"/>
      <c r="KZ34" s="580"/>
      <c r="LA34" s="580"/>
      <c r="LB34" s="580"/>
      <c r="LC34" s="580"/>
      <c r="LD34" s="580"/>
      <c r="LE34" s="580"/>
      <c r="LF34" s="580"/>
      <c r="LG34" s="580"/>
      <c r="LH34" s="580"/>
      <c r="LI34" s="580"/>
      <c r="LJ34" s="580"/>
      <c r="LK34" s="580"/>
      <c r="LL34" s="580"/>
      <c r="LM34" s="580"/>
      <c r="LN34" s="580"/>
      <c r="LO34" s="580"/>
      <c r="LP34" s="580"/>
      <c r="LQ34" s="580"/>
      <c r="LR34" s="580"/>
      <c r="LS34" s="580"/>
      <c r="LT34" s="580"/>
      <c r="LU34" s="580"/>
      <c r="LV34" s="580"/>
      <c r="LW34" s="580"/>
      <c r="LX34" s="580"/>
      <c r="LY34" s="580"/>
      <c r="LZ34" s="580"/>
      <c r="MA34" s="580"/>
      <c r="MB34" s="580"/>
      <c r="MC34" s="580"/>
      <c r="MD34" s="580"/>
      <c r="ME34" s="580"/>
      <c r="MF34" s="580"/>
      <c r="MG34" s="580"/>
      <c r="MH34" s="580"/>
      <c r="MI34" s="580"/>
      <c r="MJ34" s="580"/>
      <c r="MK34" s="580"/>
      <c r="ML34" s="580"/>
      <c r="MM34" s="580"/>
      <c r="MN34" s="580"/>
      <c r="MO34" s="580"/>
      <c r="MP34" s="580"/>
      <c r="MQ34" s="580"/>
      <c r="MR34" s="580"/>
      <c r="MS34" s="580"/>
      <c r="MT34" s="580"/>
      <c r="MU34" s="580"/>
      <c r="MV34" s="580"/>
      <c r="MW34" s="580"/>
      <c r="MX34" s="580"/>
      <c r="MY34" s="580"/>
      <c r="MZ34" s="580"/>
      <c r="NA34" s="580"/>
      <c r="NB34" s="580"/>
      <c r="NC34" s="580"/>
      <c r="ND34" s="580"/>
      <c r="NE34" s="580"/>
      <c r="NF34" s="580"/>
      <c r="NG34" s="580"/>
      <c r="NH34" s="580"/>
      <c r="NI34" s="580"/>
      <c r="NJ34" s="580"/>
      <c r="NK34" s="580"/>
      <c r="NL34" s="580"/>
      <c r="NM34" s="580"/>
      <c r="NN34" s="580"/>
      <c r="NO34" s="580"/>
      <c r="NP34" s="580"/>
      <c r="NQ34" s="580"/>
      <c r="NR34" s="580"/>
      <c r="NS34" s="580"/>
      <c r="NT34" s="580"/>
      <c r="NU34" s="580"/>
      <c r="NV34" s="580"/>
      <c r="NW34" s="580"/>
      <c r="NX34" s="580"/>
      <c r="NY34" s="580"/>
      <c r="NZ34" s="580"/>
      <c r="OA34" s="580"/>
      <c r="OB34" s="580"/>
      <c r="OC34" s="580"/>
      <c r="OD34" s="580"/>
      <c r="OE34" s="580"/>
      <c r="OF34" s="580"/>
      <c r="OG34" s="580"/>
      <c r="OH34" s="580"/>
      <c r="OI34" s="580"/>
      <c r="OJ34" s="580"/>
      <c r="OK34" s="580"/>
      <c r="OL34" s="580"/>
      <c r="OM34" s="580"/>
      <c r="ON34" s="580"/>
      <c r="OO34" s="580"/>
      <c r="OP34" s="580"/>
      <c r="OQ34" s="580"/>
      <c r="OR34" s="580"/>
      <c r="OS34" s="580"/>
      <c r="OT34" s="580"/>
      <c r="OU34" s="580"/>
      <c r="OV34" s="580"/>
      <c r="OW34" s="580"/>
      <c r="OX34" s="580"/>
      <c r="OY34" s="580"/>
      <c r="OZ34" s="580"/>
      <c r="PA34" s="580"/>
      <c r="PB34" s="580"/>
      <c r="PC34" s="580"/>
      <c r="PD34" s="580"/>
      <c r="PE34" s="580"/>
      <c r="PF34" s="580"/>
      <c r="PG34" s="580"/>
      <c r="PH34" s="580"/>
      <c r="PI34" s="580"/>
      <c r="PJ34" s="580"/>
      <c r="PK34" s="580"/>
      <c r="PL34" s="580"/>
      <c r="PM34" s="580"/>
      <c r="PN34" s="580"/>
      <c r="PO34" s="580"/>
      <c r="PP34" s="580"/>
      <c r="PQ34" s="580"/>
      <c r="PR34" s="580"/>
      <c r="PS34" s="580"/>
      <c r="PT34" s="580"/>
      <c r="PU34" s="580"/>
      <c r="PV34" s="580"/>
      <c r="PW34" s="580"/>
      <c r="PX34" s="580"/>
      <c r="PY34" s="580"/>
      <c r="PZ34" s="580"/>
      <c r="QA34" s="580"/>
      <c r="QB34" s="580"/>
      <c r="QC34" s="580"/>
      <c r="QD34" s="580"/>
      <c r="QE34" s="580"/>
      <c r="QF34" s="580"/>
      <c r="QG34" s="580"/>
      <c r="QH34" s="580"/>
      <c r="QI34" s="580"/>
      <c r="QJ34" s="580"/>
      <c r="QK34" s="580"/>
      <c r="QL34" s="580"/>
      <c r="QM34" s="580"/>
      <c r="QN34" s="580"/>
      <c r="QO34" s="580"/>
      <c r="QP34" s="580"/>
      <c r="QQ34" s="580"/>
      <c r="QR34" s="580"/>
      <c r="QS34" s="580"/>
      <c r="QT34" s="580"/>
      <c r="QU34" s="580"/>
      <c r="QV34" s="580"/>
      <c r="QW34" s="580"/>
      <c r="QX34" s="580"/>
      <c r="QY34" s="580"/>
      <c r="QZ34" s="580"/>
      <c r="RA34" s="580"/>
      <c r="RB34" s="580"/>
      <c r="RC34" s="580"/>
      <c r="RD34" s="580"/>
      <c r="RE34" s="580"/>
      <c r="RF34" s="580"/>
      <c r="RG34" s="580"/>
      <c r="RH34" s="580"/>
      <c r="RI34" s="580"/>
      <c r="RJ34" s="580"/>
      <c r="RK34" s="580"/>
      <c r="RL34" s="580"/>
      <c r="RM34" s="580"/>
      <c r="RN34" s="580"/>
      <c r="RO34" s="580"/>
      <c r="RP34" s="580"/>
      <c r="RQ34" s="580"/>
      <c r="RR34" s="580"/>
      <c r="RS34" s="580"/>
      <c r="RT34" s="580"/>
      <c r="RU34" s="580"/>
      <c r="RV34" s="580"/>
      <c r="RW34" s="580"/>
      <c r="RX34" s="580"/>
      <c r="RY34" s="580"/>
      <c r="RZ34" s="580"/>
      <c r="SA34" s="580"/>
      <c r="SB34" s="580"/>
      <c r="SC34" s="580"/>
      <c r="SD34" s="580"/>
      <c r="SE34" s="580"/>
      <c r="SF34" s="580"/>
      <c r="SG34" s="580"/>
      <c r="SH34" s="580"/>
      <c r="SI34" s="580"/>
      <c r="SJ34" s="580"/>
      <c r="SK34" s="580"/>
      <c r="SL34" s="580"/>
      <c r="SM34" s="580"/>
      <c r="SN34" s="580"/>
      <c r="SO34" s="580"/>
      <c r="SP34" s="580"/>
      <c r="SQ34" s="580"/>
      <c r="SR34" s="580"/>
      <c r="SS34" s="580"/>
      <c r="ST34" s="580"/>
      <c r="SU34" s="580"/>
      <c r="SV34" s="580"/>
      <c r="SW34" s="580"/>
      <c r="SX34" s="580"/>
      <c r="SY34" s="580"/>
      <c r="SZ34" s="580"/>
      <c r="TA34" s="580"/>
      <c r="TB34" s="580"/>
      <c r="TC34" s="580"/>
      <c r="TD34" s="580"/>
      <c r="TE34" s="580"/>
      <c r="TF34" s="580"/>
      <c r="TG34" s="580"/>
      <c r="TH34" s="580"/>
      <c r="TI34" s="580"/>
      <c r="TJ34" s="580"/>
      <c r="TK34" s="580"/>
      <c r="TL34" s="580"/>
      <c r="TM34" s="580"/>
      <c r="TN34" s="580"/>
      <c r="TO34" s="580"/>
      <c r="TP34" s="580"/>
      <c r="TQ34" s="580"/>
      <c r="TR34" s="580"/>
      <c r="TS34" s="580"/>
      <c r="TT34" s="580"/>
      <c r="TU34" s="580"/>
      <c r="TV34" s="580"/>
      <c r="TW34" s="580"/>
      <c r="TX34" s="580"/>
      <c r="TY34" s="580"/>
      <c r="TZ34" s="580"/>
      <c r="UA34" s="580"/>
      <c r="UB34" s="580"/>
      <c r="UC34" s="580"/>
      <c r="UD34" s="580"/>
      <c r="UE34" s="580"/>
      <c r="UF34" s="580"/>
      <c r="UG34" s="580"/>
      <c r="UH34" s="580"/>
      <c r="UI34" s="580"/>
      <c r="UJ34" s="580"/>
      <c r="UK34" s="580"/>
      <c r="UL34" s="580"/>
      <c r="UM34" s="580"/>
      <c r="UN34" s="580"/>
      <c r="UO34" s="580"/>
      <c r="UP34" s="580"/>
      <c r="UQ34" s="580"/>
      <c r="UR34" s="580"/>
      <c r="US34" s="580"/>
      <c r="UT34" s="580"/>
      <c r="UU34" s="580"/>
      <c r="UV34" s="580"/>
      <c r="UW34" s="580"/>
      <c r="UX34" s="580"/>
      <c r="UY34" s="580"/>
      <c r="UZ34" s="580"/>
      <c r="VA34" s="580"/>
      <c r="VB34" s="580"/>
      <c r="VC34" s="580"/>
      <c r="VD34" s="580"/>
      <c r="VE34" s="580"/>
      <c r="VF34" s="580"/>
      <c r="VG34" s="580"/>
      <c r="VH34" s="580"/>
      <c r="VI34" s="580"/>
      <c r="VJ34" s="580"/>
      <c r="VK34" s="580"/>
      <c r="VL34" s="580"/>
      <c r="VM34" s="580"/>
      <c r="VN34" s="580"/>
      <c r="VO34" s="580"/>
      <c r="VP34" s="580"/>
      <c r="VQ34" s="580"/>
      <c r="VR34" s="580"/>
      <c r="VS34" s="580"/>
      <c r="VT34" s="580"/>
      <c r="VU34" s="580"/>
      <c r="VV34" s="580"/>
      <c r="VW34" s="580"/>
      <c r="VX34" s="580"/>
      <c r="VY34" s="580"/>
      <c r="VZ34" s="580"/>
      <c r="WA34" s="580"/>
      <c r="WB34" s="580"/>
      <c r="WC34" s="580"/>
      <c r="WD34" s="580"/>
      <c r="WE34" s="580"/>
      <c r="WF34" s="580"/>
      <c r="WG34" s="580"/>
      <c r="WH34" s="580"/>
      <c r="WI34" s="580"/>
      <c r="WJ34" s="580"/>
      <c r="WK34" s="580"/>
      <c r="WL34" s="580"/>
      <c r="WM34" s="580"/>
      <c r="WN34" s="580"/>
      <c r="WO34" s="580"/>
      <c r="WP34" s="580"/>
      <c r="WQ34" s="580"/>
      <c r="WR34" s="580"/>
      <c r="WS34" s="580"/>
      <c r="WT34" s="580"/>
      <c r="WU34" s="580"/>
      <c r="WV34" s="580"/>
      <c r="WW34" s="580"/>
      <c r="WX34" s="580"/>
      <c r="WY34" s="580"/>
      <c r="WZ34" s="580"/>
      <c r="XA34" s="580"/>
      <c r="XB34" s="580"/>
      <c r="XC34" s="580"/>
      <c r="XD34" s="580"/>
      <c r="XE34" s="580"/>
      <c r="XF34" s="580"/>
      <c r="XG34" s="580"/>
      <c r="XH34" s="580"/>
      <c r="XI34" s="580"/>
      <c r="XJ34" s="580"/>
      <c r="XK34" s="580"/>
      <c r="XL34" s="580"/>
      <c r="XM34" s="580"/>
      <c r="XN34" s="580"/>
      <c r="XO34" s="580"/>
      <c r="XP34" s="580"/>
      <c r="XQ34" s="580"/>
      <c r="XR34" s="580"/>
      <c r="XS34" s="580"/>
      <c r="XT34" s="580"/>
      <c r="XU34" s="580"/>
      <c r="XV34" s="580"/>
      <c r="XW34" s="580"/>
      <c r="XX34" s="580"/>
      <c r="XY34" s="580"/>
      <c r="XZ34" s="580"/>
      <c r="YA34" s="580"/>
      <c r="YB34" s="580"/>
      <c r="YC34" s="580"/>
      <c r="YD34" s="580"/>
      <c r="YE34" s="580"/>
      <c r="YF34" s="580"/>
      <c r="YG34" s="580"/>
      <c r="YH34" s="580"/>
      <c r="YI34" s="580"/>
      <c r="YJ34" s="580"/>
      <c r="YK34" s="580"/>
      <c r="YL34" s="580"/>
      <c r="YM34" s="580"/>
      <c r="YN34" s="580"/>
      <c r="YO34" s="580"/>
      <c r="YP34" s="580"/>
      <c r="YQ34" s="580"/>
      <c r="YR34" s="580"/>
      <c r="YS34" s="580"/>
      <c r="YT34" s="580"/>
      <c r="YU34" s="580"/>
      <c r="YV34" s="580"/>
      <c r="YW34" s="580"/>
      <c r="YX34" s="580"/>
      <c r="YY34" s="580"/>
      <c r="YZ34" s="580"/>
      <c r="ZA34" s="580"/>
      <c r="ZB34" s="580"/>
      <c r="ZC34" s="580"/>
      <c r="ZD34" s="580"/>
      <c r="ZE34" s="580"/>
      <c r="ZF34" s="580"/>
      <c r="ZG34" s="580"/>
      <c r="ZH34" s="580"/>
      <c r="ZI34" s="580"/>
      <c r="ZJ34" s="580"/>
      <c r="ZK34" s="580"/>
      <c r="ZL34" s="580"/>
      <c r="ZM34" s="580"/>
      <c r="ZN34" s="580"/>
      <c r="ZO34" s="580"/>
      <c r="ZP34" s="580"/>
      <c r="ZQ34" s="580"/>
      <c r="ZR34" s="580"/>
      <c r="ZS34" s="580"/>
      <c r="ZT34" s="580"/>
      <c r="ZU34" s="580"/>
      <c r="ZV34" s="580"/>
      <c r="ZW34" s="580"/>
      <c r="ZX34" s="580"/>
      <c r="ZY34" s="580"/>
      <c r="ZZ34" s="580"/>
      <c r="AAA34" s="580"/>
      <c r="AAB34" s="580"/>
      <c r="AAC34" s="580"/>
      <c r="AAD34" s="580"/>
      <c r="AAE34" s="580"/>
      <c r="AAF34" s="580"/>
      <c r="AAG34" s="580"/>
      <c r="AAH34" s="580"/>
      <c r="AAI34" s="580"/>
      <c r="AAJ34" s="580"/>
      <c r="AAK34" s="580"/>
      <c r="AAL34" s="580"/>
      <c r="AAM34" s="580"/>
      <c r="AAN34" s="580"/>
      <c r="AAO34" s="580"/>
      <c r="AAP34" s="580"/>
      <c r="AAQ34" s="580"/>
      <c r="AAR34" s="580"/>
      <c r="AAS34" s="580"/>
      <c r="AAT34" s="580"/>
      <c r="AAU34" s="580"/>
      <c r="AAV34" s="580"/>
      <c r="AAW34" s="580"/>
      <c r="AAX34" s="580"/>
      <c r="AAY34" s="580"/>
      <c r="AAZ34" s="580"/>
      <c r="ABA34" s="580"/>
      <c r="ABB34" s="580"/>
      <c r="ABC34" s="580"/>
      <c r="ABD34" s="580"/>
      <c r="ABE34" s="580"/>
      <c r="ABF34" s="580"/>
      <c r="ABG34" s="580"/>
      <c r="ABH34" s="580"/>
      <c r="ABI34" s="580"/>
      <c r="ABJ34" s="580"/>
      <c r="ABK34" s="580"/>
      <c r="ABL34" s="580"/>
      <c r="ABM34" s="580"/>
      <c r="ABN34" s="580"/>
      <c r="ABO34" s="580"/>
      <c r="ABP34" s="580"/>
      <c r="ABQ34" s="580"/>
      <c r="ABR34" s="580"/>
      <c r="ABS34" s="580"/>
      <c r="ABT34" s="580"/>
      <c r="ABU34" s="580"/>
      <c r="ABV34" s="580"/>
      <c r="ABW34" s="580"/>
      <c r="ABX34" s="580"/>
      <c r="ABY34" s="580"/>
      <c r="ABZ34" s="580"/>
      <c r="ACA34" s="580"/>
      <c r="ACB34" s="580"/>
      <c r="ACC34" s="580"/>
      <c r="ACD34" s="580"/>
      <c r="ACE34" s="580"/>
      <c r="ACF34" s="580"/>
      <c r="ACG34" s="580"/>
      <c r="ACH34" s="580"/>
      <c r="ACI34" s="580"/>
      <c r="ACJ34" s="580"/>
      <c r="ACK34" s="580"/>
      <c r="ACL34" s="580"/>
      <c r="ACM34" s="580"/>
      <c r="ACN34" s="580"/>
      <c r="ACO34" s="580"/>
      <c r="ACP34" s="580"/>
      <c r="ACQ34" s="580"/>
      <c r="ACR34" s="580"/>
      <c r="ACS34" s="580"/>
      <c r="ACT34" s="580"/>
      <c r="ACU34" s="580"/>
      <c r="ACV34" s="580"/>
      <c r="ACW34" s="580"/>
      <c r="ACX34" s="580"/>
      <c r="ACY34" s="580"/>
      <c r="ACZ34" s="580"/>
      <c r="ADA34" s="580"/>
      <c r="ADB34" s="580"/>
      <c r="ADC34" s="580"/>
      <c r="ADD34" s="580"/>
      <c r="ADE34" s="580"/>
      <c r="ADF34" s="580"/>
      <c r="ADG34" s="580"/>
      <c r="ADH34" s="580"/>
      <c r="ADI34" s="580"/>
      <c r="ADJ34" s="580"/>
      <c r="ADK34" s="580"/>
      <c r="ADL34" s="580"/>
      <c r="ADM34" s="580"/>
      <c r="ADN34" s="580"/>
      <c r="ADO34" s="580"/>
      <c r="ADP34" s="580"/>
      <c r="ADQ34" s="580"/>
      <c r="ADR34" s="580"/>
      <c r="ADS34" s="580"/>
      <c r="ADT34" s="580"/>
      <c r="ADU34" s="580"/>
      <c r="ADV34" s="580"/>
      <c r="ADW34" s="580"/>
      <c r="ADX34" s="580"/>
      <c r="ADY34" s="580"/>
      <c r="ADZ34" s="580"/>
      <c r="AEA34" s="580"/>
      <c r="AEB34" s="580"/>
      <c r="AEC34" s="580"/>
      <c r="AED34" s="580"/>
      <c r="AEE34" s="580"/>
      <c r="AEF34" s="580"/>
      <c r="AEG34" s="580"/>
      <c r="AEH34" s="580"/>
      <c r="AEI34" s="580"/>
      <c r="AEJ34" s="580"/>
      <c r="AEK34" s="580"/>
      <c r="AEL34" s="580"/>
      <c r="AEM34" s="580"/>
      <c r="AEN34" s="580"/>
      <c r="AEO34" s="580"/>
      <c r="AEP34" s="580"/>
      <c r="AEQ34" s="580"/>
      <c r="AER34" s="580"/>
      <c r="AES34" s="580"/>
      <c r="AET34" s="580"/>
      <c r="AEU34" s="580"/>
      <c r="AEV34" s="580"/>
      <c r="AEW34" s="580"/>
      <c r="AEX34" s="580"/>
      <c r="AEY34" s="580"/>
      <c r="AEZ34" s="580"/>
      <c r="AFA34" s="580"/>
      <c r="AFB34" s="580"/>
      <c r="AFC34" s="580"/>
      <c r="AFD34" s="580"/>
      <c r="AFE34" s="580"/>
      <c r="AFF34" s="580"/>
      <c r="AFG34" s="580"/>
      <c r="AFH34" s="580"/>
      <c r="AFI34" s="580"/>
      <c r="AFJ34" s="580"/>
      <c r="AFK34" s="580"/>
      <c r="AFL34" s="580"/>
      <c r="AFM34" s="580"/>
      <c r="AFN34" s="580"/>
      <c r="AFO34" s="580"/>
      <c r="AFP34" s="580"/>
      <c r="AFQ34" s="580"/>
      <c r="AFR34" s="580"/>
      <c r="AFS34" s="580"/>
      <c r="AFT34" s="580"/>
      <c r="AFU34" s="580"/>
      <c r="AFV34" s="580"/>
      <c r="AFW34" s="580"/>
      <c r="AFX34" s="580"/>
      <c r="AFY34" s="580"/>
      <c r="AFZ34" s="580"/>
      <c r="AGA34" s="580"/>
      <c r="AGB34" s="580"/>
      <c r="AGC34" s="580"/>
      <c r="AGD34" s="580"/>
      <c r="AGE34" s="580"/>
      <c r="AGF34" s="580"/>
      <c r="AGG34" s="580"/>
      <c r="AGH34" s="580"/>
      <c r="AGI34" s="580"/>
      <c r="AGJ34" s="580"/>
      <c r="AGK34" s="580"/>
      <c r="AGL34" s="580"/>
      <c r="AGM34" s="580"/>
      <c r="AGN34" s="580"/>
      <c r="AGO34" s="580"/>
      <c r="AGP34" s="580"/>
      <c r="AGQ34" s="580"/>
      <c r="AGR34" s="580"/>
      <c r="AGS34" s="580"/>
      <c r="AGT34" s="580"/>
      <c r="AGU34" s="580"/>
      <c r="AGV34" s="580"/>
      <c r="AGW34" s="580"/>
      <c r="AGX34" s="580"/>
      <c r="AGY34" s="580"/>
      <c r="AGZ34" s="580"/>
      <c r="AHA34" s="580"/>
      <c r="AHB34" s="580"/>
      <c r="AHC34" s="580"/>
      <c r="AHD34" s="580"/>
      <c r="AHE34" s="580"/>
      <c r="AHF34" s="580"/>
      <c r="AHG34" s="580"/>
      <c r="AHH34" s="580"/>
      <c r="AHI34" s="580"/>
      <c r="AHJ34" s="580"/>
      <c r="AHK34" s="580"/>
      <c r="AHL34" s="580"/>
      <c r="AHM34" s="580"/>
      <c r="AHN34" s="580"/>
      <c r="AHO34" s="580"/>
      <c r="AHP34" s="580"/>
      <c r="AHQ34" s="580"/>
      <c r="AHR34" s="580"/>
      <c r="AHS34" s="580"/>
      <c r="AHT34" s="580"/>
      <c r="AHU34" s="580"/>
      <c r="AHV34" s="580"/>
      <c r="AHW34" s="580"/>
      <c r="AHX34" s="580"/>
      <c r="AHY34" s="580"/>
      <c r="AHZ34" s="580"/>
      <c r="AIA34" s="580"/>
      <c r="AIB34" s="580"/>
      <c r="AIC34" s="580"/>
      <c r="AID34" s="580"/>
      <c r="AIE34" s="580"/>
      <c r="AIF34" s="580"/>
      <c r="AIG34" s="580"/>
      <c r="AIH34" s="580"/>
      <c r="AII34" s="580"/>
      <c r="AIJ34" s="580"/>
      <c r="AIK34" s="580"/>
      <c r="AIL34" s="580"/>
      <c r="AIM34" s="580"/>
      <c r="AIN34" s="580"/>
      <c r="AIO34" s="580"/>
      <c r="AIP34" s="580"/>
      <c r="AIQ34" s="580"/>
      <c r="AIR34" s="580"/>
      <c r="AIS34" s="580"/>
      <c r="AIT34" s="580"/>
      <c r="AIU34" s="580"/>
      <c r="AIV34" s="580"/>
      <c r="AIW34" s="580"/>
      <c r="AIX34" s="580"/>
      <c r="AIY34" s="580"/>
      <c r="AIZ34" s="580"/>
      <c r="AJA34" s="580"/>
      <c r="AJB34" s="580"/>
      <c r="AJC34" s="580"/>
      <c r="AJD34" s="580"/>
      <c r="AJE34" s="580"/>
      <c r="AJF34" s="580"/>
      <c r="AJG34" s="580"/>
      <c r="AJH34" s="580"/>
      <c r="AJI34" s="580"/>
      <c r="AJJ34" s="580"/>
      <c r="AJK34" s="580"/>
      <c r="AJL34" s="580"/>
      <c r="AJM34" s="580"/>
      <c r="AJN34" s="580"/>
      <c r="AJO34" s="580"/>
      <c r="AJP34" s="580"/>
      <c r="AJQ34" s="580"/>
      <c r="AJR34" s="580"/>
      <c r="AJS34" s="580"/>
      <c r="AJT34" s="580"/>
      <c r="AJU34" s="580"/>
      <c r="AJV34" s="580"/>
      <c r="AJW34" s="580"/>
      <c r="AJX34" s="580"/>
      <c r="AJY34" s="580"/>
      <c r="AJZ34" s="580"/>
      <c r="AKA34" s="580"/>
      <c r="AKB34" s="580"/>
      <c r="AKC34" s="580"/>
      <c r="AKD34" s="580"/>
      <c r="AKE34" s="580"/>
      <c r="AKF34" s="580"/>
      <c r="AKG34" s="580"/>
      <c r="AKH34" s="580"/>
      <c r="AKI34" s="580"/>
      <c r="AKJ34" s="580"/>
      <c r="AKK34" s="580"/>
      <c r="AKL34" s="580"/>
      <c r="AKM34" s="580"/>
      <c r="AKN34" s="580"/>
      <c r="AKO34" s="580"/>
      <c r="AKP34" s="580"/>
      <c r="AKQ34" s="580"/>
      <c r="AKR34" s="580"/>
      <c r="AKS34" s="580"/>
      <c r="AKT34" s="580"/>
      <c r="AKU34" s="580"/>
      <c r="AKV34" s="580"/>
      <c r="AKW34" s="580"/>
      <c r="AKX34" s="580"/>
      <c r="AKY34" s="580"/>
      <c r="AKZ34" s="580"/>
      <c r="ALA34" s="580"/>
      <c r="ALB34" s="580"/>
      <c r="ALC34" s="580"/>
      <c r="ALD34" s="580"/>
      <c r="ALE34" s="580"/>
      <c r="ALF34" s="580"/>
      <c r="ALG34" s="580"/>
      <c r="ALH34" s="580"/>
      <c r="ALI34" s="580"/>
      <c r="ALJ34" s="580"/>
      <c r="ALK34" s="580"/>
      <c r="ALL34" s="580"/>
      <c r="ALM34" s="580"/>
      <c r="ALN34" s="580"/>
      <c r="ALO34" s="580"/>
      <c r="ALP34" s="580"/>
      <c r="ALQ34" s="580"/>
      <c r="ALR34" s="580"/>
      <c r="ALS34" s="580"/>
      <c r="ALT34" s="580"/>
      <c r="ALU34" s="580"/>
      <c r="ALV34" s="580"/>
      <c r="ALW34" s="580"/>
      <c r="ALX34" s="580"/>
      <c r="ALY34" s="580"/>
      <c r="ALZ34" s="580"/>
      <c r="AMA34" s="580"/>
      <c r="AMB34" s="580"/>
      <c r="AMC34" s="580"/>
      <c r="AMD34" s="580"/>
      <c r="AME34" s="580"/>
      <c r="AMF34" s="580"/>
      <c r="AMG34" s="580"/>
      <c r="AMH34" s="580"/>
      <c r="AMI34" s="580"/>
      <c r="AMJ34" s="580"/>
      <c r="AMK34" s="580"/>
      <c r="AML34" s="580"/>
      <c r="AMM34" s="580"/>
      <c r="AMN34" s="580"/>
      <c r="AMO34" s="580"/>
      <c r="AMP34" s="580"/>
      <c r="AMQ34" s="580"/>
      <c r="AMR34" s="580"/>
      <c r="AMS34" s="580"/>
      <c r="AMT34" s="580"/>
      <c r="AMU34" s="580"/>
      <c r="AMV34" s="580"/>
      <c r="AMW34" s="580"/>
      <c r="AMX34" s="580"/>
      <c r="AMY34" s="580"/>
      <c r="AMZ34" s="580"/>
      <c r="ANA34" s="580"/>
      <c r="ANB34" s="580"/>
      <c r="ANC34" s="580"/>
      <c r="AND34" s="580"/>
      <c r="ANE34" s="580"/>
      <c r="ANF34" s="580"/>
      <c r="ANG34" s="580"/>
      <c r="ANH34" s="580"/>
      <c r="ANI34" s="580"/>
      <c r="ANJ34" s="580"/>
      <c r="ANK34" s="580"/>
      <c r="ANL34" s="580"/>
      <c r="ANM34" s="580"/>
      <c r="ANN34" s="580"/>
      <c r="ANO34" s="580"/>
      <c r="ANP34" s="580"/>
      <c r="ANQ34" s="580"/>
      <c r="ANR34" s="580"/>
      <c r="ANS34" s="580"/>
      <c r="ANT34" s="580"/>
      <c r="ANU34" s="580"/>
      <c r="ANV34" s="580"/>
      <c r="ANW34" s="580"/>
      <c r="ANX34" s="580"/>
      <c r="ANY34" s="580"/>
      <c r="ANZ34" s="580"/>
      <c r="AOA34" s="580"/>
      <c r="AOB34" s="580"/>
      <c r="AOC34" s="580"/>
      <c r="AOD34" s="580"/>
      <c r="AOE34" s="580"/>
      <c r="AOF34" s="580"/>
      <c r="AOG34" s="580"/>
      <c r="AOH34" s="580"/>
      <c r="AOI34" s="580"/>
      <c r="AOJ34" s="580"/>
      <c r="AOK34" s="580"/>
      <c r="AOL34" s="580"/>
      <c r="AOM34" s="580"/>
      <c r="AON34" s="580"/>
      <c r="AOO34" s="580"/>
      <c r="AOP34" s="580"/>
      <c r="AOQ34" s="580"/>
      <c r="AOR34" s="580"/>
      <c r="AOS34" s="580"/>
      <c r="AOT34" s="580"/>
      <c r="AOU34" s="580"/>
      <c r="AOV34" s="580"/>
      <c r="AOW34" s="580"/>
      <c r="AOX34" s="580"/>
      <c r="AOY34" s="580"/>
      <c r="AOZ34" s="580"/>
      <c r="APA34" s="580"/>
      <c r="APB34" s="580"/>
      <c r="APC34" s="580"/>
      <c r="APD34" s="580"/>
      <c r="APE34" s="580"/>
      <c r="APF34" s="580"/>
      <c r="APG34" s="580"/>
      <c r="APH34" s="580"/>
      <c r="API34" s="580"/>
      <c r="APJ34" s="580"/>
      <c r="APK34" s="580"/>
      <c r="APL34" s="580"/>
      <c r="APM34" s="580"/>
      <c r="APN34" s="580"/>
      <c r="APO34" s="580"/>
      <c r="APP34" s="580"/>
      <c r="APQ34" s="580"/>
      <c r="APR34" s="580"/>
      <c r="APS34" s="580"/>
      <c r="APT34" s="580"/>
      <c r="APU34" s="580"/>
      <c r="APV34" s="580"/>
      <c r="APW34" s="580"/>
      <c r="APX34" s="580"/>
      <c r="APY34" s="580"/>
      <c r="APZ34" s="580"/>
      <c r="AQA34" s="580"/>
      <c r="AQB34" s="580"/>
      <c r="AQC34" s="580"/>
      <c r="AQD34" s="580"/>
      <c r="AQE34" s="580"/>
      <c r="AQF34" s="580"/>
      <c r="AQG34" s="580"/>
      <c r="AQH34" s="580"/>
      <c r="AQI34" s="580"/>
      <c r="AQJ34" s="580"/>
      <c r="AQK34" s="580"/>
      <c r="AQL34" s="580"/>
      <c r="AQM34" s="580"/>
      <c r="AQN34" s="580"/>
      <c r="AQO34" s="580"/>
      <c r="AQP34" s="580"/>
      <c r="AQQ34" s="580"/>
      <c r="AQR34" s="580"/>
      <c r="AQS34" s="580"/>
      <c r="AQT34" s="580"/>
      <c r="AQU34" s="580"/>
      <c r="AQV34" s="580"/>
      <c r="AQW34" s="580"/>
      <c r="AQX34" s="580"/>
      <c r="AQY34" s="580"/>
      <c r="AQZ34" s="580"/>
      <c r="ARA34" s="580"/>
      <c r="ARB34" s="580"/>
      <c r="ARC34" s="580"/>
      <c r="ARD34" s="580"/>
      <c r="ARE34" s="580"/>
      <c r="ARF34" s="580"/>
      <c r="ARG34" s="580"/>
      <c r="ARH34" s="580"/>
      <c r="ARI34" s="580"/>
      <c r="ARJ34" s="580"/>
      <c r="ARK34" s="580"/>
      <c r="ARL34" s="580"/>
      <c r="ARM34" s="580"/>
      <c r="ARN34" s="580"/>
      <c r="ARO34" s="580"/>
      <c r="ARP34" s="580"/>
      <c r="ARQ34" s="580"/>
      <c r="ARR34" s="580"/>
      <c r="ARS34" s="580"/>
      <c r="ART34" s="580"/>
      <c r="ARU34" s="580"/>
      <c r="ARV34" s="580"/>
      <c r="ARW34" s="580"/>
      <c r="ARX34" s="580"/>
      <c r="ARY34" s="580"/>
      <c r="ARZ34" s="580"/>
      <c r="ASA34" s="580"/>
      <c r="ASB34" s="580"/>
      <c r="ASC34" s="580"/>
      <c r="ASD34" s="580"/>
      <c r="ASE34" s="580"/>
      <c r="ASF34" s="580"/>
      <c r="ASG34" s="580"/>
      <c r="ASH34" s="580"/>
      <c r="ASI34" s="580"/>
      <c r="ASJ34" s="580"/>
      <c r="ASK34" s="580"/>
      <c r="ASL34" s="580"/>
      <c r="ASM34" s="580"/>
      <c r="ASN34" s="580"/>
      <c r="ASO34" s="580"/>
      <c r="ASP34" s="580"/>
      <c r="ASQ34" s="580"/>
      <c r="ASR34" s="580"/>
      <c r="ASS34" s="580"/>
      <c r="AST34" s="580"/>
      <c r="ASU34" s="580"/>
      <c r="ASV34" s="580"/>
      <c r="ASW34" s="580"/>
      <c r="ASX34" s="580"/>
      <c r="ASY34" s="580"/>
      <c r="ASZ34" s="580"/>
      <c r="ATA34" s="580"/>
      <c r="ATB34" s="580"/>
      <c r="ATC34" s="580"/>
      <c r="ATD34" s="580"/>
      <c r="ATE34" s="580"/>
      <c r="ATF34" s="580"/>
      <c r="ATG34" s="580"/>
      <c r="ATH34" s="580"/>
      <c r="ATI34" s="580"/>
      <c r="ATJ34" s="580"/>
      <c r="ATK34" s="580"/>
      <c r="ATL34" s="580"/>
      <c r="ATM34" s="580"/>
      <c r="ATN34" s="580"/>
      <c r="ATO34" s="580"/>
      <c r="ATP34" s="580"/>
      <c r="ATQ34" s="580"/>
      <c r="ATR34" s="580"/>
      <c r="ATS34" s="580"/>
      <c r="ATT34" s="580"/>
      <c r="ATU34" s="580"/>
      <c r="ATV34" s="580"/>
      <c r="ATW34" s="580"/>
      <c r="ATX34" s="580"/>
      <c r="ATY34" s="580"/>
      <c r="ATZ34" s="580"/>
      <c r="AUA34" s="580"/>
      <c r="AUB34" s="580"/>
      <c r="AUC34" s="580"/>
      <c r="AUD34" s="580"/>
      <c r="AUE34" s="580"/>
      <c r="AUF34" s="580"/>
      <c r="AUG34" s="580"/>
      <c r="AUH34" s="580"/>
      <c r="AUI34" s="580"/>
      <c r="AUJ34" s="580"/>
      <c r="AUK34" s="580"/>
      <c r="AUL34" s="580"/>
      <c r="AUM34" s="580"/>
      <c r="AUN34" s="580"/>
      <c r="AUO34" s="580"/>
      <c r="AUP34" s="580"/>
      <c r="AUQ34" s="580"/>
      <c r="AUR34" s="580"/>
      <c r="AUS34" s="580"/>
      <c r="AUT34" s="580"/>
      <c r="AUU34" s="580"/>
      <c r="AUV34" s="580"/>
      <c r="AUW34" s="580"/>
      <c r="AUX34" s="580"/>
      <c r="AUY34" s="580"/>
      <c r="AUZ34" s="580"/>
      <c r="AVA34" s="580"/>
      <c r="AVB34" s="580"/>
      <c r="AVC34" s="580"/>
      <c r="AVD34" s="580"/>
      <c r="AVE34" s="580"/>
      <c r="AVF34" s="580"/>
      <c r="AVG34" s="580"/>
      <c r="AVH34" s="580"/>
      <c r="AVI34" s="580"/>
      <c r="AVJ34" s="580"/>
      <c r="AVK34" s="580"/>
      <c r="AVL34" s="580"/>
      <c r="AVM34" s="580"/>
      <c r="AVN34" s="580"/>
      <c r="AVO34" s="580"/>
      <c r="AVP34" s="580"/>
      <c r="AVQ34" s="580"/>
      <c r="AVR34" s="580"/>
      <c r="AVS34" s="580"/>
      <c r="AVT34" s="580"/>
      <c r="AVU34" s="580"/>
      <c r="AVV34" s="580"/>
      <c r="AVW34" s="580"/>
      <c r="AVX34" s="580"/>
      <c r="AVY34" s="580"/>
      <c r="AVZ34" s="580"/>
      <c r="AWA34" s="580"/>
      <c r="AWB34" s="580"/>
      <c r="AWC34" s="580"/>
      <c r="AWD34" s="580"/>
      <c r="AWE34" s="580"/>
      <c r="AWF34" s="580"/>
      <c r="AWG34" s="580"/>
      <c r="AWH34" s="580"/>
      <c r="AWI34" s="580"/>
      <c r="AWJ34" s="580"/>
      <c r="AWK34" s="580"/>
      <c r="AWL34" s="580"/>
      <c r="AWM34" s="580"/>
      <c r="AWN34" s="580"/>
      <c r="AWO34" s="580"/>
      <c r="AWP34" s="580"/>
      <c r="AWQ34" s="580"/>
      <c r="AWR34" s="580"/>
      <c r="AWS34" s="580"/>
      <c r="AWT34" s="580"/>
      <c r="AWU34" s="580"/>
      <c r="AWV34" s="580"/>
      <c r="AWW34" s="580"/>
      <c r="AWX34" s="580"/>
      <c r="AWY34" s="580"/>
      <c r="AWZ34" s="580"/>
      <c r="AXA34" s="580"/>
      <c r="AXB34" s="580"/>
      <c r="AXC34" s="580"/>
      <c r="AXD34" s="580"/>
      <c r="AXE34" s="580"/>
      <c r="AXF34" s="580"/>
      <c r="AXG34" s="580"/>
      <c r="AXH34" s="580"/>
      <c r="AXI34" s="580"/>
      <c r="AXJ34" s="580"/>
      <c r="AXK34" s="580"/>
      <c r="AXL34" s="580"/>
      <c r="AXM34" s="580"/>
      <c r="AXN34" s="580"/>
      <c r="AXO34" s="580"/>
      <c r="AXP34" s="580"/>
      <c r="AXQ34" s="580"/>
      <c r="AXR34" s="580"/>
      <c r="AXS34" s="580"/>
      <c r="AXT34" s="580"/>
      <c r="AXU34" s="580"/>
      <c r="AXV34" s="580"/>
      <c r="AXW34" s="580"/>
      <c r="AXX34" s="580"/>
      <c r="AXY34" s="580"/>
      <c r="AXZ34" s="580"/>
      <c r="AYA34" s="580"/>
      <c r="AYB34" s="580"/>
      <c r="AYC34" s="580"/>
      <c r="AYD34" s="580"/>
      <c r="AYE34" s="580"/>
      <c r="AYF34" s="580"/>
      <c r="AYG34" s="580"/>
      <c r="AYH34" s="580"/>
      <c r="AYI34" s="580"/>
      <c r="AYJ34" s="580"/>
      <c r="AYK34" s="580"/>
      <c r="AYL34" s="580"/>
      <c r="AYM34" s="580"/>
      <c r="AYN34" s="580"/>
      <c r="AYO34" s="580"/>
      <c r="AYP34" s="580"/>
      <c r="AYQ34" s="580"/>
      <c r="AYR34" s="580"/>
      <c r="AYS34" s="580"/>
      <c r="AYT34" s="580"/>
      <c r="AYU34" s="580"/>
      <c r="AYV34" s="580"/>
      <c r="AYW34" s="580"/>
      <c r="AYX34" s="580"/>
      <c r="AYY34" s="580"/>
      <c r="AYZ34" s="580"/>
      <c r="AZA34" s="580"/>
      <c r="AZB34" s="580"/>
      <c r="AZC34" s="580"/>
      <c r="AZD34" s="580"/>
      <c r="AZE34" s="580"/>
      <c r="AZF34" s="580"/>
      <c r="AZG34" s="580"/>
      <c r="AZH34" s="580"/>
      <c r="AZI34" s="580"/>
      <c r="AZJ34" s="580"/>
      <c r="AZK34" s="580"/>
      <c r="AZL34" s="580"/>
      <c r="AZM34" s="580"/>
      <c r="AZN34" s="580"/>
      <c r="AZO34" s="580"/>
      <c r="AZP34" s="580"/>
      <c r="AZQ34" s="580"/>
      <c r="AZR34" s="580"/>
      <c r="AZS34" s="580"/>
      <c r="AZT34" s="580"/>
      <c r="AZU34" s="580"/>
      <c r="AZV34" s="580"/>
      <c r="AZW34" s="580"/>
      <c r="AZX34" s="580"/>
      <c r="AZY34" s="580"/>
      <c r="AZZ34" s="580"/>
      <c r="BAA34" s="580"/>
      <c r="BAB34" s="580"/>
      <c r="BAC34" s="580"/>
      <c r="BAD34" s="580"/>
      <c r="BAE34" s="580"/>
      <c r="BAF34" s="580"/>
      <c r="BAG34" s="580"/>
      <c r="BAH34" s="580"/>
      <c r="BAI34" s="580"/>
      <c r="BAJ34" s="580"/>
      <c r="BAK34" s="580"/>
      <c r="BAL34" s="580"/>
      <c r="BAM34" s="580"/>
      <c r="BAN34" s="580"/>
      <c r="BAO34" s="580"/>
      <c r="BAP34" s="580"/>
      <c r="BAQ34" s="580"/>
      <c r="BAR34" s="580"/>
      <c r="BAS34" s="580"/>
      <c r="BAT34" s="580"/>
      <c r="BAU34" s="580"/>
      <c r="BAV34" s="580"/>
      <c r="BAW34" s="580"/>
      <c r="BAX34" s="580"/>
      <c r="BAY34" s="580"/>
      <c r="BAZ34" s="580"/>
      <c r="BBA34" s="580"/>
      <c r="BBB34" s="580"/>
      <c r="BBC34" s="580"/>
      <c r="BBD34" s="580"/>
      <c r="BBE34" s="580"/>
      <c r="BBF34" s="580"/>
      <c r="BBG34" s="580"/>
      <c r="BBH34" s="580"/>
      <c r="BBI34" s="580"/>
      <c r="BBJ34" s="580"/>
      <c r="BBK34" s="580"/>
      <c r="BBL34" s="580"/>
      <c r="BBM34" s="580"/>
      <c r="BBN34" s="580"/>
      <c r="BBO34" s="580"/>
      <c r="BBP34" s="580"/>
      <c r="BBQ34" s="580"/>
      <c r="BBR34" s="580"/>
      <c r="BBS34" s="580"/>
      <c r="BBT34" s="580"/>
      <c r="BBU34" s="580"/>
      <c r="BBV34" s="580"/>
      <c r="BBW34" s="580"/>
      <c r="BBX34" s="580"/>
      <c r="BBY34" s="580"/>
      <c r="BBZ34" s="580"/>
      <c r="BCA34" s="580"/>
      <c r="BCB34" s="580"/>
      <c r="BCC34" s="580"/>
      <c r="BCD34" s="580"/>
      <c r="BCE34" s="580"/>
      <c r="BCF34" s="580"/>
      <c r="BCG34" s="580"/>
      <c r="BCH34" s="580"/>
      <c r="BCI34" s="580"/>
      <c r="BCJ34" s="580"/>
      <c r="BCK34" s="580"/>
      <c r="BCL34" s="580"/>
      <c r="BCM34" s="580"/>
      <c r="BCN34" s="580"/>
      <c r="BCO34" s="580"/>
      <c r="BCP34" s="580"/>
      <c r="BCQ34" s="580"/>
      <c r="BCR34" s="580"/>
      <c r="BCS34" s="580"/>
      <c r="BCT34" s="580"/>
      <c r="BCU34" s="580"/>
      <c r="BCV34" s="580"/>
      <c r="BCW34" s="580"/>
      <c r="BCX34" s="580"/>
      <c r="BCY34" s="580"/>
      <c r="BCZ34" s="580"/>
      <c r="BDA34" s="580"/>
      <c r="BDB34" s="580"/>
      <c r="BDC34" s="580"/>
      <c r="BDD34" s="580"/>
      <c r="BDE34" s="580"/>
      <c r="BDF34" s="580"/>
      <c r="BDG34" s="580"/>
      <c r="BDH34" s="580"/>
      <c r="BDI34" s="580"/>
      <c r="BDJ34" s="580"/>
      <c r="BDK34" s="580"/>
      <c r="BDL34" s="580"/>
      <c r="BDM34" s="580"/>
      <c r="BDN34" s="580"/>
      <c r="BDO34" s="580"/>
      <c r="BDP34" s="580"/>
      <c r="BDQ34" s="580"/>
      <c r="BDR34" s="580"/>
      <c r="BDS34" s="580"/>
      <c r="BDT34" s="580"/>
      <c r="BDU34" s="580"/>
      <c r="BDV34" s="580"/>
      <c r="BDW34" s="580"/>
      <c r="BDX34" s="580"/>
      <c r="BDY34" s="580"/>
      <c r="BDZ34" s="580"/>
      <c r="BEA34" s="580"/>
      <c r="BEB34" s="580"/>
      <c r="BEC34" s="580"/>
      <c r="BED34" s="580"/>
      <c r="BEE34" s="580"/>
      <c r="BEF34" s="580"/>
      <c r="BEG34" s="580"/>
      <c r="BEH34" s="580"/>
      <c r="BEI34" s="580"/>
      <c r="BEJ34" s="580"/>
      <c r="BEK34" s="580"/>
      <c r="BEL34" s="580"/>
      <c r="BEM34" s="580"/>
      <c r="BEN34" s="580"/>
      <c r="BEO34" s="580"/>
      <c r="BEP34" s="580"/>
      <c r="BEQ34" s="580"/>
      <c r="BER34" s="580"/>
      <c r="BES34" s="580"/>
      <c r="BET34" s="580"/>
      <c r="BEU34" s="580"/>
      <c r="BEV34" s="580"/>
      <c r="BEW34" s="580"/>
      <c r="BEX34" s="580"/>
      <c r="BEY34" s="580"/>
      <c r="BEZ34" s="580"/>
      <c r="BFA34" s="580"/>
      <c r="BFB34" s="580"/>
      <c r="BFC34" s="580"/>
      <c r="BFD34" s="580"/>
      <c r="BFE34" s="580"/>
      <c r="BFF34" s="580"/>
      <c r="BFG34" s="580"/>
      <c r="BFH34" s="580"/>
      <c r="BFI34" s="580"/>
      <c r="BFJ34" s="580"/>
      <c r="BFK34" s="580"/>
      <c r="BFL34" s="580"/>
      <c r="BFM34" s="580"/>
      <c r="BFN34" s="580"/>
      <c r="BFO34" s="580"/>
      <c r="BFP34" s="580"/>
      <c r="BFQ34" s="580"/>
      <c r="BFR34" s="580"/>
      <c r="BFS34" s="580"/>
      <c r="BFT34" s="580"/>
      <c r="BFU34" s="580"/>
      <c r="BFV34" s="580"/>
      <c r="BFW34" s="580"/>
      <c r="BFX34" s="580"/>
      <c r="BFY34" s="580"/>
      <c r="BFZ34" s="580"/>
      <c r="BGA34" s="580"/>
      <c r="BGB34" s="580"/>
      <c r="BGC34" s="580"/>
      <c r="BGD34" s="580"/>
      <c r="BGE34" s="580"/>
      <c r="BGF34" s="580"/>
      <c r="BGG34" s="580"/>
      <c r="BGH34" s="580"/>
      <c r="BGI34" s="580"/>
      <c r="BGJ34" s="580"/>
      <c r="BGK34" s="580"/>
      <c r="BGL34" s="580"/>
      <c r="BGM34" s="580"/>
      <c r="BGN34" s="580"/>
      <c r="BGO34" s="580"/>
      <c r="BGP34" s="580"/>
      <c r="BGQ34" s="580"/>
      <c r="BGR34" s="580"/>
      <c r="BGS34" s="580"/>
      <c r="BGT34" s="580"/>
      <c r="BGU34" s="580"/>
      <c r="BGV34" s="580"/>
      <c r="BGW34" s="580"/>
      <c r="BGX34" s="580"/>
      <c r="BGY34" s="580"/>
      <c r="BGZ34" s="580"/>
      <c r="BHA34" s="580"/>
      <c r="BHB34" s="580"/>
      <c r="BHC34" s="580"/>
      <c r="BHD34" s="580"/>
      <c r="BHE34" s="580"/>
      <c r="BHF34" s="580"/>
      <c r="BHG34" s="580"/>
      <c r="BHH34" s="580"/>
      <c r="BHI34" s="580"/>
      <c r="BHJ34" s="580"/>
      <c r="BHK34" s="580"/>
      <c r="BHL34" s="580"/>
      <c r="BHM34" s="580"/>
      <c r="BHN34" s="580"/>
      <c r="BHO34" s="580"/>
      <c r="BHP34" s="580"/>
      <c r="BHQ34" s="580"/>
      <c r="BHR34" s="580"/>
      <c r="BHS34" s="580"/>
      <c r="BHT34" s="580"/>
      <c r="BHU34" s="580"/>
      <c r="BHV34" s="580"/>
      <c r="BHW34" s="580"/>
      <c r="BHX34" s="580"/>
      <c r="BHY34" s="580"/>
      <c r="BHZ34" s="580"/>
      <c r="BIA34" s="580"/>
      <c r="BIB34" s="580"/>
      <c r="BIC34" s="580"/>
      <c r="BID34" s="580"/>
      <c r="BIE34" s="580"/>
      <c r="BIF34" s="580"/>
      <c r="BIG34" s="580"/>
      <c r="BIH34" s="580"/>
      <c r="BII34" s="580"/>
      <c r="BIJ34" s="580"/>
      <c r="BIK34" s="580"/>
      <c r="BIL34" s="580"/>
      <c r="BIM34" s="580"/>
      <c r="BIN34" s="580"/>
      <c r="BIO34" s="580"/>
      <c r="BIP34" s="580"/>
      <c r="BIQ34" s="580"/>
      <c r="BIR34" s="580"/>
      <c r="BIS34" s="580"/>
      <c r="BIT34" s="580"/>
      <c r="BIU34" s="580"/>
      <c r="BIV34" s="580"/>
      <c r="BIW34" s="580"/>
      <c r="BIX34" s="580"/>
      <c r="BIY34" s="580"/>
      <c r="BIZ34" s="580"/>
      <c r="BJA34" s="580"/>
      <c r="BJB34" s="580"/>
      <c r="BJC34" s="580"/>
      <c r="BJD34" s="580"/>
      <c r="BJE34" s="580"/>
      <c r="BJF34" s="580"/>
      <c r="BJG34" s="580"/>
      <c r="BJH34" s="580"/>
      <c r="BJI34" s="580"/>
      <c r="BJJ34" s="580"/>
      <c r="BJK34" s="580"/>
      <c r="BJL34" s="580"/>
      <c r="BJM34" s="580"/>
      <c r="BJN34" s="580"/>
      <c r="BJO34" s="580"/>
      <c r="BJP34" s="580"/>
      <c r="BJQ34" s="580"/>
      <c r="BJR34" s="580"/>
      <c r="BJS34" s="580"/>
      <c r="BJT34" s="580"/>
      <c r="BJU34" s="580"/>
      <c r="BJV34" s="580"/>
      <c r="BJW34" s="580"/>
      <c r="BJX34" s="580"/>
      <c r="BJY34" s="580"/>
      <c r="BJZ34" s="580"/>
      <c r="BKA34" s="580"/>
      <c r="BKB34" s="580"/>
      <c r="BKC34" s="580"/>
      <c r="BKD34" s="580"/>
      <c r="BKE34" s="580"/>
      <c r="BKF34" s="580"/>
      <c r="BKG34" s="580"/>
      <c r="BKH34" s="580"/>
      <c r="BKI34" s="580"/>
      <c r="BKJ34" s="580"/>
      <c r="BKK34" s="580"/>
      <c r="BKL34" s="580"/>
      <c r="BKM34" s="580"/>
      <c r="BKN34" s="580"/>
      <c r="BKO34" s="580"/>
      <c r="BKP34" s="580"/>
      <c r="BKQ34" s="580"/>
      <c r="BKR34" s="580"/>
      <c r="BKS34" s="580"/>
      <c r="BKT34" s="580"/>
      <c r="BKU34" s="580"/>
      <c r="BKV34" s="580"/>
      <c r="BKW34" s="580"/>
      <c r="BKX34" s="580"/>
      <c r="BKY34" s="580"/>
      <c r="BKZ34" s="580"/>
      <c r="BLA34" s="580"/>
      <c r="BLB34" s="580"/>
      <c r="BLC34" s="580"/>
      <c r="BLD34" s="580"/>
      <c r="BLE34" s="580"/>
      <c r="BLF34" s="580"/>
      <c r="BLG34" s="580"/>
      <c r="BLH34" s="580"/>
      <c r="BLI34" s="580"/>
      <c r="BLJ34" s="580"/>
      <c r="BLK34" s="580"/>
      <c r="BLL34" s="580"/>
      <c r="BLM34" s="580"/>
      <c r="BLN34" s="580"/>
      <c r="BLO34" s="580"/>
      <c r="BLP34" s="580"/>
      <c r="BLQ34" s="580"/>
      <c r="BLR34" s="580"/>
      <c r="BLS34" s="580"/>
      <c r="BLT34" s="580"/>
      <c r="BLU34" s="580"/>
      <c r="BLV34" s="580"/>
      <c r="BLW34" s="580"/>
      <c r="BLX34" s="580"/>
      <c r="BLY34" s="580"/>
      <c r="BLZ34" s="580"/>
      <c r="BMA34" s="580"/>
      <c r="BMB34" s="580"/>
      <c r="BMC34" s="580"/>
      <c r="BMD34" s="580"/>
      <c r="BME34" s="580"/>
      <c r="BMF34" s="580"/>
      <c r="BMG34" s="580"/>
      <c r="BMH34" s="580"/>
      <c r="BMI34" s="580"/>
      <c r="BMJ34" s="580"/>
      <c r="BMK34" s="580"/>
      <c r="BML34" s="580"/>
      <c r="BMM34" s="580"/>
      <c r="BMN34" s="580"/>
      <c r="BMO34" s="580"/>
      <c r="BMP34" s="580"/>
      <c r="BMQ34" s="580"/>
      <c r="BMR34" s="580"/>
      <c r="BMS34" s="580"/>
      <c r="BMT34" s="580"/>
      <c r="BMU34" s="580"/>
      <c r="BMV34" s="580"/>
      <c r="BMW34" s="580"/>
      <c r="BMX34" s="580"/>
      <c r="BMY34" s="580"/>
      <c r="BMZ34" s="580"/>
      <c r="BNA34" s="580"/>
      <c r="BNB34" s="580"/>
      <c r="BNC34" s="580"/>
      <c r="BND34" s="580"/>
      <c r="BNE34" s="580"/>
      <c r="BNF34" s="580"/>
      <c r="BNG34" s="580"/>
      <c r="BNH34" s="580"/>
      <c r="BNI34" s="580"/>
      <c r="BNJ34" s="580"/>
      <c r="BNK34" s="580"/>
      <c r="BNL34" s="580"/>
      <c r="BNM34" s="580"/>
      <c r="BNN34" s="580"/>
      <c r="BNO34" s="580"/>
      <c r="BNP34" s="580"/>
      <c r="BNQ34" s="580"/>
      <c r="BNR34" s="580"/>
      <c r="BNS34" s="580"/>
      <c r="BNT34" s="580"/>
      <c r="BNU34" s="580"/>
      <c r="BNV34" s="580"/>
      <c r="BNW34" s="580"/>
      <c r="BNX34" s="580"/>
      <c r="BNY34" s="580"/>
      <c r="BNZ34" s="580"/>
      <c r="BOA34" s="580"/>
      <c r="BOB34" s="580"/>
      <c r="BOC34" s="580"/>
      <c r="BOD34" s="580"/>
      <c r="BOE34" s="580"/>
      <c r="BOF34" s="580"/>
      <c r="BOG34" s="580"/>
      <c r="BOH34" s="580"/>
      <c r="BOI34" s="580"/>
      <c r="BOJ34" s="580"/>
      <c r="BOK34" s="580"/>
      <c r="BOL34" s="580"/>
      <c r="BOM34" s="580"/>
      <c r="BON34" s="580"/>
      <c r="BOO34" s="580"/>
      <c r="BOP34" s="580"/>
      <c r="BOQ34" s="580"/>
      <c r="BOR34" s="580"/>
      <c r="BOS34" s="580"/>
      <c r="BOT34" s="580"/>
      <c r="BOU34" s="580"/>
      <c r="BOV34" s="580"/>
      <c r="BOW34" s="580"/>
      <c r="BOX34" s="580"/>
      <c r="BOY34" s="580"/>
      <c r="BOZ34" s="580"/>
      <c r="BPA34" s="580"/>
      <c r="BPB34" s="580"/>
      <c r="BPC34" s="580"/>
      <c r="BPD34" s="580"/>
      <c r="BPE34" s="580"/>
      <c r="BPF34" s="580"/>
      <c r="BPG34" s="580"/>
      <c r="BPH34" s="580"/>
      <c r="BPI34" s="580"/>
      <c r="BPJ34" s="580"/>
      <c r="BPK34" s="580"/>
      <c r="BPL34" s="580"/>
      <c r="BPM34" s="580"/>
      <c r="BPN34" s="580"/>
      <c r="BPO34" s="580"/>
      <c r="BPP34" s="580"/>
      <c r="BPQ34" s="580"/>
      <c r="BPR34" s="580"/>
      <c r="BPS34" s="580"/>
      <c r="BPT34" s="580"/>
      <c r="BPU34" s="580"/>
      <c r="BPV34" s="580"/>
      <c r="BPW34" s="580"/>
      <c r="BPX34" s="580"/>
      <c r="BPY34" s="580"/>
      <c r="BPZ34" s="580"/>
      <c r="BQA34" s="580"/>
      <c r="BQB34" s="580"/>
      <c r="BQC34" s="580"/>
      <c r="BQD34" s="580"/>
      <c r="BQE34" s="580"/>
      <c r="BQF34" s="580"/>
      <c r="BQG34" s="580"/>
      <c r="BQH34" s="580"/>
      <c r="BQI34" s="580"/>
      <c r="BQJ34" s="580"/>
      <c r="BQK34" s="580"/>
      <c r="BQL34" s="580"/>
      <c r="BQM34" s="580"/>
      <c r="BQN34" s="580"/>
      <c r="BQO34" s="580"/>
      <c r="BQP34" s="580"/>
      <c r="BQQ34" s="580"/>
      <c r="BQR34" s="580"/>
      <c r="BQS34" s="580"/>
      <c r="BQT34" s="580"/>
      <c r="BQU34" s="580"/>
      <c r="BQV34" s="580"/>
      <c r="BQW34" s="580"/>
      <c r="BQX34" s="580"/>
      <c r="BQY34" s="580"/>
      <c r="BQZ34" s="580"/>
      <c r="BRA34" s="580"/>
      <c r="BRB34" s="580"/>
      <c r="BRC34" s="580"/>
      <c r="BRD34" s="580"/>
      <c r="BRE34" s="580"/>
      <c r="BRF34" s="580"/>
      <c r="BRG34" s="580"/>
      <c r="BRH34" s="580"/>
      <c r="BRI34" s="580"/>
      <c r="BRJ34" s="580"/>
      <c r="BRK34" s="580"/>
      <c r="BRL34" s="580"/>
      <c r="BRM34" s="580"/>
      <c r="BRN34" s="580"/>
      <c r="BRO34" s="580"/>
      <c r="BRP34" s="580"/>
      <c r="BRQ34" s="580"/>
      <c r="BRR34" s="580"/>
      <c r="BRS34" s="580"/>
      <c r="BRT34" s="580"/>
      <c r="BRU34" s="580"/>
      <c r="BRV34" s="580"/>
      <c r="BRW34" s="580"/>
      <c r="BRX34" s="580"/>
      <c r="BRY34" s="580"/>
      <c r="BRZ34" s="580"/>
      <c r="BSA34" s="580"/>
      <c r="BSB34" s="580"/>
      <c r="BSC34" s="580"/>
      <c r="BSD34" s="580"/>
      <c r="BSE34" s="580"/>
      <c r="BSF34" s="580"/>
      <c r="BSG34" s="580"/>
      <c r="BSH34" s="580"/>
      <c r="BSI34" s="580"/>
      <c r="BSJ34" s="580"/>
      <c r="BSK34" s="580"/>
      <c r="BSL34" s="580"/>
      <c r="BSM34" s="580"/>
      <c r="BSN34" s="580"/>
      <c r="BSO34" s="580"/>
      <c r="BSP34" s="580"/>
      <c r="BSQ34" s="580"/>
      <c r="BSR34" s="580"/>
      <c r="BSS34" s="580"/>
      <c r="BST34" s="580"/>
      <c r="BSU34" s="580"/>
      <c r="BSV34" s="580"/>
      <c r="BSW34" s="580"/>
      <c r="BSX34" s="580"/>
      <c r="BSY34" s="580"/>
      <c r="BSZ34" s="580"/>
      <c r="BTA34" s="580"/>
      <c r="BTB34" s="580"/>
      <c r="BTC34" s="580"/>
      <c r="BTD34" s="580"/>
      <c r="BTE34" s="580"/>
      <c r="BTF34" s="580"/>
      <c r="BTG34" s="580"/>
      <c r="BTH34" s="580"/>
      <c r="BTI34" s="580"/>
      <c r="BTJ34" s="580"/>
      <c r="BTK34" s="580"/>
      <c r="BTL34" s="580"/>
      <c r="BTM34" s="580"/>
      <c r="BTN34" s="580"/>
      <c r="BTO34" s="580"/>
      <c r="BTP34" s="580"/>
      <c r="BTQ34" s="580"/>
      <c r="BTR34" s="580"/>
      <c r="BTS34" s="580"/>
      <c r="BTT34" s="580"/>
      <c r="BTU34" s="580"/>
      <c r="BTV34" s="580"/>
      <c r="BTW34" s="580"/>
      <c r="BTX34" s="580"/>
      <c r="BTY34" s="580"/>
      <c r="BTZ34" s="580"/>
      <c r="BUA34" s="580"/>
      <c r="BUB34" s="580"/>
      <c r="BUC34" s="580"/>
      <c r="BUD34" s="580"/>
      <c r="BUE34" s="580"/>
      <c r="BUF34" s="580"/>
      <c r="BUG34" s="580"/>
      <c r="BUH34" s="580"/>
      <c r="BUI34" s="580"/>
      <c r="BUJ34" s="580"/>
      <c r="BUK34" s="580"/>
      <c r="BUL34" s="580"/>
      <c r="BUM34" s="580"/>
      <c r="BUN34" s="580"/>
      <c r="BUO34" s="580"/>
      <c r="BUP34" s="580"/>
      <c r="BUQ34" s="580"/>
      <c r="BUR34" s="580"/>
      <c r="BUS34" s="580"/>
      <c r="BUT34" s="580"/>
      <c r="BUU34" s="580"/>
      <c r="BUV34" s="580"/>
      <c r="BUW34" s="580"/>
      <c r="BUX34" s="580"/>
      <c r="BUY34" s="580"/>
      <c r="BUZ34" s="580"/>
      <c r="BVA34" s="580"/>
      <c r="BVB34" s="580"/>
      <c r="BVC34" s="580"/>
      <c r="BVD34" s="580"/>
      <c r="BVE34" s="580"/>
      <c r="BVF34" s="580"/>
      <c r="BVG34" s="580"/>
      <c r="BVH34" s="580"/>
      <c r="BVI34" s="580"/>
      <c r="BVJ34" s="580"/>
      <c r="BVK34" s="580"/>
      <c r="BVL34" s="580"/>
      <c r="BVM34" s="580"/>
      <c r="BVN34" s="580"/>
      <c r="BVO34" s="580"/>
      <c r="BVP34" s="580"/>
      <c r="BVQ34" s="580"/>
      <c r="BVR34" s="580"/>
      <c r="BVS34" s="580"/>
      <c r="BVT34" s="580"/>
      <c r="BVU34" s="580"/>
      <c r="BVV34" s="580"/>
      <c r="BVW34" s="580"/>
      <c r="BVX34" s="580"/>
      <c r="BVY34" s="580"/>
      <c r="BVZ34" s="580"/>
      <c r="BWA34" s="580"/>
      <c r="BWB34" s="580"/>
      <c r="BWC34" s="580"/>
      <c r="BWD34" s="580"/>
      <c r="BWE34" s="580"/>
      <c r="BWF34" s="580"/>
      <c r="BWG34" s="580"/>
      <c r="BWH34" s="580"/>
      <c r="BWI34" s="580"/>
      <c r="BWJ34" s="580"/>
      <c r="BWK34" s="580"/>
      <c r="BWL34" s="580"/>
      <c r="BWM34" s="580"/>
      <c r="BWN34" s="580"/>
      <c r="BWO34" s="580"/>
      <c r="BWP34" s="580"/>
      <c r="BWQ34" s="580"/>
      <c r="BWR34" s="580"/>
      <c r="BWS34" s="580"/>
      <c r="BWT34" s="580"/>
      <c r="BWU34" s="580"/>
      <c r="BWV34" s="580"/>
      <c r="BWW34" s="580"/>
      <c r="BWX34" s="580"/>
      <c r="BWY34" s="580"/>
      <c r="BWZ34" s="580"/>
      <c r="BXA34" s="580"/>
      <c r="BXB34" s="580"/>
      <c r="BXC34" s="580"/>
      <c r="BXD34" s="580"/>
      <c r="BXE34" s="580"/>
      <c r="BXF34" s="580"/>
      <c r="BXG34" s="580"/>
      <c r="BXH34" s="580"/>
      <c r="BXI34" s="580"/>
      <c r="BXJ34" s="580"/>
      <c r="BXK34" s="580"/>
      <c r="BXL34" s="580"/>
      <c r="BXM34" s="580"/>
      <c r="BXN34" s="580"/>
      <c r="BXO34" s="580"/>
      <c r="BXP34" s="580"/>
      <c r="BXQ34" s="580"/>
      <c r="BXR34" s="580"/>
      <c r="BXS34" s="580"/>
      <c r="BXT34" s="580"/>
      <c r="BXU34" s="580"/>
      <c r="BXV34" s="580"/>
      <c r="BXW34" s="580"/>
      <c r="BXX34" s="580"/>
      <c r="BXY34" s="580"/>
      <c r="BXZ34" s="580"/>
      <c r="BYA34" s="580"/>
      <c r="BYB34" s="580"/>
      <c r="BYC34" s="580"/>
      <c r="BYD34" s="580"/>
      <c r="BYE34" s="580"/>
      <c r="BYF34" s="580"/>
      <c r="BYG34" s="580"/>
      <c r="BYH34" s="580"/>
      <c r="BYI34" s="580"/>
      <c r="BYJ34" s="580"/>
      <c r="BYK34" s="580"/>
      <c r="BYL34" s="580"/>
      <c r="BYM34" s="580"/>
      <c r="BYN34" s="580"/>
      <c r="BYO34" s="580"/>
      <c r="BYP34" s="580"/>
      <c r="BYQ34" s="580"/>
      <c r="BYR34" s="580"/>
      <c r="BYS34" s="580"/>
      <c r="BYT34" s="580"/>
      <c r="BYU34" s="580"/>
      <c r="BYV34" s="580"/>
      <c r="BYW34" s="580"/>
      <c r="BYX34" s="580"/>
      <c r="BYY34" s="580"/>
      <c r="BYZ34" s="580"/>
      <c r="BZA34" s="580"/>
      <c r="BZB34" s="580"/>
      <c r="BZC34" s="580"/>
      <c r="BZD34" s="580"/>
      <c r="BZE34" s="580"/>
      <c r="BZF34" s="580"/>
      <c r="BZG34" s="580"/>
      <c r="BZH34" s="580"/>
      <c r="BZI34" s="580"/>
      <c r="BZJ34" s="580"/>
      <c r="BZK34" s="580"/>
      <c r="BZL34" s="580"/>
      <c r="BZM34" s="580"/>
      <c r="BZN34" s="580"/>
      <c r="BZO34" s="580"/>
      <c r="BZP34" s="580"/>
      <c r="BZQ34" s="580"/>
      <c r="BZR34" s="580"/>
      <c r="BZS34" s="580"/>
      <c r="BZT34" s="580"/>
      <c r="BZU34" s="580"/>
      <c r="BZV34" s="580"/>
      <c r="BZW34" s="580"/>
      <c r="BZX34" s="580"/>
      <c r="BZY34" s="580"/>
      <c r="BZZ34" s="580"/>
      <c r="CAA34" s="580"/>
      <c r="CAB34" s="580"/>
      <c r="CAC34" s="580"/>
      <c r="CAD34" s="580"/>
      <c r="CAE34" s="580"/>
      <c r="CAF34" s="580"/>
      <c r="CAG34" s="580"/>
      <c r="CAH34" s="580"/>
      <c r="CAI34" s="580"/>
      <c r="CAJ34" s="580"/>
      <c r="CAK34" s="580"/>
      <c r="CAL34" s="580"/>
      <c r="CAM34" s="580"/>
      <c r="CAN34" s="580"/>
      <c r="CAO34" s="580"/>
      <c r="CAP34" s="580"/>
      <c r="CAQ34" s="580"/>
      <c r="CAR34" s="580"/>
      <c r="CAS34" s="580"/>
      <c r="CAT34" s="580"/>
      <c r="CAU34" s="580"/>
      <c r="CAV34" s="580"/>
      <c r="CAW34" s="580"/>
      <c r="CAX34" s="580"/>
      <c r="CAY34" s="580"/>
      <c r="CAZ34" s="580"/>
      <c r="CBA34" s="580"/>
      <c r="CBB34" s="580"/>
      <c r="CBC34" s="580"/>
      <c r="CBD34" s="580"/>
      <c r="CBE34" s="580"/>
      <c r="CBF34" s="580"/>
      <c r="CBG34" s="580"/>
      <c r="CBH34" s="580"/>
      <c r="CBI34" s="580"/>
      <c r="CBJ34" s="580"/>
      <c r="CBK34" s="580"/>
      <c r="CBL34" s="580"/>
      <c r="CBM34" s="580"/>
      <c r="CBN34" s="580"/>
      <c r="CBO34" s="580"/>
      <c r="CBP34" s="580"/>
      <c r="CBQ34" s="580"/>
      <c r="CBR34" s="580"/>
      <c r="CBS34" s="580"/>
      <c r="CBT34" s="580"/>
      <c r="CBU34" s="580"/>
      <c r="CBV34" s="580"/>
      <c r="CBW34" s="580"/>
      <c r="CBX34" s="580"/>
      <c r="CBY34" s="580"/>
      <c r="CBZ34" s="580"/>
      <c r="CCA34" s="580"/>
      <c r="CCB34" s="580"/>
      <c r="CCC34" s="580"/>
      <c r="CCD34" s="580"/>
      <c r="CCE34" s="580"/>
      <c r="CCF34" s="580"/>
      <c r="CCG34" s="580"/>
      <c r="CCH34" s="580"/>
      <c r="CCI34" s="580"/>
      <c r="CCJ34" s="580"/>
      <c r="CCK34" s="580"/>
      <c r="CCL34" s="580"/>
      <c r="CCM34" s="580"/>
      <c r="CCN34" s="580"/>
      <c r="CCO34" s="580"/>
      <c r="CCP34" s="580"/>
      <c r="CCQ34" s="580"/>
      <c r="CCR34" s="580"/>
      <c r="CCS34" s="580"/>
      <c r="CCT34" s="580"/>
      <c r="CCU34" s="580"/>
      <c r="CCV34" s="580"/>
      <c r="CCW34" s="580"/>
      <c r="CCX34" s="580"/>
      <c r="CCY34" s="580"/>
      <c r="CCZ34" s="580"/>
      <c r="CDA34" s="580"/>
      <c r="CDB34" s="580"/>
      <c r="CDC34" s="580"/>
      <c r="CDD34" s="580"/>
      <c r="CDE34" s="580"/>
      <c r="CDF34" s="580"/>
      <c r="CDG34" s="580"/>
      <c r="CDH34" s="580"/>
      <c r="CDI34" s="580"/>
      <c r="CDJ34" s="580"/>
      <c r="CDK34" s="580"/>
      <c r="CDL34" s="580"/>
      <c r="CDM34" s="580"/>
      <c r="CDN34" s="580"/>
      <c r="CDO34" s="580"/>
      <c r="CDP34" s="580"/>
      <c r="CDQ34" s="580"/>
      <c r="CDR34" s="580"/>
      <c r="CDS34" s="580"/>
      <c r="CDT34" s="580"/>
      <c r="CDU34" s="580"/>
      <c r="CDV34" s="580"/>
      <c r="CDW34" s="580"/>
      <c r="CDX34" s="580"/>
      <c r="CDY34" s="580"/>
      <c r="CDZ34" s="580"/>
      <c r="CEA34" s="580"/>
      <c r="CEB34" s="580"/>
      <c r="CEC34" s="580"/>
      <c r="CED34" s="580"/>
      <c r="CEE34" s="580"/>
      <c r="CEF34" s="580"/>
      <c r="CEG34" s="580"/>
      <c r="CEH34" s="580"/>
      <c r="CEI34" s="580"/>
      <c r="CEJ34" s="580"/>
      <c r="CEK34" s="580"/>
      <c r="CEL34" s="580"/>
      <c r="CEM34" s="580"/>
      <c r="CEN34" s="580"/>
      <c r="CEO34" s="580"/>
      <c r="CEP34" s="580"/>
      <c r="CEQ34" s="580"/>
      <c r="CER34" s="580"/>
      <c r="CES34" s="580"/>
      <c r="CET34" s="580"/>
      <c r="CEU34" s="580"/>
      <c r="CEV34" s="580"/>
      <c r="CEW34" s="580"/>
      <c r="CEX34" s="580"/>
      <c r="CEY34" s="580"/>
      <c r="CEZ34" s="580"/>
      <c r="CFA34" s="580"/>
      <c r="CFB34" s="580"/>
      <c r="CFC34" s="580"/>
      <c r="CFD34" s="580"/>
      <c r="CFE34" s="580"/>
      <c r="CFF34" s="580"/>
      <c r="CFG34" s="580"/>
      <c r="CFH34" s="580"/>
      <c r="CFI34" s="580"/>
      <c r="CFJ34" s="580"/>
      <c r="CFK34" s="580"/>
      <c r="CFL34" s="580"/>
      <c r="CFM34" s="580"/>
      <c r="CFN34" s="580"/>
      <c r="CFO34" s="580"/>
      <c r="CFP34" s="580"/>
      <c r="CFQ34" s="580"/>
      <c r="CFR34" s="580"/>
      <c r="CFS34" s="580"/>
      <c r="CFT34" s="580"/>
      <c r="CFU34" s="580"/>
      <c r="CFV34" s="580"/>
      <c r="CFW34" s="580"/>
      <c r="CFX34" s="580"/>
      <c r="CFY34" s="580"/>
      <c r="CFZ34" s="580"/>
      <c r="CGA34" s="580"/>
      <c r="CGB34" s="580"/>
      <c r="CGC34" s="580"/>
      <c r="CGD34" s="580"/>
      <c r="CGE34" s="580"/>
      <c r="CGF34" s="580"/>
      <c r="CGG34" s="580"/>
      <c r="CGH34" s="580"/>
      <c r="CGI34" s="580"/>
      <c r="CGJ34" s="580"/>
      <c r="CGK34" s="580"/>
      <c r="CGL34" s="580"/>
      <c r="CGM34" s="580"/>
      <c r="CGN34" s="580"/>
      <c r="CGO34" s="580"/>
      <c r="CGP34" s="580"/>
      <c r="CGQ34" s="580"/>
      <c r="CGR34" s="580"/>
      <c r="CGS34" s="580"/>
      <c r="CGT34" s="580"/>
      <c r="CGU34" s="580"/>
      <c r="CGV34" s="580"/>
      <c r="CGW34" s="580"/>
      <c r="CGX34" s="580"/>
      <c r="CGY34" s="580"/>
      <c r="CGZ34" s="580"/>
      <c r="CHA34" s="580"/>
      <c r="CHB34" s="580"/>
      <c r="CHC34" s="580"/>
      <c r="CHD34" s="580"/>
      <c r="CHE34" s="580"/>
      <c r="CHF34" s="580"/>
      <c r="CHG34" s="580"/>
      <c r="CHH34" s="580"/>
      <c r="CHI34" s="580"/>
      <c r="CHJ34" s="580"/>
      <c r="CHK34" s="580"/>
      <c r="CHL34" s="580"/>
      <c r="CHM34" s="580"/>
      <c r="CHN34" s="580"/>
      <c r="CHO34" s="580"/>
      <c r="CHP34" s="580"/>
      <c r="CHQ34" s="580"/>
      <c r="CHR34" s="580"/>
      <c r="CHS34" s="580"/>
      <c r="CHT34" s="580"/>
      <c r="CHU34" s="580"/>
      <c r="CHV34" s="580"/>
      <c r="CHW34" s="580"/>
      <c r="CHX34" s="580"/>
      <c r="CHY34" s="580"/>
      <c r="CHZ34" s="580"/>
      <c r="CIA34" s="580"/>
      <c r="CIB34" s="580"/>
      <c r="CIC34" s="580"/>
      <c r="CID34" s="580"/>
      <c r="CIE34" s="580"/>
      <c r="CIF34" s="580"/>
      <c r="CIG34" s="580"/>
      <c r="CIH34" s="580"/>
      <c r="CII34" s="580"/>
      <c r="CIJ34" s="580"/>
      <c r="CIK34" s="580"/>
      <c r="CIL34" s="580"/>
      <c r="CIM34" s="580"/>
      <c r="CIN34" s="580"/>
      <c r="CIO34" s="580"/>
      <c r="CIP34" s="580"/>
      <c r="CIQ34" s="580"/>
      <c r="CIR34" s="580"/>
      <c r="CIS34" s="580"/>
      <c r="CIT34" s="580"/>
      <c r="CIU34" s="580"/>
      <c r="CIV34" s="580"/>
      <c r="CIW34" s="580"/>
      <c r="CIX34" s="580"/>
      <c r="CIY34" s="580"/>
      <c r="CIZ34" s="580"/>
      <c r="CJA34" s="580"/>
      <c r="CJB34" s="580"/>
      <c r="CJC34" s="580"/>
      <c r="CJD34" s="580"/>
      <c r="CJE34" s="580"/>
      <c r="CJF34" s="580"/>
      <c r="CJG34" s="580"/>
      <c r="CJH34" s="580"/>
      <c r="CJI34" s="580"/>
      <c r="CJJ34" s="580"/>
      <c r="CJK34" s="580"/>
      <c r="CJL34" s="580"/>
      <c r="CJM34" s="580"/>
      <c r="CJN34" s="580"/>
      <c r="CJO34" s="580"/>
      <c r="CJP34" s="580"/>
      <c r="CJQ34" s="580"/>
      <c r="CJR34" s="580"/>
      <c r="CJS34" s="580"/>
      <c r="CJT34" s="580"/>
      <c r="CJU34" s="580"/>
      <c r="CJV34" s="580"/>
      <c r="CJW34" s="580"/>
      <c r="CJX34" s="580"/>
      <c r="CJY34" s="580"/>
      <c r="CJZ34" s="580"/>
      <c r="CKA34" s="580"/>
      <c r="CKB34" s="580"/>
      <c r="CKC34" s="580"/>
      <c r="CKD34" s="580"/>
      <c r="CKE34" s="580"/>
      <c r="CKF34" s="580"/>
      <c r="CKG34" s="580"/>
      <c r="CKH34" s="580"/>
      <c r="CKI34" s="580"/>
      <c r="CKJ34" s="580"/>
      <c r="CKK34" s="580"/>
      <c r="CKL34" s="580"/>
      <c r="CKM34" s="580"/>
      <c r="CKN34" s="580"/>
      <c r="CKO34" s="580"/>
      <c r="CKP34" s="580"/>
      <c r="CKQ34" s="580"/>
      <c r="CKR34" s="580"/>
      <c r="CKS34" s="580"/>
      <c r="CKT34" s="580"/>
      <c r="CKU34" s="580"/>
      <c r="CKV34" s="580"/>
      <c r="CKW34" s="580"/>
      <c r="CKX34" s="580"/>
      <c r="CKY34" s="580"/>
      <c r="CKZ34" s="580"/>
      <c r="CLA34" s="580"/>
      <c r="CLB34" s="580"/>
      <c r="CLC34" s="580"/>
      <c r="CLD34" s="580"/>
      <c r="CLE34" s="580"/>
      <c r="CLF34" s="580"/>
      <c r="CLG34" s="580"/>
      <c r="CLH34" s="580"/>
      <c r="CLI34" s="580"/>
      <c r="CLJ34" s="580"/>
      <c r="CLK34" s="580"/>
      <c r="CLL34" s="580"/>
      <c r="CLM34" s="580"/>
      <c r="CLN34" s="580"/>
      <c r="CLO34" s="580"/>
      <c r="CLP34" s="580"/>
      <c r="CLQ34" s="580"/>
      <c r="CLR34" s="580"/>
      <c r="CLS34" s="580"/>
      <c r="CLT34" s="580"/>
      <c r="CLU34" s="580"/>
      <c r="CLV34" s="580"/>
      <c r="CLW34" s="580"/>
      <c r="CLX34" s="580"/>
      <c r="CLY34" s="580"/>
      <c r="CLZ34" s="580"/>
      <c r="CMA34" s="580"/>
      <c r="CMB34" s="580"/>
      <c r="CMC34" s="580"/>
      <c r="CMD34" s="580"/>
      <c r="CME34" s="580"/>
      <c r="CMF34" s="580"/>
      <c r="CMG34" s="580"/>
      <c r="CMH34" s="580"/>
      <c r="CMI34" s="580"/>
      <c r="CMJ34" s="580"/>
      <c r="CMK34" s="580"/>
      <c r="CML34" s="580"/>
      <c r="CMM34" s="580"/>
      <c r="CMN34" s="580"/>
      <c r="CMO34" s="580"/>
      <c r="CMP34" s="580"/>
      <c r="CMQ34" s="580"/>
      <c r="CMR34" s="580"/>
      <c r="CMS34" s="580"/>
      <c r="CMT34" s="580"/>
      <c r="CMU34" s="580"/>
      <c r="CMV34" s="580"/>
      <c r="CMW34" s="580"/>
      <c r="CMX34" s="580"/>
      <c r="CMY34" s="580"/>
      <c r="CMZ34" s="580"/>
      <c r="CNA34" s="580"/>
      <c r="CNB34" s="580"/>
      <c r="CNC34" s="580"/>
      <c r="CND34" s="580"/>
      <c r="CNE34" s="580"/>
      <c r="CNF34" s="580"/>
      <c r="CNG34" s="580"/>
      <c r="CNH34" s="580"/>
      <c r="CNI34" s="580"/>
      <c r="CNJ34" s="580"/>
      <c r="CNK34" s="580"/>
      <c r="CNL34" s="580"/>
      <c r="CNM34" s="580"/>
      <c r="CNN34" s="580"/>
      <c r="CNO34" s="580"/>
      <c r="CNP34" s="580"/>
      <c r="CNQ34" s="580"/>
      <c r="CNR34" s="580"/>
      <c r="CNS34" s="580"/>
      <c r="CNT34" s="580"/>
      <c r="CNU34" s="580"/>
      <c r="CNV34" s="580"/>
      <c r="CNW34" s="580"/>
      <c r="CNX34" s="580"/>
      <c r="CNY34" s="580"/>
      <c r="CNZ34" s="580"/>
      <c r="COA34" s="580"/>
      <c r="COB34" s="580"/>
      <c r="COC34" s="580"/>
      <c r="COD34" s="580"/>
      <c r="COE34" s="580"/>
      <c r="COF34" s="580"/>
      <c r="COG34" s="580"/>
      <c r="COH34" s="580"/>
      <c r="COI34" s="580"/>
      <c r="COJ34" s="580"/>
      <c r="COK34" s="580"/>
      <c r="COL34" s="580"/>
      <c r="COM34" s="580"/>
      <c r="CON34" s="580"/>
      <c r="COO34" s="580"/>
      <c r="COP34" s="580"/>
      <c r="COQ34" s="580"/>
      <c r="COR34" s="580"/>
      <c r="COS34" s="580"/>
      <c r="COT34" s="580"/>
      <c r="COU34" s="580"/>
      <c r="COV34" s="580"/>
      <c r="COW34" s="580"/>
      <c r="COX34" s="580"/>
      <c r="COY34" s="580"/>
      <c r="COZ34" s="580"/>
      <c r="CPA34" s="580"/>
      <c r="CPB34" s="580"/>
      <c r="CPC34" s="580"/>
      <c r="CPD34" s="580"/>
      <c r="CPE34" s="580"/>
      <c r="CPF34" s="580"/>
      <c r="CPG34" s="580"/>
      <c r="CPH34" s="580"/>
      <c r="CPI34" s="580"/>
      <c r="CPJ34" s="580"/>
      <c r="CPK34" s="580"/>
      <c r="CPL34" s="580"/>
      <c r="CPM34" s="580"/>
      <c r="CPN34" s="580"/>
      <c r="CPO34" s="580"/>
      <c r="CPP34" s="580"/>
      <c r="CPQ34" s="580"/>
      <c r="CPR34" s="580"/>
      <c r="CPS34" s="580"/>
      <c r="CPT34" s="580"/>
      <c r="CPU34" s="580"/>
      <c r="CPV34" s="580"/>
      <c r="CPW34" s="580"/>
      <c r="CPX34" s="580"/>
      <c r="CPY34" s="580"/>
      <c r="CPZ34" s="580"/>
      <c r="CQA34" s="580"/>
      <c r="CQB34" s="580"/>
      <c r="CQC34" s="580"/>
      <c r="CQD34" s="580"/>
      <c r="CQE34" s="580"/>
      <c r="CQF34" s="580"/>
      <c r="CQG34" s="580"/>
      <c r="CQH34" s="580"/>
      <c r="CQI34" s="580"/>
      <c r="CQJ34" s="580"/>
      <c r="CQK34" s="580"/>
      <c r="CQL34" s="580"/>
      <c r="CQM34" s="580"/>
      <c r="CQN34" s="580"/>
      <c r="CQO34" s="580"/>
      <c r="CQP34" s="580"/>
      <c r="CQQ34" s="580"/>
      <c r="CQR34" s="580"/>
      <c r="CQS34" s="580"/>
      <c r="CQT34" s="580"/>
      <c r="CQU34" s="580"/>
      <c r="CQV34" s="580"/>
      <c r="CQW34" s="580"/>
      <c r="CQX34" s="580"/>
      <c r="CQY34" s="580"/>
      <c r="CQZ34" s="580"/>
      <c r="CRA34" s="580"/>
      <c r="CRB34" s="580"/>
      <c r="CRC34" s="580"/>
      <c r="CRD34" s="580"/>
      <c r="CRE34" s="580"/>
      <c r="CRF34" s="580"/>
      <c r="CRG34" s="580"/>
      <c r="CRH34" s="580"/>
      <c r="CRI34" s="580"/>
      <c r="CRJ34" s="580"/>
      <c r="CRK34" s="580"/>
      <c r="CRL34" s="580"/>
      <c r="CRM34" s="580"/>
      <c r="CRN34" s="580"/>
      <c r="CRO34" s="580"/>
      <c r="CRP34" s="580"/>
      <c r="CRQ34" s="580"/>
      <c r="CRR34" s="580"/>
      <c r="CRS34" s="580"/>
      <c r="CRT34" s="580"/>
      <c r="CRU34" s="580"/>
      <c r="CRV34" s="580"/>
      <c r="CRW34" s="580"/>
      <c r="CRX34" s="580"/>
      <c r="CRY34" s="580"/>
      <c r="CRZ34" s="580"/>
      <c r="CSA34" s="580"/>
      <c r="CSB34" s="580"/>
      <c r="CSC34" s="580"/>
      <c r="CSD34" s="580"/>
      <c r="CSE34" s="580"/>
      <c r="CSF34" s="580"/>
      <c r="CSG34" s="580"/>
      <c r="CSH34" s="580"/>
      <c r="CSI34" s="580"/>
      <c r="CSJ34" s="580"/>
      <c r="CSK34" s="580"/>
      <c r="CSL34" s="580"/>
      <c r="CSM34" s="580"/>
      <c r="CSN34" s="580"/>
      <c r="CSO34" s="580"/>
      <c r="CSP34" s="580"/>
      <c r="CSQ34" s="580"/>
      <c r="CSR34" s="580"/>
      <c r="CSS34" s="580"/>
      <c r="CST34" s="580"/>
      <c r="CSU34" s="580"/>
      <c r="CSV34" s="580"/>
      <c r="CSW34" s="580"/>
      <c r="CSX34" s="580"/>
      <c r="CSY34" s="580"/>
      <c r="CSZ34" s="580"/>
      <c r="CTA34" s="580"/>
      <c r="CTB34" s="580"/>
      <c r="CTC34" s="580"/>
      <c r="CTD34" s="580"/>
      <c r="CTE34" s="580"/>
      <c r="CTF34" s="580"/>
      <c r="CTG34" s="580"/>
      <c r="CTH34" s="580"/>
      <c r="CTI34" s="580"/>
      <c r="CTJ34" s="580"/>
      <c r="CTK34" s="580"/>
      <c r="CTL34" s="580"/>
      <c r="CTM34" s="580"/>
      <c r="CTN34" s="580"/>
      <c r="CTO34" s="580"/>
      <c r="CTP34" s="580"/>
      <c r="CTQ34" s="580"/>
      <c r="CTR34" s="580"/>
      <c r="CTS34" s="580"/>
      <c r="CTT34" s="580"/>
      <c r="CTU34" s="580"/>
      <c r="CTV34" s="580"/>
      <c r="CTW34" s="580"/>
      <c r="CTX34" s="580"/>
      <c r="CTY34" s="580"/>
      <c r="CTZ34" s="580"/>
      <c r="CUA34" s="580"/>
      <c r="CUB34" s="580"/>
      <c r="CUC34" s="580"/>
      <c r="CUD34" s="580"/>
      <c r="CUE34" s="580"/>
      <c r="CUF34" s="580"/>
      <c r="CUG34" s="580"/>
      <c r="CUH34" s="580"/>
      <c r="CUI34" s="580"/>
      <c r="CUJ34" s="580"/>
      <c r="CUK34" s="580"/>
      <c r="CUL34" s="580"/>
      <c r="CUM34" s="580"/>
      <c r="CUN34" s="580"/>
      <c r="CUO34" s="580"/>
      <c r="CUP34" s="580"/>
      <c r="CUQ34" s="580"/>
      <c r="CUR34" s="580"/>
      <c r="CUS34" s="580"/>
      <c r="CUT34" s="580"/>
      <c r="CUU34" s="580"/>
      <c r="CUV34" s="580"/>
      <c r="CUW34" s="580"/>
      <c r="CUX34" s="580"/>
      <c r="CUY34" s="580"/>
      <c r="CUZ34" s="580"/>
      <c r="CVA34" s="580"/>
      <c r="CVB34" s="580"/>
      <c r="CVC34" s="580"/>
      <c r="CVD34" s="580"/>
      <c r="CVE34" s="580"/>
      <c r="CVF34" s="580"/>
      <c r="CVG34" s="580"/>
      <c r="CVH34" s="580"/>
      <c r="CVI34" s="580"/>
      <c r="CVJ34" s="580"/>
      <c r="CVK34" s="580"/>
      <c r="CVL34" s="580"/>
      <c r="CVM34" s="580"/>
      <c r="CVN34" s="580"/>
      <c r="CVO34" s="580"/>
      <c r="CVP34" s="580"/>
      <c r="CVQ34" s="580"/>
      <c r="CVR34" s="580"/>
      <c r="CVS34" s="580"/>
      <c r="CVT34" s="580"/>
      <c r="CVU34" s="580"/>
      <c r="CVV34" s="580"/>
      <c r="CVW34" s="580"/>
      <c r="CVX34" s="580"/>
      <c r="CVY34" s="580"/>
      <c r="CVZ34" s="580"/>
      <c r="CWA34" s="580"/>
      <c r="CWB34" s="580"/>
      <c r="CWC34" s="580"/>
      <c r="CWD34" s="580"/>
      <c r="CWE34" s="580"/>
      <c r="CWF34" s="580"/>
      <c r="CWG34" s="580"/>
      <c r="CWH34" s="580"/>
      <c r="CWI34" s="580"/>
      <c r="CWJ34" s="580"/>
      <c r="CWK34" s="580"/>
      <c r="CWL34" s="580"/>
      <c r="CWM34" s="580"/>
      <c r="CWN34" s="580"/>
      <c r="CWO34" s="580"/>
      <c r="CWP34" s="580"/>
      <c r="CWQ34" s="580"/>
      <c r="CWR34" s="580"/>
      <c r="CWS34" s="580"/>
      <c r="CWT34" s="580"/>
      <c r="CWU34" s="580"/>
      <c r="CWV34" s="580"/>
      <c r="CWW34" s="580"/>
      <c r="CWX34" s="580"/>
      <c r="CWY34" s="580"/>
      <c r="CWZ34" s="580"/>
      <c r="CXA34" s="580"/>
      <c r="CXB34" s="580"/>
      <c r="CXC34" s="580"/>
      <c r="CXD34" s="580"/>
      <c r="CXE34" s="580"/>
      <c r="CXF34" s="580"/>
      <c r="CXG34" s="580"/>
      <c r="CXH34" s="580"/>
      <c r="CXI34" s="580"/>
      <c r="CXJ34" s="580"/>
      <c r="CXK34" s="580"/>
      <c r="CXL34" s="580"/>
      <c r="CXM34" s="580"/>
      <c r="CXN34" s="580"/>
      <c r="CXO34" s="580"/>
      <c r="CXP34" s="580"/>
      <c r="CXQ34" s="580"/>
      <c r="CXR34" s="580"/>
      <c r="CXS34" s="580"/>
      <c r="CXT34" s="580"/>
      <c r="CXU34" s="580"/>
      <c r="CXV34" s="580"/>
      <c r="CXW34" s="580"/>
      <c r="CXX34" s="580"/>
      <c r="CXY34" s="580"/>
      <c r="CXZ34" s="580"/>
      <c r="CYA34" s="580"/>
      <c r="CYB34" s="580"/>
      <c r="CYC34" s="580"/>
      <c r="CYD34" s="580"/>
      <c r="CYE34" s="580"/>
      <c r="CYF34" s="580"/>
      <c r="CYG34" s="580"/>
      <c r="CYH34" s="580"/>
      <c r="CYI34" s="580"/>
      <c r="CYJ34" s="580"/>
      <c r="CYK34" s="580"/>
      <c r="CYL34" s="580"/>
      <c r="CYM34" s="580"/>
      <c r="CYN34" s="580"/>
      <c r="CYO34" s="580"/>
      <c r="CYP34" s="580"/>
      <c r="CYQ34" s="580"/>
      <c r="CYR34" s="580"/>
      <c r="CYS34" s="580"/>
      <c r="CYT34" s="580"/>
      <c r="CYU34" s="580"/>
      <c r="CYV34" s="580"/>
      <c r="CYW34" s="580"/>
      <c r="CYX34" s="580"/>
      <c r="CYY34" s="580"/>
      <c r="CYZ34" s="580"/>
      <c r="CZA34" s="580"/>
      <c r="CZB34" s="580"/>
      <c r="CZC34" s="580"/>
      <c r="CZD34" s="580"/>
      <c r="CZE34" s="580"/>
      <c r="CZF34" s="580"/>
      <c r="CZG34" s="580"/>
      <c r="CZH34" s="580"/>
      <c r="CZI34" s="580"/>
      <c r="CZJ34" s="580"/>
      <c r="CZK34" s="580"/>
      <c r="CZL34" s="580"/>
      <c r="CZM34" s="580"/>
      <c r="CZN34" s="580"/>
      <c r="CZO34" s="580"/>
      <c r="CZP34" s="580"/>
      <c r="CZQ34" s="580"/>
      <c r="CZR34" s="580"/>
      <c r="CZS34" s="580"/>
      <c r="CZT34" s="580"/>
      <c r="CZU34" s="580"/>
      <c r="CZV34" s="580"/>
      <c r="CZW34" s="580"/>
      <c r="CZX34" s="580"/>
      <c r="CZY34" s="580"/>
      <c r="CZZ34" s="580"/>
      <c r="DAA34" s="580"/>
      <c r="DAB34" s="580"/>
      <c r="DAC34" s="580"/>
      <c r="DAD34" s="580"/>
      <c r="DAE34" s="580"/>
      <c r="DAF34" s="580"/>
      <c r="DAG34" s="580"/>
      <c r="DAH34" s="580"/>
      <c r="DAI34" s="580"/>
      <c r="DAJ34" s="580"/>
      <c r="DAK34" s="580"/>
      <c r="DAL34" s="580"/>
      <c r="DAM34" s="580"/>
      <c r="DAN34" s="580"/>
      <c r="DAO34" s="580"/>
      <c r="DAP34" s="580"/>
      <c r="DAQ34" s="580"/>
      <c r="DAR34" s="580"/>
      <c r="DAS34" s="580"/>
      <c r="DAT34" s="580"/>
      <c r="DAU34" s="580"/>
      <c r="DAV34" s="580"/>
      <c r="DAW34" s="580"/>
      <c r="DAX34" s="580"/>
      <c r="DAY34" s="580"/>
      <c r="DAZ34" s="580"/>
      <c r="DBA34" s="580"/>
      <c r="DBB34" s="580"/>
      <c r="DBC34" s="580"/>
      <c r="DBD34" s="580"/>
      <c r="DBE34" s="580"/>
      <c r="DBF34" s="580"/>
      <c r="DBG34" s="580"/>
      <c r="DBH34" s="580"/>
      <c r="DBI34" s="580"/>
      <c r="DBJ34" s="580"/>
      <c r="DBK34" s="580"/>
      <c r="DBL34" s="580"/>
      <c r="DBM34" s="580"/>
      <c r="DBN34" s="580"/>
      <c r="DBO34" s="580"/>
      <c r="DBP34" s="580"/>
      <c r="DBQ34" s="580"/>
      <c r="DBR34" s="580"/>
      <c r="DBS34" s="580"/>
      <c r="DBT34" s="580"/>
      <c r="DBU34" s="580"/>
      <c r="DBV34" s="580"/>
      <c r="DBW34" s="580"/>
      <c r="DBX34" s="580"/>
      <c r="DBY34" s="580"/>
      <c r="DBZ34" s="580"/>
      <c r="DCA34" s="580"/>
      <c r="DCB34" s="580"/>
      <c r="DCC34" s="580"/>
      <c r="DCD34" s="580"/>
      <c r="DCE34" s="580"/>
      <c r="DCF34" s="580"/>
      <c r="DCG34" s="580"/>
      <c r="DCH34" s="580"/>
      <c r="DCI34" s="580"/>
      <c r="DCJ34" s="580"/>
      <c r="DCK34" s="580"/>
      <c r="DCL34" s="580"/>
      <c r="DCM34" s="580"/>
      <c r="DCN34" s="580"/>
      <c r="DCO34" s="580"/>
      <c r="DCP34" s="580"/>
      <c r="DCQ34" s="580"/>
      <c r="DCR34" s="580"/>
      <c r="DCS34" s="580"/>
      <c r="DCT34" s="580"/>
      <c r="DCU34" s="580"/>
      <c r="DCV34" s="580"/>
      <c r="DCW34" s="580"/>
      <c r="DCX34" s="580"/>
      <c r="DCY34" s="580"/>
      <c r="DCZ34" s="580"/>
      <c r="DDA34" s="580"/>
      <c r="DDB34" s="580"/>
      <c r="DDC34" s="580"/>
      <c r="DDD34" s="580"/>
      <c r="DDE34" s="580"/>
      <c r="DDF34" s="580"/>
      <c r="DDG34" s="580"/>
      <c r="DDH34" s="580"/>
      <c r="DDI34" s="580"/>
      <c r="DDJ34" s="580"/>
      <c r="DDK34" s="580"/>
      <c r="DDL34" s="580"/>
      <c r="DDM34" s="580"/>
      <c r="DDN34" s="580"/>
      <c r="DDO34" s="580"/>
      <c r="DDP34" s="580"/>
      <c r="DDQ34" s="580"/>
      <c r="DDR34" s="580"/>
      <c r="DDS34" s="580"/>
      <c r="DDT34" s="580"/>
      <c r="DDU34" s="580"/>
      <c r="DDV34" s="580"/>
      <c r="DDW34" s="580"/>
      <c r="DDX34" s="580"/>
      <c r="DDY34" s="580"/>
      <c r="DDZ34" s="580"/>
      <c r="DEA34" s="580"/>
      <c r="DEB34" s="580"/>
      <c r="DEC34" s="580"/>
      <c r="DED34" s="580"/>
      <c r="DEE34" s="580"/>
      <c r="DEF34" s="580"/>
      <c r="DEG34" s="580"/>
      <c r="DEH34" s="580"/>
      <c r="DEI34" s="580"/>
      <c r="DEJ34" s="580"/>
      <c r="DEK34" s="580"/>
      <c r="DEL34" s="580"/>
      <c r="DEM34" s="580"/>
      <c r="DEN34" s="580"/>
      <c r="DEO34" s="580"/>
      <c r="DEP34" s="580"/>
      <c r="DEQ34" s="580"/>
      <c r="DER34" s="580"/>
      <c r="DES34" s="580"/>
      <c r="DET34" s="580"/>
      <c r="DEU34" s="580"/>
      <c r="DEV34" s="580"/>
      <c r="DEW34" s="580"/>
      <c r="DEX34" s="580"/>
      <c r="DEY34" s="580"/>
      <c r="DEZ34" s="580"/>
      <c r="DFA34" s="580"/>
      <c r="DFB34" s="580"/>
      <c r="DFC34" s="580"/>
      <c r="DFD34" s="580"/>
      <c r="DFE34" s="580"/>
      <c r="DFF34" s="580"/>
      <c r="DFG34" s="580"/>
      <c r="DFH34" s="580"/>
      <c r="DFI34" s="580"/>
      <c r="DFJ34" s="580"/>
      <c r="DFK34" s="580"/>
      <c r="DFL34" s="580"/>
      <c r="DFM34" s="580"/>
      <c r="DFN34" s="580"/>
      <c r="DFO34" s="580"/>
      <c r="DFP34" s="580"/>
      <c r="DFQ34" s="580"/>
      <c r="DFR34" s="580"/>
      <c r="DFS34" s="580"/>
      <c r="DFT34" s="580"/>
      <c r="DFU34" s="580"/>
      <c r="DFV34" s="580"/>
      <c r="DFW34" s="580"/>
      <c r="DFX34" s="580"/>
      <c r="DFY34" s="580"/>
      <c r="DFZ34" s="580"/>
      <c r="DGA34" s="580"/>
      <c r="DGB34" s="580"/>
      <c r="DGC34" s="580"/>
      <c r="DGD34" s="580"/>
      <c r="DGE34" s="580"/>
      <c r="DGF34" s="580"/>
      <c r="DGG34" s="580"/>
      <c r="DGH34" s="580"/>
      <c r="DGI34" s="580"/>
      <c r="DGJ34" s="580"/>
      <c r="DGK34" s="580"/>
      <c r="DGL34" s="580"/>
      <c r="DGM34" s="580"/>
      <c r="DGN34" s="580"/>
      <c r="DGO34" s="580"/>
      <c r="DGP34" s="580"/>
      <c r="DGQ34" s="580"/>
      <c r="DGR34" s="580"/>
      <c r="DGS34" s="580"/>
      <c r="DGT34" s="580"/>
      <c r="DGU34" s="580"/>
      <c r="DGV34" s="580"/>
      <c r="DGW34" s="580"/>
      <c r="DGX34" s="580"/>
      <c r="DGY34" s="580"/>
      <c r="DGZ34" s="580"/>
      <c r="DHA34" s="580"/>
      <c r="DHB34" s="580"/>
      <c r="DHC34" s="580"/>
      <c r="DHD34" s="580"/>
      <c r="DHE34" s="580"/>
      <c r="DHF34" s="580"/>
      <c r="DHG34" s="580"/>
      <c r="DHH34" s="580"/>
      <c r="DHI34" s="580"/>
      <c r="DHJ34" s="580"/>
      <c r="DHK34" s="580"/>
      <c r="DHL34" s="580"/>
      <c r="DHM34" s="580"/>
      <c r="DHN34" s="580"/>
      <c r="DHO34" s="580"/>
      <c r="DHP34" s="580"/>
      <c r="DHQ34" s="580"/>
      <c r="DHR34" s="580"/>
      <c r="DHS34" s="580"/>
      <c r="DHT34" s="580"/>
      <c r="DHU34" s="580"/>
      <c r="DHV34" s="580"/>
      <c r="DHW34" s="580"/>
      <c r="DHX34" s="580"/>
      <c r="DHY34" s="580"/>
      <c r="DHZ34" s="580"/>
      <c r="DIA34" s="580"/>
      <c r="DIB34" s="580"/>
      <c r="DIC34" s="580"/>
      <c r="DID34" s="580"/>
      <c r="DIE34" s="580"/>
      <c r="DIF34" s="580"/>
      <c r="DIG34" s="580"/>
      <c r="DIH34" s="580"/>
      <c r="DII34" s="580"/>
      <c r="DIJ34" s="580"/>
      <c r="DIK34" s="580"/>
      <c r="DIL34" s="580"/>
      <c r="DIM34" s="580"/>
      <c r="DIN34" s="580"/>
      <c r="DIO34" s="580"/>
      <c r="DIP34" s="580"/>
      <c r="DIQ34" s="580"/>
      <c r="DIR34" s="580"/>
      <c r="DIS34" s="580"/>
      <c r="DIT34" s="580"/>
      <c r="DIU34" s="580"/>
      <c r="DIV34" s="580"/>
      <c r="DIW34" s="580"/>
      <c r="DIX34" s="580"/>
      <c r="DIY34" s="580"/>
      <c r="DIZ34" s="580"/>
      <c r="DJA34" s="580"/>
      <c r="DJB34" s="580"/>
      <c r="DJC34" s="580"/>
      <c r="DJD34" s="580"/>
      <c r="DJE34" s="580"/>
      <c r="DJF34" s="580"/>
      <c r="DJG34" s="580"/>
      <c r="DJH34" s="580"/>
      <c r="DJI34" s="580"/>
      <c r="DJJ34" s="580"/>
      <c r="DJK34" s="580"/>
      <c r="DJL34" s="580"/>
      <c r="DJM34" s="580"/>
      <c r="DJN34" s="580"/>
      <c r="DJO34" s="580"/>
      <c r="DJP34" s="580"/>
      <c r="DJQ34" s="580"/>
      <c r="DJR34" s="580"/>
      <c r="DJS34" s="580"/>
      <c r="DJT34" s="580"/>
      <c r="DJU34" s="580"/>
      <c r="DJV34" s="580"/>
      <c r="DJW34" s="580"/>
      <c r="DJX34" s="580"/>
      <c r="DJY34" s="580"/>
      <c r="DJZ34" s="580"/>
      <c r="DKA34" s="580"/>
      <c r="DKB34" s="580"/>
      <c r="DKC34" s="580"/>
      <c r="DKD34" s="580"/>
      <c r="DKE34" s="580"/>
      <c r="DKF34" s="580"/>
      <c r="DKG34" s="580"/>
      <c r="DKH34" s="580"/>
      <c r="DKI34" s="580"/>
      <c r="DKJ34" s="580"/>
      <c r="DKK34" s="580"/>
      <c r="DKL34" s="580"/>
      <c r="DKM34" s="580"/>
      <c r="DKN34" s="580"/>
      <c r="DKO34" s="580"/>
      <c r="DKP34" s="580"/>
      <c r="DKQ34" s="580"/>
      <c r="DKR34" s="580"/>
      <c r="DKS34" s="580"/>
      <c r="DKT34" s="580"/>
      <c r="DKU34" s="580"/>
      <c r="DKV34" s="580"/>
      <c r="DKW34" s="580"/>
      <c r="DKX34" s="580"/>
      <c r="DKY34" s="580"/>
      <c r="DKZ34" s="580"/>
      <c r="DLA34" s="580"/>
      <c r="DLB34" s="580"/>
      <c r="DLC34" s="580"/>
      <c r="DLD34" s="580"/>
      <c r="DLE34" s="580"/>
      <c r="DLF34" s="580"/>
      <c r="DLG34" s="580"/>
      <c r="DLH34" s="580"/>
      <c r="DLI34" s="580"/>
      <c r="DLJ34" s="580"/>
      <c r="DLK34" s="580"/>
      <c r="DLL34" s="580"/>
      <c r="DLM34" s="580"/>
      <c r="DLN34" s="580"/>
      <c r="DLO34" s="580"/>
      <c r="DLP34" s="580"/>
      <c r="DLQ34" s="580"/>
      <c r="DLR34" s="580"/>
      <c r="DLS34" s="580"/>
      <c r="DLT34" s="580"/>
      <c r="DLU34" s="580"/>
      <c r="DLV34" s="580"/>
      <c r="DLW34" s="580"/>
      <c r="DLX34" s="580"/>
      <c r="DLY34" s="580"/>
      <c r="DLZ34" s="580"/>
      <c r="DMA34" s="580"/>
      <c r="DMB34" s="580"/>
      <c r="DMC34" s="580"/>
      <c r="DMD34" s="580"/>
      <c r="DME34" s="580"/>
      <c r="DMF34" s="580"/>
      <c r="DMG34" s="580"/>
      <c r="DMH34" s="580"/>
      <c r="DMI34" s="580"/>
      <c r="DMJ34" s="580"/>
      <c r="DMK34" s="580"/>
      <c r="DML34" s="580"/>
      <c r="DMM34" s="580"/>
      <c r="DMN34" s="580"/>
      <c r="DMO34" s="580"/>
      <c r="DMP34" s="580"/>
      <c r="DMQ34" s="580"/>
      <c r="DMR34" s="580"/>
      <c r="DMS34" s="580"/>
      <c r="DMT34" s="580"/>
      <c r="DMU34" s="580"/>
      <c r="DMV34" s="580"/>
      <c r="DMW34" s="580"/>
      <c r="DMX34" s="580"/>
      <c r="DMY34" s="580"/>
      <c r="DMZ34" s="580"/>
      <c r="DNA34" s="580"/>
      <c r="DNB34" s="580"/>
      <c r="DNC34" s="580"/>
      <c r="DND34" s="580"/>
      <c r="DNE34" s="580"/>
      <c r="DNF34" s="580"/>
      <c r="DNG34" s="580"/>
      <c r="DNH34" s="580"/>
      <c r="DNI34" s="580"/>
      <c r="DNJ34" s="580"/>
      <c r="DNK34" s="580"/>
      <c r="DNL34" s="580"/>
      <c r="DNM34" s="580"/>
      <c r="DNN34" s="580"/>
      <c r="DNO34" s="580"/>
      <c r="DNP34" s="580"/>
      <c r="DNQ34" s="580"/>
      <c r="DNR34" s="580"/>
      <c r="DNS34" s="580"/>
      <c r="DNT34" s="580"/>
      <c r="DNU34" s="580"/>
      <c r="DNV34" s="580"/>
      <c r="DNW34" s="580"/>
      <c r="DNX34" s="580"/>
      <c r="DNY34" s="580"/>
      <c r="DNZ34" s="580"/>
      <c r="DOA34" s="580"/>
      <c r="DOB34" s="580"/>
      <c r="DOC34" s="580"/>
      <c r="DOD34" s="580"/>
      <c r="DOE34" s="580"/>
      <c r="DOF34" s="580"/>
      <c r="DOG34" s="580"/>
      <c r="DOH34" s="580"/>
      <c r="DOI34" s="580"/>
      <c r="DOJ34" s="580"/>
      <c r="DOK34" s="580"/>
      <c r="DOL34" s="580"/>
      <c r="DOM34" s="580"/>
      <c r="DON34" s="580"/>
      <c r="DOO34" s="580"/>
      <c r="DOP34" s="580"/>
      <c r="DOQ34" s="580"/>
      <c r="DOR34" s="580"/>
      <c r="DOS34" s="580"/>
      <c r="DOT34" s="580"/>
      <c r="DOU34" s="580"/>
      <c r="DOV34" s="580"/>
      <c r="DOW34" s="580"/>
      <c r="DOX34" s="580"/>
      <c r="DOY34" s="580"/>
      <c r="DOZ34" s="580"/>
      <c r="DPA34" s="580"/>
      <c r="DPB34" s="580"/>
      <c r="DPC34" s="580"/>
      <c r="DPD34" s="580"/>
      <c r="DPE34" s="580"/>
      <c r="DPF34" s="580"/>
      <c r="DPG34" s="580"/>
      <c r="DPH34" s="580"/>
      <c r="DPI34" s="580"/>
      <c r="DPJ34" s="580"/>
      <c r="DPK34" s="580"/>
      <c r="DPL34" s="580"/>
      <c r="DPM34" s="580"/>
      <c r="DPN34" s="580"/>
      <c r="DPO34" s="580"/>
      <c r="DPP34" s="580"/>
      <c r="DPQ34" s="580"/>
      <c r="DPR34" s="580"/>
      <c r="DPS34" s="580"/>
      <c r="DPT34" s="580"/>
      <c r="DPU34" s="580"/>
      <c r="DPV34" s="580"/>
      <c r="DPW34" s="580"/>
      <c r="DPX34" s="580"/>
      <c r="DPY34" s="580"/>
      <c r="DPZ34" s="580"/>
      <c r="DQA34" s="580"/>
      <c r="DQB34" s="580"/>
      <c r="DQC34" s="580"/>
      <c r="DQD34" s="580"/>
      <c r="DQE34" s="580"/>
      <c r="DQF34" s="580"/>
      <c r="DQG34" s="580"/>
      <c r="DQH34" s="580"/>
      <c r="DQI34" s="580"/>
      <c r="DQJ34" s="580"/>
      <c r="DQK34" s="580"/>
      <c r="DQL34" s="580"/>
      <c r="DQM34" s="580"/>
      <c r="DQN34" s="580"/>
      <c r="DQO34" s="580"/>
      <c r="DQP34" s="580"/>
      <c r="DQQ34" s="580"/>
      <c r="DQR34" s="580"/>
      <c r="DQS34" s="580"/>
      <c r="DQT34" s="580"/>
      <c r="DQU34" s="580"/>
      <c r="DQV34" s="580"/>
      <c r="DQW34" s="580"/>
      <c r="DQX34" s="580"/>
      <c r="DQY34" s="580"/>
      <c r="DQZ34" s="580"/>
      <c r="DRA34" s="580"/>
      <c r="DRB34" s="580"/>
      <c r="DRC34" s="580"/>
      <c r="DRD34" s="580"/>
      <c r="DRE34" s="580"/>
      <c r="DRF34" s="580"/>
      <c r="DRG34" s="580"/>
      <c r="DRH34" s="580"/>
      <c r="DRI34" s="580"/>
      <c r="DRJ34" s="580"/>
      <c r="DRK34" s="580"/>
      <c r="DRL34" s="580"/>
      <c r="DRM34" s="580"/>
      <c r="DRN34" s="580"/>
      <c r="DRO34" s="580"/>
      <c r="DRP34" s="580"/>
      <c r="DRQ34" s="580"/>
      <c r="DRR34" s="580"/>
      <c r="DRS34" s="580"/>
      <c r="DRT34" s="580"/>
      <c r="DRU34" s="580"/>
      <c r="DRV34" s="580"/>
      <c r="DRW34" s="580"/>
      <c r="DRX34" s="580"/>
      <c r="DRY34" s="580"/>
      <c r="DRZ34" s="580"/>
      <c r="DSA34" s="580"/>
      <c r="DSB34" s="580"/>
      <c r="DSC34" s="580"/>
      <c r="DSD34" s="580"/>
      <c r="DSE34" s="580"/>
      <c r="DSF34" s="580"/>
      <c r="DSG34" s="580"/>
      <c r="DSH34" s="580"/>
      <c r="DSI34" s="580"/>
      <c r="DSJ34" s="580"/>
      <c r="DSK34" s="580"/>
      <c r="DSL34" s="580"/>
      <c r="DSM34" s="580"/>
      <c r="DSN34" s="580"/>
      <c r="DSO34" s="580"/>
      <c r="DSP34" s="580"/>
      <c r="DSQ34" s="580"/>
      <c r="DSR34" s="580"/>
      <c r="DSS34" s="580"/>
      <c r="DST34" s="580"/>
      <c r="DSU34" s="580"/>
      <c r="DSV34" s="580"/>
      <c r="DSW34" s="580"/>
      <c r="DSX34" s="580"/>
      <c r="DSY34" s="580"/>
      <c r="DSZ34" s="580"/>
      <c r="DTA34" s="580"/>
      <c r="DTB34" s="580"/>
      <c r="DTC34" s="580"/>
      <c r="DTD34" s="580"/>
      <c r="DTE34" s="580"/>
      <c r="DTF34" s="580"/>
      <c r="DTG34" s="580"/>
      <c r="DTH34" s="580"/>
      <c r="DTI34" s="580"/>
      <c r="DTJ34" s="580"/>
      <c r="DTK34" s="580"/>
      <c r="DTL34" s="580"/>
      <c r="DTM34" s="580"/>
      <c r="DTN34" s="580"/>
      <c r="DTO34" s="580"/>
      <c r="DTP34" s="580"/>
      <c r="DTQ34" s="580"/>
      <c r="DTR34" s="580"/>
      <c r="DTS34" s="580"/>
      <c r="DTT34" s="580"/>
      <c r="DTU34" s="580"/>
      <c r="DTV34" s="580"/>
      <c r="DTW34" s="580"/>
      <c r="DTX34" s="580"/>
      <c r="DTY34" s="580"/>
      <c r="DTZ34" s="580"/>
      <c r="DUA34" s="580"/>
      <c r="DUB34" s="580"/>
      <c r="DUC34" s="580"/>
      <c r="DUD34" s="580"/>
      <c r="DUE34" s="580"/>
      <c r="DUF34" s="580"/>
      <c r="DUG34" s="580"/>
      <c r="DUH34" s="580"/>
      <c r="DUI34" s="580"/>
      <c r="DUJ34" s="580"/>
      <c r="DUK34" s="580"/>
      <c r="DUL34" s="580"/>
      <c r="DUM34" s="580"/>
      <c r="DUN34" s="580"/>
      <c r="DUO34" s="580"/>
      <c r="DUP34" s="580"/>
      <c r="DUQ34" s="580"/>
      <c r="DUR34" s="580"/>
      <c r="DUS34" s="580"/>
      <c r="DUT34" s="580"/>
      <c r="DUU34" s="580"/>
      <c r="DUV34" s="580"/>
      <c r="DUW34" s="580"/>
      <c r="DUX34" s="580"/>
      <c r="DUY34" s="580"/>
      <c r="DUZ34" s="580"/>
      <c r="DVA34" s="580"/>
      <c r="DVB34" s="580"/>
      <c r="DVC34" s="580"/>
      <c r="DVD34" s="580"/>
      <c r="DVE34" s="580"/>
      <c r="DVF34" s="580"/>
      <c r="DVG34" s="580"/>
      <c r="DVH34" s="580"/>
      <c r="DVI34" s="580"/>
      <c r="DVJ34" s="580"/>
      <c r="DVK34" s="580"/>
      <c r="DVL34" s="580"/>
      <c r="DVM34" s="580"/>
      <c r="DVN34" s="580"/>
      <c r="DVO34" s="580"/>
      <c r="DVP34" s="580"/>
      <c r="DVQ34" s="580"/>
      <c r="DVR34" s="580"/>
      <c r="DVS34" s="580"/>
      <c r="DVT34" s="580"/>
      <c r="DVU34" s="580"/>
      <c r="DVV34" s="580"/>
      <c r="DVW34" s="580"/>
      <c r="DVX34" s="580"/>
      <c r="DVY34" s="580"/>
      <c r="DVZ34" s="580"/>
      <c r="DWA34" s="580"/>
      <c r="DWB34" s="580"/>
      <c r="DWC34" s="580"/>
      <c r="DWD34" s="580"/>
      <c r="DWE34" s="580"/>
      <c r="DWF34" s="580"/>
      <c r="DWG34" s="580"/>
      <c r="DWH34" s="580"/>
      <c r="DWI34" s="580"/>
      <c r="DWJ34" s="580"/>
      <c r="DWK34" s="580"/>
      <c r="DWL34" s="580"/>
      <c r="DWM34" s="580"/>
      <c r="DWN34" s="580"/>
      <c r="DWO34" s="580"/>
      <c r="DWP34" s="580"/>
      <c r="DWQ34" s="580"/>
      <c r="DWR34" s="580"/>
      <c r="DWS34" s="580"/>
      <c r="DWT34" s="580"/>
      <c r="DWU34" s="580"/>
      <c r="DWV34" s="580"/>
      <c r="DWW34" s="580"/>
      <c r="DWX34" s="580"/>
      <c r="DWY34" s="580"/>
      <c r="DWZ34" s="580"/>
      <c r="DXA34" s="580"/>
      <c r="DXB34" s="580"/>
      <c r="DXC34" s="580"/>
      <c r="DXD34" s="580"/>
      <c r="DXE34" s="580"/>
      <c r="DXF34" s="580"/>
      <c r="DXG34" s="580"/>
      <c r="DXH34" s="580"/>
      <c r="DXI34" s="580"/>
      <c r="DXJ34" s="580"/>
      <c r="DXK34" s="580"/>
      <c r="DXL34" s="580"/>
      <c r="DXM34" s="580"/>
      <c r="DXN34" s="580"/>
      <c r="DXO34" s="580"/>
      <c r="DXP34" s="580"/>
      <c r="DXQ34" s="580"/>
      <c r="DXR34" s="580"/>
      <c r="DXS34" s="580"/>
      <c r="DXT34" s="580"/>
      <c r="DXU34" s="580"/>
      <c r="DXV34" s="580"/>
      <c r="DXW34" s="580"/>
      <c r="DXX34" s="580"/>
      <c r="DXY34" s="580"/>
      <c r="DXZ34" s="580"/>
      <c r="DYA34" s="580"/>
      <c r="DYB34" s="580"/>
      <c r="DYC34" s="580"/>
      <c r="DYD34" s="580"/>
      <c r="DYE34" s="580"/>
      <c r="DYF34" s="580"/>
      <c r="DYG34" s="580"/>
      <c r="DYH34" s="580"/>
      <c r="DYI34" s="580"/>
      <c r="DYJ34" s="580"/>
      <c r="DYK34" s="580"/>
      <c r="DYL34" s="580"/>
      <c r="DYM34" s="580"/>
      <c r="DYN34" s="580"/>
      <c r="DYO34" s="580"/>
      <c r="DYP34" s="580"/>
      <c r="DYQ34" s="580"/>
      <c r="DYR34" s="580"/>
      <c r="DYS34" s="580"/>
      <c r="DYT34" s="580"/>
      <c r="DYU34" s="580"/>
      <c r="DYV34" s="580"/>
      <c r="DYW34" s="580"/>
      <c r="DYX34" s="580"/>
      <c r="DYY34" s="580"/>
      <c r="DYZ34" s="580"/>
      <c r="DZA34" s="580"/>
      <c r="DZB34" s="580"/>
      <c r="DZC34" s="580"/>
      <c r="DZD34" s="580"/>
      <c r="DZE34" s="580"/>
      <c r="DZF34" s="580"/>
      <c r="DZG34" s="580"/>
      <c r="DZH34" s="580"/>
      <c r="DZI34" s="580"/>
      <c r="DZJ34" s="580"/>
      <c r="DZK34" s="580"/>
      <c r="DZL34" s="580"/>
      <c r="DZM34" s="580"/>
      <c r="DZN34" s="580"/>
      <c r="DZO34" s="580"/>
      <c r="DZP34" s="580"/>
      <c r="DZQ34" s="580"/>
      <c r="DZR34" s="580"/>
      <c r="DZS34" s="580"/>
      <c r="DZT34" s="580"/>
      <c r="DZU34" s="580"/>
      <c r="DZV34" s="580"/>
      <c r="DZW34" s="580"/>
      <c r="DZX34" s="580"/>
      <c r="DZY34" s="580"/>
      <c r="DZZ34" s="580"/>
      <c r="EAA34" s="580"/>
      <c r="EAB34" s="580"/>
      <c r="EAC34" s="580"/>
      <c r="EAD34" s="580"/>
      <c r="EAE34" s="580"/>
      <c r="EAF34" s="580"/>
      <c r="EAG34" s="580"/>
      <c r="EAH34" s="580"/>
      <c r="EAI34" s="580"/>
      <c r="EAJ34" s="580"/>
      <c r="EAK34" s="580"/>
      <c r="EAL34" s="580"/>
      <c r="EAM34" s="580"/>
      <c r="EAN34" s="580"/>
      <c r="EAO34" s="580"/>
      <c r="EAP34" s="580"/>
      <c r="EAQ34" s="580"/>
      <c r="EAR34" s="580"/>
      <c r="EAS34" s="580"/>
      <c r="EAT34" s="580"/>
      <c r="EAU34" s="580"/>
      <c r="EAV34" s="580"/>
      <c r="EAW34" s="580"/>
      <c r="EAX34" s="580"/>
      <c r="EAY34" s="580"/>
      <c r="EAZ34" s="580"/>
      <c r="EBA34" s="580"/>
      <c r="EBB34" s="580"/>
      <c r="EBC34" s="580"/>
      <c r="EBD34" s="580"/>
      <c r="EBE34" s="580"/>
      <c r="EBF34" s="580"/>
      <c r="EBG34" s="580"/>
      <c r="EBH34" s="580"/>
      <c r="EBI34" s="580"/>
      <c r="EBJ34" s="580"/>
      <c r="EBK34" s="580"/>
      <c r="EBL34" s="580"/>
      <c r="EBM34" s="580"/>
      <c r="EBN34" s="580"/>
      <c r="EBO34" s="580"/>
      <c r="EBP34" s="580"/>
      <c r="EBQ34" s="580"/>
      <c r="EBR34" s="580"/>
      <c r="EBS34" s="580"/>
      <c r="EBT34" s="580"/>
      <c r="EBU34" s="580"/>
      <c r="EBV34" s="580"/>
      <c r="EBW34" s="580"/>
      <c r="EBX34" s="580"/>
      <c r="EBY34" s="580"/>
      <c r="EBZ34" s="580"/>
      <c r="ECA34" s="580"/>
      <c r="ECB34" s="580"/>
      <c r="ECC34" s="580"/>
      <c r="ECD34" s="580"/>
      <c r="ECE34" s="580"/>
      <c r="ECF34" s="580"/>
      <c r="ECG34" s="580"/>
      <c r="ECH34" s="580"/>
      <c r="ECI34" s="580"/>
      <c r="ECJ34" s="580"/>
      <c r="ECK34" s="580"/>
      <c r="ECL34" s="580"/>
      <c r="ECM34" s="580"/>
      <c r="ECN34" s="580"/>
      <c r="ECO34" s="580"/>
      <c r="ECP34" s="580"/>
      <c r="ECQ34" s="580"/>
      <c r="ECR34" s="580"/>
      <c r="ECS34" s="580"/>
      <c r="ECT34" s="580"/>
      <c r="ECU34" s="580"/>
      <c r="ECV34" s="580"/>
      <c r="ECW34" s="580"/>
      <c r="ECX34" s="580"/>
      <c r="ECY34" s="580"/>
      <c r="ECZ34" s="580"/>
      <c r="EDA34" s="580"/>
      <c r="EDB34" s="580"/>
      <c r="EDC34" s="580"/>
      <c r="EDD34" s="580"/>
      <c r="EDE34" s="580"/>
      <c r="EDF34" s="580"/>
      <c r="EDG34" s="580"/>
      <c r="EDH34" s="580"/>
      <c r="EDI34" s="580"/>
      <c r="EDJ34" s="580"/>
      <c r="EDK34" s="580"/>
      <c r="EDL34" s="580"/>
      <c r="EDM34" s="580"/>
      <c r="EDN34" s="580"/>
      <c r="EDO34" s="580"/>
      <c r="EDP34" s="580"/>
      <c r="EDQ34" s="580"/>
      <c r="EDR34" s="580"/>
      <c r="EDS34" s="580"/>
      <c r="EDT34" s="580"/>
      <c r="EDU34" s="580"/>
      <c r="EDV34" s="580"/>
      <c r="EDW34" s="580"/>
      <c r="EDX34" s="580"/>
      <c r="EDY34" s="580"/>
      <c r="EDZ34" s="580"/>
      <c r="EEA34" s="580"/>
      <c r="EEB34" s="580"/>
      <c r="EEC34" s="580"/>
      <c r="EED34" s="580"/>
      <c r="EEE34" s="580"/>
      <c r="EEF34" s="580"/>
      <c r="EEG34" s="580"/>
      <c r="EEH34" s="580"/>
      <c r="EEI34" s="580"/>
      <c r="EEJ34" s="580"/>
      <c r="EEK34" s="580"/>
      <c r="EEL34" s="580"/>
      <c r="EEM34" s="580"/>
      <c r="EEN34" s="580"/>
      <c r="EEO34" s="580"/>
      <c r="EEP34" s="580"/>
      <c r="EEQ34" s="580"/>
      <c r="EER34" s="580"/>
      <c r="EES34" s="580"/>
      <c r="EET34" s="580"/>
      <c r="EEU34" s="580"/>
      <c r="EEV34" s="580"/>
      <c r="EEW34" s="580"/>
      <c r="EEX34" s="580"/>
      <c r="EEY34" s="580"/>
      <c r="EEZ34" s="580"/>
      <c r="EFA34" s="580"/>
      <c r="EFB34" s="580"/>
      <c r="EFC34" s="580"/>
      <c r="EFD34" s="580"/>
      <c r="EFE34" s="580"/>
      <c r="EFF34" s="580"/>
      <c r="EFG34" s="580"/>
      <c r="EFH34" s="580"/>
      <c r="EFI34" s="580"/>
      <c r="EFJ34" s="580"/>
      <c r="EFK34" s="580"/>
      <c r="EFL34" s="580"/>
      <c r="EFM34" s="580"/>
      <c r="EFN34" s="580"/>
      <c r="EFO34" s="580"/>
      <c r="EFP34" s="580"/>
      <c r="EFQ34" s="580"/>
      <c r="EFR34" s="580"/>
      <c r="EFS34" s="580"/>
      <c r="EFT34" s="580"/>
      <c r="EFU34" s="580"/>
      <c r="EFV34" s="580"/>
      <c r="EFW34" s="580"/>
      <c r="EFX34" s="580"/>
      <c r="EFY34" s="580"/>
      <c r="EFZ34" s="580"/>
      <c r="EGA34" s="580"/>
      <c r="EGB34" s="580"/>
      <c r="EGC34" s="580"/>
      <c r="EGD34" s="580"/>
      <c r="EGE34" s="580"/>
      <c r="EGF34" s="580"/>
      <c r="EGG34" s="580"/>
      <c r="EGH34" s="580"/>
      <c r="EGI34" s="580"/>
      <c r="EGJ34" s="580"/>
      <c r="EGK34" s="580"/>
      <c r="EGL34" s="580"/>
      <c r="EGM34" s="580"/>
      <c r="EGN34" s="580"/>
      <c r="EGO34" s="580"/>
      <c r="EGP34" s="580"/>
      <c r="EGQ34" s="580"/>
      <c r="EGR34" s="580"/>
      <c r="EGS34" s="580"/>
      <c r="EGT34" s="580"/>
      <c r="EGU34" s="580"/>
      <c r="EGV34" s="580"/>
      <c r="EGW34" s="580"/>
      <c r="EGX34" s="580"/>
      <c r="EGY34" s="580"/>
      <c r="EGZ34" s="580"/>
      <c r="EHA34" s="580"/>
      <c r="EHB34" s="580"/>
      <c r="EHC34" s="580"/>
      <c r="EHD34" s="580"/>
      <c r="EHE34" s="580"/>
      <c r="EHF34" s="580"/>
      <c r="EHG34" s="580"/>
      <c r="EHH34" s="580"/>
      <c r="EHI34" s="580"/>
      <c r="EHJ34" s="580"/>
      <c r="EHK34" s="580"/>
      <c r="EHL34" s="580"/>
      <c r="EHM34" s="580"/>
      <c r="EHN34" s="580"/>
      <c r="EHO34" s="580"/>
      <c r="EHP34" s="580"/>
      <c r="EHQ34" s="580"/>
      <c r="EHR34" s="580"/>
      <c r="EHS34" s="580"/>
      <c r="EHT34" s="580"/>
      <c r="EHU34" s="580"/>
      <c r="EHV34" s="580"/>
      <c r="EHW34" s="580"/>
      <c r="EHX34" s="580"/>
      <c r="EHY34" s="580"/>
      <c r="EHZ34" s="580"/>
      <c r="EIA34" s="580"/>
      <c r="EIB34" s="580"/>
      <c r="EIC34" s="580"/>
      <c r="EID34" s="580"/>
      <c r="EIE34" s="580"/>
      <c r="EIF34" s="580"/>
      <c r="EIG34" s="580"/>
      <c r="EIH34" s="580"/>
      <c r="EII34" s="580"/>
      <c r="EIJ34" s="580"/>
      <c r="EIK34" s="580"/>
      <c r="EIL34" s="580"/>
      <c r="EIM34" s="580"/>
      <c r="EIN34" s="580"/>
      <c r="EIO34" s="580"/>
      <c r="EIP34" s="580"/>
      <c r="EIQ34" s="580"/>
      <c r="EIR34" s="580"/>
      <c r="EIS34" s="580"/>
      <c r="EIT34" s="580"/>
      <c r="EIU34" s="580"/>
      <c r="EIV34" s="580"/>
      <c r="EIW34" s="580"/>
      <c r="EIX34" s="580"/>
      <c r="EIY34" s="580"/>
      <c r="EIZ34" s="580"/>
      <c r="EJA34" s="580"/>
      <c r="EJB34" s="580"/>
      <c r="EJC34" s="580"/>
      <c r="EJD34" s="580"/>
      <c r="EJE34" s="580"/>
      <c r="EJF34" s="580"/>
      <c r="EJG34" s="580"/>
      <c r="EJH34" s="580"/>
      <c r="EJI34" s="580"/>
      <c r="EJJ34" s="580"/>
      <c r="EJK34" s="580"/>
      <c r="EJL34" s="580"/>
      <c r="EJM34" s="580"/>
      <c r="EJN34" s="580"/>
      <c r="EJO34" s="580"/>
      <c r="EJP34" s="580"/>
      <c r="EJQ34" s="580"/>
      <c r="EJR34" s="580"/>
      <c r="EJS34" s="580"/>
      <c r="EJT34" s="580"/>
      <c r="EJU34" s="580"/>
      <c r="EJV34" s="580"/>
      <c r="EJW34" s="580"/>
      <c r="EJX34" s="580"/>
      <c r="EJY34" s="580"/>
      <c r="EJZ34" s="580"/>
      <c r="EKA34" s="580"/>
      <c r="EKB34" s="580"/>
      <c r="EKC34" s="580"/>
      <c r="EKD34" s="580"/>
      <c r="EKE34" s="580"/>
      <c r="EKF34" s="580"/>
      <c r="EKG34" s="580"/>
      <c r="EKH34" s="580"/>
      <c r="EKI34" s="580"/>
      <c r="EKJ34" s="580"/>
      <c r="EKK34" s="580"/>
      <c r="EKL34" s="580"/>
      <c r="EKM34" s="580"/>
      <c r="EKN34" s="580"/>
      <c r="EKO34" s="580"/>
      <c r="EKP34" s="580"/>
      <c r="EKQ34" s="580"/>
      <c r="EKR34" s="580"/>
      <c r="EKS34" s="580"/>
      <c r="EKT34" s="580"/>
      <c r="EKU34" s="580"/>
      <c r="EKV34" s="580"/>
      <c r="EKW34" s="580"/>
      <c r="EKX34" s="580"/>
      <c r="EKY34" s="580"/>
      <c r="EKZ34" s="580"/>
      <c r="ELA34" s="580"/>
      <c r="ELB34" s="580"/>
      <c r="ELC34" s="580"/>
      <c r="ELD34" s="580"/>
      <c r="ELE34" s="580"/>
      <c r="ELF34" s="580"/>
      <c r="ELG34" s="580"/>
      <c r="ELH34" s="580"/>
      <c r="ELI34" s="580"/>
      <c r="ELJ34" s="580"/>
      <c r="ELK34" s="580"/>
      <c r="ELL34" s="580"/>
      <c r="ELM34" s="580"/>
      <c r="ELN34" s="580"/>
      <c r="ELO34" s="580"/>
      <c r="ELP34" s="580"/>
      <c r="ELQ34" s="580"/>
      <c r="ELR34" s="580"/>
      <c r="ELS34" s="580"/>
      <c r="ELT34" s="580"/>
      <c r="ELU34" s="580"/>
      <c r="ELV34" s="580"/>
      <c r="ELW34" s="580"/>
      <c r="ELX34" s="580"/>
      <c r="ELY34" s="580"/>
      <c r="ELZ34" s="580"/>
      <c r="EMA34" s="580"/>
      <c r="EMB34" s="580"/>
      <c r="EMC34" s="580"/>
      <c r="EMD34" s="580"/>
      <c r="EME34" s="580"/>
      <c r="EMF34" s="580"/>
      <c r="EMG34" s="580"/>
      <c r="EMH34" s="580"/>
      <c r="EMI34" s="580"/>
      <c r="EMJ34" s="580"/>
      <c r="EMK34" s="580"/>
      <c r="EML34" s="580"/>
      <c r="EMM34" s="580"/>
      <c r="EMN34" s="580"/>
      <c r="EMO34" s="580"/>
      <c r="EMP34" s="580"/>
      <c r="EMQ34" s="580"/>
      <c r="EMR34" s="580"/>
      <c r="EMS34" s="580"/>
      <c r="EMT34" s="580"/>
      <c r="EMU34" s="580"/>
      <c r="EMV34" s="580"/>
      <c r="EMW34" s="580"/>
      <c r="EMX34" s="580"/>
      <c r="EMY34" s="580"/>
      <c r="EMZ34" s="580"/>
      <c r="ENA34" s="580"/>
      <c r="ENB34" s="580"/>
      <c r="ENC34" s="580"/>
      <c r="END34" s="580"/>
      <c r="ENE34" s="580"/>
      <c r="ENF34" s="580"/>
      <c r="ENG34" s="580"/>
      <c r="ENH34" s="580"/>
      <c r="ENI34" s="580"/>
      <c r="ENJ34" s="580"/>
      <c r="ENK34" s="580"/>
      <c r="ENL34" s="580"/>
      <c r="ENM34" s="580"/>
      <c r="ENN34" s="580"/>
      <c r="ENO34" s="580"/>
      <c r="ENP34" s="580"/>
      <c r="ENQ34" s="580"/>
      <c r="ENR34" s="580"/>
      <c r="ENS34" s="580"/>
      <c r="ENT34" s="580"/>
      <c r="ENU34" s="580"/>
      <c r="ENV34" s="580"/>
      <c r="ENW34" s="580"/>
      <c r="ENX34" s="580"/>
      <c r="ENY34" s="580"/>
      <c r="ENZ34" s="580"/>
      <c r="EOA34" s="580"/>
      <c r="EOB34" s="580"/>
      <c r="EOC34" s="580"/>
      <c r="EOD34" s="580"/>
      <c r="EOE34" s="580"/>
      <c r="EOF34" s="580"/>
      <c r="EOG34" s="580"/>
      <c r="EOH34" s="580"/>
      <c r="EOI34" s="580"/>
      <c r="EOJ34" s="580"/>
      <c r="EOK34" s="580"/>
      <c r="EOL34" s="580"/>
      <c r="EOM34" s="580"/>
      <c r="EON34" s="580"/>
      <c r="EOO34" s="580"/>
      <c r="EOP34" s="580"/>
      <c r="EOQ34" s="580"/>
      <c r="EOR34" s="580"/>
      <c r="EOS34" s="580"/>
      <c r="EOT34" s="580"/>
      <c r="EOU34" s="580"/>
      <c r="EOV34" s="580"/>
      <c r="EOW34" s="580"/>
      <c r="EOX34" s="580"/>
      <c r="EOY34" s="580"/>
      <c r="EOZ34" s="580"/>
      <c r="EPA34" s="580"/>
      <c r="EPB34" s="580"/>
      <c r="EPC34" s="580"/>
      <c r="EPD34" s="580"/>
      <c r="EPE34" s="580"/>
      <c r="EPF34" s="580"/>
      <c r="EPG34" s="580"/>
      <c r="EPH34" s="580"/>
      <c r="EPI34" s="580"/>
      <c r="EPJ34" s="580"/>
      <c r="EPK34" s="580"/>
      <c r="EPL34" s="580"/>
      <c r="EPM34" s="580"/>
      <c r="EPN34" s="580"/>
      <c r="EPO34" s="580"/>
      <c r="EPP34" s="580"/>
      <c r="EPQ34" s="580"/>
      <c r="EPR34" s="580"/>
      <c r="EPS34" s="580"/>
      <c r="EPT34" s="580"/>
      <c r="EPU34" s="580"/>
      <c r="EPV34" s="580"/>
      <c r="EPW34" s="580"/>
      <c r="EPX34" s="580"/>
      <c r="EPY34" s="580"/>
      <c r="EPZ34" s="580"/>
      <c r="EQA34" s="580"/>
      <c r="EQB34" s="580"/>
      <c r="EQC34" s="580"/>
      <c r="EQD34" s="580"/>
      <c r="EQE34" s="580"/>
      <c r="EQF34" s="580"/>
      <c r="EQG34" s="580"/>
      <c r="EQH34" s="580"/>
      <c r="EQI34" s="580"/>
      <c r="EQJ34" s="580"/>
      <c r="EQK34" s="580"/>
      <c r="EQL34" s="580"/>
      <c r="EQM34" s="580"/>
      <c r="EQN34" s="580"/>
      <c r="EQO34" s="580"/>
      <c r="EQP34" s="580"/>
      <c r="EQQ34" s="580"/>
      <c r="EQR34" s="580"/>
      <c r="EQS34" s="580"/>
      <c r="EQT34" s="580"/>
      <c r="EQU34" s="580"/>
      <c r="EQV34" s="580"/>
      <c r="EQW34" s="580"/>
      <c r="EQX34" s="580"/>
      <c r="EQY34" s="580"/>
      <c r="EQZ34" s="580"/>
      <c r="ERA34" s="580"/>
      <c r="ERB34" s="580"/>
      <c r="ERC34" s="580"/>
      <c r="ERD34" s="580"/>
      <c r="ERE34" s="580"/>
      <c r="ERF34" s="580"/>
      <c r="ERG34" s="580"/>
      <c r="ERH34" s="580"/>
      <c r="ERI34" s="580"/>
      <c r="ERJ34" s="580"/>
      <c r="ERK34" s="580"/>
      <c r="ERL34" s="580"/>
      <c r="ERM34" s="580"/>
      <c r="ERN34" s="580"/>
      <c r="ERO34" s="580"/>
      <c r="ERP34" s="580"/>
      <c r="ERQ34" s="580"/>
      <c r="ERR34" s="580"/>
      <c r="ERS34" s="580"/>
      <c r="ERT34" s="580"/>
      <c r="ERU34" s="580"/>
      <c r="ERV34" s="580"/>
      <c r="ERW34" s="580"/>
      <c r="ERX34" s="580"/>
      <c r="ERY34" s="580"/>
      <c r="ERZ34" s="580"/>
      <c r="ESA34" s="580"/>
      <c r="ESB34" s="580"/>
      <c r="ESC34" s="580"/>
      <c r="ESD34" s="580"/>
      <c r="ESE34" s="580"/>
      <c r="ESF34" s="580"/>
      <c r="ESG34" s="580"/>
      <c r="ESH34" s="580"/>
      <c r="ESI34" s="580"/>
      <c r="ESJ34" s="580"/>
      <c r="ESK34" s="580"/>
      <c r="ESL34" s="580"/>
      <c r="ESM34" s="580"/>
      <c r="ESN34" s="580"/>
      <c r="ESO34" s="580"/>
      <c r="ESP34" s="580"/>
      <c r="ESQ34" s="580"/>
      <c r="ESR34" s="580"/>
      <c r="ESS34" s="580"/>
      <c r="EST34" s="580"/>
      <c r="ESU34" s="580"/>
      <c r="ESV34" s="580"/>
      <c r="ESW34" s="580"/>
      <c r="ESX34" s="580"/>
      <c r="ESY34" s="580"/>
      <c r="ESZ34" s="580"/>
      <c r="ETA34" s="580"/>
      <c r="ETB34" s="580"/>
      <c r="ETC34" s="580"/>
      <c r="ETD34" s="580"/>
      <c r="ETE34" s="580"/>
      <c r="ETF34" s="580"/>
      <c r="ETG34" s="580"/>
      <c r="ETH34" s="580"/>
      <c r="ETI34" s="580"/>
      <c r="ETJ34" s="580"/>
      <c r="ETK34" s="580"/>
      <c r="ETL34" s="580"/>
      <c r="ETM34" s="580"/>
      <c r="ETN34" s="580"/>
      <c r="ETO34" s="580"/>
      <c r="ETP34" s="580"/>
      <c r="ETQ34" s="580"/>
      <c r="ETR34" s="580"/>
      <c r="ETS34" s="580"/>
      <c r="ETT34" s="580"/>
      <c r="ETU34" s="580"/>
      <c r="ETV34" s="580"/>
      <c r="ETW34" s="580"/>
      <c r="ETX34" s="580"/>
      <c r="ETY34" s="580"/>
      <c r="ETZ34" s="580"/>
      <c r="EUA34" s="580"/>
      <c r="EUB34" s="580"/>
      <c r="EUC34" s="580"/>
      <c r="EUD34" s="580"/>
      <c r="EUE34" s="580"/>
      <c r="EUF34" s="580"/>
      <c r="EUG34" s="580"/>
      <c r="EUH34" s="580"/>
      <c r="EUI34" s="580"/>
      <c r="EUJ34" s="580"/>
      <c r="EUK34" s="580"/>
      <c r="EUL34" s="580"/>
      <c r="EUM34" s="580"/>
      <c r="EUN34" s="580"/>
      <c r="EUO34" s="580"/>
      <c r="EUP34" s="580"/>
      <c r="EUQ34" s="580"/>
      <c r="EUR34" s="580"/>
      <c r="EUS34" s="580"/>
      <c r="EUT34" s="580"/>
      <c r="EUU34" s="580"/>
      <c r="EUV34" s="580"/>
      <c r="EUW34" s="580"/>
      <c r="EUX34" s="580"/>
      <c r="EUY34" s="580"/>
      <c r="EUZ34" s="580"/>
      <c r="EVA34" s="580"/>
      <c r="EVB34" s="580"/>
      <c r="EVC34" s="580"/>
      <c r="EVD34" s="580"/>
      <c r="EVE34" s="580"/>
      <c r="EVF34" s="580"/>
      <c r="EVG34" s="580"/>
      <c r="EVH34" s="580"/>
      <c r="EVI34" s="580"/>
      <c r="EVJ34" s="580"/>
      <c r="EVK34" s="580"/>
      <c r="EVL34" s="580"/>
      <c r="EVM34" s="580"/>
      <c r="EVN34" s="580"/>
      <c r="EVO34" s="580"/>
      <c r="EVP34" s="580"/>
      <c r="EVQ34" s="580"/>
      <c r="EVR34" s="580"/>
      <c r="EVS34" s="580"/>
      <c r="EVT34" s="580"/>
      <c r="EVU34" s="580"/>
      <c r="EVV34" s="580"/>
      <c r="EVW34" s="580"/>
      <c r="EVX34" s="580"/>
      <c r="EVY34" s="580"/>
      <c r="EVZ34" s="580"/>
      <c r="EWA34" s="580"/>
      <c r="EWB34" s="580"/>
      <c r="EWC34" s="580"/>
      <c r="EWD34" s="580"/>
      <c r="EWE34" s="580"/>
      <c r="EWF34" s="580"/>
      <c r="EWG34" s="580"/>
      <c r="EWH34" s="580"/>
      <c r="EWI34" s="580"/>
      <c r="EWJ34" s="580"/>
      <c r="EWK34" s="580"/>
      <c r="EWL34" s="580"/>
      <c r="EWM34" s="580"/>
      <c r="EWN34" s="580"/>
      <c r="EWO34" s="580"/>
      <c r="EWP34" s="580"/>
      <c r="EWQ34" s="580"/>
      <c r="EWR34" s="580"/>
      <c r="EWS34" s="580"/>
      <c r="EWT34" s="580"/>
      <c r="EWU34" s="580"/>
      <c r="EWV34" s="580"/>
      <c r="EWW34" s="580"/>
      <c r="EWX34" s="580"/>
      <c r="EWY34" s="580"/>
      <c r="EWZ34" s="580"/>
      <c r="EXA34" s="580"/>
      <c r="EXB34" s="580"/>
      <c r="EXC34" s="580"/>
      <c r="EXD34" s="580"/>
      <c r="EXE34" s="580"/>
      <c r="EXF34" s="580"/>
      <c r="EXG34" s="580"/>
      <c r="EXH34" s="580"/>
      <c r="EXI34" s="580"/>
      <c r="EXJ34" s="580"/>
      <c r="EXK34" s="580"/>
      <c r="EXL34" s="580"/>
      <c r="EXM34" s="580"/>
      <c r="EXN34" s="580"/>
      <c r="EXO34" s="580"/>
      <c r="EXP34" s="580"/>
      <c r="EXQ34" s="580"/>
      <c r="EXR34" s="580"/>
      <c r="EXS34" s="580"/>
      <c r="EXT34" s="580"/>
      <c r="EXU34" s="580"/>
      <c r="EXV34" s="580"/>
      <c r="EXW34" s="580"/>
      <c r="EXX34" s="580"/>
      <c r="EXY34" s="580"/>
      <c r="EXZ34" s="580"/>
      <c r="EYA34" s="580"/>
      <c r="EYB34" s="580"/>
      <c r="EYC34" s="580"/>
      <c r="EYD34" s="580"/>
      <c r="EYE34" s="580"/>
      <c r="EYF34" s="580"/>
      <c r="EYG34" s="580"/>
      <c r="EYH34" s="580"/>
      <c r="EYI34" s="580"/>
      <c r="EYJ34" s="580"/>
      <c r="EYK34" s="580"/>
      <c r="EYL34" s="580"/>
      <c r="EYM34" s="580"/>
      <c r="EYN34" s="580"/>
      <c r="EYO34" s="580"/>
      <c r="EYP34" s="580"/>
      <c r="EYQ34" s="580"/>
      <c r="EYR34" s="580"/>
      <c r="EYS34" s="580"/>
      <c r="EYT34" s="580"/>
      <c r="EYU34" s="580"/>
      <c r="EYV34" s="580"/>
      <c r="EYW34" s="580"/>
      <c r="EYX34" s="580"/>
      <c r="EYY34" s="580"/>
      <c r="EYZ34" s="580"/>
      <c r="EZA34" s="580"/>
      <c r="EZB34" s="580"/>
      <c r="EZC34" s="580"/>
      <c r="EZD34" s="580"/>
      <c r="EZE34" s="580"/>
      <c r="EZF34" s="580"/>
      <c r="EZG34" s="580"/>
      <c r="EZH34" s="580"/>
      <c r="EZI34" s="580"/>
      <c r="EZJ34" s="580"/>
      <c r="EZK34" s="580"/>
      <c r="EZL34" s="580"/>
      <c r="EZM34" s="580"/>
      <c r="EZN34" s="580"/>
      <c r="EZO34" s="580"/>
      <c r="EZP34" s="580"/>
      <c r="EZQ34" s="580"/>
      <c r="EZR34" s="580"/>
      <c r="EZS34" s="580"/>
      <c r="EZT34" s="580"/>
      <c r="EZU34" s="580"/>
      <c r="EZV34" s="580"/>
      <c r="EZW34" s="580"/>
      <c r="EZX34" s="580"/>
      <c r="EZY34" s="580"/>
      <c r="EZZ34" s="580"/>
      <c r="FAA34" s="580"/>
      <c r="FAB34" s="580"/>
      <c r="FAC34" s="580"/>
      <c r="FAD34" s="580"/>
      <c r="FAE34" s="580"/>
      <c r="FAF34" s="580"/>
      <c r="FAG34" s="580"/>
      <c r="FAH34" s="580"/>
      <c r="FAI34" s="580"/>
      <c r="FAJ34" s="580"/>
      <c r="FAK34" s="580"/>
      <c r="FAL34" s="580"/>
      <c r="FAM34" s="580"/>
      <c r="FAN34" s="580"/>
      <c r="FAO34" s="580"/>
      <c r="FAP34" s="580"/>
      <c r="FAQ34" s="580"/>
      <c r="FAR34" s="580"/>
      <c r="FAS34" s="580"/>
      <c r="FAT34" s="580"/>
      <c r="FAU34" s="580"/>
      <c r="FAV34" s="580"/>
      <c r="FAW34" s="580"/>
      <c r="FAX34" s="580"/>
      <c r="FAY34" s="580"/>
      <c r="FAZ34" s="580"/>
      <c r="FBA34" s="580"/>
      <c r="FBB34" s="580"/>
      <c r="FBC34" s="580"/>
      <c r="FBD34" s="580"/>
      <c r="FBE34" s="580"/>
      <c r="FBF34" s="580"/>
      <c r="FBG34" s="580"/>
      <c r="FBH34" s="580"/>
      <c r="FBI34" s="580"/>
      <c r="FBJ34" s="580"/>
      <c r="FBK34" s="580"/>
      <c r="FBL34" s="580"/>
      <c r="FBM34" s="580"/>
      <c r="FBN34" s="580"/>
      <c r="FBO34" s="580"/>
      <c r="FBP34" s="580"/>
      <c r="FBQ34" s="580"/>
      <c r="FBR34" s="580"/>
      <c r="FBS34" s="580"/>
      <c r="FBT34" s="580"/>
      <c r="FBU34" s="580"/>
      <c r="FBV34" s="580"/>
      <c r="FBW34" s="580"/>
      <c r="FBX34" s="580"/>
      <c r="FBY34" s="580"/>
      <c r="FBZ34" s="580"/>
      <c r="FCA34" s="580"/>
      <c r="FCB34" s="580"/>
      <c r="FCC34" s="580"/>
      <c r="FCD34" s="580"/>
      <c r="FCE34" s="580"/>
      <c r="FCF34" s="580"/>
      <c r="FCG34" s="580"/>
      <c r="FCH34" s="580"/>
      <c r="FCI34" s="580"/>
      <c r="FCJ34" s="580"/>
      <c r="FCK34" s="580"/>
      <c r="FCL34" s="580"/>
      <c r="FCM34" s="580"/>
      <c r="FCN34" s="580"/>
      <c r="FCO34" s="580"/>
      <c r="FCP34" s="580"/>
      <c r="FCQ34" s="580"/>
      <c r="FCR34" s="580"/>
      <c r="FCS34" s="580"/>
      <c r="FCT34" s="580"/>
      <c r="FCU34" s="580"/>
      <c r="FCV34" s="580"/>
      <c r="FCW34" s="580"/>
      <c r="FCX34" s="580"/>
      <c r="FCY34" s="580"/>
      <c r="FCZ34" s="580"/>
      <c r="FDA34" s="580"/>
      <c r="FDB34" s="580"/>
      <c r="FDC34" s="580"/>
      <c r="FDD34" s="580"/>
      <c r="FDE34" s="580"/>
      <c r="FDF34" s="580"/>
      <c r="FDG34" s="580"/>
      <c r="FDH34" s="580"/>
      <c r="FDI34" s="580"/>
      <c r="FDJ34" s="580"/>
      <c r="FDK34" s="580"/>
      <c r="FDL34" s="580"/>
      <c r="FDM34" s="580"/>
      <c r="FDN34" s="580"/>
      <c r="FDO34" s="580"/>
      <c r="FDP34" s="580"/>
      <c r="FDQ34" s="580"/>
      <c r="FDR34" s="580"/>
      <c r="FDS34" s="580"/>
      <c r="FDT34" s="580"/>
      <c r="FDU34" s="580"/>
      <c r="FDV34" s="580"/>
      <c r="FDW34" s="580"/>
      <c r="FDX34" s="580"/>
      <c r="FDY34" s="580"/>
      <c r="FDZ34" s="580"/>
      <c r="FEA34" s="580"/>
      <c r="FEB34" s="580"/>
      <c r="FEC34" s="580"/>
      <c r="FED34" s="580"/>
      <c r="FEE34" s="580"/>
      <c r="FEF34" s="580"/>
      <c r="FEG34" s="580"/>
      <c r="FEH34" s="580"/>
      <c r="FEI34" s="580"/>
      <c r="FEJ34" s="580"/>
      <c r="FEK34" s="580"/>
      <c r="FEL34" s="580"/>
      <c r="FEM34" s="580"/>
      <c r="FEN34" s="580"/>
      <c r="FEO34" s="580"/>
      <c r="FEP34" s="580"/>
      <c r="FEQ34" s="580"/>
      <c r="FER34" s="580"/>
      <c r="FES34" s="580"/>
      <c r="FET34" s="580"/>
      <c r="FEU34" s="580"/>
      <c r="FEV34" s="580"/>
      <c r="FEW34" s="580"/>
      <c r="FEX34" s="580"/>
      <c r="FEY34" s="580"/>
      <c r="FEZ34" s="580"/>
      <c r="FFA34" s="580"/>
      <c r="FFB34" s="580"/>
      <c r="FFC34" s="580"/>
      <c r="FFD34" s="580"/>
      <c r="FFE34" s="580"/>
      <c r="FFF34" s="580"/>
      <c r="FFG34" s="580"/>
      <c r="FFH34" s="580"/>
      <c r="FFI34" s="580"/>
      <c r="FFJ34" s="580"/>
      <c r="FFK34" s="580"/>
      <c r="FFL34" s="580"/>
      <c r="FFM34" s="580"/>
      <c r="FFN34" s="580"/>
      <c r="FFO34" s="580"/>
      <c r="FFP34" s="580"/>
      <c r="FFQ34" s="580"/>
      <c r="FFR34" s="580"/>
      <c r="FFS34" s="580"/>
      <c r="FFT34" s="580"/>
      <c r="FFU34" s="580"/>
      <c r="FFV34" s="580"/>
      <c r="FFW34" s="580"/>
      <c r="FFX34" s="580"/>
      <c r="FFY34" s="580"/>
      <c r="FFZ34" s="580"/>
      <c r="FGA34" s="580"/>
      <c r="FGB34" s="580"/>
      <c r="FGC34" s="580"/>
      <c r="FGD34" s="580"/>
      <c r="FGE34" s="580"/>
      <c r="FGF34" s="580"/>
      <c r="FGG34" s="580"/>
      <c r="FGH34" s="580"/>
      <c r="FGI34" s="580"/>
      <c r="FGJ34" s="580"/>
      <c r="FGK34" s="580"/>
      <c r="FGL34" s="580"/>
      <c r="FGM34" s="580"/>
      <c r="FGN34" s="580"/>
      <c r="FGO34" s="580"/>
      <c r="FGP34" s="580"/>
      <c r="FGQ34" s="580"/>
      <c r="FGR34" s="580"/>
      <c r="FGS34" s="580"/>
      <c r="FGT34" s="580"/>
      <c r="FGU34" s="580"/>
      <c r="FGV34" s="580"/>
      <c r="FGW34" s="580"/>
      <c r="FGX34" s="580"/>
      <c r="FGY34" s="580"/>
      <c r="FGZ34" s="580"/>
      <c r="FHA34" s="580"/>
      <c r="FHB34" s="580"/>
      <c r="FHC34" s="580"/>
      <c r="FHD34" s="580"/>
      <c r="FHE34" s="580"/>
      <c r="FHF34" s="580"/>
      <c r="FHG34" s="580"/>
      <c r="FHH34" s="580"/>
      <c r="FHI34" s="580"/>
      <c r="FHJ34" s="580"/>
      <c r="FHK34" s="580"/>
      <c r="FHL34" s="580"/>
      <c r="FHM34" s="580"/>
      <c r="FHN34" s="580"/>
      <c r="FHO34" s="580"/>
      <c r="FHP34" s="580"/>
      <c r="FHQ34" s="580"/>
      <c r="FHR34" s="580"/>
      <c r="FHS34" s="580"/>
      <c r="FHT34" s="580"/>
      <c r="FHU34" s="580"/>
      <c r="FHV34" s="580"/>
      <c r="FHW34" s="580"/>
      <c r="FHX34" s="580"/>
      <c r="FHY34" s="580"/>
      <c r="FHZ34" s="580"/>
      <c r="FIA34" s="580"/>
      <c r="FIB34" s="580"/>
      <c r="FIC34" s="580"/>
      <c r="FID34" s="580"/>
      <c r="FIE34" s="580"/>
      <c r="FIF34" s="580"/>
      <c r="FIG34" s="580"/>
      <c r="FIH34" s="580"/>
      <c r="FII34" s="580"/>
      <c r="FIJ34" s="580"/>
      <c r="FIK34" s="580"/>
      <c r="FIL34" s="580"/>
      <c r="FIM34" s="580"/>
      <c r="FIN34" s="580"/>
      <c r="FIO34" s="580"/>
      <c r="FIP34" s="580"/>
      <c r="FIQ34" s="580"/>
      <c r="FIR34" s="580"/>
      <c r="FIS34" s="580"/>
      <c r="FIT34" s="580"/>
      <c r="FIU34" s="580"/>
      <c r="FIV34" s="580"/>
      <c r="FIW34" s="580"/>
      <c r="FIX34" s="580"/>
      <c r="FIY34" s="580"/>
      <c r="FIZ34" s="580"/>
      <c r="FJA34" s="580"/>
      <c r="FJB34" s="580"/>
      <c r="FJC34" s="580"/>
      <c r="FJD34" s="580"/>
      <c r="FJE34" s="580"/>
      <c r="FJF34" s="580"/>
      <c r="FJG34" s="580"/>
      <c r="FJH34" s="580"/>
      <c r="FJI34" s="580"/>
      <c r="FJJ34" s="580"/>
      <c r="FJK34" s="580"/>
      <c r="FJL34" s="580"/>
      <c r="FJM34" s="580"/>
      <c r="FJN34" s="580"/>
      <c r="FJO34" s="580"/>
      <c r="FJP34" s="580"/>
      <c r="FJQ34" s="580"/>
      <c r="FJR34" s="580"/>
      <c r="FJS34" s="580"/>
      <c r="FJT34" s="580"/>
      <c r="FJU34" s="580"/>
      <c r="FJV34" s="580"/>
      <c r="FJW34" s="580"/>
      <c r="FJX34" s="580"/>
      <c r="FJY34" s="580"/>
      <c r="FJZ34" s="580"/>
      <c r="FKA34" s="580"/>
      <c r="FKB34" s="580"/>
      <c r="FKC34" s="580"/>
      <c r="FKD34" s="580"/>
      <c r="FKE34" s="580"/>
      <c r="FKF34" s="580"/>
      <c r="FKG34" s="580"/>
      <c r="FKH34" s="580"/>
      <c r="FKI34" s="580"/>
      <c r="FKJ34" s="580"/>
      <c r="FKK34" s="580"/>
      <c r="FKL34" s="580"/>
      <c r="FKM34" s="580"/>
      <c r="FKN34" s="580"/>
      <c r="FKO34" s="580"/>
      <c r="FKP34" s="580"/>
      <c r="FKQ34" s="580"/>
      <c r="FKR34" s="580"/>
      <c r="FKS34" s="580"/>
      <c r="FKT34" s="580"/>
      <c r="FKU34" s="580"/>
      <c r="FKV34" s="580"/>
      <c r="FKW34" s="580"/>
      <c r="FKX34" s="580"/>
      <c r="FKY34" s="580"/>
      <c r="FKZ34" s="580"/>
      <c r="FLA34" s="580"/>
      <c r="FLB34" s="580"/>
      <c r="FLC34" s="580"/>
      <c r="FLD34" s="580"/>
      <c r="FLE34" s="580"/>
      <c r="FLF34" s="580"/>
      <c r="FLG34" s="580"/>
      <c r="FLH34" s="580"/>
      <c r="FLI34" s="580"/>
      <c r="FLJ34" s="580"/>
      <c r="FLK34" s="580"/>
      <c r="FLL34" s="580"/>
      <c r="FLM34" s="580"/>
      <c r="FLN34" s="580"/>
      <c r="FLO34" s="580"/>
      <c r="FLP34" s="580"/>
      <c r="FLQ34" s="580"/>
      <c r="FLR34" s="580"/>
      <c r="FLS34" s="580"/>
      <c r="FLT34" s="580"/>
      <c r="FLU34" s="580"/>
      <c r="FLV34" s="580"/>
      <c r="FLW34" s="580"/>
      <c r="FLX34" s="580"/>
      <c r="FLY34" s="580"/>
      <c r="FLZ34" s="580"/>
      <c r="FMA34" s="580"/>
      <c r="FMB34" s="580"/>
      <c r="FMC34" s="580"/>
      <c r="FMD34" s="580"/>
      <c r="FME34" s="580"/>
      <c r="FMF34" s="580"/>
      <c r="FMG34" s="580"/>
      <c r="FMH34" s="580"/>
      <c r="FMI34" s="580"/>
      <c r="FMJ34" s="580"/>
      <c r="FMK34" s="580"/>
      <c r="FML34" s="580"/>
      <c r="FMM34" s="580"/>
      <c r="FMN34" s="580"/>
      <c r="FMO34" s="580"/>
      <c r="FMP34" s="580"/>
      <c r="FMQ34" s="580"/>
      <c r="FMR34" s="580"/>
      <c r="FMS34" s="580"/>
      <c r="FMT34" s="580"/>
      <c r="FMU34" s="580"/>
      <c r="FMV34" s="580"/>
      <c r="FMW34" s="580"/>
      <c r="FMX34" s="580"/>
      <c r="FMY34" s="580"/>
      <c r="FMZ34" s="580"/>
      <c r="FNA34" s="580"/>
      <c r="FNB34" s="580"/>
      <c r="FNC34" s="580"/>
      <c r="FND34" s="580"/>
      <c r="FNE34" s="580"/>
      <c r="FNF34" s="580"/>
      <c r="FNG34" s="580"/>
      <c r="FNH34" s="580"/>
      <c r="FNI34" s="580"/>
      <c r="FNJ34" s="580"/>
      <c r="FNK34" s="580"/>
      <c r="FNL34" s="580"/>
      <c r="FNM34" s="580"/>
      <c r="FNN34" s="580"/>
      <c r="FNO34" s="580"/>
      <c r="FNP34" s="580"/>
      <c r="FNQ34" s="580"/>
      <c r="FNR34" s="580"/>
      <c r="FNS34" s="580"/>
      <c r="FNT34" s="580"/>
      <c r="FNU34" s="580"/>
      <c r="FNV34" s="580"/>
      <c r="FNW34" s="580"/>
      <c r="FNX34" s="580"/>
      <c r="FNY34" s="580"/>
      <c r="FNZ34" s="580"/>
      <c r="FOA34" s="580"/>
      <c r="FOB34" s="580"/>
      <c r="FOC34" s="580"/>
      <c r="FOD34" s="580"/>
      <c r="FOE34" s="580"/>
      <c r="FOF34" s="580"/>
      <c r="FOG34" s="580"/>
      <c r="FOH34" s="580"/>
      <c r="FOI34" s="580"/>
      <c r="FOJ34" s="580"/>
      <c r="FOK34" s="580"/>
      <c r="FOL34" s="580"/>
      <c r="FOM34" s="580"/>
      <c r="FON34" s="580"/>
      <c r="FOO34" s="580"/>
      <c r="FOP34" s="580"/>
      <c r="FOQ34" s="580"/>
      <c r="FOR34" s="580"/>
      <c r="FOS34" s="580"/>
      <c r="FOT34" s="580"/>
      <c r="FOU34" s="580"/>
      <c r="FOV34" s="580"/>
      <c r="FOW34" s="580"/>
      <c r="FOX34" s="580"/>
      <c r="FOY34" s="580"/>
      <c r="FOZ34" s="580"/>
      <c r="FPA34" s="580"/>
      <c r="FPB34" s="580"/>
      <c r="FPC34" s="580"/>
      <c r="FPD34" s="580"/>
      <c r="FPE34" s="580"/>
      <c r="FPF34" s="580"/>
      <c r="FPG34" s="580"/>
      <c r="FPH34" s="580"/>
      <c r="FPI34" s="580"/>
      <c r="FPJ34" s="580"/>
      <c r="FPK34" s="580"/>
      <c r="FPL34" s="580"/>
      <c r="FPM34" s="580"/>
      <c r="FPN34" s="580"/>
      <c r="FPO34" s="580"/>
      <c r="FPP34" s="580"/>
      <c r="FPQ34" s="580"/>
      <c r="FPR34" s="580"/>
      <c r="FPS34" s="580"/>
      <c r="FPT34" s="580"/>
      <c r="FPU34" s="580"/>
      <c r="FPV34" s="580"/>
      <c r="FPW34" s="580"/>
      <c r="FPX34" s="580"/>
      <c r="FPY34" s="580"/>
      <c r="FPZ34" s="580"/>
      <c r="FQA34" s="580"/>
      <c r="FQB34" s="580"/>
      <c r="FQC34" s="580"/>
      <c r="FQD34" s="580"/>
      <c r="FQE34" s="580"/>
      <c r="FQF34" s="580"/>
      <c r="FQG34" s="580"/>
      <c r="FQH34" s="580"/>
      <c r="FQI34" s="580"/>
      <c r="FQJ34" s="580"/>
      <c r="FQK34" s="580"/>
      <c r="FQL34" s="580"/>
      <c r="FQM34" s="580"/>
      <c r="FQN34" s="580"/>
      <c r="FQO34" s="580"/>
      <c r="FQP34" s="580"/>
      <c r="FQQ34" s="580"/>
      <c r="FQR34" s="580"/>
      <c r="FQS34" s="580"/>
      <c r="FQT34" s="580"/>
      <c r="FQU34" s="580"/>
      <c r="FQV34" s="580"/>
      <c r="FQW34" s="580"/>
      <c r="FQX34" s="580"/>
      <c r="FQY34" s="580"/>
      <c r="FQZ34" s="580"/>
      <c r="FRA34" s="580"/>
      <c r="FRB34" s="580"/>
      <c r="FRC34" s="580"/>
      <c r="FRD34" s="580"/>
      <c r="FRE34" s="580"/>
      <c r="FRF34" s="580"/>
      <c r="FRG34" s="580"/>
      <c r="FRH34" s="580"/>
      <c r="FRI34" s="580"/>
      <c r="FRJ34" s="580"/>
      <c r="FRK34" s="580"/>
      <c r="FRL34" s="580"/>
      <c r="FRM34" s="580"/>
      <c r="FRN34" s="580"/>
      <c r="FRO34" s="580"/>
      <c r="FRP34" s="580"/>
      <c r="FRQ34" s="580"/>
      <c r="FRR34" s="580"/>
      <c r="FRS34" s="580"/>
      <c r="FRT34" s="580"/>
      <c r="FRU34" s="580"/>
      <c r="FRV34" s="580"/>
      <c r="FRW34" s="580"/>
      <c r="FRX34" s="580"/>
      <c r="FRY34" s="580"/>
      <c r="FRZ34" s="580"/>
      <c r="FSA34" s="580"/>
      <c r="FSB34" s="580"/>
      <c r="FSC34" s="580"/>
      <c r="FSD34" s="580"/>
      <c r="FSE34" s="580"/>
      <c r="FSF34" s="580"/>
      <c r="FSG34" s="580"/>
      <c r="FSH34" s="580"/>
      <c r="FSI34" s="580"/>
      <c r="FSJ34" s="580"/>
      <c r="FSK34" s="580"/>
      <c r="FSL34" s="580"/>
      <c r="FSM34" s="580"/>
      <c r="FSN34" s="580"/>
      <c r="FSO34" s="580"/>
      <c r="FSP34" s="580"/>
      <c r="FSQ34" s="580"/>
      <c r="FSR34" s="580"/>
      <c r="FSS34" s="580"/>
      <c r="FST34" s="580"/>
      <c r="FSU34" s="580"/>
      <c r="FSV34" s="580"/>
      <c r="FSW34" s="580"/>
      <c r="FSX34" s="580"/>
      <c r="FSY34" s="580"/>
      <c r="FSZ34" s="580"/>
      <c r="FTA34" s="580"/>
      <c r="FTB34" s="580"/>
      <c r="FTC34" s="580"/>
      <c r="FTD34" s="580"/>
      <c r="FTE34" s="580"/>
      <c r="FTF34" s="580"/>
      <c r="FTG34" s="580"/>
      <c r="FTH34" s="580"/>
      <c r="FTI34" s="580"/>
      <c r="FTJ34" s="580"/>
      <c r="FTK34" s="580"/>
      <c r="FTL34" s="580"/>
      <c r="FTM34" s="580"/>
      <c r="FTN34" s="580"/>
      <c r="FTO34" s="580"/>
      <c r="FTP34" s="580"/>
      <c r="FTQ34" s="580"/>
      <c r="FTR34" s="580"/>
      <c r="FTS34" s="580"/>
      <c r="FTT34" s="580"/>
      <c r="FTU34" s="580"/>
      <c r="FTV34" s="580"/>
      <c r="FTW34" s="580"/>
      <c r="FTX34" s="580"/>
      <c r="FTY34" s="580"/>
      <c r="FTZ34" s="580"/>
      <c r="FUA34" s="580"/>
      <c r="FUB34" s="580"/>
      <c r="FUC34" s="580"/>
      <c r="FUD34" s="580"/>
      <c r="FUE34" s="580"/>
      <c r="FUF34" s="580"/>
      <c r="FUG34" s="580"/>
      <c r="FUH34" s="580"/>
      <c r="FUI34" s="580"/>
      <c r="FUJ34" s="580"/>
      <c r="FUK34" s="580"/>
      <c r="FUL34" s="580"/>
      <c r="FUM34" s="580"/>
      <c r="FUN34" s="580"/>
      <c r="FUO34" s="580"/>
      <c r="FUP34" s="580"/>
      <c r="FUQ34" s="580"/>
      <c r="FUR34" s="580"/>
      <c r="FUS34" s="580"/>
      <c r="FUT34" s="580"/>
      <c r="FUU34" s="580"/>
      <c r="FUV34" s="580"/>
      <c r="FUW34" s="580"/>
      <c r="FUX34" s="580"/>
      <c r="FUY34" s="580"/>
      <c r="FUZ34" s="580"/>
      <c r="FVA34" s="580"/>
      <c r="FVB34" s="580"/>
      <c r="FVC34" s="580"/>
      <c r="FVD34" s="580"/>
      <c r="FVE34" s="580"/>
      <c r="FVF34" s="580"/>
      <c r="FVG34" s="580"/>
      <c r="FVH34" s="580"/>
      <c r="FVI34" s="580"/>
      <c r="FVJ34" s="580"/>
      <c r="FVK34" s="580"/>
      <c r="FVL34" s="580"/>
      <c r="FVM34" s="580"/>
      <c r="FVN34" s="580"/>
      <c r="FVO34" s="580"/>
      <c r="FVP34" s="580"/>
      <c r="FVQ34" s="580"/>
      <c r="FVR34" s="580"/>
      <c r="FVS34" s="580"/>
      <c r="FVT34" s="580"/>
      <c r="FVU34" s="580"/>
      <c r="FVV34" s="580"/>
      <c r="FVW34" s="580"/>
      <c r="FVX34" s="580"/>
      <c r="FVY34" s="580"/>
      <c r="FVZ34" s="580"/>
      <c r="FWA34" s="580"/>
      <c r="FWB34" s="580"/>
      <c r="FWC34" s="580"/>
      <c r="FWD34" s="580"/>
      <c r="FWE34" s="580"/>
      <c r="FWF34" s="580"/>
      <c r="FWG34" s="580"/>
      <c r="FWH34" s="580"/>
      <c r="FWI34" s="580"/>
      <c r="FWJ34" s="580"/>
      <c r="FWK34" s="580"/>
      <c r="FWL34" s="580"/>
      <c r="FWM34" s="580"/>
      <c r="FWN34" s="580"/>
      <c r="FWO34" s="580"/>
      <c r="FWP34" s="580"/>
      <c r="FWQ34" s="580"/>
      <c r="FWR34" s="580"/>
      <c r="FWS34" s="580"/>
      <c r="FWT34" s="580"/>
      <c r="FWU34" s="580"/>
      <c r="FWV34" s="580"/>
      <c r="FWW34" s="580"/>
      <c r="FWX34" s="580"/>
      <c r="FWY34" s="580"/>
      <c r="FWZ34" s="580"/>
      <c r="FXA34" s="580"/>
      <c r="FXB34" s="580"/>
      <c r="FXC34" s="580"/>
      <c r="FXD34" s="580"/>
      <c r="FXE34" s="580"/>
      <c r="FXF34" s="580"/>
      <c r="FXG34" s="580"/>
      <c r="FXH34" s="580"/>
      <c r="FXI34" s="580"/>
      <c r="FXJ34" s="580"/>
      <c r="FXK34" s="580"/>
      <c r="FXL34" s="580"/>
      <c r="FXM34" s="580"/>
      <c r="FXN34" s="580"/>
      <c r="FXO34" s="580"/>
      <c r="FXP34" s="580"/>
      <c r="FXQ34" s="580"/>
      <c r="FXR34" s="580"/>
      <c r="FXS34" s="580"/>
      <c r="FXT34" s="580"/>
      <c r="FXU34" s="580"/>
      <c r="FXV34" s="580"/>
      <c r="FXW34" s="580"/>
      <c r="FXX34" s="580"/>
      <c r="FXY34" s="580"/>
      <c r="FXZ34" s="580"/>
      <c r="FYA34" s="580"/>
      <c r="FYB34" s="580"/>
      <c r="FYC34" s="580"/>
      <c r="FYD34" s="580"/>
      <c r="FYE34" s="580"/>
      <c r="FYF34" s="580"/>
      <c r="FYG34" s="580"/>
      <c r="FYH34" s="580"/>
      <c r="FYI34" s="580"/>
      <c r="FYJ34" s="580"/>
      <c r="FYK34" s="580"/>
      <c r="FYL34" s="580"/>
      <c r="FYM34" s="580"/>
      <c r="FYN34" s="580"/>
      <c r="FYO34" s="580"/>
      <c r="FYP34" s="580"/>
      <c r="FYQ34" s="580"/>
      <c r="FYR34" s="580"/>
      <c r="FYS34" s="580"/>
      <c r="FYT34" s="580"/>
      <c r="FYU34" s="580"/>
      <c r="FYV34" s="580"/>
      <c r="FYW34" s="580"/>
      <c r="FYX34" s="580"/>
      <c r="FYY34" s="580"/>
      <c r="FYZ34" s="580"/>
      <c r="FZA34" s="580"/>
      <c r="FZB34" s="580"/>
      <c r="FZC34" s="580"/>
      <c r="FZD34" s="580"/>
      <c r="FZE34" s="580"/>
      <c r="FZF34" s="580"/>
      <c r="FZG34" s="580"/>
      <c r="FZH34" s="580"/>
      <c r="FZI34" s="580"/>
      <c r="FZJ34" s="580"/>
      <c r="FZK34" s="580"/>
      <c r="FZL34" s="580"/>
      <c r="FZM34" s="580"/>
      <c r="FZN34" s="580"/>
      <c r="FZO34" s="580"/>
      <c r="FZP34" s="580"/>
      <c r="FZQ34" s="580"/>
      <c r="FZR34" s="580"/>
      <c r="FZS34" s="580"/>
      <c r="FZT34" s="580"/>
      <c r="FZU34" s="580"/>
      <c r="FZV34" s="580"/>
      <c r="FZW34" s="580"/>
      <c r="FZX34" s="580"/>
      <c r="FZY34" s="580"/>
      <c r="FZZ34" s="580"/>
      <c r="GAA34" s="580"/>
      <c r="GAB34" s="580"/>
      <c r="GAC34" s="580"/>
      <c r="GAD34" s="580"/>
      <c r="GAE34" s="580"/>
      <c r="GAF34" s="580"/>
      <c r="GAG34" s="580"/>
      <c r="GAH34" s="580"/>
      <c r="GAI34" s="580"/>
      <c r="GAJ34" s="580"/>
      <c r="GAK34" s="580"/>
      <c r="GAL34" s="580"/>
      <c r="GAM34" s="580"/>
      <c r="GAN34" s="580"/>
      <c r="GAO34" s="580"/>
      <c r="GAP34" s="580"/>
      <c r="GAQ34" s="580"/>
      <c r="GAR34" s="580"/>
      <c r="GAS34" s="580"/>
      <c r="GAT34" s="580"/>
      <c r="GAU34" s="580"/>
      <c r="GAV34" s="580"/>
      <c r="GAW34" s="580"/>
      <c r="GAX34" s="580"/>
      <c r="GAY34" s="580"/>
      <c r="GAZ34" s="580"/>
      <c r="GBA34" s="580"/>
      <c r="GBB34" s="580"/>
      <c r="GBC34" s="580"/>
      <c r="GBD34" s="580"/>
      <c r="GBE34" s="580"/>
      <c r="GBF34" s="580"/>
      <c r="GBG34" s="580"/>
      <c r="GBH34" s="580"/>
      <c r="GBI34" s="580"/>
      <c r="GBJ34" s="580"/>
      <c r="GBK34" s="580"/>
      <c r="GBL34" s="580"/>
      <c r="GBM34" s="580"/>
      <c r="GBN34" s="580"/>
      <c r="GBO34" s="580"/>
      <c r="GBP34" s="580"/>
      <c r="GBQ34" s="580"/>
      <c r="GBR34" s="580"/>
      <c r="GBS34" s="580"/>
      <c r="GBT34" s="580"/>
      <c r="GBU34" s="580"/>
      <c r="GBV34" s="580"/>
      <c r="GBW34" s="580"/>
      <c r="GBX34" s="580"/>
      <c r="GBY34" s="580"/>
      <c r="GBZ34" s="580"/>
      <c r="GCA34" s="580"/>
      <c r="GCB34" s="580"/>
      <c r="GCC34" s="580"/>
      <c r="GCD34" s="580"/>
      <c r="GCE34" s="580"/>
      <c r="GCF34" s="580"/>
      <c r="GCG34" s="580"/>
      <c r="GCH34" s="580"/>
      <c r="GCI34" s="580"/>
      <c r="GCJ34" s="580"/>
      <c r="GCK34" s="580"/>
      <c r="GCL34" s="580"/>
      <c r="GCM34" s="580"/>
      <c r="GCN34" s="580"/>
      <c r="GCO34" s="580"/>
      <c r="GCP34" s="580"/>
      <c r="GCQ34" s="580"/>
      <c r="GCR34" s="580"/>
      <c r="GCS34" s="580"/>
      <c r="GCT34" s="580"/>
      <c r="GCU34" s="580"/>
      <c r="GCV34" s="580"/>
      <c r="GCW34" s="580"/>
      <c r="GCX34" s="580"/>
      <c r="GCY34" s="580"/>
      <c r="GCZ34" s="580"/>
      <c r="GDA34" s="580"/>
      <c r="GDB34" s="580"/>
      <c r="GDC34" s="580"/>
      <c r="GDD34" s="580"/>
      <c r="GDE34" s="580"/>
      <c r="GDF34" s="580"/>
      <c r="GDG34" s="580"/>
      <c r="GDH34" s="580"/>
      <c r="GDI34" s="580"/>
      <c r="GDJ34" s="580"/>
      <c r="GDK34" s="580"/>
      <c r="GDL34" s="580"/>
      <c r="GDM34" s="580"/>
      <c r="GDN34" s="580"/>
      <c r="GDO34" s="580"/>
      <c r="GDP34" s="580"/>
      <c r="GDQ34" s="580"/>
      <c r="GDR34" s="580"/>
      <c r="GDS34" s="580"/>
      <c r="GDT34" s="580"/>
      <c r="GDU34" s="580"/>
      <c r="GDV34" s="580"/>
      <c r="GDW34" s="580"/>
      <c r="GDX34" s="580"/>
      <c r="GDY34" s="580"/>
      <c r="GDZ34" s="580"/>
      <c r="GEA34" s="580"/>
      <c r="GEB34" s="580"/>
      <c r="GEC34" s="580"/>
      <c r="GED34" s="580"/>
      <c r="GEE34" s="580"/>
      <c r="GEF34" s="580"/>
      <c r="GEG34" s="580"/>
      <c r="GEH34" s="580"/>
      <c r="GEI34" s="580"/>
      <c r="GEJ34" s="580"/>
      <c r="GEK34" s="580"/>
      <c r="GEL34" s="580"/>
      <c r="GEM34" s="580"/>
      <c r="GEN34" s="580"/>
      <c r="GEO34" s="580"/>
      <c r="GEP34" s="580"/>
      <c r="GEQ34" s="580"/>
      <c r="GER34" s="580"/>
      <c r="GES34" s="580"/>
      <c r="GET34" s="580"/>
      <c r="GEU34" s="580"/>
      <c r="GEV34" s="580"/>
      <c r="GEW34" s="580"/>
      <c r="GEX34" s="580"/>
      <c r="GEY34" s="580"/>
      <c r="GEZ34" s="580"/>
      <c r="GFA34" s="580"/>
      <c r="GFB34" s="580"/>
      <c r="GFC34" s="580"/>
      <c r="GFD34" s="580"/>
      <c r="GFE34" s="580"/>
      <c r="GFF34" s="580"/>
      <c r="GFG34" s="580"/>
      <c r="GFH34" s="580"/>
      <c r="GFI34" s="580"/>
      <c r="GFJ34" s="580"/>
      <c r="GFK34" s="580"/>
      <c r="GFL34" s="580"/>
      <c r="GFM34" s="580"/>
      <c r="GFN34" s="580"/>
      <c r="GFO34" s="580"/>
      <c r="GFP34" s="580"/>
      <c r="GFQ34" s="580"/>
      <c r="GFR34" s="580"/>
      <c r="GFS34" s="580"/>
      <c r="GFT34" s="580"/>
      <c r="GFU34" s="580"/>
      <c r="GFV34" s="580"/>
      <c r="GFW34" s="580"/>
      <c r="GFX34" s="580"/>
      <c r="GFY34" s="580"/>
      <c r="GFZ34" s="580"/>
      <c r="GGA34" s="580"/>
      <c r="GGB34" s="580"/>
      <c r="GGC34" s="580"/>
      <c r="GGD34" s="580"/>
      <c r="GGE34" s="580"/>
      <c r="GGF34" s="580"/>
      <c r="GGG34" s="580"/>
      <c r="GGH34" s="580"/>
      <c r="GGI34" s="580"/>
      <c r="GGJ34" s="580"/>
      <c r="GGK34" s="580"/>
      <c r="GGL34" s="580"/>
      <c r="GGM34" s="580"/>
      <c r="GGN34" s="580"/>
      <c r="GGO34" s="580"/>
      <c r="GGP34" s="580"/>
      <c r="GGQ34" s="580"/>
      <c r="GGR34" s="580"/>
      <c r="GGS34" s="580"/>
      <c r="GGT34" s="580"/>
      <c r="GGU34" s="580"/>
      <c r="GGV34" s="580"/>
      <c r="GGW34" s="580"/>
      <c r="GGX34" s="580"/>
      <c r="GGY34" s="580"/>
      <c r="GGZ34" s="580"/>
      <c r="GHA34" s="580"/>
      <c r="GHB34" s="580"/>
      <c r="GHC34" s="580"/>
      <c r="GHD34" s="580"/>
      <c r="GHE34" s="580"/>
      <c r="GHF34" s="580"/>
      <c r="GHG34" s="580"/>
      <c r="GHH34" s="580"/>
      <c r="GHI34" s="580"/>
      <c r="GHJ34" s="580"/>
      <c r="GHK34" s="580"/>
      <c r="GHL34" s="580"/>
      <c r="GHM34" s="580"/>
      <c r="GHN34" s="580"/>
      <c r="GHO34" s="580"/>
      <c r="GHP34" s="580"/>
      <c r="GHQ34" s="580"/>
      <c r="GHR34" s="580"/>
      <c r="GHS34" s="580"/>
      <c r="GHT34" s="580"/>
      <c r="GHU34" s="580"/>
      <c r="GHV34" s="580"/>
      <c r="GHW34" s="580"/>
      <c r="GHX34" s="580"/>
      <c r="GHY34" s="580"/>
      <c r="GHZ34" s="580"/>
      <c r="GIA34" s="580"/>
      <c r="GIB34" s="580"/>
      <c r="GIC34" s="580"/>
      <c r="GID34" s="580"/>
      <c r="GIE34" s="580"/>
      <c r="GIF34" s="580"/>
      <c r="GIG34" s="580"/>
      <c r="GIH34" s="580"/>
      <c r="GII34" s="580"/>
      <c r="GIJ34" s="580"/>
      <c r="GIK34" s="580"/>
      <c r="GIL34" s="580"/>
      <c r="GIM34" s="580"/>
      <c r="GIN34" s="580"/>
      <c r="GIO34" s="580"/>
      <c r="GIP34" s="580"/>
      <c r="GIQ34" s="580"/>
      <c r="GIR34" s="580"/>
      <c r="GIS34" s="580"/>
      <c r="GIT34" s="580"/>
      <c r="GIU34" s="580"/>
      <c r="GIV34" s="580"/>
      <c r="GIW34" s="580"/>
      <c r="GIX34" s="580"/>
      <c r="GIY34" s="580"/>
      <c r="GIZ34" s="580"/>
      <c r="GJA34" s="580"/>
      <c r="GJB34" s="580"/>
      <c r="GJC34" s="580"/>
      <c r="GJD34" s="580"/>
      <c r="GJE34" s="580"/>
      <c r="GJF34" s="580"/>
      <c r="GJG34" s="580"/>
      <c r="GJH34" s="580"/>
      <c r="GJI34" s="580"/>
      <c r="GJJ34" s="580"/>
      <c r="GJK34" s="580"/>
      <c r="GJL34" s="580"/>
      <c r="GJM34" s="580"/>
      <c r="GJN34" s="580"/>
      <c r="GJO34" s="580"/>
      <c r="GJP34" s="580"/>
      <c r="GJQ34" s="580"/>
      <c r="GJR34" s="580"/>
      <c r="GJS34" s="580"/>
      <c r="GJT34" s="580"/>
      <c r="GJU34" s="580"/>
      <c r="GJV34" s="580"/>
      <c r="GJW34" s="580"/>
      <c r="GJX34" s="580"/>
      <c r="GJY34" s="580"/>
      <c r="GJZ34" s="580"/>
      <c r="GKA34" s="580"/>
      <c r="GKB34" s="580"/>
      <c r="GKC34" s="580"/>
      <c r="GKD34" s="580"/>
      <c r="GKE34" s="580"/>
      <c r="GKF34" s="580"/>
      <c r="GKG34" s="580"/>
      <c r="GKH34" s="580"/>
      <c r="GKI34" s="580"/>
      <c r="GKJ34" s="580"/>
      <c r="GKK34" s="580"/>
      <c r="GKL34" s="580"/>
      <c r="GKM34" s="580"/>
      <c r="GKN34" s="580"/>
      <c r="GKO34" s="580"/>
      <c r="GKP34" s="580"/>
      <c r="GKQ34" s="580"/>
      <c r="GKR34" s="580"/>
      <c r="GKS34" s="580"/>
      <c r="GKT34" s="580"/>
      <c r="GKU34" s="580"/>
      <c r="GKV34" s="580"/>
      <c r="GKW34" s="580"/>
      <c r="GKX34" s="580"/>
      <c r="GKY34" s="580"/>
      <c r="GKZ34" s="580"/>
      <c r="GLA34" s="580"/>
      <c r="GLB34" s="580"/>
      <c r="GLC34" s="580"/>
      <c r="GLD34" s="580"/>
      <c r="GLE34" s="580"/>
      <c r="GLF34" s="580"/>
      <c r="GLG34" s="580"/>
      <c r="GLH34" s="580"/>
      <c r="GLI34" s="580"/>
      <c r="GLJ34" s="580"/>
      <c r="GLK34" s="580"/>
      <c r="GLL34" s="580"/>
      <c r="GLM34" s="580"/>
      <c r="GLN34" s="580"/>
      <c r="GLO34" s="580"/>
      <c r="GLP34" s="580"/>
      <c r="GLQ34" s="580"/>
      <c r="GLR34" s="580"/>
      <c r="GLS34" s="580"/>
      <c r="GLT34" s="580"/>
      <c r="GLU34" s="580"/>
      <c r="GLV34" s="580"/>
      <c r="GLW34" s="580"/>
      <c r="GLX34" s="580"/>
      <c r="GLY34" s="580"/>
      <c r="GLZ34" s="580"/>
      <c r="GMA34" s="580"/>
      <c r="GMB34" s="580"/>
      <c r="GMC34" s="580"/>
      <c r="GMD34" s="580"/>
      <c r="GME34" s="580"/>
      <c r="GMF34" s="580"/>
      <c r="GMG34" s="580"/>
      <c r="GMH34" s="580"/>
      <c r="GMI34" s="580"/>
      <c r="GMJ34" s="580"/>
      <c r="GMK34" s="580"/>
      <c r="GML34" s="580"/>
      <c r="GMM34" s="580"/>
      <c r="GMN34" s="580"/>
      <c r="GMO34" s="580"/>
      <c r="GMP34" s="580"/>
      <c r="GMQ34" s="580"/>
      <c r="GMR34" s="580"/>
      <c r="GMS34" s="580"/>
      <c r="GMT34" s="580"/>
      <c r="GMU34" s="580"/>
      <c r="GMV34" s="580"/>
      <c r="GMW34" s="580"/>
      <c r="GMX34" s="580"/>
      <c r="GMY34" s="580"/>
      <c r="GMZ34" s="580"/>
      <c r="GNA34" s="580"/>
      <c r="GNB34" s="580"/>
      <c r="GNC34" s="580"/>
      <c r="GND34" s="580"/>
      <c r="GNE34" s="580"/>
      <c r="GNF34" s="580"/>
      <c r="GNG34" s="580"/>
      <c r="GNH34" s="580"/>
      <c r="GNI34" s="580"/>
      <c r="GNJ34" s="580"/>
      <c r="GNK34" s="580"/>
      <c r="GNL34" s="580"/>
      <c r="GNM34" s="580"/>
      <c r="GNN34" s="580"/>
      <c r="GNO34" s="580"/>
      <c r="GNP34" s="580"/>
      <c r="GNQ34" s="580"/>
      <c r="GNR34" s="580"/>
      <c r="GNS34" s="580"/>
      <c r="GNT34" s="580"/>
      <c r="GNU34" s="580"/>
      <c r="GNV34" s="580"/>
      <c r="GNW34" s="580"/>
      <c r="GNX34" s="580"/>
      <c r="GNY34" s="580"/>
      <c r="GNZ34" s="580"/>
      <c r="GOA34" s="580"/>
      <c r="GOB34" s="580"/>
      <c r="GOC34" s="580"/>
      <c r="GOD34" s="580"/>
      <c r="GOE34" s="580"/>
      <c r="GOF34" s="580"/>
      <c r="GOG34" s="580"/>
      <c r="GOH34" s="580"/>
      <c r="GOI34" s="580"/>
      <c r="GOJ34" s="580"/>
      <c r="GOK34" s="580"/>
      <c r="GOL34" s="580"/>
      <c r="GOM34" s="580"/>
      <c r="GON34" s="580"/>
      <c r="GOO34" s="580"/>
      <c r="GOP34" s="580"/>
      <c r="GOQ34" s="580"/>
      <c r="GOR34" s="580"/>
      <c r="GOS34" s="580"/>
      <c r="GOT34" s="580"/>
      <c r="GOU34" s="580"/>
      <c r="GOV34" s="580"/>
      <c r="GOW34" s="580"/>
      <c r="GOX34" s="580"/>
      <c r="GOY34" s="580"/>
      <c r="GOZ34" s="580"/>
      <c r="GPA34" s="580"/>
      <c r="GPB34" s="580"/>
      <c r="GPC34" s="580"/>
      <c r="GPD34" s="580"/>
      <c r="GPE34" s="580"/>
      <c r="GPF34" s="580"/>
      <c r="GPG34" s="580"/>
      <c r="GPH34" s="580"/>
      <c r="GPI34" s="580"/>
      <c r="GPJ34" s="580"/>
      <c r="GPK34" s="580"/>
      <c r="GPL34" s="580"/>
      <c r="GPM34" s="580"/>
      <c r="GPN34" s="580"/>
      <c r="GPO34" s="580"/>
      <c r="GPP34" s="580"/>
      <c r="GPQ34" s="580"/>
      <c r="GPR34" s="580"/>
      <c r="GPS34" s="580"/>
      <c r="GPT34" s="580"/>
      <c r="GPU34" s="580"/>
      <c r="GPV34" s="580"/>
      <c r="GPW34" s="580"/>
      <c r="GPX34" s="580"/>
      <c r="GPY34" s="580"/>
      <c r="GPZ34" s="580"/>
      <c r="GQA34" s="580"/>
      <c r="GQB34" s="580"/>
      <c r="GQC34" s="580"/>
      <c r="GQD34" s="580"/>
      <c r="GQE34" s="580"/>
      <c r="GQF34" s="580"/>
      <c r="GQG34" s="580"/>
      <c r="GQH34" s="580"/>
      <c r="GQI34" s="580"/>
      <c r="GQJ34" s="580"/>
      <c r="GQK34" s="580"/>
      <c r="GQL34" s="580"/>
      <c r="GQM34" s="580"/>
      <c r="GQN34" s="580"/>
      <c r="GQO34" s="580"/>
      <c r="GQP34" s="580"/>
      <c r="GQQ34" s="580"/>
      <c r="GQR34" s="580"/>
      <c r="GQS34" s="580"/>
      <c r="GQT34" s="580"/>
      <c r="GQU34" s="580"/>
      <c r="GQV34" s="580"/>
      <c r="GQW34" s="580"/>
      <c r="GQX34" s="580"/>
      <c r="GQY34" s="580"/>
      <c r="GQZ34" s="580"/>
      <c r="GRA34" s="580"/>
      <c r="GRB34" s="580"/>
      <c r="GRC34" s="580"/>
      <c r="GRD34" s="580"/>
      <c r="GRE34" s="580"/>
      <c r="GRF34" s="580"/>
      <c r="GRG34" s="580"/>
      <c r="GRH34" s="580"/>
      <c r="GRI34" s="580"/>
      <c r="GRJ34" s="580"/>
      <c r="GRK34" s="580"/>
      <c r="GRL34" s="580"/>
      <c r="GRM34" s="580"/>
      <c r="GRN34" s="580"/>
      <c r="GRO34" s="580"/>
      <c r="GRP34" s="580"/>
      <c r="GRQ34" s="580"/>
      <c r="GRR34" s="580"/>
      <c r="GRS34" s="580"/>
      <c r="GRT34" s="580"/>
      <c r="GRU34" s="580"/>
      <c r="GRV34" s="580"/>
      <c r="GRW34" s="580"/>
      <c r="GRX34" s="580"/>
      <c r="GRY34" s="580"/>
      <c r="GRZ34" s="580"/>
      <c r="GSA34" s="580"/>
      <c r="GSB34" s="580"/>
      <c r="GSC34" s="580"/>
      <c r="GSD34" s="580"/>
      <c r="GSE34" s="580"/>
      <c r="GSF34" s="580"/>
      <c r="GSG34" s="580"/>
      <c r="GSH34" s="580"/>
      <c r="GSI34" s="580"/>
      <c r="GSJ34" s="580"/>
      <c r="GSK34" s="580"/>
      <c r="GSL34" s="580"/>
      <c r="GSM34" s="580"/>
      <c r="GSN34" s="580"/>
      <c r="GSO34" s="580"/>
      <c r="GSP34" s="580"/>
      <c r="GSQ34" s="580"/>
      <c r="GSR34" s="580"/>
      <c r="GSS34" s="580"/>
      <c r="GST34" s="580"/>
      <c r="GSU34" s="580"/>
      <c r="GSV34" s="580"/>
      <c r="GSW34" s="580"/>
      <c r="GSX34" s="580"/>
      <c r="GSY34" s="580"/>
      <c r="GSZ34" s="580"/>
      <c r="GTA34" s="580"/>
      <c r="GTB34" s="580"/>
      <c r="GTC34" s="580"/>
      <c r="GTD34" s="580"/>
      <c r="GTE34" s="580"/>
      <c r="GTF34" s="580"/>
      <c r="GTG34" s="580"/>
      <c r="GTH34" s="580"/>
      <c r="GTI34" s="580"/>
      <c r="GTJ34" s="580"/>
      <c r="GTK34" s="580"/>
      <c r="GTL34" s="580"/>
      <c r="GTM34" s="580"/>
      <c r="GTN34" s="580"/>
      <c r="GTO34" s="580"/>
      <c r="GTP34" s="580"/>
      <c r="GTQ34" s="580"/>
      <c r="GTR34" s="580"/>
      <c r="GTS34" s="580"/>
      <c r="GTT34" s="580"/>
      <c r="GTU34" s="580"/>
      <c r="GTV34" s="580"/>
      <c r="GTW34" s="580"/>
      <c r="GTX34" s="580"/>
      <c r="GTY34" s="580"/>
      <c r="GTZ34" s="580"/>
      <c r="GUA34" s="580"/>
      <c r="GUB34" s="580"/>
      <c r="GUC34" s="580"/>
      <c r="GUD34" s="580"/>
      <c r="GUE34" s="580"/>
      <c r="GUF34" s="580"/>
      <c r="GUG34" s="580"/>
      <c r="GUH34" s="580"/>
      <c r="GUI34" s="580"/>
      <c r="GUJ34" s="580"/>
      <c r="GUK34" s="580"/>
      <c r="GUL34" s="580"/>
      <c r="GUM34" s="580"/>
      <c r="GUN34" s="580"/>
      <c r="GUO34" s="580"/>
      <c r="GUP34" s="580"/>
      <c r="GUQ34" s="580"/>
      <c r="GUR34" s="580"/>
      <c r="GUS34" s="580"/>
      <c r="GUT34" s="580"/>
      <c r="GUU34" s="580"/>
      <c r="GUV34" s="580"/>
      <c r="GUW34" s="580"/>
      <c r="GUX34" s="580"/>
      <c r="GUY34" s="580"/>
      <c r="GUZ34" s="580"/>
      <c r="GVA34" s="580"/>
      <c r="GVB34" s="580"/>
      <c r="GVC34" s="580"/>
      <c r="GVD34" s="580"/>
      <c r="GVE34" s="580"/>
      <c r="GVF34" s="580"/>
      <c r="GVG34" s="580"/>
      <c r="GVH34" s="580"/>
      <c r="GVI34" s="580"/>
      <c r="GVJ34" s="580"/>
      <c r="GVK34" s="580"/>
      <c r="GVL34" s="580"/>
      <c r="GVM34" s="580"/>
      <c r="GVN34" s="580"/>
      <c r="GVO34" s="580"/>
      <c r="GVP34" s="580"/>
      <c r="GVQ34" s="580"/>
      <c r="GVR34" s="580"/>
      <c r="GVS34" s="580"/>
      <c r="GVT34" s="580"/>
      <c r="GVU34" s="580"/>
      <c r="GVV34" s="580"/>
      <c r="GVW34" s="580"/>
      <c r="GVX34" s="580"/>
      <c r="GVY34" s="580"/>
      <c r="GVZ34" s="580"/>
      <c r="GWA34" s="580"/>
      <c r="GWB34" s="580"/>
      <c r="GWC34" s="580"/>
      <c r="GWD34" s="580"/>
      <c r="GWE34" s="580"/>
      <c r="GWF34" s="580"/>
      <c r="GWG34" s="580"/>
      <c r="GWH34" s="580"/>
      <c r="GWI34" s="580"/>
      <c r="GWJ34" s="580"/>
      <c r="GWK34" s="580"/>
      <c r="GWL34" s="580"/>
      <c r="GWM34" s="580"/>
      <c r="GWN34" s="580"/>
      <c r="GWO34" s="580"/>
      <c r="GWP34" s="580"/>
      <c r="GWQ34" s="580"/>
      <c r="GWR34" s="580"/>
      <c r="GWS34" s="580"/>
      <c r="GWT34" s="580"/>
      <c r="GWU34" s="580"/>
      <c r="GWV34" s="580"/>
      <c r="GWW34" s="580"/>
      <c r="GWX34" s="580"/>
      <c r="GWY34" s="580"/>
      <c r="GWZ34" s="580"/>
      <c r="GXA34" s="580"/>
      <c r="GXB34" s="580"/>
      <c r="GXC34" s="580"/>
      <c r="GXD34" s="580"/>
      <c r="GXE34" s="580"/>
      <c r="GXF34" s="580"/>
      <c r="GXG34" s="580"/>
      <c r="GXH34" s="580"/>
      <c r="GXI34" s="580"/>
      <c r="GXJ34" s="580"/>
      <c r="GXK34" s="580"/>
      <c r="GXL34" s="580"/>
      <c r="GXM34" s="580"/>
      <c r="GXN34" s="580"/>
      <c r="GXO34" s="580"/>
      <c r="GXP34" s="580"/>
      <c r="GXQ34" s="580"/>
      <c r="GXR34" s="580"/>
      <c r="GXS34" s="580"/>
      <c r="GXT34" s="580"/>
      <c r="GXU34" s="580"/>
      <c r="GXV34" s="580"/>
      <c r="GXW34" s="580"/>
      <c r="GXX34" s="580"/>
      <c r="GXY34" s="580"/>
      <c r="GXZ34" s="580"/>
      <c r="GYA34" s="580"/>
      <c r="GYB34" s="580"/>
      <c r="GYC34" s="580"/>
      <c r="GYD34" s="580"/>
      <c r="GYE34" s="580"/>
      <c r="GYF34" s="580"/>
      <c r="GYG34" s="580"/>
      <c r="GYH34" s="580"/>
      <c r="GYI34" s="580"/>
      <c r="GYJ34" s="580"/>
      <c r="GYK34" s="580"/>
      <c r="GYL34" s="580"/>
      <c r="GYM34" s="580"/>
      <c r="GYN34" s="580"/>
      <c r="GYO34" s="580"/>
      <c r="GYP34" s="580"/>
      <c r="GYQ34" s="580"/>
      <c r="GYR34" s="580"/>
      <c r="GYS34" s="580"/>
      <c r="GYT34" s="580"/>
      <c r="GYU34" s="580"/>
      <c r="GYV34" s="580"/>
      <c r="GYW34" s="580"/>
      <c r="GYX34" s="580"/>
      <c r="GYY34" s="580"/>
      <c r="GYZ34" s="580"/>
      <c r="GZA34" s="580"/>
      <c r="GZB34" s="580"/>
      <c r="GZC34" s="580"/>
      <c r="GZD34" s="580"/>
      <c r="GZE34" s="580"/>
      <c r="GZF34" s="580"/>
      <c r="GZG34" s="580"/>
      <c r="GZH34" s="580"/>
      <c r="GZI34" s="580"/>
      <c r="GZJ34" s="580"/>
      <c r="GZK34" s="580"/>
      <c r="GZL34" s="580"/>
      <c r="GZM34" s="580"/>
      <c r="GZN34" s="580"/>
      <c r="GZO34" s="580"/>
      <c r="GZP34" s="580"/>
      <c r="GZQ34" s="580"/>
      <c r="GZR34" s="580"/>
      <c r="GZS34" s="580"/>
      <c r="GZT34" s="580"/>
      <c r="GZU34" s="580"/>
      <c r="GZV34" s="580"/>
      <c r="GZW34" s="580"/>
      <c r="GZX34" s="580"/>
      <c r="GZY34" s="580"/>
      <c r="GZZ34" s="580"/>
      <c r="HAA34" s="580"/>
      <c r="HAB34" s="580"/>
      <c r="HAC34" s="580"/>
      <c r="HAD34" s="580"/>
      <c r="HAE34" s="580"/>
      <c r="HAF34" s="580"/>
      <c r="HAG34" s="580"/>
      <c r="HAH34" s="580"/>
      <c r="HAI34" s="580"/>
      <c r="HAJ34" s="580"/>
      <c r="HAK34" s="580"/>
      <c r="HAL34" s="580"/>
      <c r="HAM34" s="580"/>
      <c r="HAN34" s="580"/>
      <c r="HAO34" s="580"/>
      <c r="HAP34" s="580"/>
      <c r="HAQ34" s="580"/>
      <c r="HAR34" s="580"/>
      <c r="HAS34" s="580"/>
      <c r="HAT34" s="580"/>
      <c r="HAU34" s="580"/>
      <c r="HAV34" s="580"/>
      <c r="HAW34" s="580"/>
      <c r="HAX34" s="580"/>
      <c r="HAY34" s="580"/>
      <c r="HAZ34" s="580"/>
      <c r="HBA34" s="580"/>
      <c r="HBB34" s="580"/>
      <c r="HBC34" s="580"/>
      <c r="HBD34" s="580"/>
      <c r="HBE34" s="580"/>
      <c r="HBF34" s="580"/>
      <c r="HBG34" s="580"/>
      <c r="HBH34" s="580"/>
      <c r="HBI34" s="580"/>
      <c r="HBJ34" s="580"/>
      <c r="HBK34" s="580"/>
      <c r="HBL34" s="580"/>
      <c r="HBM34" s="580"/>
      <c r="HBN34" s="580"/>
      <c r="HBO34" s="580"/>
      <c r="HBP34" s="580"/>
      <c r="HBQ34" s="580"/>
      <c r="HBR34" s="580"/>
      <c r="HBS34" s="580"/>
      <c r="HBT34" s="580"/>
      <c r="HBU34" s="580"/>
      <c r="HBV34" s="580"/>
      <c r="HBW34" s="580"/>
      <c r="HBX34" s="580"/>
      <c r="HBY34" s="580"/>
      <c r="HBZ34" s="580"/>
      <c r="HCA34" s="580"/>
      <c r="HCB34" s="580"/>
      <c r="HCC34" s="580"/>
      <c r="HCD34" s="580"/>
      <c r="HCE34" s="580"/>
      <c r="HCF34" s="580"/>
      <c r="HCG34" s="580"/>
      <c r="HCH34" s="580"/>
      <c r="HCI34" s="580"/>
      <c r="HCJ34" s="580"/>
      <c r="HCK34" s="580"/>
      <c r="HCL34" s="580"/>
      <c r="HCM34" s="580"/>
      <c r="HCN34" s="580"/>
      <c r="HCO34" s="580"/>
      <c r="HCP34" s="580"/>
      <c r="HCQ34" s="580"/>
      <c r="HCR34" s="580"/>
      <c r="HCS34" s="580"/>
      <c r="HCT34" s="580"/>
      <c r="HCU34" s="580"/>
      <c r="HCV34" s="580"/>
      <c r="HCW34" s="580"/>
      <c r="HCX34" s="580"/>
      <c r="HCY34" s="580"/>
      <c r="HCZ34" s="580"/>
      <c r="HDA34" s="580"/>
      <c r="HDB34" s="580"/>
      <c r="HDC34" s="580"/>
      <c r="HDD34" s="580"/>
      <c r="HDE34" s="580"/>
      <c r="HDF34" s="580"/>
      <c r="HDG34" s="580"/>
      <c r="HDH34" s="580"/>
      <c r="HDI34" s="580"/>
      <c r="HDJ34" s="580"/>
      <c r="HDK34" s="580"/>
      <c r="HDL34" s="580"/>
      <c r="HDM34" s="580"/>
      <c r="HDN34" s="580"/>
      <c r="HDO34" s="580"/>
      <c r="HDP34" s="580"/>
      <c r="HDQ34" s="580"/>
      <c r="HDR34" s="580"/>
      <c r="HDS34" s="580"/>
      <c r="HDT34" s="580"/>
      <c r="HDU34" s="580"/>
      <c r="HDV34" s="580"/>
      <c r="HDW34" s="580"/>
      <c r="HDX34" s="580"/>
      <c r="HDY34" s="580"/>
      <c r="HDZ34" s="580"/>
      <c r="HEA34" s="580"/>
      <c r="HEB34" s="580"/>
      <c r="HEC34" s="580"/>
      <c r="HED34" s="580"/>
      <c r="HEE34" s="580"/>
      <c r="HEF34" s="580"/>
      <c r="HEG34" s="580"/>
      <c r="HEH34" s="580"/>
      <c r="HEI34" s="580"/>
      <c r="HEJ34" s="580"/>
      <c r="HEK34" s="580"/>
      <c r="HEL34" s="580"/>
      <c r="HEM34" s="580"/>
      <c r="HEN34" s="580"/>
      <c r="HEO34" s="580"/>
      <c r="HEP34" s="580"/>
      <c r="HEQ34" s="580"/>
      <c r="HER34" s="580"/>
      <c r="HES34" s="580"/>
      <c r="HET34" s="580"/>
      <c r="HEU34" s="580"/>
      <c r="HEV34" s="580"/>
      <c r="HEW34" s="580"/>
      <c r="HEX34" s="580"/>
      <c r="HEY34" s="580"/>
      <c r="HEZ34" s="580"/>
      <c r="HFA34" s="580"/>
      <c r="HFB34" s="580"/>
      <c r="HFC34" s="580"/>
      <c r="HFD34" s="580"/>
      <c r="HFE34" s="580"/>
      <c r="HFF34" s="580"/>
      <c r="HFG34" s="580"/>
      <c r="HFH34" s="580"/>
      <c r="HFI34" s="580"/>
      <c r="HFJ34" s="580"/>
      <c r="HFK34" s="580"/>
      <c r="HFL34" s="580"/>
      <c r="HFM34" s="580"/>
      <c r="HFN34" s="580"/>
      <c r="HFO34" s="580"/>
      <c r="HFP34" s="580"/>
      <c r="HFQ34" s="580"/>
      <c r="HFR34" s="580"/>
      <c r="HFS34" s="580"/>
      <c r="HFT34" s="580"/>
      <c r="HFU34" s="580"/>
      <c r="HFV34" s="580"/>
      <c r="HFW34" s="580"/>
      <c r="HFX34" s="580"/>
      <c r="HFY34" s="580"/>
      <c r="HFZ34" s="580"/>
      <c r="HGA34" s="580"/>
      <c r="HGB34" s="580"/>
      <c r="HGC34" s="580"/>
      <c r="HGD34" s="580"/>
      <c r="HGE34" s="580"/>
      <c r="HGF34" s="580"/>
      <c r="HGG34" s="580"/>
      <c r="HGH34" s="580"/>
      <c r="HGI34" s="580"/>
      <c r="HGJ34" s="580"/>
      <c r="HGK34" s="580"/>
      <c r="HGL34" s="580"/>
      <c r="HGM34" s="580"/>
      <c r="HGN34" s="580"/>
      <c r="HGO34" s="580"/>
      <c r="HGP34" s="580"/>
      <c r="HGQ34" s="580"/>
      <c r="HGR34" s="580"/>
      <c r="HGS34" s="580"/>
      <c r="HGT34" s="580"/>
      <c r="HGU34" s="580"/>
      <c r="HGV34" s="580"/>
      <c r="HGW34" s="580"/>
      <c r="HGX34" s="580"/>
      <c r="HGY34" s="580"/>
      <c r="HGZ34" s="580"/>
      <c r="HHA34" s="580"/>
      <c r="HHB34" s="580"/>
      <c r="HHC34" s="580"/>
      <c r="HHD34" s="580"/>
      <c r="HHE34" s="580"/>
      <c r="HHF34" s="580"/>
      <c r="HHG34" s="580"/>
      <c r="HHH34" s="580"/>
      <c r="HHI34" s="580"/>
      <c r="HHJ34" s="580"/>
      <c r="HHK34" s="580"/>
      <c r="HHL34" s="580"/>
      <c r="HHM34" s="580"/>
      <c r="HHN34" s="580"/>
      <c r="HHO34" s="580"/>
      <c r="HHP34" s="580"/>
      <c r="HHQ34" s="580"/>
      <c r="HHR34" s="580"/>
      <c r="HHS34" s="580"/>
      <c r="HHT34" s="580"/>
      <c r="HHU34" s="580"/>
      <c r="HHV34" s="580"/>
      <c r="HHW34" s="580"/>
      <c r="HHX34" s="580"/>
      <c r="HHY34" s="580"/>
      <c r="HHZ34" s="580"/>
      <c r="HIA34" s="580"/>
      <c r="HIB34" s="580"/>
      <c r="HIC34" s="580"/>
      <c r="HID34" s="580"/>
      <c r="HIE34" s="580"/>
      <c r="HIF34" s="580"/>
      <c r="HIG34" s="580"/>
      <c r="HIH34" s="580"/>
      <c r="HII34" s="580"/>
      <c r="HIJ34" s="580"/>
      <c r="HIK34" s="580"/>
      <c r="HIL34" s="580"/>
      <c r="HIM34" s="580"/>
      <c r="HIN34" s="580"/>
      <c r="HIO34" s="580"/>
      <c r="HIP34" s="580"/>
      <c r="HIQ34" s="580"/>
      <c r="HIR34" s="580"/>
      <c r="HIS34" s="580"/>
      <c r="HIT34" s="580"/>
      <c r="HIU34" s="580"/>
      <c r="HIV34" s="580"/>
      <c r="HIW34" s="580"/>
      <c r="HIX34" s="580"/>
      <c r="HIY34" s="580"/>
      <c r="HIZ34" s="580"/>
      <c r="HJA34" s="580"/>
      <c r="HJB34" s="580"/>
      <c r="HJC34" s="580"/>
      <c r="HJD34" s="580"/>
      <c r="HJE34" s="580"/>
      <c r="HJF34" s="580"/>
      <c r="HJG34" s="580"/>
      <c r="HJH34" s="580"/>
      <c r="HJI34" s="580"/>
      <c r="HJJ34" s="580"/>
      <c r="HJK34" s="580"/>
      <c r="HJL34" s="580"/>
      <c r="HJM34" s="580"/>
      <c r="HJN34" s="580"/>
      <c r="HJO34" s="580"/>
      <c r="HJP34" s="580"/>
      <c r="HJQ34" s="580"/>
      <c r="HJR34" s="580"/>
      <c r="HJS34" s="580"/>
      <c r="HJT34" s="580"/>
      <c r="HJU34" s="580"/>
      <c r="HJV34" s="580"/>
      <c r="HJW34" s="580"/>
      <c r="HJX34" s="580"/>
      <c r="HJY34" s="580"/>
      <c r="HJZ34" s="580"/>
      <c r="HKA34" s="580"/>
      <c r="HKB34" s="580"/>
      <c r="HKC34" s="580"/>
      <c r="HKD34" s="580"/>
      <c r="HKE34" s="580"/>
      <c r="HKF34" s="580"/>
      <c r="HKG34" s="580"/>
      <c r="HKH34" s="580"/>
      <c r="HKI34" s="580"/>
      <c r="HKJ34" s="580"/>
      <c r="HKK34" s="580"/>
      <c r="HKL34" s="580"/>
      <c r="HKM34" s="580"/>
      <c r="HKN34" s="580"/>
      <c r="HKO34" s="580"/>
      <c r="HKP34" s="580"/>
      <c r="HKQ34" s="580"/>
      <c r="HKR34" s="580"/>
      <c r="HKS34" s="580"/>
      <c r="HKT34" s="580"/>
      <c r="HKU34" s="580"/>
      <c r="HKV34" s="580"/>
      <c r="HKW34" s="580"/>
      <c r="HKX34" s="580"/>
      <c r="HKY34" s="580"/>
      <c r="HKZ34" s="580"/>
      <c r="HLA34" s="580"/>
      <c r="HLB34" s="580"/>
      <c r="HLC34" s="580"/>
      <c r="HLD34" s="580"/>
      <c r="HLE34" s="580"/>
      <c r="HLF34" s="580"/>
      <c r="HLG34" s="580"/>
      <c r="HLH34" s="580"/>
      <c r="HLI34" s="580"/>
      <c r="HLJ34" s="580"/>
      <c r="HLK34" s="580"/>
      <c r="HLL34" s="580"/>
      <c r="HLM34" s="580"/>
      <c r="HLN34" s="580"/>
      <c r="HLO34" s="580"/>
      <c r="HLP34" s="580"/>
      <c r="HLQ34" s="580"/>
      <c r="HLR34" s="580"/>
      <c r="HLS34" s="580"/>
      <c r="HLT34" s="580"/>
      <c r="HLU34" s="580"/>
      <c r="HLV34" s="580"/>
      <c r="HLW34" s="580"/>
      <c r="HLX34" s="580"/>
      <c r="HLY34" s="580"/>
      <c r="HLZ34" s="580"/>
      <c r="HMA34" s="580"/>
      <c r="HMB34" s="580"/>
      <c r="HMC34" s="580"/>
      <c r="HMD34" s="580"/>
      <c r="HME34" s="580"/>
      <c r="HMF34" s="580"/>
      <c r="HMG34" s="580"/>
      <c r="HMH34" s="580"/>
      <c r="HMI34" s="580"/>
      <c r="HMJ34" s="580"/>
      <c r="HMK34" s="580"/>
      <c r="HML34" s="580"/>
      <c r="HMM34" s="580"/>
      <c r="HMN34" s="580"/>
      <c r="HMO34" s="580"/>
      <c r="HMP34" s="580"/>
      <c r="HMQ34" s="580"/>
      <c r="HMR34" s="580"/>
      <c r="HMS34" s="580"/>
      <c r="HMT34" s="580"/>
      <c r="HMU34" s="580"/>
      <c r="HMV34" s="580"/>
      <c r="HMW34" s="580"/>
      <c r="HMX34" s="580"/>
      <c r="HMY34" s="580"/>
      <c r="HMZ34" s="580"/>
      <c r="HNA34" s="580"/>
      <c r="HNB34" s="580"/>
      <c r="HNC34" s="580"/>
      <c r="HND34" s="580"/>
      <c r="HNE34" s="580"/>
      <c r="HNF34" s="580"/>
      <c r="HNG34" s="580"/>
      <c r="HNH34" s="580"/>
      <c r="HNI34" s="580"/>
      <c r="HNJ34" s="580"/>
      <c r="HNK34" s="580"/>
      <c r="HNL34" s="580"/>
      <c r="HNM34" s="580"/>
      <c r="HNN34" s="580"/>
      <c r="HNO34" s="580"/>
      <c r="HNP34" s="580"/>
      <c r="HNQ34" s="580"/>
      <c r="HNR34" s="580"/>
      <c r="HNS34" s="580"/>
      <c r="HNT34" s="580"/>
      <c r="HNU34" s="580"/>
      <c r="HNV34" s="580"/>
      <c r="HNW34" s="580"/>
      <c r="HNX34" s="580"/>
      <c r="HNY34" s="580"/>
      <c r="HNZ34" s="580"/>
      <c r="HOA34" s="580"/>
      <c r="HOB34" s="580"/>
      <c r="HOC34" s="580"/>
      <c r="HOD34" s="580"/>
      <c r="HOE34" s="580"/>
      <c r="HOF34" s="580"/>
      <c r="HOG34" s="580"/>
      <c r="HOH34" s="580"/>
      <c r="HOI34" s="580"/>
      <c r="HOJ34" s="580"/>
      <c r="HOK34" s="580"/>
      <c r="HOL34" s="580"/>
      <c r="HOM34" s="580"/>
      <c r="HON34" s="580"/>
      <c r="HOO34" s="580"/>
      <c r="HOP34" s="580"/>
      <c r="HOQ34" s="580"/>
      <c r="HOR34" s="580"/>
      <c r="HOS34" s="580"/>
      <c r="HOT34" s="580"/>
      <c r="HOU34" s="580"/>
      <c r="HOV34" s="580"/>
      <c r="HOW34" s="580"/>
      <c r="HOX34" s="580"/>
      <c r="HOY34" s="580"/>
      <c r="HOZ34" s="580"/>
      <c r="HPA34" s="580"/>
      <c r="HPB34" s="580"/>
      <c r="HPC34" s="580"/>
      <c r="HPD34" s="580"/>
      <c r="HPE34" s="580"/>
      <c r="HPF34" s="580"/>
      <c r="HPG34" s="580"/>
      <c r="HPH34" s="580"/>
      <c r="HPI34" s="580"/>
      <c r="HPJ34" s="580"/>
      <c r="HPK34" s="580"/>
      <c r="HPL34" s="580"/>
      <c r="HPM34" s="580"/>
      <c r="HPN34" s="580"/>
      <c r="HPO34" s="580"/>
      <c r="HPP34" s="580"/>
      <c r="HPQ34" s="580"/>
      <c r="HPR34" s="580"/>
      <c r="HPS34" s="580"/>
      <c r="HPT34" s="580"/>
      <c r="HPU34" s="580"/>
      <c r="HPV34" s="580"/>
      <c r="HPW34" s="580"/>
      <c r="HPX34" s="580"/>
      <c r="HPY34" s="580"/>
      <c r="HPZ34" s="580"/>
      <c r="HQA34" s="580"/>
      <c r="HQB34" s="580"/>
      <c r="HQC34" s="580"/>
      <c r="HQD34" s="580"/>
      <c r="HQE34" s="580"/>
      <c r="HQF34" s="580"/>
      <c r="HQG34" s="580"/>
      <c r="HQH34" s="580"/>
      <c r="HQI34" s="580"/>
      <c r="HQJ34" s="580"/>
      <c r="HQK34" s="580"/>
      <c r="HQL34" s="580"/>
      <c r="HQM34" s="580"/>
      <c r="HQN34" s="580"/>
      <c r="HQO34" s="580"/>
      <c r="HQP34" s="580"/>
      <c r="HQQ34" s="580"/>
      <c r="HQR34" s="580"/>
      <c r="HQS34" s="580"/>
      <c r="HQT34" s="580"/>
      <c r="HQU34" s="580"/>
      <c r="HQV34" s="580"/>
      <c r="HQW34" s="580"/>
      <c r="HQX34" s="580"/>
      <c r="HQY34" s="580"/>
      <c r="HQZ34" s="580"/>
      <c r="HRA34" s="580"/>
      <c r="HRB34" s="580"/>
      <c r="HRC34" s="580"/>
      <c r="HRD34" s="580"/>
      <c r="HRE34" s="580"/>
      <c r="HRF34" s="580"/>
      <c r="HRG34" s="580"/>
      <c r="HRH34" s="580"/>
      <c r="HRI34" s="580"/>
      <c r="HRJ34" s="580"/>
      <c r="HRK34" s="580"/>
      <c r="HRL34" s="580"/>
      <c r="HRM34" s="580"/>
      <c r="HRN34" s="580"/>
      <c r="HRO34" s="580"/>
      <c r="HRP34" s="580"/>
      <c r="HRQ34" s="580"/>
      <c r="HRR34" s="580"/>
      <c r="HRS34" s="580"/>
      <c r="HRT34" s="580"/>
      <c r="HRU34" s="580"/>
      <c r="HRV34" s="580"/>
      <c r="HRW34" s="580"/>
      <c r="HRX34" s="580"/>
      <c r="HRY34" s="580"/>
      <c r="HRZ34" s="580"/>
      <c r="HSA34" s="580"/>
      <c r="HSB34" s="580"/>
      <c r="HSC34" s="580"/>
      <c r="HSD34" s="580"/>
      <c r="HSE34" s="580"/>
      <c r="HSF34" s="580"/>
      <c r="HSG34" s="580"/>
      <c r="HSH34" s="580"/>
      <c r="HSI34" s="580"/>
      <c r="HSJ34" s="580"/>
      <c r="HSK34" s="580"/>
      <c r="HSL34" s="580"/>
      <c r="HSM34" s="580"/>
      <c r="HSN34" s="580"/>
      <c r="HSO34" s="580"/>
      <c r="HSP34" s="580"/>
      <c r="HSQ34" s="580"/>
      <c r="HSR34" s="580"/>
      <c r="HSS34" s="580"/>
      <c r="HST34" s="580"/>
      <c r="HSU34" s="580"/>
      <c r="HSV34" s="580"/>
      <c r="HSW34" s="580"/>
      <c r="HSX34" s="580"/>
      <c r="HSY34" s="580"/>
      <c r="HSZ34" s="580"/>
      <c r="HTA34" s="580"/>
      <c r="HTB34" s="580"/>
      <c r="HTC34" s="580"/>
      <c r="HTD34" s="580"/>
      <c r="HTE34" s="580"/>
      <c r="HTF34" s="580"/>
      <c r="HTG34" s="580"/>
      <c r="HTH34" s="580"/>
      <c r="HTI34" s="580"/>
      <c r="HTJ34" s="580"/>
      <c r="HTK34" s="580"/>
      <c r="HTL34" s="580"/>
      <c r="HTM34" s="580"/>
      <c r="HTN34" s="580"/>
      <c r="HTO34" s="580"/>
      <c r="HTP34" s="580"/>
      <c r="HTQ34" s="580"/>
      <c r="HTR34" s="580"/>
      <c r="HTS34" s="580"/>
      <c r="HTT34" s="580"/>
      <c r="HTU34" s="580"/>
      <c r="HTV34" s="580"/>
      <c r="HTW34" s="580"/>
      <c r="HTX34" s="580"/>
      <c r="HTY34" s="580"/>
      <c r="HTZ34" s="580"/>
      <c r="HUA34" s="580"/>
      <c r="HUB34" s="580"/>
      <c r="HUC34" s="580"/>
      <c r="HUD34" s="580"/>
      <c r="HUE34" s="580"/>
      <c r="HUF34" s="580"/>
      <c r="HUG34" s="580"/>
      <c r="HUH34" s="580"/>
      <c r="HUI34" s="580"/>
      <c r="HUJ34" s="580"/>
      <c r="HUK34" s="580"/>
      <c r="HUL34" s="580"/>
      <c r="HUM34" s="580"/>
      <c r="HUN34" s="580"/>
      <c r="HUO34" s="580"/>
      <c r="HUP34" s="580"/>
      <c r="HUQ34" s="580"/>
      <c r="HUR34" s="580"/>
      <c r="HUS34" s="580"/>
      <c r="HUT34" s="580"/>
      <c r="HUU34" s="580"/>
      <c r="HUV34" s="580"/>
      <c r="HUW34" s="580"/>
      <c r="HUX34" s="580"/>
      <c r="HUY34" s="580"/>
      <c r="HUZ34" s="580"/>
      <c r="HVA34" s="580"/>
      <c r="HVB34" s="580"/>
      <c r="HVC34" s="580"/>
      <c r="HVD34" s="580"/>
      <c r="HVE34" s="580"/>
      <c r="HVF34" s="580"/>
      <c r="HVG34" s="580"/>
      <c r="HVH34" s="580"/>
      <c r="HVI34" s="580"/>
      <c r="HVJ34" s="580"/>
      <c r="HVK34" s="580"/>
      <c r="HVL34" s="580"/>
      <c r="HVM34" s="580"/>
      <c r="HVN34" s="580"/>
      <c r="HVO34" s="580"/>
      <c r="HVP34" s="580"/>
      <c r="HVQ34" s="580"/>
      <c r="HVR34" s="580"/>
      <c r="HVS34" s="580"/>
      <c r="HVT34" s="580"/>
      <c r="HVU34" s="580"/>
      <c r="HVV34" s="580"/>
      <c r="HVW34" s="580"/>
      <c r="HVX34" s="580"/>
      <c r="HVY34" s="580"/>
      <c r="HVZ34" s="580"/>
      <c r="HWA34" s="580"/>
      <c r="HWB34" s="580"/>
      <c r="HWC34" s="580"/>
      <c r="HWD34" s="580"/>
      <c r="HWE34" s="580"/>
      <c r="HWF34" s="580"/>
      <c r="HWG34" s="580"/>
      <c r="HWH34" s="580"/>
      <c r="HWI34" s="580"/>
      <c r="HWJ34" s="580"/>
      <c r="HWK34" s="580"/>
      <c r="HWL34" s="580"/>
      <c r="HWM34" s="580"/>
      <c r="HWN34" s="580"/>
      <c r="HWO34" s="580"/>
      <c r="HWP34" s="580"/>
      <c r="HWQ34" s="580"/>
      <c r="HWR34" s="580"/>
      <c r="HWS34" s="580"/>
      <c r="HWT34" s="580"/>
      <c r="HWU34" s="580"/>
      <c r="HWV34" s="580"/>
      <c r="HWW34" s="580"/>
      <c r="HWX34" s="580"/>
      <c r="HWY34" s="580"/>
      <c r="HWZ34" s="580"/>
      <c r="HXA34" s="580"/>
      <c r="HXB34" s="580"/>
      <c r="HXC34" s="580"/>
      <c r="HXD34" s="580"/>
      <c r="HXE34" s="580"/>
      <c r="HXF34" s="580"/>
      <c r="HXG34" s="580"/>
      <c r="HXH34" s="580"/>
      <c r="HXI34" s="580"/>
      <c r="HXJ34" s="580"/>
      <c r="HXK34" s="580"/>
      <c r="HXL34" s="580"/>
      <c r="HXM34" s="580"/>
      <c r="HXN34" s="580"/>
      <c r="HXO34" s="580"/>
      <c r="HXP34" s="580"/>
      <c r="HXQ34" s="580"/>
      <c r="HXR34" s="580"/>
      <c r="HXS34" s="580"/>
      <c r="HXT34" s="580"/>
      <c r="HXU34" s="580"/>
      <c r="HXV34" s="580"/>
      <c r="HXW34" s="580"/>
      <c r="HXX34" s="580"/>
      <c r="HXY34" s="580"/>
      <c r="HXZ34" s="580"/>
      <c r="HYA34" s="580"/>
      <c r="HYB34" s="580"/>
      <c r="HYC34" s="580"/>
      <c r="HYD34" s="580"/>
      <c r="HYE34" s="580"/>
      <c r="HYF34" s="580"/>
      <c r="HYG34" s="580"/>
      <c r="HYH34" s="580"/>
      <c r="HYI34" s="580"/>
      <c r="HYJ34" s="580"/>
      <c r="HYK34" s="580"/>
      <c r="HYL34" s="580"/>
      <c r="HYM34" s="580"/>
      <c r="HYN34" s="580"/>
      <c r="HYO34" s="580"/>
      <c r="HYP34" s="580"/>
      <c r="HYQ34" s="580"/>
      <c r="HYR34" s="580"/>
      <c r="HYS34" s="580"/>
      <c r="HYT34" s="580"/>
      <c r="HYU34" s="580"/>
      <c r="HYV34" s="580"/>
      <c r="HYW34" s="580"/>
      <c r="HYX34" s="580"/>
      <c r="HYY34" s="580"/>
      <c r="HYZ34" s="580"/>
      <c r="HZA34" s="580"/>
      <c r="HZB34" s="580"/>
      <c r="HZC34" s="580"/>
      <c r="HZD34" s="580"/>
      <c r="HZE34" s="580"/>
      <c r="HZF34" s="580"/>
      <c r="HZG34" s="580"/>
      <c r="HZH34" s="580"/>
      <c r="HZI34" s="580"/>
      <c r="HZJ34" s="580"/>
      <c r="HZK34" s="580"/>
      <c r="HZL34" s="580"/>
      <c r="HZM34" s="580"/>
      <c r="HZN34" s="580"/>
      <c r="HZO34" s="580"/>
      <c r="HZP34" s="580"/>
      <c r="HZQ34" s="580"/>
      <c r="HZR34" s="580"/>
      <c r="HZS34" s="580"/>
      <c r="HZT34" s="580"/>
      <c r="HZU34" s="580"/>
      <c r="HZV34" s="580"/>
      <c r="HZW34" s="580"/>
      <c r="HZX34" s="580"/>
      <c r="HZY34" s="580"/>
      <c r="HZZ34" s="580"/>
      <c r="IAA34" s="580"/>
      <c r="IAB34" s="580"/>
      <c r="IAC34" s="580"/>
      <c r="IAD34" s="580"/>
      <c r="IAE34" s="580"/>
      <c r="IAF34" s="580"/>
      <c r="IAG34" s="580"/>
      <c r="IAH34" s="580"/>
      <c r="IAI34" s="580"/>
      <c r="IAJ34" s="580"/>
      <c r="IAK34" s="580"/>
      <c r="IAL34" s="580"/>
      <c r="IAM34" s="580"/>
      <c r="IAN34" s="580"/>
      <c r="IAO34" s="580"/>
      <c r="IAP34" s="580"/>
      <c r="IAQ34" s="580"/>
      <c r="IAR34" s="580"/>
      <c r="IAS34" s="580"/>
      <c r="IAT34" s="580"/>
      <c r="IAU34" s="580"/>
      <c r="IAV34" s="580"/>
      <c r="IAW34" s="580"/>
      <c r="IAX34" s="580"/>
      <c r="IAY34" s="580"/>
      <c r="IAZ34" s="580"/>
      <c r="IBA34" s="580"/>
      <c r="IBB34" s="580"/>
      <c r="IBC34" s="580"/>
      <c r="IBD34" s="580"/>
      <c r="IBE34" s="580"/>
      <c r="IBF34" s="580"/>
      <c r="IBG34" s="580"/>
      <c r="IBH34" s="580"/>
      <c r="IBI34" s="580"/>
      <c r="IBJ34" s="580"/>
      <c r="IBK34" s="580"/>
      <c r="IBL34" s="580"/>
      <c r="IBM34" s="580"/>
      <c r="IBN34" s="580"/>
      <c r="IBO34" s="580"/>
      <c r="IBP34" s="580"/>
      <c r="IBQ34" s="580"/>
      <c r="IBR34" s="580"/>
      <c r="IBS34" s="580"/>
      <c r="IBT34" s="580"/>
      <c r="IBU34" s="580"/>
      <c r="IBV34" s="580"/>
      <c r="IBW34" s="580"/>
      <c r="IBX34" s="580"/>
      <c r="IBY34" s="580"/>
      <c r="IBZ34" s="580"/>
      <c r="ICA34" s="580"/>
      <c r="ICB34" s="580"/>
      <c r="ICC34" s="580"/>
      <c r="ICD34" s="580"/>
      <c r="ICE34" s="580"/>
      <c r="ICF34" s="580"/>
      <c r="ICG34" s="580"/>
      <c r="ICH34" s="580"/>
      <c r="ICI34" s="580"/>
      <c r="ICJ34" s="580"/>
      <c r="ICK34" s="580"/>
      <c r="ICL34" s="580"/>
      <c r="ICM34" s="580"/>
      <c r="ICN34" s="580"/>
      <c r="ICO34" s="580"/>
      <c r="ICP34" s="580"/>
      <c r="ICQ34" s="580"/>
      <c r="ICR34" s="580"/>
      <c r="ICS34" s="580"/>
      <c r="ICT34" s="580"/>
      <c r="ICU34" s="580"/>
      <c r="ICV34" s="580"/>
      <c r="ICW34" s="580"/>
      <c r="ICX34" s="580"/>
      <c r="ICY34" s="580"/>
      <c r="ICZ34" s="580"/>
      <c r="IDA34" s="580"/>
      <c r="IDB34" s="580"/>
      <c r="IDC34" s="580"/>
      <c r="IDD34" s="580"/>
      <c r="IDE34" s="580"/>
      <c r="IDF34" s="580"/>
      <c r="IDG34" s="580"/>
      <c r="IDH34" s="580"/>
      <c r="IDI34" s="580"/>
      <c r="IDJ34" s="580"/>
      <c r="IDK34" s="580"/>
      <c r="IDL34" s="580"/>
      <c r="IDM34" s="580"/>
      <c r="IDN34" s="580"/>
      <c r="IDO34" s="580"/>
      <c r="IDP34" s="580"/>
      <c r="IDQ34" s="580"/>
      <c r="IDR34" s="580"/>
      <c r="IDS34" s="580"/>
      <c r="IDT34" s="580"/>
      <c r="IDU34" s="580"/>
      <c r="IDV34" s="580"/>
      <c r="IDW34" s="580"/>
      <c r="IDX34" s="580"/>
      <c r="IDY34" s="580"/>
      <c r="IDZ34" s="580"/>
      <c r="IEA34" s="580"/>
      <c r="IEB34" s="580"/>
      <c r="IEC34" s="580"/>
      <c r="IED34" s="580"/>
      <c r="IEE34" s="580"/>
      <c r="IEF34" s="580"/>
      <c r="IEG34" s="580"/>
      <c r="IEH34" s="580"/>
      <c r="IEI34" s="580"/>
      <c r="IEJ34" s="580"/>
      <c r="IEK34" s="580"/>
      <c r="IEL34" s="580"/>
      <c r="IEM34" s="580"/>
      <c r="IEN34" s="580"/>
      <c r="IEO34" s="580"/>
      <c r="IEP34" s="580"/>
      <c r="IEQ34" s="580"/>
      <c r="IER34" s="580"/>
      <c r="IES34" s="580"/>
      <c r="IET34" s="580"/>
      <c r="IEU34" s="580"/>
      <c r="IEV34" s="580"/>
      <c r="IEW34" s="580"/>
      <c r="IEX34" s="580"/>
      <c r="IEY34" s="580"/>
      <c r="IEZ34" s="580"/>
      <c r="IFA34" s="580"/>
      <c r="IFB34" s="580"/>
      <c r="IFC34" s="580"/>
      <c r="IFD34" s="580"/>
      <c r="IFE34" s="580"/>
      <c r="IFF34" s="580"/>
      <c r="IFG34" s="580"/>
      <c r="IFH34" s="580"/>
      <c r="IFI34" s="580"/>
      <c r="IFJ34" s="580"/>
      <c r="IFK34" s="580"/>
      <c r="IFL34" s="580"/>
      <c r="IFM34" s="580"/>
      <c r="IFN34" s="580"/>
      <c r="IFO34" s="580"/>
      <c r="IFP34" s="580"/>
      <c r="IFQ34" s="580"/>
      <c r="IFR34" s="580"/>
      <c r="IFS34" s="580"/>
      <c r="IFT34" s="580"/>
      <c r="IFU34" s="580"/>
      <c r="IFV34" s="580"/>
      <c r="IFW34" s="580"/>
      <c r="IFX34" s="580"/>
      <c r="IFY34" s="580"/>
      <c r="IFZ34" s="580"/>
      <c r="IGA34" s="580"/>
      <c r="IGB34" s="580"/>
      <c r="IGC34" s="580"/>
      <c r="IGD34" s="580"/>
      <c r="IGE34" s="580"/>
      <c r="IGF34" s="580"/>
      <c r="IGG34" s="580"/>
      <c r="IGH34" s="580"/>
      <c r="IGI34" s="580"/>
      <c r="IGJ34" s="580"/>
      <c r="IGK34" s="580"/>
      <c r="IGL34" s="580"/>
      <c r="IGM34" s="580"/>
      <c r="IGN34" s="580"/>
      <c r="IGO34" s="580"/>
      <c r="IGP34" s="580"/>
      <c r="IGQ34" s="580"/>
      <c r="IGR34" s="580"/>
      <c r="IGS34" s="580"/>
      <c r="IGT34" s="580"/>
      <c r="IGU34" s="580"/>
      <c r="IGV34" s="580"/>
      <c r="IGW34" s="580"/>
      <c r="IGX34" s="580"/>
      <c r="IGY34" s="580"/>
      <c r="IGZ34" s="580"/>
      <c r="IHA34" s="580"/>
      <c r="IHB34" s="580"/>
      <c r="IHC34" s="580"/>
      <c r="IHD34" s="580"/>
      <c r="IHE34" s="580"/>
      <c r="IHF34" s="580"/>
      <c r="IHG34" s="580"/>
      <c r="IHH34" s="580"/>
      <c r="IHI34" s="580"/>
      <c r="IHJ34" s="580"/>
      <c r="IHK34" s="580"/>
      <c r="IHL34" s="580"/>
      <c r="IHM34" s="580"/>
      <c r="IHN34" s="580"/>
      <c r="IHO34" s="580"/>
      <c r="IHP34" s="580"/>
      <c r="IHQ34" s="580"/>
      <c r="IHR34" s="580"/>
      <c r="IHS34" s="580"/>
      <c r="IHT34" s="580"/>
      <c r="IHU34" s="580"/>
      <c r="IHV34" s="580"/>
      <c r="IHW34" s="580"/>
      <c r="IHX34" s="580"/>
      <c r="IHY34" s="580"/>
      <c r="IHZ34" s="580"/>
      <c r="IIA34" s="580"/>
      <c r="IIB34" s="580"/>
      <c r="IIC34" s="580"/>
      <c r="IID34" s="580"/>
      <c r="IIE34" s="580"/>
      <c r="IIF34" s="580"/>
      <c r="IIG34" s="580"/>
      <c r="IIH34" s="580"/>
      <c r="III34" s="580"/>
      <c r="IIJ34" s="580"/>
      <c r="IIK34" s="580"/>
      <c r="IIL34" s="580"/>
      <c r="IIM34" s="580"/>
      <c r="IIN34" s="580"/>
      <c r="IIO34" s="580"/>
      <c r="IIP34" s="580"/>
      <c r="IIQ34" s="580"/>
      <c r="IIR34" s="580"/>
      <c r="IIS34" s="580"/>
      <c r="IIT34" s="580"/>
      <c r="IIU34" s="580"/>
      <c r="IIV34" s="580"/>
      <c r="IIW34" s="580"/>
      <c r="IIX34" s="580"/>
      <c r="IIY34" s="580"/>
      <c r="IIZ34" s="580"/>
      <c r="IJA34" s="580"/>
      <c r="IJB34" s="580"/>
      <c r="IJC34" s="580"/>
      <c r="IJD34" s="580"/>
      <c r="IJE34" s="580"/>
      <c r="IJF34" s="580"/>
      <c r="IJG34" s="580"/>
      <c r="IJH34" s="580"/>
      <c r="IJI34" s="580"/>
      <c r="IJJ34" s="580"/>
      <c r="IJK34" s="580"/>
      <c r="IJL34" s="580"/>
      <c r="IJM34" s="580"/>
      <c r="IJN34" s="580"/>
      <c r="IJO34" s="580"/>
      <c r="IJP34" s="580"/>
      <c r="IJQ34" s="580"/>
      <c r="IJR34" s="580"/>
      <c r="IJS34" s="580"/>
      <c r="IJT34" s="580"/>
      <c r="IJU34" s="580"/>
      <c r="IJV34" s="580"/>
      <c r="IJW34" s="580"/>
      <c r="IJX34" s="580"/>
      <c r="IJY34" s="580"/>
      <c r="IJZ34" s="580"/>
      <c r="IKA34" s="580"/>
      <c r="IKB34" s="580"/>
      <c r="IKC34" s="580"/>
      <c r="IKD34" s="580"/>
      <c r="IKE34" s="580"/>
      <c r="IKF34" s="580"/>
      <c r="IKG34" s="580"/>
      <c r="IKH34" s="580"/>
      <c r="IKI34" s="580"/>
      <c r="IKJ34" s="580"/>
      <c r="IKK34" s="580"/>
      <c r="IKL34" s="580"/>
      <c r="IKM34" s="580"/>
      <c r="IKN34" s="580"/>
      <c r="IKO34" s="580"/>
      <c r="IKP34" s="580"/>
      <c r="IKQ34" s="580"/>
      <c r="IKR34" s="580"/>
      <c r="IKS34" s="580"/>
      <c r="IKT34" s="580"/>
      <c r="IKU34" s="580"/>
      <c r="IKV34" s="580"/>
      <c r="IKW34" s="580"/>
      <c r="IKX34" s="580"/>
      <c r="IKY34" s="580"/>
      <c r="IKZ34" s="580"/>
      <c r="ILA34" s="580"/>
      <c r="ILB34" s="580"/>
      <c r="ILC34" s="580"/>
      <c r="ILD34" s="580"/>
      <c r="ILE34" s="580"/>
      <c r="ILF34" s="580"/>
      <c r="ILG34" s="580"/>
      <c r="ILH34" s="580"/>
      <c r="ILI34" s="580"/>
      <c r="ILJ34" s="580"/>
      <c r="ILK34" s="580"/>
      <c r="ILL34" s="580"/>
      <c r="ILM34" s="580"/>
      <c r="ILN34" s="580"/>
      <c r="ILO34" s="580"/>
      <c r="ILP34" s="580"/>
      <c r="ILQ34" s="580"/>
      <c r="ILR34" s="580"/>
      <c r="ILS34" s="580"/>
      <c r="ILT34" s="580"/>
      <c r="ILU34" s="580"/>
      <c r="ILV34" s="580"/>
      <c r="ILW34" s="580"/>
      <c r="ILX34" s="580"/>
      <c r="ILY34" s="580"/>
      <c r="ILZ34" s="580"/>
      <c r="IMA34" s="580"/>
      <c r="IMB34" s="580"/>
      <c r="IMC34" s="580"/>
      <c r="IMD34" s="580"/>
      <c r="IME34" s="580"/>
      <c r="IMF34" s="580"/>
      <c r="IMG34" s="580"/>
      <c r="IMH34" s="580"/>
      <c r="IMI34" s="580"/>
      <c r="IMJ34" s="580"/>
      <c r="IMK34" s="580"/>
      <c r="IML34" s="580"/>
      <c r="IMM34" s="580"/>
      <c r="IMN34" s="580"/>
      <c r="IMO34" s="580"/>
      <c r="IMP34" s="580"/>
      <c r="IMQ34" s="580"/>
      <c r="IMR34" s="580"/>
      <c r="IMS34" s="580"/>
      <c r="IMT34" s="580"/>
      <c r="IMU34" s="580"/>
      <c r="IMV34" s="580"/>
      <c r="IMW34" s="580"/>
      <c r="IMX34" s="580"/>
      <c r="IMY34" s="580"/>
      <c r="IMZ34" s="580"/>
      <c r="INA34" s="580"/>
      <c r="INB34" s="580"/>
      <c r="INC34" s="580"/>
      <c r="IND34" s="580"/>
      <c r="INE34" s="580"/>
      <c r="INF34" s="580"/>
      <c r="ING34" s="580"/>
      <c r="INH34" s="580"/>
      <c r="INI34" s="580"/>
      <c r="INJ34" s="580"/>
      <c r="INK34" s="580"/>
      <c r="INL34" s="580"/>
      <c r="INM34" s="580"/>
      <c r="INN34" s="580"/>
      <c r="INO34" s="580"/>
      <c r="INP34" s="580"/>
      <c r="INQ34" s="580"/>
      <c r="INR34" s="580"/>
      <c r="INS34" s="580"/>
      <c r="INT34" s="580"/>
      <c r="INU34" s="580"/>
      <c r="INV34" s="580"/>
      <c r="INW34" s="580"/>
      <c r="INX34" s="580"/>
      <c r="INY34" s="580"/>
      <c r="INZ34" s="580"/>
      <c r="IOA34" s="580"/>
      <c r="IOB34" s="580"/>
      <c r="IOC34" s="580"/>
      <c r="IOD34" s="580"/>
      <c r="IOE34" s="580"/>
      <c r="IOF34" s="580"/>
      <c r="IOG34" s="580"/>
      <c r="IOH34" s="580"/>
      <c r="IOI34" s="580"/>
      <c r="IOJ34" s="580"/>
      <c r="IOK34" s="580"/>
      <c r="IOL34" s="580"/>
      <c r="IOM34" s="580"/>
      <c r="ION34" s="580"/>
      <c r="IOO34" s="580"/>
      <c r="IOP34" s="580"/>
      <c r="IOQ34" s="580"/>
      <c r="IOR34" s="580"/>
      <c r="IOS34" s="580"/>
      <c r="IOT34" s="580"/>
      <c r="IOU34" s="580"/>
      <c r="IOV34" s="580"/>
      <c r="IOW34" s="580"/>
      <c r="IOX34" s="580"/>
      <c r="IOY34" s="580"/>
      <c r="IOZ34" s="580"/>
      <c r="IPA34" s="580"/>
      <c r="IPB34" s="580"/>
      <c r="IPC34" s="580"/>
      <c r="IPD34" s="580"/>
      <c r="IPE34" s="580"/>
      <c r="IPF34" s="580"/>
      <c r="IPG34" s="580"/>
      <c r="IPH34" s="580"/>
      <c r="IPI34" s="580"/>
      <c r="IPJ34" s="580"/>
      <c r="IPK34" s="580"/>
      <c r="IPL34" s="580"/>
      <c r="IPM34" s="580"/>
      <c r="IPN34" s="580"/>
      <c r="IPO34" s="580"/>
      <c r="IPP34" s="580"/>
      <c r="IPQ34" s="580"/>
      <c r="IPR34" s="580"/>
      <c r="IPS34" s="580"/>
      <c r="IPT34" s="580"/>
      <c r="IPU34" s="580"/>
      <c r="IPV34" s="580"/>
      <c r="IPW34" s="580"/>
      <c r="IPX34" s="580"/>
      <c r="IPY34" s="580"/>
      <c r="IPZ34" s="580"/>
      <c r="IQA34" s="580"/>
      <c r="IQB34" s="580"/>
      <c r="IQC34" s="580"/>
      <c r="IQD34" s="580"/>
      <c r="IQE34" s="580"/>
      <c r="IQF34" s="580"/>
      <c r="IQG34" s="580"/>
      <c r="IQH34" s="580"/>
      <c r="IQI34" s="580"/>
      <c r="IQJ34" s="580"/>
      <c r="IQK34" s="580"/>
      <c r="IQL34" s="580"/>
      <c r="IQM34" s="580"/>
      <c r="IQN34" s="580"/>
      <c r="IQO34" s="580"/>
      <c r="IQP34" s="580"/>
      <c r="IQQ34" s="580"/>
      <c r="IQR34" s="580"/>
      <c r="IQS34" s="580"/>
      <c r="IQT34" s="580"/>
      <c r="IQU34" s="580"/>
      <c r="IQV34" s="580"/>
      <c r="IQW34" s="580"/>
      <c r="IQX34" s="580"/>
      <c r="IQY34" s="580"/>
      <c r="IQZ34" s="580"/>
      <c r="IRA34" s="580"/>
      <c r="IRB34" s="580"/>
      <c r="IRC34" s="580"/>
      <c r="IRD34" s="580"/>
      <c r="IRE34" s="580"/>
      <c r="IRF34" s="580"/>
      <c r="IRG34" s="580"/>
      <c r="IRH34" s="580"/>
      <c r="IRI34" s="580"/>
      <c r="IRJ34" s="580"/>
      <c r="IRK34" s="580"/>
      <c r="IRL34" s="580"/>
      <c r="IRM34" s="580"/>
      <c r="IRN34" s="580"/>
      <c r="IRO34" s="580"/>
      <c r="IRP34" s="580"/>
      <c r="IRQ34" s="580"/>
      <c r="IRR34" s="580"/>
      <c r="IRS34" s="580"/>
      <c r="IRT34" s="580"/>
      <c r="IRU34" s="580"/>
      <c r="IRV34" s="580"/>
      <c r="IRW34" s="580"/>
      <c r="IRX34" s="580"/>
      <c r="IRY34" s="580"/>
      <c r="IRZ34" s="580"/>
      <c r="ISA34" s="580"/>
      <c r="ISB34" s="580"/>
      <c r="ISC34" s="580"/>
      <c r="ISD34" s="580"/>
      <c r="ISE34" s="580"/>
      <c r="ISF34" s="580"/>
      <c r="ISG34" s="580"/>
      <c r="ISH34" s="580"/>
      <c r="ISI34" s="580"/>
      <c r="ISJ34" s="580"/>
      <c r="ISK34" s="580"/>
      <c r="ISL34" s="580"/>
      <c r="ISM34" s="580"/>
      <c r="ISN34" s="580"/>
      <c r="ISO34" s="580"/>
      <c r="ISP34" s="580"/>
      <c r="ISQ34" s="580"/>
      <c r="ISR34" s="580"/>
      <c r="ISS34" s="580"/>
      <c r="IST34" s="580"/>
      <c r="ISU34" s="580"/>
      <c r="ISV34" s="580"/>
      <c r="ISW34" s="580"/>
      <c r="ISX34" s="580"/>
      <c r="ISY34" s="580"/>
      <c r="ISZ34" s="580"/>
      <c r="ITA34" s="580"/>
      <c r="ITB34" s="580"/>
      <c r="ITC34" s="580"/>
      <c r="ITD34" s="580"/>
      <c r="ITE34" s="580"/>
      <c r="ITF34" s="580"/>
      <c r="ITG34" s="580"/>
      <c r="ITH34" s="580"/>
      <c r="ITI34" s="580"/>
      <c r="ITJ34" s="580"/>
      <c r="ITK34" s="580"/>
      <c r="ITL34" s="580"/>
      <c r="ITM34" s="580"/>
      <c r="ITN34" s="580"/>
      <c r="ITO34" s="580"/>
      <c r="ITP34" s="580"/>
      <c r="ITQ34" s="580"/>
      <c r="ITR34" s="580"/>
      <c r="ITS34" s="580"/>
      <c r="ITT34" s="580"/>
      <c r="ITU34" s="580"/>
      <c r="ITV34" s="580"/>
      <c r="ITW34" s="580"/>
      <c r="ITX34" s="580"/>
      <c r="ITY34" s="580"/>
      <c r="ITZ34" s="580"/>
      <c r="IUA34" s="580"/>
      <c r="IUB34" s="580"/>
      <c r="IUC34" s="580"/>
      <c r="IUD34" s="580"/>
      <c r="IUE34" s="580"/>
      <c r="IUF34" s="580"/>
      <c r="IUG34" s="580"/>
      <c r="IUH34" s="580"/>
      <c r="IUI34" s="580"/>
      <c r="IUJ34" s="580"/>
      <c r="IUK34" s="580"/>
      <c r="IUL34" s="580"/>
      <c r="IUM34" s="580"/>
      <c r="IUN34" s="580"/>
      <c r="IUO34" s="580"/>
      <c r="IUP34" s="580"/>
      <c r="IUQ34" s="580"/>
      <c r="IUR34" s="580"/>
      <c r="IUS34" s="580"/>
      <c r="IUT34" s="580"/>
      <c r="IUU34" s="580"/>
      <c r="IUV34" s="580"/>
      <c r="IUW34" s="580"/>
      <c r="IUX34" s="580"/>
      <c r="IUY34" s="580"/>
      <c r="IUZ34" s="580"/>
      <c r="IVA34" s="580"/>
      <c r="IVB34" s="580"/>
      <c r="IVC34" s="580"/>
      <c r="IVD34" s="580"/>
      <c r="IVE34" s="580"/>
      <c r="IVF34" s="580"/>
      <c r="IVG34" s="580"/>
      <c r="IVH34" s="580"/>
      <c r="IVI34" s="580"/>
      <c r="IVJ34" s="580"/>
      <c r="IVK34" s="580"/>
      <c r="IVL34" s="580"/>
      <c r="IVM34" s="580"/>
      <c r="IVN34" s="580"/>
      <c r="IVO34" s="580"/>
      <c r="IVP34" s="580"/>
      <c r="IVQ34" s="580"/>
      <c r="IVR34" s="580"/>
      <c r="IVS34" s="580"/>
      <c r="IVT34" s="580"/>
      <c r="IVU34" s="580"/>
      <c r="IVV34" s="580"/>
      <c r="IVW34" s="580"/>
      <c r="IVX34" s="580"/>
      <c r="IVY34" s="580"/>
      <c r="IVZ34" s="580"/>
      <c r="IWA34" s="580"/>
      <c r="IWB34" s="580"/>
      <c r="IWC34" s="580"/>
      <c r="IWD34" s="580"/>
      <c r="IWE34" s="580"/>
      <c r="IWF34" s="580"/>
      <c r="IWG34" s="580"/>
      <c r="IWH34" s="580"/>
      <c r="IWI34" s="580"/>
      <c r="IWJ34" s="580"/>
      <c r="IWK34" s="580"/>
      <c r="IWL34" s="580"/>
      <c r="IWM34" s="580"/>
      <c r="IWN34" s="580"/>
      <c r="IWO34" s="580"/>
      <c r="IWP34" s="580"/>
      <c r="IWQ34" s="580"/>
      <c r="IWR34" s="580"/>
      <c r="IWS34" s="580"/>
      <c r="IWT34" s="580"/>
      <c r="IWU34" s="580"/>
      <c r="IWV34" s="580"/>
      <c r="IWW34" s="580"/>
      <c r="IWX34" s="580"/>
      <c r="IWY34" s="580"/>
      <c r="IWZ34" s="580"/>
      <c r="IXA34" s="580"/>
      <c r="IXB34" s="580"/>
      <c r="IXC34" s="580"/>
      <c r="IXD34" s="580"/>
      <c r="IXE34" s="580"/>
      <c r="IXF34" s="580"/>
      <c r="IXG34" s="580"/>
      <c r="IXH34" s="580"/>
      <c r="IXI34" s="580"/>
      <c r="IXJ34" s="580"/>
      <c r="IXK34" s="580"/>
      <c r="IXL34" s="580"/>
      <c r="IXM34" s="580"/>
      <c r="IXN34" s="580"/>
      <c r="IXO34" s="580"/>
      <c r="IXP34" s="580"/>
      <c r="IXQ34" s="580"/>
      <c r="IXR34" s="580"/>
      <c r="IXS34" s="580"/>
      <c r="IXT34" s="580"/>
      <c r="IXU34" s="580"/>
      <c r="IXV34" s="580"/>
      <c r="IXW34" s="580"/>
      <c r="IXX34" s="580"/>
      <c r="IXY34" s="580"/>
      <c r="IXZ34" s="580"/>
      <c r="IYA34" s="580"/>
      <c r="IYB34" s="580"/>
      <c r="IYC34" s="580"/>
      <c r="IYD34" s="580"/>
      <c r="IYE34" s="580"/>
      <c r="IYF34" s="580"/>
      <c r="IYG34" s="580"/>
      <c r="IYH34" s="580"/>
      <c r="IYI34" s="580"/>
      <c r="IYJ34" s="580"/>
      <c r="IYK34" s="580"/>
      <c r="IYL34" s="580"/>
      <c r="IYM34" s="580"/>
      <c r="IYN34" s="580"/>
      <c r="IYO34" s="580"/>
      <c r="IYP34" s="580"/>
      <c r="IYQ34" s="580"/>
      <c r="IYR34" s="580"/>
      <c r="IYS34" s="580"/>
      <c r="IYT34" s="580"/>
      <c r="IYU34" s="580"/>
      <c r="IYV34" s="580"/>
      <c r="IYW34" s="580"/>
      <c r="IYX34" s="580"/>
      <c r="IYY34" s="580"/>
      <c r="IYZ34" s="580"/>
      <c r="IZA34" s="580"/>
      <c r="IZB34" s="580"/>
      <c r="IZC34" s="580"/>
      <c r="IZD34" s="580"/>
      <c r="IZE34" s="580"/>
      <c r="IZF34" s="580"/>
      <c r="IZG34" s="580"/>
      <c r="IZH34" s="580"/>
      <c r="IZI34" s="580"/>
      <c r="IZJ34" s="580"/>
      <c r="IZK34" s="580"/>
      <c r="IZL34" s="580"/>
      <c r="IZM34" s="580"/>
      <c r="IZN34" s="580"/>
      <c r="IZO34" s="580"/>
      <c r="IZP34" s="580"/>
      <c r="IZQ34" s="580"/>
      <c r="IZR34" s="580"/>
      <c r="IZS34" s="580"/>
      <c r="IZT34" s="580"/>
      <c r="IZU34" s="580"/>
      <c r="IZV34" s="580"/>
      <c r="IZW34" s="580"/>
      <c r="IZX34" s="580"/>
      <c r="IZY34" s="580"/>
      <c r="IZZ34" s="580"/>
      <c r="JAA34" s="580"/>
      <c r="JAB34" s="580"/>
      <c r="JAC34" s="580"/>
      <c r="JAD34" s="580"/>
      <c r="JAE34" s="580"/>
      <c r="JAF34" s="580"/>
      <c r="JAG34" s="580"/>
      <c r="JAH34" s="580"/>
      <c r="JAI34" s="580"/>
      <c r="JAJ34" s="580"/>
      <c r="JAK34" s="580"/>
      <c r="JAL34" s="580"/>
      <c r="JAM34" s="580"/>
      <c r="JAN34" s="580"/>
      <c r="JAO34" s="580"/>
      <c r="JAP34" s="580"/>
      <c r="JAQ34" s="580"/>
      <c r="JAR34" s="580"/>
      <c r="JAS34" s="580"/>
      <c r="JAT34" s="580"/>
      <c r="JAU34" s="580"/>
      <c r="JAV34" s="580"/>
      <c r="JAW34" s="580"/>
      <c r="JAX34" s="580"/>
      <c r="JAY34" s="580"/>
      <c r="JAZ34" s="580"/>
      <c r="JBA34" s="580"/>
      <c r="JBB34" s="580"/>
      <c r="JBC34" s="580"/>
      <c r="JBD34" s="580"/>
      <c r="JBE34" s="580"/>
      <c r="JBF34" s="580"/>
      <c r="JBG34" s="580"/>
      <c r="JBH34" s="580"/>
      <c r="JBI34" s="580"/>
      <c r="JBJ34" s="580"/>
      <c r="JBK34" s="580"/>
      <c r="JBL34" s="580"/>
      <c r="JBM34" s="580"/>
      <c r="JBN34" s="580"/>
      <c r="JBO34" s="580"/>
      <c r="JBP34" s="580"/>
      <c r="JBQ34" s="580"/>
      <c r="JBR34" s="580"/>
      <c r="JBS34" s="580"/>
      <c r="JBT34" s="580"/>
      <c r="JBU34" s="580"/>
      <c r="JBV34" s="580"/>
      <c r="JBW34" s="580"/>
      <c r="JBX34" s="580"/>
      <c r="JBY34" s="580"/>
      <c r="JBZ34" s="580"/>
      <c r="JCA34" s="580"/>
      <c r="JCB34" s="580"/>
      <c r="JCC34" s="580"/>
      <c r="JCD34" s="580"/>
      <c r="JCE34" s="580"/>
      <c r="JCF34" s="580"/>
      <c r="JCG34" s="580"/>
      <c r="JCH34" s="580"/>
      <c r="JCI34" s="580"/>
      <c r="JCJ34" s="580"/>
      <c r="JCK34" s="580"/>
      <c r="JCL34" s="580"/>
      <c r="JCM34" s="580"/>
      <c r="JCN34" s="580"/>
      <c r="JCO34" s="580"/>
      <c r="JCP34" s="580"/>
      <c r="JCQ34" s="580"/>
      <c r="JCR34" s="580"/>
      <c r="JCS34" s="580"/>
      <c r="JCT34" s="580"/>
      <c r="JCU34" s="580"/>
      <c r="JCV34" s="580"/>
      <c r="JCW34" s="580"/>
      <c r="JCX34" s="580"/>
      <c r="JCY34" s="580"/>
      <c r="JCZ34" s="580"/>
      <c r="JDA34" s="580"/>
      <c r="JDB34" s="580"/>
      <c r="JDC34" s="580"/>
      <c r="JDD34" s="580"/>
      <c r="JDE34" s="580"/>
      <c r="JDF34" s="580"/>
      <c r="JDG34" s="580"/>
      <c r="JDH34" s="580"/>
      <c r="JDI34" s="580"/>
      <c r="JDJ34" s="580"/>
      <c r="JDK34" s="580"/>
      <c r="JDL34" s="580"/>
      <c r="JDM34" s="580"/>
      <c r="JDN34" s="580"/>
      <c r="JDO34" s="580"/>
      <c r="JDP34" s="580"/>
      <c r="JDQ34" s="580"/>
      <c r="JDR34" s="580"/>
      <c r="JDS34" s="580"/>
      <c r="JDT34" s="580"/>
      <c r="JDU34" s="580"/>
      <c r="JDV34" s="580"/>
      <c r="JDW34" s="580"/>
      <c r="JDX34" s="580"/>
      <c r="JDY34" s="580"/>
      <c r="JDZ34" s="580"/>
      <c r="JEA34" s="580"/>
      <c r="JEB34" s="580"/>
      <c r="JEC34" s="580"/>
      <c r="JED34" s="580"/>
      <c r="JEE34" s="580"/>
      <c r="JEF34" s="580"/>
      <c r="JEG34" s="580"/>
      <c r="JEH34" s="580"/>
      <c r="JEI34" s="580"/>
      <c r="JEJ34" s="580"/>
      <c r="JEK34" s="580"/>
      <c r="JEL34" s="580"/>
      <c r="JEM34" s="580"/>
      <c r="JEN34" s="580"/>
      <c r="JEO34" s="580"/>
      <c r="JEP34" s="580"/>
      <c r="JEQ34" s="580"/>
      <c r="JER34" s="580"/>
      <c r="JES34" s="580"/>
      <c r="JET34" s="580"/>
      <c r="JEU34" s="580"/>
      <c r="JEV34" s="580"/>
      <c r="JEW34" s="580"/>
      <c r="JEX34" s="580"/>
      <c r="JEY34" s="580"/>
      <c r="JEZ34" s="580"/>
      <c r="JFA34" s="580"/>
      <c r="JFB34" s="580"/>
      <c r="JFC34" s="580"/>
      <c r="JFD34" s="580"/>
      <c r="JFE34" s="580"/>
      <c r="JFF34" s="580"/>
      <c r="JFG34" s="580"/>
      <c r="JFH34" s="580"/>
      <c r="JFI34" s="580"/>
      <c r="JFJ34" s="580"/>
      <c r="JFK34" s="580"/>
      <c r="JFL34" s="580"/>
      <c r="JFM34" s="580"/>
      <c r="JFN34" s="580"/>
      <c r="JFO34" s="580"/>
      <c r="JFP34" s="580"/>
      <c r="JFQ34" s="580"/>
      <c r="JFR34" s="580"/>
      <c r="JFS34" s="580"/>
      <c r="JFT34" s="580"/>
      <c r="JFU34" s="580"/>
      <c r="JFV34" s="580"/>
      <c r="JFW34" s="580"/>
      <c r="JFX34" s="580"/>
      <c r="JFY34" s="580"/>
      <c r="JFZ34" s="580"/>
      <c r="JGA34" s="580"/>
      <c r="JGB34" s="580"/>
      <c r="JGC34" s="580"/>
      <c r="JGD34" s="580"/>
      <c r="JGE34" s="580"/>
      <c r="JGF34" s="580"/>
      <c r="JGG34" s="580"/>
      <c r="JGH34" s="580"/>
      <c r="JGI34" s="580"/>
      <c r="JGJ34" s="580"/>
      <c r="JGK34" s="580"/>
      <c r="JGL34" s="580"/>
      <c r="JGM34" s="580"/>
      <c r="JGN34" s="580"/>
      <c r="JGO34" s="580"/>
      <c r="JGP34" s="580"/>
      <c r="JGQ34" s="580"/>
      <c r="JGR34" s="580"/>
      <c r="JGS34" s="580"/>
      <c r="JGT34" s="580"/>
      <c r="JGU34" s="580"/>
      <c r="JGV34" s="580"/>
      <c r="JGW34" s="580"/>
      <c r="JGX34" s="580"/>
      <c r="JGY34" s="580"/>
      <c r="JGZ34" s="580"/>
      <c r="JHA34" s="580"/>
      <c r="JHB34" s="580"/>
      <c r="JHC34" s="580"/>
      <c r="JHD34" s="580"/>
      <c r="JHE34" s="580"/>
      <c r="JHF34" s="580"/>
      <c r="JHG34" s="580"/>
      <c r="JHH34" s="580"/>
      <c r="JHI34" s="580"/>
      <c r="JHJ34" s="580"/>
      <c r="JHK34" s="580"/>
      <c r="JHL34" s="580"/>
      <c r="JHM34" s="580"/>
      <c r="JHN34" s="580"/>
      <c r="JHO34" s="580"/>
      <c r="JHP34" s="580"/>
      <c r="JHQ34" s="580"/>
      <c r="JHR34" s="580"/>
      <c r="JHS34" s="580"/>
      <c r="JHT34" s="580"/>
      <c r="JHU34" s="580"/>
      <c r="JHV34" s="580"/>
      <c r="JHW34" s="580"/>
      <c r="JHX34" s="580"/>
      <c r="JHY34" s="580"/>
      <c r="JHZ34" s="580"/>
      <c r="JIA34" s="580"/>
      <c r="JIB34" s="580"/>
      <c r="JIC34" s="580"/>
      <c r="JID34" s="580"/>
      <c r="JIE34" s="580"/>
      <c r="JIF34" s="580"/>
      <c r="JIG34" s="580"/>
      <c r="JIH34" s="580"/>
      <c r="JII34" s="580"/>
      <c r="JIJ34" s="580"/>
      <c r="JIK34" s="580"/>
      <c r="JIL34" s="580"/>
      <c r="JIM34" s="580"/>
      <c r="JIN34" s="580"/>
      <c r="JIO34" s="580"/>
      <c r="JIP34" s="580"/>
      <c r="JIQ34" s="580"/>
      <c r="JIR34" s="580"/>
      <c r="JIS34" s="580"/>
      <c r="JIT34" s="580"/>
      <c r="JIU34" s="580"/>
      <c r="JIV34" s="580"/>
      <c r="JIW34" s="580"/>
      <c r="JIX34" s="580"/>
      <c r="JIY34" s="580"/>
      <c r="JIZ34" s="580"/>
      <c r="JJA34" s="580"/>
      <c r="JJB34" s="580"/>
      <c r="JJC34" s="580"/>
      <c r="JJD34" s="580"/>
      <c r="JJE34" s="580"/>
      <c r="JJF34" s="580"/>
      <c r="JJG34" s="580"/>
      <c r="JJH34" s="580"/>
      <c r="JJI34" s="580"/>
      <c r="JJJ34" s="580"/>
      <c r="JJK34" s="580"/>
      <c r="JJL34" s="580"/>
      <c r="JJM34" s="580"/>
      <c r="JJN34" s="580"/>
      <c r="JJO34" s="580"/>
      <c r="JJP34" s="580"/>
      <c r="JJQ34" s="580"/>
      <c r="JJR34" s="580"/>
      <c r="JJS34" s="580"/>
      <c r="JJT34" s="580"/>
      <c r="JJU34" s="580"/>
      <c r="JJV34" s="580"/>
      <c r="JJW34" s="580"/>
      <c r="JJX34" s="580"/>
      <c r="JJY34" s="580"/>
      <c r="JJZ34" s="580"/>
      <c r="JKA34" s="580"/>
      <c r="JKB34" s="580"/>
      <c r="JKC34" s="580"/>
      <c r="JKD34" s="580"/>
      <c r="JKE34" s="580"/>
      <c r="JKF34" s="580"/>
      <c r="JKG34" s="580"/>
      <c r="JKH34" s="580"/>
      <c r="JKI34" s="580"/>
      <c r="JKJ34" s="580"/>
      <c r="JKK34" s="580"/>
      <c r="JKL34" s="580"/>
      <c r="JKM34" s="580"/>
      <c r="JKN34" s="580"/>
      <c r="JKO34" s="580"/>
      <c r="JKP34" s="580"/>
      <c r="JKQ34" s="580"/>
      <c r="JKR34" s="580"/>
      <c r="JKS34" s="580"/>
      <c r="JKT34" s="580"/>
      <c r="JKU34" s="580"/>
      <c r="JKV34" s="580"/>
      <c r="JKW34" s="580"/>
      <c r="JKX34" s="580"/>
      <c r="JKY34" s="580"/>
      <c r="JKZ34" s="580"/>
      <c r="JLA34" s="580"/>
      <c r="JLB34" s="580"/>
      <c r="JLC34" s="580"/>
      <c r="JLD34" s="580"/>
      <c r="JLE34" s="580"/>
      <c r="JLF34" s="580"/>
      <c r="JLG34" s="580"/>
      <c r="JLH34" s="580"/>
      <c r="JLI34" s="580"/>
      <c r="JLJ34" s="580"/>
      <c r="JLK34" s="580"/>
      <c r="JLL34" s="580"/>
      <c r="JLM34" s="580"/>
      <c r="JLN34" s="580"/>
      <c r="JLO34" s="580"/>
      <c r="JLP34" s="580"/>
      <c r="JLQ34" s="580"/>
      <c r="JLR34" s="580"/>
      <c r="JLS34" s="580"/>
      <c r="JLT34" s="580"/>
      <c r="JLU34" s="580"/>
      <c r="JLV34" s="580"/>
      <c r="JLW34" s="580"/>
      <c r="JLX34" s="580"/>
      <c r="JLY34" s="580"/>
      <c r="JLZ34" s="580"/>
      <c r="JMA34" s="580"/>
      <c r="JMB34" s="580"/>
      <c r="JMC34" s="580"/>
      <c r="JMD34" s="580"/>
      <c r="JME34" s="580"/>
      <c r="JMF34" s="580"/>
      <c r="JMG34" s="580"/>
      <c r="JMH34" s="580"/>
      <c r="JMI34" s="580"/>
      <c r="JMJ34" s="580"/>
      <c r="JMK34" s="580"/>
      <c r="JML34" s="580"/>
      <c r="JMM34" s="580"/>
      <c r="JMN34" s="580"/>
      <c r="JMO34" s="580"/>
      <c r="JMP34" s="580"/>
      <c r="JMQ34" s="580"/>
      <c r="JMR34" s="580"/>
      <c r="JMS34" s="580"/>
      <c r="JMT34" s="580"/>
      <c r="JMU34" s="580"/>
      <c r="JMV34" s="580"/>
      <c r="JMW34" s="580"/>
      <c r="JMX34" s="580"/>
      <c r="JMY34" s="580"/>
      <c r="JMZ34" s="580"/>
      <c r="JNA34" s="580"/>
      <c r="JNB34" s="580"/>
      <c r="JNC34" s="580"/>
      <c r="JND34" s="580"/>
      <c r="JNE34" s="580"/>
      <c r="JNF34" s="580"/>
      <c r="JNG34" s="580"/>
      <c r="JNH34" s="580"/>
      <c r="JNI34" s="580"/>
      <c r="JNJ34" s="580"/>
      <c r="JNK34" s="580"/>
      <c r="JNL34" s="580"/>
      <c r="JNM34" s="580"/>
      <c r="JNN34" s="580"/>
      <c r="JNO34" s="580"/>
      <c r="JNP34" s="580"/>
      <c r="JNQ34" s="580"/>
      <c r="JNR34" s="580"/>
      <c r="JNS34" s="580"/>
      <c r="JNT34" s="580"/>
      <c r="JNU34" s="580"/>
      <c r="JNV34" s="580"/>
      <c r="JNW34" s="580"/>
      <c r="JNX34" s="580"/>
      <c r="JNY34" s="580"/>
      <c r="JNZ34" s="580"/>
      <c r="JOA34" s="580"/>
      <c r="JOB34" s="580"/>
      <c r="JOC34" s="580"/>
      <c r="JOD34" s="580"/>
      <c r="JOE34" s="580"/>
      <c r="JOF34" s="580"/>
      <c r="JOG34" s="580"/>
      <c r="JOH34" s="580"/>
      <c r="JOI34" s="580"/>
      <c r="JOJ34" s="580"/>
      <c r="JOK34" s="580"/>
      <c r="JOL34" s="580"/>
      <c r="JOM34" s="580"/>
      <c r="JON34" s="580"/>
      <c r="JOO34" s="580"/>
      <c r="JOP34" s="580"/>
      <c r="JOQ34" s="580"/>
      <c r="JOR34" s="580"/>
      <c r="JOS34" s="580"/>
      <c r="JOT34" s="580"/>
      <c r="JOU34" s="580"/>
      <c r="JOV34" s="580"/>
      <c r="JOW34" s="580"/>
      <c r="JOX34" s="580"/>
      <c r="JOY34" s="580"/>
      <c r="JOZ34" s="580"/>
      <c r="JPA34" s="580"/>
      <c r="JPB34" s="580"/>
      <c r="JPC34" s="580"/>
      <c r="JPD34" s="580"/>
      <c r="JPE34" s="580"/>
      <c r="JPF34" s="580"/>
      <c r="JPG34" s="580"/>
      <c r="JPH34" s="580"/>
      <c r="JPI34" s="580"/>
      <c r="JPJ34" s="580"/>
      <c r="JPK34" s="580"/>
      <c r="JPL34" s="580"/>
      <c r="JPM34" s="580"/>
      <c r="JPN34" s="580"/>
      <c r="JPO34" s="580"/>
      <c r="JPP34" s="580"/>
      <c r="JPQ34" s="580"/>
      <c r="JPR34" s="580"/>
      <c r="JPS34" s="580"/>
      <c r="JPT34" s="580"/>
      <c r="JPU34" s="580"/>
      <c r="JPV34" s="580"/>
      <c r="JPW34" s="580"/>
      <c r="JPX34" s="580"/>
      <c r="JPY34" s="580"/>
      <c r="JPZ34" s="580"/>
      <c r="JQA34" s="580"/>
      <c r="JQB34" s="580"/>
      <c r="JQC34" s="580"/>
      <c r="JQD34" s="580"/>
      <c r="JQE34" s="580"/>
      <c r="JQF34" s="580"/>
      <c r="JQG34" s="580"/>
      <c r="JQH34" s="580"/>
      <c r="JQI34" s="580"/>
      <c r="JQJ34" s="580"/>
      <c r="JQK34" s="580"/>
      <c r="JQL34" s="580"/>
      <c r="JQM34" s="580"/>
      <c r="JQN34" s="580"/>
      <c r="JQO34" s="580"/>
      <c r="JQP34" s="580"/>
      <c r="JQQ34" s="580"/>
      <c r="JQR34" s="580"/>
      <c r="JQS34" s="580"/>
      <c r="JQT34" s="580"/>
      <c r="JQU34" s="580"/>
      <c r="JQV34" s="580"/>
      <c r="JQW34" s="580"/>
      <c r="JQX34" s="580"/>
      <c r="JQY34" s="580"/>
      <c r="JQZ34" s="580"/>
      <c r="JRA34" s="580"/>
      <c r="JRB34" s="580"/>
      <c r="JRC34" s="580"/>
      <c r="JRD34" s="580"/>
      <c r="JRE34" s="580"/>
      <c r="JRF34" s="580"/>
      <c r="JRG34" s="580"/>
      <c r="JRH34" s="580"/>
      <c r="JRI34" s="580"/>
      <c r="JRJ34" s="580"/>
      <c r="JRK34" s="580"/>
      <c r="JRL34" s="580"/>
      <c r="JRM34" s="580"/>
      <c r="JRN34" s="580"/>
      <c r="JRO34" s="580"/>
      <c r="JRP34" s="580"/>
      <c r="JRQ34" s="580"/>
      <c r="JRR34" s="580"/>
      <c r="JRS34" s="580"/>
      <c r="JRT34" s="580"/>
      <c r="JRU34" s="580"/>
      <c r="JRV34" s="580"/>
      <c r="JRW34" s="580"/>
      <c r="JRX34" s="580"/>
      <c r="JRY34" s="580"/>
      <c r="JRZ34" s="580"/>
      <c r="JSA34" s="580"/>
      <c r="JSB34" s="580"/>
      <c r="JSC34" s="580"/>
      <c r="JSD34" s="580"/>
      <c r="JSE34" s="580"/>
      <c r="JSF34" s="580"/>
      <c r="JSG34" s="580"/>
      <c r="JSH34" s="580"/>
      <c r="JSI34" s="580"/>
      <c r="JSJ34" s="580"/>
      <c r="JSK34" s="580"/>
      <c r="JSL34" s="580"/>
      <c r="JSM34" s="580"/>
      <c r="JSN34" s="580"/>
      <c r="JSO34" s="580"/>
      <c r="JSP34" s="580"/>
      <c r="JSQ34" s="580"/>
      <c r="JSR34" s="580"/>
      <c r="JSS34" s="580"/>
      <c r="JST34" s="580"/>
      <c r="JSU34" s="580"/>
      <c r="JSV34" s="580"/>
      <c r="JSW34" s="580"/>
      <c r="JSX34" s="580"/>
      <c r="JSY34" s="580"/>
      <c r="JSZ34" s="580"/>
      <c r="JTA34" s="580"/>
      <c r="JTB34" s="580"/>
      <c r="JTC34" s="580"/>
      <c r="JTD34" s="580"/>
      <c r="JTE34" s="580"/>
      <c r="JTF34" s="580"/>
      <c r="JTG34" s="580"/>
      <c r="JTH34" s="580"/>
      <c r="JTI34" s="580"/>
      <c r="JTJ34" s="580"/>
      <c r="JTK34" s="580"/>
      <c r="JTL34" s="580"/>
      <c r="JTM34" s="580"/>
      <c r="JTN34" s="580"/>
      <c r="JTO34" s="580"/>
      <c r="JTP34" s="580"/>
      <c r="JTQ34" s="580"/>
      <c r="JTR34" s="580"/>
      <c r="JTS34" s="580"/>
      <c r="JTT34" s="580"/>
      <c r="JTU34" s="580"/>
      <c r="JTV34" s="580"/>
      <c r="JTW34" s="580"/>
      <c r="JTX34" s="580"/>
      <c r="JTY34" s="580"/>
      <c r="JTZ34" s="580"/>
      <c r="JUA34" s="580"/>
      <c r="JUB34" s="580"/>
      <c r="JUC34" s="580"/>
      <c r="JUD34" s="580"/>
      <c r="JUE34" s="580"/>
      <c r="JUF34" s="580"/>
      <c r="JUG34" s="580"/>
      <c r="JUH34" s="580"/>
      <c r="JUI34" s="580"/>
      <c r="JUJ34" s="580"/>
      <c r="JUK34" s="580"/>
      <c r="JUL34" s="580"/>
      <c r="JUM34" s="580"/>
      <c r="JUN34" s="580"/>
      <c r="JUO34" s="580"/>
      <c r="JUP34" s="580"/>
      <c r="JUQ34" s="580"/>
      <c r="JUR34" s="580"/>
      <c r="JUS34" s="580"/>
      <c r="JUT34" s="580"/>
      <c r="JUU34" s="580"/>
      <c r="JUV34" s="580"/>
      <c r="JUW34" s="580"/>
      <c r="JUX34" s="580"/>
      <c r="JUY34" s="580"/>
      <c r="JUZ34" s="580"/>
      <c r="JVA34" s="580"/>
      <c r="JVB34" s="580"/>
      <c r="JVC34" s="580"/>
      <c r="JVD34" s="580"/>
      <c r="JVE34" s="580"/>
      <c r="JVF34" s="580"/>
      <c r="JVG34" s="580"/>
      <c r="JVH34" s="580"/>
      <c r="JVI34" s="580"/>
      <c r="JVJ34" s="580"/>
      <c r="JVK34" s="580"/>
      <c r="JVL34" s="580"/>
      <c r="JVM34" s="580"/>
      <c r="JVN34" s="580"/>
      <c r="JVO34" s="580"/>
      <c r="JVP34" s="580"/>
      <c r="JVQ34" s="580"/>
      <c r="JVR34" s="580"/>
      <c r="JVS34" s="580"/>
      <c r="JVT34" s="580"/>
      <c r="JVU34" s="580"/>
      <c r="JVV34" s="580"/>
      <c r="JVW34" s="580"/>
      <c r="JVX34" s="580"/>
      <c r="JVY34" s="580"/>
      <c r="JVZ34" s="580"/>
      <c r="JWA34" s="580"/>
      <c r="JWB34" s="580"/>
      <c r="JWC34" s="580"/>
      <c r="JWD34" s="580"/>
      <c r="JWE34" s="580"/>
      <c r="JWF34" s="580"/>
      <c r="JWG34" s="580"/>
      <c r="JWH34" s="580"/>
      <c r="JWI34" s="580"/>
      <c r="JWJ34" s="580"/>
      <c r="JWK34" s="580"/>
      <c r="JWL34" s="580"/>
      <c r="JWM34" s="580"/>
      <c r="JWN34" s="580"/>
      <c r="JWO34" s="580"/>
      <c r="JWP34" s="580"/>
      <c r="JWQ34" s="580"/>
      <c r="JWR34" s="580"/>
      <c r="JWS34" s="580"/>
      <c r="JWT34" s="580"/>
      <c r="JWU34" s="580"/>
      <c r="JWV34" s="580"/>
      <c r="JWW34" s="580"/>
      <c r="JWX34" s="580"/>
      <c r="JWY34" s="580"/>
      <c r="JWZ34" s="580"/>
      <c r="JXA34" s="580"/>
      <c r="JXB34" s="580"/>
      <c r="JXC34" s="580"/>
      <c r="JXD34" s="580"/>
      <c r="JXE34" s="580"/>
      <c r="JXF34" s="580"/>
      <c r="JXG34" s="580"/>
      <c r="JXH34" s="580"/>
      <c r="JXI34" s="580"/>
      <c r="JXJ34" s="580"/>
      <c r="JXK34" s="580"/>
      <c r="JXL34" s="580"/>
      <c r="JXM34" s="580"/>
      <c r="JXN34" s="580"/>
      <c r="JXO34" s="580"/>
      <c r="JXP34" s="580"/>
      <c r="JXQ34" s="580"/>
      <c r="JXR34" s="580"/>
      <c r="JXS34" s="580"/>
      <c r="JXT34" s="580"/>
      <c r="JXU34" s="580"/>
      <c r="JXV34" s="580"/>
      <c r="JXW34" s="580"/>
      <c r="JXX34" s="580"/>
      <c r="JXY34" s="580"/>
      <c r="JXZ34" s="580"/>
      <c r="JYA34" s="580"/>
      <c r="JYB34" s="580"/>
      <c r="JYC34" s="580"/>
      <c r="JYD34" s="580"/>
      <c r="JYE34" s="580"/>
      <c r="JYF34" s="580"/>
      <c r="JYG34" s="580"/>
      <c r="JYH34" s="580"/>
      <c r="JYI34" s="580"/>
      <c r="JYJ34" s="580"/>
      <c r="JYK34" s="580"/>
      <c r="JYL34" s="580"/>
      <c r="JYM34" s="580"/>
      <c r="JYN34" s="580"/>
      <c r="JYO34" s="580"/>
      <c r="JYP34" s="580"/>
      <c r="JYQ34" s="580"/>
      <c r="JYR34" s="580"/>
      <c r="JYS34" s="580"/>
      <c r="JYT34" s="580"/>
      <c r="JYU34" s="580"/>
      <c r="JYV34" s="580"/>
      <c r="JYW34" s="580"/>
      <c r="JYX34" s="580"/>
      <c r="JYY34" s="580"/>
      <c r="JYZ34" s="580"/>
      <c r="JZA34" s="580"/>
      <c r="JZB34" s="580"/>
      <c r="JZC34" s="580"/>
      <c r="JZD34" s="580"/>
      <c r="JZE34" s="580"/>
      <c r="JZF34" s="580"/>
      <c r="JZG34" s="580"/>
      <c r="JZH34" s="580"/>
      <c r="JZI34" s="580"/>
      <c r="JZJ34" s="580"/>
      <c r="JZK34" s="580"/>
      <c r="JZL34" s="580"/>
      <c r="JZM34" s="580"/>
      <c r="JZN34" s="580"/>
      <c r="JZO34" s="580"/>
      <c r="JZP34" s="580"/>
      <c r="JZQ34" s="580"/>
      <c r="JZR34" s="580"/>
      <c r="JZS34" s="580"/>
      <c r="JZT34" s="580"/>
      <c r="JZU34" s="580"/>
      <c r="JZV34" s="580"/>
      <c r="JZW34" s="580"/>
      <c r="JZX34" s="580"/>
      <c r="JZY34" s="580"/>
      <c r="JZZ34" s="580"/>
      <c r="KAA34" s="580"/>
      <c r="KAB34" s="580"/>
      <c r="KAC34" s="580"/>
      <c r="KAD34" s="580"/>
      <c r="KAE34" s="580"/>
      <c r="KAF34" s="580"/>
      <c r="KAG34" s="580"/>
      <c r="KAH34" s="580"/>
      <c r="KAI34" s="580"/>
      <c r="KAJ34" s="580"/>
      <c r="KAK34" s="580"/>
      <c r="KAL34" s="580"/>
      <c r="KAM34" s="580"/>
      <c r="KAN34" s="580"/>
      <c r="KAO34" s="580"/>
      <c r="KAP34" s="580"/>
      <c r="KAQ34" s="580"/>
      <c r="KAR34" s="580"/>
      <c r="KAS34" s="580"/>
      <c r="KAT34" s="580"/>
      <c r="KAU34" s="580"/>
      <c r="KAV34" s="580"/>
      <c r="KAW34" s="580"/>
      <c r="KAX34" s="580"/>
      <c r="KAY34" s="580"/>
      <c r="KAZ34" s="580"/>
      <c r="KBA34" s="580"/>
      <c r="KBB34" s="580"/>
      <c r="KBC34" s="580"/>
      <c r="KBD34" s="580"/>
      <c r="KBE34" s="580"/>
      <c r="KBF34" s="580"/>
      <c r="KBG34" s="580"/>
      <c r="KBH34" s="580"/>
      <c r="KBI34" s="580"/>
      <c r="KBJ34" s="580"/>
      <c r="KBK34" s="580"/>
      <c r="KBL34" s="580"/>
      <c r="KBM34" s="580"/>
      <c r="KBN34" s="580"/>
      <c r="KBO34" s="580"/>
      <c r="KBP34" s="580"/>
      <c r="KBQ34" s="580"/>
      <c r="KBR34" s="580"/>
      <c r="KBS34" s="580"/>
      <c r="KBT34" s="580"/>
      <c r="KBU34" s="580"/>
      <c r="KBV34" s="580"/>
      <c r="KBW34" s="580"/>
      <c r="KBX34" s="580"/>
      <c r="KBY34" s="580"/>
      <c r="KBZ34" s="580"/>
      <c r="KCA34" s="580"/>
      <c r="KCB34" s="580"/>
      <c r="KCC34" s="580"/>
      <c r="KCD34" s="580"/>
      <c r="KCE34" s="580"/>
      <c r="KCF34" s="580"/>
      <c r="KCG34" s="580"/>
      <c r="KCH34" s="580"/>
      <c r="KCI34" s="580"/>
      <c r="KCJ34" s="580"/>
      <c r="KCK34" s="580"/>
      <c r="KCL34" s="580"/>
      <c r="KCM34" s="580"/>
      <c r="KCN34" s="580"/>
      <c r="KCO34" s="580"/>
      <c r="KCP34" s="580"/>
      <c r="KCQ34" s="580"/>
      <c r="KCR34" s="580"/>
      <c r="KCS34" s="580"/>
      <c r="KCT34" s="580"/>
      <c r="KCU34" s="580"/>
      <c r="KCV34" s="580"/>
      <c r="KCW34" s="580"/>
      <c r="KCX34" s="580"/>
      <c r="KCY34" s="580"/>
      <c r="KCZ34" s="580"/>
      <c r="KDA34" s="580"/>
      <c r="KDB34" s="580"/>
      <c r="KDC34" s="580"/>
      <c r="KDD34" s="580"/>
      <c r="KDE34" s="580"/>
      <c r="KDF34" s="580"/>
      <c r="KDG34" s="580"/>
      <c r="KDH34" s="580"/>
      <c r="KDI34" s="580"/>
      <c r="KDJ34" s="580"/>
      <c r="KDK34" s="580"/>
      <c r="KDL34" s="580"/>
      <c r="KDM34" s="580"/>
      <c r="KDN34" s="580"/>
      <c r="KDO34" s="580"/>
      <c r="KDP34" s="580"/>
      <c r="KDQ34" s="580"/>
      <c r="KDR34" s="580"/>
      <c r="KDS34" s="580"/>
      <c r="KDT34" s="580"/>
      <c r="KDU34" s="580"/>
      <c r="KDV34" s="580"/>
      <c r="KDW34" s="580"/>
      <c r="KDX34" s="580"/>
      <c r="KDY34" s="580"/>
      <c r="KDZ34" s="580"/>
      <c r="KEA34" s="580"/>
      <c r="KEB34" s="580"/>
      <c r="KEC34" s="580"/>
      <c r="KED34" s="580"/>
      <c r="KEE34" s="580"/>
      <c r="KEF34" s="580"/>
      <c r="KEG34" s="580"/>
      <c r="KEH34" s="580"/>
      <c r="KEI34" s="580"/>
      <c r="KEJ34" s="580"/>
      <c r="KEK34" s="580"/>
      <c r="KEL34" s="580"/>
      <c r="KEM34" s="580"/>
      <c r="KEN34" s="580"/>
      <c r="KEO34" s="580"/>
      <c r="KEP34" s="580"/>
      <c r="KEQ34" s="580"/>
      <c r="KER34" s="580"/>
      <c r="KES34" s="580"/>
      <c r="KET34" s="580"/>
      <c r="KEU34" s="580"/>
      <c r="KEV34" s="580"/>
      <c r="KEW34" s="580"/>
      <c r="KEX34" s="580"/>
      <c r="KEY34" s="580"/>
      <c r="KEZ34" s="580"/>
      <c r="KFA34" s="580"/>
      <c r="KFB34" s="580"/>
      <c r="KFC34" s="580"/>
      <c r="KFD34" s="580"/>
      <c r="KFE34" s="580"/>
      <c r="KFF34" s="580"/>
      <c r="KFG34" s="580"/>
      <c r="KFH34" s="580"/>
      <c r="KFI34" s="580"/>
      <c r="KFJ34" s="580"/>
      <c r="KFK34" s="580"/>
      <c r="KFL34" s="580"/>
      <c r="KFM34" s="580"/>
      <c r="KFN34" s="580"/>
      <c r="KFO34" s="580"/>
      <c r="KFP34" s="580"/>
      <c r="KFQ34" s="580"/>
      <c r="KFR34" s="580"/>
      <c r="KFS34" s="580"/>
      <c r="KFT34" s="580"/>
      <c r="KFU34" s="580"/>
      <c r="KFV34" s="580"/>
      <c r="KFW34" s="580"/>
      <c r="KFX34" s="580"/>
      <c r="KFY34" s="580"/>
      <c r="KFZ34" s="580"/>
      <c r="KGA34" s="580"/>
      <c r="KGB34" s="580"/>
      <c r="KGC34" s="580"/>
      <c r="KGD34" s="580"/>
      <c r="KGE34" s="580"/>
      <c r="KGF34" s="580"/>
      <c r="KGG34" s="580"/>
      <c r="KGH34" s="580"/>
      <c r="KGI34" s="580"/>
      <c r="KGJ34" s="580"/>
      <c r="KGK34" s="580"/>
      <c r="KGL34" s="580"/>
      <c r="KGM34" s="580"/>
      <c r="KGN34" s="580"/>
      <c r="KGO34" s="580"/>
      <c r="KGP34" s="580"/>
      <c r="KGQ34" s="580"/>
      <c r="KGR34" s="580"/>
      <c r="KGS34" s="580"/>
      <c r="KGT34" s="580"/>
      <c r="KGU34" s="580"/>
      <c r="KGV34" s="580"/>
      <c r="KGW34" s="580"/>
      <c r="KGX34" s="580"/>
      <c r="KGY34" s="580"/>
      <c r="KGZ34" s="580"/>
      <c r="KHA34" s="580"/>
      <c r="KHB34" s="580"/>
      <c r="KHC34" s="580"/>
      <c r="KHD34" s="580"/>
      <c r="KHE34" s="580"/>
      <c r="KHF34" s="580"/>
      <c r="KHG34" s="580"/>
      <c r="KHH34" s="580"/>
      <c r="KHI34" s="580"/>
      <c r="KHJ34" s="580"/>
      <c r="KHK34" s="580"/>
      <c r="KHL34" s="580"/>
      <c r="KHM34" s="580"/>
      <c r="KHN34" s="580"/>
      <c r="KHO34" s="580"/>
      <c r="KHP34" s="580"/>
      <c r="KHQ34" s="580"/>
      <c r="KHR34" s="580"/>
      <c r="KHS34" s="580"/>
      <c r="KHT34" s="580"/>
      <c r="KHU34" s="580"/>
      <c r="KHV34" s="580"/>
      <c r="KHW34" s="580"/>
      <c r="KHX34" s="580"/>
      <c r="KHY34" s="580"/>
      <c r="KHZ34" s="580"/>
      <c r="KIA34" s="580"/>
      <c r="KIB34" s="580"/>
      <c r="KIC34" s="580"/>
      <c r="KID34" s="580"/>
      <c r="KIE34" s="580"/>
      <c r="KIF34" s="580"/>
      <c r="KIG34" s="580"/>
      <c r="KIH34" s="580"/>
      <c r="KII34" s="580"/>
      <c r="KIJ34" s="580"/>
      <c r="KIK34" s="580"/>
      <c r="KIL34" s="580"/>
      <c r="KIM34" s="580"/>
      <c r="KIN34" s="580"/>
      <c r="KIO34" s="580"/>
      <c r="KIP34" s="580"/>
      <c r="KIQ34" s="580"/>
      <c r="KIR34" s="580"/>
      <c r="KIS34" s="580"/>
      <c r="KIT34" s="580"/>
      <c r="KIU34" s="580"/>
      <c r="KIV34" s="580"/>
      <c r="KIW34" s="580"/>
      <c r="KIX34" s="580"/>
      <c r="KIY34" s="580"/>
      <c r="KIZ34" s="580"/>
      <c r="KJA34" s="580"/>
      <c r="KJB34" s="580"/>
      <c r="KJC34" s="580"/>
      <c r="KJD34" s="580"/>
      <c r="KJE34" s="580"/>
      <c r="KJF34" s="580"/>
      <c r="KJG34" s="580"/>
      <c r="KJH34" s="580"/>
      <c r="KJI34" s="580"/>
      <c r="KJJ34" s="580"/>
      <c r="KJK34" s="580"/>
      <c r="KJL34" s="580"/>
      <c r="KJM34" s="580"/>
      <c r="KJN34" s="580"/>
      <c r="KJO34" s="580"/>
      <c r="KJP34" s="580"/>
      <c r="KJQ34" s="580"/>
      <c r="KJR34" s="580"/>
      <c r="KJS34" s="580"/>
      <c r="KJT34" s="580"/>
      <c r="KJU34" s="580"/>
      <c r="KJV34" s="580"/>
      <c r="KJW34" s="580"/>
      <c r="KJX34" s="580"/>
      <c r="KJY34" s="580"/>
      <c r="KJZ34" s="580"/>
      <c r="KKA34" s="580"/>
      <c r="KKB34" s="580"/>
      <c r="KKC34" s="580"/>
      <c r="KKD34" s="580"/>
      <c r="KKE34" s="580"/>
      <c r="KKF34" s="580"/>
      <c r="KKG34" s="580"/>
      <c r="KKH34" s="580"/>
      <c r="KKI34" s="580"/>
      <c r="KKJ34" s="580"/>
      <c r="KKK34" s="580"/>
      <c r="KKL34" s="580"/>
      <c r="KKM34" s="580"/>
      <c r="KKN34" s="580"/>
      <c r="KKO34" s="580"/>
      <c r="KKP34" s="580"/>
      <c r="KKQ34" s="580"/>
      <c r="KKR34" s="580"/>
      <c r="KKS34" s="580"/>
      <c r="KKT34" s="580"/>
      <c r="KKU34" s="580"/>
      <c r="KKV34" s="580"/>
      <c r="KKW34" s="580"/>
      <c r="KKX34" s="580"/>
      <c r="KKY34" s="580"/>
      <c r="KKZ34" s="580"/>
      <c r="KLA34" s="580"/>
      <c r="KLB34" s="580"/>
      <c r="KLC34" s="580"/>
      <c r="KLD34" s="580"/>
      <c r="KLE34" s="580"/>
      <c r="KLF34" s="580"/>
      <c r="KLG34" s="580"/>
      <c r="KLH34" s="580"/>
      <c r="KLI34" s="580"/>
      <c r="KLJ34" s="580"/>
      <c r="KLK34" s="580"/>
      <c r="KLL34" s="580"/>
      <c r="KLM34" s="580"/>
      <c r="KLN34" s="580"/>
      <c r="KLO34" s="580"/>
      <c r="KLP34" s="580"/>
      <c r="KLQ34" s="580"/>
      <c r="KLR34" s="580"/>
      <c r="KLS34" s="580"/>
      <c r="KLT34" s="580"/>
      <c r="KLU34" s="580"/>
      <c r="KLV34" s="580"/>
      <c r="KLW34" s="580"/>
      <c r="KLX34" s="580"/>
      <c r="KLY34" s="580"/>
      <c r="KLZ34" s="580"/>
      <c r="KMA34" s="580"/>
      <c r="KMB34" s="580"/>
      <c r="KMC34" s="580"/>
      <c r="KMD34" s="580"/>
      <c r="KME34" s="580"/>
      <c r="KMF34" s="580"/>
      <c r="KMG34" s="580"/>
      <c r="KMH34" s="580"/>
      <c r="KMI34" s="580"/>
      <c r="KMJ34" s="580"/>
      <c r="KMK34" s="580"/>
      <c r="KML34" s="580"/>
      <c r="KMM34" s="580"/>
      <c r="KMN34" s="580"/>
      <c r="KMO34" s="580"/>
      <c r="KMP34" s="580"/>
      <c r="KMQ34" s="580"/>
      <c r="KMR34" s="580"/>
      <c r="KMS34" s="580"/>
      <c r="KMT34" s="580"/>
      <c r="KMU34" s="580"/>
      <c r="KMV34" s="580"/>
      <c r="KMW34" s="580"/>
      <c r="KMX34" s="580"/>
      <c r="KMY34" s="580"/>
      <c r="KMZ34" s="580"/>
      <c r="KNA34" s="580"/>
      <c r="KNB34" s="580"/>
      <c r="KNC34" s="580"/>
      <c r="KND34" s="580"/>
      <c r="KNE34" s="580"/>
      <c r="KNF34" s="580"/>
      <c r="KNG34" s="580"/>
      <c r="KNH34" s="580"/>
      <c r="KNI34" s="580"/>
      <c r="KNJ34" s="580"/>
      <c r="KNK34" s="580"/>
      <c r="KNL34" s="580"/>
      <c r="KNM34" s="580"/>
      <c r="KNN34" s="580"/>
      <c r="KNO34" s="580"/>
      <c r="KNP34" s="580"/>
      <c r="KNQ34" s="580"/>
      <c r="KNR34" s="580"/>
      <c r="KNS34" s="580"/>
      <c r="KNT34" s="580"/>
      <c r="KNU34" s="580"/>
      <c r="KNV34" s="580"/>
      <c r="KNW34" s="580"/>
      <c r="KNX34" s="580"/>
      <c r="KNY34" s="580"/>
      <c r="KNZ34" s="580"/>
      <c r="KOA34" s="580"/>
      <c r="KOB34" s="580"/>
      <c r="KOC34" s="580"/>
      <c r="KOD34" s="580"/>
      <c r="KOE34" s="580"/>
      <c r="KOF34" s="580"/>
      <c r="KOG34" s="580"/>
      <c r="KOH34" s="580"/>
      <c r="KOI34" s="580"/>
      <c r="KOJ34" s="580"/>
      <c r="KOK34" s="580"/>
      <c r="KOL34" s="580"/>
      <c r="KOM34" s="580"/>
      <c r="KON34" s="580"/>
      <c r="KOO34" s="580"/>
      <c r="KOP34" s="580"/>
      <c r="KOQ34" s="580"/>
      <c r="KOR34" s="580"/>
      <c r="KOS34" s="580"/>
      <c r="KOT34" s="580"/>
      <c r="KOU34" s="580"/>
      <c r="KOV34" s="580"/>
      <c r="KOW34" s="580"/>
      <c r="KOX34" s="580"/>
      <c r="KOY34" s="580"/>
      <c r="KOZ34" s="580"/>
      <c r="KPA34" s="580"/>
      <c r="KPB34" s="580"/>
      <c r="KPC34" s="580"/>
      <c r="KPD34" s="580"/>
      <c r="KPE34" s="580"/>
      <c r="KPF34" s="580"/>
      <c r="KPG34" s="580"/>
      <c r="KPH34" s="580"/>
      <c r="KPI34" s="580"/>
      <c r="KPJ34" s="580"/>
      <c r="KPK34" s="580"/>
      <c r="KPL34" s="580"/>
      <c r="KPM34" s="580"/>
      <c r="KPN34" s="580"/>
      <c r="KPO34" s="580"/>
      <c r="KPP34" s="580"/>
      <c r="KPQ34" s="580"/>
      <c r="KPR34" s="580"/>
      <c r="KPS34" s="580"/>
      <c r="KPT34" s="580"/>
      <c r="KPU34" s="580"/>
      <c r="KPV34" s="580"/>
      <c r="KPW34" s="580"/>
      <c r="KPX34" s="580"/>
      <c r="KPY34" s="580"/>
      <c r="KPZ34" s="580"/>
      <c r="KQA34" s="580"/>
      <c r="KQB34" s="580"/>
      <c r="KQC34" s="580"/>
      <c r="KQD34" s="580"/>
      <c r="KQE34" s="580"/>
      <c r="KQF34" s="580"/>
      <c r="KQG34" s="580"/>
      <c r="KQH34" s="580"/>
      <c r="KQI34" s="580"/>
      <c r="KQJ34" s="580"/>
      <c r="KQK34" s="580"/>
      <c r="KQL34" s="580"/>
      <c r="KQM34" s="580"/>
      <c r="KQN34" s="580"/>
      <c r="KQO34" s="580"/>
      <c r="KQP34" s="580"/>
      <c r="KQQ34" s="580"/>
      <c r="KQR34" s="580"/>
      <c r="KQS34" s="580"/>
      <c r="KQT34" s="580"/>
      <c r="KQU34" s="580"/>
      <c r="KQV34" s="580"/>
      <c r="KQW34" s="580"/>
      <c r="KQX34" s="580"/>
      <c r="KQY34" s="580"/>
      <c r="KQZ34" s="580"/>
      <c r="KRA34" s="580"/>
      <c r="KRB34" s="580"/>
      <c r="KRC34" s="580"/>
      <c r="KRD34" s="580"/>
      <c r="KRE34" s="580"/>
      <c r="KRF34" s="580"/>
      <c r="KRG34" s="580"/>
      <c r="KRH34" s="580"/>
      <c r="KRI34" s="580"/>
      <c r="KRJ34" s="580"/>
      <c r="KRK34" s="580"/>
      <c r="KRL34" s="580"/>
      <c r="KRM34" s="580"/>
      <c r="KRN34" s="580"/>
      <c r="KRO34" s="580"/>
      <c r="KRP34" s="580"/>
      <c r="KRQ34" s="580"/>
      <c r="KRR34" s="580"/>
      <c r="KRS34" s="580"/>
      <c r="KRT34" s="580"/>
      <c r="KRU34" s="580"/>
      <c r="KRV34" s="580"/>
      <c r="KRW34" s="580"/>
      <c r="KRX34" s="580"/>
      <c r="KRY34" s="580"/>
      <c r="KRZ34" s="580"/>
      <c r="KSA34" s="580"/>
      <c r="KSB34" s="580"/>
      <c r="KSC34" s="580"/>
      <c r="KSD34" s="580"/>
      <c r="KSE34" s="580"/>
      <c r="KSF34" s="580"/>
      <c r="KSG34" s="580"/>
      <c r="KSH34" s="580"/>
      <c r="KSI34" s="580"/>
      <c r="KSJ34" s="580"/>
      <c r="KSK34" s="580"/>
      <c r="KSL34" s="580"/>
      <c r="KSM34" s="580"/>
      <c r="KSN34" s="580"/>
      <c r="KSO34" s="580"/>
      <c r="KSP34" s="580"/>
      <c r="KSQ34" s="580"/>
      <c r="KSR34" s="580"/>
      <c r="KSS34" s="580"/>
      <c r="KST34" s="580"/>
      <c r="KSU34" s="580"/>
      <c r="KSV34" s="580"/>
      <c r="KSW34" s="580"/>
      <c r="KSX34" s="580"/>
      <c r="KSY34" s="580"/>
      <c r="KSZ34" s="580"/>
      <c r="KTA34" s="580"/>
      <c r="KTB34" s="580"/>
      <c r="KTC34" s="580"/>
      <c r="KTD34" s="580"/>
      <c r="KTE34" s="580"/>
      <c r="KTF34" s="580"/>
      <c r="KTG34" s="580"/>
      <c r="KTH34" s="580"/>
      <c r="KTI34" s="580"/>
      <c r="KTJ34" s="580"/>
      <c r="KTK34" s="580"/>
      <c r="KTL34" s="580"/>
      <c r="KTM34" s="580"/>
      <c r="KTN34" s="580"/>
      <c r="KTO34" s="580"/>
      <c r="KTP34" s="580"/>
      <c r="KTQ34" s="580"/>
      <c r="KTR34" s="580"/>
      <c r="KTS34" s="580"/>
      <c r="KTT34" s="580"/>
      <c r="KTU34" s="580"/>
      <c r="KTV34" s="580"/>
      <c r="KTW34" s="580"/>
      <c r="KTX34" s="580"/>
      <c r="KTY34" s="580"/>
      <c r="KTZ34" s="580"/>
      <c r="KUA34" s="580"/>
      <c r="KUB34" s="580"/>
      <c r="KUC34" s="580"/>
      <c r="KUD34" s="580"/>
      <c r="KUE34" s="580"/>
      <c r="KUF34" s="580"/>
      <c r="KUG34" s="580"/>
      <c r="KUH34" s="580"/>
      <c r="KUI34" s="580"/>
      <c r="KUJ34" s="580"/>
      <c r="KUK34" s="580"/>
      <c r="KUL34" s="580"/>
      <c r="KUM34" s="580"/>
      <c r="KUN34" s="580"/>
      <c r="KUO34" s="580"/>
      <c r="KUP34" s="580"/>
      <c r="KUQ34" s="580"/>
      <c r="KUR34" s="580"/>
      <c r="KUS34" s="580"/>
      <c r="KUT34" s="580"/>
      <c r="KUU34" s="580"/>
      <c r="KUV34" s="580"/>
      <c r="KUW34" s="580"/>
      <c r="KUX34" s="580"/>
      <c r="KUY34" s="580"/>
      <c r="KUZ34" s="580"/>
      <c r="KVA34" s="580"/>
      <c r="KVB34" s="580"/>
      <c r="KVC34" s="580"/>
      <c r="KVD34" s="580"/>
      <c r="KVE34" s="580"/>
      <c r="KVF34" s="580"/>
      <c r="KVG34" s="580"/>
      <c r="KVH34" s="580"/>
      <c r="KVI34" s="580"/>
      <c r="KVJ34" s="580"/>
      <c r="KVK34" s="580"/>
      <c r="KVL34" s="580"/>
      <c r="KVM34" s="580"/>
      <c r="KVN34" s="580"/>
      <c r="KVO34" s="580"/>
      <c r="KVP34" s="580"/>
      <c r="KVQ34" s="580"/>
      <c r="KVR34" s="580"/>
      <c r="KVS34" s="580"/>
      <c r="KVT34" s="580"/>
      <c r="KVU34" s="580"/>
      <c r="KVV34" s="580"/>
      <c r="KVW34" s="580"/>
      <c r="KVX34" s="580"/>
      <c r="KVY34" s="580"/>
      <c r="KVZ34" s="580"/>
      <c r="KWA34" s="580"/>
      <c r="KWB34" s="580"/>
      <c r="KWC34" s="580"/>
      <c r="KWD34" s="580"/>
      <c r="KWE34" s="580"/>
      <c r="KWF34" s="580"/>
      <c r="KWG34" s="580"/>
      <c r="KWH34" s="580"/>
      <c r="KWI34" s="580"/>
      <c r="KWJ34" s="580"/>
      <c r="KWK34" s="580"/>
      <c r="KWL34" s="580"/>
      <c r="KWM34" s="580"/>
      <c r="KWN34" s="580"/>
      <c r="KWO34" s="580"/>
      <c r="KWP34" s="580"/>
      <c r="KWQ34" s="580"/>
      <c r="KWR34" s="580"/>
      <c r="KWS34" s="580"/>
      <c r="KWT34" s="580"/>
      <c r="KWU34" s="580"/>
      <c r="KWV34" s="580"/>
      <c r="KWW34" s="580"/>
      <c r="KWX34" s="580"/>
      <c r="KWY34" s="580"/>
      <c r="KWZ34" s="580"/>
      <c r="KXA34" s="580"/>
      <c r="KXB34" s="580"/>
      <c r="KXC34" s="580"/>
      <c r="KXD34" s="580"/>
      <c r="KXE34" s="580"/>
      <c r="KXF34" s="580"/>
      <c r="KXG34" s="580"/>
      <c r="KXH34" s="580"/>
      <c r="KXI34" s="580"/>
      <c r="KXJ34" s="580"/>
      <c r="KXK34" s="580"/>
      <c r="KXL34" s="580"/>
      <c r="KXM34" s="580"/>
      <c r="KXN34" s="580"/>
      <c r="KXO34" s="580"/>
      <c r="KXP34" s="580"/>
      <c r="KXQ34" s="580"/>
      <c r="KXR34" s="580"/>
      <c r="KXS34" s="580"/>
      <c r="KXT34" s="580"/>
      <c r="KXU34" s="580"/>
      <c r="KXV34" s="580"/>
      <c r="KXW34" s="580"/>
      <c r="KXX34" s="580"/>
      <c r="KXY34" s="580"/>
      <c r="KXZ34" s="580"/>
      <c r="KYA34" s="580"/>
      <c r="KYB34" s="580"/>
      <c r="KYC34" s="580"/>
      <c r="KYD34" s="580"/>
      <c r="KYE34" s="580"/>
      <c r="KYF34" s="580"/>
      <c r="KYG34" s="580"/>
      <c r="KYH34" s="580"/>
      <c r="KYI34" s="580"/>
      <c r="KYJ34" s="580"/>
      <c r="KYK34" s="580"/>
      <c r="KYL34" s="580"/>
      <c r="KYM34" s="580"/>
      <c r="KYN34" s="580"/>
      <c r="KYO34" s="580"/>
      <c r="KYP34" s="580"/>
      <c r="KYQ34" s="580"/>
      <c r="KYR34" s="580"/>
      <c r="KYS34" s="580"/>
      <c r="KYT34" s="580"/>
      <c r="KYU34" s="580"/>
      <c r="KYV34" s="580"/>
      <c r="KYW34" s="580"/>
      <c r="KYX34" s="580"/>
      <c r="KYY34" s="580"/>
      <c r="KYZ34" s="580"/>
      <c r="KZA34" s="580"/>
      <c r="KZB34" s="580"/>
      <c r="KZC34" s="580"/>
      <c r="KZD34" s="580"/>
      <c r="KZE34" s="580"/>
      <c r="KZF34" s="580"/>
      <c r="KZG34" s="580"/>
      <c r="KZH34" s="580"/>
      <c r="KZI34" s="580"/>
      <c r="KZJ34" s="580"/>
      <c r="KZK34" s="580"/>
      <c r="KZL34" s="580"/>
      <c r="KZM34" s="580"/>
      <c r="KZN34" s="580"/>
      <c r="KZO34" s="580"/>
      <c r="KZP34" s="580"/>
      <c r="KZQ34" s="580"/>
      <c r="KZR34" s="580"/>
      <c r="KZS34" s="580"/>
      <c r="KZT34" s="580"/>
      <c r="KZU34" s="580"/>
      <c r="KZV34" s="580"/>
      <c r="KZW34" s="580"/>
      <c r="KZX34" s="580"/>
      <c r="KZY34" s="580"/>
      <c r="KZZ34" s="580"/>
      <c r="LAA34" s="580"/>
      <c r="LAB34" s="580"/>
      <c r="LAC34" s="580"/>
      <c r="LAD34" s="580"/>
      <c r="LAE34" s="580"/>
      <c r="LAF34" s="580"/>
      <c r="LAG34" s="580"/>
      <c r="LAH34" s="580"/>
      <c r="LAI34" s="580"/>
      <c r="LAJ34" s="580"/>
      <c r="LAK34" s="580"/>
      <c r="LAL34" s="580"/>
      <c r="LAM34" s="580"/>
      <c r="LAN34" s="580"/>
      <c r="LAO34" s="580"/>
      <c r="LAP34" s="580"/>
      <c r="LAQ34" s="580"/>
      <c r="LAR34" s="580"/>
      <c r="LAS34" s="580"/>
      <c r="LAT34" s="580"/>
      <c r="LAU34" s="580"/>
      <c r="LAV34" s="580"/>
      <c r="LAW34" s="580"/>
      <c r="LAX34" s="580"/>
      <c r="LAY34" s="580"/>
      <c r="LAZ34" s="580"/>
      <c r="LBA34" s="580"/>
      <c r="LBB34" s="580"/>
      <c r="LBC34" s="580"/>
      <c r="LBD34" s="580"/>
      <c r="LBE34" s="580"/>
      <c r="LBF34" s="580"/>
      <c r="LBG34" s="580"/>
      <c r="LBH34" s="580"/>
      <c r="LBI34" s="580"/>
      <c r="LBJ34" s="580"/>
      <c r="LBK34" s="580"/>
      <c r="LBL34" s="580"/>
      <c r="LBM34" s="580"/>
      <c r="LBN34" s="580"/>
      <c r="LBO34" s="580"/>
      <c r="LBP34" s="580"/>
      <c r="LBQ34" s="580"/>
      <c r="LBR34" s="580"/>
      <c r="LBS34" s="580"/>
      <c r="LBT34" s="580"/>
      <c r="LBU34" s="580"/>
      <c r="LBV34" s="580"/>
      <c r="LBW34" s="580"/>
      <c r="LBX34" s="580"/>
      <c r="LBY34" s="580"/>
      <c r="LBZ34" s="580"/>
      <c r="LCA34" s="580"/>
      <c r="LCB34" s="580"/>
      <c r="LCC34" s="580"/>
      <c r="LCD34" s="580"/>
      <c r="LCE34" s="580"/>
      <c r="LCF34" s="580"/>
      <c r="LCG34" s="580"/>
      <c r="LCH34" s="580"/>
      <c r="LCI34" s="580"/>
      <c r="LCJ34" s="580"/>
      <c r="LCK34" s="580"/>
      <c r="LCL34" s="580"/>
      <c r="LCM34" s="580"/>
      <c r="LCN34" s="580"/>
      <c r="LCO34" s="580"/>
      <c r="LCP34" s="580"/>
      <c r="LCQ34" s="580"/>
      <c r="LCR34" s="580"/>
      <c r="LCS34" s="580"/>
      <c r="LCT34" s="580"/>
      <c r="LCU34" s="580"/>
      <c r="LCV34" s="580"/>
      <c r="LCW34" s="580"/>
      <c r="LCX34" s="580"/>
      <c r="LCY34" s="580"/>
      <c r="LCZ34" s="580"/>
      <c r="LDA34" s="580"/>
      <c r="LDB34" s="580"/>
      <c r="LDC34" s="580"/>
      <c r="LDD34" s="580"/>
      <c r="LDE34" s="580"/>
      <c r="LDF34" s="580"/>
      <c r="LDG34" s="580"/>
      <c r="LDH34" s="580"/>
      <c r="LDI34" s="580"/>
      <c r="LDJ34" s="580"/>
      <c r="LDK34" s="580"/>
      <c r="LDL34" s="580"/>
      <c r="LDM34" s="580"/>
      <c r="LDN34" s="580"/>
      <c r="LDO34" s="580"/>
      <c r="LDP34" s="580"/>
      <c r="LDQ34" s="580"/>
      <c r="LDR34" s="580"/>
      <c r="LDS34" s="580"/>
      <c r="LDT34" s="580"/>
      <c r="LDU34" s="580"/>
      <c r="LDV34" s="580"/>
      <c r="LDW34" s="580"/>
      <c r="LDX34" s="580"/>
      <c r="LDY34" s="580"/>
      <c r="LDZ34" s="580"/>
      <c r="LEA34" s="580"/>
      <c r="LEB34" s="580"/>
      <c r="LEC34" s="580"/>
      <c r="LED34" s="580"/>
      <c r="LEE34" s="580"/>
      <c r="LEF34" s="580"/>
      <c r="LEG34" s="580"/>
      <c r="LEH34" s="580"/>
      <c r="LEI34" s="580"/>
      <c r="LEJ34" s="580"/>
      <c r="LEK34" s="580"/>
      <c r="LEL34" s="580"/>
      <c r="LEM34" s="580"/>
      <c r="LEN34" s="580"/>
      <c r="LEO34" s="580"/>
      <c r="LEP34" s="580"/>
      <c r="LEQ34" s="580"/>
      <c r="LER34" s="580"/>
      <c r="LES34" s="580"/>
      <c r="LET34" s="580"/>
      <c r="LEU34" s="580"/>
      <c r="LEV34" s="580"/>
      <c r="LEW34" s="580"/>
      <c r="LEX34" s="580"/>
      <c r="LEY34" s="580"/>
      <c r="LEZ34" s="580"/>
      <c r="LFA34" s="580"/>
      <c r="LFB34" s="580"/>
      <c r="LFC34" s="580"/>
      <c r="LFD34" s="580"/>
      <c r="LFE34" s="580"/>
      <c r="LFF34" s="580"/>
      <c r="LFG34" s="580"/>
      <c r="LFH34" s="580"/>
      <c r="LFI34" s="580"/>
      <c r="LFJ34" s="580"/>
      <c r="LFK34" s="580"/>
      <c r="LFL34" s="580"/>
      <c r="LFM34" s="580"/>
      <c r="LFN34" s="580"/>
      <c r="LFO34" s="580"/>
      <c r="LFP34" s="580"/>
      <c r="LFQ34" s="580"/>
      <c r="LFR34" s="580"/>
      <c r="LFS34" s="580"/>
      <c r="LFT34" s="580"/>
      <c r="LFU34" s="580"/>
      <c r="LFV34" s="580"/>
      <c r="LFW34" s="580"/>
      <c r="LFX34" s="580"/>
      <c r="LFY34" s="580"/>
      <c r="LFZ34" s="580"/>
      <c r="LGA34" s="580"/>
      <c r="LGB34" s="580"/>
      <c r="LGC34" s="580"/>
      <c r="LGD34" s="580"/>
      <c r="LGE34" s="580"/>
      <c r="LGF34" s="580"/>
      <c r="LGG34" s="580"/>
      <c r="LGH34" s="580"/>
      <c r="LGI34" s="580"/>
      <c r="LGJ34" s="580"/>
      <c r="LGK34" s="580"/>
      <c r="LGL34" s="580"/>
      <c r="LGM34" s="580"/>
      <c r="LGN34" s="580"/>
      <c r="LGO34" s="580"/>
      <c r="LGP34" s="580"/>
      <c r="LGQ34" s="580"/>
      <c r="LGR34" s="580"/>
      <c r="LGS34" s="580"/>
      <c r="LGT34" s="580"/>
      <c r="LGU34" s="580"/>
      <c r="LGV34" s="580"/>
      <c r="LGW34" s="580"/>
      <c r="LGX34" s="580"/>
      <c r="LGY34" s="580"/>
      <c r="LGZ34" s="580"/>
      <c r="LHA34" s="580"/>
      <c r="LHB34" s="580"/>
      <c r="LHC34" s="580"/>
      <c r="LHD34" s="580"/>
      <c r="LHE34" s="580"/>
      <c r="LHF34" s="580"/>
      <c r="LHG34" s="580"/>
      <c r="LHH34" s="580"/>
      <c r="LHI34" s="580"/>
      <c r="LHJ34" s="580"/>
      <c r="LHK34" s="580"/>
      <c r="LHL34" s="580"/>
      <c r="LHM34" s="580"/>
      <c r="LHN34" s="580"/>
      <c r="LHO34" s="580"/>
      <c r="LHP34" s="580"/>
      <c r="LHQ34" s="580"/>
      <c r="LHR34" s="580"/>
      <c r="LHS34" s="580"/>
      <c r="LHT34" s="580"/>
      <c r="LHU34" s="580"/>
      <c r="LHV34" s="580"/>
      <c r="LHW34" s="580"/>
      <c r="LHX34" s="580"/>
      <c r="LHY34" s="580"/>
      <c r="LHZ34" s="580"/>
      <c r="LIA34" s="580"/>
      <c r="LIB34" s="580"/>
      <c r="LIC34" s="580"/>
      <c r="LID34" s="580"/>
      <c r="LIE34" s="580"/>
      <c r="LIF34" s="580"/>
      <c r="LIG34" s="580"/>
      <c r="LIH34" s="580"/>
      <c r="LII34" s="580"/>
      <c r="LIJ34" s="580"/>
      <c r="LIK34" s="580"/>
      <c r="LIL34" s="580"/>
      <c r="LIM34" s="580"/>
      <c r="LIN34" s="580"/>
      <c r="LIO34" s="580"/>
      <c r="LIP34" s="580"/>
      <c r="LIQ34" s="580"/>
      <c r="LIR34" s="580"/>
      <c r="LIS34" s="580"/>
      <c r="LIT34" s="580"/>
      <c r="LIU34" s="580"/>
      <c r="LIV34" s="580"/>
      <c r="LIW34" s="580"/>
      <c r="LIX34" s="580"/>
      <c r="LIY34" s="580"/>
      <c r="LIZ34" s="580"/>
      <c r="LJA34" s="580"/>
      <c r="LJB34" s="580"/>
      <c r="LJC34" s="580"/>
      <c r="LJD34" s="580"/>
      <c r="LJE34" s="580"/>
      <c r="LJF34" s="580"/>
      <c r="LJG34" s="580"/>
      <c r="LJH34" s="580"/>
      <c r="LJI34" s="580"/>
      <c r="LJJ34" s="580"/>
      <c r="LJK34" s="580"/>
      <c r="LJL34" s="580"/>
      <c r="LJM34" s="580"/>
      <c r="LJN34" s="580"/>
      <c r="LJO34" s="580"/>
      <c r="LJP34" s="580"/>
      <c r="LJQ34" s="580"/>
      <c r="LJR34" s="580"/>
      <c r="LJS34" s="580"/>
      <c r="LJT34" s="580"/>
      <c r="LJU34" s="580"/>
      <c r="LJV34" s="580"/>
      <c r="LJW34" s="580"/>
      <c r="LJX34" s="580"/>
      <c r="LJY34" s="580"/>
      <c r="LJZ34" s="580"/>
      <c r="LKA34" s="580"/>
      <c r="LKB34" s="580"/>
      <c r="LKC34" s="580"/>
      <c r="LKD34" s="580"/>
      <c r="LKE34" s="580"/>
      <c r="LKF34" s="580"/>
      <c r="LKG34" s="580"/>
      <c r="LKH34" s="580"/>
      <c r="LKI34" s="580"/>
      <c r="LKJ34" s="580"/>
      <c r="LKK34" s="580"/>
      <c r="LKL34" s="580"/>
      <c r="LKM34" s="580"/>
      <c r="LKN34" s="580"/>
      <c r="LKO34" s="580"/>
      <c r="LKP34" s="580"/>
      <c r="LKQ34" s="580"/>
      <c r="LKR34" s="580"/>
      <c r="LKS34" s="580"/>
      <c r="LKT34" s="580"/>
      <c r="LKU34" s="580"/>
      <c r="LKV34" s="580"/>
      <c r="LKW34" s="580"/>
      <c r="LKX34" s="580"/>
      <c r="LKY34" s="580"/>
      <c r="LKZ34" s="580"/>
      <c r="LLA34" s="580"/>
      <c r="LLB34" s="580"/>
      <c r="LLC34" s="580"/>
      <c r="LLD34" s="580"/>
      <c r="LLE34" s="580"/>
      <c r="LLF34" s="580"/>
      <c r="LLG34" s="580"/>
      <c r="LLH34" s="580"/>
      <c r="LLI34" s="580"/>
      <c r="LLJ34" s="580"/>
      <c r="LLK34" s="580"/>
      <c r="LLL34" s="580"/>
      <c r="LLM34" s="580"/>
      <c r="LLN34" s="580"/>
      <c r="LLO34" s="580"/>
      <c r="LLP34" s="580"/>
      <c r="LLQ34" s="580"/>
      <c r="LLR34" s="580"/>
      <c r="LLS34" s="580"/>
      <c r="LLT34" s="580"/>
      <c r="LLU34" s="580"/>
      <c r="LLV34" s="580"/>
      <c r="LLW34" s="580"/>
      <c r="LLX34" s="580"/>
      <c r="LLY34" s="580"/>
      <c r="LLZ34" s="580"/>
      <c r="LMA34" s="580"/>
      <c r="LMB34" s="580"/>
      <c r="LMC34" s="580"/>
      <c r="LMD34" s="580"/>
      <c r="LME34" s="580"/>
      <c r="LMF34" s="580"/>
      <c r="LMG34" s="580"/>
      <c r="LMH34" s="580"/>
      <c r="LMI34" s="580"/>
      <c r="LMJ34" s="580"/>
      <c r="LMK34" s="580"/>
      <c r="LML34" s="580"/>
      <c r="LMM34" s="580"/>
      <c r="LMN34" s="580"/>
      <c r="LMO34" s="580"/>
      <c r="LMP34" s="580"/>
      <c r="LMQ34" s="580"/>
      <c r="LMR34" s="580"/>
      <c r="LMS34" s="580"/>
      <c r="LMT34" s="580"/>
      <c r="LMU34" s="580"/>
      <c r="LMV34" s="580"/>
      <c r="LMW34" s="580"/>
      <c r="LMX34" s="580"/>
      <c r="LMY34" s="580"/>
      <c r="LMZ34" s="580"/>
      <c r="LNA34" s="580"/>
      <c r="LNB34" s="580"/>
      <c r="LNC34" s="580"/>
      <c r="LND34" s="580"/>
      <c r="LNE34" s="580"/>
      <c r="LNF34" s="580"/>
      <c r="LNG34" s="580"/>
      <c r="LNH34" s="580"/>
      <c r="LNI34" s="580"/>
      <c r="LNJ34" s="580"/>
      <c r="LNK34" s="580"/>
      <c r="LNL34" s="580"/>
      <c r="LNM34" s="580"/>
      <c r="LNN34" s="580"/>
      <c r="LNO34" s="580"/>
      <c r="LNP34" s="580"/>
      <c r="LNQ34" s="580"/>
      <c r="LNR34" s="580"/>
      <c r="LNS34" s="580"/>
      <c r="LNT34" s="580"/>
      <c r="LNU34" s="580"/>
      <c r="LNV34" s="580"/>
      <c r="LNW34" s="580"/>
      <c r="LNX34" s="580"/>
      <c r="LNY34" s="580"/>
      <c r="LNZ34" s="580"/>
      <c r="LOA34" s="580"/>
      <c r="LOB34" s="580"/>
      <c r="LOC34" s="580"/>
      <c r="LOD34" s="580"/>
      <c r="LOE34" s="580"/>
      <c r="LOF34" s="580"/>
      <c r="LOG34" s="580"/>
      <c r="LOH34" s="580"/>
      <c r="LOI34" s="580"/>
      <c r="LOJ34" s="580"/>
      <c r="LOK34" s="580"/>
      <c r="LOL34" s="580"/>
      <c r="LOM34" s="580"/>
      <c r="LON34" s="580"/>
      <c r="LOO34" s="580"/>
      <c r="LOP34" s="580"/>
      <c r="LOQ34" s="580"/>
      <c r="LOR34" s="580"/>
      <c r="LOS34" s="580"/>
      <c r="LOT34" s="580"/>
      <c r="LOU34" s="580"/>
      <c r="LOV34" s="580"/>
      <c r="LOW34" s="580"/>
      <c r="LOX34" s="580"/>
      <c r="LOY34" s="580"/>
      <c r="LOZ34" s="580"/>
      <c r="LPA34" s="580"/>
      <c r="LPB34" s="580"/>
      <c r="LPC34" s="580"/>
      <c r="LPD34" s="580"/>
      <c r="LPE34" s="580"/>
      <c r="LPF34" s="580"/>
      <c r="LPG34" s="580"/>
      <c r="LPH34" s="580"/>
      <c r="LPI34" s="580"/>
      <c r="LPJ34" s="580"/>
      <c r="LPK34" s="580"/>
      <c r="LPL34" s="580"/>
      <c r="LPM34" s="580"/>
      <c r="LPN34" s="580"/>
      <c r="LPO34" s="580"/>
      <c r="LPP34" s="580"/>
      <c r="LPQ34" s="580"/>
      <c r="LPR34" s="580"/>
      <c r="LPS34" s="580"/>
      <c r="LPT34" s="580"/>
      <c r="LPU34" s="580"/>
      <c r="LPV34" s="580"/>
      <c r="LPW34" s="580"/>
      <c r="LPX34" s="580"/>
      <c r="LPY34" s="580"/>
      <c r="LPZ34" s="580"/>
      <c r="LQA34" s="580"/>
      <c r="LQB34" s="580"/>
      <c r="LQC34" s="580"/>
      <c r="LQD34" s="580"/>
      <c r="LQE34" s="580"/>
      <c r="LQF34" s="580"/>
      <c r="LQG34" s="580"/>
      <c r="LQH34" s="580"/>
      <c r="LQI34" s="580"/>
      <c r="LQJ34" s="580"/>
      <c r="LQK34" s="580"/>
      <c r="LQL34" s="580"/>
      <c r="LQM34" s="580"/>
      <c r="LQN34" s="580"/>
      <c r="LQO34" s="580"/>
      <c r="LQP34" s="580"/>
      <c r="LQQ34" s="580"/>
      <c r="LQR34" s="580"/>
      <c r="LQS34" s="580"/>
      <c r="LQT34" s="580"/>
      <c r="LQU34" s="580"/>
      <c r="LQV34" s="580"/>
      <c r="LQW34" s="580"/>
      <c r="LQX34" s="580"/>
      <c r="LQY34" s="580"/>
      <c r="LQZ34" s="580"/>
      <c r="LRA34" s="580"/>
      <c r="LRB34" s="580"/>
      <c r="LRC34" s="580"/>
      <c r="LRD34" s="580"/>
      <c r="LRE34" s="580"/>
      <c r="LRF34" s="580"/>
      <c r="LRG34" s="580"/>
      <c r="LRH34" s="580"/>
      <c r="LRI34" s="580"/>
      <c r="LRJ34" s="580"/>
      <c r="LRK34" s="580"/>
      <c r="LRL34" s="580"/>
      <c r="LRM34" s="580"/>
      <c r="LRN34" s="580"/>
      <c r="LRO34" s="580"/>
      <c r="LRP34" s="580"/>
      <c r="LRQ34" s="580"/>
      <c r="LRR34" s="580"/>
      <c r="LRS34" s="580"/>
      <c r="LRT34" s="580"/>
      <c r="LRU34" s="580"/>
      <c r="LRV34" s="580"/>
      <c r="LRW34" s="580"/>
      <c r="LRX34" s="580"/>
      <c r="LRY34" s="580"/>
      <c r="LRZ34" s="580"/>
      <c r="LSA34" s="580"/>
      <c r="LSB34" s="580"/>
      <c r="LSC34" s="580"/>
      <c r="LSD34" s="580"/>
      <c r="LSE34" s="580"/>
      <c r="LSF34" s="580"/>
      <c r="LSG34" s="580"/>
      <c r="LSH34" s="580"/>
      <c r="LSI34" s="580"/>
      <c r="LSJ34" s="580"/>
      <c r="LSK34" s="580"/>
      <c r="LSL34" s="580"/>
      <c r="LSM34" s="580"/>
      <c r="LSN34" s="580"/>
      <c r="LSO34" s="580"/>
      <c r="LSP34" s="580"/>
      <c r="LSQ34" s="580"/>
      <c r="LSR34" s="580"/>
      <c r="LSS34" s="580"/>
      <c r="LST34" s="580"/>
      <c r="LSU34" s="580"/>
      <c r="LSV34" s="580"/>
      <c r="LSW34" s="580"/>
      <c r="LSX34" s="580"/>
      <c r="LSY34" s="580"/>
      <c r="LSZ34" s="580"/>
      <c r="LTA34" s="580"/>
      <c r="LTB34" s="580"/>
      <c r="LTC34" s="580"/>
      <c r="LTD34" s="580"/>
      <c r="LTE34" s="580"/>
      <c r="LTF34" s="580"/>
      <c r="LTG34" s="580"/>
      <c r="LTH34" s="580"/>
      <c r="LTI34" s="580"/>
      <c r="LTJ34" s="580"/>
      <c r="LTK34" s="580"/>
      <c r="LTL34" s="580"/>
      <c r="LTM34" s="580"/>
      <c r="LTN34" s="580"/>
      <c r="LTO34" s="580"/>
      <c r="LTP34" s="580"/>
      <c r="LTQ34" s="580"/>
      <c r="LTR34" s="580"/>
      <c r="LTS34" s="580"/>
      <c r="LTT34" s="580"/>
      <c r="LTU34" s="580"/>
      <c r="LTV34" s="580"/>
      <c r="LTW34" s="580"/>
      <c r="LTX34" s="580"/>
      <c r="LTY34" s="580"/>
      <c r="LTZ34" s="580"/>
      <c r="LUA34" s="580"/>
      <c r="LUB34" s="580"/>
      <c r="LUC34" s="580"/>
      <c r="LUD34" s="580"/>
      <c r="LUE34" s="580"/>
      <c r="LUF34" s="580"/>
      <c r="LUG34" s="580"/>
      <c r="LUH34" s="580"/>
      <c r="LUI34" s="580"/>
      <c r="LUJ34" s="580"/>
      <c r="LUK34" s="580"/>
      <c r="LUL34" s="580"/>
      <c r="LUM34" s="580"/>
      <c r="LUN34" s="580"/>
      <c r="LUO34" s="580"/>
      <c r="LUP34" s="580"/>
      <c r="LUQ34" s="580"/>
      <c r="LUR34" s="580"/>
      <c r="LUS34" s="580"/>
      <c r="LUT34" s="580"/>
      <c r="LUU34" s="580"/>
      <c r="LUV34" s="580"/>
      <c r="LUW34" s="580"/>
      <c r="LUX34" s="580"/>
      <c r="LUY34" s="580"/>
      <c r="LUZ34" s="580"/>
      <c r="LVA34" s="580"/>
      <c r="LVB34" s="580"/>
      <c r="LVC34" s="580"/>
      <c r="LVD34" s="580"/>
      <c r="LVE34" s="580"/>
      <c r="LVF34" s="580"/>
      <c r="LVG34" s="580"/>
      <c r="LVH34" s="580"/>
      <c r="LVI34" s="580"/>
      <c r="LVJ34" s="580"/>
      <c r="LVK34" s="580"/>
      <c r="LVL34" s="580"/>
      <c r="LVM34" s="580"/>
      <c r="LVN34" s="580"/>
      <c r="LVO34" s="580"/>
      <c r="LVP34" s="580"/>
      <c r="LVQ34" s="580"/>
      <c r="LVR34" s="580"/>
      <c r="LVS34" s="580"/>
      <c r="LVT34" s="580"/>
      <c r="LVU34" s="580"/>
      <c r="LVV34" s="580"/>
      <c r="LVW34" s="580"/>
      <c r="LVX34" s="580"/>
      <c r="LVY34" s="580"/>
      <c r="LVZ34" s="580"/>
      <c r="LWA34" s="580"/>
      <c r="LWB34" s="580"/>
      <c r="LWC34" s="580"/>
      <c r="LWD34" s="580"/>
      <c r="LWE34" s="580"/>
      <c r="LWF34" s="580"/>
      <c r="LWG34" s="580"/>
      <c r="LWH34" s="580"/>
      <c r="LWI34" s="580"/>
      <c r="LWJ34" s="580"/>
      <c r="LWK34" s="580"/>
      <c r="LWL34" s="580"/>
      <c r="LWM34" s="580"/>
      <c r="LWN34" s="580"/>
      <c r="LWO34" s="580"/>
      <c r="LWP34" s="580"/>
      <c r="LWQ34" s="580"/>
      <c r="LWR34" s="580"/>
      <c r="LWS34" s="580"/>
      <c r="LWT34" s="580"/>
      <c r="LWU34" s="580"/>
      <c r="LWV34" s="580"/>
      <c r="LWW34" s="580"/>
      <c r="LWX34" s="580"/>
      <c r="LWY34" s="580"/>
      <c r="LWZ34" s="580"/>
      <c r="LXA34" s="580"/>
      <c r="LXB34" s="580"/>
      <c r="LXC34" s="580"/>
      <c r="LXD34" s="580"/>
      <c r="LXE34" s="580"/>
      <c r="LXF34" s="580"/>
      <c r="LXG34" s="580"/>
      <c r="LXH34" s="580"/>
      <c r="LXI34" s="580"/>
      <c r="LXJ34" s="580"/>
      <c r="LXK34" s="580"/>
      <c r="LXL34" s="580"/>
      <c r="LXM34" s="580"/>
      <c r="LXN34" s="580"/>
      <c r="LXO34" s="580"/>
      <c r="LXP34" s="580"/>
      <c r="LXQ34" s="580"/>
      <c r="LXR34" s="580"/>
      <c r="LXS34" s="580"/>
      <c r="LXT34" s="580"/>
      <c r="LXU34" s="580"/>
      <c r="LXV34" s="580"/>
      <c r="LXW34" s="580"/>
      <c r="LXX34" s="580"/>
      <c r="LXY34" s="580"/>
      <c r="LXZ34" s="580"/>
      <c r="LYA34" s="580"/>
      <c r="LYB34" s="580"/>
      <c r="LYC34" s="580"/>
      <c r="LYD34" s="580"/>
      <c r="LYE34" s="580"/>
      <c r="LYF34" s="580"/>
      <c r="LYG34" s="580"/>
      <c r="LYH34" s="580"/>
      <c r="LYI34" s="580"/>
      <c r="LYJ34" s="580"/>
      <c r="LYK34" s="580"/>
      <c r="LYL34" s="580"/>
      <c r="LYM34" s="580"/>
      <c r="LYN34" s="580"/>
      <c r="LYO34" s="580"/>
      <c r="LYP34" s="580"/>
      <c r="LYQ34" s="580"/>
      <c r="LYR34" s="580"/>
      <c r="LYS34" s="580"/>
      <c r="LYT34" s="580"/>
      <c r="LYU34" s="580"/>
      <c r="LYV34" s="580"/>
      <c r="LYW34" s="580"/>
      <c r="LYX34" s="580"/>
      <c r="LYY34" s="580"/>
      <c r="LYZ34" s="580"/>
      <c r="LZA34" s="580"/>
      <c r="LZB34" s="580"/>
      <c r="LZC34" s="580"/>
      <c r="LZD34" s="580"/>
      <c r="LZE34" s="580"/>
      <c r="LZF34" s="580"/>
      <c r="LZG34" s="580"/>
      <c r="LZH34" s="580"/>
      <c r="LZI34" s="580"/>
      <c r="LZJ34" s="580"/>
      <c r="LZK34" s="580"/>
      <c r="LZL34" s="580"/>
      <c r="LZM34" s="580"/>
      <c r="LZN34" s="580"/>
      <c r="LZO34" s="580"/>
      <c r="LZP34" s="580"/>
      <c r="LZQ34" s="580"/>
      <c r="LZR34" s="580"/>
      <c r="LZS34" s="580"/>
      <c r="LZT34" s="580"/>
      <c r="LZU34" s="580"/>
      <c r="LZV34" s="580"/>
      <c r="LZW34" s="580"/>
      <c r="LZX34" s="580"/>
      <c r="LZY34" s="580"/>
      <c r="LZZ34" s="580"/>
      <c r="MAA34" s="580"/>
      <c r="MAB34" s="580"/>
      <c r="MAC34" s="580"/>
      <c r="MAD34" s="580"/>
      <c r="MAE34" s="580"/>
      <c r="MAF34" s="580"/>
      <c r="MAG34" s="580"/>
      <c r="MAH34" s="580"/>
      <c r="MAI34" s="580"/>
      <c r="MAJ34" s="580"/>
      <c r="MAK34" s="580"/>
      <c r="MAL34" s="580"/>
      <c r="MAM34" s="580"/>
      <c r="MAN34" s="580"/>
      <c r="MAO34" s="580"/>
      <c r="MAP34" s="580"/>
      <c r="MAQ34" s="580"/>
      <c r="MAR34" s="580"/>
      <c r="MAS34" s="580"/>
      <c r="MAT34" s="580"/>
      <c r="MAU34" s="580"/>
      <c r="MAV34" s="580"/>
      <c r="MAW34" s="580"/>
      <c r="MAX34" s="580"/>
      <c r="MAY34" s="580"/>
      <c r="MAZ34" s="580"/>
      <c r="MBA34" s="580"/>
      <c r="MBB34" s="580"/>
      <c r="MBC34" s="580"/>
      <c r="MBD34" s="580"/>
      <c r="MBE34" s="580"/>
      <c r="MBF34" s="580"/>
      <c r="MBG34" s="580"/>
      <c r="MBH34" s="580"/>
      <c r="MBI34" s="580"/>
      <c r="MBJ34" s="580"/>
      <c r="MBK34" s="580"/>
      <c r="MBL34" s="580"/>
      <c r="MBM34" s="580"/>
      <c r="MBN34" s="580"/>
      <c r="MBO34" s="580"/>
      <c r="MBP34" s="580"/>
      <c r="MBQ34" s="580"/>
      <c r="MBR34" s="580"/>
      <c r="MBS34" s="580"/>
      <c r="MBT34" s="580"/>
      <c r="MBU34" s="580"/>
      <c r="MBV34" s="580"/>
      <c r="MBW34" s="580"/>
      <c r="MBX34" s="580"/>
      <c r="MBY34" s="580"/>
      <c r="MBZ34" s="580"/>
      <c r="MCA34" s="580"/>
      <c r="MCB34" s="580"/>
      <c r="MCC34" s="580"/>
      <c r="MCD34" s="580"/>
      <c r="MCE34" s="580"/>
      <c r="MCF34" s="580"/>
      <c r="MCG34" s="580"/>
      <c r="MCH34" s="580"/>
      <c r="MCI34" s="580"/>
      <c r="MCJ34" s="580"/>
      <c r="MCK34" s="580"/>
      <c r="MCL34" s="580"/>
      <c r="MCM34" s="580"/>
      <c r="MCN34" s="580"/>
      <c r="MCO34" s="580"/>
      <c r="MCP34" s="580"/>
      <c r="MCQ34" s="580"/>
      <c r="MCR34" s="580"/>
      <c r="MCS34" s="580"/>
      <c r="MCT34" s="580"/>
      <c r="MCU34" s="580"/>
      <c r="MCV34" s="580"/>
      <c r="MCW34" s="580"/>
      <c r="MCX34" s="580"/>
      <c r="MCY34" s="580"/>
      <c r="MCZ34" s="580"/>
      <c r="MDA34" s="580"/>
      <c r="MDB34" s="580"/>
      <c r="MDC34" s="580"/>
      <c r="MDD34" s="580"/>
      <c r="MDE34" s="580"/>
      <c r="MDF34" s="580"/>
      <c r="MDG34" s="580"/>
      <c r="MDH34" s="580"/>
      <c r="MDI34" s="580"/>
      <c r="MDJ34" s="580"/>
      <c r="MDK34" s="580"/>
      <c r="MDL34" s="580"/>
      <c r="MDM34" s="580"/>
      <c r="MDN34" s="580"/>
      <c r="MDO34" s="580"/>
      <c r="MDP34" s="580"/>
      <c r="MDQ34" s="580"/>
      <c r="MDR34" s="580"/>
      <c r="MDS34" s="580"/>
      <c r="MDT34" s="580"/>
      <c r="MDU34" s="580"/>
      <c r="MDV34" s="580"/>
      <c r="MDW34" s="580"/>
      <c r="MDX34" s="580"/>
      <c r="MDY34" s="580"/>
      <c r="MDZ34" s="580"/>
      <c r="MEA34" s="580"/>
      <c r="MEB34" s="580"/>
      <c r="MEC34" s="580"/>
      <c r="MED34" s="580"/>
      <c r="MEE34" s="580"/>
      <c r="MEF34" s="580"/>
      <c r="MEG34" s="580"/>
      <c r="MEH34" s="580"/>
      <c r="MEI34" s="580"/>
      <c r="MEJ34" s="580"/>
      <c r="MEK34" s="580"/>
      <c r="MEL34" s="580"/>
      <c r="MEM34" s="580"/>
      <c r="MEN34" s="580"/>
      <c r="MEO34" s="580"/>
      <c r="MEP34" s="580"/>
      <c r="MEQ34" s="580"/>
      <c r="MER34" s="580"/>
      <c r="MES34" s="580"/>
      <c r="MET34" s="580"/>
      <c r="MEU34" s="580"/>
      <c r="MEV34" s="580"/>
      <c r="MEW34" s="580"/>
      <c r="MEX34" s="580"/>
      <c r="MEY34" s="580"/>
      <c r="MEZ34" s="580"/>
      <c r="MFA34" s="580"/>
      <c r="MFB34" s="580"/>
      <c r="MFC34" s="580"/>
      <c r="MFD34" s="580"/>
      <c r="MFE34" s="580"/>
      <c r="MFF34" s="580"/>
      <c r="MFG34" s="580"/>
      <c r="MFH34" s="580"/>
      <c r="MFI34" s="580"/>
      <c r="MFJ34" s="580"/>
      <c r="MFK34" s="580"/>
      <c r="MFL34" s="580"/>
      <c r="MFM34" s="580"/>
      <c r="MFN34" s="580"/>
      <c r="MFO34" s="580"/>
      <c r="MFP34" s="580"/>
      <c r="MFQ34" s="580"/>
      <c r="MFR34" s="580"/>
      <c r="MFS34" s="580"/>
      <c r="MFT34" s="580"/>
      <c r="MFU34" s="580"/>
      <c r="MFV34" s="580"/>
      <c r="MFW34" s="580"/>
      <c r="MFX34" s="580"/>
      <c r="MFY34" s="580"/>
      <c r="MFZ34" s="580"/>
      <c r="MGA34" s="580"/>
      <c r="MGB34" s="580"/>
      <c r="MGC34" s="580"/>
      <c r="MGD34" s="580"/>
      <c r="MGE34" s="580"/>
      <c r="MGF34" s="580"/>
      <c r="MGG34" s="580"/>
      <c r="MGH34" s="580"/>
      <c r="MGI34" s="580"/>
      <c r="MGJ34" s="580"/>
      <c r="MGK34" s="580"/>
      <c r="MGL34" s="580"/>
      <c r="MGM34" s="580"/>
      <c r="MGN34" s="580"/>
      <c r="MGO34" s="580"/>
      <c r="MGP34" s="580"/>
      <c r="MGQ34" s="580"/>
      <c r="MGR34" s="580"/>
      <c r="MGS34" s="580"/>
      <c r="MGT34" s="580"/>
      <c r="MGU34" s="580"/>
      <c r="MGV34" s="580"/>
      <c r="MGW34" s="580"/>
      <c r="MGX34" s="580"/>
      <c r="MGY34" s="580"/>
      <c r="MGZ34" s="580"/>
      <c r="MHA34" s="580"/>
      <c r="MHB34" s="580"/>
      <c r="MHC34" s="580"/>
      <c r="MHD34" s="580"/>
      <c r="MHE34" s="580"/>
      <c r="MHF34" s="580"/>
      <c r="MHG34" s="580"/>
      <c r="MHH34" s="580"/>
      <c r="MHI34" s="580"/>
      <c r="MHJ34" s="580"/>
      <c r="MHK34" s="580"/>
      <c r="MHL34" s="580"/>
      <c r="MHM34" s="580"/>
      <c r="MHN34" s="580"/>
      <c r="MHO34" s="580"/>
      <c r="MHP34" s="580"/>
      <c r="MHQ34" s="580"/>
      <c r="MHR34" s="580"/>
      <c r="MHS34" s="580"/>
      <c r="MHT34" s="580"/>
      <c r="MHU34" s="580"/>
      <c r="MHV34" s="580"/>
      <c r="MHW34" s="580"/>
      <c r="MHX34" s="580"/>
      <c r="MHY34" s="580"/>
      <c r="MHZ34" s="580"/>
      <c r="MIA34" s="580"/>
      <c r="MIB34" s="580"/>
      <c r="MIC34" s="580"/>
      <c r="MID34" s="580"/>
      <c r="MIE34" s="580"/>
      <c r="MIF34" s="580"/>
      <c r="MIG34" s="580"/>
      <c r="MIH34" s="580"/>
      <c r="MII34" s="580"/>
      <c r="MIJ34" s="580"/>
      <c r="MIK34" s="580"/>
      <c r="MIL34" s="580"/>
      <c r="MIM34" s="580"/>
      <c r="MIN34" s="580"/>
      <c r="MIO34" s="580"/>
      <c r="MIP34" s="580"/>
      <c r="MIQ34" s="580"/>
      <c r="MIR34" s="580"/>
      <c r="MIS34" s="580"/>
      <c r="MIT34" s="580"/>
      <c r="MIU34" s="580"/>
      <c r="MIV34" s="580"/>
      <c r="MIW34" s="580"/>
      <c r="MIX34" s="580"/>
      <c r="MIY34" s="580"/>
      <c r="MIZ34" s="580"/>
      <c r="MJA34" s="580"/>
      <c r="MJB34" s="580"/>
      <c r="MJC34" s="580"/>
      <c r="MJD34" s="580"/>
      <c r="MJE34" s="580"/>
      <c r="MJF34" s="580"/>
      <c r="MJG34" s="580"/>
      <c r="MJH34" s="580"/>
      <c r="MJI34" s="580"/>
      <c r="MJJ34" s="580"/>
      <c r="MJK34" s="580"/>
      <c r="MJL34" s="580"/>
      <c r="MJM34" s="580"/>
      <c r="MJN34" s="580"/>
      <c r="MJO34" s="580"/>
      <c r="MJP34" s="580"/>
      <c r="MJQ34" s="580"/>
      <c r="MJR34" s="580"/>
      <c r="MJS34" s="580"/>
      <c r="MJT34" s="580"/>
      <c r="MJU34" s="580"/>
      <c r="MJV34" s="580"/>
      <c r="MJW34" s="580"/>
      <c r="MJX34" s="580"/>
      <c r="MJY34" s="580"/>
      <c r="MJZ34" s="580"/>
      <c r="MKA34" s="580"/>
      <c r="MKB34" s="580"/>
      <c r="MKC34" s="580"/>
      <c r="MKD34" s="580"/>
      <c r="MKE34" s="580"/>
      <c r="MKF34" s="580"/>
      <c r="MKG34" s="580"/>
      <c r="MKH34" s="580"/>
      <c r="MKI34" s="580"/>
      <c r="MKJ34" s="580"/>
      <c r="MKK34" s="580"/>
      <c r="MKL34" s="580"/>
      <c r="MKM34" s="580"/>
      <c r="MKN34" s="580"/>
      <c r="MKO34" s="580"/>
      <c r="MKP34" s="580"/>
      <c r="MKQ34" s="580"/>
      <c r="MKR34" s="580"/>
      <c r="MKS34" s="580"/>
      <c r="MKT34" s="580"/>
      <c r="MKU34" s="580"/>
      <c r="MKV34" s="580"/>
      <c r="MKW34" s="580"/>
      <c r="MKX34" s="580"/>
      <c r="MKY34" s="580"/>
      <c r="MKZ34" s="580"/>
      <c r="MLA34" s="580"/>
      <c r="MLB34" s="580"/>
      <c r="MLC34" s="580"/>
      <c r="MLD34" s="580"/>
      <c r="MLE34" s="580"/>
      <c r="MLF34" s="580"/>
      <c r="MLG34" s="580"/>
      <c r="MLH34" s="580"/>
      <c r="MLI34" s="580"/>
      <c r="MLJ34" s="580"/>
      <c r="MLK34" s="580"/>
      <c r="MLL34" s="580"/>
      <c r="MLM34" s="580"/>
      <c r="MLN34" s="580"/>
      <c r="MLO34" s="580"/>
      <c r="MLP34" s="580"/>
      <c r="MLQ34" s="580"/>
      <c r="MLR34" s="580"/>
      <c r="MLS34" s="580"/>
      <c r="MLT34" s="580"/>
      <c r="MLU34" s="580"/>
      <c r="MLV34" s="580"/>
      <c r="MLW34" s="580"/>
      <c r="MLX34" s="580"/>
      <c r="MLY34" s="580"/>
      <c r="MLZ34" s="580"/>
      <c r="MMA34" s="580"/>
      <c r="MMB34" s="580"/>
      <c r="MMC34" s="580"/>
      <c r="MMD34" s="580"/>
      <c r="MME34" s="580"/>
      <c r="MMF34" s="580"/>
      <c r="MMG34" s="580"/>
      <c r="MMH34" s="580"/>
      <c r="MMI34" s="580"/>
      <c r="MMJ34" s="580"/>
      <c r="MMK34" s="580"/>
      <c r="MML34" s="580"/>
      <c r="MMM34" s="580"/>
      <c r="MMN34" s="580"/>
      <c r="MMO34" s="580"/>
      <c r="MMP34" s="580"/>
      <c r="MMQ34" s="580"/>
      <c r="MMR34" s="580"/>
      <c r="MMS34" s="580"/>
      <c r="MMT34" s="580"/>
      <c r="MMU34" s="580"/>
      <c r="MMV34" s="580"/>
      <c r="MMW34" s="580"/>
      <c r="MMX34" s="580"/>
      <c r="MMY34" s="580"/>
      <c r="MMZ34" s="580"/>
      <c r="MNA34" s="580"/>
      <c r="MNB34" s="580"/>
      <c r="MNC34" s="580"/>
      <c r="MND34" s="580"/>
      <c r="MNE34" s="580"/>
      <c r="MNF34" s="580"/>
      <c r="MNG34" s="580"/>
      <c r="MNH34" s="580"/>
      <c r="MNI34" s="580"/>
      <c r="MNJ34" s="580"/>
      <c r="MNK34" s="580"/>
      <c r="MNL34" s="580"/>
      <c r="MNM34" s="580"/>
      <c r="MNN34" s="580"/>
      <c r="MNO34" s="580"/>
      <c r="MNP34" s="580"/>
      <c r="MNQ34" s="580"/>
      <c r="MNR34" s="580"/>
      <c r="MNS34" s="580"/>
      <c r="MNT34" s="580"/>
      <c r="MNU34" s="580"/>
      <c r="MNV34" s="580"/>
      <c r="MNW34" s="580"/>
      <c r="MNX34" s="580"/>
      <c r="MNY34" s="580"/>
      <c r="MNZ34" s="580"/>
      <c r="MOA34" s="580"/>
      <c r="MOB34" s="580"/>
      <c r="MOC34" s="580"/>
      <c r="MOD34" s="580"/>
      <c r="MOE34" s="580"/>
      <c r="MOF34" s="580"/>
      <c r="MOG34" s="580"/>
      <c r="MOH34" s="580"/>
      <c r="MOI34" s="580"/>
      <c r="MOJ34" s="580"/>
      <c r="MOK34" s="580"/>
      <c r="MOL34" s="580"/>
      <c r="MOM34" s="580"/>
      <c r="MON34" s="580"/>
      <c r="MOO34" s="580"/>
      <c r="MOP34" s="580"/>
      <c r="MOQ34" s="580"/>
      <c r="MOR34" s="580"/>
      <c r="MOS34" s="580"/>
      <c r="MOT34" s="580"/>
      <c r="MOU34" s="580"/>
      <c r="MOV34" s="580"/>
      <c r="MOW34" s="580"/>
      <c r="MOX34" s="580"/>
      <c r="MOY34" s="580"/>
      <c r="MOZ34" s="580"/>
      <c r="MPA34" s="580"/>
      <c r="MPB34" s="580"/>
      <c r="MPC34" s="580"/>
      <c r="MPD34" s="580"/>
      <c r="MPE34" s="580"/>
      <c r="MPF34" s="580"/>
      <c r="MPG34" s="580"/>
      <c r="MPH34" s="580"/>
      <c r="MPI34" s="580"/>
      <c r="MPJ34" s="580"/>
      <c r="MPK34" s="580"/>
      <c r="MPL34" s="580"/>
      <c r="MPM34" s="580"/>
      <c r="MPN34" s="580"/>
      <c r="MPO34" s="580"/>
      <c r="MPP34" s="580"/>
      <c r="MPQ34" s="580"/>
      <c r="MPR34" s="580"/>
      <c r="MPS34" s="580"/>
      <c r="MPT34" s="580"/>
      <c r="MPU34" s="580"/>
      <c r="MPV34" s="580"/>
      <c r="MPW34" s="580"/>
      <c r="MPX34" s="580"/>
      <c r="MPY34" s="580"/>
      <c r="MPZ34" s="580"/>
      <c r="MQA34" s="580"/>
      <c r="MQB34" s="580"/>
      <c r="MQC34" s="580"/>
      <c r="MQD34" s="580"/>
      <c r="MQE34" s="580"/>
      <c r="MQF34" s="580"/>
      <c r="MQG34" s="580"/>
      <c r="MQH34" s="580"/>
      <c r="MQI34" s="580"/>
      <c r="MQJ34" s="580"/>
      <c r="MQK34" s="580"/>
      <c r="MQL34" s="580"/>
      <c r="MQM34" s="580"/>
      <c r="MQN34" s="580"/>
      <c r="MQO34" s="580"/>
      <c r="MQP34" s="580"/>
      <c r="MQQ34" s="580"/>
      <c r="MQR34" s="580"/>
      <c r="MQS34" s="580"/>
      <c r="MQT34" s="580"/>
      <c r="MQU34" s="580"/>
      <c r="MQV34" s="580"/>
      <c r="MQW34" s="580"/>
      <c r="MQX34" s="580"/>
      <c r="MQY34" s="580"/>
      <c r="MQZ34" s="580"/>
      <c r="MRA34" s="580"/>
      <c r="MRB34" s="580"/>
      <c r="MRC34" s="580"/>
      <c r="MRD34" s="580"/>
      <c r="MRE34" s="580"/>
      <c r="MRF34" s="580"/>
      <c r="MRG34" s="580"/>
      <c r="MRH34" s="580"/>
      <c r="MRI34" s="580"/>
      <c r="MRJ34" s="580"/>
      <c r="MRK34" s="580"/>
      <c r="MRL34" s="580"/>
      <c r="MRM34" s="580"/>
      <c r="MRN34" s="580"/>
      <c r="MRO34" s="580"/>
      <c r="MRP34" s="580"/>
      <c r="MRQ34" s="580"/>
      <c r="MRR34" s="580"/>
      <c r="MRS34" s="580"/>
      <c r="MRT34" s="580"/>
      <c r="MRU34" s="580"/>
      <c r="MRV34" s="580"/>
      <c r="MRW34" s="580"/>
      <c r="MRX34" s="580"/>
      <c r="MRY34" s="580"/>
      <c r="MRZ34" s="580"/>
      <c r="MSA34" s="580"/>
      <c r="MSB34" s="580"/>
      <c r="MSC34" s="580"/>
      <c r="MSD34" s="580"/>
      <c r="MSE34" s="580"/>
      <c r="MSF34" s="580"/>
      <c r="MSG34" s="580"/>
      <c r="MSH34" s="580"/>
      <c r="MSI34" s="580"/>
      <c r="MSJ34" s="580"/>
      <c r="MSK34" s="580"/>
      <c r="MSL34" s="580"/>
      <c r="MSM34" s="580"/>
      <c r="MSN34" s="580"/>
      <c r="MSO34" s="580"/>
      <c r="MSP34" s="580"/>
      <c r="MSQ34" s="580"/>
      <c r="MSR34" s="580"/>
      <c r="MSS34" s="580"/>
      <c r="MST34" s="580"/>
      <c r="MSU34" s="580"/>
      <c r="MSV34" s="580"/>
      <c r="MSW34" s="580"/>
      <c r="MSX34" s="580"/>
      <c r="MSY34" s="580"/>
      <c r="MSZ34" s="580"/>
      <c r="MTA34" s="580"/>
      <c r="MTB34" s="580"/>
      <c r="MTC34" s="580"/>
      <c r="MTD34" s="580"/>
      <c r="MTE34" s="580"/>
      <c r="MTF34" s="580"/>
      <c r="MTG34" s="580"/>
      <c r="MTH34" s="580"/>
      <c r="MTI34" s="580"/>
      <c r="MTJ34" s="580"/>
      <c r="MTK34" s="580"/>
      <c r="MTL34" s="580"/>
      <c r="MTM34" s="580"/>
      <c r="MTN34" s="580"/>
      <c r="MTO34" s="580"/>
      <c r="MTP34" s="580"/>
      <c r="MTQ34" s="580"/>
      <c r="MTR34" s="580"/>
      <c r="MTS34" s="580"/>
      <c r="MTT34" s="580"/>
      <c r="MTU34" s="580"/>
      <c r="MTV34" s="580"/>
      <c r="MTW34" s="580"/>
      <c r="MTX34" s="580"/>
      <c r="MTY34" s="580"/>
      <c r="MTZ34" s="580"/>
      <c r="MUA34" s="580"/>
      <c r="MUB34" s="580"/>
      <c r="MUC34" s="580"/>
      <c r="MUD34" s="580"/>
      <c r="MUE34" s="580"/>
      <c r="MUF34" s="580"/>
      <c r="MUG34" s="580"/>
      <c r="MUH34" s="580"/>
      <c r="MUI34" s="580"/>
      <c r="MUJ34" s="580"/>
      <c r="MUK34" s="580"/>
      <c r="MUL34" s="580"/>
      <c r="MUM34" s="580"/>
      <c r="MUN34" s="580"/>
      <c r="MUO34" s="580"/>
      <c r="MUP34" s="580"/>
      <c r="MUQ34" s="580"/>
      <c r="MUR34" s="580"/>
      <c r="MUS34" s="580"/>
      <c r="MUT34" s="580"/>
      <c r="MUU34" s="580"/>
      <c r="MUV34" s="580"/>
      <c r="MUW34" s="580"/>
      <c r="MUX34" s="580"/>
      <c r="MUY34" s="580"/>
      <c r="MUZ34" s="580"/>
      <c r="MVA34" s="580"/>
      <c r="MVB34" s="580"/>
      <c r="MVC34" s="580"/>
      <c r="MVD34" s="580"/>
      <c r="MVE34" s="580"/>
      <c r="MVF34" s="580"/>
      <c r="MVG34" s="580"/>
      <c r="MVH34" s="580"/>
      <c r="MVI34" s="580"/>
      <c r="MVJ34" s="580"/>
      <c r="MVK34" s="580"/>
      <c r="MVL34" s="580"/>
      <c r="MVM34" s="580"/>
      <c r="MVN34" s="580"/>
      <c r="MVO34" s="580"/>
      <c r="MVP34" s="580"/>
      <c r="MVQ34" s="580"/>
      <c r="MVR34" s="580"/>
      <c r="MVS34" s="580"/>
      <c r="MVT34" s="580"/>
      <c r="MVU34" s="580"/>
      <c r="MVV34" s="580"/>
      <c r="MVW34" s="580"/>
      <c r="MVX34" s="580"/>
      <c r="MVY34" s="580"/>
      <c r="MVZ34" s="580"/>
      <c r="MWA34" s="580"/>
      <c r="MWB34" s="580"/>
      <c r="MWC34" s="580"/>
      <c r="MWD34" s="580"/>
      <c r="MWE34" s="580"/>
      <c r="MWF34" s="580"/>
      <c r="MWG34" s="580"/>
      <c r="MWH34" s="580"/>
      <c r="MWI34" s="580"/>
      <c r="MWJ34" s="580"/>
      <c r="MWK34" s="580"/>
      <c r="MWL34" s="580"/>
      <c r="MWM34" s="580"/>
      <c r="MWN34" s="580"/>
      <c r="MWO34" s="580"/>
      <c r="MWP34" s="580"/>
      <c r="MWQ34" s="580"/>
      <c r="MWR34" s="580"/>
      <c r="MWS34" s="580"/>
      <c r="MWT34" s="580"/>
      <c r="MWU34" s="580"/>
      <c r="MWV34" s="580"/>
      <c r="MWW34" s="580"/>
      <c r="MWX34" s="580"/>
      <c r="MWY34" s="580"/>
      <c r="MWZ34" s="580"/>
      <c r="MXA34" s="580"/>
      <c r="MXB34" s="580"/>
      <c r="MXC34" s="580"/>
      <c r="MXD34" s="580"/>
      <c r="MXE34" s="580"/>
      <c r="MXF34" s="580"/>
      <c r="MXG34" s="580"/>
      <c r="MXH34" s="580"/>
      <c r="MXI34" s="580"/>
      <c r="MXJ34" s="580"/>
      <c r="MXK34" s="580"/>
      <c r="MXL34" s="580"/>
      <c r="MXM34" s="580"/>
      <c r="MXN34" s="580"/>
      <c r="MXO34" s="580"/>
      <c r="MXP34" s="580"/>
      <c r="MXQ34" s="580"/>
      <c r="MXR34" s="580"/>
      <c r="MXS34" s="580"/>
      <c r="MXT34" s="580"/>
      <c r="MXU34" s="580"/>
      <c r="MXV34" s="580"/>
      <c r="MXW34" s="580"/>
      <c r="MXX34" s="580"/>
      <c r="MXY34" s="580"/>
      <c r="MXZ34" s="580"/>
      <c r="MYA34" s="580"/>
      <c r="MYB34" s="580"/>
      <c r="MYC34" s="580"/>
      <c r="MYD34" s="580"/>
      <c r="MYE34" s="580"/>
      <c r="MYF34" s="580"/>
      <c r="MYG34" s="580"/>
      <c r="MYH34" s="580"/>
      <c r="MYI34" s="580"/>
      <c r="MYJ34" s="580"/>
      <c r="MYK34" s="580"/>
      <c r="MYL34" s="580"/>
      <c r="MYM34" s="580"/>
      <c r="MYN34" s="580"/>
      <c r="MYO34" s="580"/>
      <c r="MYP34" s="580"/>
      <c r="MYQ34" s="580"/>
      <c r="MYR34" s="580"/>
      <c r="MYS34" s="580"/>
      <c r="MYT34" s="580"/>
      <c r="MYU34" s="580"/>
      <c r="MYV34" s="580"/>
      <c r="MYW34" s="580"/>
      <c r="MYX34" s="580"/>
      <c r="MYY34" s="580"/>
      <c r="MYZ34" s="580"/>
      <c r="MZA34" s="580"/>
      <c r="MZB34" s="580"/>
      <c r="MZC34" s="580"/>
      <c r="MZD34" s="580"/>
      <c r="MZE34" s="580"/>
      <c r="MZF34" s="580"/>
      <c r="MZG34" s="580"/>
      <c r="MZH34" s="580"/>
      <c r="MZI34" s="580"/>
      <c r="MZJ34" s="580"/>
      <c r="MZK34" s="580"/>
      <c r="MZL34" s="580"/>
      <c r="MZM34" s="580"/>
      <c r="MZN34" s="580"/>
      <c r="MZO34" s="580"/>
      <c r="MZP34" s="580"/>
      <c r="MZQ34" s="580"/>
      <c r="MZR34" s="580"/>
      <c r="MZS34" s="580"/>
      <c r="MZT34" s="580"/>
      <c r="MZU34" s="580"/>
      <c r="MZV34" s="580"/>
      <c r="MZW34" s="580"/>
      <c r="MZX34" s="580"/>
      <c r="MZY34" s="580"/>
      <c r="MZZ34" s="580"/>
      <c r="NAA34" s="580"/>
      <c r="NAB34" s="580"/>
      <c r="NAC34" s="580"/>
      <c r="NAD34" s="580"/>
      <c r="NAE34" s="580"/>
      <c r="NAF34" s="580"/>
      <c r="NAG34" s="580"/>
      <c r="NAH34" s="580"/>
      <c r="NAI34" s="580"/>
      <c r="NAJ34" s="580"/>
      <c r="NAK34" s="580"/>
      <c r="NAL34" s="580"/>
      <c r="NAM34" s="580"/>
      <c r="NAN34" s="580"/>
      <c r="NAO34" s="580"/>
      <c r="NAP34" s="580"/>
      <c r="NAQ34" s="580"/>
      <c r="NAR34" s="580"/>
      <c r="NAS34" s="580"/>
      <c r="NAT34" s="580"/>
      <c r="NAU34" s="580"/>
      <c r="NAV34" s="580"/>
      <c r="NAW34" s="580"/>
      <c r="NAX34" s="580"/>
      <c r="NAY34" s="580"/>
      <c r="NAZ34" s="580"/>
      <c r="NBA34" s="580"/>
      <c r="NBB34" s="580"/>
      <c r="NBC34" s="580"/>
      <c r="NBD34" s="580"/>
      <c r="NBE34" s="580"/>
      <c r="NBF34" s="580"/>
      <c r="NBG34" s="580"/>
      <c r="NBH34" s="580"/>
      <c r="NBI34" s="580"/>
      <c r="NBJ34" s="580"/>
      <c r="NBK34" s="580"/>
      <c r="NBL34" s="580"/>
      <c r="NBM34" s="580"/>
      <c r="NBN34" s="580"/>
      <c r="NBO34" s="580"/>
      <c r="NBP34" s="580"/>
      <c r="NBQ34" s="580"/>
      <c r="NBR34" s="580"/>
      <c r="NBS34" s="580"/>
      <c r="NBT34" s="580"/>
      <c r="NBU34" s="580"/>
      <c r="NBV34" s="580"/>
      <c r="NBW34" s="580"/>
      <c r="NBX34" s="580"/>
      <c r="NBY34" s="580"/>
      <c r="NBZ34" s="580"/>
      <c r="NCA34" s="580"/>
      <c r="NCB34" s="580"/>
      <c r="NCC34" s="580"/>
      <c r="NCD34" s="580"/>
      <c r="NCE34" s="580"/>
      <c r="NCF34" s="580"/>
      <c r="NCG34" s="580"/>
      <c r="NCH34" s="580"/>
      <c r="NCI34" s="580"/>
      <c r="NCJ34" s="580"/>
      <c r="NCK34" s="580"/>
      <c r="NCL34" s="580"/>
      <c r="NCM34" s="580"/>
      <c r="NCN34" s="580"/>
      <c r="NCO34" s="580"/>
      <c r="NCP34" s="580"/>
      <c r="NCQ34" s="580"/>
      <c r="NCR34" s="580"/>
      <c r="NCS34" s="580"/>
      <c r="NCT34" s="580"/>
      <c r="NCU34" s="580"/>
      <c r="NCV34" s="580"/>
      <c r="NCW34" s="580"/>
      <c r="NCX34" s="580"/>
      <c r="NCY34" s="580"/>
      <c r="NCZ34" s="580"/>
      <c r="NDA34" s="580"/>
      <c r="NDB34" s="580"/>
      <c r="NDC34" s="580"/>
      <c r="NDD34" s="580"/>
      <c r="NDE34" s="580"/>
      <c r="NDF34" s="580"/>
      <c r="NDG34" s="580"/>
      <c r="NDH34" s="580"/>
      <c r="NDI34" s="580"/>
      <c r="NDJ34" s="580"/>
      <c r="NDK34" s="580"/>
      <c r="NDL34" s="580"/>
      <c r="NDM34" s="580"/>
      <c r="NDN34" s="580"/>
      <c r="NDO34" s="580"/>
      <c r="NDP34" s="580"/>
      <c r="NDQ34" s="580"/>
      <c r="NDR34" s="580"/>
      <c r="NDS34" s="580"/>
      <c r="NDT34" s="580"/>
      <c r="NDU34" s="580"/>
      <c r="NDV34" s="580"/>
      <c r="NDW34" s="580"/>
      <c r="NDX34" s="580"/>
      <c r="NDY34" s="580"/>
      <c r="NDZ34" s="580"/>
      <c r="NEA34" s="580"/>
      <c r="NEB34" s="580"/>
      <c r="NEC34" s="580"/>
      <c r="NED34" s="580"/>
      <c r="NEE34" s="580"/>
      <c r="NEF34" s="580"/>
      <c r="NEG34" s="580"/>
      <c r="NEH34" s="580"/>
      <c r="NEI34" s="580"/>
      <c r="NEJ34" s="580"/>
      <c r="NEK34" s="580"/>
      <c r="NEL34" s="580"/>
      <c r="NEM34" s="580"/>
      <c r="NEN34" s="580"/>
      <c r="NEO34" s="580"/>
      <c r="NEP34" s="580"/>
      <c r="NEQ34" s="580"/>
      <c r="NER34" s="580"/>
      <c r="NES34" s="580"/>
      <c r="NET34" s="580"/>
      <c r="NEU34" s="580"/>
      <c r="NEV34" s="580"/>
      <c r="NEW34" s="580"/>
      <c r="NEX34" s="580"/>
      <c r="NEY34" s="580"/>
      <c r="NEZ34" s="580"/>
      <c r="NFA34" s="580"/>
      <c r="NFB34" s="580"/>
      <c r="NFC34" s="580"/>
      <c r="NFD34" s="580"/>
      <c r="NFE34" s="580"/>
      <c r="NFF34" s="580"/>
      <c r="NFG34" s="580"/>
      <c r="NFH34" s="580"/>
      <c r="NFI34" s="580"/>
      <c r="NFJ34" s="580"/>
      <c r="NFK34" s="580"/>
      <c r="NFL34" s="580"/>
      <c r="NFM34" s="580"/>
      <c r="NFN34" s="580"/>
      <c r="NFO34" s="580"/>
      <c r="NFP34" s="580"/>
      <c r="NFQ34" s="580"/>
      <c r="NFR34" s="580"/>
      <c r="NFS34" s="580"/>
      <c r="NFT34" s="580"/>
      <c r="NFU34" s="580"/>
      <c r="NFV34" s="580"/>
      <c r="NFW34" s="580"/>
      <c r="NFX34" s="580"/>
      <c r="NFY34" s="580"/>
      <c r="NFZ34" s="580"/>
      <c r="NGA34" s="580"/>
      <c r="NGB34" s="580"/>
      <c r="NGC34" s="580"/>
      <c r="NGD34" s="580"/>
      <c r="NGE34" s="580"/>
      <c r="NGF34" s="580"/>
      <c r="NGG34" s="580"/>
      <c r="NGH34" s="580"/>
      <c r="NGI34" s="580"/>
      <c r="NGJ34" s="580"/>
      <c r="NGK34" s="580"/>
      <c r="NGL34" s="580"/>
      <c r="NGM34" s="580"/>
      <c r="NGN34" s="580"/>
      <c r="NGO34" s="580"/>
      <c r="NGP34" s="580"/>
      <c r="NGQ34" s="580"/>
      <c r="NGR34" s="580"/>
      <c r="NGS34" s="580"/>
      <c r="NGT34" s="580"/>
      <c r="NGU34" s="580"/>
      <c r="NGV34" s="580"/>
      <c r="NGW34" s="580"/>
      <c r="NGX34" s="580"/>
      <c r="NGY34" s="580"/>
      <c r="NGZ34" s="580"/>
      <c r="NHA34" s="580"/>
      <c r="NHB34" s="580"/>
      <c r="NHC34" s="580"/>
      <c r="NHD34" s="580"/>
      <c r="NHE34" s="580"/>
      <c r="NHF34" s="580"/>
      <c r="NHG34" s="580"/>
      <c r="NHH34" s="580"/>
      <c r="NHI34" s="580"/>
      <c r="NHJ34" s="580"/>
      <c r="NHK34" s="580"/>
      <c r="NHL34" s="580"/>
      <c r="NHM34" s="580"/>
      <c r="NHN34" s="580"/>
      <c r="NHO34" s="580"/>
      <c r="NHP34" s="580"/>
      <c r="NHQ34" s="580"/>
      <c r="NHR34" s="580"/>
      <c r="NHS34" s="580"/>
      <c r="NHT34" s="580"/>
      <c r="NHU34" s="580"/>
      <c r="NHV34" s="580"/>
      <c r="NHW34" s="580"/>
      <c r="NHX34" s="580"/>
      <c r="NHY34" s="580"/>
      <c r="NHZ34" s="580"/>
      <c r="NIA34" s="580"/>
      <c r="NIB34" s="580"/>
      <c r="NIC34" s="580"/>
      <c r="NID34" s="580"/>
      <c r="NIE34" s="580"/>
      <c r="NIF34" s="580"/>
      <c r="NIG34" s="580"/>
      <c r="NIH34" s="580"/>
      <c r="NII34" s="580"/>
      <c r="NIJ34" s="580"/>
      <c r="NIK34" s="580"/>
      <c r="NIL34" s="580"/>
      <c r="NIM34" s="580"/>
      <c r="NIN34" s="580"/>
      <c r="NIO34" s="580"/>
      <c r="NIP34" s="580"/>
      <c r="NIQ34" s="580"/>
      <c r="NIR34" s="580"/>
      <c r="NIS34" s="580"/>
      <c r="NIT34" s="580"/>
      <c r="NIU34" s="580"/>
      <c r="NIV34" s="580"/>
      <c r="NIW34" s="580"/>
      <c r="NIX34" s="580"/>
      <c r="NIY34" s="580"/>
      <c r="NIZ34" s="580"/>
      <c r="NJA34" s="580"/>
      <c r="NJB34" s="580"/>
      <c r="NJC34" s="580"/>
      <c r="NJD34" s="580"/>
      <c r="NJE34" s="580"/>
      <c r="NJF34" s="580"/>
      <c r="NJG34" s="580"/>
      <c r="NJH34" s="580"/>
      <c r="NJI34" s="580"/>
      <c r="NJJ34" s="580"/>
      <c r="NJK34" s="580"/>
      <c r="NJL34" s="580"/>
      <c r="NJM34" s="580"/>
      <c r="NJN34" s="580"/>
      <c r="NJO34" s="580"/>
      <c r="NJP34" s="580"/>
      <c r="NJQ34" s="580"/>
      <c r="NJR34" s="580"/>
      <c r="NJS34" s="580"/>
      <c r="NJT34" s="580"/>
      <c r="NJU34" s="580"/>
      <c r="NJV34" s="580"/>
      <c r="NJW34" s="580"/>
      <c r="NJX34" s="580"/>
      <c r="NJY34" s="580"/>
      <c r="NJZ34" s="580"/>
      <c r="NKA34" s="580"/>
      <c r="NKB34" s="580"/>
      <c r="NKC34" s="580"/>
      <c r="NKD34" s="580"/>
      <c r="NKE34" s="580"/>
      <c r="NKF34" s="580"/>
      <c r="NKG34" s="580"/>
      <c r="NKH34" s="580"/>
      <c r="NKI34" s="580"/>
      <c r="NKJ34" s="580"/>
      <c r="NKK34" s="580"/>
      <c r="NKL34" s="580"/>
      <c r="NKM34" s="580"/>
      <c r="NKN34" s="580"/>
      <c r="NKO34" s="580"/>
      <c r="NKP34" s="580"/>
      <c r="NKQ34" s="580"/>
      <c r="NKR34" s="580"/>
      <c r="NKS34" s="580"/>
      <c r="NKT34" s="580"/>
      <c r="NKU34" s="580"/>
      <c r="NKV34" s="580"/>
      <c r="NKW34" s="580"/>
      <c r="NKX34" s="580"/>
      <c r="NKY34" s="580"/>
      <c r="NKZ34" s="580"/>
      <c r="NLA34" s="580"/>
      <c r="NLB34" s="580"/>
      <c r="NLC34" s="580"/>
      <c r="NLD34" s="580"/>
      <c r="NLE34" s="580"/>
      <c r="NLF34" s="580"/>
      <c r="NLG34" s="580"/>
      <c r="NLH34" s="580"/>
      <c r="NLI34" s="580"/>
      <c r="NLJ34" s="580"/>
      <c r="NLK34" s="580"/>
      <c r="NLL34" s="580"/>
      <c r="NLM34" s="580"/>
      <c r="NLN34" s="580"/>
      <c r="NLO34" s="580"/>
      <c r="NLP34" s="580"/>
      <c r="NLQ34" s="580"/>
      <c r="NLR34" s="580"/>
      <c r="NLS34" s="580"/>
      <c r="NLT34" s="580"/>
      <c r="NLU34" s="580"/>
      <c r="NLV34" s="580"/>
      <c r="NLW34" s="580"/>
      <c r="NLX34" s="580"/>
      <c r="NLY34" s="580"/>
      <c r="NLZ34" s="580"/>
      <c r="NMA34" s="580"/>
      <c r="NMB34" s="580"/>
      <c r="NMC34" s="580"/>
      <c r="NMD34" s="580"/>
      <c r="NME34" s="580"/>
      <c r="NMF34" s="580"/>
      <c r="NMG34" s="580"/>
      <c r="NMH34" s="580"/>
      <c r="NMI34" s="580"/>
      <c r="NMJ34" s="580"/>
      <c r="NMK34" s="580"/>
      <c r="NML34" s="580"/>
      <c r="NMM34" s="580"/>
      <c r="NMN34" s="580"/>
      <c r="NMO34" s="580"/>
      <c r="NMP34" s="580"/>
      <c r="NMQ34" s="580"/>
      <c r="NMR34" s="580"/>
      <c r="NMS34" s="580"/>
      <c r="NMT34" s="580"/>
      <c r="NMU34" s="580"/>
      <c r="NMV34" s="580"/>
      <c r="NMW34" s="580"/>
      <c r="NMX34" s="580"/>
      <c r="NMY34" s="580"/>
      <c r="NMZ34" s="580"/>
      <c r="NNA34" s="580"/>
      <c r="NNB34" s="580"/>
      <c r="NNC34" s="580"/>
      <c r="NND34" s="580"/>
      <c r="NNE34" s="580"/>
      <c r="NNF34" s="580"/>
      <c r="NNG34" s="580"/>
      <c r="NNH34" s="580"/>
      <c r="NNI34" s="580"/>
      <c r="NNJ34" s="580"/>
      <c r="NNK34" s="580"/>
      <c r="NNL34" s="580"/>
      <c r="NNM34" s="580"/>
      <c r="NNN34" s="580"/>
      <c r="NNO34" s="580"/>
      <c r="NNP34" s="580"/>
      <c r="NNQ34" s="580"/>
      <c r="NNR34" s="580"/>
      <c r="NNS34" s="580"/>
      <c r="NNT34" s="580"/>
      <c r="NNU34" s="580"/>
      <c r="NNV34" s="580"/>
      <c r="NNW34" s="580"/>
      <c r="NNX34" s="580"/>
      <c r="NNY34" s="580"/>
      <c r="NNZ34" s="580"/>
      <c r="NOA34" s="580"/>
      <c r="NOB34" s="580"/>
      <c r="NOC34" s="580"/>
      <c r="NOD34" s="580"/>
      <c r="NOE34" s="580"/>
      <c r="NOF34" s="580"/>
      <c r="NOG34" s="580"/>
      <c r="NOH34" s="580"/>
      <c r="NOI34" s="580"/>
      <c r="NOJ34" s="580"/>
      <c r="NOK34" s="580"/>
      <c r="NOL34" s="580"/>
      <c r="NOM34" s="580"/>
      <c r="NON34" s="580"/>
      <c r="NOO34" s="580"/>
      <c r="NOP34" s="580"/>
      <c r="NOQ34" s="580"/>
      <c r="NOR34" s="580"/>
      <c r="NOS34" s="580"/>
      <c r="NOT34" s="580"/>
      <c r="NOU34" s="580"/>
      <c r="NOV34" s="580"/>
      <c r="NOW34" s="580"/>
      <c r="NOX34" s="580"/>
      <c r="NOY34" s="580"/>
      <c r="NOZ34" s="580"/>
      <c r="NPA34" s="580"/>
      <c r="NPB34" s="580"/>
      <c r="NPC34" s="580"/>
      <c r="NPD34" s="580"/>
      <c r="NPE34" s="580"/>
      <c r="NPF34" s="580"/>
      <c r="NPG34" s="580"/>
      <c r="NPH34" s="580"/>
      <c r="NPI34" s="580"/>
      <c r="NPJ34" s="580"/>
      <c r="NPK34" s="580"/>
      <c r="NPL34" s="580"/>
      <c r="NPM34" s="580"/>
      <c r="NPN34" s="580"/>
      <c r="NPO34" s="580"/>
      <c r="NPP34" s="580"/>
      <c r="NPQ34" s="580"/>
      <c r="NPR34" s="580"/>
      <c r="NPS34" s="580"/>
      <c r="NPT34" s="580"/>
      <c r="NPU34" s="580"/>
      <c r="NPV34" s="580"/>
      <c r="NPW34" s="580"/>
      <c r="NPX34" s="580"/>
      <c r="NPY34" s="580"/>
      <c r="NPZ34" s="580"/>
      <c r="NQA34" s="580"/>
      <c r="NQB34" s="580"/>
      <c r="NQC34" s="580"/>
      <c r="NQD34" s="580"/>
      <c r="NQE34" s="580"/>
      <c r="NQF34" s="580"/>
      <c r="NQG34" s="580"/>
      <c r="NQH34" s="580"/>
      <c r="NQI34" s="580"/>
      <c r="NQJ34" s="580"/>
      <c r="NQK34" s="580"/>
      <c r="NQL34" s="580"/>
      <c r="NQM34" s="580"/>
      <c r="NQN34" s="580"/>
      <c r="NQO34" s="580"/>
      <c r="NQP34" s="580"/>
      <c r="NQQ34" s="580"/>
      <c r="NQR34" s="580"/>
      <c r="NQS34" s="580"/>
      <c r="NQT34" s="580"/>
      <c r="NQU34" s="580"/>
      <c r="NQV34" s="580"/>
      <c r="NQW34" s="580"/>
      <c r="NQX34" s="580"/>
      <c r="NQY34" s="580"/>
      <c r="NQZ34" s="580"/>
      <c r="NRA34" s="580"/>
      <c r="NRB34" s="580"/>
      <c r="NRC34" s="580"/>
      <c r="NRD34" s="580"/>
      <c r="NRE34" s="580"/>
      <c r="NRF34" s="580"/>
      <c r="NRG34" s="580"/>
      <c r="NRH34" s="580"/>
      <c r="NRI34" s="580"/>
      <c r="NRJ34" s="580"/>
      <c r="NRK34" s="580"/>
      <c r="NRL34" s="580"/>
      <c r="NRM34" s="580"/>
      <c r="NRN34" s="580"/>
      <c r="NRO34" s="580"/>
      <c r="NRP34" s="580"/>
      <c r="NRQ34" s="580"/>
      <c r="NRR34" s="580"/>
      <c r="NRS34" s="580"/>
      <c r="NRT34" s="580"/>
      <c r="NRU34" s="580"/>
      <c r="NRV34" s="580"/>
      <c r="NRW34" s="580"/>
      <c r="NRX34" s="580"/>
      <c r="NRY34" s="580"/>
      <c r="NRZ34" s="580"/>
      <c r="NSA34" s="580"/>
      <c r="NSB34" s="580"/>
      <c r="NSC34" s="580"/>
      <c r="NSD34" s="580"/>
      <c r="NSE34" s="580"/>
      <c r="NSF34" s="580"/>
      <c r="NSG34" s="580"/>
      <c r="NSH34" s="580"/>
      <c r="NSI34" s="580"/>
      <c r="NSJ34" s="580"/>
      <c r="NSK34" s="580"/>
      <c r="NSL34" s="580"/>
      <c r="NSM34" s="580"/>
      <c r="NSN34" s="580"/>
      <c r="NSO34" s="580"/>
      <c r="NSP34" s="580"/>
      <c r="NSQ34" s="580"/>
      <c r="NSR34" s="580"/>
      <c r="NSS34" s="580"/>
      <c r="NST34" s="580"/>
      <c r="NSU34" s="580"/>
      <c r="NSV34" s="580"/>
      <c r="NSW34" s="580"/>
      <c r="NSX34" s="580"/>
      <c r="NSY34" s="580"/>
      <c r="NSZ34" s="580"/>
      <c r="NTA34" s="580"/>
      <c r="NTB34" s="580"/>
      <c r="NTC34" s="580"/>
      <c r="NTD34" s="580"/>
      <c r="NTE34" s="580"/>
      <c r="NTF34" s="580"/>
      <c r="NTG34" s="580"/>
      <c r="NTH34" s="580"/>
      <c r="NTI34" s="580"/>
      <c r="NTJ34" s="580"/>
      <c r="NTK34" s="580"/>
      <c r="NTL34" s="580"/>
      <c r="NTM34" s="580"/>
      <c r="NTN34" s="580"/>
      <c r="NTO34" s="580"/>
      <c r="NTP34" s="580"/>
      <c r="NTQ34" s="580"/>
      <c r="NTR34" s="580"/>
      <c r="NTS34" s="580"/>
      <c r="NTT34" s="580"/>
      <c r="NTU34" s="580"/>
      <c r="NTV34" s="580"/>
      <c r="NTW34" s="580"/>
      <c r="NTX34" s="580"/>
      <c r="NTY34" s="580"/>
      <c r="NTZ34" s="580"/>
      <c r="NUA34" s="580"/>
      <c r="NUB34" s="580"/>
      <c r="NUC34" s="580"/>
      <c r="NUD34" s="580"/>
      <c r="NUE34" s="580"/>
      <c r="NUF34" s="580"/>
      <c r="NUG34" s="580"/>
      <c r="NUH34" s="580"/>
      <c r="NUI34" s="580"/>
      <c r="NUJ34" s="580"/>
      <c r="NUK34" s="580"/>
      <c r="NUL34" s="580"/>
      <c r="NUM34" s="580"/>
      <c r="NUN34" s="580"/>
      <c r="NUO34" s="580"/>
      <c r="NUP34" s="580"/>
      <c r="NUQ34" s="580"/>
      <c r="NUR34" s="580"/>
      <c r="NUS34" s="580"/>
      <c r="NUT34" s="580"/>
      <c r="NUU34" s="580"/>
      <c r="NUV34" s="580"/>
      <c r="NUW34" s="580"/>
      <c r="NUX34" s="580"/>
      <c r="NUY34" s="580"/>
      <c r="NUZ34" s="580"/>
      <c r="NVA34" s="580"/>
      <c r="NVB34" s="580"/>
      <c r="NVC34" s="580"/>
      <c r="NVD34" s="580"/>
      <c r="NVE34" s="580"/>
      <c r="NVF34" s="580"/>
      <c r="NVG34" s="580"/>
      <c r="NVH34" s="580"/>
      <c r="NVI34" s="580"/>
      <c r="NVJ34" s="580"/>
      <c r="NVK34" s="580"/>
      <c r="NVL34" s="580"/>
      <c r="NVM34" s="580"/>
      <c r="NVN34" s="580"/>
      <c r="NVO34" s="580"/>
      <c r="NVP34" s="580"/>
      <c r="NVQ34" s="580"/>
      <c r="NVR34" s="580"/>
      <c r="NVS34" s="580"/>
      <c r="NVT34" s="580"/>
      <c r="NVU34" s="580"/>
      <c r="NVV34" s="580"/>
      <c r="NVW34" s="580"/>
      <c r="NVX34" s="580"/>
      <c r="NVY34" s="580"/>
      <c r="NVZ34" s="580"/>
      <c r="NWA34" s="580"/>
      <c r="NWB34" s="580"/>
      <c r="NWC34" s="580"/>
      <c r="NWD34" s="580"/>
      <c r="NWE34" s="580"/>
      <c r="NWF34" s="580"/>
      <c r="NWG34" s="580"/>
      <c r="NWH34" s="580"/>
      <c r="NWI34" s="580"/>
      <c r="NWJ34" s="580"/>
      <c r="NWK34" s="580"/>
      <c r="NWL34" s="580"/>
      <c r="NWM34" s="580"/>
      <c r="NWN34" s="580"/>
      <c r="NWO34" s="580"/>
      <c r="NWP34" s="580"/>
      <c r="NWQ34" s="580"/>
      <c r="NWR34" s="580"/>
      <c r="NWS34" s="580"/>
      <c r="NWT34" s="580"/>
      <c r="NWU34" s="580"/>
      <c r="NWV34" s="580"/>
      <c r="NWW34" s="580"/>
      <c r="NWX34" s="580"/>
      <c r="NWY34" s="580"/>
      <c r="NWZ34" s="580"/>
      <c r="NXA34" s="580"/>
      <c r="NXB34" s="580"/>
      <c r="NXC34" s="580"/>
      <c r="NXD34" s="580"/>
      <c r="NXE34" s="580"/>
      <c r="NXF34" s="580"/>
      <c r="NXG34" s="580"/>
      <c r="NXH34" s="580"/>
      <c r="NXI34" s="580"/>
      <c r="NXJ34" s="580"/>
      <c r="NXK34" s="580"/>
      <c r="NXL34" s="580"/>
      <c r="NXM34" s="580"/>
      <c r="NXN34" s="580"/>
      <c r="NXO34" s="580"/>
      <c r="NXP34" s="580"/>
      <c r="NXQ34" s="580"/>
      <c r="NXR34" s="580"/>
      <c r="NXS34" s="580"/>
      <c r="NXT34" s="580"/>
      <c r="NXU34" s="580"/>
      <c r="NXV34" s="580"/>
      <c r="NXW34" s="580"/>
      <c r="NXX34" s="580"/>
      <c r="NXY34" s="580"/>
      <c r="NXZ34" s="580"/>
      <c r="NYA34" s="580"/>
      <c r="NYB34" s="580"/>
      <c r="NYC34" s="580"/>
      <c r="NYD34" s="580"/>
      <c r="NYE34" s="580"/>
      <c r="NYF34" s="580"/>
      <c r="NYG34" s="580"/>
      <c r="NYH34" s="580"/>
      <c r="NYI34" s="580"/>
      <c r="NYJ34" s="580"/>
      <c r="NYK34" s="580"/>
      <c r="NYL34" s="580"/>
      <c r="NYM34" s="580"/>
      <c r="NYN34" s="580"/>
      <c r="NYO34" s="580"/>
      <c r="NYP34" s="580"/>
      <c r="NYQ34" s="580"/>
      <c r="NYR34" s="580"/>
      <c r="NYS34" s="580"/>
      <c r="NYT34" s="580"/>
      <c r="NYU34" s="580"/>
      <c r="NYV34" s="580"/>
      <c r="NYW34" s="580"/>
      <c r="NYX34" s="580"/>
      <c r="NYY34" s="580"/>
      <c r="NYZ34" s="580"/>
      <c r="NZA34" s="580"/>
      <c r="NZB34" s="580"/>
      <c r="NZC34" s="580"/>
      <c r="NZD34" s="580"/>
      <c r="NZE34" s="580"/>
      <c r="NZF34" s="580"/>
      <c r="NZG34" s="580"/>
      <c r="NZH34" s="580"/>
      <c r="NZI34" s="580"/>
      <c r="NZJ34" s="580"/>
      <c r="NZK34" s="580"/>
      <c r="NZL34" s="580"/>
      <c r="NZM34" s="580"/>
      <c r="NZN34" s="580"/>
      <c r="NZO34" s="580"/>
      <c r="NZP34" s="580"/>
      <c r="NZQ34" s="580"/>
      <c r="NZR34" s="580"/>
      <c r="NZS34" s="580"/>
      <c r="NZT34" s="580"/>
      <c r="NZU34" s="580"/>
      <c r="NZV34" s="580"/>
      <c r="NZW34" s="580"/>
      <c r="NZX34" s="580"/>
      <c r="NZY34" s="580"/>
      <c r="NZZ34" s="580"/>
      <c r="OAA34" s="580"/>
      <c r="OAB34" s="580"/>
      <c r="OAC34" s="580"/>
      <c r="OAD34" s="580"/>
      <c r="OAE34" s="580"/>
      <c r="OAF34" s="580"/>
      <c r="OAG34" s="580"/>
      <c r="OAH34" s="580"/>
      <c r="OAI34" s="580"/>
      <c r="OAJ34" s="580"/>
      <c r="OAK34" s="580"/>
      <c r="OAL34" s="580"/>
      <c r="OAM34" s="580"/>
      <c r="OAN34" s="580"/>
      <c r="OAO34" s="580"/>
      <c r="OAP34" s="580"/>
      <c r="OAQ34" s="580"/>
      <c r="OAR34" s="580"/>
      <c r="OAS34" s="580"/>
      <c r="OAT34" s="580"/>
      <c r="OAU34" s="580"/>
      <c r="OAV34" s="580"/>
      <c r="OAW34" s="580"/>
      <c r="OAX34" s="580"/>
      <c r="OAY34" s="580"/>
      <c r="OAZ34" s="580"/>
      <c r="OBA34" s="580"/>
      <c r="OBB34" s="580"/>
      <c r="OBC34" s="580"/>
      <c r="OBD34" s="580"/>
      <c r="OBE34" s="580"/>
      <c r="OBF34" s="580"/>
      <c r="OBG34" s="580"/>
      <c r="OBH34" s="580"/>
      <c r="OBI34" s="580"/>
      <c r="OBJ34" s="580"/>
      <c r="OBK34" s="580"/>
      <c r="OBL34" s="580"/>
      <c r="OBM34" s="580"/>
      <c r="OBN34" s="580"/>
      <c r="OBO34" s="580"/>
      <c r="OBP34" s="580"/>
      <c r="OBQ34" s="580"/>
      <c r="OBR34" s="580"/>
      <c r="OBS34" s="580"/>
      <c r="OBT34" s="580"/>
      <c r="OBU34" s="580"/>
      <c r="OBV34" s="580"/>
      <c r="OBW34" s="580"/>
      <c r="OBX34" s="580"/>
      <c r="OBY34" s="580"/>
      <c r="OBZ34" s="580"/>
      <c r="OCA34" s="580"/>
      <c r="OCB34" s="580"/>
      <c r="OCC34" s="580"/>
      <c r="OCD34" s="580"/>
      <c r="OCE34" s="580"/>
      <c r="OCF34" s="580"/>
      <c r="OCG34" s="580"/>
      <c r="OCH34" s="580"/>
      <c r="OCI34" s="580"/>
      <c r="OCJ34" s="580"/>
      <c r="OCK34" s="580"/>
      <c r="OCL34" s="580"/>
      <c r="OCM34" s="580"/>
      <c r="OCN34" s="580"/>
      <c r="OCO34" s="580"/>
      <c r="OCP34" s="580"/>
      <c r="OCQ34" s="580"/>
      <c r="OCR34" s="580"/>
      <c r="OCS34" s="580"/>
      <c r="OCT34" s="580"/>
      <c r="OCU34" s="580"/>
      <c r="OCV34" s="580"/>
      <c r="OCW34" s="580"/>
      <c r="OCX34" s="580"/>
      <c r="OCY34" s="580"/>
      <c r="OCZ34" s="580"/>
      <c r="ODA34" s="580"/>
      <c r="ODB34" s="580"/>
      <c r="ODC34" s="580"/>
      <c r="ODD34" s="580"/>
      <c r="ODE34" s="580"/>
      <c r="ODF34" s="580"/>
      <c r="ODG34" s="580"/>
      <c r="ODH34" s="580"/>
      <c r="ODI34" s="580"/>
      <c r="ODJ34" s="580"/>
      <c r="ODK34" s="580"/>
      <c r="ODL34" s="580"/>
      <c r="ODM34" s="580"/>
      <c r="ODN34" s="580"/>
      <c r="ODO34" s="580"/>
      <c r="ODP34" s="580"/>
      <c r="ODQ34" s="580"/>
      <c r="ODR34" s="580"/>
      <c r="ODS34" s="580"/>
      <c r="ODT34" s="580"/>
      <c r="ODU34" s="580"/>
      <c r="ODV34" s="580"/>
      <c r="ODW34" s="580"/>
      <c r="ODX34" s="580"/>
      <c r="ODY34" s="580"/>
      <c r="ODZ34" s="580"/>
      <c r="OEA34" s="580"/>
      <c r="OEB34" s="580"/>
      <c r="OEC34" s="580"/>
      <c r="OED34" s="580"/>
      <c r="OEE34" s="580"/>
      <c r="OEF34" s="580"/>
      <c r="OEG34" s="580"/>
      <c r="OEH34" s="580"/>
      <c r="OEI34" s="580"/>
      <c r="OEJ34" s="580"/>
      <c r="OEK34" s="580"/>
      <c r="OEL34" s="580"/>
      <c r="OEM34" s="580"/>
      <c r="OEN34" s="580"/>
      <c r="OEO34" s="580"/>
      <c r="OEP34" s="580"/>
      <c r="OEQ34" s="580"/>
      <c r="OER34" s="580"/>
      <c r="OES34" s="580"/>
      <c r="OET34" s="580"/>
      <c r="OEU34" s="580"/>
      <c r="OEV34" s="580"/>
      <c r="OEW34" s="580"/>
      <c r="OEX34" s="580"/>
      <c r="OEY34" s="580"/>
      <c r="OEZ34" s="580"/>
      <c r="OFA34" s="580"/>
      <c r="OFB34" s="580"/>
      <c r="OFC34" s="580"/>
      <c r="OFD34" s="580"/>
      <c r="OFE34" s="580"/>
      <c r="OFF34" s="580"/>
      <c r="OFG34" s="580"/>
      <c r="OFH34" s="580"/>
      <c r="OFI34" s="580"/>
      <c r="OFJ34" s="580"/>
      <c r="OFK34" s="580"/>
      <c r="OFL34" s="580"/>
      <c r="OFM34" s="580"/>
      <c r="OFN34" s="580"/>
      <c r="OFO34" s="580"/>
      <c r="OFP34" s="580"/>
      <c r="OFQ34" s="580"/>
      <c r="OFR34" s="580"/>
      <c r="OFS34" s="580"/>
      <c r="OFT34" s="580"/>
      <c r="OFU34" s="580"/>
      <c r="OFV34" s="580"/>
      <c r="OFW34" s="580"/>
      <c r="OFX34" s="580"/>
      <c r="OFY34" s="580"/>
      <c r="OFZ34" s="580"/>
      <c r="OGA34" s="580"/>
      <c r="OGB34" s="580"/>
      <c r="OGC34" s="580"/>
      <c r="OGD34" s="580"/>
      <c r="OGE34" s="580"/>
      <c r="OGF34" s="580"/>
      <c r="OGG34" s="580"/>
      <c r="OGH34" s="580"/>
      <c r="OGI34" s="580"/>
      <c r="OGJ34" s="580"/>
      <c r="OGK34" s="580"/>
      <c r="OGL34" s="580"/>
      <c r="OGM34" s="580"/>
      <c r="OGN34" s="580"/>
      <c r="OGO34" s="580"/>
      <c r="OGP34" s="580"/>
      <c r="OGQ34" s="580"/>
      <c r="OGR34" s="580"/>
      <c r="OGS34" s="580"/>
      <c r="OGT34" s="580"/>
      <c r="OGU34" s="580"/>
      <c r="OGV34" s="580"/>
      <c r="OGW34" s="580"/>
      <c r="OGX34" s="580"/>
      <c r="OGY34" s="580"/>
      <c r="OGZ34" s="580"/>
      <c r="OHA34" s="580"/>
      <c r="OHB34" s="580"/>
      <c r="OHC34" s="580"/>
      <c r="OHD34" s="580"/>
      <c r="OHE34" s="580"/>
      <c r="OHF34" s="580"/>
      <c r="OHG34" s="580"/>
      <c r="OHH34" s="580"/>
      <c r="OHI34" s="580"/>
      <c r="OHJ34" s="580"/>
      <c r="OHK34" s="580"/>
      <c r="OHL34" s="580"/>
      <c r="OHM34" s="580"/>
      <c r="OHN34" s="580"/>
      <c r="OHO34" s="580"/>
      <c r="OHP34" s="580"/>
      <c r="OHQ34" s="580"/>
      <c r="OHR34" s="580"/>
      <c r="OHS34" s="580"/>
      <c r="OHT34" s="580"/>
      <c r="OHU34" s="580"/>
      <c r="OHV34" s="580"/>
      <c r="OHW34" s="580"/>
      <c r="OHX34" s="580"/>
      <c r="OHY34" s="580"/>
      <c r="OHZ34" s="580"/>
      <c r="OIA34" s="580"/>
      <c r="OIB34" s="580"/>
      <c r="OIC34" s="580"/>
      <c r="OID34" s="580"/>
      <c r="OIE34" s="580"/>
      <c r="OIF34" s="580"/>
      <c r="OIG34" s="580"/>
      <c r="OIH34" s="580"/>
      <c r="OII34" s="580"/>
      <c r="OIJ34" s="580"/>
      <c r="OIK34" s="580"/>
      <c r="OIL34" s="580"/>
      <c r="OIM34" s="580"/>
      <c r="OIN34" s="580"/>
      <c r="OIO34" s="580"/>
      <c r="OIP34" s="580"/>
      <c r="OIQ34" s="580"/>
      <c r="OIR34" s="580"/>
      <c r="OIS34" s="580"/>
      <c r="OIT34" s="580"/>
      <c r="OIU34" s="580"/>
      <c r="OIV34" s="580"/>
      <c r="OIW34" s="580"/>
      <c r="OIX34" s="580"/>
      <c r="OIY34" s="580"/>
      <c r="OIZ34" s="580"/>
      <c r="OJA34" s="580"/>
      <c r="OJB34" s="580"/>
      <c r="OJC34" s="580"/>
      <c r="OJD34" s="580"/>
      <c r="OJE34" s="580"/>
      <c r="OJF34" s="580"/>
      <c r="OJG34" s="580"/>
      <c r="OJH34" s="580"/>
      <c r="OJI34" s="580"/>
      <c r="OJJ34" s="580"/>
      <c r="OJK34" s="580"/>
      <c r="OJL34" s="580"/>
      <c r="OJM34" s="580"/>
      <c r="OJN34" s="580"/>
      <c r="OJO34" s="580"/>
      <c r="OJP34" s="580"/>
      <c r="OJQ34" s="580"/>
      <c r="OJR34" s="580"/>
      <c r="OJS34" s="580"/>
      <c r="OJT34" s="580"/>
      <c r="OJU34" s="580"/>
      <c r="OJV34" s="580"/>
      <c r="OJW34" s="580"/>
      <c r="OJX34" s="580"/>
      <c r="OJY34" s="580"/>
      <c r="OJZ34" s="580"/>
      <c r="OKA34" s="580"/>
      <c r="OKB34" s="580"/>
      <c r="OKC34" s="580"/>
      <c r="OKD34" s="580"/>
      <c r="OKE34" s="580"/>
      <c r="OKF34" s="580"/>
      <c r="OKG34" s="580"/>
      <c r="OKH34" s="580"/>
      <c r="OKI34" s="580"/>
      <c r="OKJ34" s="580"/>
      <c r="OKK34" s="580"/>
      <c r="OKL34" s="580"/>
      <c r="OKM34" s="580"/>
      <c r="OKN34" s="580"/>
      <c r="OKO34" s="580"/>
      <c r="OKP34" s="580"/>
      <c r="OKQ34" s="580"/>
      <c r="OKR34" s="580"/>
      <c r="OKS34" s="580"/>
      <c r="OKT34" s="580"/>
      <c r="OKU34" s="580"/>
      <c r="OKV34" s="580"/>
      <c r="OKW34" s="580"/>
      <c r="OKX34" s="580"/>
      <c r="OKY34" s="580"/>
      <c r="OKZ34" s="580"/>
      <c r="OLA34" s="580"/>
      <c r="OLB34" s="580"/>
      <c r="OLC34" s="580"/>
      <c r="OLD34" s="580"/>
      <c r="OLE34" s="580"/>
      <c r="OLF34" s="580"/>
      <c r="OLG34" s="580"/>
      <c r="OLH34" s="580"/>
      <c r="OLI34" s="580"/>
      <c r="OLJ34" s="580"/>
      <c r="OLK34" s="580"/>
      <c r="OLL34" s="580"/>
      <c r="OLM34" s="580"/>
      <c r="OLN34" s="580"/>
      <c r="OLO34" s="580"/>
      <c r="OLP34" s="580"/>
      <c r="OLQ34" s="580"/>
      <c r="OLR34" s="580"/>
      <c r="OLS34" s="580"/>
      <c r="OLT34" s="580"/>
      <c r="OLU34" s="580"/>
      <c r="OLV34" s="580"/>
      <c r="OLW34" s="580"/>
      <c r="OLX34" s="580"/>
      <c r="OLY34" s="580"/>
      <c r="OLZ34" s="580"/>
      <c r="OMA34" s="580"/>
      <c r="OMB34" s="580"/>
      <c r="OMC34" s="580"/>
      <c r="OMD34" s="580"/>
      <c r="OME34" s="580"/>
      <c r="OMF34" s="580"/>
      <c r="OMG34" s="580"/>
      <c r="OMH34" s="580"/>
      <c r="OMI34" s="580"/>
      <c r="OMJ34" s="580"/>
      <c r="OMK34" s="580"/>
      <c r="OML34" s="580"/>
      <c r="OMM34" s="580"/>
      <c r="OMN34" s="580"/>
      <c r="OMO34" s="580"/>
      <c r="OMP34" s="580"/>
      <c r="OMQ34" s="580"/>
      <c r="OMR34" s="580"/>
      <c r="OMS34" s="580"/>
      <c r="OMT34" s="580"/>
      <c r="OMU34" s="580"/>
      <c r="OMV34" s="580"/>
      <c r="OMW34" s="580"/>
      <c r="OMX34" s="580"/>
      <c r="OMY34" s="580"/>
      <c r="OMZ34" s="580"/>
      <c r="ONA34" s="580"/>
      <c r="ONB34" s="580"/>
      <c r="ONC34" s="580"/>
      <c r="OND34" s="580"/>
      <c r="ONE34" s="580"/>
      <c r="ONF34" s="580"/>
      <c r="ONG34" s="580"/>
      <c r="ONH34" s="580"/>
      <c r="ONI34" s="580"/>
      <c r="ONJ34" s="580"/>
      <c r="ONK34" s="580"/>
      <c r="ONL34" s="580"/>
      <c r="ONM34" s="580"/>
      <c r="ONN34" s="580"/>
      <c r="ONO34" s="580"/>
      <c r="ONP34" s="580"/>
      <c r="ONQ34" s="580"/>
      <c r="ONR34" s="580"/>
      <c r="ONS34" s="580"/>
      <c r="ONT34" s="580"/>
      <c r="ONU34" s="580"/>
      <c r="ONV34" s="580"/>
      <c r="ONW34" s="580"/>
      <c r="ONX34" s="580"/>
      <c r="ONY34" s="580"/>
      <c r="ONZ34" s="580"/>
      <c r="OOA34" s="580"/>
      <c r="OOB34" s="580"/>
      <c r="OOC34" s="580"/>
      <c r="OOD34" s="580"/>
      <c r="OOE34" s="580"/>
      <c r="OOF34" s="580"/>
      <c r="OOG34" s="580"/>
      <c r="OOH34" s="580"/>
      <c r="OOI34" s="580"/>
      <c r="OOJ34" s="580"/>
      <c r="OOK34" s="580"/>
      <c r="OOL34" s="580"/>
      <c r="OOM34" s="580"/>
      <c r="OON34" s="580"/>
      <c r="OOO34" s="580"/>
      <c r="OOP34" s="580"/>
      <c r="OOQ34" s="580"/>
      <c r="OOR34" s="580"/>
      <c r="OOS34" s="580"/>
      <c r="OOT34" s="580"/>
      <c r="OOU34" s="580"/>
      <c r="OOV34" s="580"/>
      <c r="OOW34" s="580"/>
      <c r="OOX34" s="580"/>
      <c r="OOY34" s="580"/>
      <c r="OOZ34" s="580"/>
      <c r="OPA34" s="580"/>
      <c r="OPB34" s="580"/>
      <c r="OPC34" s="580"/>
      <c r="OPD34" s="580"/>
      <c r="OPE34" s="580"/>
      <c r="OPF34" s="580"/>
      <c r="OPG34" s="580"/>
      <c r="OPH34" s="580"/>
      <c r="OPI34" s="580"/>
      <c r="OPJ34" s="580"/>
      <c r="OPK34" s="580"/>
      <c r="OPL34" s="580"/>
      <c r="OPM34" s="580"/>
      <c r="OPN34" s="580"/>
      <c r="OPO34" s="580"/>
      <c r="OPP34" s="580"/>
      <c r="OPQ34" s="580"/>
      <c r="OPR34" s="580"/>
      <c r="OPS34" s="580"/>
      <c r="OPT34" s="580"/>
      <c r="OPU34" s="580"/>
      <c r="OPV34" s="580"/>
      <c r="OPW34" s="580"/>
      <c r="OPX34" s="580"/>
      <c r="OPY34" s="580"/>
      <c r="OPZ34" s="580"/>
      <c r="OQA34" s="580"/>
      <c r="OQB34" s="580"/>
      <c r="OQC34" s="580"/>
      <c r="OQD34" s="580"/>
      <c r="OQE34" s="580"/>
      <c r="OQF34" s="580"/>
      <c r="OQG34" s="580"/>
      <c r="OQH34" s="580"/>
      <c r="OQI34" s="580"/>
      <c r="OQJ34" s="580"/>
      <c r="OQK34" s="580"/>
      <c r="OQL34" s="580"/>
      <c r="OQM34" s="580"/>
      <c r="OQN34" s="580"/>
      <c r="OQO34" s="580"/>
      <c r="OQP34" s="580"/>
      <c r="OQQ34" s="580"/>
      <c r="OQR34" s="580"/>
      <c r="OQS34" s="580"/>
      <c r="OQT34" s="580"/>
      <c r="OQU34" s="580"/>
      <c r="OQV34" s="580"/>
      <c r="OQW34" s="580"/>
      <c r="OQX34" s="580"/>
      <c r="OQY34" s="580"/>
      <c r="OQZ34" s="580"/>
      <c r="ORA34" s="580"/>
      <c r="ORB34" s="580"/>
      <c r="ORC34" s="580"/>
      <c r="ORD34" s="580"/>
      <c r="ORE34" s="580"/>
      <c r="ORF34" s="580"/>
      <c r="ORG34" s="580"/>
      <c r="ORH34" s="580"/>
      <c r="ORI34" s="580"/>
      <c r="ORJ34" s="580"/>
      <c r="ORK34" s="580"/>
      <c r="ORL34" s="580"/>
      <c r="ORM34" s="580"/>
      <c r="ORN34" s="580"/>
      <c r="ORO34" s="580"/>
      <c r="ORP34" s="580"/>
      <c r="ORQ34" s="580"/>
      <c r="ORR34" s="580"/>
      <c r="ORS34" s="580"/>
      <c r="ORT34" s="580"/>
      <c r="ORU34" s="580"/>
      <c r="ORV34" s="580"/>
      <c r="ORW34" s="580"/>
      <c r="ORX34" s="580"/>
      <c r="ORY34" s="580"/>
      <c r="ORZ34" s="580"/>
      <c r="OSA34" s="580"/>
      <c r="OSB34" s="580"/>
      <c r="OSC34" s="580"/>
      <c r="OSD34" s="580"/>
      <c r="OSE34" s="580"/>
      <c r="OSF34" s="580"/>
      <c r="OSG34" s="580"/>
      <c r="OSH34" s="580"/>
      <c r="OSI34" s="580"/>
      <c r="OSJ34" s="580"/>
      <c r="OSK34" s="580"/>
      <c r="OSL34" s="580"/>
      <c r="OSM34" s="580"/>
      <c r="OSN34" s="580"/>
      <c r="OSO34" s="580"/>
      <c r="OSP34" s="580"/>
      <c r="OSQ34" s="580"/>
      <c r="OSR34" s="580"/>
      <c r="OSS34" s="580"/>
      <c r="OST34" s="580"/>
      <c r="OSU34" s="580"/>
      <c r="OSV34" s="580"/>
      <c r="OSW34" s="580"/>
      <c r="OSX34" s="580"/>
      <c r="OSY34" s="580"/>
      <c r="OSZ34" s="580"/>
      <c r="OTA34" s="580"/>
      <c r="OTB34" s="580"/>
      <c r="OTC34" s="580"/>
      <c r="OTD34" s="580"/>
      <c r="OTE34" s="580"/>
      <c r="OTF34" s="580"/>
      <c r="OTG34" s="580"/>
      <c r="OTH34" s="580"/>
      <c r="OTI34" s="580"/>
      <c r="OTJ34" s="580"/>
      <c r="OTK34" s="580"/>
      <c r="OTL34" s="580"/>
      <c r="OTM34" s="580"/>
      <c r="OTN34" s="580"/>
      <c r="OTO34" s="580"/>
      <c r="OTP34" s="580"/>
      <c r="OTQ34" s="580"/>
      <c r="OTR34" s="580"/>
      <c r="OTS34" s="580"/>
      <c r="OTT34" s="580"/>
      <c r="OTU34" s="580"/>
      <c r="OTV34" s="580"/>
      <c r="OTW34" s="580"/>
      <c r="OTX34" s="580"/>
      <c r="OTY34" s="580"/>
      <c r="OTZ34" s="580"/>
      <c r="OUA34" s="580"/>
      <c r="OUB34" s="580"/>
      <c r="OUC34" s="580"/>
      <c r="OUD34" s="580"/>
      <c r="OUE34" s="580"/>
      <c r="OUF34" s="580"/>
      <c r="OUG34" s="580"/>
      <c r="OUH34" s="580"/>
      <c r="OUI34" s="580"/>
      <c r="OUJ34" s="580"/>
      <c r="OUK34" s="580"/>
      <c r="OUL34" s="580"/>
      <c r="OUM34" s="580"/>
      <c r="OUN34" s="580"/>
      <c r="OUO34" s="580"/>
      <c r="OUP34" s="580"/>
      <c r="OUQ34" s="580"/>
      <c r="OUR34" s="580"/>
      <c r="OUS34" s="580"/>
      <c r="OUT34" s="580"/>
      <c r="OUU34" s="580"/>
      <c r="OUV34" s="580"/>
      <c r="OUW34" s="580"/>
      <c r="OUX34" s="580"/>
      <c r="OUY34" s="580"/>
      <c r="OUZ34" s="580"/>
      <c r="OVA34" s="580"/>
      <c r="OVB34" s="580"/>
      <c r="OVC34" s="580"/>
      <c r="OVD34" s="580"/>
      <c r="OVE34" s="580"/>
      <c r="OVF34" s="580"/>
      <c r="OVG34" s="580"/>
      <c r="OVH34" s="580"/>
      <c r="OVI34" s="580"/>
      <c r="OVJ34" s="580"/>
      <c r="OVK34" s="580"/>
      <c r="OVL34" s="580"/>
      <c r="OVM34" s="580"/>
      <c r="OVN34" s="580"/>
      <c r="OVO34" s="580"/>
      <c r="OVP34" s="580"/>
      <c r="OVQ34" s="580"/>
      <c r="OVR34" s="580"/>
      <c r="OVS34" s="580"/>
      <c r="OVT34" s="580"/>
      <c r="OVU34" s="580"/>
      <c r="OVV34" s="580"/>
      <c r="OVW34" s="580"/>
      <c r="OVX34" s="580"/>
      <c r="OVY34" s="580"/>
      <c r="OVZ34" s="580"/>
      <c r="OWA34" s="580"/>
      <c r="OWB34" s="580"/>
      <c r="OWC34" s="580"/>
      <c r="OWD34" s="580"/>
      <c r="OWE34" s="580"/>
      <c r="OWF34" s="580"/>
      <c r="OWG34" s="580"/>
      <c r="OWH34" s="580"/>
      <c r="OWI34" s="580"/>
      <c r="OWJ34" s="580"/>
      <c r="OWK34" s="580"/>
      <c r="OWL34" s="580"/>
      <c r="OWM34" s="580"/>
      <c r="OWN34" s="580"/>
      <c r="OWO34" s="580"/>
      <c r="OWP34" s="580"/>
      <c r="OWQ34" s="580"/>
      <c r="OWR34" s="580"/>
      <c r="OWS34" s="580"/>
      <c r="OWT34" s="580"/>
      <c r="OWU34" s="580"/>
      <c r="OWV34" s="580"/>
      <c r="OWW34" s="580"/>
      <c r="OWX34" s="580"/>
      <c r="OWY34" s="580"/>
      <c r="OWZ34" s="580"/>
      <c r="OXA34" s="580"/>
      <c r="OXB34" s="580"/>
      <c r="OXC34" s="580"/>
      <c r="OXD34" s="580"/>
      <c r="OXE34" s="580"/>
      <c r="OXF34" s="580"/>
      <c r="OXG34" s="580"/>
      <c r="OXH34" s="580"/>
      <c r="OXI34" s="580"/>
      <c r="OXJ34" s="580"/>
      <c r="OXK34" s="580"/>
      <c r="OXL34" s="580"/>
      <c r="OXM34" s="580"/>
      <c r="OXN34" s="580"/>
      <c r="OXO34" s="580"/>
      <c r="OXP34" s="580"/>
      <c r="OXQ34" s="580"/>
      <c r="OXR34" s="580"/>
      <c r="OXS34" s="580"/>
      <c r="OXT34" s="580"/>
      <c r="OXU34" s="580"/>
      <c r="OXV34" s="580"/>
      <c r="OXW34" s="580"/>
      <c r="OXX34" s="580"/>
      <c r="OXY34" s="580"/>
      <c r="OXZ34" s="580"/>
      <c r="OYA34" s="580"/>
      <c r="OYB34" s="580"/>
      <c r="OYC34" s="580"/>
      <c r="OYD34" s="580"/>
      <c r="OYE34" s="580"/>
      <c r="OYF34" s="580"/>
      <c r="OYG34" s="580"/>
      <c r="OYH34" s="580"/>
      <c r="OYI34" s="580"/>
      <c r="OYJ34" s="580"/>
      <c r="OYK34" s="580"/>
      <c r="OYL34" s="580"/>
      <c r="OYM34" s="580"/>
      <c r="OYN34" s="580"/>
      <c r="OYO34" s="580"/>
      <c r="OYP34" s="580"/>
      <c r="OYQ34" s="580"/>
      <c r="OYR34" s="580"/>
      <c r="OYS34" s="580"/>
      <c r="OYT34" s="580"/>
      <c r="OYU34" s="580"/>
      <c r="OYV34" s="580"/>
      <c r="OYW34" s="580"/>
      <c r="OYX34" s="580"/>
      <c r="OYY34" s="580"/>
      <c r="OYZ34" s="580"/>
      <c r="OZA34" s="580"/>
      <c r="OZB34" s="580"/>
      <c r="OZC34" s="580"/>
      <c r="OZD34" s="580"/>
      <c r="OZE34" s="580"/>
      <c r="OZF34" s="580"/>
      <c r="OZG34" s="580"/>
      <c r="OZH34" s="580"/>
      <c r="OZI34" s="580"/>
      <c r="OZJ34" s="580"/>
      <c r="OZK34" s="580"/>
      <c r="OZL34" s="580"/>
      <c r="OZM34" s="580"/>
      <c r="OZN34" s="580"/>
      <c r="OZO34" s="580"/>
      <c r="OZP34" s="580"/>
      <c r="OZQ34" s="580"/>
      <c r="OZR34" s="580"/>
      <c r="OZS34" s="580"/>
      <c r="OZT34" s="580"/>
      <c r="OZU34" s="580"/>
      <c r="OZV34" s="580"/>
      <c r="OZW34" s="580"/>
      <c r="OZX34" s="580"/>
      <c r="OZY34" s="580"/>
      <c r="OZZ34" s="580"/>
      <c r="PAA34" s="580"/>
      <c r="PAB34" s="580"/>
      <c r="PAC34" s="580"/>
      <c r="PAD34" s="580"/>
      <c r="PAE34" s="580"/>
      <c r="PAF34" s="580"/>
      <c r="PAG34" s="580"/>
      <c r="PAH34" s="580"/>
      <c r="PAI34" s="580"/>
      <c r="PAJ34" s="580"/>
      <c r="PAK34" s="580"/>
      <c r="PAL34" s="580"/>
      <c r="XEL34" s="147" t="s">
        <v>1203</v>
      </c>
      <c r="XEM34" s="260" t="s">
        <v>2829</v>
      </c>
      <c r="XEO34" s="217" t="s">
        <v>85</v>
      </c>
      <c r="XEP34" s="191"/>
      <c r="XEQ34" s="191" t="s">
        <v>205</v>
      </c>
      <c r="XER34" s="191"/>
      <c r="XES34" s="191" t="s">
        <v>206</v>
      </c>
      <c r="XET34" s="189" t="s">
        <v>107</v>
      </c>
      <c r="XEU34" s="191" t="s">
        <v>207</v>
      </c>
      <c r="XEV34" s="191" t="s">
        <v>208</v>
      </c>
      <c r="XEW34" s="191" t="s">
        <v>209</v>
      </c>
      <c r="XEX34" s="191" t="s">
        <v>210</v>
      </c>
      <c r="XEY34" s="191" t="s">
        <v>211</v>
      </c>
      <c r="XEZ34" s="191" t="s">
        <v>212</v>
      </c>
      <c r="XFA34" s="191" t="s">
        <v>213</v>
      </c>
      <c r="XFB34" s="189" t="s">
        <v>115</v>
      </c>
      <c r="XFC34" s="191" t="s">
        <v>214</v>
      </c>
      <c r="XFD34" s="191"/>
    </row>
    <row r="35" spans="1:10854 16366:16384" ht="12" customHeight="1">
      <c r="U35" s="197">
        <f t="shared" si="1"/>
        <v>137.5</v>
      </c>
      <c r="V35" s="206">
        <v>135</v>
      </c>
      <c r="W35" s="207">
        <v>140</v>
      </c>
      <c r="X35" s="208">
        <v>137.5</v>
      </c>
      <c r="Y35" s="669">
        <v>0</v>
      </c>
      <c r="Z35" s="584">
        <v>0</v>
      </c>
      <c r="AA35" s="672">
        <v>0</v>
      </c>
      <c r="AB35" s="589">
        <v>0</v>
      </c>
      <c r="AC35" s="676"/>
      <c r="AD35" s="584"/>
      <c r="AE35" s="672"/>
      <c r="AF35" s="589"/>
      <c r="AG35" s="676"/>
      <c r="AH35" s="584"/>
      <c r="AI35" s="672"/>
      <c r="AJ35" s="589"/>
      <c r="AK35" s="676">
        <v>0</v>
      </c>
      <c r="AL35" s="584">
        <v>0</v>
      </c>
      <c r="AM35" s="672">
        <v>0</v>
      </c>
      <c r="AN35" s="589">
        <v>0</v>
      </c>
      <c r="AO35" s="606">
        <v>0</v>
      </c>
      <c r="AP35" s="584">
        <v>0</v>
      </c>
      <c r="AQ35" s="588">
        <v>0</v>
      </c>
      <c r="AR35" s="589">
        <v>0</v>
      </c>
      <c r="AS35" s="580"/>
      <c r="AT35" s="717"/>
      <c r="AU35" s="719"/>
      <c r="AV35" s="594"/>
      <c r="AW35" s="719"/>
      <c r="AX35" s="737"/>
      <c r="AY35" s="722"/>
      <c r="AZ35" s="724"/>
      <c r="BA35" s="724"/>
      <c r="BB35" s="740"/>
      <c r="BC35" s="580"/>
      <c r="BD35" s="735"/>
      <c r="BE35" s="731"/>
      <c r="BF35" s="754"/>
      <c r="BG35" s="755"/>
      <c r="BH35" s="580"/>
      <c r="BI35" s="747"/>
      <c r="BJ35" s="748"/>
      <c r="BK35" s="748"/>
      <c r="BL35" s="749"/>
      <c r="BM35" s="596"/>
      <c r="BN35" s="580"/>
      <c r="BO35" s="580"/>
      <c r="BP35" s="580"/>
      <c r="BQ35" s="580"/>
      <c r="BR35" s="580"/>
      <c r="BS35" s="580"/>
      <c r="BT35" s="580"/>
      <c r="BU35" s="580"/>
      <c r="BV35" s="580"/>
      <c r="BW35" s="580"/>
      <c r="BX35" s="580"/>
      <c r="BY35" s="580"/>
      <c r="BZ35" s="596"/>
      <c r="CA35" s="596"/>
      <c r="CB35" s="580"/>
      <c r="CC35" s="594"/>
      <c r="CD35" s="594"/>
      <c r="CE35" s="580"/>
      <c r="CF35" s="598"/>
      <c r="CG35" s="594"/>
      <c r="CH35" s="594"/>
      <c r="CI35" s="597"/>
      <c r="CJ35" s="595"/>
      <c r="CK35" s="594"/>
      <c r="CL35" s="594"/>
      <c r="CM35" s="594"/>
      <c r="CN35" s="594"/>
      <c r="CO35" s="599"/>
      <c r="CP35" s="598"/>
      <c r="CQ35" s="594"/>
      <c r="CR35" s="600"/>
      <c r="CS35" s="605"/>
      <c r="CT35" s="598"/>
      <c r="CU35" s="594"/>
      <c r="CV35" s="599"/>
      <c r="CW35" s="580"/>
      <c r="CX35" s="580"/>
      <c r="CY35" s="580"/>
      <c r="CZ35" s="580"/>
      <c r="DA35" s="580"/>
      <c r="DB35" s="580"/>
      <c r="DC35" s="580"/>
      <c r="DD35" s="580"/>
      <c r="DE35" s="580"/>
      <c r="DF35" s="580"/>
      <c r="DG35" s="580"/>
      <c r="DH35" s="580"/>
      <c r="DI35" s="580"/>
      <c r="DJ35" s="580"/>
      <c r="DK35" s="580"/>
      <c r="DL35" s="580"/>
      <c r="DM35" s="580"/>
      <c r="DN35" s="580"/>
      <c r="DO35" s="580"/>
      <c r="DP35" s="580"/>
      <c r="DQ35" s="580"/>
      <c r="DR35" s="580"/>
      <c r="DS35" s="580"/>
      <c r="DT35" s="580"/>
      <c r="DU35" s="580"/>
      <c r="DV35" s="580"/>
      <c r="DW35" s="580"/>
      <c r="DX35" s="580"/>
      <c r="DY35" s="580"/>
      <c r="DZ35" s="580"/>
      <c r="EA35" s="580"/>
      <c r="EB35" s="580"/>
      <c r="EC35" s="580"/>
      <c r="ED35" s="580"/>
      <c r="EE35" s="580"/>
      <c r="EF35" s="580"/>
      <c r="EG35" s="580"/>
      <c r="EH35" s="580"/>
      <c r="EI35" s="580"/>
      <c r="EJ35" s="580"/>
      <c r="EK35" s="580"/>
      <c r="EL35" s="580"/>
      <c r="EM35" s="580"/>
      <c r="EN35" s="580"/>
      <c r="EO35" s="580"/>
      <c r="EP35" s="580"/>
      <c r="EQ35" s="580"/>
      <c r="ER35" s="580"/>
      <c r="ES35" s="580"/>
      <c r="ET35" s="580"/>
      <c r="EU35" s="580"/>
      <c r="EV35" s="580"/>
      <c r="EW35" s="580"/>
      <c r="EX35" s="580"/>
      <c r="EY35" s="580"/>
      <c r="EZ35" s="580"/>
      <c r="FA35" s="580"/>
      <c r="FB35" s="580"/>
      <c r="FC35" s="580"/>
      <c r="FD35" s="580"/>
      <c r="FE35" s="580"/>
      <c r="FF35" s="580"/>
      <c r="FG35" s="580"/>
      <c r="FH35" s="580"/>
      <c r="FI35" s="580"/>
      <c r="FJ35" s="580"/>
      <c r="FK35" s="580"/>
      <c r="FL35" s="580"/>
      <c r="FM35" s="580"/>
      <c r="FN35" s="580"/>
      <c r="FO35" s="580"/>
      <c r="FP35" s="580"/>
      <c r="FQ35" s="580"/>
      <c r="FR35" s="580"/>
      <c r="FS35" s="580"/>
      <c r="FT35" s="580"/>
      <c r="FU35" s="580"/>
      <c r="FV35" s="580"/>
      <c r="FW35" s="580"/>
      <c r="FX35" s="580"/>
      <c r="FY35" s="580"/>
      <c r="FZ35" s="580"/>
      <c r="GA35" s="580"/>
      <c r="GB35" s="580"/>
      <c r="GC35" s="580"/>
      <c r="GD35" s="580"/>
      <c r="GE35" s="580"/>
      <c r="GF35" s="580"/>
      <c r="GG35" s="580"/>
      <c r="GH35" s="580"/>
      <c r="GI35" s="580"/>
      <c r="GJ35" s="580"/>
      <c r="GK35" s="580"/>
      <c r="GL35" s="580"/>
      <c r="GM35" s="580"/>
      <c r="GN35" s="580"/>
      <c r="GO35" s="580"/>
      <c r="GP35" s="580"/>
      <c r="GQ35" s="580"/>
      <c r="GR35" s="580"/>
      <c r="GS35" s="580"/>
      <c r="GT35" s="580"/>
      <c r="GU35" s="580"/>
      <c r="GV35" s="580"/>
      <c r="GW35" s="580"/>
      <c r="GX35" s="580"/>
      <c r="GY35" s="580"/>
      <c r="GZ35" s="580"/>
      <c r="HA35" s="580"/>
      <c r="HB35" s="580"/>
      <c r="HC35" s="580"/>
      <c r="HD35" s="580"/>
      <c r="HE35" s="580"/>
      <c r="HF35" s="580"/>
      <c r="HG35" s="580"/>
      <c r="HH35" s="580"/>
      <c r="HI35" s="580"/>
      <c r="HJ35" s="580"/>
      <c r="HK35" s="580"/>
      <c r="HL35" s="580"/>
      <c r="HM35" s="580"/>
      <c r="HN35" s="580"/>
      <c r="HO35" s="580"/>
      <c r="HP35" s="580"/>
      <c r="HQ35" s="580"/>
      <c r="HR35" s="580"/>
      <c r="HS35" s="580"/>
      <c r="HT35" s="580"/>
      <c r="HU35" s="580"/>
      <c r="HV35" s="580"/>
      <c r="HW35" s="580"/>
      <c r="HX35" s="580"/>
      <c r="HY35" s="580"/>
      <c r="HZ35" s="580"/>
      <c r="IA35" s="580"/>
      <c r="IB35" s="580"/>
      <c r="IC35" s="580"/>
      <c r="ID35" s="580"/>
      <c r="IE35" s="580"/>
      <c r="IF35" s="580"/>
      <c r="IG35" s="580"/>
      <c r="IH35" s="580"/>
      <c r="II35" s="580"/>
      <c r="IJ35" s="580"/>
      <c r="IK35" s="580"/>
      <c r="IL35" s="580"/>
      <c r="IM35" s="580"/>
      <c r="IN35" s="580"/>
      <c r="IO35" s="580"/>
      <c r="IP35" s="580"/>
      <c r="IQ35" s="580"/>
      <c r="IR35" s="580"/>
      <c r="IS35" s="580"/>
      <c r="IT35" s="580"/>
      <c r="IU35" s="580"/>
      <c r="IV35" s="580"/>
      <c r="IW35" s="580"/>
      <c r="IX35" s="580"/>
      <c r="IY35" s="580"/>
      <c r="IZ35" s="580"/>
      <c r="JA35" s="580"/>
      <c r="JB35" s="580"/>
      <c r="JC35" s="580"/>
      <c r="JD35" s="580"/>
      <c r="JE35" s="580"/>
      <c r="JF35" s="580"/>
      <c r="JG35" s="580"/>
      <c r="JH35" s="580"/>
      <c r="JI35" s="580"/>
      <c r="JJ35" s="580"/>
      <c r="JK35" s="580"/>
      <c r="JL35" s="580"/>
      <c r="JM35" s="580"/>
      <c r="JN35" s="580"/>
      <c r="JO35" s="580"/>
      <c r="JP35" s="580"/>
      <c r="JQ35" s="580"/>
      <c r="JR35" s="580"/>
      <c r="JS35" s="580"/>
      <c r="JT35" s="580"/>
      <c r="JU35" s="580"/>
      <c r="JV35" s="580"/>
      <c r="JW35" s="580"/>
      <c r="JX35" s="580"/>
      <c r="JY35" s="580"/>
      <c r="JZ35" s="580"/>
      <c r="KA35" s="580"/>
      <c r="KB35" s="580"/>
      <c r="KC35" s="580"/>
      <c r="KD35" s="580"/>
      <c r="KE35" s="580"/>
      <c r="KF35" s="580"/>
      <c r="KG35" s="580"/>
      <c r="KH35" s="580"/>
      <c r="KI35" s="580"/>
      <c r="KJ35" s="580"/>
      <c r="KK35" s="580"/>
      <c r="KL35" s="580"/>
      <c r="KM35" s="580"/>
      <c r="KN35" s="580"/>
      <c r="KO35" s="580"/>
      <c r="KP35" s="580"/>
      <c r="KQ35" s="580"/>
      <c r="KR35" s="580"/>
      <c r="KS35" s="580"/>
      <c r="KT35" s="580"/>
      <c r="KU35" s="580"/>
      <c r="KV35" s="580"/>
      <c r="KW35" s="580"/>
      <c r="KX35" s="580"/>
      <c r="KY35" s="580"/>
      <c r="KZ35" s="580"/>
      <c r="LA35" s="580"/>
      <c r="LB35" s="580"/>
      <c r="LC35" s="580"/>
      <c r="LD35" s="580"/>
      <c r="LE35" s="580"/>
      <c r="LF35" s="580"/>
      <c r="LG35" s="580"/>
      <c r="LH35" s="580"/>
      <c r="LI35" s="580"/>
      <c r="LJ35" s="580"/>
      <c r="LK35" s="580"/>
      <c r="LL35" s="580"/>
      <c r="LM35" s="580"/>
      <c r="LN35" s="580"/>
      <c r="LO35" s="580"/>
      <c r="LP35" s="580"/>
      <c r="LQ35" s="580"/>
      <c r="LR35" s="580"/>
      <c r="LS35" s="580"/>
      <c r="LT35" s="580"/>
      <c r="LU35" s="580"/>
      <c r="LV35" s="580"/>
      <c r="LW35" s="580"/>
      <c r="LX35" s="580"/>
      <c r="LY35" s="580"/>
      <c r="LZ35" s="580"/>
      <c r="MA35" s="580"/>
      <c r="MB35" s="580"/>
      <c r="MC35" s="580"/>
      <c r="MD35" s="580"/>
      <c r="ME35" s="580"/>
      <c r="MF35" s="580"/>
      <c r="MG35" s="580"/>
      <c r="MH35" s="580"/>
      <c r="MI35" s="580"/>
      <c r="MJ35" s="580"/>
      <c r="MK35" s="580"/>
      <c r="ML35" s="580"/>
      <c r="MM35" s="580"/>
      <c r="MN35" s="580"/>
      <c r="MO35" s="580"/>
      <c r="MP35" s="580"/>
      <c r="MQ35" s="580"/>
      <c r="MR35" s="580"/>
      <c r="MS35" s="580"/>
      <c r="MT35" s="580"/>
      <c r="MU35" s="580"/>
      <c r="MV35" s="580"/>
      <c r="MW35" s="580"/>
      <c r="MX35" s="580"/>
      <c r="MY35" s="580"/>
      <c r="MZ35" s="580"/>
      <c r="NA35" s="580"/>
      <c r="NB35" s="580"/>
      <c r="NC35" s="580"/>
      <c r="ND35" s="580"/>
      <c r="NE35" s="580"/>
      <c r="NF35" s="580"/>
      <c r="NG35" s="580"/>
      <c r="NH35" s="580"/>
      <c r="NI35" s="580"/>
      <c r="NJ35" s="580"/>
      <c r="NK35" s="580"/>
      <c r="NL35" s="580"/>
      <c r="NM35" s="580"/>
      <c r="NN35" s="580"/>
      <c r="NO35" s="580"/>
      <c r="NP35" s="580"/>
      <c r="NQ35" s="580"/>
      <c r="NR35" s="580"/>
      <c r="NS35" s="580"/>
      <c r="NT35" s="580"/>
      <c r="NU35" s="580"/>
      <c r="NV35" s="580"/>
      <c r="NW35" s="580"/>
      <c r="NX35" s="580"/>
      <c r="NY35" s="580"/>
      <c r="NZ35" s="580"/>
      <c r="OA35" s="580"/>
      <c r="OB35" s="580"/>
      <c r="OC35" s="580"/>
      <c r="OD35" s="580"/>
      <c r="OE35" s="580"/>
      <c r="OF35" s="580"/>
      <c r="OG35" s="580"/>
      <c r="OH35" s="580"/>
      <c r="OI35" s="580"/>
      <c r="OJ35" s="580"/>
      <c r="OK35" s="580"/>
      <c r="OL35" s="580"/>
      <c r="OM35" s="580"/>
      <c r="ON35" s="580"/>
      <c r="OO35" s="580"/>
      <c r="OP35" s="580"/>
      <c r="OQ35" s="580"/>
      <c r="OR35" s="580"/>
      <c r="OS35" s="580"/>
      <c r="OT35" s="580"/>
      <c r="OU35" s="580"/>
      <c r="OV35" s="580"/>
      <c r="OW35" s="580"/>
      <c r="OX35" s="580"/>
      <c r="OY35" s="580"/>
      <c r="OZ35" s="580"/>
      <c r="PA35" s="580"/>
      <c r="PB35" s="580"/>
      <c r="PC35" s="580"/>
      <c r="PD35" s="580"/>
      <c r="PE35" s="580"/>
      <c r="PF35" s="580"/>
      <c r="PG35" s="580"/>
      <c r="PH35" s="580"/>
      <c r="PI35" s="580"/>
      <c r="PJ35" s="580"/>
      <c r="PK35" s="580"/>
      <c r="PL35" s="580"/>
      <c r="PM35" s="580"/>
      <c r="PN35" s="580"/>
      <c r="PO35" s="580"/>
      <c r="PP35" s="580"/>
      <c r="PQ35" s="580"/>
      <c r="PR35" s="580"/>
      <c r="PS35" s="580"/>
      <c r="PT35" s="580"/>
      <c r="PU35" s="580"/>
      <c r="PV35" s="580"/>
      <c r="PW35" s="580"/>
      <c r="PX35" s="580"/>
      <c r="PY35" s="580"/>
      <c r="PZ35" s="580"/>
      <c r="QA35" s="580"/>
      <c r="QB35" s="580"/>
      <c r="QC35" s="580"/>
      <c r="QD35" s="580"/>
      <c r="QE35" s="580"/>
      <c r="QF35" s="580"/>
      <c r="QG35" s="580"/>
      <c r="QH35" s="580"/>
      <c r="QI35" s="580"/>
      <c r="QJ35" s="580"/>
      <c r="QK35" s="580"/>
      <c r="QL35" s="580"/>
      <c r="QM35" s="580"/>
      <c r="QN35" s="580"/>
      <c r="QO35" s="580"/>
      <c r="QP35" s="580"/>
      <c r="QQ35" s="580"/>
      <c r="QR35" s="580"/>
      <c r="QS35" s="580"/>
      <c r="QT35" s="580"/>
      <c r="QU35" s="580"/>
      <c r="QV35" s="580"/>
      <c r="QW35" s="580"/>
      <c r="QX35" s="580"/>
      <c r="QY35" s="580"/>
      <c r="QZ35" s="580"/>
      <c r="RA35" s="580"/>
      <c r="RB35" s="580"/>
      <c r="RC35" s="580"/>
      <c r="RD35" s="580"/>
      <c r="RE35" s="580"/>
      <c r="RF35" s="580"/>
      <c r="RG35" s="580"/>
      <c r="RH35" s="580"/>
      <c r="RI35" s="580"/>
      <c r="RJ35" s="580"/>
      <c r="RK35" s="580"/>
      <c r="RL35" s="580"/>
      <c r="RM35" s="580"/>
      <c r="RN35" s="580"/>
      <c r="RO35" s="580"/>
      <c r="RP35" s="580"/>
      <c r="RQ35" s="580"/>
      <c r="RR35" s="580"/>
      <c r="RS35" s="580"/>
      <c r="RT35" s="580"/>
      <c r="RU35" s="580"/>
      <c r="RV35" s="580"/>
      <c r="RW35" s="580"/>
      <c r="RX35" s="580"/>
      <c r="RY35" s="580"/>
      <c r="RZ35" s="580"/>
      <c r="SA35" s="580"/>
      <c r="SB35" s="580"/>
      <c r="SC35" s="580"/>
      <c r="SD35" s="580"/>
      <c r="SE35" s="580"/>
      <c r="SF35" s="580"/>
      <c r="SG35" s="580"/>
      <c r="SH35" s="580"/>
      <c r="SI35" s="580"/>
      <c r="SJ35" s="580"/>
      <c r="SK35" s="580"/>
      <c r="SL35" s="580"/>
      <c r="SM35" s="580"/>
      <c r="SN35" s="580"/>
      <c r="SO35" s="580"/>
      <c r="SP35" s="580"/>
      <c r="SQ35" s="580"/>
      <c r="SR35" s="580"/>
      <c r="SS35" s="580"/>
      <c r="ST35" s="580"/>
      <c r="SU35" s="580"/>
      <c r="SV35" s="580"/>
      <c r="SW35" s="580"/>
      <c r="SX35" s="580"/>
      <c r="SY35" s="580"/>
      <c r="SZ35" s="580"/>
      <c r="TA35" s="580"/>
      <c r="TB35" s="580"/>
      <c r="TC35" s="580"/>
      <c r="TD35" s="580"/>
      <c r="TE35" s="580"/>
      <c r="TF35" s="580"/>
      <c r="TG35" s="580"/>
      <c r="TH35" s="580"/>
      <c r="TI35" s="580"/>
      <c r="TJ35" s="580"/>
      <c r="TK35" s="580"/>
      <c r="TL35" s="580"/>
      <c r="TM35" s="580"/>
      <c r="TN35" s="580"/>
      <c r="TO35" s="580"/>
      <c r="TP35" s="580"/>
      <c r="TQ35" s="580"/>
      <c r="TR35" s="580"/>
      <c r="TS35" s="580"/>
      <c r="TT35" s="580"/>
      <c r="TU35" s="580"/>
      <c r="TV35" s="580"/>
      <c r="TW35" s="580"/>
      <c r="TX35" s="580"/>
      <c r="TY35" s="580"/>
      <c r="TZ35" s="580"/>
      <c r="UA35" s="580"/>
      <c r="UB35" s="580"/>
      <c r="UC35" s="580"/>
      <c r="UD35" s="580"/>
      <c r="UE35" s="580"/>
      <c r="UF35" s="580"/>
      <c r="UG35" s="580"/>
      <c r="UH35" s="580"/>
      <c r="UI35" s="580"/>
      <c r="UJ35" s="580"/>
      <c r="UK35" s="580"/>
      <c r="UL35" s="580"/>
      <c r="UM35" s="580"/>
      <c r="UN35" s="580"/>
      <c r="UO35" s="580"/>
      <c r="UP35" s="580"/>
      <c r="UQ35" s="580"/>
      <c r="UR35" s="580"/>
      <c r="US35" s="580"/>
      <c r="UT35" s="580"/>
      <c r="UU35" s="580"/>
      <c r="UV35" s="580"/>
      <c r="UW35" s="580"/>
      <c r="UX35" s="580"/>
      <c r="UY35" s="580"/>
      <c r="UZ35" s="580"/>
      <c r="VA35" s="580"/>
      <c r="VB35" s="580"/>
      <c r="VC35" s="580"/>
      <c r="VD35" s="580"/>
      <c r="VE35" s="580"/>
      <c r="VF35" s="580"/>
      <c r="VG35" s="580"/>
      <c r="VH35" s="580"/>
      <c r="VI35" s="580"/>
      <c r="VJ35" s="580"/>
      <c r="VK35" s="580"/>
      <c r="VL35" s="580"/>
      <c r="VM35" s="580"/>
      <c r="VN35" s="580"/>
      <c r="VO35" s="580"/>
      <c r="VP35" s="580"/>
      <c r="VQ35" s="580"/>
      <c r="VR35" s="580"/>
      <c r="VS35" s="580"/>
      <c r="VT35" s="580"/>
      <c r="VU35" s="580"/>
      <c r="VV35" s="580"/>
      <c r="VW35" s="580"/>
      <c r="VX35" s="580"/>
      <c r="VY35" s="580"/>
      <c r="VZ35" s="580"/>
      <c r="WA35" s="580"/>
      <c r="WB35" s="580"/>
      <c r="WC35" s="580"/>
      <c r="WD35" s="580"/>
      <c r="WE35" s="580"/>
      <c r="WF35" s="580"/>
      <c r="WG35" s="580"/>
      <c r="WH35" s="580"/>
      <c r="WI35" s="580"/>
      <c r="WJ35" s="580"/>
      <c r="WK35" s="580"/>
      <c r="WL35" s="580"/>
      <c r="WM35" s="580"/>
      <c r="WN35" s="580"/>
      <c r="WO35" s="580"/>
      <c r="WP35" s="580"/>
      <c r="WQ35" s="580"/>
      <c r="WR35" s="580"/>
      <c r="WS35" s="580"/>
      <c r="WT35" s="580"/>
      <c r="WU35" s="580"/>
      <c r="WV35" s="580"/>
      <c r="WW35" s="580"/>
      <c r="WX35" s="580"/>
      <c r="WY35" s="580"/>
      <c r="WZ35" s="580"/>
      <c r="XA35" s="580"/>
      <c r="XB35" s="580"/>
      <c r="XC35" s="580"/>
      <c r="XD35" s="580"/>
      <c r="XE35" s="580"/>
      <c r="XF35" s="580"/>
      <c r="XG35" s="580"/>
      <c r="XH35" s="580"/>
      <c r="XI35" s="580"/>
      <c r="XJ35" s="580"/>
      <c r="XK35" s="580"/>
      <c r="XL35" s="580"/>
      <c r="XM35" s="580"/>
      <c r="XN35" s="580"/>
      <c r="XO35" s="580"/>
      <c r="XP35" s="580"/>
      <c r="XQ35" s="580"/>
      <c r="XR35" s="580"/>
      <c r="XS35" s="580"/>
      <c r="XT35" s="580"/>
      <c r="XU35" s="580"/>
      <c r="XV35" s="580"/>
      <c r="XW35" s="580"/>
      <c r="XX35" s="580"/>
      <c r="XY35" s="580"/>
      <c r="XZ35" s="580"/>
      <c r="YA35" s="580"/>
      <c r="YB35" s="580"/>
      <c r="YC35" s="580"/>
      <c r="YD35" s="580"/>
      <c r="YE35" s="580"/>
      <c r="YF35" s="580"/>
      <c r="YG35" s="580"/>
      <c r="YH35" s="580"/>
      <c r="YI35" s="580"/>
      <c r="YJ35" s="580"/>
      <c r="YK35" s="580"/>
      <c r="YL35" s="580"/>
      <c r="YM35" s="580"/>
      <c r="YN35" s="580"/>
      <c r="YO35" s="580"/>
      <c r="YP35" s="580"/>
      <c r="YQ35" s="580"/>
      <c r="YR35" s="580"/>
      <c r="YS35" s="580"/>
      <c r="YT35" s="580"/>
      <c r="YU35" s="580"/>
      <c r="YV35" s="580"/>
      <c r="YW35" s="580"/>
      <c r="YX35" s="580"/>
      <c r="YY35" s="580"/>
      <c r="YZ35" s="580"/>
      <c r="ZA35" s="580"/>
      <c r="ZB35" s="580"/>
      <c r="ZC35" s="580"/>
      <c r="ZD35" s="580"/>
      <c r="ZE35" s="580"/>
      <c r="ZF35" s="580"/>
      <c r="ZG35" s="580"/>
      <c r="ZH35" s="580"/>
      <c r="ZI35" s="580"/>
      <c r="ZJ35" s="580"/>
      <c r="ZK35" s="580"/>
      <c r="ZL35" s="580"/>
      <c r="ZM35" s="580"/>
      <c r="ZN35" s="580"/>
      <c r="ZO35" s="580"/>
      <c r="ZP35" s="580"/>
      <c r="ZQ35" s="580"/>
      <c r="ZR35" s="580"/>
      <c r="ZS35" s="580"/>
      <c r="ZT35" s="580"/>
      <c r="ZU35" s="580"/>
      <c r="ZV35" s="580"/>
      <c r="ZW35" s="580"/>
      <c r="ZX35" s="580"/>
      <c r="ZY35" s="580"/>
      <c r="ZZ35" s="580"/>
      <c r="AAA35" s="580"/>
      <c r="AAB35" s="580"/>
      <c r="AAC35" s="580"/>
      <c r="AAD35" s="580"/>
      <c r="AAE35" s="580"/>
      <c r="AAF35" s="580"/>
      <c r="AAG35" s="580"/>
      <c r="AAH35" s="580"/>
      <c r="AAI35" s="580"/>
      <c r="AAJ35" s="580"/>
      <c r="AAK35" s="580"/>
      <c r="AAL35" s="580"/>
      <c r="AAM35" s="580"/>
      <c r="AAN35" s="580"/>
      <c r="AAO35" s="580"/>
      <c r="AAP35" s="580"/>
      <c r="AAQ35" s="580"/>
      <c r="AAR35" s="580"/>
      <c r="AAS35" s="580"/>
      <c r="AAT35" s="580"/>
      <c r="AAU35" s="580"/>
      <c r="AAV35" s="580"/>
      <c r="AAW35" s="580"/>
      <c r="AAX35" s="580"/>
      <c r="AAY35" s="580"/>
      <c r="AAZ35" s="580"/>
      <c r="ABA35" s="580"/>
      <c r="ABB35" s="580"/>
      <c r="ABC35" s="580"/>
      <c r="ABD35" s="580"/>
      <c r="ABE35" s="580"/>
      <c r="ABF35" s="580"/>
      <c r="ABG35" s="580"/>
      <c r="ABH35" s="580"/>
      <c r="ABI35" s="580"/>
      <c r="ABJ35" s="580"/>
      <c r="ABK35" s="580"/>
      <c r="ABL35" s="580"/>
      <c r="ABM35" s="580"/>
      <c r="ABN35" s="580"/>
      <c r="ABO35" s="580"/>
      <c r="ABP35" s="580"/>
      <c r="ABQ35" s="580"/>
      <c r="ABR35" s="580"/>
      <c r="ABS35" s="580"/>
      <c r="ABT35" s="580"/>
      <c r="ABU35" s="580"/>
      <c r="ABV35" s="580"/>
      <c r="ABW35" s="580"/>
      <c r="ABX35" s="580"/>
      <c r="ABY35" s="580"/>
      <c r="ABZ35" s="580"/>
      <c r="ACA35" s="580"/>
      <c r="ACB35" s="580"/>
      <c r="ACC35" s="580"/>
      <c r="ACD35" s="580"/>
      <c r="ACE35" s="580"/>
      <c r="ACF35" s="580"/>
      <c r="ACG35" s="580"/>
      <c r="ACH35" s="580"/>
      <c r="ACI35" s="580"/>
      <c r="ACJ35" s="580"/>
      <c r="ACK35" s="580"/>
      <c r="ACL35" s="580"/>
      <c r="ACM35" s="580"/>
      <c r="ACN35" s="580"/>
      <c r="ACO35" s="580"/>
      <c r="ACP35" s="580"/>
      <c r="ACQ35" s="580"/>
      <c r="ACR35" s="580"/>
      <c r="ACS35" s="580"/>
      <c r="ACT35" s="580"/>
      <c r="ACU35" s="580"/>
      <c r="ACV35" s="580"/>
      <c r="ACW35" s="580"/>
      <c r="ACX35" s="580"/>
      <c r="ACY35" s="580"/>
      <c r="ACZ35" s="580"/>
      <c r="ADA35" s="580"/>
      <c r="ADB35" s="580"/>
      <c r="ADC35" s="580"/>
      <c r="ADD35" s="580"/>
      <c r="ADE35" s="580"/>
      <c r="ADF35" s="580"/>
      <c r="ADG35" s="580"/>
      <c r="ADH35" s="580"/>
      <c r="ADI35" s="580"/>
      <c r="ADJ35" s="580"/>
      <c r="ADK35" s="580"/>
      <c r="ADL35" s="580"/>
      <c r="ADM35" s="580"/>
      <c r="ADN35" s="580"/>
      <c r="ADO35" s="580"/>
      <c r="ADP35" s="580"/>
      <c r="ADQ35" s="580"/>
      <c r="ADR35" s="580"/>
      <c r="ADS35" s="580"/>
      <c r="ADT35" s="580"/>
      <c r="ADU35" s="580"/>
      <c r="ADV35" s="580"/>
      <c r="ADW35" s="580"/>
      <c r="ADX35" s="580"/>
      <c r="ADY35" s="580"/>
      <c r="ADZ35" s="580"/>
      <c r="AEA35" s="580"/>
      <c r="AEB35" s="580"/>
      <c r="AEC35" s="580"/>
      <c r="AED35" s="580"/>
      <c r="AEE35" s="580"/>
      <c r="AEF35" s="580"/>
      <c r="AEG35" s="580"/>
      <c r="AEH35" s="580"/>
      <c r="AEI35" s="580"/>
      <c r="AEJ35" s="580"/>
      <c r="AEK35" s="580"/>
      <c r="AEL35" s="580"/>
      <c r="AEM35" s="580"/>
      <c r="AEN35" s="580"/>
      <c r="AEO35" s="580"/>
      <c r="AEP35" s="580"/>
      <c r="AEQ35" s="580"/>
      <c r="AER35" s="580"/>
      <c r="AES35" s="580"/>
      <c r="AET35" s="580"/>
      <c r="AEU35" s="580"/>
      <c r="AEV35" s="580"/>
      <c r="AEW35" s="580"/>
      <c r="AEX35" s="580"/>
      <c r="AEY35" s="580"/>
      <c r="AEZ35" s="580"/>
      <c r="AFA35" s="580"/>
      <c r="AFB35" s="580"/>
      <c r="AFC35" s="580"/>
      <c r="AFD35" s="580"/>
      <c r="AFE35" s="580"/>
      <c r="AFF35" s="580"/>
      <c r="AFG35" s="580"/>
      <c r="AFH35" s="580"/>
      <c r="AFI35" s="580"/>
      <c r="AFJ35" s="580"/>
      <c r="AFK35" s="580"/>
      <c r="AFL35" s="580"/>
      <c r="AFM35" s="580"/>
      <c r="AFN35" s="580"/>
      <c r="AFO35" s="580"/>
      <c r="AFP35" s="580"/>
      <c r="AFQ35" s="580"/>
      <c r="AFR35" s="580"/>
      <c r="AFS35" s="580"/>
      <c r="AFT35" s="580"/>
      <c r="AFU35" s="580"/>
      <c r="AFV35" s="580"/>
      <c r="AFW35" s="580"/>
      <c r="AFX35" s="580"/>
      <c r="AFY35" s="580"/>
      <c r="AFZ35" s="580"/>
      <c r="AGA35" s="580"/>
      <c r="AGB35" s="580"/>
      <c r="AGC35" s="580"/>
      <c r="AGD35" s="580"/>
      <c r="AGE35" s="580"/>
      <c r="AGF35" s="580"/>
      <c r="AGG35" s="580"/>
      <c r="AGH35" s="580"/>
      <c r="AGI35" s="580"/>
      <c r="AGJ35" s="580"/>
      <c r="AGK35" s="580"/>
      <c r="AGL35" s="580"/>
      <c r="AGM35" s="580"/>
      <c r="AGN35" s="580"/>
      <c r="AGO35" s="580"/>
      <c r="AGP35" s="580"/>
      <c r="AGQ35" s="580"/>
      <c r="AGR35" s="580"/>
      <c r="AGS35" s="580"/>
      <c r="AGT35" s="580"/>
      <c r="AGU35" s="580"/>
      <c r="AGV35" s="580"/>
      <c r="AGW35" s="580"/>
      <c r="AGX35" s="580"/>
      <c r="AGY35" s="580"/>
      <c r="AGZ35" s="580"/>
      <c r="AHA35" s="580"/>
      <c r="AHB35" s="580"/>
      <c r="AHC35" s="580"/>
      <c r="AHD35" s="580"/>
      <c r="AHE35" s="580"/>
      <c r="AHF35" s="580"/>
      <c r="AHG35" s="580"/>
      <c r="AHH35" s="580"/>
      <c r="AHI35" s="580"/>
      <c r="AHJ35" s="580"/>
      <c r="AHK35" s="580"/>
      <c r="AHL35" s="580"/>
      <c r="AHM35" s="580"/>
      <c r="AHN35" s="580"/>
      <c r="AHO35" s="580"/>
      <c r="AHP35" s="580"/>
      <c r="AHQ35" s="580"/>
      <c r="AHR35" s="580"/>
      <c r="AHS35" s="580"/>
      <c r="AHT35" s="580"/>
      <c r="AHU35" s="580"/>
      <c r="AHV35" s="580"/>
      <c r="AHW35" s="580"/>
      <c r="AHX35" s="580"/>
      <c r="AHY35" s="580"/>
      <c r="AHZ35" s="580"/>
      <c r="AIA35" s="580"/>
      <c r="AIB35" s="580"/>
      <c r="AIC35" s="580"/>
      <c r="AID35" s="580"/>
      <c r="AIE35" s="580"/>
      <c r="AIF35" s="580"/>
      <c r="AIG35" s="580"/>
      <c r="AIH35" s="580"/>
      <c r="AII35" s="580"/>
      <c r="AIJ35" s="580"/>
      <c r="AIK35" s="580"/>
      <c r="AIL35" s="580"/>
      <c r="AIM35" s="580"/>
      <c r="AIN35" s="580"/>
      <c r="AIO35" s="580"/>
      <c r="AIP35" s="580"/>
      <c r="AIQ35" s="580"/>
      <c r="AIR35" s="580"/>
      <c r="AIS35" s="580"/>
      <c r="AIT35" s="580"/>
      <c r="AIU35" s="580"/>
      <c r="AIV35" s="580"/>
      <c r="AIW35" s="580"/>
      <c r="AIX35" s="580"/>
      <c r="AIY35" s="580"/>
      <c r="AIZ35" s="580"/>
      <c r="AJA35" s="580"/>
      <c r="AJB35" s="580"/>
      <c r="AJC35" s="580"/>
      <c r="AJD35" s="580"/>
      <c r="AJE35" s="580"/>
      <c r="AJF35" s="580"/>
      <c r="AJG35" s="580"/>
      <c r="AJH35" s="580"/>
      <c r="AJI35" s="580"/>
      <c r="AJJ35" s="580"/>
      <c r="AJK35" s="580"/>
      <c r="AJL35" s="580"/>
      <c r="AJM35" s="580"/>
      <c r="AJN35" s="580"/>
      <c r="AJO35" s="580"/>
      <c r="AJP35" s="580"/>
      <c r="AJQ35" s="580"/>
      <c r="AJR35" s="580"/>
      <c r="AJS35" s="580"/>
      <c r="AJT35" s="580"/>
      <c r="AJU35" s="580"/>
      <c r="AJV35" s="580"/>
      <c r="AJW35" s="580"/>
      <c r="AJX35" s="580"/>
      <c r="AJY35" s="580"/>
      <c r="AJZ35" s="580"/>
      <c r="AKA35" s="580"/>
      <c r="AKB35" s="580"/>
      <c r="AKC35" s="580"/>
      <c r="AKD35" s="580"/>
      <c r="AKE35" s="580"/>
      <c r="AKF35" s="580"/>
      <c r="AKG35" s="580"/>
      <c r="AKH35" s="580"/>
      <c r="AKI35" s="580"/>
      <c r="AKJ35" s="580"/>
      <c r="AKK35" s="580"/>
      <c r="AKL35" s="580"/>
      <c r="AKM35" s="580"/>
      <c r="AKN35" s="580"/>
      <c r="AKO35" s="580"/>
      <c r="AKP35" s="580"/>
      <c r="AKQ35" s="580"/>
      <c r="AKR35" s="580"/>
      <c r="AKS35" s="580"/>
      <c r="AKT35" s="580"/>
      <c r="AKU35" s="580"/>
      <c r="AKV35" s="580"/>
      <c r="AKW35" s="580"/>
      <c r="AKX35" s="580"/>
      <c r="AKY35" s="580"/>
      <c r="AKZ35" s="580"/>
      <c r="ALA35" s="580"/>
      <c r="ALB35" s="580"/>
      <c r="ALC35" s="580"/>
      <c r="ALD35" s="580"/>
      <c r="ALE35" s="580"/>
      <c r="ALF35" s="580"/>
      <c r="ALG35" s="580"/>
      <c r="ALH35" s="580"/>
      <c r="ALI35" s="580"/>
      <c r="ALJ35" s="580"/>
      <c r="ALK35" s="580"/>
      <c r="ALL35" s="580"/>
      <c r="ALM35" s="580"/>
      <c r="ALN35" s="580"/>
      <c r="ALO35" s="580"/>
      <c r="ALP35" s="580"/>
      <c r="ALQ35" s="580"/>
      <c r="ALR35" s="580"/>
      <c r="ALS35" s="580"/>
      <c r="ALT35" s="580"/>
      <c r="ALU35" s="580"/>
      <c r="ALV35" s="580"/>
      <c r="ALW35" s="580"/>
      <c r="ALX35" s="580"/>
      <c r="ALY35" s="580"/>
      <c r="ALZ35" s="580"/>
      <c r="AMA35" s="580"/>
      <c r="AMB35" s="580"/>
      <c r="AMC35" s="580"/>
      <c r="AMD35" s="580"/>
      <c r="AME35" s="580"/>
      <c r="AMF35" s="580"/>
      <c r="AMG35" s="580"/>
      <c r="AMH35" s="580"/>
      <c r="AMI35" s="580"/>
      <c r="AMJ35" s="580"/>
      <c r="AMK35" s="580"/>
      <c r="AML35" s="580"/>
      <c r="AMM35" s="580"/>
      <c r="AMN35" s="580"/>
      <c r="AMO35" s="580"/>
      <c r="AMP35" s="580"/>
      <c r="AMQ35" s="580"/>
      <c r="AMR35" s="580"/>
      <c r="AMS35" s="580"/>
      <c r="AMT35" s="580"/>
      <c r="AMU35" s="580"/>
      <c r="AMV35" s="580"/>
      <c r="AMW35" s="580"/>
      <c r="AMX35" s="580"/>
      <c r="AMY35" s="580"/>
      <c r="AMZ35" s="580"/>
      <c r="ANA35" s="580"/>
      <c r="ANB35" s="580"/>
      <c r="ANC35" s="580"/>
      <c r="AND35" s="580"/>
      <c r="ANE35" s="580"/>
      <c r="ANF35" s="580"/>
      <c r="ANG35" s="580"/>
      <c r="ANH35" s="580"/>
      <c r="ANI35" s="580"/>
      <c r="ANJ35" s="580"/>
      <c r="ANK35" s="580"/>
      <c r="ANL35" s="580"/>
      <c r="ANM35" s="580"/>
      <c r="ANN35" s="580"/>
      <c r="ANO35" s="580"/>
      <c r="ANP35" s="580"/>
      <c r="ANQ35" s="580"/>
      <c r="ANR35" s="580"/>
      <c r="ANS35" s="580"/>
      <c r="ANT35" s="580"/>
      <c r="ANU35" s="580"/>
      <c r="ANV35" s="580"/>
      <c r="ANW35" s="580"/>
      <c r="ANX35" s="580"/>
      <c r="ANY35" s="580"/>
      <c r="ANZ35" s="580"/>
      <c r="AOA35" s="580"/>
      <c r="AOB35" s="580"/>
      <c r="AOC35" s="580"/>
      <c r="AOD35" s="580"/>
      <c r="AOE35" s="580"/>
      <c r="AOF35" s="580"/>
      <c r="AOG35" s="580"/>
      <c r="AOH35" s="580"/>
      <c r="AOI35" s="580"/>
      <c r="AOJ35" s="580"/>
      <c r="AOK35" s="580"/>
      <c r="AOL35" s="580"/>
      <c r="AOM35" s="580"/>
      <c r="AON35" s="580"/>
      <c r="AOO35" s="580"/>
      <c r="AOP35" s="580"/>
      <c r="AOQ35" s="580"/>
      <c r="AOR35" s="580"/>
      <c r="AOS35" s="580"/>
      <c r="AOT35" s="580"/>
      <c r="AOU35" s="580"/>
      <c r="AOV35" s="580"/>
      <c r="AOW35" s="580"/>
      <c r="AOX35" s="580"/>
      <c r="AOY35" s="580"/>
      <c r="AOZ35" s="580"/>
      <c r="APA35" s="580"/>
      <c r="APB35" s="580"/>
      <c r="APC35" s="580"/>
      <c r="APD35" s="580"/>
      <c r="APE35" s="580"/>
      <c r="APF35" s="580"/>
      <c r="APG35" s="580"/>
      <c r="APH35" s="580"/>
      <c r="API35" s="580"/>
      <c r="APJ35" s="580"/>
      <c r="APK35" s="580"/>
      <c r="APL35" s="580"/>
      <c r="APM35" s="580"/>
      <c r="APN35" s="580"/>
      <c r="APO35" s="580"/>
      <c r="APP35" s="580"/>
      <c r="APQ35" s="580"/>
      <c r="APR35" s="580"/>
      <c r="APS35" s="580"/>
      <c r="APT35" s="580"/>
      <c r="APU35" s="580"/>
      <c r="APV35" s="580"/>
      <c r="APW35" s="580"/>
      <c r="APX35" s="580"/>
      <c r="APY35" s="580"/>
      <c r="APZ35" s="580"/>
      <c r="AQA35" s="580"/>
      <c r="AQB35" s="580"/>
      <c r="AQC35" s="580"/>
      <c r="AQD35" s="580"/>
      <c r="AQE35" s="580"/>
      <c r="AQF35" s="580"/>
      <c r="AQG35" s="580"/>
      <c r="AQH35" s="580"/>
      <c r="AQI35" s="580"/>
      <c r="AQJ35" s="580"/>
      <c r="AQK35" s="580"/>
      <c r="AQL35" s="580"/>
      <c r="AQM35" s="580"/>
      <c r="AQN35" s="580"/>
      <c r="AQO35" s="580"/>
      <c r="AQP35" s="580"/>
      <c r="AQQ35" s="580"/>
      <c r="AQR35" s="580"/>
      <c r="AQS35" s="580"/>
      <c r="AQT35" s="580"/>
      <c r="AQU35" s="580"/>
      <c r="AQV35" s="580"/>
      <c r="AQW35" s="580"/>
      <c r="AQX35" s="580"/>
      <c r="AQY35" s="580"/>
      <c r="AQZ35" s="580"/>
      <c r="ARA35" s="580"/>
      <c r="ARB35" s="580"/>
      <c r="ARC35" s="580"/>
      <c r="ARD35" s="580"/>
      <c r="ARE35" s="580"/>
      <c r="ARF35" s="580"/>
      <c r="ARG35" s="580"/>
      <c r="ARH35" s="580"/>
      <c r="ARI35" s="580"/>
      <c r="ARJ35" s="580"/>
      <c r="ARK35" s="580"/>
      <c r="ARL35" s="580"/>
      <c r="ARM35" s="580"/>
      <c r="ARN35" s="580"/>
      <c r="ARO35" s="580"/>
      <c r="ARP35" s="580"/>
      <c r="ARQ35" s="580"/>
      <c r="ARR35" s="580"/>
      <c r="ARS35" s="580"/>
      <c r="ART35" s="580"/>
      <c r="ARU35" s="580"/>
      <c r="ARV35" s="580"/>
      <c r="ARW35" s="580"/>
      <c r="ARX35" s="580"/>
      <c r="ARY35" s="580"/>
      <c r="ARZ35" s="580"/>
      <c r="ASA35" s="580"/>
      <c r="ASB35" s="580"/>
      <c r="ASC35" s="580"/>
      <c r="ASD35" s="580"/>
      <c r="ASE35" s="580"/>
      <c r="ASF35" s="580"/>
      <c r="ASG35" s="580"/>
      <c r="ASH35" s="580"/>
      <c r="ASI35" s="580"/>
      <c r="ASJ35" s="580"/>
      <c r="ASK35" s="580"/>
      <c r="ASL35" s="580"/>
      <c r="ASM35" s="580"/>
      <c r="ASN35" s="580"/>
      <c r="ASO35" s="580"/>
      <c r="ASP35" s="580"/>
      <c r="ASQ35" s="580"/>
      <c r="ASR35" s="580"/>
      <c r="ASS35" s="580"/>
      <c r="AST35" s="580"/>
      <c r="ASU35" s="580"/>
      <c r="ASV35" s="580"/>
      <c r="ASW35" s="580"/>
      <c r="ASX35" s="580"/>
      <c r="ASY35" s="580"/>
      <c r="ASZ35" s="580"/>
      <c r="ATA35" s="580"/>
      <c r="ATB35" s="580"/>
      <c r="ATC35" s="580"/>
      <c r="ATD35" s="580"/>
      <c r="ATE35" s="580"/>
      <c r="ATF35" s="580"/>
      <c r="ATG35" s="580"/>
      <c r="ATH35" s="580"/>
      <c r="ATI35" s="580"/>
      <c r="ATJ35" s="580"/>
      <c r="ATK35" s="580"/>
      <c r="ATL35" s="580"/>
      <c r="ATM35" s="580"/>
      <c r="ATN35" s="580"/>
      <c r="ATO35" s="580"/>
      <c r="ATP35" s="580"/>
      <c r="ATQ35" s="580"/>
      <c r="ATR35" s="580"/>
      <c r="ATS35" s="580"/>
      <c r="ATT35" s="580"/>
      <c r="ATU35" s="580"/>
      <c r="ATV35" s="580"/>
      <c r="ATW35" s="580"/>
      <c r="ATX35" s="580"/>
      <c r="ATY35" s="580"/>
      <c r="ATZ35" s="580"/>
      <c r="AUA35" s="580"/>
      <c r="AUB35" s="580"/>
      <c r="AUC35" s="580"/>
      <c r="AUD35" s="580"/>
      <c r="AUE35" s="580"/>
      <c r="AUF35" s="580"/>
      <c r="AUG35" s="580"/>
      <c r="AUH35" s="580"/>
      <c r="AUI35" s="580"/>
      <c r="AUJ35" s="580"/>
      <c r="AUK35" s="580"/>
      <c r="AUL35" s="580"/>
      <c r="AUM35" s="580"/>
      <c r="AUN35" s="580"/>
      <c r="AUO35" s="580"/>
      <c r="AUP35" s="580"/>
      <c r="AUQ35" s="580"/>
      <c r="AUR35" s="580"/>
      <c r="AUS35" s="580"/>
      <c r="AUT35" s="580"/>
      <c r="AUU35" s="580"/>
      <c r="AUV35" s="580"/>
      <c r="AUW35" s="580"/>
      <c r="AUX35" s="580"/>
      <c r="AUY35" s="580"/>
      <c r="AUZ35" s="580"/>
      <c r="AVA35" s="580"/>
      <c r="AVB35" s="580"/>
      <c r="AVC35" s="580"/>
      <c r="AVD35" s="580"/>
      <c r="AVE35" s="580"/>
      <c r="AVF35" s="580"/>
      <c r="AVG35" s="580"/>
      <c r="AVH35" s="580"/>
      <c r="AVI35" s="580"/>
      <c r="AVJ35" s="580"/>
      <c r="AVK35" s="580"/>
      <c r="AVL35" s="580"/>
      <c r="AVM35" s="580"/>
      <c r="AVN35" s="580"/>
      <c r="AVO35" s="580"/>
      <c r="AVP35" s="580"/>
      <c r="AVQ35" s="580"/>
      <c r="AVR35" s="580"/>
      <c r="AVS35" s="580"/>
      <c r="AVT35" s="580"/>
      <c r="AVU35" s="580"/>
      <c r="AVV35" s="580"/>
      <c r="AVW35" s="580"/>
      <c r="AVX35" s="580"/>
      <c r="AVY35" s="580"/>
      <c r="AVZ35" s="580"/>
      <c r="AWA35" s="580"/>
      <c r="AWB35" s="580"/>
      <c r="AWC35" s="580"/>
      <c r="AWD35" s="580"/>
      <c r="AWE35" s="580"/>
      <c r="AWF35" s="580"/>
      <c r="AWG35" s="580"/>
      <c r="AWH35" s="580"/>
      <c r="AWI35" s="580"/>
      <c r="AWJ35" s="580"/>
      <c r="AWK35" s="580"/>
      <c r="AWL35" s="580"/>
      <c r="AWM35" s="580"/>
      <c r="AWN35" s="580"/>
      <c r="AWO35" s="580"/>
      <c r="AWP35" s="580"/>
      <c r="AWQ35" s="580"/>
      <c r="AWR35" s="580"/>
      <c r="AWS35" s="580"/>
      <c r="AWT35" s="580"/>
      <c r="AWU35" s="580"/>
      <c r="AWV35" s="580"/>
      <c r="AWW35" s="580"/>
      <c r="AWX35" s="580"/>
      <c r="AWY35" s="580"/>
      <c r="AWZ35" s="580"/>
      <c r="AXA35" s="580"/>
      <c r="AXB35" s="580"/>
      <c r="AXC35" s="580"/>
      <c r="AXD35" s="580"/>
      <c r="AXE35" s="580"/>
      <c r="AXF35" s="580"/>
      <c r="AXG35" s="580"/>
      <c r="AXH35" s="580"/>
      <c r="AXI35" s="580"/>
      <c r="AXJ35" s="580"/>
      <c r="AXK35" s="580"/>
      <c r="AXL35" s="580"/>
      <c r="AXM35" s="580"/>
      <c r="AXN35" s="580"/>
      <c r="AXO35" s="580"/>
      <c r="AXP35" s="580"/>
      <c r="AXQ35" s="580"/>
      <c r="AXR35" s="580"/>
      <c r="AXS35" s="580"/>
      <c r="AXT35" s="580"/>
      <c r="AXU35" s="580"/>
      <c r="AXV35" s="580"/>
      <c r="AXW35" s="580"/>
      <c r="AXX35" s="580"/>
      <c r="AXY35" s="580"/>
      <c r="AXZ35" s="580"/>
      <c r="AYA35" s="580"/>
      <c r="AYB35" s="580"/>
      <c r="AYC35" s="580"/>
      <c r="AYD35" s="580"/>
      <c r="AYE35" s="580"/>
      <c r="AYF35" s="580"/>
      <c r="AYG35" s="580"/>
      <c r="AYH35" s="580"/>
      <c r="AYI35" s="580"/>
      <c r="AYJ35" s="580"/>
      <c r="AYK35" s="580"/>
      <c r="AYL35" s="580"/>
      <c r="AYM35" s="580"/>
      <c r="AYN35" s="580"/>
      <c r="AYO35" s="580"/>
      <c r="AYP35" s="580"/>
      <c r="AYQ35" s="580"/>
      <c r="AYR35" s="580"/>
      <c r="AYS35" s="580"/>
      <c r="AYT35" s="580"/>
      <c r="AYU35" s="580"/>
      <c r="AYV35" s="580"/>
      <c r="AYW35" s="580"/>
      <c r="AYX35" s="580"/>
      <c r="AYY35" s="580"/>
      <c r="AYZ35" s="580"/>
      <c r="AZA35" s="580"/>
      <c r="AZB35" s="580"/>
      <c r="AZC35" s="580"/>
      <c r="AZD35" s="580"/>
      <c r="AZE35" s="580"/>
      <c r="AZF35" s="580"/>
      <c r="AZG35" s="580"/>
      <c r="AZH35" s="580"/>
      <c r="AZI35" s="580"/>
      <c r="AZJ35" s="580"/>
      <c r="AZK35" s="580"/>
      <c r="AZL35" s="580"/>
      <c r="AZM35" s="580"/>
      <c r="AZN35" s="580"/>
      <c r="AZO35" s="580"/>
      <c r="AZP35" s="580"/>
      <c r="AZQ35" s="580"/>
      <c r="AZR35" s="580"/>
      <c r="AZS35" s="580"/>
      <c r="AZT35" s="580"/>
      <c r="AZU35" s="580"/>
      <c r="AZV35" s="580"/>
      <c r="AZW35" s="580"/>
      <c r="AZX35" s="580"/>
      <c r="AZY35" s="580"/>
      <c r="AZZ35" s="580"/>
      <c r="BAA35" s="580"/>
      <c r="BAB35" s="580"/>
      <c r="BAC35" s="580"/>
      <c r="BAD35" s="580"/>
      <c r="BAE35" s="580"/>
      <c r="BAF35" s="580"/>
      <c r="BAG35" s="580"/>
      <c r="BAH35" s="580"/>
      <c r="BAI35" s="580"/>
      <c r="BAJ35" s="580"/>
      <c r="BAK35" s="580"/>
      <c r="BAL35" s="580"/>
      <c r="BAM35" s="580"/>
      <c r="BAN35" s="580"/>
      <c r="BAO35" s="580"/>
      <c r="BAP35" s="580"/>
      <c r="BAQ35" s="580"/>
      <c r="BAR35" s="580"/>
      <c r="BAS35" s="580"/>
      <c r="BAT35" s="580"/>
      <c r="BAU35" s="580"/>
      <c r="BAV35" s="580"/>
      <c r="BAW35" s="580"/>
      <c r="BAX35" s="580"/>
      <c r="BAY35" s="580"/>
      <c r="BAZ35" s="580"/>
      <c r="BBA35" s="580"/>
      <c r="BBB35" s="580"/>
      <c r="BBC35" s="580"/>
      <c r="BBD35" s="580"/>
      <c r="BBE35" s="580"/>
      <c r="BBF35" s="580"/>
      <c r="BBG35" s="580"/>
      <c r="BBH35" s="580"/>
      <c r="BBI35" s="580"/>
      <c r="BBJ35" s="580"/>
      <c r="BBK35" s="580"/>
      <c r="BBL35" s="580"/>
      <c r="BBM35" s="580"/>
      <c r="BBN35" s="580"/>
      <c r="BBO35" s="580"/>
      <c r="BBP35" s="580"/>
      <c r="BBQ35" s="580"/>
      <c r="BBR35" s="580"/>
      <c r="BBS35" s="580"/>
      <c r="BBT35" s="580"/>
      <c r="BBU35" s="580"/>
      <c r="BBV35" s="580"/>
      <c r="BBW35" s="580"/>
      <c r="BBX35" s="580"/>
      <c r="BBY35" s="580"/>
      <c r="BBZ35" s="580"/>
      <c r="BCA35" s="580"/>
      <c r="BCB35" s="580"/>
      <c r="BCC35" s="580"/>
      <c r="BCD35" s="580"/>
      <c r="BCE35" s="580"/>
      <c r="BCF35" s="580"/>
      <c r="BCG35" s="580"/>
      <c r="BCH35" s="580"/>
      <c r="BCI35" s="580"/>
      <c r="BCJ35" s="580"/>
      <c r="BCK35" s="580"/>
      <c r="BCL35" s="580"/>
      <c r="BCM35" s="580"/>
      <c r="BCN35" s="580"/>
      <c r="BCO35" s="580"/>
      <c r="BCP35" s="580"/>
      <c r="BCQ35" s="580"/>
      <c r="BCR35" s="580"/>
      <c r="BCS35" s="580"/>
      <c r="BCT35" s="580"/>
      <c r="BCU35" s="580"/>
      <c r="BCV35" s="580"/>
      <c r="BCW35" s="580"/>
      <c r="BCX35" s="580"/>
      <c r="BCY35" s="580"/>
      <c r="BCZ35" s="580"/>
      <c r="BDA35" s="580"/>
      <c r="BDB35" s="580"/>
      <c r="BDC35" s="580"/>
      <c r="BDD35" s="580"/>
      <c r="BDE35" s="580"/>
      <c r="BDF35" s="580"/>
      <c r="BDG35" s="580"/>
      <c r="BDH35" s="580"/>
      <c r="BDI35" s="580"/>
      <c r="BDJ35" s="580"/>
      <c r="BDK35" s="580"/>
      <c r="BDL35" s="580"/>
      <c r="BDM35" s="580"/>
      <c r="BDN35" s="580"/>
      <c r="BDO35" s="580"/>
      <c r="BDP35" s="580"/>
      <c r="BDQ35" s="580"/>
      <c r="BDR35" s="580"/>
      <c r="BDS35" s="580"/>
      <c r="BDT35" s="580"/>
      <c r="BDU35" s="580"/>
      <c r="BDV35" s="580"/>
      <c r="BDW35" s="580"/>
      <c r="BDX35" s="580"/>
      <c r="BDY35" s="580"/>
      <c r="BDZ35" s="580"/>
      <c r="BEA35" s="580"/>
      <c r="BEB35" s="580"/>
      <c r="BEC35" s="580"/>
      <c r="BED35" s="580"/>
      <c r="BEE35" s="580"/>
      <c r="BEF35" s="580"/>
      <c r="BEG35" s="580"/>
      <c r="BEH35" s="580"/>
      <c r="BEI35" s="580"/>
      <c r="BEJ35" s="580"/>
      <c r="BEK35" s="580"/>
      <c r="BEL35" s="580"/>
      <c r="BEM35" s="580"/>
      <c r="BEN35" s="580"/>
      <c r="BEO35" s="580"/>
      <c r="BEP35" s="580"/>
      <c r="BEQ35" s="580"/>
      <c r="BER35" s="580"/>
      <c r="BES35" s="580"/>
      <c r="BET35" s="580"/>
      <c r="BEU35" s="580"/>
      <c r="BEV35" s="580"/>
      <c r="BEW35" s="580"/>
      <c r="BEX35" s="580"/>
      <c r="BEY35" s="580"/>
      <c r="BEZ35" s="580"/>
      <c r="BFA35" s="580"/>
      <c r="BFB35" s="580"/>
      <c r="BFC35" s="580"/>
      <c r="BFD35" s="580"/>
      <c r="BFE35" s="580"/>
      <c r="BFF35" s="580"/>
      <c r="BFG35" s="580"/>
      <c r="BFH35" s="580"/>
      <c r="BFI35" s="580"/>
      <c r="BFJ35" s="580"/>
      <c r="BFK35" s="580"/>
      <c r="BFL35" s="580"/>
      <c r="BFM35" s="580"/>
      <c r="BFN35" s="580"/>
      <c r="BFO35" s="580"/>
      <c r="BFP35" s="580"/>
      <c r="BFQ35" s="580"/>
      <c r="BFR35" s="580"/>
      <c r="BFS35" s="580"/>
      <c r="BFT35" s="580"/>
      <c r="BFU35" s="580"/>
      <c r="BFV35" s="580"/>
      <c r="BFW35" s="580"/>
      <c r="BFX35" s="580"/>
      <c r="BFY35" s="580"/>
      <c r="BFZ35" s="580"/>
      <c r="BGA35" s="580"/>
      <c r="BGB35" s="580"/>
      <c r="BGC35" s="580"/>
      <c r="BGD35" s="580"/>
      <c r="BGE35" s="580"/>
      <c r="BGF35" s="580"/>
      <c r="BGG35" s="580"/>
      <c r="BGH35" s="580"/>
      <c r="BGI35" s="580"/>
      <c r="BGJ35" s="580"/>
      <c r="BGK35" s="580"/>
      <c r="BGL35" s="580"/>
      <c r="BGM35" s="580"/>
      <c r="BGN35" s="580"/>
      <c r="BGO35" s="580"/>
      <c r="BGP35" s="580"/>
      <c r="BGQ35" s="580"/>
      <c r="BGR35" s="580"/>
      <c r="BGS35" s="580"/>
      <c r="BGT35" s="580"/>
      <c r="BGU35" s="580"/>
      <c r="BGV35" s="580"/>
      <c r="BGW35" s="580"/>
      <c r="BGX35" s="580"/>
      <c r="BGY35" s="580"/>
      <c r="BGZ35" s="580"/>
      <c r="BHA35" s="580"/>
      <c r="BHB35" s="580"/>
      <c r="BHC35" s="580"/>
      <c r="BHD35" s="580"/>
      <c r="BHE35" s="580"/>
      <c r="BHF35" s="580"/>
      <c r="BHG35" s="580"/>
      <c r="BHH35" s="580"/>
      <c r="BHI35" s="580"/>
      <c r="BHJ35" s="580"/>
      <c r="BHK35" s="580"/>
      <c r="BHL35" s="580"/>
      <c r="BHM35" s="580"/>
      <c r="BHN35" s="580"/>
      <c r="BHO35" s="580"/>
      <c r="BHP35" s="580"/>
      <c r="BHQ35" s="580"/>
      <c r="BHR35" s="580"/>
      <c r="BHS35" s="580"/>
      <c r="BHT35" s="580"/>
      <c r="BHU35" s="580"/>
      <c r="BHV35" s="580"/>
      <c r="BHW35" s="580"/>
      <c r="BHX35" s="580"/>
      <c r="BHY35" s="580"/>
      <c r="BHZ35" s="580"/>
      <c r="BIA35" s="580"/>
      <c r="BIB35" s="580"/>
      <c r="BIC35" s="580"/>
      <c r="BID35" s="580"/>
      <c r="BIE35" s="580"/>
      <c r="BIF35" s="580"/>
      <c r="BIG35" s="580"/>
      <c r="BIH35" s="580"/>
      <c r="BII35" s="580"/>
      <c r="BIJ35" s="580"/>
      <c r="BIK35" s="580"/>
      <c r="BIL35" s="580"/>
      <c r="BIM35" s="580"/>
      <c r="BIN35" s="580"/>
      <c r="BIO35" s="580"/>
      <c r="BIP35" s="580"/>
      <c r="BIQ35" s="580"/>
      <c r="BIR35" s="580"/>
      <c r="BIS35" s="580"/>
      <c r="BIT35" s="580"/>
      <c r="BIU35" s="580"/>
      <c r="BIV35" s="580"/>
      <c r="BIW35" s="580"/>
      <c r="BIX35" s="580"/>
      <c r="BIY35" s="580"/>
      <c r="BIZ35" s="580"/>
      <c r="BJA35" s="580"/>
      <c r="BJB35" s="580"/>
      <c r="BJC35" s="580"/>
      <c r="BJD35" s="580"/>
      <c r="BJE35" s="580"/>
      <c r="BJF35" s="580"/>
      <c r="BJG35" s="580"/>
      <c r="BJH35" s="580"/>
      <c r="BJI35" s="580"/>
      <c r="BJJ35" s="580"/>
      <c r="BJK35" s="580"/>
      <c r="BJL35" s="580"/>
      <c r="BJM35" s="580"/>
      <c r="BJN35" s="580"/>
      <c r="BJO35" s="580"/>
      <c r="BJP35" s="580"/>
      <c r="BJQ35" s="580"/>
      <c r="BJR35" s="580"/>
      <c r="BJS35" s="580"/>
      <c r="BJT35" s="580"/>
      <c r="BJU35" s="580"/>
      <c r="BJV35" s="580"/>
      <c r="BJW35" s="580"/>
      <c r="BJX35" s="580"/>
      <c r="BJY35" s="580"/>
      <c r="BJZ35" s="580"/>
      <c r="BKA35" s="580"/>
      <c r="BKB35" s="580"/>
      <c r="BKC35" s="580"/>
      <c r="BKD35" s="580"/>
      <c r="BKE35" s="580"/>
      <c r="BKF35" s="580"/>
      <c r="BKG35" s="580"/>
      <c r="BKH35" s="580"/>
      <c r="BKI35" s="580"/>
      <c r="BKJ35" s="580"/>
      <c r="BKK35" s="580"/>
      <c r="BKL35" s="580"/>
      <c r="BKM35" s="580"/>
      <c r="BKN35" s="580"/>
      <c r="BKO35" s="580"/>
      <c r="BKP35" s="580"/>
      <c r="BKQ35" s="580"/>
      <c r="BKR35" s="580"/>
      <c r="BKS35" s="580"/>
      <c r="BKT35" s="580"/>
      <c r="BKU35" s="580"/>
      <c r="BKV35" s="580"/>
      <c r="BKW35" s="580"/>
      <c r="BKX35" s="580"/>
      <c r="BKY35" s="580"/>
      <c r="BKZ35" s="580"/>
      <c r="BLA35" s="580"/>
      <c r="BLB35" s="580"/>
      <c r="BLC35" s="580"/>
      <c r="BLD35" s="580"/>
      <c r="BLE35" s="580"/>
      <c r="BLF35" s="580"/>
      <c r="BLG35" s="580"/>
      <c r="BLH35" s="580"/>
      <c r="BLI35" s="580"/>
      <c r="BLJ35" s="580"/>
      <c r="BLK35" s="580"/>
      <c r="BLL35" s="580"/>
      <c r="BLM35" s="580"/>
      <c r="BLN35" s="580"/>
      <c r="BLO35" s="580"/>
      <c r="BLP35" s="580"/>
      <c r="BLQ35" s="580"/>
      <c r="BLR35" s="580"/>
      <c r="BLS35" s="580"/>
      <c r="BLT35" s="580"/>
      <c r="BLU35" s="580"/>
      <c r="BLV35" s="580"/>
      <c r="BLW35" s="580"/>
      <c r="BLX35" s="580"/>
      <c r="BLY35" s="580"/>
      <c r="BLZ35" s="580"/>
      <c r="BMA35" s="580"/>
      <c r="BMB35" s="580"/>
      <c r="BMC35" s="580"/>
      <c r="BMD35" s="580"/>
      <c r="BME35" s="580"/>
      <c r="BMF35" s="580"/>
      <c r="BMG35" s="580"/>
      <c r="BMH35" s="580"/>
      <c r="BMI35" s="580"/>
      <c r="BMJ35" s="580"/>
      <c r="BMK35" s="580"/>
      <c r="BML35" s="580"/>
      <c r="BMM35" s="580"/>
      <c r="BMN35" s="580"/>
      <c r="BMO35" s="580"/>
      <c r="BMP35" s="580"/>
      <c r="BMQ35" s="580"/>
      <c r="BMR35" s="580"/>
      <c r="BMS35" s="580"/>
      <c r="BMT35" s="580"/>
      <c r="BMU35" s="580"/>
      <c r="BMV35" s="580"/>
      <c r="BMW35" s="580"/>
      <c r="BMX35" s="580"/>
      <c r="BMY35" s="580"/>
      <c r="BMZ35" s="580"/>
      <c r="BNA35" s="580"/>
      <c r="BNB35" s="580"/>
      <c r="BNC35" s="580"/>
      <c r="BND35" s="580"/>
      <c r="BNE35" s="580"/>
      <c r="BNF35" s="580"/>
      <c r="BNG35" s="580"/>
      <c r="BNH35" s="580"/>
      <c r="BNI35" s="580"/>
      <c r="BNJ35" s="580"/>
      <c r="BNK35" s="580"/>
      <c r="BNL35" s="580"/>
      <c r="BNM35" s="580"/>
      <c r="BNN35" s="580"/>
      <c r="BNO35" s="580"/>
      <c r="BNP35" s="580"/>
      <c r="BNQ35" s="580"/>
      <c r="BNR35" s="580"/>
      <c r="BNS35" s="580"/>
      <c r="BNT35" s="580"/>
      <c r="BNU35" s="580"/>
      <c r="BNV35" s="580"/>
      <c r="BNW35" s="580"/>
      <c r="BNX35" s="580"/>
      <c r="BNY35" s="580"/>
      <c r="BNZ35" s="580"/>
      <c r="BOA35" s="580"/>
      <c r="BOB35" s="580"/>
      <c r="BOC35" s="580"/>
      <c r="BOD35" s="580"/>
      <c r="BOE35" s="580"/>
      <c r="BOF35" s="580"/>
      <c r="BOG35" s="580"/>
      <c r="BOH35" s="580"/>
      <c r="BOI35" s="580"/>
      <c r="BOJ35" s="580"/>
      <c r="BOK35" s="580"/>
      <c r="BOL35" s="580"/>
      <c r="BOM35" s="580"/>
      <c r="BON35" s="580"/>
      <c r="BOO35" s="580"/>
      <c r="BOP35" s="580"/>
      <c r="BOQ35" s="580"/>
      <c r="BOR35" s="580"/>
      <c r="BOS35" s="580"/>
      <c r="BOT35" s="580"/>
      <c r="BOU35" s="580"/>
      <c r="BOV35" s="580"/>
      <c r="BOW35" s="580"/>
      <c r="BOX35" s="580"/>
      <c r="BOY35" s="580"/>
      <c r="BOZ35" s="580"/>
      <c r="BPA35" s="580"/>
      <c r="BPB35" s="580"/>
      <c r="BPC35" s="580"/>
      <c r="BPD35" s="580"/>
      <c r="BPE35" s="580"/>
      <c r="BPF35" s="580"/>
      <c r="BPG35" s="580"/>
      <c r="BPH35" s="580"/>
      <c r="BPI35" s="580"/>
      <c r="BPJ35" s="580"/>
      <c r="BPK35" s="580"/>
      <c r="BPL35" s="580"/>
      <c r="BPM35" s="580"/>
      <c r="BPN35" s="580"/>
      <c r="BPO35" s="580"/>
      <c r="BPP35" s="580"/>
      <c r="BPQ35" s="580"/>
      <c r="BPR35" s="580"/>
      <c r="BPS35" s="580"/>
      <c r="BPT35" s="580"/>
      <c r="BPU35" s="580"/>
      <c r="BPV35" s="580"/>
      <c r="BPW35" s="580"/>
      <c r="BPX35" s="580"/>
      <c r="BPY35" s="580"/>
      <c r="BPZ35" s="580"/>
      <c r="BQA35" s="580"/>
      <c r="BQB35" s="580"/>
      <c r="BQC35" s="580"/>
      <c r="BQD35" s="580"/>
      <c r="BQE35" s="580"/>
      <c r="BQF35" s="580"/>
      <c r="BQG35" s="580"/>
      <c r="BQH35" s="580"/>
      <c r="BQI35" s="580"/>
      <c r="BQJ35" s="580"/>
      <c r="BQK35" s="580"/>
      <c r="BQL35" s="580"/>
      <c r="BQM35" s="580"/>
      <c r="BQN35" s="580"/>
      <c r="BQO35" s="580"/>
      <c r="BQP35" s="580"/>
      <c r="BQQ35" s="580"/>
      <c r="BQR35" s="580"/>
      <c r="BQS35" s="580"/>
      <c r="BQT35" s="580"/>
      <c r="BQU35" s="580"/>
      <c r="BQV35" s="580"/>
      <c r="BQW35" s="580"/>
      <c r="BQX35" s="580"/>
      <c r="BQY35" s="580"/>
      <c r="BQZ35" s="580"/>
      <c r="BRA35" s="580"/>
      <c r="BRB35" s="580"/>
      <c r="BRC35" s="580"/>
      <c r="BRD35" s="580"/>
      <c r="BRE35" s="580"/>
      <c r="BRF35" s="580"/>
      <c r="BRG35" s="580"/>
      <c r="BRH35" s="580"/>
      <c r="BRI35" s="580"/>
      <c r="BRJ35" s="580"/>
      <c r="BRK35" s="580"/>
      <c r="BRL35" s="580"/>
      <c r="BRM35" s="580"/>
      <c r="BRN35" s="580"/>
      <c r="BRO35" s="580"/>
      <c r="BRP35" s="580"/>
      <c r="BRQ35" s="580"/>
      <c r="BRR35" s="580"/>
      <c r="BRS35" s="580"/>
      <c r="BRT35" s="580"/>
      <c r="BRU35" s="580"/>
      <c r="BRV35" s="580"/>
      <c r="BRW35" s="580"/>
      <c r="BRX35" s="580"/>
      <c r="BRY35" s="580"/>
      <c r="BRZ35" s="580"/>
      <c r="BSA35" s="580"/>
      <c r="BSB35" s="580"/>
      <c r="BSC35" s="580"/>
      <c r="BSD35" s="580"/>
      <c r="BSE35" s="580"/>
      <c r="BSF35" s="580"/>
      <c r="BSG35" s="580"/>
      <c r="BSH35" s="580"/>
      <c r="BSI35" s="580"/>
      <c r="BSJ35" s="580"/>
      <c r="BSK35" s="580"/>
      <c r="BSL35" s="580"/>
      <c r="BSM35" s="580"/>
      <c r="BSN35" s="580"/>
      <c r="BSO35" s="580"/>
      <c r="BSP35" s="580"/>
      <c r="BSQ35" s="580"/>
      <c r="BSR35" s="580"/>
      <c r="BSS35" s="580"/>
      <c r="BST35" s="580"/>
      <c r="BSU35" s="580"/>
      <c r="BSV35" s="580"/>
      <c r="BSW35" s="580"/>
      <c r="BSX35" s="580"/>
      <c r="BSY35" s="580"/>
      <c r="BSZ35" s="580"/>
      <c r="BTA35" s="580"/>
      <c r="BTB35" s="580"/>
      <c r="BTC35" s="580"/>
      <c r="BTD35" s="580"/>
      <c r="BTE35" s="580"/>
      <c r="BTF35" s="580"/>
      <c r="BTG35" s="580"/>
      <c r="BTH35" s="580"/>
      <c r="BTI35" s="580"/>
      <c r="BTJ35" s="580"/>
      <c r="BTK35" s="580"/>
      <c r="BTL35" s="580"/>
      <c r="BTM35" s="580"/>
      <c r="BTN35" s="580"/>
      <c r="BTO35" s="580"/>
      <c r="BTP35" s="580"/>
      <c r="BTQ35" s="580"/>
      <c r="BTR35" s="580"/>
      <c r="BTS35" s="580"/>
      <c r="BTT35" s="580"/>
      <c r="BTU35" s="580"/>
      <c r="BTV35" s="580"/>
      <c r="BTW35" s="580"/>
      <c r="BTX35" s="580"/>
      <c r="BTY35" s="580"/>
      <c r="BTZ35" s="580"/>
      <c r="BUA35" s="580"/>
      <c r="BUB35" s="580"/>
      <c r="BUC35" s="580"/>
      <c r="BUD35" s="580"/>
      <c r="BUE35" s="580"/>
      <c r="BUF35" s="580"/>
      <c r="BUG35" s="580"/>
      <c r="BUH35" s="580"/>
      <c r="BUI35" s="580"/>
      <c r="BUJ35" s="580"/>
      <c r="BUK35" s="580"/>
      <c r="BUL35" s="580"/>
      <c r="BUM35" s="580"/>
      <c r="BUN35" s="580"/>
      <c r="BUO35" s="580"/>
      <c r="BUP35" s="580"/>
      <c r="BUQ35" s="580"/>
      <c r="BUR35" s="580"/>
      <c r="BUS35" s="580"/>
      <c r="BUT35" s="580"/>
      <c r="BUU35" s="580"/>
      <c r="BUV35" s="580"/>
      <c r="BUW35" s="580"/>
      <c r="BUX35" s="580"/>
      <c r="BUY35" s="580"/>
      <c r="BUZ35" s="580"/>
      <c r="BVA35" s="580"/>
      <c r="BVB35" s="580"/>
      <c r="BVC35" s="580"/>
      <c r="BVD35" s="580"/>
      <c r="BVE35" s="580"/>
      <c r="BVF35" s="580"/>
      <c r="BVG35" s="580"/>
      <c r="BVH35" s="580"/>
      <c r="BVI35" s="580"/>
      <c r="BVJ35" s="580"/>
      <c r="BVK35" s="580"/>
      <c r="BVL35" s="580"/>
      <c r="BVM35" s="580"/>
      <c r="BVN35" s="580"/>
      <c r="BVO35" s="580"/>
      <c r="BVP35" s="580"/>
      <c r="BVQ35" s="580"/>
      <c r="BVR35" s="580"/>
      <c r="BVS35" s="580"/>
      <c r="BVT35" s="580"/>
      <c r="BVU35" s="580"/>
      <c r="BVV35" s="580"/>
      <c r="BVW35" s="580"/>
      <c r="BVX35" s="580"/>
      <c r="BVY35" s="580"/>
      <c r="BVZ35" s="580"/>
      <c r="BWA35" s="580"/>
      <c r="BWB35" s="580"/>
      <c r="BWC35" s="580"/>
      <c r="BWD35" s="580"/>
      <c r="BWE35" s="580"/>
      <c r="BWF35" s="580"/>
      <c r="BWG35" s="580"/>
      <c r="BWH35" s="580"/>
      <c r="BWI35" s="580"/>
      <c r="BWJ35" s="580"/>
      <c r="BWK35" s="580"/>
      <c r="BWL35" s="580"/>
      <c r="BWM35" s="580"/>
      <c r="BWN35" s="580"/>
      <c r="BWO35" s="580"/>
      <c r="BWP35" s="580"/>
      <c r="BWQ35" s="580"/>
      <c r="BWR35" s="580"/>
      <c r="BWS35" s="580"/>
      <c r="BWT35" s="580"/>
      <c r="BWU35" s="580"/>
      <c r="BWV35" s="580"/>
      <c r="BWW35" s="580"/>
      <c r="BWX35" s="580"/>
      <c r="BWY35" s="580"/>
      <c r="BWZ35" s="580"/>
      <c r="BXA35" s="580"/>
      <c r="BXB35" s="580"/>
      <c r="BXC35" s="580"/>
      <c r="BXD35" s="580"/>
      <c r="BXE35" s="580"/>
      <c r="BXF35" s="580"/>
      <c r="BXG35" s="580"/>
      <c r="BXH35" s="580"/>
      <c r="BXI35" s="580"/>
      <c r="BXJ35" s="580"/>
      <c r="BXK35" s="580"/>
      <c r="BXL35" s="580"/>
      <c r="BXM35" s="580"/>
      <c r="BXN35" s="580"/>
      <c r="BXO35" s="580"/>
      <c r="BXP35" s="580"/>
      <c r="BXQ35" s="580"/>
      <c r="BXR35" s="580"/>
      <c r="BXS35" s="580"/>
      <c r="BXT35" s="580"/>
      <c r="BXU35" s="580"/>
      <c r="BXV35" s="580"/>
      <c r="BXW35" s="580"/>
      <c r="BXX35" s="580"/>
      <c r="BXY35" s="580"/>
      <c r="BXZ35" s="580"/>
      <c r="BYA35" s="580"/>
      <c r="BYB35" s="580"/>
      <c r="BYC35" s="580"/>
      <c r="BYD35" s="580"/>
      <c r="BYE35" s="580"/>
      <c r="BYF35" s="580"/>
      <c r="BYG35" s="580"/>
      <c r="BYH35" s="580"/>
      <c r="BYI35" s="580"/>
      <c r="BYJ35" s="580"/>
      <c r="BYK35" s="580"/>
      <c r="BYL35" s="580"/>
      <c r="BYM35" s="580"/>
      <c r="BYN35" s="580"/>
      <c r="BYO35" s="580"/>
      <c r="BYP35" s="580"/>
      <c r="BYQ35" s="580"/>
      <c r="BYR35" s="580"/>
      <c r="BYS35" s="580"/>
      <c r="BYT35" s="580"/>
      <c r="BYU35" s="580"/>
      <c r="BYV35" s="580"/>
      <c r="BYW35" s="580"/>
      <c r="BYX35" s="580"/>
      <c r="BYY35" s="580"/>
      <c r="BYZ35" s="580"/>
      <c r="BZA35" s="580"/>
      <c r="BZB35" s="580"/>
      <c r="BZC35" s="580"/>
      <c r="BZD35" s="580"/>
      <c r="BZE35" s="580"/>
      <c r="BZF35" s="580"/>
      <c r="BZG35" s="580"/>
      <c r="BZH35" s="580"/>
      <c r="BZI35" s="580"/>
      <c r="BZJ35" s="580"/>
      <c r="BZK35" s="580"/>
      <c r="BZL35" s="580"/>
      <c r="BZM35" s="580"/>
      <c r="BZN35" s="580"/>
      <c r="BZO35" s="580"/>
      <c r="BZP35" s="580"/>
      <c r="BZQ35" s="580"/>
      <c r="BZR35" s="580"/>
      <c r="BZS35" s="580"/>
      <c r="BZT35" s="580"/>
      <c r="BZU35" s="580"/>
      <c r="BZV35" s="580"/>
      <c r="BZW35" s="580"/>
      <c r="BZX35" s="580"/>
      <c r="BZY35" s="580"/>
      <c r="BZZ35" s="580"/>
      <c r="CAA35" s="580"/>
      <c r="CAB35" s="580"/>
      <c r="CAC35" s="580"/>
      <c r="CAD35" s="580"/>
      <c r="CAE35" s="580"/>
      <c r="CAF35" s="580"/>
      <c r="CAG35" s="580"/>
      <c r="CAH35" s="580"/>
      <c r="CAI35" s="580"/>
      <c r="CAJ35" s="580"/>
      <c r="CAK35" s="580"/>
      <c r="CAL35" s="580"/>
      <c r="CAM35" s="580"/>
      <c r="CAN35" s="580"/>
      <c r="CAO35" s="580"/>
      <c r="CAP35" s="580"/>
      <c r="CAQ35" s="580"/>
      <c r="CAR35" s="580"/>
      <c r="CAS35" s="580"/>
      <c r="CAT35" s="580"/>
      <c r="CAU35" s="580"/>
      <c r="CAV35" s="580"/>
      <c r="CAW35" s="580"/>
      <c r="CAX35" s="580"/>
      <c r="CAY35" s="580"/>
      <c r="CAZ35" s="580"/>
      <c r="CBA35" s="580"/>
      <c r="CBB35" s="580"/>
      <c r="CBC35" s="580"/>
      <c r="CBD35" s="580"/>
      <c r="CBE35" s="580"/>
      <c r="CBF35" s="580"/>
      <c r="CBG35" s="580"/>
      <c r="CBH35" s="580"/>
      <c r="CBI35" s="580"/>
      <c r="CBJ35" s="580"/>
      <c r="CBK35" s="580"/>
      <c r="CBL35" s="580"/>
      <c r="CBM35" s="580"/>
      <c r="CBN35" s="580"/>
      <c r="CBO35" s="580"/>
      <c r="CBP35" s="580"/>
      <c r="CBQ35" s="580"/>
      <c r="CBR35" s="580"/>
      <c r="CBS35" s="580"/>
      <c r="CBT35" s="580"/>
      <c r="CBU35" s="580"/>
      <c r="CBV35" s="580"/>
      <c r="CBW35" s="580"/>
      <c r="CBX35" s="580"/>
      <c r="CBY35" s="580"/>
      <c r="CBZ35" s="580"/>
      <c r="CCA35" s="580"/>
      <c r="CCB35" s="580"/>
      <c r="CCC35" s="580"/>
      <c r="CCD35" s="580"/>
      <c r="CCE35" s="580"/>
      <c r="CCF35" s="580"/>
      <c r="CCG35" s="580"/>
      <c r="CCH35" s="580"/>
      <c r="CCI35" s="580"/>
      <c r="CCJ35" s="580"/>
      <c r="CCK35" s="580"/>
      <c r="CCL35" s="580"/>
      <c r="CCM35" s="580"/>
      <c r="CCN35" s="580"/>
      <c r="CCO35" s="580"/>
      <c r="CCP35" s="580"/>
      <c r="CCQ35" s="580"/>
      <c r="CCR35" s="580"/>
      <c r="CCS35" s="580"/>
      <c r="CCT35" s="580"/>
      <c r="CCU35" s="580"/>
      <c r="CCV35" s="580"/>
      <c r="CCW35" s="580"/>
      <c r="CCX35" s="580"/>
      <c r="CCY35" s="580"/>
      <c r="CCZ35" s="580"/>
      <c r="CDA35" s="580"/>
      <c r="CDB35" s="580"/>
      <c r="CDC35" s="580"/>
      <c r="CDD35" s="580"/>
      <c r="CDE35" s="580"/>
      <c r="CDF35" s="580"/>
      <c r="CDG35" s="580"/>
      <c r="CDH35" s="580"/>
      <c r="CDI35" s="580"/>
      <c r="CDJ35" s="580"/>
      <c r="CDK35" s="580"/>
      <c r="CDL35" s="580"/>
      <c r="CDM35" s="580"/>
      <c r="CDN35" s="580"/>
      <c r="CDO35" s="580"/>
      <c r="CDP35" s="580"/>
      <c r="CDQ35" s="580"/>
      <c r="CDR35" s="580"/>
      <c r="CDS35" s="580"/>
      <c r="CDT35" s="580"/>
      <c r="CDU35" s="580"/>
      <c r="CDV35" s="580"/>
      <c r="CDW35" s="580"/>
      <c r="CDX35" s="580"/>
      <c r="CDY35" s="580"/>
      <c r="CDZ35" s="580"/>
      <c r="CEA35" s="580"/>
      <c r="CEB35" s="580"/>
      <c r="CEC35" s="580"/>
      <c r="CED35" s="580"/>
      <c r="CEE35" s="580"/>
      <c r="CEF35" s="580"/>
      <c r="CEG35" s="580"/>
      <c r="CEH35" s="580"/>
      <c r="CEI35" s="580"/>
      <c r="CEJ35" s="580"/>
      <c r="CEK35" s="580"/>
      <c r="CEL35" s="580"/>
      <c r="CEM35" s="580"/>
      <c r="CEN35" s="580"/>
      <c r="CEO35" s="580"/>
      <c r="CEP35" s="580"/>
      <c r="CEQ35" s="580"/>
      <c r="CER35" s="580"/>
      <c r="CES35" s="580"/>
      <c r="CET35" s="580"/>
      <c r="CEU35" s="580"/>
      <c r="CEV35" s="580"/>
      <c r="CEW35" s="580"/>
      <c r="CEX35" s="580"/>
      <c r="CEY35" s="580"/>
      <c r="CEZ35" s="580"/>
      <c r="CFA35" s="580"/>
      <c r="CFB35" s="580"/>
      <c r="CFC35" s="580"/>
      <c r="CFD35" s="580"/>
      <c r="CFE35" s="580"/>
      <c r="CFF35" s="580"/>
      <c r="CFG35" s="580"/>
      <c r="CFH35" s="580"/>
      <c r="CFI35" s="580"/>
      <c r="CFJ35" s="580"/>
      <c r="CFK35" s="580"/>
      <c r="CFL35" s="580"/>
      <c r="CFM35" s="580"/>
      <c r="CFN35" s="580"/>
      <c r="CFO35" s="580"/>
      <c r="CFP35" s="580"/>
      <c r="CFQ35" s="580"/>
      <c r="CFR35" s="580"/>
      <c r="CFS35" s="580"/>
      <c r="CFT35" s="580"/>
      <c r="CFU35" s="580"/>
      <c r="CFV35" s="580"/>
      <c r="CFW35" s="580"/>
      <c r="CFX35" s="580"/>
      <c r="CFY35" s="580"/>
      <c r="CFZ35" s="580"/>
      <c r="CGA35" s="580"/>
      <c r="CGB35" s="580"/>
      <c r="CGC35" s="580"/>
      <c r="CGD35" s="580"/>
      <c r="CGE35" s="580"/>
      <c r="CGF35" s="580"/>
      <c r="CGG35" s="580"/>
      <c r="CGH35" s="580"/>
      <c r="CGI35" s="580"/>
      <c r="CGJ35" s="580"/>
      <c r="CGK35" s="580"/>
      <c r="CGL35" s="580"/>
      <c r="CGM35" s="580"/>
      <c r="CGN35" s="580"/>
      <c r="CGO35" s="580"/>
      <c r="CGP35" s="580"/>
      <c r="CGQ35" s="580"/>
      <c r="CGR35" s="580"/>
      <c r="CGS35" s="580"/>
      <c r="CGT35" s="580"/>
      <c r="CGU35" s="580"/>
      <c r="CGV35" s="580"/>
      <c r="CGW35" s="580"/>
      <c r="CGX35" s="580"/>
      <c r="CGY35" s="580"/>
      <c r="CGZ35" s="580"/>
      <c r="CHA35" s="580"/>
      <c r="CHB35" s="580"/>
      <c r="CHC35" s="580"/>
      <c r="CHD35" s="580"/>
      <c r="CHE35" s="580"/>
      <c r="CHF35" s="580"/>
      <c r="CHG35" s="580"/>
      <c r="CHH35" s="580"/>
      <c r="CHI35" s="580"/>
      <c r="CHJ35" s="580"/>
      <c r="CHK35" s="580"/>
      <c r="CHL35" s="580"/>
      <c r="CHM35" s="580"/>
      <c r="CHN35" s="580"/>
      <c r="CHO35" s="580"/>
      <c r="CHP35" s="580"/>
      <c r="CHQ35" s="580"/>
      <c r="CHR35" s="580"/>
      <c r="CHS35" s="580"/>
      <c r="CHT35" s="580"/>
      <c r="CHU35" s="580"/>
      <c r="CHV35" s="580"/>
      <c r="CHW35" s="580"/>
      <c r="CHX35" s="580"/>
      <c r="CHY35" s="580"/>
      <c r="CHZ35" s="580"/>
      <c r="CIA35" s="580"/>
      <c r="CIB35" s="580"/>
      <c r="CIC35" s="580"/>
      <c r="CID35" s="580"/>
      <c r="CIE35" s="580"/>
      <c r="CIF35" s="580"/>
      <c r="CIG35" s="580"/>
      <c r="CIH35" s="580"/>
      <c r="CII35" s="580"/>
      <c r="CIJ35" s="580"/>
      <c r="CIK35" s="580"/>
      <c r="CIL35" s="580"/>
      <c r="CIM35" s="580"/>
      <c r="CIN35" s="580"/>
      <c r="CIO35" s="580"/>
      <c r="CIP35" s="580"/>
      <c r="CIQ35" s="580"/>
      <c r="CIR35" s="580"/>
      <c r="CIS35" s="580"/>
      <c r="CIT35" s="580"/>
      <c r="CIU35" s="580"/>
      <c r="CIV35" s="580"/>
      <c r="CIW35" s="580"/>
      <c r="CIX35" s="580"/>
      <c r="CIY35" s="580"/>
      <c r="CIZ35" s="580"/>
      <c r="CJA35" s="580"/>
      <c r="CJB35" s="580"/>
      <c r="CJC35" s="580"/>
      <c r="CJD35" s="580"/>
      <c r="CJE35" s="580"/>
      <c r="CJF35" s="580"/>
      <c r="CJG35" s="580"/>
      <c r="CJH35" s="580"/>
      <c r="CJI35" s="580"/>
      <c r="CJJ35" s="580"/>
      <c r="CJK35" s="580"/>
      <c r="CJL35" s="580"/>
      <c r="CJM35" s="580"/>
      <c r="CJN35" s="580"/>
      <c r="CJO35" s="580"/>
      <c r="CJP35" s="580"/>
      <c r="CJQ35" s="580"/>
      <c r="CJR35" s="580"/>
      <c r="CJS35" s="580"/>
      <c r="CJT35" s="580"/>
      <c r="CJU35" s="580"/>
      <c r="CJV35" s="580"/>
      <c r="CJW35" s="580"/>
      <c r="CJX35" s="580"/>
      <c r="CJY35" s="580"/>
      <c r="CJZ35" s="580"/>
      <c r="CKA35" s="580"/>
      <c r="CKB35" s="580"/>
      <c r="CKC35" s="580"/>
      <c r="CKD35" s="580"/>
      <c r="CKE35" s="580"/>
      <c r="CKF35" s="580"/>
      <c r="CKG35" s="580"/>
      <c r="CKH35" s="580"/>
      <c r="CKI35" s="580"/>
      <c r="CKJ35" s="580"/>
      <c r="CKK35" s="580"/>
      <c r="CKL35" s="580"/>
      <c r="CKM35" s="580"/>
      <c r="CKN35" s="580"/>
      <c r="CKO35" s="580"/>
      <c r="CKP35" s="580"/>
      <c r="CKQ35" s="580"/>
      <c r="CKR35" s="580"/>
      <c r="CKS35" s="580"/>
      <c r="CKT35" s="580"/>
      <c r="CKU35" s="580"/>
      <c r="CKV35" s="580"/>
      <c r="CKW35" s="580"/>
      <c r="CKX35" s="580"/>
      <c r="CKY35" s="580"/>
      <c r="CKZ35" s="580"/>
      <c r="CLA35" s="580"/>
      <c r="CLB35" s="580"/>
      <c r="CLC35" s="580"/>
      <c r="CLD35" s="580"/>
      <c r="CLE35" s="580"/>
      <c r="CLF35" s="580"/>
      <c r="CLG35" s="580"/>
      <c r="CLH35" s="580"/>
      <c r="CLI35" s="580"/>
      <c r="CLJ35" s="580"/>
      <c r="CLK35" s="580"/>
      <c r="CLL35" s="580"/>
      <c r="CLM35" s="580"/>
      <c r="CLN35" s="580"/>
      <c r="CLO35" s="580"/>
      <c r="CLP35" s="580"/>
      <c r="CLQ35" s="580"/>
      <c r="CLR35" s="580"/>
      <c r="CLS35" s="580"/>
      <c r="CLT35" s="580"/>
      <c r="CLU35" s="580"/>
      <c r="CLV35" s="580"/>
      <c r="CLW35" s="580"/>
      <c r="CLX35" s="580"/>
      <c r="CLY35" s="580"/>
      <c r="CLZ35" s="580"/>
      <c r="CMA35" s="580"/>
      <c r="CMB35" s="580"/>
      <c r="CMC35" s="580"/>
      <c r="CMD35" s="580"/>
      <c r="CME35" s="580"/>
      <c r="CMF35" s="580"/>
      <c r="CMG35" s="580"/>
      <c r="CMH35" s="580"/>
      <c r="CMI35" s="580"/>
      <c r="CMJ35" s="580"/>
      <c r="CMK35" s="580"/>
      <c r="CML35" s="580"/>
      <c r="CMM35" s="580"/>
      <c r="CMN35" s="580"/>
      <c r="CMO35" s="580"/>
      <c r="CMP35" s="580"/>
      <c r="CMQ35" s="580"/>
      <c r="CMR35" s="580"/>
      <c r="CMS35" s="580"/>
      <c r="CMT35" s="580"/>
      <c r="CMU35" s="580"/>
      <c r="CMV35" s="580"/>
      <c r="CMW35" s="580"/>
      <c r="CMX35" s="580"/>
      <c r="CMY35" s="580"/>
      <c r="CMZ35" s="580"/>
      <c r="CNA35" s="580"/>
      <c r="CNB35" s="580"/>
      <c r="CNC35" s="580"/>
      <c r="CND35" s="580"/>
      <c r="CNE35" s="580"/>
      <c r="CNF35" s="580"/>
      <c r="CNG35" s="580"/>
      <c r="CNH35" s="580"/>
      <c r="CNI35" s="580"/>
      <c r="CNJ35" s="580"/>
      <c r="CNK35" s="580"/>
      <c r="CNL35" s="580"/>
      <c r="CNM35" s="580"/>
      <c r="CNN35" s="580"/>
      <c r="CNO35" s="580"/>
      <c r="CNP35" s="580"/>
      <c r="CNQ35" s="580"/>
      <c r="CNR35" s="580"/>
      <c r="CNS35" s="580"/>
      <c r="CNT35" s="580"/>
      <c r="CNU35" s="580"/>
      <c r="CNV35" s="580"/>
      <c r="CNW35" s="580"/>
      <c r="CNX35" s="580"/>
      <c r="CNY35" s="580"/>
      <c r="CNZ35" s="580"/>
      <c r="COA35" s="580"/>
      <c r="COB35" s="580"/>
      <c r="COC35" s="580"/>
      <c r="COD35" s="580"/>
      <c r="COE35" s="580"/>
      <c r="COF35" s="580"/>
      <c r="COG35" s="580"/>
      <c r="COH35" s="580"/>
      <c r="COI35" s="580"/>
      <c r="COJ35" s="580"/>
      <c r="COK35" s="580"/>
      <c r="COL35" s="580"/>
      <c r="COM35" s="580"/>
      <c r="CON35" s="580"/>
      <c r="COO35" s="580"/>
      <c r="COP35" s="580"/>
      <c r="COQ35" s="580"/>
      <c r="COR35" s="580"/>
      <c r="COS35" s="580"/>
      <c r="COT35" s="580"/>
      <c r="COU35" s="580"/>
      <c r="COV35" s="580"/>
      <c r="COW35" s="580"/>
      <c r="COX35" s="580"/>
      <c r="COY35" s="580"/>
      <c r="COZ35" s="580"/>
      <c r="CPA35" s="580"/>
      <c r="CPB35" s="580"/>
      <c r="CPC35" s="580"/>
      <c r="CPD35" s="580"/>
      <c r="CPE35" s="580"/>
      <c r="CPF35" s="580"/>
      <c r="CPG35" s="580"/>
      <c r="CPH35" s="580"/>
      <c r="CPI35" s="580"/>
      <c r="CPJ35" s="580"/>
      <c r="CPK35" s="580"/>
      <c r="CPL35" s="580"/>
      <c r="CPM35" s="580"/>
      <c r="CPN35" s="580"/>
      <c r="CPO35" s="580"/>
      <c r="CPP35" s="580"/>
      <c r="CPQ35" s="580"/>
      <c r="CPR35" s="580"/>
      <c r="CPS35" s="580"/>
      <c r="CPT35" s="580"/>
      <c r="CPU35" s="580"/>
      <c r="CPV35" s="580"/>
      <c r="CPW35" s="580"/>
      <c r="CPX35" s="580"/>
      <c r="CPY35" s="580"/>
      <c r="CPZ35" s="580"/>
      <c r="CQA35" s="580"/>
      <c r="CQB35" s="580"/>
      <c r="CQC35" s="580"/>
      <c r="CQD35" s="580"/>
      <c r="CQE35" s="580"/>
      <c r="CQF35" s="580"/>
      <c r="CQG35" s="580"/>
      <c r="CQH35" s="580"/>
      <c r="CQI35" s="580"/>
      <c r="CQJ35" s="580"/>
      <c r="CQK35" s="580"/>
      <c r="CQL35" s="580"/>
      <c r="CQM35" s="580"/>
      <c r="CQN35" s="580"/>
      <c r="CQO35" s="580"/>
      <c r="CQP35" s="580"/>
      <c r="CQQ35" s="580"/>
      <c r="CQR35" s="580"/>
      <c r="CQS35" s="580"/>
      <c r="CQT35" s="580"/>
      <c r="CQU35" s="580"/>
      <c r="CQV35" s="580"/>
      <c r="CQW35" s="580"/>
      <c r="CQX35" s="580"/>
      <c r="CQY35" s="580"/>
      <c r="CQZ35" s="580"/>
      <c r="CRA35" s="580"/>
      <c r="CRB35" s="580"/>
      <c r="CRC35" s="580"/>
      <c r="CRD35" s="580"/>
      <c r="CRE35" s="580"/>
      <c r="CRF35" s="580"/>
      <c r="CRG35" s="580"/>
      <c r="CRH35" s="580"/>
      <c r="CRI35" s="580"/>
      <c r="CRJ35" s="580"/>
      <c r="CRK35" s="580"/>
      <c r="CRL35" s="580"/>
      <c r="CRM35" s="580"/>
      <c r="CRN35" s="580"/>
      <c r="CRO35" s="580"/>
      <c r="CRP35" s="580"/>
      <c r="CRQ35" s="580"/>
      <c r="CRR35" s="580"/>
      <c r="CRS35" s="580"/>
      <c r="CRT35" s="580"/>
      <c r="CRU35" s="580"/>
      <c r="CRV35" s="580"/>
      <c r="CRW35" s="580"/>
      <c r="CRX35" s="580"/>
      <c r="CRY35" s="580"/>
      <c r="CRZ35" s="580"/>
      <c r="CSA35" s="580"/>
      <c r="CSB35" s="580"/>
      <c r="CSC35" s="580"/>
      <c r="CSD35" s="580"/>
      <c r="CSE35" s="580"/>
      <c r="CSF35" s="580"/>
      <c r="CSG35" s="580"/>
      <c r="CSH35" s="580"/>
      <c r="CSI35" s="580"/>
      <c r="CSJ35" s="580"/>
      <c r="CSK35" s="580"/>
      <c r="CSL35" s="580"/>
      <c r="CSM35" s="580"/>
      <c r="CSN35" s="580"/>
      <c r="CSO35" s="580"/>
      <c r="CSP35" s="580"/>
      <c r="CSQ35" s="580"/>
      <c r="CSR35" s="580"/>
      <c r="CSS35" s="580"/>
      <c r="CST35" s="580"/>
      <c r="CSU35" s="580"/>
      <c r="CSV35" s="580"/>
      <c r="CSW35" s="580"/>
      <c r="CSX35" s="580"/>
      <c r="CSY35" s="580"/>
      <c r="CSZ35" s="580"/>
      <c r="CTA35" s="580"/>
      <c r="CTB35" s="580"/>
      <c r="CTC35" s="580"/>
      <c r="CTD35" s="580"/>
      <c r="CTE35" s="580"/>
      <c r="CTF35" s="580"/>
      <c r="CTG35" s="580"/>
      <c r="CTH35" s="580"/>
      <c r="CTI35" s="580"/>
      <c r="CTJ35" s="580"/>
      <c r="CTK35" s="580"/>
      <c r="CTL35" s="580"/>
      <c r="CTM35" s="580"/>
      <c r="CTN35" s="580"/>
      <c r="CTO35" s="580"/>
      <c r="CTP35" s="580"/>
      <c r="CTQ35" s="580"/>
      <c r="CTR35" s="580"/>
      <c r="CTS35" s="580"/>
      <c r="CTT35" s="580"/>
      <c r="CTU35" s="580"/>
      <c r="CTV35" s="580"/>
      <c r="CTW35" s="580"/>
      <c r="CTX35" s="580"/>
      <c r="CTY35" s="580"/>
      <c r="CTZ35" s="580"/>
      <c r="CUA35" s="580"/>
      <c r="CUB35" s="580"/>
      <c r="CUC35" s="580"/>
      <c r="CUD35" s="580"/>
      <c r="CUE35" s="580"/>
      <c r="CUF35" s="580"/>
      <c r="CUG35" s="580"/>
      <c r="CUH35" s="580"/>
      <c r="CUI35" s="580"/>
      <c r="CUJ35" s="580"/>
      <c r="CUK35" s="580"/>
      <c r="CUL35" s="580"/>
      <c r="CUM35" s="580"/>
      <c r="CUN35" s="580"/>
      <c r="CUO35" s="580"/>
      <c r="CUP35" s="580"/>
      <c r="CUQ35" s="580"/>
      <c r="CUR35" s="580"/>
      <c r="CUS35" s="580"/>
      <c r="CUT35" s="580"/>
      <c r="CUU35" s="580"/>
      <c r="CUV35" s="580"/>
      <c r="CUW35" s="580"/>
      <c r="CUX35" s="580"/>
      <c r="CUY35" s="580"/>
      <c r="CUZ35" s="580"/>
      <c r="CVA35" s="580"/>
      <c r="CVB35" s="580"/>
      <c r="CVC35" s="580"/>
      <c r="CVD35" s="580"/>
      <c r="CVE35" s="580"/>
      <c r="CVF35" s="580"/>
      <c r="CVG35" s="580"/>
      <c r="CVH35" s="580"/>
      <c r="CVI35" s="580"/>
      <c r="CVJ35" s="580"/>
      <c r="CVK35" s="580"/>
      <c r="CVL35" s="580"/>
      <c r="CVM35" s="580"/>
      <c r="CVN35" s="580"/>
      <c r="CVO35" s="580"/>
      <c r="CVP35" s="580"/>
      <c r="CVQ35" s="580"/>
      <c r="CVR35" s="580"/>
      <c r="CVS35" s="580"/>
      <c r="CVT35" s="580"/>
      <c r="CVU35" s="580"/>
      <c r="CVV35" s="580"/>
      <c r="CVW35" s="580"/>
      <c r="CVX35" s="580"/>
      <c r="CVY35" s="580"/>
      <c r="CVZ35" s="580"/>
      <c r="CWA35" s="580"/>
      <c r="CWB35" s="580"/>
      <c r="CWC35" s="580"/>
      <c r="CWD35" s="580"/>
      <c r="CWE35" s="580"/>
      <c r="CWF35" s="580"/>
      <c r="CWG35" s="580"/>
      <c r="CWH35" s="580"/>
      <c r="CWI35" s="580"/>
      <c r="CWJ35" s="580"/>
      <c r="CWK35" s="580"/>
      <c r="CWL35" s="580"/>
      <c r="CWM35" s="580"/>
      <c r="CWN35" s="580"/>
      <c r="CWO35" s="580"/>
      <c r="CWP35" s="580"/>
      <c r="CWQ35" s="580"/>
      <c r="CWR35" s="580"/>
      <c r="CWS35" s="580"/>
      <c r="CWT35" s="580"/>
      <c r="CWU35" s="580"/>
      <c r="CWV35" s="580"/>
      <c r="CWW35" s="580"/>
      <c r="CWX35" s="580"/>
      <c r="CWY35" s="580"/>
      <c r="CWZ35" s="580"/>
      <c r="CXA35" s="580"/>
      <c r="CXB35" s="580"/>
      <c r="CXC35" s="580"/>
      <c r="CXD35" s="580"/>
      <c r="CXE35" s="580"/>
      <c r="CXF35" s="580"/>
      <c r="CXG35" s="580"/>
      <c r="CXH35" s="580"/>
      <c r="CXI35" s="580"/>
      <c r="CXJ35" s="580"/>
      <c r="CXK35" s="580"/>
      <c r="CXL35" s="580"/>
      <c r="CXM35" s="580"/>
      <c r="CXN35" s="580"/>
      <c r="CXO35" s="580"/>
      <c r="CXP35" s="580"/>
      <c r="CXQ35" s="580"/>
      <c r="CXR35" s="580"/>
      <c r="CXS35" s="580"/>
      <c r="CXT35" s="580"/>
      <c r="CXU35" s="580"/>
      <c r="CXV35" s="580"/>
      <c r="CXW35" s="580"/>
      <c r="CXX35" s="580"/>
      <c r="CXY35" s="580"/>
      <c r="CXZ35" s="580"/>
      <c r="CYA35" s="580"/>
      <c r="CYB35" s="580"/>
      <c r="CYC35" s="580"/>
      <c r="CYD35" s="580"/>
      <c r="CYE35" s="580"/>
      <c r="CYF35" s="580"/>
      <c r="CYG35" s="580"/>
      <c r="CYH35" s="580"/>
      <c r="CYI35" s="580"/>
      <c r="CYJ35" s="580"/>
      <c r="CYK35" s="580"/>
      <c r="CYL35" s="580"/>
      <c r="CYM35" s="580"/>
      <c r="CYN35" s="580"/>
      <c r="CYO35" s="580"/>
      <c r="CYP35" s="580"/>
      <c r="CYQ35" s="580"/>
      <c r="CYR35" s="580"/>
      <c r="CYS35" s="580"/>
      <c r="CYT35" s="580"/>
      <c r="CYU35" s="580"/>
      <c r="CYV35" s="580"/>
      <c r="CYW35" s="580"/>
      <c r="CYX35" s="580"/>
      <c r="CYY35" s="580"/>
      <c r="CYZ35" s="580"/>
      <c r="CZA35" s="580"/>
      <c r="CZB35" s="580"/>
      <c r="CZC35" s="580"/>
      <c r="CZD35" s="580"/>
      <c r="CZE35" s="580"/>
      <c r="CZF35" s="580"/>
      <c r="CZG35" s="580"/>
      <c r="CZH35" s="580"/>
      <c r="CZI35" s="580"/>
      <c r="CZJ35" s="580"/>
      <c r="CZK35" s="580"/>
      <c r="CZL35" s="580"/>
      <c r="CZM35" s="580"/>
      <c r="CZN35" s="580"/>
      <c r="CZO35" s="580"/>
      <c r="CZP35" s="580"/>
      <c r="CZQ35" s="580"/>
      <c r="CZR35" s="580"/>
      <c r="CZS35" s="580"/>
      <c r="CZT35" s="580"/>
      <c r="CZU35" s="580"/>
      <c r="CZV35" s="580"/>
      <c r="CZW35" s="580"/>
      <c r="CZX35" s="580"/>
      <c r="CZY35" s="580"/>
      <c r="CZZ35" s="580"/>
      <c r="DAA35" s="580"/>
      <c r="DAB35" s="580"/>
      <c r="DAC35" s="580"/>
      <c r="DAD35" s="580"/>
      <c r="DAE35" s="580"/>
      <c r="DAF35" s="580"/>
      <c r="DAG35" s="580"/>
      <c r="DAH35" s="580"/>
      <c r="DAI35" s="580"/>
      <c r="DAJ35" s="580"/>
      <c r="DAK35" s="580"/>
      <c r="DAL35" s="580"/>
      <c r="DAM35" s="580"/>
      <c r="DAN35" s="580"/>
      <c r="DAO35" s="580"/>
      <c r="DAP35" s="580"/>
      <c r="DAQ35" s="580"/>
      <c r="DAR35" s="580"/>
      <c r="DAS35" s="580"/>
      <c r="DAT35" s="580"/>
      <c r="DAU35" s="580"/>
      <c r="DAV35" s="580"/>
      <c r="DAW35" s="580"/>
      <c r="DAX35" s="580"/>
      <c r="DAY35" s="580"/>
      <c r="DAZ35" s="580"/>
      <c r="DBA35" s="580"/>
      <c r="DBB35" s="580"/>
      <c r="DBC35" s="580"/>
      <c r="DBD35" s="580"/>
      <c r="DBE35" s="580"/>
      <c r="DBF35" s="580"/>
      <c r="DBG35" s="580"/>
      <c r="DBH35" s="580"/>
      <c r="DBI35" s="580"/>
      <c r="DBJ35" s="580"/>
      <c r="DBK35" s="580"/>
      <c r="DBL35" s="580"/>
      <c r="DBM35" s="580"/>
      <c r="DBN35" s="580"/>
      <c r="DBO35" s="580"/>
      <c r="DBP35" s="580"/>
      <c r="DBQ35" s="580"/>
      <c r="DBR35" s="580"/>
      <c r="DBS35" s="580"/>
      <c r="DBT35" s="580"/>
      <c r="DBU35" s="580"/>
      <c r="DBV35" s="580"/>
      <c r="DBW35" s="580"/>
      <c r="DBX35" s="580"/>
      <c r="DBY35" s="580"/>
      <c r="DBZ35" s="580"/>
      <c r="DCA35" s="580"/>
      <c r="DCB35" s="580"/>
      <c r="DCC35" s="580"/>
      <c r="DCD35" s="580"/>
      <c r="DCE35" s="580"/>
      <c r="DCF35" s="580"/>
      <c r="DCG35" s="580"/>
      <c r="DCH35" s="580"/>
      <c r="DCI35" s="580"/>
      <c r="DCJ35" s="580"/>
      <c r="DCK35" s="580"/>
      <c r="DCL35" s="580"/>
      <c r="DCM35" s="580"/>
      <c r="DCN35" s="580"/>
      <c r="DCO35" s="580"/>
      <c r="DCP35" s="580"/>
      <c r="DCQ35" s="580"/>
      <c r="DCR35" s="580"/>
      <c r="DCS35" s="580"/>
      <c r="DCT35" s="580"/>
      <c r="DCU35" s="580"/>
      <c r="DCV35" s="580"/>
      <c r="DCW35" s="580"/>
      <c r="DCX35" s="580"/>
      <c r="DCY35" s="580"/>
      <c r="DCZ35" s="580"/>
      <c r="DDA35" s="580"/>
      <c r="DDB35" s="580"/>
      <c r="DDC35" s="580"/>
      <c r="DDD35" s="580"/>
      <c r="DDE35" s="580"/>
      <c r="DDF35" s="580"/>
      <c r="DDG35" s="580"/>
      <c r="DDH35" s="580"/>
      <c r="DDI35" s="580"/>
      <c r="DDJ35" s="580"/>
      <c r="DDK35" s="580"/>
      <c r="DDL35" s="580"/>
      <c r="DDM35" s="580"/>
      <c r="DDN35" s="580"/>
      <c r="DDO35" s="580"/>
      <c r="DDP35" s="580"/>
      <c r="DDQ35" s="580"/>
      <c r="DDR35" s="580"/>
      <c r="DDS35" s="580"/>
      <c r="DDT35" s="580"/>
      <c r="DDU35" s="580"/>
      <c r="DDV35" s="580"/>
      <c r="DDW35" s="580"/>
      <c r="DDX35" s="580"/>
      <c r="DDY35" s="580"/>
      <c r="DDZ35" s="580"/>
      <c r="DEA35" s="580"/>
      <c r="DEB35" s="580"/>
      <c r="DEC35" s="580"/>
      <c r="DED35" s="580"/>
      <c r="DEE35" s="580"/>
      <c r="DEF35" s="580"/>
      <c r="DEG35" s="580"/>
      <c r="DEH35" s="580"/>
      <c r="DEI35" s="580"/>
      <c r="DEJ35" s="580"/>
      <c r="DEK35" s="580"/>
      <c r="DEL35" s="580"/>
      <c r="DEM35" s="580"/>
      <c r="DEN35" s="580"/>
      <c r="DEO35" s="580"/>
      <c r="DEP35" s="580"/>
      <c r="DEQ35" s="580"/>
      <c r="DER35" s="580"/>
      <c r="DES35" s="580"/>
      <c r="DET35" s="580"/>
      <c r="DEU35" s="580"/>
      <c r="DEV35" s="580"/>
      <c r="DEW35" s="580"/>
      <c r="DEX35" s="580"/>
      <c r="DEY35" s="580"/>
      <c r="DEZ35" s="580"/>
      <c r="DFA35" s="580"/>
      <c r="DFB35" s="580"/>
      <c r="DFC35" s="580"/>
      <c r="DFD35" s="580"/>
      <c r="DFE35" s="580"/>
      <c r="DFF35" s="580"/>
      <c r="DFG35" s="580"/>
      <c r="DFH35" s="580"/>
      <c r="DFI35" s="580"/>
      <c r="DFJ35" s="580"/>
      <c r="DFK35" s="580"/>
      <c r="DFL35" s="580"/>
      <c r="DFM35" s="580"/>
      <c r="DFN35" s="580"/>
      <c r="DFO35" s="580"/>
      <c r="DFP35" s="580"/>
      <c r="DFQ35" s="580"/>
      <c r="DFR35" s="580"/>
      <c r="DFS35" s="580"/>
      <c r="DFT35" s="580"/>
      <c r="DFU35" s="580"/>
      <c r="DFV35" s="580"/>
      <c r="DFW35" s="580"/>
      <c r="DFX35" s="580"/>
      <c r="DFY35" s="580"/>
      <c r="DFZ35" s="580"/>
      <c r="DGA35" s="580"/>
      <c r="DGB35" s="580"/>
      <c r="DGC35" s="580"/>
      <c r="DGD35" s="580"/>
      <c r="DGE35" s="580"/>
      <c r="DGF35" s="580"/>
      <c r="DGG35" s="580"/>
      <c r="DGH35" s="580"/>
      <c r="DGI35" s="580"/>
      <c r="DGJ35" s="580"/>
      <c r="DGK35" s="580"/>
      <c r="DGL35" s="580"/>
      <c r="DGM35" s="580"/>
      <c r="DGN35" s="580"/>
      <c r="DGO35" s="580"/>
      <c r="DGP35" s="580"/>
      <c r="DGQ35" s="580"/>
      <c r="DGR35" s="580"/>
      <c r="DGS35" s="580"/>
      <c r="DGT35" s="580"/>
      <c r="DGU35" s="580"/>
      <c r="DGV35" s="580"/>
      <c r="DGW35" s="580"/>
      <c r="DGX35" s="580"/>
      <c r="DGY35" s="580"/>
      <c r="DGZ35" s="580"/>
      <c r="DHA35" s="580"/>
      <c r="DHB35" s="580"/>
      <c r="DHC35" s="580"/>
      <c r="DHD35" s="580"/>
      <c r="DHE35" s="580"/>
      <c r="DHF35" s="580"/>
      <c r="DHG35" s="580"/>
      <c r="DHH35" s="580"/>
      <c r="DHI35" s="580"/>
      <c r="DHJ35" s="580"/>
      <c r="DHK35" s="580"/>
      <c r="DHL35" s="580"/>
      <c r="DHM35" s="580"/>
      <c r="DHN35" s="580"/>
      <c r="DHO35" s="580"/>
      <c r="DHP35" s="580"/>
      <c r="DHQ35" s="580"/>
      <c r="DHR35" s="580"/>
      <c r="DHS35" s="580"/>
      <c r="DHT35" s="580"/>
      <c r="DHU35" s="580"/>
      <c r="DHV35" s="580"/>
      <c r="DHW35" s="580"/>
      <c r="DHX35" s="580"/>
      <c r="DHY35" s="580"/>
      <c r="DHZ35" s="580"/>
      <c r="DIA35" s="580"/>
      <c r="DIB35" s="580"/>
      <c r="DIC35" s="580"/>
      <c r="DID35" s="580"/>
      <c r="DIE35" s="580"/>
      <c r="DIF35" s="580"/>
      <c r="DIG35" s="580"/>
      <c r="DIH35" s="580"/>
      <c r="DII35" s="580"/>
      <c r="DIJ35" s="580"/>
      <c r="DIK35" s="580"/>
      <c r="DIL35" s="580"/>
      <c r="DIM35" s="580"/>
      <c r="DIN35" s="580"/>
      <c r="DIO35" s="580"/>
      <c r="DIP35" s="580"/>
      <c r="DIQ35" s="580"/>
      <c r="DIR35" s="580"/>
      <c r="DIS35" s="580"/>
      <c r="DIT35" s="580"/>
      <c r="DIU35" s="580"/>
      <c r="DIV35" s="580"/>
      <c r="DIW35" s="580"/>
      <c r="DIX35" s="580"/>
      <c r="DIY35" s="580"/>
      <c r="DIZ35" s="580"/>
      <c r="DJA35" s="580"/>
      <c r="DJB35" s="580"/>
      <c r="DJC35" s="580"/>
      <c r="DJD35" s="580"/>
      <c r="DJE35" s="580"/>
      <c r="DJF35" s="580"/>
      <c r="DJG35" s="580"/>
      <c r="DJH35" s="580"/>
      <c r="DJI35" s="580"/>
      <c r="DJJ35" s="580"/>
      <c r="DJK35" s="580"/>
      <c r="DJL35" s="580"/>
      <c r="DJM35" s="580"/>
      <c r="DJN35" s="580"/>
      <c r="DJO35" s="580"/>
      <c r="DJP35" s="580"/>
      <c r="DJQ35" s="580"/>
      <c r="DJR35" s="580"/>
      <c r="DJS35" s="580"/>
      <c r="DJT35" s="580"/>
      <c r="DJU35" s="580"/>
      <c r="DJV35" s="580"/>
      <c r="DJW35" s="580"/>
      <c r="DJX35" s="580"/>
      <c r="DJY35" s="580"/>
      <c r="DJZ35" s="580"/>
      <c r="DKA35" s="580"/>
      <c r="DKB35" s="580"/>
      <c r="DKC35" s="580"/>
      <c r="DKD35" s="580"/>
      <c r="DKE35" s="580"/>
      <c r="DKF35" s="580"/>
      <c r="DKG35" s="580"/>
      <c r="DKH35" s="580"/>
      <c r="DKI35" s="580"/>
      <c r="DKJ35" s="580"/>
      <c r="DKK35" s="580"/>
      <c r="DKL35" s="580"/>
      <c r="DKM35" s="580"/>
      <c r="DKN35" s="580"/>
      <c r="DKO35" s="580"/>
      <c r="DKP35" s="580"/>
      <c r="DKQ35" s="580"/>
      <c r="DKR35" s="580"/>
      <c r="DKS35" s="580"/>
      <c r="DKT35" s="580"/>
      <c r="DKU35" s="580"/>
      <c r="DKV35" s="580"/>
      <c r="DKW35" s="580"/>
      <c r="DKX35" s="580"/>
      <c r="DKY35" s="580"/>
      <c r="DKZ35" s="580"/>
      <c r="DLA35" s="580"/>
      <c r="DLB35" s="580"/>
      <c r="DLC35" s="580"/>
      <c r="DLD35" s="580"/>
      <c r="DLE35" s="580"/>
      <c r="DLF35" s="580"/>
      <c r="DLG35" s="580"/>
      <c r="DLH35" s="580"/>
      <c r="DLI35" s="580"/>
      <c r="DLJ35" s="580"/>
      <c r="DLK35" s="580"/>
      <c r="DLL35" s="580"/>
      <c r="DLM35" s="580"/>
      <c r="DLN35" s="580"/>
      <c r="DLO35" s="580"/>
      <c r="DLP35" s="580"/>
      <c r="DLQ35" s="580"/>
      <c r="DLR35" s="580"/>
      <c r="DLS35" s="580"/>
      <c r="DLT35" s="580"/>
      <c r="DLU35" s="580"/>
      <c r="DLV35" s="580"/>
      <c r="DLW35" s="580"/>
      <c r="DLX35" s="580"/>
      <c r="DLY35" s="580"/>
      <c r="DLZ35" s="580"/>
      <c r="DMA35" s="580"/>
      <c r="DMB35" s="580"/>
      <c r="DMC35" s="580"/>
      <c r="DMD35" s="580"/>
      <c r="DME35" s="580"/>
      <c r="DMF35" s="580"/>
      <c r="DMG35" s="580"/>
      <c r="DMH35" s="580"/>
      <c r="DMI35" s="580"/>
      <c r="DMJ35" s="580"/>
      <c r="DMK35" s="580"/>
      <c r="DML35" s="580"/>
      <c r="DMM35" s="580"/>
      <c r="DMN35" s="580"/>
      <c r="DMO35" s="580"/>
      <c r="DMP35" s="580"/>
      <c r="DMQ35" s="580"/>
      <c r="DMR35" s="580"/>
      <c r="DMS35" s="580"/>
      <c r="DMT35" s="580"/>
      <c r="DMU35" s="580"/>
      <c r="DMV35" s="580"/>
      <c r="DMW35" s="580"/>
      <c r="DMX35" s="580"/>
      <c r="DMY35" s="580"/>
      <c r="DMZ35" s="580"/>
      <c r="DNA35" s="580"/>
      <c r="DNB35" s="580"/>
      <c r="DNC35" s="580"/>
      <c r="DND35" s="580"/>
      <c r="DNE35" s="580"/>
      <c r="DNF35" s="580"/>
      <c r="DNG35" s="580"/>
      <c r="DNH35" s="580"/>
      <c r="DNI35" s="580"/>
      <c r="DNJ35" s="580"/>
      <c r="DNK35" s="580"/>
      <c r="DNL35" s="580"/>
      <c r="DNM35" s="580"/>
      <c r="DNN35" s="580"/>
      <c r="DNO35" s="580"/>
      <c r="DNP35" s="580"/>
      <c r="DNQ35" s="580"/>
      <c r="DNR35" s="580"/>
      <c r="DNS35" s="580"/>
      <c r="DNT35" s="580"/>
      <c r="DNU35" s="580"/>
      <c r="DNV35" s="580"/>
      <c r="DNW35" s="580"/>
      <c r="DNX35" s="580"/>
      <c r="DNY35" s="580"/>
      <c r="DNZ35" s="580"/>
      <c r="DOA35" s="580"/>
      <c r="DOB35" s="580"/>
      <c r="DOC35" s="580"/>
      <c r="DOD35" s="580"/>
      <c r="DOE35" s="580"/>
      <c r="DOF35" s="580"/>
      <c r="DOG35" s="580"/>
      <c r="DOH35" s="580"/>
      <c r="DOI35" s="580"/>
      <c r="DOJ35" s="580"/>
      <c r="DOK35" s="580"/>
      <c r="DOL35" s="580"/>
      <c r="DOM35" s="580"/>
      <c r="DON35" s="580"/>
      <c r="DOO35" s="580"/>
      <c r="DOP35" s="580"/>
      <c r="DOQ35" s="580"/>
      <c r="DOR35" s="580"/>
      <c r="DOS35" s="580"/>
      <c r="DOT35" s="580"/>
      <c r="DOU35" s="580"/>
      <c r="DOV35" s="580"/>
      <c r="DOW35" s="580"/>
      <c r="DOX35" s="580"/>
      <c r="DOY35" s="580"/>
      <c r="DOZ35" s="580"/>
      <c r="DPA35" s="580"/>
      <c r="DPB35" s="580"/>
      <c r="DPC35" s="580"/>
      <c r="DPD35" s="580"/>
      <c r="DPE35" s="580"/>
      <c r="DPF35" s="580"/>
      <c r="DPG35" s="580"/>
      <c r="DPH35" s="580"/>
      <c r="DPI35" s="580"/>
      <c r="DPJ35" s="580"/>
      <c r="DPK35" s="580"/>
      <c r="DPL35" s="580"/>
      <c r="DPM35" s="580"/>
      <c r="DPN35" s="580"/>
      <c r="DPO35" s="580"/>
      <c r="DPP35" s="580"/>
      <c r="DPQ35" s="580"/>
      <c r="DPR35" s="580"/>
      <c r="DPS35" s="580"/>
      <c r="DPT35" s="580"/>
      <c r="DPU35" s="580"/>
      <c r="DPV35" s="580"/>
      <c r="DPW35" s="580"/>
      <c r="DPX35" s="580"/>
      <c r="DPY35" s="580"/>
      <c r="DPZ35" s="580"/>
      <c r="DQA35" s="580"/>
      <c r="DQB35" s="580"/>
      <c r="DQC35" s="580"/>
      <c r="DQD35" s="580"/>
      <c r="DQE35" s="580"/>
      <c r="DQF35" s="580"/>
      <c r="DQG35" s="580"/>
      <c r="DQH35" s="580"/>
      <c r="DQI35" s="580"/>
      <c r="DQJ35" s="580"/>
      <c r="DQK35" s="580"/>
      <c r="DQL35" s="580"/>
      <c r="DQM35" s="580"/>
      <c r="DQN35" s="580"/>
      <c r="DQO35" s="580"/>
      <c r="DQP35" s="580"/>
      <c r="DQQ35" s="580"/>
      <c r="DQR35" s="580"/>
      <c r="DQS35" s="580"/>
      <c r="DQT35" s="580"/>
      <c r="DQU35" s="580"/>
      <c r="DQV35" s="580"/>
      <c r="DQW35" s="580"/>
      <c r="DQX35" s="580"/>
      <c r="DQY35" s="580"/>
      <c r="DQZ35" s="580"/>
      <c r="DRA35" s="580"/>
      <c r="DRB35" s="580"/>
      <c r="DRC35" s="580"/>
      <c r="DRD35" s="580"/>
      <c r="DRE35" s="580"/>
      <c r="DRF35" s="580"/>
      <c r="DRG35" s="580"/>
      <c r="DRH35" s="580"/>
      <c r="DRI35" s="580"/>
      <c r="DRJ35" s="580"/>
      <c r="DRK35" s="580"/>
      <c r="DRL35" s="580"/>
      <c r="DRM35" s="580"/>
      <c r="DRN35" s="580"/>
      <c r="DRO35" s="580"/>
      <c r="DRP35" s="580"/>
      <c r="DRQ35" s="580"/>
      <c r="DRR35" s="580"/>
      <c r="DRS35" s="580"/>
      <c r="DRT35" s="580"/>
      <c r="DRU35" s="580"/>
      <c r="DRV35" s="580"/>
      <c r="DRW35" s="580"/>
      <c r="DRX35" s="580"/>
      <c r="DRY35" s="580"/>
      <c r="DRZ35" s="580"/>
      <c r="DSA35" s="580"/>
      <c r="DSB35" s="580"/>
      <c r="DSC35" s="580"/>
      <c r="DSD35" s="580"/>
      <c r="DSE35" s="580"/>
      <c r="DSF35" s="580"/>
      <c r="DSG35" s="580"/>
      <c r="DSH35" s="580"/>
      <c r="DSI35" s="580"/>
      <c r="DSJ35" s="580"/>
      <c r="DSK35" s="580"/>
      <c r="DSL35" s="580"/>
      <c r="DSM35" s="580"/>
      <c r="DSN35" s="580"/>
      <c r="DSO35" s="580"/>
      <c r="DSP35" s="580"/>
      <c r="DSQ35" s="580"/>
      <c r="DSR35" s="580"/>
      <c r="DSS35" s="580"/>
      <c r="DST35" s="580"/>
      <c r="DSU35" s="580"/>
      <c r="DSV35" s="580"/>
      <c r="DSW35" s="580"/>
      <c r="DSX35" s="580"/>
      <c r="DSY35" s="580"/>
      <c r="DSZ35" s="580"/>
      <c r="DTA35" s="580"/>
      <c r="DTB35" s="580"/>
      <c r="DTC35" s="580"/>
      <c r="DTD35" s="580"/>
      <c r="DTE35" s="580"/>
      <c r="DTF35" s="580"/>
      <c r="DTG35" s="580"/>
      <c r="DTH35" s="580"/>
      <c r="DTI35" s="580"/>
      <c r="DTJ35" s="580"/>
      <c r="DTK35" s="580"/>
      <c r="DTL35" s="580"/>
      <c r="DTM35" s="580"/>
      <c r="DTN35" s="580"/>
      <c r="DTO35" s="580"/>
      <c r="DTP35" s="580"/>
      <c r="DTQ35" s="580"/>
      <c r="DTR35" s="580"/>
      <c r="DTS35" s="580"/>
      <c r="DTT35" s="580"/>
      <c r="DTU35" s="580"/>
      <c r="DTV35" s="580"/>
      <c r="DTW35" s="580"/>
      <c r="DTX35" s="580"/>
      <c r="DTY35" s="580"/>
      <c r="DTZ35" s="580"/>
      <c r="DUA35" s="580"/>
      <c r="DUB35" s="580"/>
      <c r="DUC35" s="580"/>
      <c r="DUD35" s="580"/>
      <c r="DUE35" s="580"/>
      <c r="DUF35" s="580"/>
      <c r="DUG35" s="580"/>
      <c r="DUH35" s="580"/>
      <c r="DUI35" s="580"/>
      <c r="DUJ35" s="580"/>
      <c r="DUK35" s="580"/>
      <c r="DUL35" s="580"/>
      <c r="DUM35" s="580"/>
      <c r="DUN35" s="580"/>
      <c r="DUO35" s="580"/>
      <c r="DUP35" s="580"/>
      <c r="DUQ35" s="580"/>
      <c r="DUR35" s="580"/>
      <c r="DUS35" s="580"/>
      <c r="DUT35" s="580"/>
      <c r="DUU35" s="580"/>
      <c r="DUV35" s="580"/>
      <c r="DUW35" s="580"/>
      <c r="DUX35" s="580"/>
      <c r="DUY35" s="580"/>
      <c r="DUZ35" s="580"/>
      <c r="DVA35" s="580"/>
      <c r="DVB35" s="580"/>
      <c r="DVC35" s="580"/>
      <c r="DVD35" s="580"/>
      <c r="DVE35" s="580"/>
      <c r="DVF35" s="580"/>
      <c r="DVG35" s="580"/>
      <c r="DVH35" s="580"/>
      <c r="DVI35" s="580"/>
      <c r="DVJ35" s="580"/>
      <c r="DVK35" s="580"/>
      <c r="DVL35" s="580"/>
      <c r="DVM35" s="580"/>
      <c r="DVN35" s="580"/>
      <c r="DVO35" s="580"/>
      <c r="DVP35" s="580"/>
      <c r="DVQ35" s="580"/>
      <c r="DVR35" s="580"/>
      <c r="DVS35" s="580"/>
      <c r="DVT35" s="580"/>
      <c r="DVU35" s="580"/>
      <c r="DVV35" s="580"/>
      <c r="DVW35" s="580"/>
      <c r="DVX35" s="580"/>
      <c r="DVY35" s="580"/>
      <c r="DVZ35" s="580"/>
      <c r="DWA35" s="580"/>
      <c r="DWB35" s="580"/>
      <c r="DWC35" s="580"/>
      <c r="DWD35" s="580"/>
      <c r="DWE35" s="580"/>
      <c r="DWF35" s="580"/>
      <c r="DWG35" s="580"/>
      <c r="DWH35" s="580"/>
      <c r="DWI35" s="580"/>
      <c r="DWJ35" s="580"/>
      <c r="DWK35" s="580"/>
      <c r="DWL35" s="580"/>
      <c r="DWM35" s="580"/>
      <c r="DWN35" s="580"/>
      <c r="DWO35" s="580"/>
      <c r="DWP35" s="580"/>
      <c r="DWQ35" s="580"/>
      <c r="DWR35" s="580"/>
      <c r="DWS35" s="580"/>
      <c r="DWT35" s="580"/>
      <c r="DWU35" s="580"/>
      <c r="DWV35" s="580"/>
      <c r="DWW35" s="580"/>
      <c r="DWX35" s="580"/>
      <c r="DWY35" s="580"/>
      <c r="DWZ35" s="580"/>
      <c r="DXA35" s="580"/>
      <c r="DXB35" s="580"/>
      <c r="DXC35" s="580"/>
      <c r="DXD35" s="580"/>
      <c r="DXE35" s="580"/>
      <c r="DXF35" s="580"/>
      <c r="DXG35" s="580"/>
      <c r="DXH35" s="580"/>
      <c r="DXI35" s="580"/>
      <c r="DXJ35" s="580"/>
      <c r="DXK35" s="580"/>
      <c r="DXL35" s="580"/>
      <c r="DXM35" s="580"/>
      <c r="DXN35" s="580"/>
      <c r="DXO35" s="580"/>
      <c r="DXP35" s="580"/>
      <c r="DXQ35" s="580"/>
      <c r="DXR35" s="580"/>
      <c r="DXS35" s="580"/>
      <c r="DXT35" s="580"/>
      <c r="DXU35" s="580"/>
      <c r="DXV35" s="580"/>
      <c r="DXW35" s="580"/>
      <c r="DXX35" s="580"/>
      <c r="DXY35" s="580"/>
      <c r="DXZ35" s="580"/>
      <c r="DYA35" s="580"/>
      <c r="DYB35" s="580"/>
      <c r="DYC35" s="580"/>
      <c r="DYD35" s="580"/>
      <c r="DYE35" s="580"/>
      <c r="DYF35" s="580"/>
      <c r="DYG35" s="580"/>
      <c r="DYH35" s="580"/>
      <c r="DYI35" s="580"/>
      <c r="DYJ35" s="580"/>
      <c r="DYK35" s="580"/>
      <c r="DYL35" s="580"/>
      <c r="DYM35" s="580"/>
      <c r="DYN35" s="580"/>
      <c r="DYO35" s="580"/>
      <c r="DYP35" s="580"/>
      <c r="DYQ35" s="580"/>
      <c r="DYR35" s="580"/>
      <c r="DYS35" s="580"/>
      <c r="DYT35" s="580"/>
      <c r="DYU35" s="580"/>
      <c r="DYV35" s="580"/>
      <c r="DYW35" s="580"/>
      <c r="DYX35" s="580"/>
      <c r="DYY35" s="580"/>
      <c r="DYZ35" s="580"/>
      <c r="DZA35" s="580"/>
      <c r="DZB35" s="580"/>
      <c r="DZC35" s="580"/>
      <c r="DZD35" s="580"/>
      <c r="DZE35" s="580"/>
      <c r="DZF35" s="580"/>
      <c r="DZG35" s="580"/>
      <c r="DZH35" s="580"/>
      <c r="DZI35" s="580"/>
      <c r="DZJ35" s="580"/>
      <c r="DZK35" s="580"/>
      <c r="DZL35" s="580"/>
      <c r="DZM35" s="580"/>
      <c r="DZN35" s="580"/>
      <c r="DZO35" s="580"/>
      <c r="DZP35" s="580"/>
      <c r="DZQ35" s="580"/>
      <c r="DZR35" s="580"/>
      <c r="DZS35" s="580"/>
      <c r="DZT35" s="580"/>
      <c r="DZU35" s="580"/>
      <c r="DZV35" s="580"/>
      <c r="DZW35" s="580"/>
      <c r="DZX35" s="580"/>
      <c r="DZY35" s="580"/>
      <c r="DZZ35" s="580"/>
      <c r="EAA35" s="580"/>
      <c r="EAB35" s="580"/>
      <c r="EAC35" s="580"/>
      <c r="EAD35" s="580"/>
      <c r="EAE35" s="580"/>
      <c r="EAF35" s="580"/>
      <c r="EAG35" s="580"/>
      <c r="EAH35" s="580"/>
      <c r="EAI35" s="580"/>
      <c r="EAJ35" s="580"/>
      <c r="EAK35" s="580"/>
      <c r="EAL35" s="580"/>
      <c r="EAM35" s="580"/>
      <c r="EAN35" s="580"/>
      <c r="EAO35" s="580"/>
      <c r="EAP35" s="580"/>
      <c r="EAQ35" s="580"/>
      <c r="EAR35" s="580"/>
      <c r="EAS35" s="580"/>
      <c r="EAT35" s="580"/>
      <c r="EAU35" s="580"/>
      <c r="EAV35" s="580"/>
      <c r="EAW35" s="580"/>
      <c r="EAX35" s="580"/>
      <c r="EAY35" s="580"/>
      <c r="EAZ35" s="580"/>
      <c r="EBA35" s="580"/>
      <c r="EBB35" s="580"/>
      <c r="EBC35" s="580"/>
      <c r="EBD35" s="580"/>
      <c r="EBE35" s="580"/>
      <c r="EBF35" s="580"/>
      <c r="EBG35" s="580"/>
      <c r="EBH35" s="580"/>
      <c r="EBI35" s="580"/>
      <c r="EBJ35" s="580"/>
      <c r="EBK35" s="580"/>
      <c r="EBL35" s="580"/>
      <c r="EBM35" s="580"/>
      <c r="EBN35" s="580"/>
      <c r="EBO35" s="580"/>
      <c r="EBP35" s="580"/>
      <c r="EBQ35" s="580"/>
      <c r="EBR35" s="580"/>
      <c r="EBS35" s="580"/>
      <c r="EBT35" s="580"/>
      <c r="EBU35" s="580"/>
      <c r="EBV35" s="580"/>
      <c r="EBW35" s="580"/>
      <c r="EBX35" s="580"/>
      <c r="EBY35" s="580"/>
      <c r="EBZ35" s="580"/>
      <c r="ECA35" s="580"/>
      <c r="ECB35" s="580"/>
      <c r="ECC35" s="580"/>
      <c r="ECD35" s="580"/>
      <c r="ECE35" s="580"/>
      <c r="ECF35" s="580"/>
      <c r="ECG35" s="580"/>
      <c r="ECH35" s="580"/>
      <c r="ECI35" s="580"/>
      <c r="ECJ35" s="580"/>
      <c r="ECK35" s="580"/>
      <c r="ECL35" s="580"/>
      <c r="ECM35" s="580"/>
      <c r="ECN35" s="580"/>
      <c r="ECO35" s="580"/>
      <c r="ECP35" s="580"/>
      <c r="ECQ35" s="580"/>
      <c r="ECR35" s="580"/>
      <c r="ECS35" s="580"/>
      <c r="ECT35" s="580"/>
      <c r="ECU35" s="580"/>
      <c r="ECV35" s="580"/>
      <c r="ECW35" s="580"/>
      <c r="ECX35" s="580"/>
      <c r="ECY35" s="580"/>
      <c r="ECZ35" s="580"/>
      <c r="EDA35" s="580"/>
      <c r="EDB35" s="580"/>
      <c r="EDC35" s="580"/>
      <c r="EDD35" s="580"/>
      <c r="EDE35" s="580"/>
      <c r="EDF35" s="580"/>
      <c r="EDG35" s="580"/>
      <c r="EDH35" s="580"/>
      <c r="EDI35" s="580"/>
      <c r="EDJ35" s="580"/>
      <c r="EDK35" s="580"/>
      <c r="EDL35" s="580"/>
      <c r="EDM35" s="580"/>
      <c r="EDN35" s="580"/>
      <c r="EDO35" s="580"/>
      <c r="EDP35" s="580"/>
      <c r="EDQ35" s="580"/>
      <c r="EDR35" s="580"/>
      <c r="EDS35" s="580"/>
      <c r="EDT35" s="580"/>
      <c r="EDU35" s="580"/>
      <c r="EDV35" s="580"/>
      <c r="EDW35" s="580"/>
      <c r="EDX35" s="580"/>
      <c r="EDY35" s="580"/>
      <c r="EDZ35" s="580"/>
      <c r="EEA35" s="580"/>
      <c r="EEB35" s="580"/>
      <c r="EEC35" s="580"/>
      <c r="EED35" s="580"/>
      <c r="EEE35" s="580"/>
      <c r="EEF35" s="580"/>
      <c r="EEG35" s="580"/>
      <c r="EEH35" s="580"/>
      <c r="EEI35" s="580"/>
      <c r="EEJ35" s="580"/>
      <c r="EEK35" s="580"/>
      <c r="EEL35" s="580"/>
      <c r="EEM35" s="580"/>
      <c r="EEN35" s="580"/>
      <c r="EEO35" s="580"/>
      <c r="EEP35" s="580"/>
      <c r="EEQ35" s="580"/>
      <c r="EER35" s="580"/>
      <c r="EES35" s="580"/>
      <c r="EET35" s="580"/>
      <c r="EEU35" s="580"/>
      <c r="EEV35" s="580"/>
      <c r="EEW35" s="580"/>
      <c r="EEX35" s="580"/>
      <c r="EEY35" s="580"/>
      <c r="EEZ35" s="580"/>
      <c r="EFA35" s="580"/>
      <c r="EFB35" s="580"/>
      <c r="EFC35" s="580"/>
      <c r="EFD35" s="580"/>
      <c r="EFE35" s="580"/>
      <c r="EFF35" s="580"/>
      <c r="EFG35" s="580"/>
      <c r="EFH35" s="580"/>
      <c r="EFI35" s="580"/>
      <c r="EFJ35" s="580"/>
      <c r="EFK35" s="580"/>
      <c r="EFL35" s="580"/>
      <c r="EFM35" s="580"/>
      <c r="EFN35" s="580"/>
      <c r="EFO35" s="580"/>
      <c r="EFP35" s="580"/>
      <c r="EFQ35" s="580"/>
      <c r="EFR35" s="580"/>
      <c r="EFS35" s="580"/>
      <c r="EFT35" s="580"/>
      <c r="EFU35" s="580"/>
      <c r="EFV35" s="580"/>
      <c r="EFW35" s="580"/>
      <c r="EFX35" s="580"/>
      <c r="EFY35" s="580"/>
      <c r="EFZ35" s="580"/>
      <c r="EGA35" s="580"/>
      <c r="EGB35" s="580"/>
      <c r="EGC35" s="580"/>
      <c r="EGD35" s="580"/>
      <c r="EGE35" s="580"/>
      <c r="EGF35" s="580"/>
      <c r="EGG35" s="580"/>
      <c r="EGH35" s="580"/>
      <c r="EGI35" s="580"/>
      <c r="EGJ35" s="580"/>
      <c r="EGK35" s="580"/>
      <c r="EGL35" s="580"/>
      <c r="EGM35" s="580"/>
      <c r="EGN35" s="580"/>
      <c r="EGO35" s="580"/>
      <c r="EGP35" s="580"/>
      <c r="EGQ35" s="580"/>
      <c r="EGR35" s="580"/>
      <c r="EGS35" s="580"/>
      <c r="EGT35" s="580"/>
      <c r="EGU35" s="580"/>
      <c r="EGV35" s="580"/>
      <c r="EGW35" s="580"/>
      <c r="EGX35" s="580"/>
      <c r="EGY35" s="580"/>
      <c r="EGZ35" s="580"/>
      <c r="EHA35" s="580"/>
      <c r="EHB35" s="580"/>
      <c r="EHC35" s="580"/>
      <c r="EHD35" s="580"/>
      <c r="EHE35" s="580"/>
      <c r="EHF35" s="580"/>
      <c r="EHG35" s="580"/>
      <c r="EHH35" s="580"/>
      <c r="EHI35" s="580"/>
      <c r="EHJ35" s="580"/>
      <c r="EHK35" s="580"/>
      <c r="EHL35" s="580"/>
      <c r="EHM35" s="580"/>
      <c r="EHN35" s="580"/>
      <c r="EHO35" s="580"/>
      <c r="EHP35" s="580"/>
      <c r="EHQ35" s="580"/>
      <c r="EHR35" s="580"/>
      <c r="EHS35" s="580"/>
      <c r="EHT35" s="580"/>
      <c r="EHU35" s="580"/>
      <c r="EHV35" s="580"/>
      <c r="EHW35" s="580"/>
      <c r="EHX35" s="580"/>
      <c r="EHY35" s="580"/>
      <c r="EHZ35" s="580"/>
      <c r="EIA35" s="580"/>
      <c r="EIB35" s="580"/>
      <c r="EIC35" s="580"/>
      <c r="EID35" s="580"/>
      <c r="EIE35" s="580"/>
      <c r="EIF35" s="580"/>
      <c r="EIG35" s="580"/>
      <c r="EIH35" s="580"/>
      <c r="EII35" s="580"/>
      <c r="EIJ35" s="580"/>
      <c r="EIK35" s="580"/>
      <c r="EIL35" s="580"/>
      <c r="EIM35" s="580"/>
      <c r="EIN35" s="580"/>
      <c r="EIO35" s="580"/>
      <c r="EIP35" s="580"/>
      <c r="EIQ35" s="580"/>
      <c r="EIR35" s="580"/>
      <c r="EIS35" s="580"/>
      <c r="EIT35" s="580"/>
      <c r="EIU35" s="580"/>
      <c r="EIV35" s="580"/>
      <c r="EIW35" s="580"/>
      <c r="EIX35" s="580"/>
      <c r="EIY35" s="580"/>
      <c r="EIZ35" s="580"/>
      <c r="EJA35" s="580"/>
      <c r="EJB35" s="580"/>
      <c r="EJC35" s="580"/>
      <c r="EJD35" s="580"/>
      <c r="EJE35" s="580"/>
      <c r="EJF35" s="580"/>
      <c r="EJG35" s="580"/>
      <c r="EJH35" s="580"/>
      <c r="EJI35" s="580"/>
      <c r="EJJ35" s="580"/>
      <c r="EJK35" s="580"/>
      <c r="EJL35" s="580"/>
      <c r="EJM35" s="580"/>
      <c r="EJN35" s="580"/>
      <c r="EJO35" s="580"/>
      <c r="EJP35" s="580"/>
      <c r="EJQ35" s="580"/>
      <c r="EJR35" s="580"/>
      <c r="EJS35" s="580"/>
      <c r="EJT35" s="580"/>
      <c r="EJU35" s="580"/>
      <c r="EJV35" s="580"/>
      <c r="EJW35" s="580"/>
      <c r="EJX35" s="580"/>
      <c r="EJY35" s="580"/>
      <c r="EJZ35" s="580"/>
      <c r="EKA35" s="580"/>
      <c r="EKB35" s="580"/>
      <c r="EKC35" s="580"/>
      <c r="EKD35" s="580"/>
      <c r="EKE35" s="580"/>
      <c r="EKF35" s="580"/>
      <c r="EKG35" s="580"/>
      <c r="EKH35" s="580"/>
      <c r="EKI35" s="580"/>
      <c r="EKJ35" s="580"/>
      <c r="EKK35" s="580"/>
      <c r="EKL35" s="580"/>
      <c r="EKM35" s="580"/>
      <c r="EKN35" s="580"/>
      <c r="EKO35" s="580"/>
      <c r="EKP35" s="580"/>
      <c r="EKQ35" s="580"/>
      <c r="EKR35" s="580"/>
      <c r="EKS35" s="580"/>
      <c r="EKT35" s="580"/>
      <c r="EKU35" s="580"/>
      <c r="EKV35" s="580"/>
      <c r="EKW35" s="580"/>
      <c r="EKX35" s="580"/>
      <c r="EKY35" s="580"/>
      <c r="EKZ35" s="580"/>
      <c r="ELA35" s="580"/>
      <c r="ELB35" s="580"/>
      <c r="ELC35" s="580"/>
      <c r="ELD35" s="580"/>
      <c r="ELE35" s="580"/>
      <c r="ELF35" s="580"/>
      <c r="ELG35" s="580"/>
      <c r="ELH35" s="580"/>
      <c r="ELI35" s="580"/>
      <c r="ELJ35" s="580"/>
      <c r="ELK35" s="580"/>
      <c r="ELL35" s="580"/>
      <c r="ELM35" s="580"/>
      <c r="ELN35" s="580"/>
      <c r="ELO35" s="580"/>
      <c r="ELP35" s="580"/>
      <c r="ELQ35" s="580"/>
      <c r="ELR35" s="580"/>
      <c r="ELS35" s="580"/>
      <c r="ELT35" s="580"/>
      <c r="ELU35" s="580"/>
      <c r="ELV35" s="580"/>
      <c r="ELW35" s="580"/>
      <c r="ELX35" s="580"/>
      <c r="ELY35" s="580"/>
      <c r="ELZ35" s="580"/>
      <c r="EMA35" s="580"/>
      <c r="EMB35" s="580"/>
      <c r="EMC35" s="580"/>
      <c r="EMD35" s="580"/>
      <c r="EME35" s="580"/>
      <c r="EMF35" s="580"/>
      <c r="EMG35" s="580"/>
      <c r="EMH35" s="580"/>
      <c r="EMI35" s="580"/>
      <c r="EMJ35" s="580"/>
      <c r="EMK35" s="580"/>
      <c r="EML35" s="580"/>
      <c r="EMM35" s="580"/>
      <c r="EMN35" s="580"/>
      <c r="EMO35" s="580"/>
      <c r="EMP35" s="580"/>
      <c r="EMQ35" s="580"/>
      <c r="EMR35" s="580"/>
      <c r="EMS35" s="580"/>
      <c r="EMT35" s="580"/>
      <c r="EMU35" s="580"/>
      <c r="EMV35" s="580"/>
      <c r="EMW35" s="580"/>
      <c r="EMX35" s="580"/>
      <c r="EMY35" s="580"/>
      <c r="EMZ35" s="580"/>
      <c r="ENA35" s="580"/>
      <c r="ENB35" s="580"/>
      <c r="ENC35" s="580"/>
      <c r="END35" s="580"/>
      <c r="ENE35" s="580"/>
      <c r="ENF35" s="580"/>
      <c r="ENG35" s="580"/>
      <c r="ENH35" s="580"/>
      <c r="ENI35" s="580"/>
      <c r="ENJ35" s="580"/>
      <c r="ENK35" s="580"/>
      <c r="ENL35" s="580"/>
      <c r="ENM35" s="580"/>
      <c r="ENN35" s="580"/>
      <c r="ENO35" s="580"/>
      <c r="ENP35" s="580"/>
      <c r="ENQ35" s="580"/>
      <c r="ENR35" s="580"/>
      <c r="ENS35" s="580"/>
      <c r="ENT35" s="580"/>
      <c r="ENU35" s="580"/>
      <c r="ENV35" s="580"/>
      <c r="ENW35" s="580"/>
      <c r="ENX35" s="580"/>
      <c r="ENY35" s="580"/>
      <c r="ENZ35" s="580"/>
      <c r="EOA35" s="580"/>
      <c r="EOB35" s="580"/>
      <c r="EOC35" s="580"/>
      <c r="EOD35" s="580"/>
      <c r="EOE35" s="580"/>
      <c r="EOF35" s="580"/>
      <c r="EOG35" s="580"/>
      <c r="EOH35" s="580"/>
      <c r="EOI35" s="580"/>
      <c r="EOJ35" s="580"/>
      <c r="EOK35" s="580"/>
      <c r="EOL35" s="580"/>
      <c r="EOM35" s="580"/>
      <c r="EON35" s="580"/>
      <c r="EOO35" s="580"/>
      <c r="EOP35" s="580"/>
      <c r="EOQ35" s="580"/>
      <c r="EOR35" s="580"/>
      <c r="EOS35" s="580"/>
      <c r="EOT35" s="580"/>
      <c r="EOU35" s="580"/>
      <c r="EOV35" s="580"/>
      <c r="EOW35" s="580"/>
      <c r="EOX35" s="580"/>
      <c r="EOY35" s="580"/>
      <c r="EOZ35" s="580"/>
      <c r="EPA35" s="580"/>
      <c r="EPB35" s="580"/>
      <c r="EPC35" s="580"/>
      <c r="EPD35" s="580"/>
      <c r="EPE35" s="580"/>
      <c r="EPF35" s="580"/>
      <c r="EPG35" s="580"/>
      <c r="EPH35" s="580"/>
      <c r="EPI35" s="580"/>
      <c r="EPJ35" s="580"/>
      <c r="EPK35" s="580"/>
      <c r="EPL35" s="580"/>
      <c r="EPM35" s="580"/>
      <c r="EPN35" s="580"/>
      <c r="EPO35" s="580"/>
      <c r="EPP35" s="580"/>
      <c r="EPQ35" s="580"/>
      <c r="EPR35" s="580"/>
      <c r="EPS35" s="580"/>
      <c r="EPT35" s="580"/>
      <c r="EPU35" s="580"/>
      <c r="EPV35" s="580"/>
      <c r="EPW35" s="580"/>
      <c r="EPX35" s="580"/>
      <c r="EPY35" s="580"/>
      <c r="EPZ35" s="580"/>
      <c r="EQA35" s="580"/>
      <c r="EQB35" s="580"/>
      <c r="EQC35" s="580"/>
      <c r="EQD35" s="580"/>
      <c r="EQE35" s="580"/>
      <c r="EQF35" s="580"/>
      <c r="EQG35" s="580"/>
      <c r="EQH35" s="580"/>
      <c r="EQI35" s="580"/>
      <c r="EQJ35" s="580"/>
      <c r="EQK35" s="580"/>
      <c r="EQL35" s="580"/>
      <c r="EQM35" s="580"/>
      <c r="EQN35" s="580"/>
      <c r="EQO35" s="580"/>
      <c r="EQP35" s="580"/>
      <c r="EQQ35" s="580"/>
      <c r="EQR35" s="580"/>
      <c r="EQS35" s="580"/>
      <c r="EQT35" s="580"/>
      <c r="EQU35" s="580"/>
      <c r="EQV35" s="580"/>
      <c r="EQW35" s="580"/>
      <c r="EQX35" s="580"/>
      <c r="EQY35" s="580"/>
      <c r="EQZ35" s="580"/>
      <c r="ERA35" s="580"/>
      <c r="ERB35" s="580"/>
      <c r="ERC35" s="580"/>
      <c r="ERD35" s="580"/>
      <c r="ERE35" s="580"/>
      <c r="ERF35" s="580"/>
      <c r="ERG35" s="580"/>
      <c r="ERH35" s="580"/>
      <c r="ERI35" s="580"/>
      <c r="ERJ35" s="580"/>
      <c r="ERK35" s="580"/>
      <c r="ERL35" s="580"/>
      <c r="ERM35" s="580"/>
      <c r="ERN35" s="580"/>
      <c r="ERO35" s="580"/>
      <c r="ERP35" s="580"/>
      <c r="ERQ35" s="580"/>
      <c r="ERR35" s="580"/>
      <c r="ERS35" s="580"/>
      <c r="ERT35" s="580"/>
      <c r="ERU35" s="580"/>
      <c r="ERV35" s="580"/>
      <c r="ERW35" s="580"/>
      <c r="ERX35" s="580"/>
      <c r="ERY35" s="580"/>
      <c r="ERZ35" s="580"/>
      <c r="ESA35" s="580"/>
      <c r="ESB35" s="580"/>
      <c r="ESC35" s="580"/>
      <c r="ESD35" s="580"/>
      <c r="ESE35" s="580"/>
      <c r="ESF35" s="580"/>
      <c r="ESG35" s="580"/>
      <c r="ESH35" s="580"/>
      <c r="ESI35" s="580"/>
      <c r="ESJ35" s="580"/>
      <c r="ESK35" s="580"/>
      <c r="ESL35" s="580"/>
      <c r="ESM35" s="580"/>
      <c r="ESN35" s="580"/>
      <c r="ESO35" s="580"/>
      <c r="ESP35" s="580"/>
      <c r="ESQ35" s="580"/>
      <c r="ESR35" s="580"/>
      <c r="ESS35" s="580"/>
      <c r="EST35" s="580"/>
      <c r="ESU35" s="580"/>
      <c r="ESV35" s="580"/>
      <c r="ESW35" s="580"/>
      <c r="ESX35" s="580"/>
      <c r="ESY35" s="580"/>
      <c r="ESZ35" s="580"/>
      <c r="ETA35" s="580"/>
      <c r="ETB35" s="580"/>
      <c r="ETC35" s="580"/>
      <c r="ETD35" s="580"/>
      <c r="ETE35" s="580"/>
      <c r="ETF35" s="580"/>
      <c r="ETG35" s="580"/>
      <c r="ETH35" s="580"/>
      <c r="ETI35" s="580"/>
      <c r="ETJ35" s="580"/>
      <c r="ETK35" s="580"/>
      <c r="ETL35" s="580"/>
      <c r="ETM35" s="580"/>
      <c r="ETN35" s="580"/>
      <c r="ETO35" s="580"/>
      <c r="ETP35" s="580"/>
      <c r="ETQ35" s="580"/>
      <c r="ETR35" s="580"/>
      <c r="ETS35" s="580"/>
      <c r="ETT35" s="580"/>
      <c r="ETU35" s="580"/>
      <c r="ETV35" s="580"/>
      <c r="ETW35" s="580"/>
      <c r="ETX35" s="580"/>
      <c r="ETY35" s="580"/>
      <c r="ETZ35" s="580"/>
      <c r="EUA35" s="580"/>
      <c r="EUB35" s="580"/>
      <c r="EUC35" s="580"/>
      <c r="EUD35" s="580"/>
      <c r="EUE35" s="580"/>
      <c r="EUF35" s="580"/>
      <c r="EUG35" s="580"/>
      <c r="EUH35" s="580"/>
      <c r="EUI35" s="580"/>
      <c r="EUJ35" s="580"/>
      <c r="EUK35" s="580"/>
      <c r="EUL35" s="580"/>
      <c r="EUM35" s="580"/>
      <c r="EUN35" s="580"/>
      <c r="EUO35" s="580"/>
      <c r="EUP35" s="580"/>
      <c r="EUQ35" s="580"/>
      <c r="EUR35" s="580"/>
      <c r="EUS35" s="580"/>
      <c r="EUT35" s="580"/>
      <c r="EUU35" s="580"/>
      <c r="EUV35" s="580"/>
      <c r="EUW35" s="580"/>
      <c r="EUX35" s="580"/>
      <c r="EUY35" s="580"/>
      <c r="EUZ35" s="580"/>
      <c r="EVA35" s="580"/>
      <c r="EVB35" s="580"/>
      <c r="EVC35" s="580"/>
      <c r="EVD35" s="580"/>
      <c r="EVE35" s="580"/>
      <c r="EVF35" s="580"/>
      <c r="EVG35" s="580"/>
      <c r="EVH35" s="580"/>
      <c r="EVI35" s="580"/>
      <c r="EVJ35" s="580"/>
      <c r="EVK35" s="580"/>
      <c r="EVL35" s="580"/>
      <c r="EVM35" s="580"/>
      <c r="EVN35" s="580"/>
      <c r="EVO35" s="580"/>
      <c r="EVP35" s="580"/>
      <c r="EVQ35" s="580"/>
      <c r="EVR35" s="580"/>
      <c r="EVS35" s="580"/>
      <c r="EVT35" s="580"/>
      <c r="EVU35" s="580"/>
      <c r="EVV35" s="580"/>
      <c r="EVW35" s="580"/>
      <c r="EVX35" s="580"/>
      <c r="EVY35" s="580"/>
      <c r="EVZ35" s="580"/>
      <c r="EWA35" s="580"/>
      <c r="EWB35" s="580"/>
      <c r="EWC35" s="580"/>
      <c r="EWD35" s="580"/>
      <c r="EWE35" s="580"/>
      <c r="EWF35" s="580"/>
      <c r="EWG35" s="580"/>
      <c r="EWH35" s="580"/>
      <c r="EWI35" s="580"/>
      <c r="EWJ35" s="580"/>
      <c r="EWK35" s="580"/>
      <c r="EWL35" s="580"/>
      <c r="EWM35" s="580"/>
      <c r="EWN35" s="580"/>
      <c r="EWO35" s="580"/>
      <c r="EWP35" s="580"/>
      <c r="EWQ35" s="580"/>
      <c r="EWR35" s="580"/>
      <c r="EWS35" s="580"/>
      <c r="EWT35" s="580"/>
      <c r="EWU35" s="580"/>
      <c r="EWV35" s="580"/>
      <c r="EWW35" s="580"/>
      <c r="EWX35" s="580"/>
      <c r="EWY35" s="580"/>
      <c r="EWZ35" s="580"/>
      <c r="EXA35" s="580"/>
      <c r="EXB35" s="580"/>
      <c r="EXC35" s="580"/>
      <c r="EXD35" s="580"/>
      <c r="EXE35" s="580"/>
      <c r="EXF35" s="580"/>
      <c r="EXG35" s="580"/>
      <c r="EXH35" s="580"/>
      <c r="EXI35" s="580"/>
      <c r="EXJ35" s="580"/>
      <c r="EXK35" s="580"/>
      <c r="EXL35" s="580"/>
      <c r="EXM35" s="580"/>
      <c r="EXN35" s="580"/>
      <c r="EXO35" s="580"/>
      <c r="EXP35" s="580"/>
      <c r="EXQ35" s="580"/>
      <c r="EXR35" s="580"/>
      <c r="EXS35" s="580"/>
      <c r="EXT35" s="580"/>
      <c r="EXU35" s="580"/>
      <c r="EXV35" s="580"/>
      <c r="EXW35" s="580"/>
      <c r="EXX35" s="580"/>
      <c r="EXY35" s="580"/>
      <c r="EXZ35" s="580"/>
      <c r="EYA35" s="580"/>
      <c r="EYB35" s="580"/>
      <c r="EYC35" s="580"/>
      <c r="EYD35" s="580"/>
      <c r="EYE35" s="580"/>
      <c r="EYF35" s="580"/>
      <c r="EYG35" s="580"/>
      <c r="EYH35" s="580"/>
      <c r="EYI35" s="580"/>
      <c r="EYJ35" s="580"/>
      <c r="EYK35" s="580"/>
      <c r="EYL35" s="580"/>
      <c r="EYM35" s="580"/>
      <c r="EYN35" s="580"/>
      <c r="EYO35" s="580"/>
      <c r="EYP35" s="580"/>
      <c r="EYQ35" s="580"/>
      <c r="EYR35" s="580"/>
      <c r="EYS35" s="580"/>
      <c r="EYT35" s="580"/>
      <c r="EYU35" s="580"/>
      <c r="EYV35" s="580"/>
      <c r="EYW35" s="580"/>
      <c r="EYX35" s="580"/>
      <c r="EYY35" s="580"/>
      <c r="EYZ35" s="580"/>
      <c r="EZA35" s="580"/>
      <c r="EZB35" s="580"/>
      <c r="EZC35" s="580"/>
      <c r="EZD35" s="580"/>
      <c r="EZE35" s="580"/>
      <c r="EZF35" s="580"/>
      <c r="EZG35" s="580"/>
      <c r="EZH35" s="580"/>
      <c r="EZI35" s="580"/>
      <c r="EZJ35" s="580"/>
      <c r="EZK35" s="580"/>
      <c r="EZL35" s="580"/>
      <c r="EZM35" s="580"/>
      <c r="EZN35" s="580"/>
      <c r="EZO35" s="580"/>
      <c r="EZP35" s="580"/>
      <c r="EZQ35" s="580"/>
      <c r="EZR35" s="580"/>
      <c r="EZS35" s="580"/>
      <c r="EZT35" s="580"/>
      <c r="EZU35" s="580"/>
      <c r="EZV35" s="580"/>
      <c r="EZW35" s="580"/>
      <c r="EZX35" s="580"/>
      <c r="EZY35" s="580"/>
      <c r="EZZ35" s="580"/>
      <c r="FAA35" s="580"/>
      <c r="FAB35" s="580"/>
      <c r="FAC35" s="580"/>
      <c r="FAD35" s="580"/>
      <c r="FAE35" s="580"/>
      <c r="FAF35" s="580"/>
      <c r="FAG35" s="580"/>
      <c r="FAH35" s="580"/>
      <c r="FAI35" s="580"/>
      <c r="FAJ35" s="580"/>
      <c r="FAK35" s="580"/>
      <c r="FAL35" s="580"/>
      <c r="FAM35" s="580"/>
      <c r="FAN35" s="580"/>
      <c r="FAO35" s="580"/>
      <c r="FAP35" s="580"/>
      <c r="FAQ35" s="580"/>
      <c r="FAR35" s="580"/>
      <c r="FAS35" s="580"/>
      <c r="FAT35" s="580"/>
      <c r="FAU35" s="580"/>
      <c r="FAV35" s="580"/>
      <c r="FAW35" s="580"/>
      <c r="FAX35" s="580"/>
      <c r="FAY35" s="580"/>
      <c r="FAZ35" s="580"/>
      <c r="FBA35" s="580"/>
      <c r="FBB35" s="580"/>
      <c r="FBC35" s="580"/>
      <c r="FBD35" s="580"/>
      <c r="FBE35" s="580"/>
      <c r="FBF35" s="580"/>
      <c r="FBG35" s="580"/>
      <c r="FBH35" s="580"/>
      <c r="FBI35" s="580"/>
      <c r="FBJ35" s="580"/>
      <c r="FBK35" s="580"/>
      <c r="FBL35" s="580"/>
      <c r="FBM35" s="580"/>
      <c r="FBN35" s="580"/>
      <c r="FBO35" s="580"/>
      <c r="FBP35" s="580"/>
      <c r="FBQ35" s="580"/>
      <c r="FBR35" s="580"/>
      <c r="FBS35" s="580"/>
      <c r="FBT35" s="580"/>
      <c r="FBU35" s="580"/>
      <c r="FBV35" s="580"/>
      <c r="FBW35" s="580"/>
      <c r="FBX35" s="580"/>
      <c r="FBY35" s="580"/>
      <c r="FBZ35" s="580"/>
      <c r="FCA35" s="580"/>
      <c r="FCB35" s="580"/>
      <c r="FCC35" s="580"/>
      <c r="FCD35" s="580"/>
      <c r="FCE35" s="580"/>
      <c r="FCF35" s="580"/>
      <c r="FCG35" s="580"/>
      <c r="FCH35" s="580"/>
      <c r="FCI35" s="580"/>
      <c r="FCJ35" s="580"/>
      <c r="FCK35" s="580"/>
      <c r="FCL35" s="580"/>
      <c r="FCM35" s="580"/>
      <c r="FCN35" s="580"/>
      <c r="FCO35" s="580"/>
      <c r="FCP35" s="580"/>
      <c r="FCQ35" s="580"/>
      <c r="FCR35" s="580"/>
      <c r="FCS35" s="580"/>
      <c r="FCT35" s="580"/>
      <c r="FCU35" s="580"/>
      <c r="FCV35" s="580"/>
      <c r="FCW35" s="580"/>
      <c r="FCX35" s="580"/>
      <c r="FCY35" s="580"/>
      <c r="FCZ35" s="580"/>
      <c r="FDA35" s="580"/>
      <c r="FDB35" s="580"/>
      <c r="FDC35" s="580"/>
      <c r="FDD35" s="580"/>
      <c r="FDE35" s="580"/>
      <c r="FDF35" s="580"/>
      <c r="FDG35" s="580"/>
      <c r="FDH35" s="580"/>
      <c r="FDI35" s="580"/>
      <c r="FDJ35" s="580"/>
      <c r="FDK35" s="580"/>
      <c r="FDL35" s="580"/>
      <c r="FDM35" s="580"/>
      <c r="FDN35" s="580"/>
      <c r="FDO35" s="580"/>
      <c r="FDP35" s="580"/>
      <c r="FDQ35" s="580"/>
      <c r="FDR35" s="580"/>
      <c r="FDS35" s="580"/>
      <c r="FDT35" s="580"/>
      <c r="FDU35" s="580"/>
      <c r="FDV35" s="580"/>
      <c r="FDW35" s="580"/>
      <c r="FDX35" s="580"/>
      <c r="FDY35" s="580"/>
      <c r="FDZ35" s="580"/>
      <c r="FEA35" s="580"/>
      <c r="FEB35" s="580"/>
      <c r="FEC35" s="580"/>
      <c r="FED35" s="580"/>
      <c r="FEE35" s="580"/>
      <c r="FEF35" s="580"/>
      <c r="FEG35" s="580"/>
      <c r="FEH35" s="580"/>
      <c r="FEI35" s="580"/>
      <c r="FEJ35" s="580"/>
      <c r="FEK35" s="580"/>
      <c r="FEL35" s="580"/>
      <c r="FEM35" s="580"/>
      <c r="FEN35" s="580"/>
      <c r="FEO35" s="580"/>
      <c r="FEP35" s="580"/>
      <c r="FEQ35" s="580"/>
      <c r="FER35" s="580"/>
      <c r="FES35" s="580"/>
      <c r="FET35" s="580"/>
      <c r="FEU35" s="580"/>
      <c r="FEV35" s="580"/>
      <c r="FEW35" s="580"/>
      <c r="FEX35" s="580"/>
      <c r="FEY35" s="580"/>
      <c r="FEZ35" s="580"/>
      <c r="FFA35" s="580"/>
      <c r="FFB35" s="580"/>
      <c r="FFC35" s="580"/>
      <c r="FFD35" s="580"/>
      <c r="FFE35" s="580"/>
      <c r="FFF35" s="580"/>
      <c r="FFG35" s="580"/>
      <c r="FFH35" s="580"/>
      <c r="FFI35" s="580"/>
      <c r="FFJ35" s="580"/>
      <c r="FFK35" s="580"/>
      <c r="FFL35" s="580"/>
      <c r="FFM35" s="580"/>
      <c r="FFN35" s="580"/>
      <c r="FFO35" s="580"/>
      <c r="FFP35" s="580"/>
      <c r="FFQ35" s="580"/>
      <c r="FFR35" s="580"/>
      <c r="FFS35" s="580"/>
      <c r="FFT35" s="580"/>
      <c r="FFU35" s="580"/>
      <c r="FFV35" s="580"/>
      <c r="FFW35" s="580"/>
      <c r="FFX35" s="580"/>
      <c r="FFY35" s="580"/>
      <c r="FFZ35" s="580"/>
      <c r="FGA35" s="580"/>
      <c r="FGB35" s="580"/>
      <c r="FGC35" s="580"/>
      <c r="FGD35" s="580"/>
      <c r="FGE35" s="580"/>
      <c r="FGF35" s="580"/>
      <c r="FGG35" s="580"/>
      <c r="FGH35" s="580"/>
      <c r="FGI35" s="580"/>
      <c r="FGJ35" s="580"/>
      <c r="FGK35" s="580"/>
      <c r="FGL35" s="580"/>
      <c r="FGM35" s="580"/>
      <c r="FGN35" s="580"/>
      <c r="FGO35" s="580"/>
      <c r="FGP35" s="580"/>
      <c r="FGQ35" s="580"/>
      <c r="FGR35" s="580"/>
      <c r="FGS35" s="580"/>
      <c r="FGT35" s="580"/>
      <c r="FGU35" s="580"/>
      <c r="FGV35" s="580"/>
      <c r="FGW35" s="580"/>
      <c r="FGX35" s="580"/>
      <c r="FGY35" s="580"/>
      <c r="FGZ35" s="580"/>
      <c r="FHA35" s="580"/>
      <c r="FHB35" s="580"/>
      <c r="FHC35" s="580"/>
      <c r="FHD35" s="580"/>
      <c r="FHE35" s="580"/>
      <c r="FHF35" s="580"/>
      <c r="FHG35" s="580"/>
      <c r="FHH35" s="580"/>
      <c r="FHI35" s="580"/>
      <c r="FHJ35" s="580"/>
      <c r="FHK35" s="580"/>
      <c r="FHL35" s="580"/>
      <c r="FHM35" s="580"/>
      <c r="FHN35" s="580"/>
      <c r="FHO35" s="580"/>
      <c r="FHP35" s="580"/>
      <c r="FHQ35" s="580"/>
      <c r="FHR35" s="580"/>
      <c r="FHS35" s="580"/>
      <c r="FHT35" s="580"/>
      <c r="FHU35" s="580"/>
      <c r="FHV35" s="580"/>
      <c r="FHW35" s="580"/>
      <c r="FHX35" s="580"/>
      <c r="FHY35" s="580"/>
      <c r="FHZ35" s="580"/>
      <c r="FIA35" s="580"/>
      <c r="FIB35" s="580"/>
      <c r="FIC35" s="580"/>
      <c r="FID35" s="580"/>
      <c r="FIE35" s="580"/>
      <c r="FIF35" s="580"/>
      <c r="FIG35" s="580"/>
      <c r="FIH35" s="580"/>
      <c r="FII35" s="580"/>
      <c r="FIJ35" s="580"/>
      <c r="FIK35" s="580"/>
      <c r="FIL35" s="580"/>
      <c r="FIM35" s="580"/>
      <c r="FIN35" s="580"/>
      <c r="FIO35" s="580"/>
      <c r="FIP35" s="580"/>
      <c r="FIQ35" s="580"/>
      <c r="FIR35" s="580"/>
      <c r="FIS35" s="580"/>
      <c r="FIT35" s="580"/>
      <c r="FIU35" s="580"/>
      <c r="FIV35" s="580"/>
      <c r="FIW35" s="580"/>
      <c r="FIX35" s="580"/>
      <c r="FIY35" s="580"/>
      <c r="FIZ35" s="580"/>
      <c r="FJA35" s="580"/>
      <c r="FJB35" s="580"/>
      <c r="FJC35" s="580"/>
      <c r="FJD35" s="580"/>
      <c r="FJE35" s="580"/>
      <c r="FJF35" s="580"/>
      <c r="FJG35" s="580"/>
      <c r="FJH35" s="580"/>
      <c r="FJI35" s="580"/>
      <c r="FJJ35" s="580"/>
      <c r="FJK35" s="580"/>
      <c r="FJL35" s="580"/>
      <c r="FJM35" s="580"/>
      <c r="FJN35" s="580"/>
      <c r="FJO35" s="580"/>
      <c r="FJP35" s="580"/>
      <c r="FJQ35" s="580"/>
      <c r="FJR35" s="580"/>
      <c r="FJS35" s="580"/>
      <c r="FJT35" s="580"/>
      <c r="FJU35" s="580"/>
      <c r="FJV35" s="580"/>
      <c r="FJW35" s="580"/>
      <c r="FJX35" s="580"/>
      <c r="FJY35" s="580"/>
      <c r="FJZ35" s="580"/>
      <c r="FKA35" s="580"/>
      <c r="FKB35" s="580"/>
      <c r="FKC35" s="580"/>
      <c r="FKD35" s="580"/>
      <c r="FKE35" s="580"/>
      <c r="FKF35" s="580"/>
      <c r="FKG35" s="580"/>
      <c r="FKH35" s="580"/>
      <c r="FKI35" s="580"/>
      <c r="FKJ35" s="580"/>
      <c r="FKK35" s="580"/>
      <c r="FKL35" s="580"/>
      <c r="FKM35" s="580"/>
      <c r="FKN35" s="580"/>
      <c r="FKO35" s="580"/>
      <c r="FKP35" s="580"/>
      <c r="FKQ35" s="580"/>
      <c r="FKR35" s="580"/>
      <c r="FKS35" s="580"/>
      <c r="FKT35" s="580"/>
      <c r="FKU35" s="580"/>
      <c r="FKV35" s="580"/>
      <c r="FKW35" s="580"/>
      <c r="FKX35" s="580"/>
      <c r="FKY35" s="580"/>
      <c r="FKZ35" s="580"/>
      <c r="FLA35" s="580"/>
      <c r="FLB35" s="580"/>
      <c r="FLC35" s="580"/>
      <c r="FLD35" s="580"/>
      <c r="FLE35" s="580"/>
      <c r="FLF35" s="580"/>
      <c r="FLG35" s="580"/>
      <c r="FLH35" s="580"/>
      <c r="FLI35" s="580"/>
      <c r="FLJ35" s="580"/>
      <c r="FLK35" s="580"/>
      <c r="FLL35" s="580"/>
      <c r="FLM35" s="580"/>
      <c r="FLN35" s="580"/>
      <c r="FLO35" s="580"/>
      <c r="FLP35" s="580"/>
      <c r="FLQ35" s="580"/>
      <c r="FLR35" s="580"/>
      <c r="FLS35" s="580"/>
      <c r="FLT35" s="580"/>
      <c r="FLU35" s="580"/>
      <c r="FLV35" s="580"/>
      <c r="FLW35" s="580"/>
      <c r="FLX35" s="580"/>
      <c r="FLY35" s="580"/>
      <c r="FLZ35" s="580"/>
      <c r="FMA35" s="580"/>
      <c r="FMB35" s="580"/>
      <c r="FMC35" s="580"/>
      <c r="FMD35" s="580"/>
      <c r="FME35" s="580"/>
      <c r="FMF35" s="580"/>
      <c r="FMG35" s="580"/>
      <c r="FMH35" s="580"/>
      <c r="FMI35" s="580"/>
      <c r="FMJ35" s="580"/>
      <c r="FMK35" s="580"/>
      <c r="FML35" s="580"/>
      <c r="FMM35" s="580"/>
      <c r="FMN35" s="580"/>
      <c r="FMO35" s="580"/>
      <c r="FMP35" s="580"/>
      <c r="FMQ35" s="580"/>
      <c r="FMR35" s="580"/>
      <c r="FMS35" s="580"/>
      <c r="FMT35" s="580"/>
      <c r="FMU35" s="580"/>
      <c r="FMV35" s="580"/>
      <c r="FMW35" s="580"/>
      <c r="FMX35" s="580"/>
      <c r="FMY35" s="580"/>
      <c r="FMZ35" s="580"/>
      <c r="FNA35" s="580"/>
      <c r="FNB35" s="580"/>
      <c r="FNC35" s="580"/>
      <c r="FND35" s="580"/>
      <c r="FNE35" s="580"/>
      <c r="FNF35" s="580"/>
      <c r="FNG35" s="580"/>
      <c r="FNH35" s="580"/>
      <c r="FNI35" s="580"/>
      <c r="FNJ35" s="580"/>
      <c r="FNK35" s="580"/>
      <c r="FNL35" s="580"/>
      <c r="FNM35" s="580"/>
      <c r="FNN35" s="580"/>
      <c r="FNO35" s="580"/>
      <c r="FNP35" s="580"/>
      <c r="FNQ35" s="580"/>
      <c r="FNR35" s="580"/>
      <c r="FNS35" s="580"/>
      <c r="FNT35" s="580"/>
      <c r="FNU35" s="580"/>
      <c r="FNV35" s="580"/>
      <c r="FNW35" s="580"/>
      <c r="FNX35" s="580"/>
      <c r="FNY35" s="580"/>
      <c r="FNZ35" s="580"/>
      <c r="FOA35" s="580"/>
      <c r="FOB35" s="580"/>
      <c r="FOC35" s="580"/>
      <c r="FOD35" s="580"/>
      <c r="FOE35" s="580"/>
      <c r="FOF35" s="580"/>
      <c r="FOG35" s="580"/>
      <c r="FOH35" s="580"/>
      <c r="FOI35" s="580"/>
      <c r="FOJ35" s="580"/>
      <c r="FOK35" s="580"/>
      <c r="FOL35" s="580"/>
      <c r="FOM35" s="580"/>
      <c r="FON35" s="580"/>
      <c r="FOO35" s="580"/>
      <c r="FOP35" s="580"/>
      <c r="FOQ35" s="580"/>
      <c r="FOR35" s="580"/>
      <c r="FOS35" s="580"/>
      <c r="FOT35" s="580"/>
      <c r="FOU35" s="580"/>
      <c r="FOV35" s="580"/>
      <c r="FOW35" s="580"/>
      <c r="FOX35" s="580"/>
      <c r="FOY35" s="580"/>
      <c r="FOZ35" s="580"/>
      <c r="FPA35" s="580"/>
      <c r="FPB35" s="580"/>
      <c r="FPC35" s="580"/>
      <c r="FPD35" s="580"/>
      <c r="FPE35" s="580"/>
      <c r="FPF35" s="580"/>
      <c r="FPG35" s="580"/>
      <c r="FPH35" s="580"/>
      <c r="FPI35" s="580"/>
      <c r="FPJ35" s="580"/>
      <c r="FPK35" s="580"/>
      <c r="FPL35" s="580"/>
      <c r="FPM35" s="580"/>
      <c r="FPN35" s="580"/>
      <c r="FPO35" s="580"/>
      <c r="FPP35" s="580"/>
      <c r="FPQ35" s="580"/>
      <c r="FPR35" s="580"/>
      <c r="FPS35" s="580"/>
      <c r="FPT35" s="580"/>
      <c r="FPU35" s="580"/>
      <c r="FPV35" s="580"/>
      <c r="FPW35" s="580"/>
      <c r="FPX35" s="580"/>
      <c r="FPY35" s="580"/>
      <c r="FPZ35" s="580"/>
      <c r="FQA35" s="580"/>
      <c r="FQB35" s="580"/>
      <c r="FQC35" s="580"/>
      <c r="FQD35" s="580"/>
      <c r="FQE35" s="580"/>
      <c r="FQF35" s="580"/>
      <c r="FQG35" s="580"/>
      <c r="FQH35" s="580"/>
      <c r="FQI35" s="580"/>
      <c r="FQJ35" s="580"/>
      <c r="FQK35" s="580"/>
      <c r="FQL35" s="580"/>
      <c r="FQM35" s="580"/>
      <c r="FQN35" s="580"/>
      <c r="FQO35" s="580"/>
      <c r="FQP35" s="580"/>
      <c r="FQQ35" s="580"/>
      <c r="FQR35" s="580"/>
      <c r="FQS35" s="580"/>
      <c r="FQT35" s="580"/>
      <c r="FQU35" s="580"/>
      <c r="FQV35" s="580"/>
      <c r="FQW35" s="580"/>
      <c r="FQX35" s="580"/>
      <c r="FQY35" s="580"/>
      <c r="FQZ35" s="580"/>
      <c r="FRA35" s="580"/>
      <c r="FRB35" s="580"/>
      <c r="FRC35" s="580"/>
      <c r="FRD35" s="580"/>
      <c r="FRE35" s="580"/>
      <c r="FRF35" s="580"/>
      <c r="FRG35" s="580"/>
      <c r="FRH35" s="580"/>
      <c r="FRI35" s="580"/>
      <c r="FRJ35" s="580"/>
      <c r="FRK35" s="580"/>
      <c r="FRL35" s="580"/>
      <c r="FRM35" s="580"/>
      <c r="FRN35" s="580"/>
      <c r="FRO35" s="580"/>
      <c r="FRP35" s="580"/>
      <c r="FRQ35" s="580"/>
      <c r="FRR35" s="580"/>
      <c r="FRS35" s="580"/>
      <c r="FRT35" s="580"/>
      <c r="FRU35" s="580"/>
      <c r="FRV35" s="580"/>
      <c r="FRW35" s="580"/>
      <c r="FRX35" s="580"/>
      <c r="FRY35" s="580"/>
      <c r="FRZ35" s="580"/>
      <c r="FSA35" s="580"/>
      <c r="FSB35" s="580"/>
      <c r="FSC35" s="580"/>
      <c r="FSD35" s="580"/>
      <c r="FSE35" s="580"/>
      <c r="FSF35" s="580"/>
      <c r="FSG35" s="580"/>
      <c r="FSH35" s="580"/>
      <c r="FSI35" s="580"/>
      <c r="FSJ35" s="580"/>
      <c r="FSK35" s="580"/>
      <c r="FSL35" s="580"/>
      <c r="FSM35" s="580"/>
      <c r="FSN35" s="580"/>
      <c r="FSO35" s="580"/>
      <c r="FSP35" s="580"/>
      <c r="FSQ35" s="580"/>
      <c r="FSR35" s="580"/>
      <c r="FSS35" s="580"/>
      <c r="FST35" s="580"/>
      <c r="FSU35" s="580"/>
      <c r="FSV35" s="580"/>
      <c r="FSW35" s="580"/>
      <c r="FSX35" s="580"/>
      <c r="FSY35" s="580"/>
      <c r="FSZ35" s="580"/>
      <c r="FTA35" s="580"/>
      <c r="FTB35" s="580"/>
      <c r="FTC35" s="580"/>
      <c r="FTD35" s="580"/>
      <c r="FTE35" s="580"/>
      <c r="FTF35" s="580"/>
      <c r="FTG35" s="580"/>
      <c r="FTH35" s="580"/>
      <c r="FTI35" s="580"/>
      <c r="FTJ35" s="580"/>
      <c r="FTK35" s="580"/>
      <c r="FTL35" s="580"/>
      <c r="FTM35" s="580"/>
      <c r="FTN35" s="580"/>
      <c r="FTO35" s="580"/>
      <c r="FTP35" s="580"/>
      <c r="FTQ35" s="580"/>
      <c r="FTR35" s="580"/>
      <c r="FTS35" s="580"/>
      <c r="FTT35" s="580"/>
      <c r="FTU35" s="580"/>
      <c r="FTV35" s="580"/>
      <c r="FTW35" s="580"/>
      <c r="FTX35" s="580"/>
      <c r="FTY35" s="580"/>
      <c r="FTZ35" s="580"/>
      <c r="FUA35" s="580"/>
      <c r="FUB35" s="580"/>
      <c r="FUC35" s="580"/>
      <c r="FUD35" s="580"/>
      <c r="FUE35" s="580"/>
      <c r="FUF35" s="580"/>
      <c r="FUG35" s="580"/>
      <c r="FUH35" s="580"/>
      <c r="FUI35" s="580"/>
      <c r="FUJ35" s="580"/>
      <c r="FUK35" s="580"/>
      <c r="FUL35" s="580"/>
      <c r="FUM35" s="580"/>
      <c r="FUN35" s="580"/>
      <c r="FUO35" s="580"/>
      <c r="FUP35" s="580"/>
      <c r="FUQ35" s="580"/>
      <c r="FUR35" s="580"/>
      <c r="FUS35" s="580"/>
      <c r="FUT35" s="580"/>
      <c r="FUU35" s="580"/>
      <c r="FUV35" s="580"/>
      <c r="FUW35" s="580"/>
      <c r="FUX35" s="580"/>
      <c r="FUY35" s="580"/>
      <c r="FUZ35" s="580"/>
      <c r="FVA35" s="580"/>
      <c r="FVB35" s="580"/>
      <c r="FVC35" s="580"/>
      <c r="FVD35" s="580"/>
      <c r="FVE35" s="580"/>
      <c r="FVF35" s="580"/>
      <c r="FVG35" s="580"/>
      <c r="FVH35" s="580"/>
      <c r="FVI35" s="580"/>
      <c r="FVJ35" s="580"/>
      <c r="FVK35" s="580"/>
      <c r="FVL35" s="580"/>
      <c r="FVM35" s="580"/>
      <c r="FVN35" s="580"/>
      <c r="FVO35" s="580"/>
      <c r="FVP35" s="580"/>
      <c r="FVQ35" s="580"/>
      <c r="FVR35" s="580"/>
      <c r="FVS35" s="580"/>
      <c r="FVT35" s="580"/>
      <c r="FVU35" s="580"/>
      <c r="FVV35" s="580"/>
      <c r="FVW35" s="580"/>
      <c r="FVX35" s="580"/>
      <c r="FVY35" s="580"/>
      <c r="FVZ35" s="580"/>
      <c r="FWA35" s="580"/>
      <c r="FWB35" s="580"/>
      <c r="FWC35" s="580"/>
      <c r="FWD35" s="580"/>
      <c r="FWE35" s="580"/>
      <c r="FWF35" s="580"/>
      <c r="FWG35" s="580"/>
      <c r="FWH35" s="580"/>
      <c r="FWI35" s="580"/>
      <c r="FWJ35" s="580"/>
      <c r="FWK35" s="580"/>
      <c r="FWL35" s="580"/>
      <c r="FWM35" s="580"/>
      <c r="FWN35" s="580"/>
      <c r="FWO35" s="580"/>
      <c r="FWP35" s="580"/>
      <c r="FWQ35" s="580"/>
      <c r="FWR35" s="580"/>
      <c r="FWS35" s="580"/>
      <c r="FWT35" s="580"/>
      <c r="FWU35" s="580"/>
      <c r="FWV35" s="580"/>
      <c r="FWW35" s="580"/>
      <c r="FWX35" s="580"/>
      <c r="FWY35" s="580"/>
      <c r="FWZ35" s="580"/>
      <c r="FXA35" s="580"/>
      <c r="FXB35" s="580"/>
      <c r="FXC35" s="580"/>
      <c r="FXD35" s="580"/>
      <c r="FXE35" s="580"/>
      <c r="FXF35" s="580"/>
      <c r="FXG35" s="580"/>
      <c r="FXH35" s="580"/>
      <c r="FXI35" s="580"/>
      <c r="FXJ35" s="580"/>
      <c r="FXK35" s="580"/>
      <c r="FXL35" s="580"/>
      <c r="FXM35" s="580"/>
      <c r="FXN35" s="580"/>
      <c r="FXO35" s="580"/>
      <c r="FXP35" s="580"/>
      <c r="FXQ35" s="580"/>
      <c r="FXR35" s="580"/>
      <c r="FXS35" s="580"/>
      <c r="FXT35" s="580"/>
      <c r="FXU35" s="580"/>
      <c r="FXV35" s="580"/>
      <c r="FXW35" s="580"/>
      <c r="FXX35" s="580"/>
      <c r="FXY35" s="580"/>
      <c r="FXZ35" s="580"/>
      <c r="FYA35" s="580"/>
      <c r="FYB35" s="580"/>
      <c r="FYC35" s="580"/>
      <c r="FYD35" s="580"/>
      <c r="FYE35" s="580"/>
      <c r="FYF35" s="580"/>
      <c r="FYG35" s="580"/>
      <c r="FYH35" s="580"/>
      <c r="FYI35" s="580"/>
      <c r="FYJ35" s="580"/>
      <c r="FYK35" s="580"/>
      <c r="FYL35" s="580"/>
      <c r="FYM35" s="580"/>
      <c r="FYN35" s="580"/>
      <c r="FYO35" s="580"/>
      <c r="FYP35" s="580"/>
      <c r="FYQ35" s="580"/>
      <c r="FYR35" s="580"/>
      <c r="FYS35" s="580"/>
      <c r="FYT35" s="580"/>
      <c r="FYU35" s="580"/>
      <c r="FYV35" s="580"/>
      <c r="FYW35" s="580"/>
      <c r="FYX35" s="580"/>
      <c r="FYY35" s="580"/>
      <c r="FYZ35" s="580"/>
      <c r="FZA35" s="580"/>
      <c r="FZB35" s="580"/>
      <c r="FZC35" s="580"/>
      <c r="FZD35" s="580"/>
      <c r="FZE35" s="580"/>
      <c r="FZF35" s="580"/>
      <c r="FZG35" s="580"/>
      <c r="FZH35" s="580"/>
      <c r="FZI35" s="580"/>
      <c r="FZJ35" s="580"/>
      <c r="FZK35" s="580"/>
      <c r="FZL35" s="580"/>
      <c r="FZM35" s="580"/>
      <c r="FZN35" s="580"/>
      <c r="FZO35" s="580"/>
      <c r="FZP35" s="580"/>
      <c r="FZQ35" s="580"/>
      <c r="FZR35" s="580"/>
      <c r="FZS35" s="580"/>
      <c r="FZT35" s="580"/>
      <c r="FZU35" s="580"/>
      <c r="FZV35" s="580"/>
      <c r="FZW35" s="580"/>
      <c r="FZX35" s="580"/>
      <c r="FZY35" s="580"/>
      <c r="FZZ35" s="580"/>
      <c r="GAA35" s="580"/>
      <c r="GAB35" s="580"/>
      <c r="GAC35" s="580"/>
      <c r="GAD35" s="580"/>
      <c r="GAE35" s="580"/>
      <c r="GAF35" s="580"/>
      <c r="GAG35" s="580"/>
      <c r="GAH35" s="580"/>
      <c r="GAI35" s="580"/>
      <c r="GAJ35" s="580"/>
      <c r="GAK35" s="580"/>
      <c r="GAL35" s="580"/>
      <c r="GAM35" s="580"/>
      <c r="GAN35" s="580"/>
      <c r="GAO35" s="580"/>
      <c r="GAP35" s="580"/>
      <c r="GAQ35" s="580"/>
      <c r="GAR35" s="580"/>
      <c r="GAS35" s="580"/>
      <c r="GAT35" s="580"/>
      <c r="GAU35" s="580"/>
      <c r="GAV35" s="580"/>
      <c r="GAW35" s="580"/>
      <c r="GAX35" s="580"/>
      <c r="GAY35" s="580"/>
      <c r="GAZ35" s="580"/>
      <c r="GBA35" s="580"/>
      <c r="GBB35" s="580"/>
      <c r="GBC35" s="580"/>
      <c r="GBD35" s="580"/>
      <c r="GBE35" s="580"/>
      <c r="GBF35" s="580"/>
      <c r="GBG35" s="580"/>
      <c r="GBH35" s="580"/>
      <c r="GBI35" s="580"/>
      <c r="GBJ35" s="580"/>
      <c r="GBK35" s="580"/>
      <c r="GBL35" s="580"/>
      <c r="GBM35" s="580"/>
      <c r="GBN35" s="580"/>
      <c r="GBO35" s="580"/>
      <c r="GBP35" s="580"/>
      <c r="GBQ35" s="580"/>
      <c r="GBR35" s="580"/>
      <c r="GBS35" s="580"/>
      <c r="GBT35" s="580"/>
      <c r="GBU35" s="580"/>
      <c r="GBV35" s="580"/>
      <c r="GBW35" s="580"/>
      <c r="GBX35" s="580"/>
      <c r="GBY35" s="580"/>
      <c r="GBZ35" s="580"/>
      <c r="GCA35" s="580"/>
      <c r="GCB35" s="580"/>
      <c r="GCC35" s="580"/>
      <c r="GCD35" s="580"/>
      <c r="GCE35" s="580"/>
      <c r="GCF35" s="580"/>
      <c r="GCG35" s="580"/>
      <c r="GCH35" s="580"/>
      <c r="GCI35" s="580"/>
      <c r="GCJ35" s="580"/>
      <c r="GCK35" s="580"/>
      <c r="GCL35" s="580"/>
      <c r="GCM35" s="580"/>
      <c r="GCN35" s="580"/>
      <c r="GCO35" s="580"/>
      <c r="GCP35" s="580"/>
      <c r="GCQ35" s="580"/>
      <c r="GCR35" s="580"/>
      <c r="GCS35" s="580"/>
      <c r="GCT35" s="580"/>
      <c r="GCU35" s="580"/>
      <c r="GCV35" s="580"/>
      <c r="GCW35" s="580"/>
      <c r="GCX35" s="580"/>
      <c r="GCY35" s="580"/>
      <c r="GCZ35" s="580"/>
      <c r="GDA35" s="580"/>
      <c r="GDB35" s="580"/>
      <c r="GDC35" s="580"/>
      <c r="GDD35" s="580"/>
      <c r="GDE35" s="580"/>
      <c r="GDF35" s="580"/>
      <c r="GDG35" s="580"/>
      <c r="GDH35" s="580"/>
      <c r="GDI35" s="580"/>
      <c r="GDJ35" s="580"/>
      <c r="GDK35" s="580"/>
      <c r="GDL35" s="580"/>
      <c r="GDM35" s="580"/>
      <c r="GDN35" s="580"/>
      <c r="GDO35" s="580"/>
      <c r="GDP35" s="580"/>
      <c r="GDQ35" s="580"/>
      <c r="GDR35" s="580"/>
      <c r="GDS35" s="580"/>
      <c r="GDT35" s="580"/>
      <c r="GDU35" s="580"/>
      <c r="GDV35" s="580"/>
      <c r="GDW35" s="580"/>
      <c r="GDX35" s="580"/>
      <c r="GDY35" s="580"/>
      <c r="GDZ35" s="580"/>
      <c r="GEA35" s="580"/>
      <c r="GEB35" s="580"/>
      <c r="GEC35" s="580"/>
      <c r="GED35" s="580"/>
      <c r="GEE35" s="580"/>
      <c r="GEF35" s="580"/>
      <c r="GEG35" s="580"/>
      <c r="GEH35" s="580"/>
      <c r="GEI35" s="580"/>
      <c r="GEJ35" s="580"/>
      <c r="GEK35" s="580"/>
      <c r="GEL35" s="580"/>
      <c r="GEM35" s="580"/>
      <c r="GEN35" s="580"/>
      <c r="GEO35" s="580"/>
      <c r="GEP35" s="580"/>
      <c r="GEQ35" s="580"/>
      <c r="GER35" s="580"/>
      <c r="GES35" s="580"/>
      <c r="GET35" s="580"/>
      <c r="GEU35" s="580"/>
      <c r="GEV35" s="580"/>
      <c r="GEW35" s="580"/>
      <c r="GEX35" s="580"/>
      <c r="GEY35" s="580"/>
      <c r="GEZ35" s="580"/>
      <c r="GFA35" s="580"/>
      <c r="GFB35" s="580"/>
      <c r="GFC35" s="580"/>
      <c r="GFD35" s="580"/>
      <c r="GFE35" s="580"/>
      <c r="GFF35" s="580"/>
      <c r="GFG35" s="580"/>
      <c r="GFH35" s="580"/>
      <c r="GFI35" s="580"/>
      <c r="GFJ35" s="580"/>
      <c r="GFK35" s="580"/>
      <c r="GFL35" s="580"/>
      <c r="GFM35" s="580"/>
      <c r="GFN35" s="580"/>
      <c r="GFO35" s="580"/>
      <c r="GFP35" s="580"/>
      <c r="GFQ35" s="580"/>
      <c r="GFR35" s="580"/>
      <c r="GFS35" s="580"/>
      <c r="GFT35" s="580"/>
      <c r="GFU35" s="580"/>
      <c r="GFV35" s="580"/>
      <c r="GFW35" s="580"/>
      <c r="GFX35" s="580"/>
      <c r="GFY35" s="580"/>
      <c r="GFZ35" s="580"/>
      <c r="GGA35" s="580"/>
      <c r="GGB35" s="580"/>
      <c r="GGC35" s="580"/>
      <c r="GGD35" s="580"/>
      <c r="GGE35" s="580"/>
      <c r="GGF35" s="580"/>
      <c r="GGG35" s="580"/>
      <c r="GGH35" s="580"/>
      <c r="GGI35" s="580"/>
      <c r="GGJ35" s="580"/>
      <c r="GGK35" s="580"/>
      <c r="GGL35" s="580"/>
      <c r="GGM35" s="580"/>
      <c r="GGN35" s="580"/>
      <c r="GGO35" s="580"/>
      <c r="GGP35" s="580"/>
      <c r="GGQ35" s="580"/>
      <c r="GGR35" s="580"/>
      <c r="GGS35" s="580"/>
      <c r="GGT35" s="580"/>
      <c r="GGU35" s="580"/>
      <c r="GGV35" s="580"/>
      <c r="GGW35" s="580"/>
      <c r="GGX35" s="580"/>
      <c r="GGY35" s="580"/>
      <c r="GGZ35" s="580"/>
      <c r="GHA35" s="580"/>
      <c r="GHB35" s="580"/>
      <c r="GHC35" s="580"/>
      <c r="GHD35" s="580"/>
      <c r="GHE35" s="580"/>
      <c r="GHF35" s="580"/>
      <c r="GHG35" s="580"/>
      <c r="GHH35" s="580"/>
      <c r="GHI35" s="580"/>
      <c r="GHJ35" s="580"/>
      <c r="GHK35" s="580"/>
      <c r="GHL35" s="580"/>
      <c r="GHM35" s="580"/>
      <c r="GHN35" s="580"/>
      <c r="GHO35" s="580"/>
      <c r="GHP35" s="580"/>
      <c r="GHQ35" s="580"/>
      <c r="GHR35" s="580"/>
      <c r="GHS35" s="580"/>
      <c r="GHT35" s="580"/>
      <c r="GHU35" s="580"/>
      <c r="GHV35" s="580"/>
      <c r="GHW35" s="580"/>
      <c r="GHX35" s="580"/>
      <c r="GHY35" s="580"/>
      <c r="GHZ35" s="580"/>
      <c r="GIA35" s="580"/>
      <c r="GIB35" s="580"/>
      <c r="GIC35" s="580"/>
      <c r="GID35" s="580"/>
      <c r="GIE35" s="580"/>
      <c r="GIF35" s="580"/>
      <c r="GIG35" s="580"/>
      <c r="GIH35" s="580"/>
      <c r="GII35" s="580"/>
      <c r="GIJ35" s="580"/>
      <c r="GIK35" s="580"/>
      <c r="GIL35" s="580"/>
      <c r="GIM35" s="580"/>
      <c r="GIN35" s="580"/>
      <c r="GIO35" s="580"/>
      <c r="GIP35" s="580"/>
      <c r="GIQ35" s="580"/>
      <c r="GIR35" s="580"/>
      <c r="GIS35" s="580"/>
      <c r="GIT35" s="580"/>
      <c r="GIU35" s="580"/>
      <c r="GIV35" s="580"/>
      <c r="GIW35" s="580"/>
      <c r="GIX35" s="580"/>
      <c r="GIY35" s="580"/>
      <c r="GIZ35" s="580"/>
      <c r="GJA35" s="580"/>
      <c r="GJB35" s="580"/>
      <c r="GJC35" s="580"/>
      <c r="GJD35" s="580"/>
      <c r="GJE35" s="580"/>
      <c r="GJF35" s="580"/>
      <c r="GJG35" s="580"/>
      <c r="GJH35" s="580"/>
      <c r="GJI35" s="580"/>
      <c r="GJJ35" s="580"/>
      <c r="GJK35" s="580"/>
      <c r="GJL35" s="580"/>
      <c r="GJM35" s="580"/>
      <c r="GJN35" s="580"/>
      <c r="GJO35" s="580"/>
      <c r="GJP35" s="580"/>
      <c r="GJQ35" s="580"/>
      <c r="GJR35" s="580"/>
      <c r="GJS35" s="580"/>
      <c r="GJT35" s="580"/>
      <c r="GJU35" s="580"/>
      <c r="GJV35" s="580"/>
      <c r="GJW35" s="580"/>
      <c r="GJX35" s="580"/>
      <c r="GJY35" s="580"/>
      <c r="GJZ35" s="580"/>
      <c r="GKA35" s="580"/>
      <c r="GKB35" s="580"/>
      <c r="GKC35" s="580"/>
      <c r="GKD35" s="580"/>
      <c r="GKE35" s="580"/>
      <c r="GKF35" s="580"/>
      <c r="GKG35" s="580"/>
      <c r="GKH35" s="580"/>
      <c r="GKI35" s="580"/>
      <c r="GKJ35" s="580"/>
      <c r="GKK35" s="580"/>
      <c r="GKL35" s="580"/>
      <c r="GKM35" s="580"/>
      <c r="GKN35" s="580"/>
      <c r="GKO35" s="580"/>
      <c r="GKP35" s="580"/>
      <c r="GKQ35" s="580"/>
      <c r="GKR35" s="580"/>
      <c r="GKS35" s="580"/>
      <c r="GKT35" s="580"/>
      <c r="GKU35" s="580"/>
      <c r="GKV35" s="580"/>
      <c r="GKW35" s="580"/>
      <c r="GKX35" s="580"/>
      <c r="GKY35" s="580"/>
      <c r="GKZ35" s="580"/>
      <c r="GLA35" s="580"/>
      <c r="GLB35" s="580"/>
      <c r="GLC35" s="580"/>
      <c r="GLD35" s="580"/>
      <c r="GLE35" s="580"/>
      <c r="GLF35" s="580"/>
      <c r="GLG35" s="580"/>
      <c r="GLH35" s="580"/>
      <c r="GLI35" s="580"/>
      <c r="GLJ35" s="580"/>
      <c r="GLK35" s="580"/>
      <c r="GLL35" s="580"/>
      <c r="GLM35" s="580"/>
      <c r="GLN35" s="580"/>
      <c r="GLO35" s="580"/>
      <c r="GLP35" s="580"/>
      <c r="GLQ35" s="580"/>
      <c r="GLR35" s="580"/>
      <c r="GLS35" s="580"/>
      <c r="GLT35" s="580"/>
      <c r="GLU35" s="580"/>
      <c r="GLV35" s="580"/>
      <c r="GLW35" s="580"/>
      <c r="GLX35" s="580"/>
      <c r="GLY35" s="580"/>
      <c r="GLZ35" s="580"/>
      <c r="GMA35" s="580"/>
      <c r="GMB35" s="580"/>
      <c r="GMC35" s="580"/>
      <c r="GMD35" s="580"/>
      <c r="GME35" s="580"/>
      <c r="GMF35" s="580"/>
      <c r="GMG35" s="580"/>
      <c r="GMH35" s="580"/>
      <c r="GMI35" s="580"/>
      <c r="GMJ35" s="580"/>
      <c r="GMK35" s="580"/>
      <c r="GML35" s="580"/>
      <c r="GMM35" s="580"/>
      <c r="GMN35" s="580"/>
      <c r="GMO35" s="580"/>
      <c r="GMP35" s="580"/>
      <c r="GMQ35" s="580"/>
      <c r="GMR35" s="580"/>
      <c r="GMS35" s="580"/>
      <c r="GMT35" s="580"/>
      <c r="GMU35" s="580"/>
      <c r="GMV35" s="580"/>
      <c r="GMW35" s="580"/>
      <c r="GMX35" s="580"/>
      <c r="GMY35" s="580"/>
      <c r="GMZ35" s="580"/>
      <c r="GNA35" s="580"/>
      <c r="GNB35" s="580"/>
      <c r="GNC35" s="580"/>
      <c r="GND35" s="580"/>
      <c r="GNE35" s="580"/>
      <c r="GNF35" s="580"/>
      <c r="GNG35" s="580"/>
      <c r="GNH35" s="580"/>
      <c r="GNI35" s="580"/>
      <c r="GNJ35" s="580"/>
      <c r="GNK35" s="580"/>
      <c r="GNL35" s="580"/>
      <c r="GNM35" s="580"/>
      <c r="GNN35" s="580"/>
      <c r="GNO35" s="580"/>
      <c r="GNP35" s="580"/>
      <c r="GNQ35" s="580"/>
      <c r="GNR35" s="580"/>
      <c r="GNS35" s="580"/>
      <c r="GNT35" s="580"/>
      <c r="GNU35" s="580"/>
      <c r="GNV35" s="580"/>
      <c r="GNW35" s="580"/>
      <c r="GNX35" s="580"/>
      <c r="GNY35" s="580"/>
      <c r="GNZ35" s="580"/>
      <c r="GOA35" s="580"/>
      <c r="GOB35" s="580"/>
      <c r="GOC35" s="580"/>
      <c r="GOD35" s="580"/>
      <c r="GOE35" s="580"/>
      <c r="GOF35" s="580"/>
      <c r="GOG35" s="580"/>
      <c r="GOH35" s="580"/>
      <c r="GOI35" s="580"/>
      <c r="GOJ35" s="580"/>
      <c r="GOK35" s="580"/>
      <c r="GOL35" s="580"/>
      <c r="GOM35" s="580"/>
      <c r="GON35" s="580"/>
      <c r="GOO35" s="580"/>
      <c r="GOP35" s="580"/>
      <c r="GOQ35" s="580"/>
      <c r="GOR35" s="580"/>
      <c r="GOS35" s="580"/>
      <c r="GOT35" s="580"/>
      <c r="GOU35" s="580"/>
      <c r="GOV35" s="580"/>
      <c r="GOW35" s="580"/>
      <c r="GOX35" s="580"/>
      <c r="GOY35" s="580"/>
      <c r="GOZ35" s="580"/>
      <c r="GPA35" s="580"/>
      <c r="GPB35" s="580"/>
      <c r="GPC35" s="580"/>
      <c r="GPD35" s="580"/>
      <c r="GPE35" s="580"/>
      <c r="GPF35" s="580"/>
      <c r="GPG35" s="580"/>
      <c r="GPH35" s="580"/>
      <c r="GPI35" s="580"/>
      <c r="GPJ35" s="580"/>
      <c r="GPK35" s="580"/>
      <c r="GPL35" s="580"/>
      <c r="GPM35" s="580"/>
      <c r="GPN35" s="580"/>
      <c r="GPO35" s="580"/>
      <c r="GPP35" s="580"/>
      <c r="GPQ35" s="580"/>
      <c r="GPR35" s="580"/>
      <c r="GPS35" s="580"/>
      <c r="GPT35" s="580"/>
      <c r="GPU35" s="580"/>
      <c r="GPV35" s="580"/>
      <c r="GPW35" s="580"/>
      <c r="GPX35" s="580"/>
      <c r="GPY35" s="580"/>
      <c r="GPZ35" s="580"/>
      <c r="GQA35" s="580"/>
      <c r="GQB35" s="580"/>
      <c r="GQC35" s="580"/>
      <c r="GQD35" s="580"/>
      <c r="GQE35" s="580"/>
      <c r="GQF35" s="580"/>
      <c r="GQG35" s="580"/>
      <c r="GQH35" s="580"/>
      <c r="GQI35" s="580"/>
      <c r="GQJ35" s="580"/>
      <c r="GQK35" s="580"/>
      <c r="GQL35" s="580"/>
      <c r="GQM35" s="580"/>
      <c r="GQN35" s="580"/>
      <c r="GQO35" s="580"/>
      <c r="GQP35" s="580"/>
      <c r="GQQ35" s="580"/>
      <c r="GQR35" s="580"/>
      <c r="GQS35" s="580"/>
      <c r="GQT35" s="580"/>
      <c r="GQU35" s="580"/>
      <c r="GQV35" s="580"/>
      <c r="GQW35" s="580"/>
      <c r="GQX35" s="580"/>
      <c r="GQY35" s="580"/>
      <c r="GQZ35" s="580"/>
      <c r="GRA35" s="580"/>
      <c r="GRB35" s="580"/>
      <c r="GRC35" s="580"/>
      <c r="GRD35" s="580"/>
      <c r="GRE35" s="580"/>
      <c r="GRF35" s="580"/>
      <c r="GRG35" s="580"/>
      <c r="GRH35" s="580"/>
      <c r="GRI35" s="580"/>
      <c r="GRJ35" s="580"/>
      <c r="GRK35" s="580"/>
      <c r="GRL35" s="580"/>
      <c r="GRM35" s="580"/>
      <c r="GRN35" s="580"/>
      <c r="GRO35" s="580"/>
      <c r="GRP35" s="580"/>
      <c r="GRQ35" s="580"/>
      <c r="GRR35" s="580"/>
      <c r="GRS35" s="580"/>
      <c r="GRT35" s="580"/>
      <c r="GRU35" s="580"/>
      <c r="GRV35" s="580"/>
      <c r="GRW35" s="580"/>
      <c r="GRX35" s="580"/>
      <c r="GRY35" s="580"/>
      <c r="GRZ35" s="580"/>
      <c r="GSA35" s="580"/>
      <c r="GSB35" s="580"/>
      <c r="GSC35" s="580"/>
      <c r="GSD35" s="580"/>
      <c r="GSE35" s="580"/>
      <c r="GSF35" s="580"/>
      <c r="GSG35" s="580"/>
      <c r="GSH35" s="580"/>
      <c r="GSI35" s="580"/>
      <c r="GSJ35" s="580"/>
      <c r="GSK35" s="580"/>
      <c r="GSL35" s="580"/>
      <c r="GSM35" s="580"/>
      <c r="GSN35" s="580"/>
      <c r="GSO35" s="580"/>
      <c r="GSP35" s="580"/>
      <c r="GSQ35" s="580"/>
      <c r="GSR35" s="580"/>
      <c r="GSS35" s="580"/>
      <c r="GST35" s="580"/>
      <c r="GSU35" s="580"/>
      <c r="GSV35" s="580"/>
      <c r="GSW35" s="580"/>
      <c r="GSX35" s="580"/>
      <c r="GSY35" s="580"/>
      <c r="GSZ35" s="580"/>
      <c r="GTA35" s="580"/>
      <c r="GTB35" s="580"/>
      <c r="GTC35" s="580"/>
      <c r="GTD35" s="580"/>
      <c r="GTE35" s="580"/>
      <c r="GTF35" s="580"/>
      <c r="GTG35" s="580"/>
      <c r="GTH35" s="580"/>
      <c r="GTI35" s="580"/>
      <c r="GTJ35" s="580"/>
      <c r="GTK35" s="580"/>
      <c r="GTL35" s="580"/>
      <c r="GTM35" s="580"/>
      <c r="GTN35" s="580"/>
      <c r="GTO35" s="580"/>
      <c r="GTP35" s="580"/>
      <c r="GTQ35" s="580"/>
      <c r="GTR35" s="580"/>
      <c r="GTS35" s="580"/>
      <c r="GTT35" s="580"/>
      <c r="GTU35" s="580"/>
      <c r="GTV35" s="580"/>
      <c r="GTW35" s="580"/>
      <c r="GTX35" s="580"/>
      <c r="GTY35" s="580"/>
      <c r="GTZ35" s="580"/>
      <c r="GUA35" s="580"/>
      <c r="GUB35" s="580"/>
      <c r="GUC35" s="580"/>
      <c r="GUD35" s="580"/>
      <c r="GUE35" s="580"/>
      <c r="GUF35" s="580"/>
      <c r="GUG35" s="580"/>
      <c r="GUH35" s="580"/>
      <c r="GUI35" s="580"/>
      <c r="GUJ35" s="580"/>
      <c r="GUK35" s="580"/>
      <c r="GUL35" s="580"/>
      <c r="GUM35" s="580"/>
      <c r="GUN35" s="580"/>
      <c r="GUO35" s="580"/>
      <c r="GUP35" s="580"/>
      <c r="GUQ35" s="580"/>
      <c r="GUR35" s="580"/>
      <c r="GUS35" s="580"/>
      <c r="GUT35" s="580"/>
      <c r="GUU35" s="580"/>
      <c r="GUV35" s="580"/>
      <c r="GUW35" s="580"/>
      <c r="GUX35" s="580"/>
      <c r="GUY35" s="580"/>
      <c r="GUZ35" s="580"/>
      <c r="GVA35" s="580"/>
      <c r="GVB35" s="580"/>
      <c r="GVC35" s="580"/>
      <c r="GVD35" s="580"/>
      <c r="GVE35" s="580"/>
      <c r="GVF35" s="580"/>
      <c r="GVG35" s="580"/>
      <c r="GVH35" s="580"/>
      <c r="GVI35" s="580"/>
      <c r="GVJ35" s="580"/>
      <c r="GVK35" s="580"/>
      <c r="GVL35" s="580"/>
      <c r="GVM35" s="580"/>
      <c r="GVN35" s="580"/>
      <c r="GVO35" s="580"/>
      <c r="GVP35" s="580"/>
      <c r="GVQ35" s="580"/>
      <c r="GVR35" s="580"/>
      <c r="GVS35" s="580"/>
      <c r="GVT35" s="580"/>
      <c r="GVU35" s="580"/>
      <c r="GVV35" s="580"/>
      <c r="GVW35" s="580"/>
      <c r="GVX35" s="580"/>
      <c r="GVY35" s="580"/>
      <c r="GVZ35" s="580"/>
      <c r="GWA35" s="580"/>
      <c r="GWB35" s="580"/>
      <c r="GWC35" s="580"/>
      <c r="GWD35" s="580"/>
      <c r="GWE35" s="580"/>
      <c r="GWF35" s="580"/>
      <c r="GWG35" s="580"/>
      <c r="GWH35" s="580"/>
      <c r="GWI35" s="580"/>
      <c r="GWJ35" s="580"/>
      <c r="GWK35" s="580"/>
      <c r="GWL35" s="580"/>
      <c r="GWM35" s="580"/>
      <c r="GWN35" s="580"/>
      <c r="GWO35" s="580"/>
      <c r="GWP35" s="580"/>
      <c r="GWQ35" s="580"/>
      <c r="GWR35" s="580"/>
      <c r="GWS35" s="580"/>
      <c r="GWT35" s="580"/>
      <c r="GWU35" s="580"/>
      <c r="GWV35" s="580"/>
      <c r="GWW35" s="580"/>
      <c r="GWX35" s="580"/>
      <c r="GWY35" s="580"/>
      <c r="GWZ35" s="580"/>
      <c r="GXA35" s="580"/>
      <c r="GXB35" s="580"/>
      <c r="GXC35" s="580"/>
      <c r="GXD35" s="580"/>
      <c r="GXE35" s="580"/>
      <c r="GXF35" s="580"/>
      <c r="GXG35" s="580"/>
      <c r="GXH35" s="580"/>
      <c r="GXI35" s="580"/>
      <c r="GXJ35" s="580"/>
      <c r="GXK35" s="580"/>
      <c r="GXL35" s="580"/>
      <c r="GXM35" s="580"/>
      <c r="GXN35" s="580"/>
      <c r="GXO35" s="580"/>
      <c r="GXP35" s="580"/>
      <c r="GXQ35" s="580"/>
      <c r="GXR35" s="580"/>
      <c r="GXS35" s="580"/>
      <c r="GXT35" s="580"/>
      <c r="GXU35" s="580"/>
      <c r="GXV35" s="580"/>
      <c r="GXW35" s="580"/>
      <c r="GXX35" s="580"/>
      <c r="GXY35" s="580"/>
      <c r="GXZ35" s="580"/>
      <c r="GYA35" s="580"/>
      <c r="GYB35" s="580"/>
      <c r="GYC35" s="580"/>
      <c r="GYD35" s="580"/>
      <c r="GYE35" s="580"/>
      <c r="GYF35" s="580"/>
      <c r="GYG35" s="580"/>
      <c r="GYH35" s="580"/>
      <c r="GYI35" s="580"/>
      <c r="GYJ35" s="580"/>
      <c r="GYK35" s="580"/>
      <c r="GYL35" s="580"/>
      <c r="GYM35" s="580"/>
      <c r="GYN35" s="580"/>
      <c r="GYO35" s="580"/>
      <c r="GYP35" s="580"/>
      <c r="GYQ35" s="580"/>
      <c r="GYR35" s="580"/>
      <c r="GYS35" s="580"/>
      <c r="GYT35" s="580"/>
      <c r="GYU35" s="580"/>
      <c r="GYV35" s="580"/>
      <c r="GYW35" s="580"/>
      <c r="GYX35" s="580"/>
      <c r="GYY35" s="580"/>
      <c r="GYZ35" s="580"/>
      <c r="GZA35" s="580"/>
      <c r="GZB35" s="580"/>
      <c r="GZC35" s="580"/>
      <c r="GZD35" s="580"/>
      <c r="GZE35" s="580"/>
      <c r="GZF35" s="580"/>
      <c r="GZG35" s="580"/>
      <c r="GZH35" s="580"/>
      <c r="GZI35" s="580"/>
      <c r="GZJ35" s="580"/>
      <c r="GZK35" s="580"/>
      <c r="GZL35" s="580"/>
      <c r="GZM35" s="580"/>
      <c r="GZN35" s="580"/>
      <c r="GZO35" s="580"/>
      <c r="GZP35" s="580"/>
      <c r="GZQ35" s="580"/>
      <c r="GZR35" s="580"/>
      <c r="GZS35" s="580"/>
      <c r="GZT35" s="580"/>
      <c r="GZU35" s="580"/>
      <c r="GZV35" s="580"/>
      <c r="GZW35" s="580"/>
      <c r="GZX35" s="580"/>
      <c r="GZY35" s="580"/>
      <c r="GZZ35" s="580"/>
      <c r="HAA35" s="580"/>
      <c r="HAB35" s="580"/>
      <c r="HAC35" s="580"/>
      <c r="HAD35" s="580"/>
      <c r="HAE35" s="580"/>
      <c r="HAF35" s="580"/>
      <c r="HAG35" s="580"/>
      <c r="HAH35" s="580"/>
      <c r="HAI35" s="580"/>
      <c r="HAJ35" s="580"/>
      <c r="HAK35" s="580"/>
      <c r="HAL35" s="580"/>
      <c r="HAM35" s="580"/>
      <c r="HAN35" s="580"/>
      <c r="HAO35" s="580"/>
      <c r="HAP35" s="580"/>
      <c r="HAQ35" s="580"/>
      <c r="HAR35" s="580"/>
      <c r="HAS35" s="580"/>
      <c r="HAT35" s="580"/>
      <c r="HAU35" s="580"/>
      <c r="HAV35" s="580"/>
      <c r="HAW35" s="580"/>
      <c r="HAX35" s="580"/>
      <c r="HAY35" s="580"/>
      <c r="HAZ35" s="580"/>
      <c r="HBA35" s="580"/>
      <c r="HBB35" s="580"/>
      <c r="HBC35" s="580"/>
      <c r="HBD35" s="580"/>
      <c r="HBE35" s="580"/>
      <c r="HBF35" s="580"/>
      <c r="HBG35" s="580"/>
      <c r="HBH35" s="580"/>
      <c r="HBI35" s="580"/>
      <c r="HBJ35" s="580"/>
      <c r="HBK35" s="580"/>
      <c r="HBL35" s="580"/>
      <c r="HBM35" s="580"/>
      <c r="HBN35" s="580"/>
      <c r="HBO35" s="580"/>
      <c r="HBP35" s="580"/>
      <c r="HBQ35" s="580"/>
      <c r="HBR35" s="580"/>
      <c r="HBS35" s="580"/>
      <c r="HBT35" s="580"/>
      <c r="HBU35" s="580"/>
      <c r="HBV35" s="580"/>
      <c r="HBW35" s="580"/>
      <c r="HBX35" s="580"/>
      <c r="HBY35" s="580"/>
      <c r="HBZ35" s="580"/>
      <c r="HCA35" s="580"/>
      <c r="HCB35" s="580"/>
      <c r="HCC35" s="580"/>
      <c r="HCD35" s="580"/>
      <c r="HCE35" s="580"/>
      <c r="HCF35" s="580"/>
      <c r="HCG35" s="580"/>
      <c r="HCH35" s="580"/>
      <c r="HCI35" s="580"/>
      <c r="HCJ35" s="580"/>
      <c r="HCK35" s="580"/>
      <c r="HCL35" s="580"/>
      <c r="HCM35" s="580"/>
      <c r="HCN35" s="580"/>
      <c r="HCO35" s="580"/>
      <c r="HCP35" s="580"/>
      <c r="HCQ35" s="580"/>
      <c r="HCR35" s="580"/>
      <c r="HCS35" s="580"/>
      <c r="HCT35" s="580"/>
      <c r="HCU35" s="580"/>
      <c r="HCV35" s="580"/>
      <c r="HCW35" s="580"/>
      <c r="HCX35" s="580"/>
      <c r="HCY35" s="580"/>
      <c r="HCZ35" s="580"/>
      <c r="HDA35" s="580"/>
      <c r="HDB35" s="580"/>
      <c r="HDC35" s="580"/>
      <c r="HDD35" s="580"/>
      <c r="HDE35" s="580"/>
      <c r="HDF35" s="580"/>
      <c r="HDG35" s="580"/>
      <c r="HDH35" s="580"/>
      <c r="HDI35" s="580"/>
      <c r="HDJ35" s="580"/>
      <c r="HDK35" s="580"/>
      <c r="HDL35" s="580"/>
      <c r="HDM35" s="580"/>
      <c r="HDN35" s="580"/>
      <c r="HDO35" s="580"/>
      <c r="HDP35" s="580"/>
      <c r="HDQ35" s="580"/>
      <c r="HDR35" s="580"/>
      <c r="HDS35" s="580"/>
      <c r="HDT35" s="580"/>
      <c r="HDU35" s="580"/>
      <c r="HDV35" s="580"/>
      <c r="HDW35" s="580"/>
      <c r="HDX35" s="580"/>
      <c r="HDY35" s="580"/>
      <c r="HDZ35" s="580"/>
      <c r="HEA35" s="580"/>
      <c r="HEB35" s="580"/>
      <c r="HEC35" s="580"/>
      <c r="HED35" s="580"/>
      <c r="HEE35" s="580"/>
      <c r="HEF35" s="580"/>
      <c r="HEG35" s="580"/>
      <c r="HEH35" s="580"/>
      <c r="HEI35" s="580"/>
      <c r="HEJ35" s="580"/>
      <c r="HEK35" s="580"/>
      <c r="HEL35" s="580"/>
      <c r="HEM35" s="580"/>
      <c r="HEN35" s="580"/>
      <c r="HEO35" s="580"/>
      <c r="HEP35" s="580"/>
      <c r="HEQ35" s="580"/>
      <c r="HER35" s="580"/>
      <c r="HES35" s="580"/>
      <c r="HET35" s="580"/>
      <c r="HEU35" s="580"/>
      <c r="HEV35" s="580"/>
      <c r="HEW35" s="580"/>
      <c r="HEX35" s="580"/>
      <c r="HEY35" s="580"/>
      <c r="HEZ35" s="580"/>
      <c r="HFA35" s="580"/>
      <c r="HFB35" s="580"/>
      <c r="HFC35" s="580"/>
      <c r="HFD35" s="580"/>
      <c r="HFE35" s="580"/>
      <c r="HFF35" s="580"/>
      <c r="HFG35" s="580"/>
      <c r="HFH35" s="580"/>
      <c r="HFI35" s="580"/>
      <c r="HFJ35" s="580"/>
      <c r="HFK35" s="580"/>
      <c r="HFL35" s="580"/>
      <c r="HFM35" s="580"/>
      <c r="HFN35" s="580"/>
      <c r="HFO35" s="580"/>
      <c r="HFP35" s="580"/>
      <c r="HFQ35" s="580"/>
      <c r="HFR35" s="580"/>
      <c r="HFS35" s="580"/>
      <c r="HFT35" s="580"/>
      <c r="HFU35" s="580"/>
      <c r="HFV35" s="580"/>
      <c r="HFW35" s="580"/>
      <c r="HFX35" s="580"/>
      <c r="HFY35" s="580"/>
      <c r="HFZ35" s="580"/>
      <c r="HGA35" s="580"/>
      <c r="HGB35" s="580"/>
      <c r="HGC35" s="580"/>
      <c r="HGD35" s="580"/>
      <c r="HGE35" s="580"/>
      <c r="HGF35" s="580"/>
      <c r="HGG35" s="580"/>
      <c r="HGH35" s="580"/>
      <c r="HGI35" s="580"/>
      <c r="HGJ35" s="580"/>
      <c r="HGK35" s="580"/>
      <c r="HGL35" s="580"/>
      <c r="HGM35" s="580"/>
      <c r="HGN35" s="580"/>
      <c r="HGO35" s="580"/>
      <c r="HGP35" s="580"/>
      <c r="HGQ35" s="580"/>
      <c r="HGR35" s="580"/>
      <c r="HGS35" s="580"/>
      <c r="HGT35" s="580"/>
      <c r="HGU35" s="580"/>
      <c r="HGV35" s="580"/>
      <c r="HGW35" s="580"/>
      <c r="HGX35" s="580"/>
      <c r="HGY35" s="580"/>
      <c r="HGZ35" s="580"/>
      <c r="HHA35" s="580"/>
      <c r="HHB35" s="580"/>
      <c r="HHC35" s="580"/>
      <c r="HHD35" s="580"/>
      <c r="HHE35" s="580"/>
      <c r="HHF35" s="580"/>
      <c r="HHG35" s="580"/>
      <c r="HHH35" s="580"/>
      <c r="HHI35" s="580"/>
      <c r="HHJ35" s="580"/>
      <c r="HHK35" s="580"/>
      <c r="HHL35" s="580"/>
      <c r="HHM35" s="580"/>
      <c r="HHN35" s="580"/>
      <c r="HHO35" s="580"/>
      <c r="HHP35" s="580"/>
      <c r="HHQ35" s="580"/>
      <c r="HHR35" s="580"/>
      <c r="HHS35" s="580"/>
      <c r="HHT35" s="580"/>
      <c r="HHU35" s="580"/>
      <c r="HHV35" s="580"/>
      <c r="HHW35" s="580"/>
      <c r="HHX35" s="580"/>
      <c r="HHY35" s="580"/>
      <c r="HHZ35" s="580"/>
      <c r="HIA35" s="580"/>
      <c r="HIB35" s="580"/>
      <c r="HIC35" s="580"/>
      <c r="HID35" s="580"/>
      <c r="HIE35" s="580"/>
      <c r="HIF35" s="580"/>
      <c r="HIG35" s="580"/>
      <c r="HIH35" s="580"/>
      <c r="HII35" s="580"/>
      <c r="HIJ35" s="580"/>
      <c r="HIK35" s="580"/>
      <c r="HIL35" s="580"/>
      <c r="HIM35" s="580"/>
      <c r="HIN35" s="580"/>
      <c r="HIO35" s="580"/>
      <c r="HIP35" s="580"/>
      <c r="HIQ35" s="580"/>
      <c r="HIR35" s="580"/>
      <c r="HIS35" s="580"/>
      <c r="HIT35" s="580"/>
      <c r="HIU35" s="580"/>
      <c r="HIV35" s="580"/>
      <c r="HIW35" s="580"/>
      <c r="HIX35" s="580"/>
      <c r="HIY35" s="580"/>
      <c r="HIZ35" s="580"/>
      <c r="HJA35" s="580"/>
      <c r="HJB35" s="580"/>
      <c r="HJC35" s="580"/>
      <c r="HJD35" s="580"/>
      <c r="HJE35" s="580"/>
      <c r="HJF35" s="580"/>
      <c r="HJG35" s="580"/>
      <c r="HJH35" s="580"/>
      <c r="HJI35" s="580"/>
      <c r="HJJ35" s="580"/>
      <c r="HJK35" s="580"/>
      <c r="HJL35" s="580"/>
      <c r="HJM35" s="580"/>
      <c r="HJN35" s="580"/>
      <c r="HJO35" s="580"/>
      <c r="HJP35" s="580"/>
      <c r="HJQ35" s="580"/>
      <c r="HJR35" s="580"/>
      <c r="HJS35" s="580"/>
      <c r="HJT35" s="580"/>
      <c r="HJU35" s="580"/>
      <c r="HJV35" s="580"/>
      <c r="HJW35" s="580"/>
      <c r="HJX35" s="580"/>
      <c r="HJY35" s="580"/>
      <c r="HJZ35" s="580"/>
      <c r="HKA35" s="580"/>
      <c r="HKB35" s="580"/>
      <c r="HKC35" s="580"/>
      <c r="HKD35" s="580"/>
      <c r="HKE35" s="580"/>
      <c r="HKF35" s="580"/>
      <c r="HKG35" s="580"/>
      <c r="HKH35" s="580"/>
      <c r="HKI35" s="580"/>
      <c r="HKJ35" s="580"/>
      <c r="HKK35" s="580"/>
      <c r="HKL35" s="580"/>
      <c r="HKM35" s="580"/>
      <c r="HKN35" s="580"/>
      <c r="HKO35" s="580"/>
      <c r="HKP35" s="580"/>
      <c r="HKQ35" s="580"/>
      <c r="HKR35" s="580"/>
      <c r="HKS35" s="580"/>
      <c r="HKT35" s="580"/>
      <c r="HKU35" s="580"/>
      <c r="HKV35" s="580"/>
      <c r="HKW35" s="580"/>
      <c r="HKX35" s="580"/>
      <c r="HKY35" s="580"/>
      <c r="HKZ35" s="580"/>
      <c r="HLA35" s="580"/>
      <c r="HLB35" s="580"/>
      <c r="HLC35" s="580"/>
      <c r="HLD35" s="580"/>
      <c r="HLE35" s="580"/>
      <c r="HLF35" s="580"/>
      <c r="HLG35" s="580"/>
      <c r="HLH35" s="580"/>
      <c r="HLI35" s="580"/>
      <c r="HLJ35" s="580"/>
      <c r="HLK35" s="580"/>
      <c r="HLL35" s="580"/>
      <c r="HLM35" s="580"/>
      <c r="HLN35" s="580"/>
      <c r="HLO35" s="580"/>
      <c r="HLP35" s="580"/>
      <c r="HLQ35" s="580"/>
      <c r="HLR35" s="580"/>
      <c r="HLS35" s="580"/>
      <c r="HLT35" s="580"/>
      <c r="HLU35" s="580"/>
      <c r="HLV35" s="580"/>
      <c r="HLW35" s="580"/>
      <c r="HLX35" s="580"/>
      <c r="HLY35" s="580"/>
      <c r="HLZ35" s="580"/>
      <c r="HMA35" s="580"/>
      <c r="HMB35" s="580"/>
      <c r="HMC35" s="580"/>
      <c r="HMD35" s="580"/>
      <c r="HME35" s="580"/>
      <c r="HMF35" s="580"/>
      <c r="HMG35" s="580"/>
      <c r="HMH35" s="580"/>
      <c r="HMI35" s="580"/>
      <c r="HMJ35" s="580"/>
      <c r="HMK35" s="580"/>
      <c r="HML35" s="580"/>
      <c r="HMM35" s="580"/>
      <c r="HMN35" s="580"/>
      <c r="HMO35" s="580"/>
      <c r="HMP35" s="580"/>
      <c r="HMQ35" s="580"/>
      <c r="HMR35" s="580"/>
      <c r="HMS35" s="580"/>
      <c r="HMT35" s="580"/>
      <c r="HMU35" s="580"/>
      <c r="HMV35" s="580"/>
      <c r="HMW35" s="580"/>
      <c r="HMX35" s="580"/>
      <c r="HMY35" s="580"/>
      <c r="HMZ35" s="580"/>
      <c r="HNA35" s="580"/>
      <c r="HNB35" s="580"/>
      <c r="HNC35" s="580"/>
      <c r="HND35" s="580"/>
      <c r="HNE35" s="580"/>
      <c r="HNF35" s="580"/>
      <c r="HNG35" s="580"/>
      <c r="HNH35" s="580"/>
      <c r="HNI35" s="580"/>
      <c r="HNJ35" s="580"/>
      <c r="HNK35" s="580"/>
      <c r="HNL35" s="580"/>
      <c r="HNM35" s="580"/>
      <c r="HNN35" s="580"/>
      <c r="HNO35" s="580"/>
      <c r="HNP35" s="580"/>
      <c r="HNQ35" s="580"/>
      <c r="HNR35" s="580"/>
      <c r="HNS35" s="580"/>
      <c r="HNT35" s="580"/>
      <c r="HNU35" s="580"/>
      <c r="HNV35" s="580"/>
      <c r="HNW35" s="580"/>
      <c r="HNX35" s="580"/>
      <c r="HNY35" s="580"/>
      <c r="HNZ35" s="580"/>
      <c r="HOA35" s="580"/>
      <c r="HOB35" s="580"/>
      <c r="HOC35" s="580"/>
      <c r="HOD35" s="580"/>
      <c r="HOE35" s="580"/>
      <c r="HOF35" s="580"/>
      <c r="HOG35" s="580"/>
      <c r="HOH35" s="580"/>
      <c r="HOI35" s="580"/>
      <c r="HOJ35" s="580"/>
      <c r="HOK35" s="580"/>
      <c r="HOL35" s="580"/>
      <c r="HOM35" s="580"/>
      <c r="HON35" s="580"/>
      <c r="HOO35" s="580"/>
      <c r="HOP35" s="580"/>
      <c r="HOQ35" s="580"/>
      <c r="HOR35" s="580"/>
      <c r="HOS35" s="580"/>
      <c r="HOT35" s="580"/>
      <c r="HOU35" s="580"/>
      <c r="HOV35" s="580"/>
      <c r="HOW35" s="580"/>
      <c r="HOX35" s="580"/>
      <c r="HOY35" s="580"/>
      <c r="HOZ35" s="580"/>
      <c r="HPA35" s="580"/>
      <c r="HPB35" s="580"/>
      <c r="HPC35" s="580"/>
      <c r="HPD35" s="580"/>
      <c r="HPE35" s="580"/>
      <c r="HPF35" s="580"/>
      <c r="HPG35" s="580"/>
      <c r="HPH35" s="580"/>
      <c r="HPI35" s="580"/>
      <c r="HPJ35" s="580"/>
      <c r="HPK35" s="580"/>
      <c r="HPL35" s="580"/>
      <c r="HPM35" s="580"/>
      <c r="HPN35" s="580"/>
      <c r="HPO35" s="580"/>
      <c r="HPP35" s="580"/>
      <c r="HPQ35" s="580"/>
      <c r="HPR35" s="580"/>
      <c r="HPS35" s="580"/>
      <c r="HPT35" s="580"/>
      <c r="HPU35" s="580"/>
      <c r="HPV35" s="580"/>
      <c r="HPW35" s="580"/>
      <c r="HPX35" s="580"/>
      <c r="HPY35" s="580"/>
      <c r="HPZ35" s="580"/>
      <c r="HQA35" s="580"/>
      <c r="HQB35" s="580"/>
      <c r="HQC35" s="580"/>
      <c r="HQD35" s="580"/>
      <c r="HQE35" s="580"/>
      <c r="HQF35" s="580"/>
      <c r="HQG35" s="580"/>
      <c r="HQH35" s="580"/>
      <c r="HQI35" s="580"/>
      <c r="HQJ35" s="580"/>
      <c r="HQK35" s="580"/>
      <c r="HQL35" s="580"/>
      <c r="HQM35" s="580"/>
      <c r="HQN35" s="580"/>
      <c r="HQO35" s="580"/>
      <c r="HQP35" s="580"/>
      <c r="HQQ35" s="580"/>
      <c r="HQR35" s="580"/>
      <c r="HQS35" s="580"/>
      <c r="HQT35" s="580"/>
      <c r="HQU35" s="580"/>
      <c r="HQV35" s="580"/>
      <c r="HQW35" s="580"/>
      <c r="HQX35" s="580"/>
      <c r="HQY35" s="580"/>
      <c r="HQZ35" s="580"/>
      <c r="HRA35" s="580"/>
      <c r="HRB35" s="580"/>
      <c r="HRC35" s="580"/>
      <c r="HRD35" s="580"/>
      <c r="HRE35" s="580"/>
      <c r="HRF35" s="580"/>
      <c r="HRG35" s="580"/>
      <c r="HRH35" s="580"/>
      <c r="HRI35" s="580"/>
      <c r="HRJ35" s="580"/>
      <c r="HRK35" s="580"/>
      <c r="HRL35" s="580"/>
      <c r="HRM35" s="580"/>
      <c r="HRN35" s="580"/>
      <c r="HRO35" s="580"/>
      <c r="HRP35" s="580"/>
      <c r="HRQ35" s="580"/>
      <c r="HRR35" s="580"/>
      <c r="HRS35" s="580"/>
      <c r="HRT35" s="580"/>
      <c r="HRU35" s="580"/>
      <c r="HRV35" s="580"/>
      <c r="HRW35" s="580"/>
      <c r="HRX35" s="580"/>
      <c r="HRY35" s="580"/>
      <c r="HRZ35" s="580"/>
      <c r="HSA35" s="580"/>
      <c r="HSB35" s="580"/>
      <c r="HSC35" s="580"/>
      <c r="HSD35" s="580"/>
      <c r="HSE35" s="580"/>
      <c r="HSF35" s="580"/>
      <c r="HSG35" s="580"/>
      <c r="HSH35" s="580"/>
      <c r="HSI35" s="580"/>
      <c r="HSJ35" s="580"/>
      <c r="HSK35" s="580"/>
      <c r="HSL35" s="580"/>
      <c r="HSM35" s="580"/>
      <c r="HSN35" s="580"/>
      <c r="HSO35" s="580"/>
      <c r="HSP35" s="580"/>
      <c r="HSQ35" s="580"/>
      <c r="HSR35" s="580"/>
      <c r="HSS35" s="580"/>
      <c r="HST35" s="580"/>
      <c r="HSU35" s="580"/>
      <c r="HSV35" s="580"/>
      <c r="HSW35" s="580"/>
      <c r="HSX35" s="580"/>
      <c r="HSY35" s="580"/>
      <c r="HSZ35" s="580"/>
      <c r="HTA35" s="580"/>
      <c r="HTB35" s="580"/>
      <c r="HTC35" s="580"/>
      <c r="HTD35" s="580"/>
      <c r="HTE35" s="580"/>
      <c r="HTF35" s="580"/>
      <c r="HTG35" s="580"/>
      <c r="HTH35" s="580"/>
      <c r="HTI35" s="580"/>
      <c r="HTJ35" s="580"/>
      <c r="HTK35" s="580"/>
      <c r="HTL35" s="580"/>
      <c r="HTM35" s="580"/>
      <c r="HTN35" s="580"/>
      <c r="HTO35" s="580"/>
      <c r="HTP35" s="580"/>
      <c r="HTQ35" s="580"/>
      <c r="HTR35" s="580"/>
      <c r="HTS35" s="580"/>
      <c r="HTT35" s="580"/>
      <c r="HTU35" s="580"/>
      <c r="HTV35" s="580"/>
      <c r="HTW35" s="580"/>
      <c r="HTX35" s="580"/>
      <c r="HTY35" s="580"/>
      <c r="HTZ35" s="580"/>
      <c r="HUA35" s="580"/>
      <c r="HUB35" s="580"/>
      <c r="HUC35" s="580"/>
      <c r="HUD35" s="580"/>
      <c r="HUE35" s="580"/>
      <c r="HUF35" s="580"/>
      <c r="HUG35" s="580"/>
      <c r="HUH35" s="580"/>
      <c r="HUI35" s="580"/>
      <c r="HUJ35" s="580"/>
      <c r="HUK35" s="580"/>
      <c r="HUL35" s="580"/>
      <c r="HUM35" s="580"/>
      <c r="HUN35" s="580"/>
      <c r="HUO35" s="580"/>
      <c r="HUP35" s="580"/>
      <c r="HUQ35" s="580"/>
      <c r="HUR35" s="580"/>
      <c r="HUS35" s="580"/>
      <c r="HUT35" s="580"/>
      <c r="HUU35" s="580"/>
      <c r="HUV35" s="580"/>
      <c r="HUW35" s="580"/>
      <c r="HUX35" s="580"/>
      <c r="HUY35" s="580"/>
      <c r="HUZ35" s="580"/>
      <c r="HVA35" s="580"/>
      <c r="HVB35" s="580"/>
      <c r="HVC35" s="580"/>
      <c r="HVD35" s="580"/>
      <c r="HVE35" s="580"/>
      <c r="HVF35" s="580"/>
      <c r="HVG35" s="580"/>
      <c r="HVH35" s="580"/>
      <c r="HVI35" s="580"/>
      <c r="HVJ35" s="580"/>
      <c r="HVK35" s="580"/>
      <c r="HVL35" s="580"/>
      <c r="HVM35" s="580"/>
      <c r="HVN35" s="580"/>
      <c r="HVO35" s="580"/>
      <c r="HVP35" s="580"/>
      <c r="HVQ35" s="580"/>
      <c r="HVR35" s="580"/>
      <c r="HVS35" s="580"/>
      <c r="HVT35" s="580"/>
      <c r="HVU35" s="580"/>
      <c r="HVV35" s="580"/>
      <c r="HVW35" s="580"/>
      <c r="HVX35" s="580"/>
      <c r="HVY35" s="580"/>
      <c r="HVZ35" s="580"/>
      <c r="HWA35" s="580"/>
      <c r="HWB35" s="580"/>
      <c r="HWC35" s="580"/>
      <c r="HWD35" s="580"/>
      <c r="HWE35" s="580"/>
      <c r="HWF35" s="580"/>
      <c r="HWG35" s="580"/>
      <c r="HWH35" s="580"/>
      <c r="HWI35" s="580"/>
      <c r="HWJ35" s="580"/>
      <c r="HWK35" s="580"/>
      <c r="HWL35" s="580"/>
      <c r="HWM35" s="580"/>
      <c r="HWN35" s="580"/>
      <c r="HWO35" s="580"/>
      <c r="HWP35" s="580"/>
      <c r="HWQ35" s="580"/>
      <c r="HWR35" s="580"/>
      <c r="HWS35" s="580"/>
      <c r="HWT35" s="580"/>
      <c r="HWU35" s="580"/>
      <c r="HWV35" s="580"/>
      <c r="HWW35" s="580"/>
      <c r="HWX35" s="580"/>
      <c r="HWY35" s="580"/>
      <c r="HWZ35" s="580"/>
      <c r="HXA35" s="580"/>
      <c r="HXB35" s="580"/>
      <c r="HXC35" s="580"/>
      <c r="HXD35" s="580"/>
      <c r="HXE35" s="580"/>
      <c r="HXF35" s="580"/>
      <c r="HXG35" s="580"/>
      <c r="HXH35" s="580"/>
      <c r="HXI35" s="580"/>
      <c r="HXJ35" s="580"/>
      <c r="HXK35" s="580"/>
      <c r="HXL35" s="580"/>
      <c r="HXM35" s="580"/>
      <c r="HXN35" s="580"/>
      <c r="HXO35" s="580"/>
      <c r="HXP35" s="580"/>
      <c r="HXQ35" s="580"/>
      <c r="HXR35" s="580"/>
      <c r="HXS35" s="580"/>
      <c r="HXT35" s="580"/>
      <c r="HXU35" s="580"/>
      <c r="HXV35" s="580"/>
      <c r="HXW35" s="580"/>
      <c r="HXX35" s="580"/>
      <c r="HXY35" s="580"/>
      <c r="HXZ35" s="580"/>
      <c r="HYA35" s="580"/>
      <c r="HYB35" s="580"/>
      <c r="HYC35" s="580"/>
      <c r="HYD35" s="580"/>
      <c r="HYE35" s="580"/>
      <c r="HYF35" s="580"/>
      <c r="HYG35" s="580"/>
      <c r="HYH35" s="580"/>
      <c r="HYI35" s="580"/>
      <c r="HYJ35" s="580"/>
      <c r="HYK35" s="580"/>
      <c r="HYL35" s="580"/>
      <c r="HYM35" s="580"/>
      <c r="HYN35" s="580"/>
      <c r="HYO35" s="580"/>
      <c r="HYP35" s="580"/>
      <c r="HYQ35" s="580"/>
      <c r="HYR35" s="580"/>
      <c r="HYS35" s="580"/>
      <c r="HYT35" s="580"/>
      <c r="HYU35" s="580"/>
      <c r="HYV35" s="580"/>
      <c r="HYW35" s="580"/>
      <c r="HYX35" s="580"/>
      <c r="HYY35" s="580"/>
      <c r="HYZ35" s="580"/>
      <c r="HZA35" s="580"/>
      <c r="HZB35" s="580"/>
      <c r="HZC35" s="580"/>
      <c r="HZD35" s="580"/>
      <c r="HZE35" s="580"/>
      <c r="HZF35" s="580"/>
      <c r="HZG35" s="580"/>
      <c r="HZH35" s="580"/>
      <c r="HZI35" s="580"/>
      <c r="HZJ35" s="580"/>
      <c r="HZK35" s="580"/>
      <c r="HZL35" s="580"/>
      <c r="HZM35" s="580"/>
      <c r="HZN35" s="580"/>
      <c r="HZO35" s="580"/>
      <c r="HZP35" s="580"/>
      <c r="HZQ35" s="580"/>
      <c r="HZR35" s="580"/>
      <c r="HZS35" s="580"/>
      <c r="HZT35" s="580"/>
      <c r="HZU35" s="580"/>
      <c r="HZV35" s="580"/>
      <c r="HZW35" s="580"/>
      <c r="HZX35" s="580"/>
      <c r="HZY35" s="580"/>
      <c r="HZZ35" s="580"/>
      <c r="IAA35" s="580"/>
      <c r="IAB35" s="580"/>
      <c r="IAC35" s="580"/>
      <c r="IAD35" s="580"/>
      <c r="IAE35" s="580"/>
      <c r="IAF35" s="580"/>
      <c r="IAG35" s="580"/>
      <c r="IAH35" s="580"/>
      <c r="IAI35" s="580"/>
      <c r="IAJ35" s="580"/>
      <c r="IAK35" s="580"/>
      <c r="IAL35" s="580"/>
      <c r="IAM35" s="580"/>
      <c r="IAN35" s="580"/>
      <c r="IAO35" s="580"/>
      <c r="IAP35" s="580"/>
      <c r="IAQ35" s="580"/>
      <c r="IAR35" s="580"/>
      <c r="IAS35" s="580"/>
      <c r="IAT35" s="580"/>
      <c r="IAU35" s="580"/>
      <c r="IAV35" s="580"/>
      <c r="IAW35" s="580"/>
      <c r="IAX35" s="580"/>
      <c r="IAY35" s="580"/>
      <c r="IAZ35" s="580"/>
      <c r="IBA35" s="580"/>
      <c r="IBB35" s="580"/>
      <c r="IBC35" s="580"/>
      <c r="IBD35" s="580"/>
      <c r="IBE35" s="580"/>
      <c r="IBF35" s="580"/>
      <c r="IBG35" s="580"/>
      <c r="IBH35" s="580"/>
      <c r="IBI35" s="580"/>
      <c r="IBJ35" s="580"/>
      <c r="IBK35" s="580"/>
      <c r="IBL35" s="580"/>
      <c r="IBM35" s="580"/>
      <c r="IBN35" s="580"/>
      <c r="IBO35" s="580"/>
      <c r="IBP35" s="580"/>
      <c r="IBQ35" s="580"/>
      <c r="IBR35" s="580"/>
      <c r="IBS35" s="580"/>
      <c r="IBT35" s="580"/>
      <c r="IBU35" s="580"/>
      <c r="IBV35" s="580"/>
      <c r="IBW35" s="580"/>
      <c r="IBX35" s="580"/>
      <c r="IBY35" s="580"/>
      <c r="IBZ35" s="580"/>
      <c r="ICA35" s="580"/>
      <c r="ICB35" s="580"/>
      <c r="ICC35" s="580"/>
      <c r="ICD35" s="580"/>
      <c r="ICE35" s="580"/>
      <c r="ICF35" s="580"/>
      <c r="ICG35" s="580"/>
      <c r="ICH35" s="580"/>
      <c r="ICI35" s="580"/>
      <c r="ICJ35" s="580"/>
      <c r="ICK35" s="580"/>
      <c r="ICL35" s="580"/>
      <c r="ICM35" s="580"/>
      <c r="ICN35" s="580"/>
      <c r="ICO35" s="580"/>
      <c r="ICP35" s="580"/>
      <c r="ICQ35" s="580"/>
      <c r="ICR35" s="580"/>
      <c r="ICS35" s="580"/>
      <c r="ICT35" s="580"/>
      <c r="ICU35" s="580"/>
      <c r="ICV35" s="580"/>
      <c r="ICW35" s="580"/>
      <c r="ICX35" s="580"/>
      <c r="ICY35" s="580"/>
      <c r="ICZ35" s="580"/>
      <c r="IDA35" s="580"/>
      <c r="IDB35" s="580"/>
      <c r="IDC35" s="580"/>
      <c r="IDD35" s="580"/>
      <c r="IDE35" s="580"/>
      <c r="IDF35" s="580"/>
      <c r="IDG35" s="580"/>
      <c r="IDH35" s="580"/>
      <c r="IDI35" s="580"/>
      <c r="IDJ35" s="580"/>
      <c r="IDK35" s="580"/>
      <c r="IDL35" s="580"/>
      <c r="IDM35" s="580"/>
      <c r="IDN35" s="580"/>
      <c r="IDO35" s="580"/>
      <c r="IDP35" s="580"/>
      <c r="IDQ35" s="580"/>
      <c r="IDR35" s="580"/>
      <c r="IDS35" s="580"/>
      <c r="IDT35" s="580"/>
      <c r="IDU35" s="580"/>
      <c r="IDV35" s="580"/>
      <c r="IDW35" s="580"/>
      <c r="IDX35" s="580"/>
      <c r="IDY35" s="580"/>
      <c r="IDZ35" s="580"/>
      <c r="IEA35" s="580"/>
      <c r="IEB35" s="580"/>
      <c r="IEC35" s="580"/>
      <c r="IED35" s="580"/>
      <c r="IEE35" s="580"/>
      <c r="IEF35" s="580"/>
      <c r="IEG35" s="580"/>
      <c r="IEH35" s="580"/>
      <c r="IEI35" s="580"/>
      <c r="IEJ35" s="580"/>
      <c r="IEK35" s="580"/>
      <c r="IEL35" s="580"/>
      <c r="IEM35" s="580"/>
      <c r="IEN35" s="580"/>
      <c r="IEO35" s="580"/>
      <c r="IEP35" s="580"/>
      <c r="IEQ35" s="580"/>
      <c r="IER35" s="580"/>
      <c r="IES35" s="580"/>
      <c r="IET35" s="580"/>
      <c r="IEU35" s="580"/>
      <c r="IEV35" s="580"/>
      <c r="IEW35" s="580"/>
      <c r="IEX35" s="580"/>
      <c r="IEY35" s="580"/>
      <c r="IEZ35" s="580"/>
      <c r="IFA35" s="580"/>
      <c r="IFB35" s="580"/>
      <c r="IFC35" s="580"/>
      <c r="IFD35" s="580"/>
      <c r="IFE35" s="580"/>
      <c r="IFF35" s="580"/>
      <c r="IFG35" s="580"/>
      <c r="IFH35" s="580"/>
      <c r="IFI35" s="580"/>
      <c r="IFJ35" s="580"/>
      <c r="IFK35" s="580"/>
      <c r="IFL35" s="580"/>
      <c r="IFM35" s="580"/>
      <c r="IFN35" s="580"/>
      <c r="IFO35" s="580"/>
      <c r="IFP35" s="580"/>
      <c r="IFQ35" s="580"/>
      <c r="IFR35" s="580"/>
      <c r="IFS35" s="580"/>
      <c r="IFT35" s="580"/>
      <c r="IFU35" s="580"/>
      <c r="IFV35" s="580"/>
      <c r="IFW35" s="580"/>
      <c r="IFX35" s="580"/>
      <c r="IFY35" s="580"/>
      <c r="IFZ35" s="580"/>
      <c r="IGA35" s="580"/>
      <c r="IGB35" s="580"/>
      <c r="IGC35" s="580"/>
      <c r="IGD35" s="580"/>
      <c r="IGE35" s="580"/>
      <c r="IGF35" s="580"/>
      <c r="IGG35" s="580"/>
      <c r="IGH35" s="580"/>
      <c r="IGI35" s="580"/>
      <c r="IGJ35" s="580"/>
      <c r="IGK35" s="580"/>
      <c r="IGL35" s="580"/>
      <c r="IGM35" s="580"/>
      <c r="IGN35" s="580"/>
      <c r="IGO35" s="580"/>
      <c r="IGP35" s="580"/>
      <c r="IGQ35" s="580"/>
      <c r="IGR35" s="580"/>
      <c r="IGS35" s="580"/>
      <c r="IGT35" s="580"/>
      <c r="IGU35" s="580"/>
      <c r="IGV35" s="580"/>
      <c r="IGW35" s="580"/>
      <c r="IGX35" s="580"/>
      <c r="IGY35" s="580"/>
      <c r="IGZ35" s="580"/>
      <c r="IHA35" s="580"/>
      <c r="IHB35" s="580"/>
      <c r="IHC35" s="580"/>
      <c r="IHD35" s="580"/>
      <c r="IHE35" s="580"/>
      <c r="IHF35" s="580"/>
      <c r="IHG35" s="580"/>
      <c r="IHH35" s="580"/>
      <c r="IHI35" s="580"/>
      <c r="IHJ35" s="580"/>
      <c r="IHK35" s="580"/>
      <c r="IHL35" s="580"/>
      <c r="IHM35" s="580"/>
      <c r="IHN35" s="580"/>
      <c r="IHO35" s="580"/>
      <c r="IHP35" s="580"/>
      <c r="IHQ35" s="580"/>
      <c r="IHR35" s="580"/>
      <c r="IHS35" s="580"/>
      <c r="IHT35" s="580"/>
      <c r="IHU35" s="580"/>
      <c r="IHV35" s="580"/>
      <c r="IHW35" s="580"/>
      <c r="IHX35" s="580"/>
      <c r="IHY35" s="580"/>
      <c r="IHZ35" s="580"/>
      <c r="IIA35" s="580"/>
      <c r="IIB35" s="580"/>
      <c r="IIC35" s="580"/>
      <c r="IID35" s="580"/>
      <c r="IIE35" s="580"/>
      <c r="IIF35" s="580"/>
      <c r="IIG35" s="580"/>
      <c r="IIH35" s="580"/>
      <c r="III35" s="580"/>
      <c r="IIJ35" s="580"/>
      <c r="IIK35" s="580"/>
      <c r="IIL35" s="580"/>
      <c r="IIM35" s="580"/>
      <c r="IIN35" s="580"/>
      <c r="IIO35" s="580"/>
      <c r="IIP35" s="580"/>
      <c r="IIQ35" s="580"/>
      <c r="IIR35" s="580"/>
      <c r="IIS35" s="580"/>
      <c r="IIT35" s="580"/>
      <c r="IIU35" s="580"/>
      <c r="IIV35" s="580"/>
      <c r="IIW35" s="580"/>
      <c r="IIX35" s="580"/>
      <c r="IIY35" s="580"/>
      <c r="IIZ35" s="580"/>
      <c r="IJA35" s="580"/>
      <c r="IJB35" s="580"/>
      <c r="IJC35" s="580"/>
      <c r="IJD35" s="580"/>
      <c r="IJE35" s="580"/>
      <c r="IJF35" s="580"/>
      <c r="IJG35" s="580"/>
      <c r="IJH35" s="580"/>
      <c r="IJI35" s="580"/>
      <c r="IJJ35" s="580"/>
      <c r="IJK35" s="580"/>
      <c r="IJL35" s="580"/>
      <c r="IJM35" s="580"/>
      <c r="IJN35" s="580"/>
      <c r="IJO35" s="580"/>
      <c r="IJP35" s="580"/>
      <c r="IJQ35" s="580"/>
      <c r="IJR35" s="580"/>
      <c r="IJS35" s="580"/>
      <c r="IJT35" s="580"/>
      <c r="IJU35" s="580"/>
      <c r="IJV35" s="580"/>
      <c r="IJW35" s="580"/>
      <c r="IJX35" s="580"/>
      <c r="IJY35" s="580"/>
      <c r="IJZ35" s="580"/>
      <c r="IKA35" s="580"/>
      <c r="IKB35" s="580"/>
      <c r="IKC35" s="580"/>
      <c r="IKD35" s="580"/>
      <c r="IKE35" s="580"/>
      <c r="IKF35" s="580"/>
      <c r="IKG35" s="580"/>
      <c r="IKH35" s="580"/>
      <c r="IKI35" s="580"/>
      <c r="IKJ35" s="580"/>
      <c r="IKK35" s="580"/>
      <c r="IKL35" s="580"/>
      <c r="IKM35" s="580"/>
      <c r="IKN35" s="580"/>
      <c r="IKO35" s="580"/>
      <c r="IKP35" s="580"/>
      <c r="IKQ35" s="580"/>
      <c r="IKR35" s="580"/>
      <c r="IKS35" s="580"/>
      <c r="IKT35" s="580"/>
      <c r="IKU35" s="580"/>
      <c r="IKV35" s="580"/>
      <c r="IKW35" s="580"/>
      <c r="IKX35" s="580"/>
      <c r="IKY35" s="580"/>
      <c r="IKZ35" s="580"/>
      <c r="ILA35" s="580"/>
      <c r="ILB35" s="580"/>
      <c r="ILC35" s="580"/>
      <c r="ILD35" s="580"/>
      <c r="ILE35" s="580"/>
      <c r="ILF35" s="580"/>
      <c r="ILG35" s="580"/>
      <c r="ILH35" s="580"/>
      <c r="ILI35" s="580"/>
      <c r="ILJ35" s="580"/>
      <c r="ILK35" s="580"/>
      <c r="ILL35" s="580"/>
      <c r="ILM35" s="580"/>
      <c r="ILN35" s="580"/>
      <c r="ILO35" s="580"/>
      <c r="ILP35" s="580"/>
      <c r="ILQ35" s="580"/>
      <c r="ILR35" s="580"/>
      <c r="ILS35" s="580"/>
      <c r="ILT35" s="580"/>
      <c r="ILU35" s="580"/>
      <c r="ILV35" s="580"/>
      <c r="ILW35" s="580"/>
      <c r="ILX35" s="580"/>
      <c r="ILY35" s="580"/>
      <c r="ILZ35" s="580"/>
      <c r="IMA35" s="580"/>
      <c r="IMB35" s="580"/>
      <c r="IMC35" s="580"/>
      <c r="IMD35" s="580"/>
      <c r="IME35" s="580"/>
      <c r="IMF35" s="580"/>
      <c r="IMG35" s="580"/>
      <c r="IMH35" s="580"/>
      <c r="IMI35" s="580"/>
      <c r="IMJ35" s="580"/>
      <c r="IMK35" s="580"/>
      <c r="IML35" s="580"/>
      <c r="IMM35" s="580"/>
      <c r="IMN35" s="580"/>
      <c r="IMO35" s="580"/>
      <c r="IMP35" s="580"/>
      <c r="IMQ35" s="580"/>
      <c r="IMR35" s="580"/>
      <c r="IMS35" s="580"/>
      <c r="IMT35" s="580"/>
      <c r="IMU35" s="580"/>
      <c r="IMV35" s="580"/>
      <c r="IMW35" s="580"/>
      <c r="IMX35" s="580"/>
      <c r="IMY35" s="580"/>
      <c r="IMZ35" s="580"/>
      <c r="INA35" s="580"/>
      <c r="INB35" s="580"/>
      <c r="INC35" s="580"/>
      <c r="IND35" s="580"/>
      <c r="INE35" s="580"/>
      <c r="INF35" s="580"/>
      <c r="ING35" s="580"/>
      <c r="INH35" s="580"/>
      <c r="INI35" s="580"/>
      <c r="INJ35" s="580"/>
      <c r="INK35" s="580"/>
      <c r="INL35" s="580"/>
      <c r="INM35" s="580"/>
      <c r="INN35" s="580"/>
      <c r="INO35" s="580"/>
      <c r="INP35" s="580"/>
      <c r="INQ35" s="580"/>
      <c r="INR35" s="580"/>
      <c r="INS35" s="580"/>
      <c r="INT35" s="580"/>
      <c r="INU35" s="580"/>
      <c r="INV35" s="580"/>
      <c r="INW35" s="580"/>
      <c r="INX35" s="580"/>
      <c r="INY35" s="580"/>
      <c r="INZ35" s="580"/>
      <c r="IOA35" s="580"/>
      <c r="IOB35" s="580"/>
      <c r="IOC35" s="580"/>
      <c r="IOD35" s="580"/>
      <c r="IOE35" s="580"/>
      <c r="IOF35" s="580"/>
      <c r="IOG35" s="580"/>
      <c r="IOH35" s="580"/>
      <c r="IOI35" s="580"/>
      <c r="IOJ35" s="580"/>
      <c r="IOK35" s="580"/>
      <c r="IOL35" s="580"/>
      <c r="IOM35" s="580"/>
      <c r="ION35" s="580"/>
      <c r="IOO35" s="580"/>
      <c r="IOP35" s="580"/>
      <c r="IOQ35" s="580"/>
      <c r="IOR35" s="580"/>
      <c r="IOS35" s="580"/>
      <c r="IOT35" s="580"/>
      <c r="IOU35" s="580"/>
      <c r="IOV35" s="580"/>
      <c r="IOW35" s="580"/>
      <c r="IOX35" s="580"/>
      <c r="IOY35" s="580"/>
      <c r="IOZ35" s="580"/>
      <c r="IPA35" s="580"/>
      <c r="IPB35" s="580"/>
      <c r="IPC35" s="580"/>
      <c r="IPD35" s="580"/>
      <c r="IPE35" s="580"/>
      <c r="IPF35" s="580"/>
      <c r="IPG35" s="580"/>
      <c r="IPH35" s="580"/>
      <c r="IPI35" s="580"/>
      <c r="IPJ35" s="580"/>
      <c r="IPK35" s="580"/>
      <c r="IPL35" s="580"/>
      <c r="IPM35" s="580"/>
      <c r="IPN35" s="580"/>
      <c r="IPO35" s="580"/>
      <c r="IPP35" s="580"/>
      <c r="IPQ35" s="580"/>
      <c r="IPR35" s="580"/>
      <c r="IPS35" s="580"/>
      <c r="IPT35" s="580"/>
      <c r="IPU35" s="580"/>
      <c r="IPV35" s="580"/>
      <c r="IPW35" s="580"/>
      <c r="IPX35" s="580"/>
      <c r="IPY35" s="580"/>
      <c r="IPZ35" s="580"/>
      <c r="IQA35" s="580"/>
      <c r="IQB35" s="580"/>
      <c r="IQC35" s="580"/>
      <c r="IQD35" s="580"/>
      <c r="IQE35" s="580"/>
      <c r="IQF35" s="580"/>
      <c r="IQG35" s="580"/>
      <c r="IQH35" s="580"/>
      <c r="IQI35" s="580"/>
      <c r="IQJ35" s="580"/>
      <c r="IQK35" s="580"/>
      <c r="IQL35" s="580"/>
      <c r="IQM35" s="580"/>
      <c r="IQN35" s="580"/>
      <c r="IQO35" s="580"/>
      <c r="IQP35" s="580"/>
      <c r="IQQ35" s="580"/>
      <c r="IQR35" s="580"/>
      <c r="IQS35" s="580"/>
      <c r="IQT35" s="580"/>
      <c r="IQU35" s="580"/>
      <c r="IQV35" s="580"/>
      <c r="IQW35" s="580"/>
      <c r="IQX35" s="580"/>
      <c r="IQY35" s="580"/>
      <c r="IQZ35" s="580"/>
      <c r="IRA35" s="580"/>
      <c r="IRB35" s="580"/>
      <c r="IRC35" s="580"/>
      <c r="IRD35" s="580"/>
      <c r="IRE35" s="580"/>
      <c r="IRF35" s="580"/>
      <c r="IRG35" s="580"/>
      <c r="IRH35" s="580"/>
      <c r="IRI35" s="580"/>
      <c r="IRJ35" s="580"/>
      <c r="IRK35" s="580"/>
      <c r="IRL35" s="580"/>
      <c r="IRM35" s="580"/>
      <c r="IRN35" s="580"/>
      <c r="IRO35" s="580"/>
      <c r="IRP35" s="580"/>
      <c r="IRQ35" s="580"/>
      <c r="IRR35" s="580"/>
      <c r="IRS35" s="580"/>
      <c r="IRT35" s="580"/>
      <c r="IRU35" s="580"/>
      <c r="IRV35" s="580"/>
      <c r="IRW35" s="580"/>
      <c r="IRX35" s="580"/>
      <c r="IRY35" s="580"/>
      <c r="IRZ35" s="580"/>
      <c r="ISA35" s="580"/>
      <c r="ISB35" s="580"/>
      <c r="ISC35" s="580"/>
      <c r="ISD35" s="580"/>
      <c r="ISE35" s="580"/>
      <c r="ISF35" s="580"/>
      <c r="ISG35" s="580"/>
      <c r="ISH35" s="580"/>
      <c r="ISI35" s="580"/>
      <c r="ISJ35" s="580"/>
      <c r="ISK35" s="580"/>
      <c r="ISL35" s="580"/>
      <c r="ISM35" s="580"/>
      <c r="ISN35" s="580"/>
      <c r="ISO35" s="580"/>
      <c r="ISP35" s="580"/>
      <c r="ISQ35" s="580"/>
      <c r="ISR35" s="580"/>
      <c r="ISS35" s="580"/>
      <c r="IST35" s="580"/>
      <c r="ISU35" s="580"/>
      <c r="ISV35" s="580"/>
      <c r="ISW35" s="580"/>
      <c r="ISX35" s="580"/>
      <c r="ISY35" s="580"/>
      <c r="ISZ35" s="580"/>
      <c r="ITA35" s="580"/>
      <c r="ITB35" s="580"/>
      <c r="ITC35" s="580"/>
      <c r="ITD35" s="580"/>
      <c r="ITE35" s="580"/>
      <c r="ITF35" s="580"/>
      <c r="ITG35" s="580"/>
      <c r="ITH35" s="580"/>
      <c r="ITI35" s="580"/>
      <c r="ITJ35" s="580"/>
      <c r="ITK35" s="580"/>
      <c r="ITL35" s="580"/>
      <c r="ITM35" s="580"/>
      <c r="ITN35" s="580"/>
      <c r="ITO35" s="580"/>
      <c r="ITP35" s="580"/>
      <c r="ITQ35" s="580"/>
      <c r="ITR35" s="580"/>
      <c r="ITS35" s="580"/>
      <c r="ITT35" s="580"/>
      <c r="ITU35" s="580"/>
      <c r="ITV35" s="580"/>
      <c r="ITW35" s="580"/>
      <c r="ITX35" s="580"/>
      <c r="ITY35" s="580"/>
      <c r="ITZ35" s="580"/>
      <c r="IUA35" s="580"/>
      <c r="IUB35" s="580"/>
      <c r="IUC35" s="580"/>
      <c r="IUD35" s="580"/>
      <c r="IUE35" s="580"/>
      <c r="IUF35" s="580"/>
      <c r="IUG35" s="580"/>
      <c r="IUH35" s="580"/>
      <c r="IUI35" s="580"/>
      <c r="IUJ35" s="580"/>
      <c r="IUK35" s="580"/>
      <c r="IUL35" s="580"/>
      <c r="IUM35" s="580"/>
      <c r="IUN35" s="580"/>
      <c r="IUO35" s="580"/>
      <c r="IUP35" s="580"/>
      <c r="IUQ35" s="580"/>
      <c r="IUR35" s="580"/>
      <c r="IUS35" s="580"/>
      <c r="IUT35" s="580"/>
      <c r="IUU35" s="580"/>
      <c r="IUV35" s="580"/>
      <c r="IUW35" s="580"/>
      <c r="IUX35" s="580"/>
      <c r="IUY35" s="580"/>
      <c r="IUZ35" s="580"/>
      <c r="IVA35" s="580"/>
      <c r="IVB35" s="580"/>
      <c r="IVC35" s="580"/>
      <c r="IVD35" s="580"/>
      <c r="IVE35" s="580"/>
      <c r="IVF35" s="580"/>
      <c r="IVG35" s="580"/>
      <c r="IVH35" s="580"/>
      <c r="IVI35" s="580"/>
      <c r="IVJ35" s="580"/>
      <c r="IVK35" s="580"/>
      <c r="IVL35" s="580"/>
      <c r="IVM35" s="580"/>
      <c r="IVN35" s="580"/>
      <c r="IVO35" s="580"/>
      <c r="IVP35" s="580"/>
      <c r="IVQ35" s="580"/>
      <c r="IVR35" s="580"/>
      <c r="IVS35" s="580"/>
      <c r="IVT35" s="580"/>
      <c r="IVU35" s="580"/>
      <c r="IVV35" s="580"/>
      <c r="IVW35" s="580"/>
      <c r="IVX35" s="580"/>
      <c r="IVY35" s="580"/>
      <c r="IVZ35" s="580"/>
      <c r="IWA35" s="580"/>
      <c r="IWB35" s="580"/>
      <c r="IWC35" s="580"/>
      <c r="IWD35" s="580"/>
      <c r="IWE35" s="580"/>
      <c r="IWF35" s="580"/>
      <c r="IWG35" s="580"/>
      <c r="IWH35" s="580"/>
      <c r="IWI35" s="580"/>
      <c r="IWJ35" s="580"/>
      <c r="IWK35" s="580"/>
      <c r="IWL35" s="580"/>
      <c r="IWM35" s="580"/>
      <c r="IWN35" s="580"/>
      <c r="IWO35" s="580"/>
      <c r="IWP35" s="580"/>
      <c r="IWQ35" s="580"/>
      <c r="IWR35" s="580"/>
      <c r="IWS35" s="580"/>
      <c r="IWT35" s="580"/>
      <c r="IWU35" s="580"/>
      <c r="IWV35" s="580"/>
      <c r="IWW35" s="580"/>
      <c r="IWX35" s="580"/>
      <c r="IWY35" s="580"/>
      <c r="IWZ35" s="580"/>
      <c r="IXA35" s="580"/>
      <c r="IXB35" s="580"/>
      <c r="IXC35" s="580"/>
      <c r="IXD35" s="580"/>
      <c r="IXE35" s="580"/>
      <c r="IXF35" s="580"/>
      <c r="IXG35" s="580"/>
      <c r="IXH35" s="580"/>
      <c r="IXI35" s="580"/>
      <c r="IXJ35" s="580"/>
      <c r="IXK35" s="580"/>
      <c r="IXL35" s="580"/>
      <c r="IXM35" s="580"/>
      <c r="IXN35" s="580"/>
      <c r="IXO35" s="580"/>
      <c r="IXP35" s="580"/>
      <c r="IXQ35" s="580"/>
      <c r="IXR35" s="580"/>
      <c r="IXS35" s="580"/>
      <c r="IXT35" s="580"/>
      <c r="IXU35" s="580"/>
      <c r="IXV35" s="580"/>
      <c r="IXW35" s="580"/>
      <c r="IXX35" s="580"/>
      <c r="IXY35" s="580"/>
      <c r="IXZ35" s="580"/>
      <c r="IYA35" s="580"/>
      <c r="IYB35" s="580"/>
      <c r="IYC35" s="580"/>
      <c r="IYD35" s="580"/>
      <c r="IYE35" s="580"/>
      <c r="IYF35" s="580"/>
      <c r="IYG35" s="580"/>
      <c r="IYH35" s="580"/>
      <c r="IYI35" s="580"/>
      <c r="IYJ35" s="580"/>
      <c r="IYK35" s="580"/>
      <c r="IYL35" s="580"/>
      <c r="IYM35" s="580"/>
      <c r="IYN35" s="580"/>
      <c r="IYO35" s="580"/>
      <c r="IYP35" s="580"/>
      <c r="IYQ35" s="580"/>
      <c r="IYR35" s="580"/>
      <c r="IYS35" s="580"/>
      <c r="IYT35" s="580"/>
      <c r="IYU35" s="580"/>
      <c r="IYV35" s="580"/>
      <c r="IYW35" s="580"/>
      <c r="IYX35" s="580"/>
      <c r="IYY35" s="580"/>
      <c r="IYZ35" s="580"/>
      <c r="IZA35" s="580"/>
      <c r="IZB35" s="580"/>
      <c r="IZC35" s="580"/>
      <c r="IZD35" s="580"/>
      <c r="IZE35" s="580"/>
      <c r="IZF35" s="580"/>
      <c r="IZG35" s="580"/>
      <c r="IZH35" s="580"/>
      <c r="IZI35" s="580"/>
      <c r="IZJ35" s="580"/>
      <c r="IZK35" s="580"/>
      <c r="IZL35" s="580"/>
      <c r="IZM35" s="580"/>
      <c r="IZN35" s="580"/>
      <c r="IZO35" s="580"/>
      <c r="IZP35" s="580"/>
      <c r="IZQ35" s="580"/>
      <c r="IZR35" s="580"/>
      <c r="IZS35" s="580"/>
      <c r="IZT35" s="580"/>
      <c r="IZU35" s="580"/>
      <c r="IZV35" s="580"/>
      <c r="IZW35" s="580"/>
      <c r="IZX35" s="580"/>
      <c r="IZY35" s="580"/>
      <c r="IZZ35" s="580"/>
      <c r="JAA35" s="580"/>
      <c r="JAB35" s="580"/>
      <c r="JAC35" s="580"/>
      <c r="JAD35" s="580"/>
      <c r="JAE35" s="580"/>
      <c r="JAF35" s="580"/>
      <c r="JAG35" s="580"/>
      <c r="JAH35" s="580"/>
      <c r="JAI35" s="580"/>
      <c r="JAJ35" s="580"/>
      <c r="JAK35" s="580"/>
      <c r="JAL35" s="580"/>
      <c r="JAM35" s="580"/>
      <c r="JAN35" s="580"/>
      <c r="JAO35" s="580"/>
      <c r="JAP35" s="580"/>
      <c r="JAQ35" s="580"/>
      <c r="JAR35" s="580"/>
      <c r="JAS35" s="580"/>
      <c r="JAT35" s="580"/>
      <c r="JAU35" s="580"/>
      <c r="JAV35" s="580"/>
      <c r="JAW35" s="580"/>
      <c r="JAX35" s="580"/>
      <c r="JAY35" s="580"/>
      <c r="JAZ35" s="580"/>
      <c r="JBA35" s="580"/>
      <c r="JBB35" s="580"/>
      <c r="JBC35" s="580"/>
      <c r="JBD35" s="580"/>
      <c r="JBE35" s="580"/>
      <c r="JBF35" s="580"/>
      <c r="JBG35" s="580"/>
      <c r="JBH35" s="580"/>
      <c r="JBI35" s="580"/>
      <c r="JBJ35" s="580"/>
      <c r="JBK35" s="580"/>
      <c r="JBL35" s="580"/>
      <c r="JBM35" s="580"/>
      <c r="JBN35" s="580"/>
      <c r="JBO35" s="580"/>
      <c r="JBP35" s="580"/>
      <c r="JBQ35" s="580"/>
      <c r="JBR35" s="580"/>
      <c r="JBS35" s="580"/>
      <c r="JBT35" s="580"/>
      <c r="JBU35" s="580"/>
      <c r="JBV35" s="580"/>
      <c r="JBW35" s="580"/>
      <c r="JBX35" s="580"/>
      <c r="JBY35" s="580"/>
      <c r="JBZ35" s="580"/>
      <c r="JCA35" s="580"/>
      <c r="JCB35" s="580"/>
      <c r="JCC35" s="580"/>
      <c r="JCD35" s="580"/>
      <c r="JCE35" s="580"/>
      <c r="JCF35" s="580"/>
      <c r="JCG35" s="580"/>
      <c r="JCH35" s="580"/>
      <c r="JCI35" s="580"/>
      <c r="JCJ35" s="580"/>
      <c r="JCK35" s="580"/>
      <c r="JCL35" s="580"/>
      <c r="JCM35" s="580"/>
      <c r="JCN35" s="580"/>
      <c r="JCO35" s="580"/>
      <c r="JCP35" s="580"/>
      <c r="JCQ35" s="580"/>
      <c r="JCR35" s="580"/>
      <c r="JCS35" s="580"/>
      <c r="JCT35" s="580"/>
      <c r="JCU35" s="580"/>
      <c r="JCV35" s="580"/>
      <c r="JCW35" s="580"/>
      <c r="JCX35" s="580"/>
      <c r="JCY35" s="580"/>
      <c r="JCZ35" s="580"/>
      <c r="JDA35" s="580"/>
      <c r="JDB35" s="580"/>
      <c r="JDC35" s="580"/>
      <c r="JDD35" s="580"/>
      <c r="JDE35" s="580"/>
      <c r="JDF35" s="580"/>
      <c r="JDG35" s="580"/>
      <c r="JDH35" s="580"/>
      <c r="JDI35" s="580"/>
      <c r="JDJ35" s="580"/>
      <c r="JDK35" s="580"/>
      <c r="JDL35" s="580"/>
      <c r="JDM35" s="580"/>
      <c r="JDN35" s="580"/>
      <c r="JDO35" s="580"/>
      <c r="JDP35" s="580"/>
      <c r="JDQ35" s="580"/>
      <c r="JDR35" s="580"/>
      <c r="JDS35" s="580"/>
      <c r="JDT35" s="580"/>
      <c r="JDU35" s="580"/>
      <c r="JDV35" s="580"/>
      <c r="JDW35" s="580"/>
      <c r="JDX35" s="580"/>
      <c r="JDY35" s="580"/>
      <c r="JDZ35" s="580"/>
      <c r="JEA35" s="580"/>
      <c r="JEB35" s="580"/>
      <c r="JEC35" s="580"/>
      <c r="JED35" s="580"/>
      <c r="JEE35" s="580"/>
      <c r="JEF35" s="580"/>
      <c r="JEG35" s="580"/>
      <c r="JEH35" s="580"/>
      <c r="JEI35" s="580"/>
      <c r="JEJ35" s="580"/>
      <c r="JEK35" s="580"/>
      <c r="JEL35" s="580"/>
      <c r="JEM35" s="580"/>
      <c r="JEN35" s="580"/>
      <c r="JEO35" s="580"/>
      <c r="JEP35" s="580"/>
      <c r="JEQ35" s="580"/>
      <c r="JER35" s="580"/>
      <c r="JES35" s="580"/>
      <c r="JET35" s="580"/>
      <c r="JEU35" s="580"/>
      <c r="JEV35" s="580"/>
      <c r="JEW35" s="580"/>
      <c r="JEX35" s="580"/>
      <c r="JEY35" s="580"/>
      <c r="JEZ35" s="580"/>
      <c r="JFA35" s="580"/>
      <c r="JFB35" s="580"/>
      <c r="JFC35" s="580"/>
      <c r="JFD35" s="580"/>
      <c r="JFE35" s="580"/>
      <c r="JFF35" s="580"/>
      <c r="JFG35" s="580"/>
      <c r="JFH35" s="580"/>
      <c r="JFI35" s="580"/>
      <c r="JFJ35" s="580"/>
      <c r="JFK35" s="580"/>
      <c r="JFL35" s="580"/>
      <c r="JFM35" s="580"/>
      <c r="JFN35" s="580"/>
      <c r="JFO35" s="580"/>
      <c r="JFP35" s="580"/>
      <c r="JFQ35" s="580"/>
      <c r="JFR35" s="580"/>
      <c r="JFS35" s="580"/>
      <c r="JFT35" s="580"/>
      <c r="JFU35" s="580"/>
      <c r="JFV35" s="580"/>
      <c r="JFW35" s="580"/>
      <c r="JFX35" s="580"/>
      <c r="JFY35" s="580"/>
      <c r="JFZ35" s="580"/>
      <c r="JGA35" s="580"/>
      <c r="JGB35" s="580"/>
      <c r="JGC35" s="580"/>
      <c r="JGD35" s="580"/>
      <c r="JGE35" s="580"/>
      <c r="JGF35" s="580"/>
      <c r="JGG35" s="580"/>
      <c r="JGH35" s="580"/>
      <c r="JGI35" s="580"/>
      <c r="JGJ35" s="580"/>
      <c r="JGK35" s="580"/>
      <c r="JGL35" s="580"/>
      <c r="JGM35" s="580"/>
      <c r="JGN35" s="580"/>
      <c r="JGO35" s="580"/>
      <c r="JGP35" s="580"/>
      <c r="JGQ35" s="580"/>
      <c r="JGR35" s="580"/>
      <c r="JGS35" s="580"/>
      <c r="JGT35" s="580"/>
      <c r="JGU35" s="580"/>
      <c r="JGV35" s="580"/>
      <c r="JGW35" s="580"/>
      <c r="JGX35" s="580"/>
      <c r="JGY35" s="580"/>
      <c r="JGZ35" s="580"/>
      <c r="JHA35" s="580"/>
      <c r="JHB35" s="580"/>
      <c r="JHC35" s="580"/>
      <c r="JHD35" s="580"/>
      <c r="JHE35" s="580"/>
      <c r="JHF35" s="580"/>
      <c r="JHG35" s="580"/>
      <c r="JHH35" s="580"/>
      <c r="JHI35" s="580"/>
      <c r="JHJ35" s="580"/>
      <c r="JHK35" s="580"/>
      <c r="JHL35" s="580"/>
      <c r="JHM35" s="580"/>
      <c r="JHN35" s="580"/>
      <c r="JHO35" s="580"/>
      <c r="JHP35" s="580"/>
      <c r="JHQ35" s="580"/>
      <c r="JHR35" s="580"/>
      <c r="JHS35" s="580"/>
      <c r="JHT35" s="580"/>
      <c r="JHU35" s="580"/>
      <c r="JHV35" s="580"/>
      <c r="JHW35" s="580"/>
      <c r="JHX35" s="580"/>
      <c r="JHY35" s="580"/>
      <c r="JHZ35" s="580"/>
      <c r="JIA35" s="580"/>
      <c r="JIB35" s="580"/>
      <c r="JIC35" s="580"/>
      <c r="JID35" s="580"/>
      <c r="JIE35" s="580"/>
      <c r="JIF35" s="580"/>
      <c r="JIG35" s="580"/>
      <c r="JIH35" s="580"/>
      <c r="JII35" s="580"/>
      <c r="JIJ35" s="580"/>
      <c r="JIK35" s="580"/>
      <c r="JIL35" s="580"/>
      <c r="JIM35" s="580"/>
      <c r="JIN35" s="580"/>
      <c r="JIO35" s="580"/>
      <c r="JIP35" s="580"/>
      <c r="JIQ35" s="580"/>
      <c r="JIR35" s="580"/>
      <c r="JIS35" s="580"/>
      <c r="JIT35" s="580"/>
      <c r="JIU35" s="580"/>
      <c r="JIV35" s="580"/>
      <c r="JIW35" s="580"/>
      <c r="JIX35" s="580"/>
      <c r="JIY35" s="580"/>
      <c r="JIZ35" s="580"/>
      <c r="JJA35" s="580"/>
      <c r="JJB35" s="580"/>
      <c r="JJC35" s="580"/>
      <c r="JJD35" s="580"/>
      <c r="JJE35" s="580"/>
      <c r="JJF35" s="580"/>
      <c r="JJG35" s="580"/>
      <c r="JJH35" s="580"/>
      <c r="JJI35" s="580"/>
      <c r="JJJ35" s="580"/>
      <c r="JJK35" s="580"/>
      <c r="JJL35" s="580"/>
      <c r="JJM35" s="580"/>
      <c r="JJN35" s="580"/>
      <c r="JJO35" s="580"/>
      <c r="JJP35" s="580"/>
      <c r="JJQ35" s="580"/>
      <c r="JJR35" s="580"/>
      <c r="JJS35" s="580"/>
      <c r="JJT35" s="580"/>
      <c r="JJU35" s="580"/>
      <c r="JJV35" s="580"/>
      <c r="JJW35" s="580"/>
      <c r="JJX35" s="580"/>
      <c r="JJY35" s="580"/>
      <c r="JJZ35" s="580"/>
      <c r="JKA35" s="580"/>
      <c r="JKB35" s="580"/>
      <c r="JKC35" s="580"/>
      <c r="JKD35" s="580"/>
      <c r="JKE35" s="580"/>
      <c r="JKF35" s="580"/>
      <c r="JKG35" s="580"/>
      <c r="JKH35" s="580"/>
      <c r="JKI35" s="580"/>
      <c r="JKJ35" s="580"/>
      <c r="JKK35" s="580"/>
      <c r="JKL35" s="580"/>
      <c r="JKM35" s="580"/>
      <c r="JKN35" s="580"/>
      <c r="JKO35" s="580"/>
      <c r="JKP35" s="580"/>
      <c r="JKQ35" s="580"/>
      <c r="JKR35" s="580"/>
      <c r="JKS35" s="580"/>
      <c r="JKT35" s="580"/>
      <c r="JKU35" s="580"/>
      <c r="JKV35" s="580"/>
      <c r="JKW35" s="580"/>
      <c r="JKX35" s="580"/>
      <c r="JKY35" s="580"/>
      <c r="JKZ35" s="580"/>
      <c r="JLA35" s="580"/>
      <c r="JLB35" s="580"/>
      <c r="JLC35" s="580"/>
      <c r="JLD35" s="580"/>
      <c r="JLE35" s="580"/>
      <c r="JLF35" s="580"/>
      <c r="JLG35" s="580"/>
      <c r="JLH35" s="580"/>
      <c r="JLI35" s="580"/>
      <c r="JLJ35" s="580"/>
      <c r="JLK35" s="580"/>
      <c r="JLL35" s="580"/>
      <c r="JLM35" s="580"/>
      <c r="JLN35" s="580"/>
      <c r="JLO35" s="580"/>
      <c r="JLP35" s="580"/>
      <c r="JLQ35" s="580"/>
      <c r="JLR35" s="580"/>
      <c r="JLS35" s="580"/>
      <c r="JLT35" s="580"/>
      <c r="JLU35" s="580"/>
      <c r="JLV35" s="580"/>
      <c r="JLW35" s="580"/>
      <c r="JLX35" s="580"/>
      <c r="JLY35" s="580"/>
      <c r="JLZ35" s="580"/>
      <c r="JMA35" s="580"/>
      <c r="JMB35" s="580"/>
      <c r="JMC35" s="580"/>
      <c r="JMD35" s="580"/>
      <c r="JME35" s="580"/>
      <c r="JMF35" s="580"/>
      <c r="JMG35" s="580"/>
      <c r="JMH35" s="580"/>
      <c r="JMI35" s="580"/>
      <c r="JMJ35" s="580"/>
      <c r="JMK35" s="580"/>
      <c r="JML35" s="580"/>
      <c r="JMM35" s="580"/>
      <c r="JMN35" s="580"/>
      <c r="JMO35" s="580"/>
      <c r="JMP35" s="580"/>
      <c r="JMQ35" s="580"/>
      <c r="JMR35" s="580"/>
      <c r="JMS35" s="580"/>
      <c r="JMT35" s="580"/>
      <c r="JMU35" s="580"/>
      <c r="JMV35" s="580"/>
      <c r="JMW35" s="580"/>
      <c r="JMX35" s="580"/>
      <c r="JMY35" s="580"/>
      <c r="JMZ35" s="580"/>
      <c r="JNA35" s="580"/>
      <c r="JNB35" s="580"/>
      <c r="JNC35" s="580"/>
      <c r="JND35" s="580"/>
      <c r="JNE35" s="580"/>
      <c r="JNF35" s="580"/>
      <c r="JNG35" s="580"/>
      <c r="JNH35" s="580"/>
      <c r="JNI35" s="580"/>
      <c r="JNJ35" s="580"/>
      <c r="JNK35" s="580"/>
      <c r="JNL35" s="580"/>
      <c r="JNM35" s="580"/>
      <c r="JNN35" s="580"/>
      <c r="JNO35" s="580"/>
      <c r="JNP35" s="580"/>
      <c r="JNQ35" s="580"/>
      <c r="JNR35" s="580"/>
      <c r="JNS35" s="580"/>
      <c r="JNT35" s="580"/>
      <c r="JNU35" s="580"/>
      <c r="JNV35" s="580"/>
      <c r="JNW35" s="580"/>
      <c r="JNX35" s="580"/>
      <c r="JNY35" s="580"/>
      <c r="JNZ35" s="580"/>
      <c r="JOA35" s="580"/>
      <c r="JOB35" s="580"/>
      <c r="JOC35" s="580"/>
      <c r="JOD35" s="580"/>
      <c r="JOE35" s="580"/>
      <c r="JOF35" s="580"/>
      <c r="JOG35" s="580"/>
      <c r="JOH35" s="580"/>
      <c r="JOI35" s="580"/>
      <c r="JOJ35" s="580"/>
      <c r="JOK35" s="580"/>
      <c r="JOL35" s="580"/>
      <c r="JOM35" s="580"/>
      <c r="JON35" s="580"/>
      <c r="JOO35" s="580"/>
      <c r="JOP35" s="580"/>
      <c r="JOQ35" s="580"/>
      <c r="JOR35" s="580"/>
      <c r="JOS35" s="580"/>
      <c r="JOT35" s="580"/>
      <c r="JOU35" s="580"/>
      <c r="JOV35" s="580"/>
      <c r="JOW35" s="580"/>
      <c r="JOX35" s="580"/>
      <c r="JOY35" s="580"/>
      <c r="JOZ35" s="580"/>
      <c r="JPA35" s="580"/>
      <c r="JPB35" s="580"/>
      <c r="JPC35" s="580"/>
      <c r="JPD35" s="580"/>
      <c r="JPE35" s="580"/>
      <c r="JPF35" s="580"/>
      <c r="JPG35" s="580"/>
      <c r="JPH35" s="580"/>
      <c r="JPI35" s="580"/>
      <c r="JPJ35" s="580"/>
      <c r="JPK35" s="580"/>
      <c r="JPL35" s="580"/>
      <c r="JPM35" s="580"/>
      <c r="JPN35" s="580"/>
      <c r="JPO35" s="580"/>
      <c r="JPP35" s="580"/>
      <c r="JPQ35" s="580"/>
      <c r="JPR35" s="580"/>
      <c r="JPS35" s="580"/>
      <c r="JPT35" s="580"/>
      <c r="JPU35" s="580"/>
      <c r="JPV35" s="580"/>
      <c r="JPW35" s="580"/>
      <c r="JPX35" s="580"/>
      <c r="JPY35" s="580"/>
      <c r="JPZ35" s="580"/>
      <c r="JQA35" s="580"/>
      <c r="JQB35" s="580"/>
      <c r="JQC35" s="580"/>
      <c r="JQD35" s="580"/>
      <c r="JQE35" s="580"/>
      <c r="JQF35" s="580"/>
      <c r="JQG35" s="580"/>
      <c r="JQH35" s="580"/>
      <c r="JQI35" s="580"/>
      <c r="JQJ35" s="580"/>
      <c r="JQK35" s="580"/>
      <c r="JQL35" s="580"/>
      <c r="JQM35" s="580"/>
      <c r="JQN35" s="580"/>
      <c r="JQO35" s="580"/>
      <c r="JQP35" s="580"/>
      <c r="JQQ35" s="580"/>
      <c r="JQR35" s="580"/>
      <c r="JQS35" s="580"/>
      <c r="JQT35" s="580"/>
      <c r="JQU35" s="580"/>
      <c r="JQV35" s="580"/>
      <c r="JQW35" s="580"/>
      <c r="JQX35" s="580"/>
      <c r="JQY35" s="580"/>
      <c r="JQZ35" s="580"/>
      <c r="JRA35" s="580"/>
      <c r="JRB35" s="580"/>
      <c r="JRC35" s="580"/>
      <c r="JRD35" s="580"/>
      <c r="JRE35" s="580"/>
      <c r="JRF35" s="580"/>
      <c r="JRG35" s="580"/>
      <c r="JRH35" s="580"/>
      <c r="JRI35" s="580"/>
      <c r="JRJ35" s="580"/>
      <c r="JRK35" s="580"/>
      <c r="JRL35" s="580"/>
      <c r="JRM35" s="580"/>
      <c r="JRN35" s="580"/>
      <c r="JRO35" s="580"/>
      <c r="JRP35" s="580"/>
      <c r="JRQ35" s="580"/>
      <c r="JRR35" s="580"/>
      <c r="JRS35" s="580"/>
      <c r="JRT35" s="580"/>
      <c r="JRU35" s="580"/>
      <c r="JRV35" s="580"/>
      <c r="JRW35" s="580"/>
      <c r="JRX35" s="580"/>
      <c r="JRY35" s="580"/>
      <c r="JRZ35" s="580"/>
      <c r="JSA35" s="580"/>
      <c r="JSB35" s="580"/>
      <c r="JSC35" s="580"/>
      <c r="JSD35" s="580"/>
      <c r="JSE35" s="580"/>
      <c r="JSF35" s="580"/>
      <c r="JSG35" s="580"/>
      <c r="JSH35" s="580"/>
      <c r="JSI35" s="580"/>
      <c r="JSJ35" s="580"/>
      <c r="JSK35" s="580"/>
      <c r="JSL35" s="580"/>
      <c r="JSM35" s="580"/>
      <c r="JSN35" s="580"/>
      <c r="JSO35" s="580"/>
      <c r="JSP35" s="580"/>
      <c r="JSQ35" s="580"/>
      <c r="JSR35" s="580"/>
      <c r="JSS35" s="580"/>
      <c r="JST35" s="580"/>
      <c r="JSU35" s="580"/>
      <c r="JSV35" s="580"/>
      <c r="JSW35" s="580"/>
      <c r="JSX35" s="580"/>
      <c r="JSY35" s="580"/>
      <c r="JSZ35" s="580"/>
      <c r="JTA35" s="580"/>
      <c r="JTB35" s="580"/>
      <c r="JTC35" s="580"/>
      <c r="JTD35" s="580"/>
      <c r="JTE35" s="580"/>
      <c r="JTF35" s="580"/>
      <c r="JTG35" s="580"/>
      <c r="JTH35" s="580"/>
      <c r="JTI35" s="580"/>
      <c r="JTJ35" s="580"/>
      <c r="JTK35" s="580"/>
      <c r="JTL35" s="580"/>
      <c r="JTM35" s="580"/>
      <c r="JTN35" s="580"/>
      <c r="JTO35" s="580"/>
      <c r="JTP35" s="580"/>
      <c r="JTQ35" s="580"/>
      <c r="JTR35" s="580"/>
      <c r="JTS35" s="580"/>
      <c r="JTT35" s="580"/>
      <c r="JTU35" s="580"/>
      <c r="JTV35" s="580"/>
      <c r="JTW35" s="580"/>
      <c r="JTX35" s="580"/>
      <c r="JTY35" s="580"/>
      <c r="JTZ35" s="580"/>
      <c r="JUA35" s="580"/>
      <c r="JUB35" s="580"/>
      <c r="JUC35" s="580"/>
      <c r="JUD35" s="580"/>
      <c r="JUE35" s="580"/>
      <c r="JUF35" s="580"/>
      <c r="JUG35" s="580"/>
      <c r="JUH35" s="580"/>
      <c r="JUI35" s="580"/>
      <c r="JUJ35" s="580"/>
      <c r="JUK35" s="580"/>
      <c r="JUL35" s="580"/>
      <c r="JUM35" s="580"/>
      <c r="JUN35" s="580"/>
      <c r="JUO35" s="580"/>
      <c r="JUP35" s="580"/>
      <c r="JUQ35" s="580"/>
      <c r="JUR35" s="580"/>
      <c r="JUS35" s="580"/>
      <c r="JUT35" s="580"/>
      <c r="JUU35" s="580"/>
      <c r="JUV35" s="580"/>
      <c r="JUW35" s="580"/>
      <c r="JUX35" s="580"/>
      <c r="JUY35" s="580"/>
      <c r="JUZ35" s="580"/>
      <c r="JVA35" s="580"/>
      <c r="JVB35" s="580"/>
      <c r="JVC35" s="580"/>
      <c r="JVD35" s="580"/>
      <c r="JVE35" s="580"/>
      <c r="JVF35" s="580"/>
      <c r="JVG35" s="580"/>
      <c r="JVH35" s="580"/>
      <c r="JVI35" s="580"/>
      <c r="JVJ35" s="580"/>
      <c r="JVK35" s="580"/>
      <c r="JVL35" s="580"/>
      <c r="JVM35" s="580"/>
      <c r="JVN35" s="580"/>
      <c r="JVO35" s="580"/>
      <c r="JVP35" s="580"/>
      <c r="JVQ35" s="580"/>
      <c r="JVR35" s="580"/>
      <c r="JVS35" s="580"/>
      <c r="JVT35" s="580"/>
      <c r="JVU35" s="580"/>
      <c r="JVV35" s="580"/>
      <c r="JVW35" s="580"/>
      <c r="JVX35" s="580"/>
      <c r="JVY35" s="580"/>
      <c r="JVZ35" s="580"/>
      <c r="JWA35" s="580"/>
      <c r="JWB35" s="580"/>
      <c r="JWC35" s="580"/>
      <c r="JWD35" s="580"/>
      <c r="JWE35" s="580"/>
      <c r="JWF35" s="580"/>
      <c r="JWG35" s="580"/>
      <c r="JWH35" s="580"/>
      <c r="JWI35" s="580"/>
      <c r="JWJ35" s="580"/>
      <c r="JWK35" s="580"/>
      <c r="JWL35" s="580"/>
      <c r="JWM35" s="580"/>
      <c r="JWN35" s="580"/>
      <c r="JWO35" s="580"/>
      <c r="JWP35" s="580"/>
      <c r="JWQ35" s="580"/>
      <c r="JWR35" s="580"/>
      <c r="JWS35" s="580"/>
      <c r="JWT35" s="580"/>
      <c r="JWU35" s="580"/>
      <c r="JWV35" s="580"/>
      <c r="JWW35" s="580"/>
      <c r="JWX35" s="580"/>
      <c r="JWY35" s="580"/>
      <c r="JWZ35" s="580"/>
      <c r="JXA35" s="580"/>
      <c r="JXB35" s="580"/>
      <c r="JXC35" s="580"/>
      <c r="JXD35" s="580"/>
      <c r="JXE35" s="580"/>
      <c r="JXF35" s="580"/>
      <c r="JXG35" s="580"/>
      <c r="JXH35" s="580"/>
      <c r="JXI35" s="580"/>
      <c r="JXJ35" s="580"/>
      <c r="JXK35" s="580"/>
      <c r="JXL35" s="580"/>
      <c r="JXM35" s="580"/>
      <c r="JXN35" s="580"/>
      <c r="JXO35" s="580"/>
      <c r="JXP35" s="580"/>
      <c r="JXQ35" s="580"/>
      <c r="JXR35" s="580"/>
      <c r="JXS35" s="580"/>
      <c r="JXT35" s="580"/>
      <c r="JXU35" s="580"/>
      <c r="JXV35" s="580"/>
      <c r="JXW35" s="580"/>
      <c r="JXX35" s="580"/>
      <c r="JXY35" s="580"/>
      <c r="JXZ35" s="580"/>
      <c r="JYA35" s="580"/>
      <c r="JYB35" s="580"/>
      <c r="JYC35" s="580"/>
      <c r="JYD35" s="580"/>
      <c r="JYE35" s="580"/>
      <c r="JYF35" s="580"/>
      <c r="JYG35" s="580"/>
      <c r="JYH35" s="580"/>
      <c r="JYI35" s="580"/>
      <c r="JYJ35" s="580"/>
      <c r="JYK35" s="580"/>
      <c r="JYL35" s="580"/>
      <c r="JYM35" s="580"/>
      <c r="JYN35" s="580"/>
      <c r="JYO35" s="580"/>
      <c r="JYP35" s="580"/>
      <c r="JYQ35" s="580"/>
      <c r="JYR35" s="580"/>
      <c r="JYS35" s="580"/>
      <c r="JYT35" s="580"/>
      <c r="JYU35" s="580"/>
      <c r="JYV35" s="580"/>
      <c r="JYW35" s="580"/>
      <c r="JYX35" s="580"/>
      <c r="JYY35" s="580"/>
      <c r="JYZ35" s="580"/>
      <c r="JZA35" s="580"/>
      <c r="JZB35" s="580"/>
      <c r="JZC35" s="580"/>
      <c r="JZD35" s="580"/>
      <c r="JZE35" s="580"/>
      <c r="JZF35" s="580"/>
      <c r="JZG35" s="580"/>
      <c r="JZH35" s="580"/>
      <c r="JZI35" s="580"/>
      <c r="JZJ35" s="580"/>
      <c r="JZK35" s="580"/>
      <c r="JZL35" s="580"/>
      <c r="JZM35" s="580"/>
      <c r="JZN35" s="580"/>
      <c r="JZO35" s="580"/>
      <c r="JZP35" s="580"/>
      <c r="JZQ35" s="580"/>
      <c r="JZR35" s="580"/>
      <c r="JZS35" s="580"/>
      <c r="JZT35" s="580"/>
      <c r="JZU35" s="580"/>
      <c r="JZV35" s="580"/>
      <c r="JZW35" s="580"/>
      <c r="JZX35" s="580"/>
      <c r="JZY35" s="580"/>
      <c r="JZZ35" s="580"/>
      <c r="KAA35" s="580"/>
      <c r="KAB35" s="580"/>
      <c r="KAC35" s="580"/>
      <c r="KAD35" s="580"/>
      <c r="KAE35" s="580"/>
      <c r="KAF35" s="580"/>
      <c r="KAG35" s="580"/>
      <c r="KAH35" s="580"/>
      <c r="KAI35" s="580"/>
      <c r="KAJ35" s="580"/>
      <c r="KAK35" s="580"/>
      <c r="KAL35" s="580"/>
      <c r="KAM35" s="580"/>
      <c r="KAN35" s="580"/>
      <c r="KAO35" s="580"/>
      <c r="KAP35" s="580"/>
      <c r="KAQ35" s="580"/>
      <c r="KAR35" s="580"/>
      <c r="KAS35" s="580"/>
      <c r="KAT35" s="580"/>
      <c r="KAU35" s="580"/>
      <c r="KAV35" s="580"/>
      <c r="KAW35" s="580"/>
      <c r="KAX35" s="580"/>
      <c r="KAY35" s="580"/>
      <c r="KAZ35" s="580"/>
      <c r="KBA35" s="580"/>
      <c r="KBB35" s="580"/>
      <c r="KBC35" s="580"/>
      <c r="KBD35" s="580"/>
      <c r="KBE35" s="580"/>
      <c r="KBF35" s="580"/>
      <c r="KBG35" s="580"/>
      <c r="KBH35" s="580"/>
      <c r="KBI35" s="580"/>
      <c r="KBJ35" s="580"/>
      <c r="KBK35" s="580"/>
      <c r="KBL35" s="580"/>
      <c r="KBM35" s="580"/>
      <c r="KBN35" s="580"/>
      <c r="KBO35" s="580"/>
      <c r="KBP35" s="580"/>
      <c r="KBQ35" s="580"/>
      <c r="KBR35" s="580"/>
      <c r="KBS35" s="580"/>
      <c r="KBT35" s="580"/>
      <c r="KBU35" s="580"/>
      <c r="KBV35" s="580"/>
      <c r="KBW35" s="580"/>
      <c r="KBX35" s="580"/>
      <c r="KBY35" s="580"/>
      <c r="KBZ35" s="580"/>
      <c r="KCA35" s="580"/>
      <c r="KCB35" s="580"/>
      <c r="KCC35" s="580"/>
      <c r="KCD35" s="580"/>
      <c r="KCE35" s="580"/>
      <c r="KCF35" s="580"/>
      <c r="KCG35" s="580"/>
      <c r="KCH35" s="580"/>
      <c r="KCI35" s="580"/>
      <c r="KCJ35" s="580"/>
      <c r="KCK35" s="580"/>
      <c r="KCL35" s="580"/>
      <c r="KCM35" s="580"/>
      <c r="KCN35" s="580"/>
      <c r="KCO35" s="580"/>
      <c r="KCP35" s="580"/>
      <c r="KCQ35" s="580"/>
      <c r="KCR35" s="580"/>
      <c r="KCS35" s="580"/>
      <c r="KCT35" s="580"/>
      <c r="KCU35" s="580"/>
      <c r="KCV35" s="580"/>
      <c r="KCW35" s="580"/>
      <c r="KCX35" s="580"/>
      <c r="KCY35" s="580"/>
      <c r="KCZ35" s="580"/>
      <c r="KDA35" s="580"/>
      <c r="KDB35" s="580"/>
      <c r="KDC35" s="580"/>
      <c r="KDD35" s="580"/>
      <c r="KDE35" s="580"/>
      <c r="KDF35" s="580"/>
      <c r="KDG35" s="580"/>
      <c r="KDH35" s="580"/>
      <c r="KDI35" s="580"/>
      <c r="KDJ35" s="580"/>
      <c r="KDK35" s="580"/>
      <c r="KDL35" s="580"/>
      <c r="KDM35" s="580"/>
      <c r="KDN35" s="580"/>
      <c r="KDO35" s="580"/>
      <c r="KDP35" s="580"/>
      <c r="KDQ35" s="580"/>
      <c r="KDR35" s="580"/>
      <c r="KDS35" s="580"/>
      <c r="KDT35" s="580"/>
      <c r="KDU35" s="580"/>
      <c r="KDV35" s="580"/>
      <c r="KDW35" s="580"/>
      <c r="KDX35" s="580"/>
      <c r="KDY35" s="580"/>
      <c r="KDZ35" s="580"/>
      <c r="KEA35" s="580"/>
      <c r="KEB35" s="580"/>
      <c r="KEC35" s="580"/>
      <c r="KED35" s="580"/>
      <c r="KEE35" s="580"/>
      <c r="KEF35" s="580"/>
      <c r="KEG35" s="580"/>
      <c r="KEH35" s="580"/>
      <c r="KEI35" s="580"/>
      <c r="KEJ35" s="580"/>
      <c r="KEK35" s="580"/>
      <c r="KEL35" s="580"/>
      <c r="KEM35" s="580"/>
      <c r="KEN35" s="580"/>
      <c r="KEO35" s="580"/>
      <c r="KEP35" s="580"/>
      <c r="KEQ35" s="580"/>
      <c r="KER35" s="580"/>
      <c r="KES35" s="580"/>
      <c r="KET35" s="580"/>
      <c r="KEU35" s="580"/>
      <c r="KEV35" s="580"/>
      <c r="KEW35" s="580"/>
      <c r="KEX35" s="580"/>
      <c r="KEY35" s="580"/>
      <c r="KEZ35" s="580"/>
      <c r="KFA35" s="580"/>
      <c r="KFB35" s="580"/>
      <c r="KFC35" s="580"/>
      <c r="KFD35" s="580"/>
      <c r="KFE35" s="580"/>
      <c r="KFF35" s="580"/>
      <c r="KFG35" s="580"/>
      <c r="KFH35" s="580"/>
      <c r="KFI35" s="580"/>
      <c r="KFJ35" s="580"/>
      <c r="KFK35" s="580"/>
      <c r="KFL35" s="580"/>
      <c r="KFM35" s="580"/>
      <c r="KFN35" s="580"/>
      <c r="KFO35" s="580"/>
      <c r="KFP35" s="580"/>
      <c r="KFQ35" s="580"/>
      <c r="KFR35" s="580"/>
      <c r="KFS35" s="580"/>
      <c r="KFT35" s="580"/>
      <c r="KFU35" s="580"/>
      <c r="KFV35" s="580"/>
      <c r="KFW35" s="580"/>
      <c r="KFX35" s="580"/>
      <c r="KFY35" s="580"/>
      <c r="KFZ35" s="580"/>
      <c r="KGA35" s="580"/>
      <c r="KGB35" s="580"/>
      <c r="KGC35" s="580"/>
      <c r="KGD35" s="580"/>
      <c r="KGE35" s="580"/>
      <c r="KGF35" s="580"/>
      <c r="KGG35" s="580"/>
      <c r="KGH35" s="580"/>
      <c r="KGI35" s="580"/>
      <c r="KGJ35" s="580"/>
      <c r="KGK35" s="580"/>
      <c r="KGL35" s="580"/>
      <c r="KGM35" s="580"/>
      <c r="KGN35" s="580"/>
      <c r="KGO35" s="580"/>
      <c r="KGP35" s="580"/>
      <c r="KGQ35" s="580"/>
      <c r="KGR35" s="580"/>
      <c r="KGS35" s="580"/>
      <c r="KGT35" s="580"/>
      <c r="KGU35" s="580"/>
      <c r="KGV35" s="580"/>
      <c r="KGW35" s="580"/>
      <c r="KGX35" s="580"/>
      <c r="KGY35" s="580"/>
      <c r="KGZ35" s="580"/>
      <c r="KHA35" s="580"/>
      <c r="KHB35" s="580"/>
      <c r="KHC35" s="580"/>
      <c r="KHD35" s="580"/>
      <c r="KHE35" s="580"/>
      <c r="KHF35" s="580"/>
      <c r="KHG35" s="580"/>
      <c r="KHH35" s="580"/>
      <c r="KHI35" s="580"/>
      <c r="KHJ35" s="580"/>
      <c r="KHK35" s="580"/>
      <c r="KHL35" s="580"/>
      <c r="KHM35" s="580"/>
      <c r="KHN35" s="580"/>
      <c r="KHO35" s="580"/>
      <c r="KHP35" s="580"/>
      <c r="KHQ35" s="580"/>
      <c r="KHR35" s="580"/>
      <c r="KHS35" s="580"/>
      <c r="KHT35" s="580"/>
      <c r="KHU35" s="580"/>
      <c r="KHV35" s="580"/>
      <c r="KHW35" s="580"/>
      <c r="KHX35" s="580"/>
      <c r="KHY35" s="580"/>
      <c r="KHZ35" s="580"/>
      <c r="KIA35" s="580"/>
      <c r="KIB35" s="580"/>
      <c r="KIC35" s="580"/>
      <c r="KID35" s="580"/>
      <c r="KIE35" s="580"/>
      <c r="KIF35" s="580"/>
      <c r="KIG35" s="580"/>
      <c r="KIH35" s="580"/>
      <c r="KII35" s="580"/>
      <c r="KIJ35" s="580"/>
      <c r="KIK35" s="580"/>
      <c r="KIL35" s="580"/>
      <c r="KIM35" s="580"/>
      <c r="KIN35" s="580"/>
      <c r="KIO35" s="580"/>
      <c r="KIP35" s="580"/>
      <c r="KIQ35" s="580"/>
      <c r="KIR35" s="580"/>
      <c r="KIS35" s="580"/>
      <c r="KIT35" s="580"/>
      <c r="KIU35" s="580"/>
      <c r="KIV35" s="580"/>
      <c r="KIW35" s="580"/>
      <c r="KIX35" s="580"/>
      <c r="KIY35" s="580"/>
      <c r="KIZ35" s="580"/>
      <c r="KJA35" s="580"/>
      <c r="KJB35" s="580"/>
      <c r="KJC35" s="580"/>
      <c r="KJD35" s="580"/>
      <c r="KJE35" s="580"/>
      <c r="KJF35" s="580"/>
      <c r="KJG35" s="580"/>
      <c r="KJH35" s="580"/>
      <c r="KJI35" s="580"/>
      <c r="KJJ35" s="580"/>
      <c r="KJK35" s="580"/>
      <c r="KJL35" s="580"/>
      <c r="KJM35" s="580"/>
      <c r="KJN35" s="580"/>
      <c r="KJO35" s="580"/>
      <c r="KJP35" s="580"/>
      <c r="KJQ35" s="580"/>
      <c r="KJR35" s="580"/>
      <c r="KJS35" s="580"/>
      <c r="KJT35" s="580"/>
      <c r="KJU35" s="580"/>
      <c r="KJV35" s="580"/>
      <c r="KJW35" s="580"/>
      <c r="KJX35" s="580"/>
      <c r="KJY35" s="580"/>
      <c r="KJZ35" s="580"/>
      <c r="KKA35" s="580"/>
      <c r="KKB35" s="580"/>
      <c r="KKC35" s="580"/>
      <c r="KKD35" s="580"/>
      <c r="KKE35" s="580"/>
      <c r="KKF35" s="580"/>
      <c r="KKG35" s="580"/>
      <c r="KKH35" s="580"/>
      <c r="KKI35" s="580"/>
      <c r="KKJ35" s="580"/>
      <c r="KKK35" s="580"/>
      <c r="KKL35" s="580"/>
      <c r="KKM35" s="580"/>
      <c r="KKN35" s="580"/>
      <c r="KKO35" s="580"/>
      <c r="KKP35" s="580"/>
      <c r="KKQ35" s="580"/>
      <c r="KKR35" s="580"/>
      <c r="KKS35" s="580"/>
      <c r="KKT35" s="580"/>
      <c r="KKU35" s="580"/>
      <c r="KKV35" s="580"/>
      <c r="KKW35" s="580"/>
      <c r="KKX35" s="580"/>
      <c r="KKY35" s="580"/>
      <c r="KKZ35" s="580"/>
      <c r="KLA35" s="580"/>
      <c r="KLB35" s="580"/>
      <c r="KLC35" s="580"/>
      <c r="KLD35" s="580"/>
      <c r="KLE35" s="580"/>
      <c r="KLF35" s="580"/>
      <c r="KLG35" s="580"/>
      <c r="KLH35" s="580"/>
      <c r="KLI35" s="580"/>
      <c r="KLJ35" s="580"/>
      <c r="KLK35" s="580"/>
      <c r="KLL35" s="580"/>
      <c r="KLM35" s="580"/>
      <c r="KLN35" s="580"/>
      <c r="KLO35" s="580"/>
      <c r="KLP35" s="580"/>
      <c r="KLQ35" s="580"/>
      <c r="KLR35" s="580"/>
      <c r="KLS35" s="580"/>
      <c r="KLT35" s="580"/>
      <c r="KLU35" s="580"/>
      <c r="KLV35" s="580"/>
      <c r="KLW35" s="580"/>
      <c r="KLX35" s="580"/>
      <c r="KLY35" s="580"/>
      <c r="KLZ35" s="580"/>
      <c r="KMA35" s="580"/>
      <c r="KMB35" s="580"/>
      <c r="KMC35" s="580"/>
      <c r="KMD35" s="580"/>
      <c r="KME35" s="580"/>
      <c r="KMF35" s="580"/>
      <c r="KMG35" s="580"/>
      <c r="KMH35" s="580"/>
      <c r="KMI35" s="580"/>
      <c r="KMJ35" s="580"/>
      <c r="KMK35" s="580"/>
      <c r="KML35" s="580"/>
      <c r="KMM35" s="580"/>
      <c r="KMN35" s="580"/>
      <c r="KMO35" s="580"/>
      <c r="KMP35" s="580"/>
      <c r="KMQ35" s="580"/>
      <c r="KMR35" s="580"/>
      <c r="KMS35" s="580"/>
      <c r="KMT35" s="580"/>
      <c r="KMU35" s="580"/>
      <c r="KMV35" s="580"/>
      <c r="KMW35" s="580"/>
      <c r="KMX35" s="580"/>
      <c r="KMY35" s="580"/>
      <c r="KMZ35" s="580"/>
      <c r="KNA35" s="580"/>
      <c r="KNB35" s="580"/>
      <c r="KNC35" s="580"/>
      <c r="KND35" s="580"/>
      <c r="KNE35" s="580"/>
      <c r="KNF35" s="580"/>
      <c r="KNG35" s="580"/>
      <c r="KNH35" s="580"/>
      <c r="KNI35" s="580"/>
      <c r="KNJ35" s="580"/>
      <c r="KNK35" s="580"/>
      <c r="KNL35" s="580"/>
      <c r="KNM35" s="580"/>
      <c r="KNN35" s="580"/>
      <c r="KNO35" s="580"/>
      <c r="KNP35" s="580"/>
      <c r="KNQ35" s="580"/>
      <c r="KNR35" s="580"/>
      <c r="KNS35" s="580"/>
      <c r="KNT35" s="580"/>
      <c r="KNU35" s="580"/>
      <c r="KNV35" s="580"/>
      <c r="KNW35" s="580"/>
      <c r="KNX35" s="580"/>
      <c r="KNY35" s="580"/>
      <c r="KNZ35" s="580"/>
      <c r="KOA35" s="580"/>
      <c r="KOB35" s="580"/>
      <c r="KOC35" s="580"/>
      <c r="KOD35" s="580"/>
      <c r="KOE35" s="580"/>
      <c r="KOF35" s="580"/>
      <c r="KOG35" s="580"/>
      <c r="KOH35" s="580"/>
      <c r="KOI35" s="580"/>
      <c r="KOJ35" s="580"/>
      <c r="KOK35" s="580"/>
      <c r="KOL35" s="580"/>
      <c r="KOM35" s="580"/>
      <c r="KON35" s="580"/>
      <c r="KOO35" s="580"/>
      <c r="KOP35" s="580"/>
      <c r="KOQ35" s="580"/>
      <c r="KOR35" s="580"/>
      <c r="KOS35" s="580"/>
      <c r="KOT35" s="580"/>
      <c r="KOU35" s="580"/>
      <c r="KOV35" s="580"/>
      <c r="KOW35" s="580"/>
      <c r="KOX35" s="580"/>
      <c r="KOY35" s="580"/>
      <c r="KOZ35" s="580"/>
      <c r="KPA35" s="580"/>
      <c r="KPB35" s="580"/>
      <c r="KPC35" s="580"/>
      <c r="KPD35" s="580"/>
      <c r="KPE35" s="580"/>
      <c r="KPF35" s="580"/>
      <c r="KPG35" s="580"/>
      <c r="KPH35" s="580"/>
      <c r="KPI35" s="580"/>
      <c r="KPJ35" s="580"/>
      <c r="KPK35" s="580"/>
      <c r="KPL35" s="580"/>
      <c r="KPM35" s="580"/>
      <c r="KPN35" s="580"/>
      <c r="KPO35" s="580"/>
      <c r="KPP35" s="580"/>
      <c r="KPQ35" s="580"/>
      <c r="KPR35" s="580"/>
      <c r="KPS35" s="580"/>
      <c r="KPT35" s="580"/>
      <c r="KPU35" s="580"/>
      <c r="KPV35" s="580"/>
      <c r="KPW35" s="580"/>
      <c r="KPX35" s="580"/>
      <c r="KPY35" s="580"/>
      <c r="KPZ35" s="580"/>
      <c r="KQA35" s="580"/>
      <c r="KQB35" s="580"/>
      <c r="KQC35" s="580"/>
      <c r="KQD35" s="580"/>
      <c r="KQE35" s="580"/>
      <c r="KQF35" s="580"/>
      <c r="KQG35" s="580"/>
      <c r="KQH35" s="580"/>
      <c r="KQI35" s="580"/>
      <c r="KQJ35" s="580"/>
      <c r="KQK35" s="580"/>
      <c r="KQL35" s="580"/>
      <c r="KQM35" s="580"/>
      <c r="KQN35" s="580"/>
      <c r="KQO35" s="580"/>
      <c r="KQP35" s="580"/>
      <c r="KQQ35" s="580"/>
      <c r="KQR35" s="580"/>
      <c r="KQS35" s="580"/>
      <c r="KQT35" s="580"/>
      <c r="KQU35" s="580"/>
      <c r="KQV35" s="580"/>
      <c r="KQW35" s="580"/>
      <c r="KQX35" s="580"/>
      <c r="KQY35" s="580"/>
      <c r="KQZ35" s="580"/>
      <c r="KRA35" s="580"/>
      <c r="KRB35" s="580"/>
      <c r="KRC35" s="580"/>
      <c r="KRD35" s="580"/>
      <c r="KRE35" s="580"/>
      <c r="KRF35" s="580"/>
      <c r="KRG35" s="580"/>
      <c r="KRH35" s="580"/>
      <c r="KRI35" s="580"/>
      <c r="KRJ35" s="580"/>
      <c r="KRK35" s="580"/>
      <c r="KRL35" s="580"/>
      <c r="KRM35" s="580"/>
      <c r="KRN35" s="580"/>
      <c r="KRO35" s="580"/>
      <c r="KRP35" s="580"/>
      <c r="KRQ35" s="580"/>
      <c r="KRR35" s="580"/>
      <c r="KRS35" s="580"/>
      <c r="KRT35" s="580"/>
      <c r="KRU35" s="580"/>
      <c r="KRV35" s="580"/>
      <c r="KRW35" s="580"/>
      <c r="KRX35" s="580"/>
      <c r="KRY35" s="580"/>
      <c r="KRZ35" s="580"/>
      <c r="KSA35" s="580"/>
      <c r="KSB35" s="580"/>
      <c r="KSC35" s="580"/>
      <c r="KSD35" s="580"/>
      <c r="KSE35" s="580"/>
      <c r="KSF35" s="580"/>
      <c r="KSG35" s="580"/>
      <c r="KSH35" s="580"/>
      <c r="KSI35" s="580"/>
      <c r="KSJ35" s="580"/>
      <c r="KSK35" s="580"/>
      <c r="KSL35" s="580"/>
      <c r="KSM35" s="580"/>
      <c r="KSN35" s="580"/>
      <c r="KSO35" s="580"/>
      <c r="KSP35" s="580"/>
      <c r="KSQ35" s="580"/>
      <c r="KSR35" s="580"/>
      <c r="KSS35" s="580"/>
      <c r="KST35" s="580"/>
      <c r="KSU35" s="580"/>
      <c r="KSV35" s="580"/>
      <c r="KSW35" s="580"/>
      <c r="KSX35" s="580"/>
      <c r="KSY35" s="580"/>
      <c r="KSZ35" s="580"/>
      <c r="KTA35" s="580"/>
      <c r="KTB35" s="580"/>
      <c r="KTC35" s="580"/>
      <c r="KTD35" s="580"/>
      <c r="KTE35" s="580"/>
      <c r="KTF35" s="580"/>
      <c r="KTG35" s="580"/>
      <c r="KTH35" s="580"/>
      <c r="KTI35" s="580"/>
      <c r="KTJ35" s="580"/>
      <c r="KTK35" s="580"/>
      <c r="KTL35" s="580"/>
      <c r="KTM35" s="580"/>
      <c r="KTN35" s="580"/>
      <c r="KTO35" s="580"/>
      <c r="KTP35" s="580"/>
      <c r="KTQ35" s="580"/>
      <c r="KTR35" s="580"/>
      <c r="KTS35" s="580"/>
      <c r="KTT35" s="580"/>
      <c r="KTU35" s="580"/>
      <c r="KTV35" s="580"/>
      <c r="KTW35" s="580"/>
      <c r="KTX35" s="580"/>
      <c r="KTY35" s="580"/>
      <c r="KTZ35" s="580"/>
      <c r="KUA35" s="580"/>
      <c r="KUB35" s="580"/>
      <c r="KUC35" s="580"/>
      <c r="KUD35" s="580"/>
      <c r="KUE35" s="580"/>
      <c r="KUF35" s="580"/>
      <c r="KUG35" s="580"/>
      <c r="KUH35" s="580"/>
      <c r="KUI35" s="580"/>
      <c r="KUJ35" s="580"/>
      <c r="KUK35" s="580"/>
      <c r="KUL35" s="580"/>
      <c r="KUM35" s="580"/>
      <c r="KUN35" s="580"/>
      <c r="KUO35" s="580"/>
      <c r="KUP35" s="580"/>
      <c r="KUQ35" s="580"/>
      <c r="KUR35" s="580"/>
      <c r="KUS35" s="580"/>
      <c r="KUT35" s="580"/>
      <c r="KUU35" s="580"/>
      <c r="KUV35" s="580"/>
      <c r="KUW35" s="580"/>
      <c r="KUX35" s="580"/>
      <c r="KUY35" s="580"/>
      <c r="KUZ35" s="580"/>
      <c r="KVA35" s="580"/>
      <c r="KVB35" s="580"/>
      <c r="KVC35" s="580"/>
      <c r="KVD35" s="580"/>
      <c r="KVE35" s="580"/>
      <c r="KVF35" s="580"/>
      <c r="KVG35" s="580"/>
      <c r="KVH35" s="580"/>
      <c r="KVI35" s="580"/>
      <c r="KVJ35" s="580"/>
      <c r="KVK35" s="580"/>
      <c r="KVL35" s="580"/>
      <c r="KVM35" s="580"/>
      <c r="KVN35" s="580"/>
      <c r="KVO35" s="580"/>
      <c r="KVP35" s="580"/>
      <c r="KVQ35" s="580"/>
      <c r="KVR35" s="580"/>
      <c r="KVS35" s="580"/>
      <c r="KVT35" s="580"/>
      <c r="KVU35" s="580"/>
      <c r="KVV35" s="580"/>
      <c r="KVW35" s="580"/>
      <c r="KVX35" s="580"/>
      <c r="KVY35" s="580"/>
      <c r="KVZ35" s="580"/>
      <c r="KWA35" s="580"/>
      <c r="KWB35" s="580"/>
      <c r="KWC35" s="580"/>
      <c r="KWD35" s="580"/>
      <c r="KWE35" s="580"/>
      <c r="KWF35" s="580"/>
      <c r="KWG35" s="580"/>
      <c r="KWH35" s="580"/>
      <c r="KWI35" s="580"/>
      <c r="KWJ35" s="580"/>
      <c r="KWK35" s="580"/>
      <c r="KWL35" s="580"/>
      <c r="KWM35" s="580"/>
      <c r="KWN35" s="580"/>
      <c r="KWO35" s="580"/>
      <c r="KWP35" s="580"/>
      <c r="KWQ35" s="580"/>
      <c r="KWR35" s="580"/>
      <c r="KWS35" s="580"/>
      <c r="KWT35" s="580"/>
      <c r="KWU35" s="580"/>
      <c r="KWV35" s="580"/>
      <c r="KWW35" s="580"/>
      <c r="KWX35" s="580"/>
      <c r="KWY35" s="580"/>
      <c r="KWZ35" s="580"/>
      <c r="KXA35" s="580"/>
      <c r="KXB35" s="580"/>
      <c r="KXC35" s="580"/>
      <c r="KXD35" s="580"/>
      <c r="KXE35" s="580"/>
      <c r="KXF35" s="580"/>
      <c r="KXG35" s="580"/>
      <c r="KXH35" s="580"/>
      <c r="KXI35" s="580"/>
      <c r="KXJ35" s="580"/>
      <c r="KXK35" s="580"/>
      <c r="KXL35" s="580"/>
      <c r="KXM35" s="580"/>
      <c r="KXN35" s="580"/>
      <c r="KXO35" s="580"/>
      <c r="KXP35" s="580"/>
      <c r="KXQ35" s="580"/>
      <c r="KXR35" s="580"/>
      <c r="KXS35" s="580"/>
      <c r="KXT35" s="580"/>
      <c r="KXU35" s="580"/>
      <c r="KXV35" s="580"/>
      <c r="KXW35" s="580"/>
      <c r="KXX35" s="580"/>
      <c r="KXY35" s="580"/>
      <c r="KXZ35" s="580"/>
      <c r="KYA35" s="580"/>
      <c r="KYB35" s="580"/>
      <c r="KYC35" s="580"/>
      <c r="KYD35" s="580"/>
      <c r="KYE35" s="580"/>
      <c r="KYF35" s="580"/>
      <c r="KYG35" s="580"/>
      <c r="KYH35" s="580"/>
      <c r="KYI35" s="580"/>
      <c r="KYJ35" s="580"/>
      <c r="KYK35" s="580"/>
      <c r="KYL35" s="580"/>
      <c r="KYM35" s="580"/>
      <c r="KYN35" s="580"/>
      <c r="KYO35" s="580"/>
      <c r="KYP35" s="580"/>
      <c r="KYQ35" s="580"/>
      <c r="KYR35" s="580"/>
      <c r="KYS35" s="580"/>
      <c r="KYT35" s="580"/>
      <c r="KYU35" s="580"/>
      <c r="KYV35" s="580"/>
      <c r="KYW35" s="580"/>
      <c r="KYX35" s="580"/>
      <c r="KYY35" s="580"/>
      <c r="KYZ35" s="580"/>
      <c r="KZA35" s="580"/>
      <c r="KZB35" s="580"/>
      <c r="KZC35" s="580"/>
      <c r="KZD35" s="580"/>
      <c r="KZE35" s="580"/>
      <c r="KZF35" s="580"/>
      <c r="KZG35" s="580"/>
      <c r="KZH35" s="580"/>
      <c r="KZI35" s="580"/>
      <c r="KZJ35" s="580"/>
      <c r="KZK35" s="580"/>
      <c r="KZL35" s="580"/>
      <c r="KZM35" s="580"/>
      <c r="KZN35" s="580"/>
      <c r="KZO35" s="580"/>
      <c r="KZP35" s="580"/>
      <c r="KZQ35" s="580"/>
      <c r="KZR35" s="580"/>
      <c r="KZS35" s="580"/>
      <c r="KZT35" s="580"/>
      <c r="KZU35" s="580"/>
      <c r="KZV35" s="580"/>
      <c r="KZW35" s="580"/>
      <c r="KZX35" s="580"/>
      <c r="KZY35" s="580"/>
      <c r="KZZ35" s="580"/>
      <c r="LAA35" s="580"/>
      <c r="LAB35" s="580"/>
      <c r="LAC35" s="580"/>
      <c r="LAD35" s="580"/>
      <c r="LAE35" s="580"/>
      <c r="LAF35" s="580"/>
      <c r="LAG35" s="580"/>
      <c r="LAH35" s="580"/>
      <c r="LAI35" s="580"/>
      <c r="LAJ35" s="580"/>
      <c r="LAK35" s="580"/>
      <c r="LAL35" s="580"/>
      <c r="LAM35" s="580"/>
      <c r="LAN35" s="580"/>
      <c r="LAO35" s="580"/>
      <c r="LAP35" s="580"/>
      <c r="LAQ35" s="580"/>
      <c r="LAR35" s="580"/>
      <c r="LAS35" s="580"/>
      <c r="LAT35" s="580"/>
      <c r="LAU35" s="580"/>
      <c r="LAV35" s="580"/>
      <c r="LAW35" s="580"/>
      <c r="LAX35" s="580"/>
      <c r="LAY35" s="580"/>
      <c r="LAZ35" s="580"/>
      <c r="LBA35" s="580"/>
      <c r="LBB35" s="580"/>
      <c r="LBC35" s="580"/>
      <c r="LBD35" s="580"/>
      <c r="LBE35" s="580"/>
      <c r="LBF35" s="580"/>
      <c r="LBG35" s="580"/>
      <c r="LBH35" s="580"/>
      <c r="LBI35" s="580"/>
      <c r="LBJ35" s="580"/>
      <c r="LBK35" s="580"/>
      <c r="LBL35" s="580"/>
      <c r="LBM35" s="580"/>
      <c r="LBN35" s="580"/>
      <c r="LBO35" s="580"/>
      <c r="LBP35" s="580"/>
      <c r="LBQ35" s="580"/>
      <c r="LBR35" s="580"/>
      <c r="LBS35" s="580"/>
      <c r="LBT35" s="580"/>
      <c r="LBU35" s="580"/>
      <c r="LBV35" s="580"/>
      <c r="LBW35" s="580"/>
      <c r="LBX35" s="580"/>
      <c r="LBY35" s="580"/>
      <c r="LBZ35" s="580"/>
      <c r="LCA35" s="580"/>
      <c r="LCB35" s="580"/>
      <c r="LCC35" s="580"/>
      <c r="LCD35" s="580"/>
      <c r="LCE35" s="580"/>
      <c r="LCF35" s="580"/>
      <c r="LCG35" s="580"/>
      <c r="LCH35" s="580"/>
      <c r="LCI35" s="580"/>
      <c r="LCJ35" s="580"/>
      <c r="LCK35" s="580"/>
      <c r="LCL35" s="580"/>
      <c r="LCM35" s="580"/>
      <c r="LCN35" s="580"/>
      <c r="LCO35" s="580"/>
      <c r="LCP35" s="580"/>
      <c r="LCQ35" s="580"/>
      <c r="LCR35" s="580"/>
      <c r="LCS35" s="580"/>
      <c r="LCT35" s="580"/>
      <c r="LCU35" s="580"/>
      <c r="LCV35" s="580"/>
      <c r="LCW35" s="580"/>
      <c r="LCX35" s="580"/>
      <c r="LCY35" s="580"/>
      <c r="LCZ35" s="580"/>
      <c r="LDA35" s="580"/>
      <c r="LDB35" s="580"/>
      <c r="LDC35" s="580"/>
      <c r="LDD35" s="580"/>
      <c r="LDE35" s="580"/>
      <c r="LDF35" s="580"/>
      <c r="LDG35" s="580"/>
      <c r="LDH35" s="580"/>
      <c r="LDI35" s="580"/>
      <c r="LDJ35" s="580"/>
      <c r="LDK35" s="580"/>
      <c r="LDL35" s="580"/>
      <c r="LDM35" s="580"/>
      <c r="LDN35" s="580"/>
      <c r="LDO35" s="580"/>
      <c r="LDP35" s="580"/>
      <c r="LDQ35" s="580"/>
      <c r="LDR35" s="580"/>
      <c r="LDS35" s="580"/>
      <c r="LDT35" s="580"/>
      <c r="LDU35" s="580"/>
      <c r="LDV35" s="580"/>
      <c r="LDW35" s="580"/>
      <c r="LDX35" s="580"/>
      <c r="LDY35" s="580"/>
      <c r="LDZ35" s="580"/>
      <c r="LEA35" s="580"/>
      <c r="LEB35" s="580"/>
      <c r="LEC35" s="580"/>
      <c r="LED35" s="580"/>
      <c r="LEE35" s="580"/>
      <c r="LEF35" s="580"/>
      <c r="LEG35" s="580"/>
      <c r="LEH35" s="580"/>
      <c r="LEI35" s="580"/>
      <c r="LEJ35" s="580"/>
      <c r="LEK35" s="580"/>
      <c r="LEL35" s="580"/>
      <c r="LEM35" s="580"/>
      <c r="LEN35" s="580"/>
      <c r="LEO35" s="580"/>
      <c r="LEP35" s="580"/>
      <c r="LEQ35" s="580"/>
      <c r="LER35" s="580"/>
      <c r="LES35" s="580"/>
      <c r="LET35" s="580"/>
      <c r="LEU35" s="580"/>
      <c r="LEV35" s="580"/>
      <c r="LEW35" s="580"/>
      <c r="LEX35" s="580"/>
      <c r="LEY35" s="580"/>
      <c r="LEZ35" s="580"/>
      <c r="LFA35" s="580"/>
      <c r="LFB35" s="580"/>
      <c r="LFC35" s="580"/>
      <c r="LFD35" s="580"/>
      <c r="LFE35" s="580"/>
      <c r="LFF35" s="580"/>
      <c r="LFG35" s="580"/>
      <c r="LFH35" s="580"/>
      <c r="LFI35" s="580"/>
      <c r="LFJ35" s="580"/>
      <c r="LFK35" s="580"/>
      <c r="LFL35" s="580"/>
      <c r="LFM35" s="580"/>
      <c r="LFN35" s="580"/>
      <c r="LFO35" s="580"/>
      <c r="LFP35" s="580"/>
      <c r="LFQ35" s="580"/>
      <c r="LFR35" s="580"/>
      <c r="LFS35" s="580"/>
      <c r="LFT35" s="580"/>
      <c r="LFU35" s="580"/>
      <c r="LFV35" s="580"/>
      <c r="LFW35" s="580"/>
      <c r="LFX35" s="580"/>
      <c r="LFY35" s="580"/>
      <c r="LFZ35" s="580"/>
      <c r="LGA35" s="580"/>
      <c r="LGB35" s="580"/>
      <c r="LGC35" s="580"/>
      <c r="LGD35" s="580"/>
      <c r="LGE35" s="580"/>
      <c r="LGF35" s="580"/>
      <c r="LGG35" s="580"/>
      <c r="LGH35" s="580"/>
      <c r="LGI35" s="580"/>
      <c r="LGJ35" s="580"/>
      <c r="LGK35" s="580"/>
      <c r="LGL35" s="580"/>
      <c r="LGM35" s="580"/>
      <c r="LGN35" s="580"/>
      <c r="LGO35" s="580"/>
      <c r="LGP35" s="580"/>
      <c r="LGQ35" s="580"/>
      <c r="LGR35" s="580"/>
      <c r="LGS35" s="580"/>
      <c r="LGT35" s="580"/>
      <c r="LGU35" s="580"/>
      <c r="LGV35" s="580"/>
      <c r="LGW35" s="580"/>
      <c r="LGX35" s="580"/>
      <c r="LGY35" s="580"/>
      <c r="LGZ35" s="580"/>
      <c r="LHA35" s="580"/>
      <c r="LHB35" s="580"/>
      <c r="LHC35" s="580"/>
      <c r="LHD35" s="580"/>
      <c r="LHE35" s="580"/>
      <c r="LHF35" s="580"/>
      <c r="LHG35" s="580"/>
      <c r="LHH35" s="580"/>
      <c r="LHI35" s="580"/>
      <c r="LHJ35" s="580"/>
      <c r="LHK35" s="580"/>
      <c r="LHL35" s="580"/>
      <c r="LHM35" s="580"/>
      <c r="LHN35" s="580"/>
      <c r="LHO35" s="580"/>
      <c r="LHP35" s="580"/>
      <c r="LHQ35" s="580"/>
      <c r="LHR35" s="580"/>
      <c r="LHS35" s="580"/>
      <c r="LHT35" s="580"/>
      <c r="LHU35" s="580"/>
      <c r="LHV35" s="580"/>
      <c r="LHW35" s="580"/>
      <c r="LHX35" s="580"/>
      <c r="LHY35" s="580"/>
      <c r="LHZ35" s="580"/>
      <c r="LIA35" s="580"/>
      <c r="LIB35" s="580"/>
      <c r="LIC35" s="580"/>
      <c r="LID35" s="580"/>
      <c r="LIE35" s="580"/>
      <c r="LIF35" s="580"/>
      <c r="LIG35" s="580"/>
      <c r="LIH35" s="580"/>
      <c r="LII35" s="580"/>
      <c r="LIJ35" s="580"/>
      <c r="LIK35" s="580"/>
      <c r="LIL35" s="580"/>
      <c r="LIM35" s="580"/>
      <c r="LIN35" s="580"/>
      <c r="LIO35" s="580"/>
      <c r="LIP35" s="580"/>
      <c r="LIQ35" s="580"/>
      <c r="LIR35" s="580"/>
      <c r="LIS35" s="580"/>
      <c r="LIT35" s="580"/>
      <c r="LIU35" s="580"/>
      <c r="LIV35" s="580"/>
      <c r="LIW35" s="580"/>
      <c r="LIX35" s="580"/>
      <c r="LIY35" s="580"/>
      <c r="LIZ35" s="580"/>
      <c r="LJA35" s="580"/>
      <c r="LJB35" s="580"/>
      <c r="LJC35" s="580"/>
      <c r="LJD35" s="580"/>
      <c r="LJE35" s="580"/>
      <c r="LJF35" s="580"/>
      <c r="LJG35" s="580"/>
      <c r="LJH35" s="580"/>
      <c r="LJI35" s="580"/>
      <c r="LJJ35" s="580"/>
      <c r="LJK35" s="580"/>
      <c r="LJL35" s="580"/>
      <c r="LJM35" s="580"/>
      <c r="LJN35" s="580"/>
      <c r="LJO35" s="580"/>
      <c r="LJP35" s="580"/>
      <c r="LJQ35" s="580"/>
      <c r="LJR35" s="580"/>
      <c r="LJS35" s="580"/>
      <c r="LJT35" s="580"/>
      <c r="LJU35" s="580"/>
      <c r="LJV35" s="580"/>
      <c r="LJW35" s="580"/>
      <c r="LJX35" s="580"/>
      <c r="LJY35" s="580"/>
      <c r="LJZ35" s="580"/>
      <c r="LKA35" s="580"/>
      <c r="LKB35" s="580"/>
      <c r="LKC35" s="580"/>
      <c r="LKD35" s="580"/>
      <c r="LKE35" s="580"/>
      <c r="LKF35" s="580"/>
      <c r="LKG35" s="580"/>
      <c r="LKH35" s="580"/>
      <c r="LKI35" s="580"/>
      <c r="LKJ35" s="580"/>
      <c r="LKK35" s="580"/>
      <c r="LKL35" s="580"/>
      <c r="LKM35" s="580"/>
      <c r="LKN35" s="580"/>
      <c r="LKO35" s="580"/>
      <c r="LKP35" s="580"/>
      <c r="LKQ35" s="580"/>
      <c r="LKR35" s="580"/>
      <c r="LKS35" s="580"/>
      <c r="LKT35" s="580"/>
      <c r="LKU35" s="580"/>
      <c r="LKV35" s="580"/>
      <c r="LKW35" s="580"/>
      <c r="LKX35" s="580"/>
      <c r="LKY35" s="580"/>
      <c r="LKZ35" s="580"/>
      <c r="LLA35" s="580"/>
      <c r="LLB35" s="580"/>
      <c r="LLC35" s="580"/>
      <c r="LLD35" s="580"/>
      <c r="LLE35" s="580"/>
      <c r="LLF35" s="580"/>
      <c r="LLG35" s="580"/>
      <c r="LLH35" s="580"/>
      <c r="LLI35" s="580"/>
      <c r="LLJ35" s="580"/>
      <c r="LLK35" s="580"/>
      <c r="LLL35" s="580"/>
      <c r="LLM35" s="580"/>
      <c r="LLN35" s="580"/>
      <c r="LLO35" s="580"/>
      <c r="LLP35" s="580"/>
      <c r="LLQ35" s="580"/>
      <c r="LLR35" s="580"/>
      <c r="LLS35" s="580"/>
      <c r="LLT35" s="580"/>
      <c r="LLU35" s="580"/>
      <c r="LLV35" s="580"/>
      <c r="LLW35" s="580"/>
      <c r="LLX35" s="580"/>
      <c r="LLY35" s="580"/>
      <c r="LLZ35" s="580"/>
      <c r="LMA35" s="580"/>
      <c r="LMB35" s="580"/>
      <c r="LMC35" s="580"/>
      <c r="LMD35" s="580"/>
      <c r="LME35" s="580"/>
      <c r="LMF35" s="580"/>
      <c r="LMG35" s="580"/>
      <c r="LMH35" s="580"/>
      <c r="LMI35" s="580"/>
      <c r="LMJ35" s="580"/>
      <c r="LMK35" s="580"/>
      <c r="LML35" s="580"/>
      <c r="LMM35" s="580"/>
      <c r="LMN35" s="580"/>
      <c r="LMO35" s="580"/>
      <c r="LMP35" s="580"/>
      <c r="LMQ35" s="580"/>
      <c r="LMR35" s="580"/>
      <c r="LMS35" s="580"/>
      <c r="LMT35" s="580"/>
      <c r="LMU35" s="580"/>
      <c r="LMV35" s="580"/>
      <c r="LMW35" s="580"/>
      <c r="LMX35" s="580"/>
      <c r="LMY35" s="580"/>
      <c r="LMZ35" s="580"/>
      <c r="LNA35" s="580"/>
      <c r="LNB35" s="580"/>
      <c r="LNC35" s="580"/>
      <c r="LND35" s="580"/>
      <c r="LNE35" s="580"/>
      <c r="LNF35" s="580"/>
      <c r="LNG35" s="580"/>
      <c r="LNH35" s="580"/>
      <c r="LNI35" s="580"/>
      <c r="LNJ35" s="580"/>
      <c r="LNK35" s="580"/>
      <c r="LNL35" s="580"/>
      <c r="LNM35" s="580"/>
      <c r="LNN35" s="580"/>
      <c r="LNO35" s="580"/>
      <c r="LNP35" s="580"/>
      <c r="LNQ35" s="580"/>
      <c r="LNR35" s="580"/>
      <c r="LNS35" s="580"/>
      <c r="LNT35" s="580"/>
      <c r="LNU35" s="580"/>
      <c r="LNV35" s="580"/>
      <c r="LNW35" s="580"/>
      <c r="LNX35" s="580"/>
      <c r="LNY35" s="580"/>
      <c r="LNZ35" s="580"/>
      <c r="LOA35" s="580"/>
      <c r="LOB35" s="580"/>
      <c r="LOC35" s="580"/>
      <c r="LOD35" s="580"/>
      <c r="LOE35" s="580"/>
      <c r="LOF35" s="580"/>
      <c r="LOG35" s="580"/>
      <c r="LOH35" s="580"/>
      <c r="LOI35" s="580"/>
      <c r="LOJ35" s="580"/>
      <c r="LOK35" s="580"/>
      <c r="LOL35" s="580"/>
      <c r="LOM35" s="580"/>
      <c r="LON35" s="580"/>
      <c r="LOO35" s="580"/>
      <c r="LOP35" s="580"/>
      <c r="LOQ35" s="580"/>
      <c r="LOR35" s="580"/>
      <c r="LOS35" s="580"/>
      <c r="LOT35" s="580"/>
      <c r="LOU35" s="580"/>
      <c r="LOV35" s="580"/>
      <c r="LOW35" s="580"/>
      <c r="LOX35" s="580"/>
      <c r="LOY35" s="580"/>
      <c r="LOZ35" s="580"/>
      <c r="LPA35" s="580"/>
      <c r="LPB35" s="580"/>
      <c r="LPC35" s="580"/>
      <c r="LPD35" s="580"/>
      <c r="LPE35" s="580"/>
      <c r="LPF35" s="580"/>
      <c r="LPG35" s="580"/>
      <c r="LPH35" s="580"/>
      <c r="LPI35" s="580"/>
      <c r="LPJ35" s="580"/>
      <c r="LPK35" s="580"/>
      <c r="LPL35" s="580"/>
      <c r="LPM35" s="580"/>
      <c r="LPN35" s="580"/>
      <c r="LPO35" s="580"/>
      <c r="LPP35" s="580"/>
      <c r="LPQ35" s="580"/>
      <c r="LPR35" s="580"/>
      <c r="LPS35" s="580"/>
      <c r="LPT35" s="580"/>
      <c r="LPU35" s="580"/>
      <c r="LPV35" s="580"/>
      <c r="LPW35" s="580"/>
      <c r="LPX35" s="580"/>
      <c r="LPY35" s="580"/>
      <c r="LPZ35" s="580"/>
      <c r="LQA35" s="580"/>
      <c r="LQB35" s="580"/>
      <c r="LQC35" s="580"/>
      <c r="LQD35" s="580"/>
      <c r="LQE35" s="580"/>
      <c r="LQF35" s="580"/>
      <c r="LQG35" s="580"/>
      <c r="LQH35" s="580"/>
      <c r="LQI35" s="580"/>
      <c r="LQJ35" s="580"/>
      <c r="LQK35" s="580"/>
      <c r="LQL35" s="580"/>
      <c r="LQM35" s="580"/>
      <c r="LQN35" s="580"/>
      <c r="LQO35" s="580"/>
      <c r="LQP35" s="580"/>
      <c r="LQQ35" s="580"/>
      <c r="LQR35" s="580"/>
      <c r="LQS35" s="580"/>
      <c r="LQT35" s="580"/>
      <c r="LQU35" s="580"/>
      <c r="LQV35" s="580"/>
      <c r="LQW35" s="580"/>
      <c r="LQX35" s="580"/>
      <c r="LQY35" s="580"/>
      <c r="LQZ35" s="580"/>
      <c r="LRA35" s="580"/>
      <c r="LRB35" s="580"/>
      <c r="LRC35" s="580"/>
      <c r="LRD35" s="580"/>
      <c r="LRE35" s="580"/>
      <c r="LRF35" s="580"/>
      <c r="LRG35" s="580"/>
      <c r="LRH35" s="580"/>
      <c r="LRI35" s="580"/>
      <c r="LRJ35" s="580"/>
      <c r="LRK35" s="580"/>
      <c r="LRL35" s="580"/>
      <c r="LRM35" s="580"/>
      <c r="LRN35" s="580"/>
      <c r="LRO35" s="580"/>
      <c r="LRP35" s="580"/>
      <c r="LRQ35" s="580"/>
      <c r="LRR35" s="580"/>
      <c r="LRS35" s="580"/>
      <c r="LRT35" s="580"/>
      <c r="LRU35" s="580"/>
      <c r="LRV35" s="580"/>
      <c r="LRW35" s="580"/>
      <c r="LRX35" s="580"/>
      <c r="LRY35" s="580"/>
      <c r="LRZ35" s="580"/>
      <c r="LSA35" s="580"/>
      <c r="LSB35" s="580"/>
      <c r="LSC35" s="580"/>
      <c r="LSD35" s="580"/>
      <c r="LSE35" s="580"/>
      <c r="LSF35" s="580"/>
      <c r="LSG35" s="580"/>
      <c r="LSH35" s="580"/>
      <c r="LSI35" s="580"/>
      <c r="LSJ35" s="580"/>
      <c r="LSK35" s="580"/>
      <c r="LSL35" s="580"/>
      <c r="LSM35" s="580"/>
      <c r="LSN35" s="580"/>
      <c r="LSO35" s="580"/>
      <c r="LSP35" s="580"/>
      <c r="LSQ35" s="580"/>
      <c r="LSR35" s="580"/>
      <c r="LSS35" s="580"/>
      <c r="LST35" s="580"/>
      <c r="LSU35" s="580"/>
      <c r="LSV35" s="580"/>
      <c r="LSW35" s="580"/>
      <c r="LSX35" s="580"/>
      <c r="LSY35" s="580"/>
      <c r="LSZ35" s="580"/>
      <c r="LTA35" s="580"/>
      <c r="LTB35" s="580"/>
      <c r="LTC35" s="580"/>
      <c r="LTD35" s="580"/>
      <c r="LTE35" s="580"/>
      <c r="LTF35" s="580"/>
      <c r="LTG35" s="580"/>
      <c r="LTH35" s="580"/>
      <c r="LTI35" s="580"/>
      <c r="LTJ35" s="580"/>
      <c r="LTK35" s="580"/>
      <c r="LTL35" s="580"/>
      <c r="LTM35" s="580"/>
      <c r="LTN35" s="580"/>
      <c r="LTO35" s="580"/>
      <c r="LTP35" s="580"/>
      <c r="LTQ35" s="580"/>
      <c r="LTR35" s="580"/>
      <c r="LTS35" s="580"/>
      <c r="LTT35" s="580"/>
      <c r="LTU35" s="580"/>
      <c r="LTV35" s="580"/>
      <c r="LTW35" s="580"/>
      <c r="LTX35" s="580"/>
      <c r="LTY35" s="580"/>
      <c r="LTZ35" s="580"/>
      <c r="LUA35" s="580"/>
      <c r="LUB35" s="580"/>
      <c r="LUC35" s="580"/>
      <c r="LUD35" s="580"/>
      <c r="LUE35" s="580"/>
      <c r="LUF35" s="580"/>
      <c r="LUG35" s="580"/>
      <c r="LUH35" s="580"/>
      <c r="LUI35" s="580"/>
      <c r="LUJ35" s="580"/>
      <c r="LUK35" s="580"/>
      <c r="LUL35" s="580"/>
      <c r="LUM35" s="580"/>
      <c r="LUN35" s="580"/>
      <c r="LUO35" s="580"/>
      <c r="LUP35" s="580"/>
      <c r="LUQ35" s="580"/>
      <c r="LUR35" s="580"/>
      <c r="LUS35" s="580"/>
      <c r="LUT35" s="580"/>
      <c r="LUU35" s="580"/>
      <c r="LUV35" s="580"/>
      <c r="LUW35" s="580"/>
      <c r="LUX35" s="580"/>
      <c r="LUY35" s="580"/>
      <c r="LUZ35" s="580"/>
      <c r="LVA35" s="580"/>
      <c r="LVB35" s="580"/>
      <c r="LVC35" s="580"/>
      <c r="LVD35" s="580"/>
      <c r="LVE35" s="580"/>
      <c r="LVF35" s="580"/>
      <c r="LVG35" s="580"/>
      <c r="LVH35" s="580"/>
      <c r="LVI35" s="580"/>
      <c r="LVJ35" s="580"/>
      <c r="LVK35" s="580"/>
      <c r="LVL35" s="580"/>
      <c r="LVM35" s="580"/>
      <c r="LVN35" s="580"/>
      <c r="LVO35" s="580"/>
      <c r="LVP35" s="580"/>
      <c r="LVQ35" s="580"/>
      <c r="LVR35" s="580"/>
      <c r="LVS35" s="580"/>
      <c r="LVT35" s="580"/>
      <c r="LVU35" s="580"/>
      <c r="LVV35" s="580"/>
      <c r="LVW35" s="580"/>
      <c r="LVX35" s="580"/>
      <c r="LVY35" s="580"/>
      <c r="LVZ35" s="580"/>
      <c r="LWA35" s="580"/>
      <c r="LWB35" s="580"/>
      <c r="LWC35" s="580"/>
      <c r="LWD35" s="580"/>
      <c r="LWE35" s="580"/>
      <c r="LWF35" s="580"/>
      <c r="LWG35" s="580"/>
      <c r="LWH35" s="580"/>
      <c r="LWI35" s="580"/>
      <c r="LWJ35" s="580"/>
      <c r="LWK35" s="580"/>
      <c r="LWL35" s="580"/>
      <c r="LWM35" s="580"/>
      <c r="LWN35" s="580"/>
      <c r="LWO35" s="580"/>
      <c r="LWP35" s="580"/>
      <c r="LWQ35" s="580"/>
      <c r="LWR35" s="580"/>
      <c r="LWS35" s="580"/>
      <c r="LWT35" s="580"/>
      <c r="LWU35" s="580"/>
      <c r="LWV35" s="580"/>
      <c r="LWW35" s="580"/>
      <c r="LWX35" s="580"/>
      <c r="LWY35" s="580"/>
      <c r="LWZ35" s="580"/>
      <c r="LXA35" s="580"/>
      <c r="LXB35" s="580"/>
      <c r="LXC35" s="580"/>
      <c r="LXD35" s="580"/>
      <c r="LXE35" s="580"/>
      <c r="LXF35" s="580"/>
      <c r="LXG35" s="580"/>
      <c r="LXH35" s="580"/>
      <c r="LXI35" s="580"/>
      <c r="LXJ35" s="580"/>
      <c r="LXK35" s="580"/>
      <c r="LXL35" s="580"/>
      <c r="LXM35" s="580"/>
      <c r="LXN35" s="580"/>
      <c r="LXO35" s="580"/>
      <c r="LXP35" s="580"/>
      <c r="LXQ35" s="580"/>
      <c r="LXR35" s="580"/>
      <c r="LXS35" s="580"/>
      <c r="LXT35" s="580"/>
      <c r="LXU35" s="580"/>
      <c r="LXV35" s="580"/>
      <c r="LXW35" s="580"/>
      <c r="LXX35" s="580"/>
      <c r="LXY35" s="580"/>
      <c r="LXZ35" s="580"/>
      <c r="LYA35" s="580"/>
      <c r="LYB35" s="580"/>
      <c r="LYC35" s="580"/>
      <c r="LYD35" s="580"/>
      <c r="LYE35" s="580"/>
      <c r="LYF35" s="580"/>
      <c r="LYG35" s="580"/>
      <c r="LYH35" s="580"/>
      <c r="LYI35" s="580"/>
      <c r="LYJ35" s="580"/>
      <c r="LYK35" s="580"/>
      <c r="LYL35" s="580"/>
      <c r="LYM35" s="580"/>
      <c r="LYN35" s="580"/>
      <c r="LYO35" s="580"/>
      <c r="LYP35" s="580"/>
      <c r="LYQ35" s="580"/>
      <c r="LYR35" s="580"/>
      <c r="LYS35" s="580"/>
      <c r="LYT35" s="580"/>
      <c r="LYU35" s="580"/>
      <c r="LYV35" s="580"/>
      <c r="LYW35" s="580"/>
      <c r="LYX35" s="580"/>
      <c r="LYY35" s="580"/>
      <c r="LYZ35" s="580"/>
      <c r="LZA35" s="580"/>
      <c r="LZB35" s="580"/>
      <c r="LZC35" s="580"/>
      <c r="LZD35" s="580"/>
      <c r="LZE35" s="580"/>
      <c r="LZF35" s="580"/>
      <c r="LZG35" s="580"/>
      <c r="LZH35" s="580"/>
      <c r="LZI35" s="580"/>
      <c r="LZJ35" s="580"/>
      <c r="LZK35" s="580"/>
      <c r="LZL35" s="580"/>
      <c r="LZM35" s="580"/>
      <c r="LZN35" s="580"/>
      <c r="LZO35" s="580"/>
      <c r="LZP35" s="580"/>
      <c r="LZQ35" s="580"/>
      <c r="LZR35" s="580"/>
      <c r="LZS35" s="580"/>
      <c r="LZT35" s="580"/>
      <c r="LZU35" s="580"/>
      <c r="LZV35" s="580"/>
      <c r="LZW35" s="580"/>
      <c r="LZX35" s="580"/>
      <c r="LZY35" s="580"/>
      <c r="LZZ35" s="580"/>
      <c r="MAA35" s="580"/>
      <c r="MAB35" s="580"/>
      <c r="MAC35" s="580"/>
      <c r="MAD35" s="580"/>
      <c r="MAE35" s="580"/>
      <c r="MAF35" s="580"/>
      <c r="MAG35" s="580"/>
      <c r="MAH35" s="580"/>
      <c r="MAI35" s="580"/>
      <c r="MAJ35" s="580"/>
      <c r="MAK35" s="580"/>
      <c r="MAL35" s="580"/>
      <c r="MAM35" s="580"/>
      <c r="MAN35" s="580"/>
      <c r="MAO35" s="580"/>
      <c r="MAP35" s="580"/>
      <c r="MAQ35" s="580"/>
      <c r="MAR35" s="580"/>
      <c r="MAS35" s="580"/>
      <c r="MAT35" s="580"/>
      <c r="MAU35" s="580"/>
      <c r="MAV35" s="580"/>
      <c r="MAW35" s="580"/>
      <c r="MAX35" s="580"/>
      <c r="MAY35" s="580"/>
      <c r="MAZ35" s="580"/>
      <c r="MBA35" s="580"/>
      <c r="MBB35" s="580"/>
      <c r="MBC35" s="580"/>
      <c r="MBD35" s="580"/>
      <c r="MBE35" s="580"/>
      <c r="MBF35" s="580"/>
      <c r="MBG35" s="580"/>
      <c r="MBH35" s="580"/>
      <c r="MBI35" s="580"/>
      <c r="MBJ35" s="580"/>
      <c r="MBK35" s="580"/>
      <c r="MBL35" s="580"/>
      <c r="MBM35" s="580"/>
      <c r="MBN35" s="580"/>
      <c r="MBO35" s="580"/>
      <c r="MBP35" s="580"/>
      <c r="MBQ35" s="580"/>
      <c r="MBR35" s="580"/>
      <c r="MBS35" s="580"/>
      <c r="MBT35" s="580"/>
      <c r="MBU35" s="580"/>
      <c r="MBV35" s="580"/>
      <c r="MBW35" s="580"/>
      <c r="MBX35" s="580"/>
      <c r="MBY35" s="580"/>
      <c r="MBZ35" s="580"/>
      <c r="MCA35" s="580"/>
      <c r="MCB35" s="580"/>
      <c r="MCC35" s="580"/>
      <c r="MCD35" s="580"/>
      <c r="MCE35" s="580"/>
      <c r="MCF35" s="580"/>
      <c r="MCG35" s="580"/>
      <c r="MCH35" s="580"/>
      <c r="MCI35" s="580"/>
      <c r="MCJ35" s="580"/>
      <c r="MCK35" s="580"/>
      <c r="MCL35" s="580"/>
      <c r="MCM35" s="580"/>
      <c r="MCN35" s="580"/>
      <c r="MCO35" s="580"/>
      <c r="MCP35" s="580"/>
      <c r="MCQ35" s="580"/>
      <c r="MCR35" s="580"/>
      <c r="MCS35" s="580"/>
      <c r="MCT35" s="580"/>
      <c r="MCU35" s="580"/>
      <c r="MCV35" s="580"/>
      <c r="MCW35" s="580"/>
      <c r="MCX35" s="580"/>
      <c r="MCY35" s="580"/>
      <c r="MCZ35" s="580"/>
      <c r="MDA35" s="580"/>
      <c r="MDB35" s="580"/>
      <c r="MDC35" s="580"/>
      <c r="MDD35" s="580"/>
      <c r="MDE35" s="580"/>
      <c r="MDF35" s="580"/>
      <c r="MDG35" s="580"/>
      <c r="MDH35" s="580"/>
      <c r="MDI35" s="580"/>
      <c r="MDJ35" s="580"/>
      <c r="MDK35" s="580"/>
      <c r="MDL35" s="580"/>
      <c r="MDM35" s="580"/>
      <c r="MDN35" s="580"/>
      <c r="MDO35" s="580"/>
      <c r="MDP35" s="580"/>
      <c r="MDQ35" s="580"/>
      <c r="MDR35" s="580"/>
      <c r="MDS35" s="580"/>
      <c r="MDT35" s="580"/>
      <c r="MDU35" s="580"/>
      <c r="MDV35" s="580"/>
      <c r="MDW35" s="580"/>
      <c r="MDX35" s="580"/>
      <c r="MDY35" s="580"/>
      <c r="MDZ35" s="580"/>
      <c r="MEA35" s="580"/>
      <c r="MEB35" s="580"/>
      <c r="MEC35" s="580"/>
      <c r="MED35" s="580"/>
      <c r="MEE35" s="580"/>
      <c r="MEF35" s="580"/>
      <c r="MEG35" s="580"/>
      <c r="MEH35" s="580"/>
      <c r="MEI35" s="580"/>
      <c r="MEJ35" s="580"/>
      <c r="MEK35" s="580"/>
      <c r="MEL35" s="580"/>
      <c r="MEM35" s="580"/>
      <c r="MEN35" s="580"/>
      <c r="MEO35" s="580"/>
      <c r="MEP35" s="580"/>
      <c r="MEQ35" s="580"/>
      <c r="MER35" s="580"/>
      <c r="MES35" s="580"/>
      <c r="MET35" s="580"/>
      <c r="MEU35" s="580"/>
      <c r="MEV35" s="580"/>
      <c r="MEW35" s="580"/>
      <c r="MEX35" s="580"/>
      <c r="MEY35" s="580"/>
      <c r="MEZ35" s="580"/>
      <c r="MFA35" s="580"/>
      <c r="MFB35" s="580"/>
      <c r="MFC35" s="580"/>
      <c r="MFD35" s="580"/>
      <c r="MFE35" s="580"/>
      <c r="MFF35" s="580"/>
      <c r="MFG35" s="580"/>
      <c r="MFH35" s="580"/>
      <c r="MFI35" s="580"/>
      <c r="MFJ35" s="580"/>
      <c r="MFK35" s="580"/>
      <c r="MFL35" s="580"/>
      <c r="MFM35" s="580"/>
      <c r="MFN35" s="580"/>
      <c r="MFO35" s="580"/>
      <c r="MFP35" s="580"/>
      <c r="MFQ35" s="580"/>
      <c r="MFR35" s="580"/>
      <c r="MFS35" s="580"/>
      <c r="MFT35" s="580"/>
      <c r="MFU35" s="580"/>
      <c r="MFV35" s="580"/>
      <c r="MFW35" s="580"/>
      <c r="MFX35" s="580"/>
      <c r="MFY35" s="580"/>
      <c r="MFZ35" s="580"/>
      <c r="MGA35" s="580"/>
      <c r="MGB35" s="580"/>
      <c r="MGC35" s="580"/>
      <c r="MGD35" s="580"/>
      <c r="MGE35" s="580"/>
      <c r="MGF35" s="580"/>
      <c r="MGG35" s="580"/>
      <c r="MGH35" s="580"/>
      <c r="MGI35" s="580"/>
      <c r="MGJ35" s="580"/>
      <c r="MGK35" s="580"/>
      <c r="MGL35" s="580"/>
      <c r="MGM35" s="580"/>
      <c r="MGN35" s="580"/>
      <c r="MGO35" s="580"/>
      <c r="MGP35" s="580"/>
      <c r="MGQ35" s="580"/>
      <c r="MGR35" s="580"/>
      <c r="MGS35" s="580"/>
      <c r="MGT35" s="580"/>
      <c r="MGU35" s="580"/>
      <c r="MGV35" s="580"/>
      <c r="MGW35" s="580"/>
      <c r="MGX35" s="580"/>
      <c r="MGY35" s="580"/>
      <c r="MGZ35" s="580"/>
      <c r="MHA35" s="580"/>
      <c r="MHB35" s="580"/>
      <c r="MHC35" s="580"/>
      <c r="MHD35" s="580"/>
      <c r="MHE35" s="580"/>
      <c r="MHF35" s="580"/>
      <c r="MHG35" s="580"/>
      <c r="MHH35" s="580"/>
      <c r="MHI35" s="580"/>
      <c r="MHJ35" s="580"/>
      <c r="MHK35" s="580"/>
      <c r="MHL35" s="580"/>
      <c r="MHM35" s="580"/>
      <c r="MHN35" s="580"/>
      <c r="MHO35" s="580"/>
      <c r="MHP35" s="580"/>
      <c r="MHQ35" s="580"/>
      <c r="MHR35" s="580"/>
      <c r="MHS35" s="580"/>
      <c r="MHT35" s="580"/>
      <c r="MHU35" s="580"/>
      <c r="MHV35" s="580"/>
      <c r="MHW35" s="580"/>
      <c r="MHX35" s="580"/>
      <c r="MHY35" s="580"/>
      <c r="MHZ35" s="580"/>
      <c r="MIA35" s="580"/>
      <c r="MIB35" s="580"/>
      <c r="MIC35" s="580"/>
      <c r="MID35" s="580"/>
      <c r="MIE35" s="580"/>
      <c r="MIF35" s="580"/>
      <c r="MIG35" s="580"/>
      <c r="MIH35" s="580"/>
      <c r="MII35" s="580"/>
      <c r="MIJ35" s="580"/>
      <c r="MIK35" s="580"/>
      <c r="MIL35" s="580"/>
      <c r="MIM35" s="580"/>
      <c r="MIN35" s="580"/>
      <c r="MIO35" s="580"/>
      <c r="MIP35" s="580"/>
      <c r="MIQ35" s="580"/>
      <c r="MIR35" s="580"/>
      <c r="MIS35" s="580"/>
      <c r="MIT35" s="580"/>
      <c r="MIU35" s="580"/>
      <c r="MIV35" s="580"/>
      <c r="MIW35" s="580"/>
      <c r="MIX35" s="580"/>
      <c r="MIY35" s="580"/>
      <c r="MIZ35" s="580"/>
      <c r="MJA35" s="580"/>
      <c r="MJB35" s="580"/>
      <c r="MJC35" s="580"/>
      <c r="MJD35" s="580"/>
      <c r="MJE35" s="580"/>
      <c r="MJF35" s="580"/>
      <c r="MJG35" s="580"/>
      <c r="MJH35" s="580"/>
      <c r="MJI35" s="580"/>
      <c r="MJJ35" s="580"/>
      <c r="MJK35" s="580"/>
      <c r="MJL35" s="580"/>
      <c r="MJM35" s="580"/>
      <c r="MJN35" s="580"/>
      <c r="MJO35" s="580"/>
      <c r="MJP35" s="580"/>
      <c r="MJQ35" s="580"/>
      <c r="MJR35" s="580"/>
      <c r="MJS35" s="580"/>
      <c r="MJT35" s="580"/>
      <c r="MJU35" s="580"/>
      <c r="MJV35" s="580"/>
      <c r="MJW35" s="580"/>
      <c r="MJX35" s="580"/>
      <c r="MJY35" s="580"/>
      <c r="MJZ35" s="580"/>
      <c r="MKA35" s="580"/>
      <c r="MKB35" s="580"/>
      <c r="MKC35" s="580"/>
      <c r="MKD35" s="580"/>
      <c r="MKE35" s="580"/>
      <c r="MKF35" s="580"/>
      <c r="MKG35" s="580"/>
      <c r="MKH35" s="580"/>
      <c r="MKI35" s="580"/>
      <c r="MKJ35" s="580"/>
      <c r="MKK35" s="580"/>
      <c r="MKL35" s="580"/>
      <c r="MKM35" s="580"/>
      <c r="MKN35" s="580"/>
      <c r="MKO35" s="580"/>
      <c r="MKP35" s="580"/>
      <c r="MKQ35" s="580"/>
      <c r="MKR35" s="580"/>
      <c r="MKS35" s="580"/>
      <c r="MKT35" s="580"/>
      <c r="MKU35" s="580"/>
      <c r="MKV35" s="580"/>
      <c r="MKW35" s="580"/>
      <c r="MKX35" s="580"/>
      <c r="MKY35" s="580"/>
      <c r="MKZ35" s="580"/>
      <c r="MLA35" s="580"/>
      <c r="MLB35" s="580"/>
      <c r="MLC35" s="580"/>
      <c r="MLD35" s="580"/>
      <c r="MLE35" s="580"/>
      <c r="MLF35" s="580"/>
      <c r="MLG35" s="580"/>
      <c r="MLH35" s="580"/>
      <c r="MLI35" s="580"/>
      <c r="MLJ35" s="580"/>
      <c r="MLK35" s="580"/>
      <c r="MLL35" s="580"/>
      <c r="MLM35" s="580"/>
      <c r="MLN35" s="580"/>
      <c r="MLO35" s="580"/>
      <c r="MLP35" s="580"/>
      <c r="MLQ35" s="580"/>
      <c r="MLR35" s="580"/>
      <c r="MLS35" s="580"/>
      <c r="MLT35" s="580"/>
      <c r="MLU35" s="580"/>
      <c r="MLV35" s="580"/>
      <c r="MLW35" s="580"/>
      <c r="MLX35" s="580"/>
      <c r="MLY35" s="580"/>
      <c r="MLZ35" s="580"/>
      <c r="MMA35" s="580"/>
      <c r="MMB35" s="580"/>
      <c r="MMC35" s="580"/>
      <c r="MMD35" s="580"/>
      <c r="MME35" s="580"/>
      <c r="MMF35" s="580"/>
      <c r="MMG35" s="580"/>
      <c r="MMH35" s="580"/>
      <c r="MMI35" s="580"/>
      <c r="MMJ35" s="580"/>
      <c r="MMK35" s="580"/>
      <c r="MML35" s="580"/>
      <c r="MMM35" s="580"/>
      <c r="MMN35" s="580"/>
      <c r="MMO35" s="580"/>
      <c r="MMP35" s="580"/>
      <c r="MMQ35" s="580"/>
      <c r="MMR35" s="580"/>
      <c r="MMS35" s="580"/>
      <c r="MMT35" s="580"/>
      <c r="MMU35" s="580"/>
      <c r="MMV35" s="580"/>
      <c r="MMW35" s="580"/>
      <c r="MMX35" s="580"/>
      <c r="MMY35" s="580"/>
      <c r="MMZ35" s="580"/>
      <c r="MNA35" s="580"/>
      <c r="MNB35" s="580"/>
      <c r="MNC35" s="580"/>
      <c r="MND35" s="580"/>
      <c r="MNE35" s="580"/>
      <c r="MNF35" s="580"/>
      <c r="MNG35" s="580"/>
      <c r="MNH35" s="580"/>
      <c r="MNI35" s="580"/>
      <c r="MNJ35" s="580"/>
      <c r="MNK35" s="580"/>
      <c r="MNL35" s="580"/>
      <c r="MNM35" s="580"/>
      <c r="MNN35" s="580"/>
      <c r="MNO35" s="580"/>
      <c r="MNP35" s="580"/>
      <c r="MNQ35" s="580"/>
      <c r="MNR35" s="580"/>
      <c r="MNS35" s="580"/>
      <c r="MNT35" s="580"/>
      <c r="MNU35" s="580"/>
      <c r="MNV35" s="580"/>
      <c r="MNW35" s="580"/>
      <c r="MNX35" s="580"/>
      <c r="MNY35" s="580"/>
      <c r="MNZ35" s="580"/>
      <c r="MOA35" s="580"/>
      <c r="MOB35" s="580"/>
      <c r="MOC35" s="580"/>
      <c r="MOD35" s="580"/>
      <c r="MOE35" s="580"/>
      <c r="MOF35" s="580"/>
      <c r="MOG35" s="580"/>
      <c r="MOH35" s="580"/>
      <c r="MOI35" s="580"/>
      <c r="MOJ35" s="580"/>
      <c r="MOK35" s="580"/>
      <c r="MOL35" s="580"/>
      <c r="MOM35" s="580"/>
      <c r="MON35" s="580"/>
      <c r="MOO35" s="580"/>
      <c r="MOP35" s="580"/>
      <c r="MOQ35" s="580"/>
      <c r="MOR35" s="580"/>
      <c r="MOS35" s="580"/>
      <c r="MOT35" s="580"/>
      <c r="MOU35" s="580"/>
      <c r="MOV35" s="580"/>
      <c r="MOW35" s="580"/>
      <c r="MOX35" s="580"/>
      <c r="MOY35" s="580"/>
      <c r="MOZ35" s="580"/>
      <c r="MPA35" s="580"/>
      <c r="MPB35" s="580"/>
      <c r="MPC35" s="580"/>
      <c r="MPD35" s="580"/>
      <c r="MPE35" s="580"/>
      <c r="MPF35" s="580"/>
      <c r="MPG35" s="580"/>
      <c r="MPH35" s="580"/>
      <c r="MPI35" s="580"/>
      <c r="MPJ35" s="580"/>
      <c r="MPK35" s="580"/>
      <c r="MPL35" s="580"/>
      <c r="MPM35" s="580"/>
      <c r="MPN35" s="580"/>
      <c r="MPO35" s="580"/>
      <c r="MPP35" s="580"/>
      <c r="MPQ35" s="580"/>
      <c r="MPR35" s="580"/>
      <c r="MPS35" s="580"/>
      <c r="MPT35" s="580"/>
      <c r="MPU35" s="580"/>
      <c r="MPV35" s="580"/>
      <c r="MPW35" s="580"/>
      <c r="MPX35" s="580"/>
      <c r="MPY35" s="580"/>
      <c r="MPZ35" s="580"/>
      <c r="MQA35" s="580"/>
      <c r="MQB35" s="580"/>
      <c r="MQC35" s="580"/>
      <c r="MQD35" s="580"/>
      <c r="MQE35" s="580"/>
      <c r="MQF35" s="580"/>
      <c r="MQG35" s="580"/>
      <c r="MQH35" s="580"/>
      <c r="MQI35" s="580"/>
      <c r="MQJ35" s="580"/>
      <c r="MQK35" s="580"/>
      <c r="MQL35" s="580"/>
      <c r="MQM35" s="580"/>
      <c r="MQN35" s="580"/>
      <c r="MQO35" s="580"/>
      <c r="MQP35" s="580"/>
      <c r="MQQ35" s="580"/>
      <c r="MQR35" s="580"/>
      <c r="MQS35" s="580"/>
      <c r="MQT35" s="580"/>
      <c r="MQU35" s="580"/>
      <c r="MQV35" s="580"/>
      <c r="MQW35" s="580"/>
      <c r="MQX35" s="580"/>
      <c r="MQY35" s="580"/>
      <c r="MQZ35" s="580"/>
      <c r="MRA35" s="580"/>
      <c r="MRB35" s="580"/>
      <c r="MRC35" s="580"/>
      <c r="MRD35" s="580"/>
      <c r="MRE35" s="580"/>
      <c r="MRF35" s="580"/>
      <c r="MRG35" s="580"/>
      <c r="MRH35" s="580"/>
      <c r="MRI35" s="580"/>
      <c r="MRJ35" s="580"/>
      <c r="MRK35" s="580"/>
      <c r="MRL35" s="580"/>
      <c r="MRM35" s="580"/>
      <c r="MRN35" s="580"/>
      <c r="MRO35" s="580"/>
      <c r="MRP35" s="580"/>
      <c r="MRQ35" s="580"/>
      <c r="MRR35" s="580"/>
      <c r="MRS35" s="580"/>
      <c r="MRT35" s="580"/>
      <c r="MRU35" s="580"/>
      <c r="MRV35" s="580"/>
      <c r="MRW35" s="580"/>
      <c r="MRX35" s="580"/>
      <c r="MRY35" s="580"/>
      <c r="MRZ35" s="580"/>
      <c r="MSA35" s="580"/>
      <c r="MSB35" s="580"/>
      <c r="MSC35" s="580"/>
      <c r="MSD35" s="580"/>
      <c r="MSE35" s="580"/>
      <c r="MSF35" s="580"/>
      <c r="MSG35" s="580"/>
      <c r="MSH35" s="580"/>
      <c r="MSI35" s="580"/>
      <c r="MSJ35" s="580"/>
      <c r="MSK35" s="580"/>
      <c r="MSL35" s="580"/>
      <c r="MSM35" s="580"/>
      <c r="MSN35" s="580"/>
      <c r="MSO35" s="580"/>
      <c r="MSP35" s="580"/>
      <c r="MSQ35" s="580"/>
      <c r="MSR35" s="580"/>
      <c r="MSS35" s="580"/>
      <c r="MST35" s="580"/>
      <c r="MSU35" s="580"/>
      <c r="MSV35" s="580"/>
      <c r="MSW35" s="580"/>
      <c r="MSX35" s="580"/>
      <c r="MSY35" s="580"/>
      <c r="MSZ35" s="580"/>
      <c r="MTA35" s="580"/>
      <c r="MTB35" s="580"/>
      <c r="MTC35" s="580"/>
      <c r="MTD35" s="580"/>
      <c r="MTE35" s="580"/>
      <c r="MTF35" s="580"/>
      <c r="MTG35" s="580"/>
      <c r="MTH35" s="580"/>
      <c r="MTI35" s="580"/>
      <c r="MTJ35" s="580"/>
      <c r="MTK35" s="580"/>
      <c r="MTL35" s="580"/>
      <c r="MTM35" s="580"/>
      <c r="MTN35" s="580"/>
      <c r="MTO35" s="580"/>
      <c r="MTP35" s="580"/>
      <c r="MTQ35" s="580"/>
      <c r="MTR35" s="580"/>
      <c r="MTS35" s="580"/>
      <c r="MTT35" s="580"/>
      <c r="MTU35" s="580"/>
      <c r="MTV35" s="580"/>
      <c r="MTW35" s="580"/>
      <c r="MTX35" s="580"/>
      <c r="MTY35" s="580"/>
      <c r="MTZ35" s="580"/>
      <c r="MUA35" s="580"/>
      <c r="MUB35" s="580"/>
      <c r="MUC35" s="580"/>
      <c r="MUD35" s="580"/>
      <c r="MUE35" s="580"/>
      <c r="MUF35" s="580"/>
      <c r="MUG35" s="580"/>
      <c r="MUH35" s="580"/>
      <c r="MUI35" s="580"/>
      <c r="MUJ35" s="580"/>
      <c r="MUK35" s="580"/>
      <c r="MUL35" s="580"/>
      <c r="MUM35" s="580"/>
      <c r="MUN35" s="580"/>
      <c r="MUO35" s="580"/>
      <c r="MUP35" s="580"/>
      <c r="MUQ35" s="580"/>
      <c r="MUR35" s="580"/>
      <c r="MUS35" s="580"/>
      <c r="MUT35" s="580"/>
      <c r="MUU35" s="580"/>
      <c r="MUV35" s="580"/>
      <c r="MUW35" s="580"/>
      <c r="MUX35" s="580"/>
      <c r="MUY35" s="580"/>
      <c r="MUZ35" s="580"/>
      <c r="MVA35" s="580"/>
      <c r="MVB35" s="580"/>
      <c r="MVC35" s="580"/>
      <c r="MVD35" s="580"/>
      <c r="MVE35" s="580"/>
      <c r="MVF35" s="580"/>
      <c r="MVG35" s="580"/>
      <c r="MVH35" s="580"/>
      <c r="MVI35" s="580"/>
      <c r="MVJ35" s="580"/>
      <c r="MVK35" s="580"/>
      <c r="MVL35" s="580"/>
      <c r="MVM35" s="580"/>
      <c r="MVN35" s="580"/>
      <c r="MVO35" s="580"/>
      <c r="MVP35" s="580"/>
      <c r="MVQ35" s="580"/>
      <c r="MVR35" s="580"/>
      <c r="MVS35" s="580"/>
      <c r="MVT35" s="580"/>
      <c r="MVU35" s="580"/>
      <c r="MVV35" s="580"/>
      <c r="MVW35" s="580"/>
      <c r="MVX35" s="580"/>
      <c r="MVY35" s="580"/>
      <c r="MVZ35" s="580"/>
      <c r="MWA35" s="580"/>
      <c r="MWB35" s="580"/>
      <c r="MWC35" s="580"/>
      <c r="MWD35" s="580"/>
      <c r="MWE35" s="580"/>
      <c r="MWF35" s="580"/>
      <c r="MWG35" s="580"/>
      <c r="MWH35" s="580"/>
      <c r="MWI35" s="580"/>
      <c r="MWJ35" s="580"/>
      <c r="MWK35" s="580"/>
      <c r="MWL35" s="580"/>
      <c r="MWM35" s="580"/>
      <c r="MWN35" s="580"/>
      <c r="MWO35" s="580"/>
      <c r="MWP35" s="580"/>
      <c r="MWQ35" s="580"/>
      <c r="MWR35" s="580"/>
      <c r="MWS35" s="580"/>
      <c r="MWT35" s="580"/>
      <c r="MWU35" s="580"/>
      <c r="MWV35" s="580"/>
      <c r="MWW35" s="580"/>
      <c r="MWX35" s="580"/>
      <c r="MWY35" s="580"/>
      <c r="MWZ35" s="580"/>
      <c r="MXA35" s="580"/>
      <c r="MXB35" s="580"/>
      <c r="MXC35" s="580"/>
      <c r="MXD35" s="580"/>
      <c r="MXE35" s="580"/>
      <c r="MXF35" s="580"/>
      <c r="MXG35" s="580"/>
      <c r="MXH35" s="580"/>
      <c r="MXI35" s="580"/>
      <c r="MXJ35" s="580"/>
      <c r="MXK35" s="580"/>
      <c r="MXL35" s="580"/>
      <c r="MXM35" s="580"/>
      <c r="MXN35" s="580"/>
      <c r="MXO35" s="580"/>
      <c r="MXP35" s="580"/>
      <c r="MXQ35" s="580"/>
      <c r="MXR35" s="580"/>
      <c r="MXS35" s="580"/>
      <c r="MXT35" s="580"/>
      <c r="MXU35" s="580"/>
      <c r="MXV35" s="580"/>
      <c r="MXW35" s="580"/>
      <c r="MXX35" s="580"/>
      <c r="MXY35" s="580"/>
      <c r="MXZ35" s="580"/>
      <c r="MYA35" s="580"/>
      <c r="MYB35" s="580"/>
      <c r="MYC35" s="580"/>
      <c r="MYD35" s="580"/>
      <c r="MYE35" s="580"/>
      <c r="MYF35" s="580"/>
      <c r="MYG35" s="580"/>
      <c r="MYH35" s="580"/>
      <c r="MYI35" s="580"/>
      <c r="MYJ35" s="580"/>
      <c r="MYK35" s="580"/>
      <c r="MYL35" s="580"/>
      <c r="MYM35" s="580"/>
      <c r="MYN35" s="580"/>
      <c r="MYO35" s="580"/>
      <c r="MYP35" s="580"/>
      <c r="MYQ35" s="580"/>
      <c r="MYR35" s="580"/>
      <c r="MYS35" s="580"/>
      <c r="MYT35" s="580"/>
      <c r="MYU35" s="580"/>
      <c r="MYV35" s="580"/>
      <c r="MYW35" s="580"/>
      <c r="MYX35" s="580"/>
      <c r="MYY35" s="580"/>
      <c r="MYZ35" s="580"/>
      <c r="MZA35" s="580"/>
      <c r="MZB35" s="580"/>
      <c r="MZC35" s="580"/>
      <c r="MZD35" s="580"/>
      <c r="MZE35" s="580"/>
      <c r="MZF35" s="580"/>
      <c r="MZG35" s="580"/>
      <c r="MZH35" s="580"/>
      <c r="MZI35" s="580"/>
      <c r="MZJ35" s="580"/>
      <c r="MZK35" s="580"/>
      <c r="MZL35" s="580"/>
      <c r="MZM35" s="580"/>
      <c r="MZN35" s="580"/>
      <c r="MZO35" s="580"/>
      <c r="MZP35" s="580"/>
      <c r="MZQ35" s="580"/>
      <c r="MZR35" s="580"/>
      <c r="MZS35" s="580"/>
      <c r="MZT35" s="580"/>
      <c r="MZU35" s="580"/>
      <c r="MZV35" s="580"/>
      <c r="MZW35" s="580"/>
      <c r="MZX35" s="580"/>
      <c r="MZY35" s="580"/>
      <c r="MZZ35" s="580"/>
      <c r="NAA35" s="580"/>
      <c r="NAB35" s="580"/>
      <c r="NAC35" s="580"/>
      <c r="NAD35" s="580"/>
      <c r="NAE35" s="580"/>
      <c r="NAF35" s="580"/>
      <c r="NAG35" s="580"/>
      <c r="NAH35" s="580"/>
      <c r="NAI35" s="580"/>
      <c r="NAJ35" s="580"/>
      <c r="NAK35" s="580"/>
      <c r="NAL35" s="580"/>
      <c r="NAM35" s="580"/>
      <c r="NAN35" s="580"/>
      <c r="NAO35" s="580"/>
      <c r="NAP35" s="580"/>
      <c r="NAQ35" s="580"/>
      <c r="NAR35" s="580"/>
      <c r="NAS35" s="580"/>
      <c r="NAT35" s="580"/>
      <c r="NAU35" s="580"/>
      <c r="NAV35" s="580"/>
      <c r="NAW35" s="580"/>
      <c r="NAX35" s="580"/>
      <c r="NAY35" s="580"/>
      <c r="NAZ35" s="580"/>
      <c r="NBA35" s="580"/>
      <c r="NBB35" s="580"/>
      <c r="NBC35" s="580"/>
      <c r="NBD35" s="580"/>
      <c r="NBE35" s="580"/>
      <c r="NBF35" s="580"/>
      <c r="NBG35" s="580"/>
      <c r="NBH35" s="580"/>
      <c r="NBI35" s="580"/>
      <c r="NBJ35" s="580"/>
      <c r="NBK35" s="580"/>
      <c r="NBL35" s="580"/>
      <c r="NBM35" s="580"/>
      <c r="NBN35" s="580"/>
      <c r="NBO35" s="580"/>
      <c r="NBP35" s="580"/>
      <c r="NBQ35" s="580"/>
      <c r="NBR35" s="580"/>
      <c r="NBS35" s="580"/>
      <c r="NBT35" s="580"/>
      <c r="NBU35" s="580"/>
      <c r="NBV35" s="580"/>
      <c r="NBW35" s="580"/>
      <c r="NBX35" s="580"/>
      <c r="NBY35" s="580"/>
      <c r="NBZ35" s="580"/>
      <c r="NCA35" s="580"/>
      <c r="NCB35" s="580"/>
      <c r="NCC35" s="580"/>
      <c r="NCD35" s="580"/>
      <c r="NCE35" s="580"/>
      <c r="NCF35" s="580"/>
      <c r="NCG35" s="580"/>
      <c r="NCH35" s="580"/>
      <c r="NCI35" s="580"/>
      <c r="NCJ35" s="580"/>
      <c r="NCK35" s="580"/>
      <c r="NCL35" s="580"/>
      <c r="NCM35" s="580"/>
      <c r="NCN35" s="580"/>
      <c r="NCO35" s="580"/>
      <c r="NCP35" s="580"/>
      <c r="NCQ35" s="580"/>
      <c r="NCR35" s="580"/>
      <c r="NCS35" s="580"/>
      <c r="NCT35" s="580"/>
      <c r="NCU35" s="580"/>
      <c r="NCV35" s="580"/>
      <c r="NCW35" s="580"/>
      <c r="NCX35" s="580"/>
      <c r="NCY35" s="580"/>
      <c r="NCZ35" s="580"/>
      <c r="NDA35" s="580"/>
      <c r="NDB35" s="580"/>
      <c r="NDC35" s="580"/>
      <c r="NDD35" s="580"/>
      <c r="NDE35" s="580"/>
      <c r="NDF35" s="580"/>
      <c r="NDG35" s="580"/>
      <c r="NDH35" s="580"/>
      <c r="NDI35" s="580"/>
      <c r="NDJ35" s="580"/>
      <c r="NDK35" s="580"/>
      <c r="NDL35" s="580"/>
      <c r="NDM35" s="580"/>
      <c r="NDN35" s="580"/>
      <c r="NDO35" s="580"/>
      <c r="NDP35" s="580"/>
      <c r="NDQ35" s="580"/>
      <c r="NDR35" s="580"/>
      <c r="NDS35" s="580"/>
      <c r="NDT35" s="580"/>
      <c r="NDU35" s="580"/>
      <c r="NDV35" s="580"/>
      <c r="NDW35" s="580"/>
      <c r="NDX35" s="580"/>
      <c r="NDY35" s="580"/>
      <c r="NDZ35" s="580"/>
      <c r="NEA35" s="580"/>
      <c r="NEB35" s="580"/>
      <c r="NEC35" s="580"/>
      <c r="NED35" s="580"/>
      <c r="NEE35" s="580"/>
      <c r="NEF35" s="580"/>
      <c r="NEG35" s="580"/>
      <c r="NEH35" s="580"/>
      <c r="NEI35" s="580"/>
      <c r="NEJ35" s="580"/>
      <c r="NEK35" s="580"/>
      <c r="NEL35" s="580"/>
      <c r="NEM35" s="580"/>
      <c r="NEN35" s="580"/>
      <c r="NEO35" s="580"/>
      <c r="NEP35" s="580"/>
      <c r="NEQ35" s="580"/>
      <c r="NER35" s="580"/>
      <c r="NES35" s="580"/>
      <c r="NET35" s="580"/>
      <c r="NEU35" s="580"/>
      <c r="NEV35" s="580"/>
      <c r="NEW35" s="580"/>
      <c r="NEX35" s="580"/>
      <c r="NEY35" s="580"/>
      <c r="NEZ35" s="580"/>
      <c r="NFA35" s="580"/>
      <c r="NFB35" s="580"/>
      <c r="NFC35" s="580"/>
      <c r="NFD35" s="580"/>
      <c r="NFE35" s="580"/>
      <c r="NFF35" s="580"/>
      <c r="NFG35" s="580"/>
      <c r="NFH35" s="580"/>
      <c r="NFI35" s="580"/>
      <c r="NFJ35" s="580"/>
      <c r="NFK35" s="580"/>
      <c r="NFL35" s="580"/>
      <c r="NFM35" s="580"/>
      <c r="NFN35" s="580"/>
      <c r="NFO35" s="580"/>
      <c r="NFP35" s="580"/>
      <c r="NFQ35" s="580"/>
      <c r="NFR35" s="580"/>
      <c r="NFS35" s="580"/>
      <c r="NFT35" s="580"/>
      <c r="NFU35" s="580"/>
      <c r="NFV35" s="580"/>
      <c r="NFW35" s="580"/>
      <c r="NFX35" s="580"/>
      <c r="NFY35" s="580"/>
      <c r="NFZ35" s="580"/>
      <c r="NGA35" s="580"/>
      <c r="NGB35" s="580"/>
      <c r="NGC35" s="580"/>
      <c r="NGD35" s="580"/>
      <c r="NGE35" s="580"/>
      <c r="NGF35" s="580"/>
      <c r="NGG35" s="580"/>
      <c r="NGH35" s="580"/>
      <c r="NGI35" s="580"/>
      <c r="NGJ35" s="580"/>
      <c r="NGK35" s="580"/>
      <c r="NGL35" s="580"/>
      <c r="NGM35" s="580"/>
      <c r="NGN35" s="580"/>
      <c r="NGO35" s="580"/>
      <c r="NGP35" s="580"/>
      <c r="NGQ35" s="580"/>
      <c r="NGR35" s="580"/>
      <c r="NGS35" s="580"/>
      <c r="NGT35" s="580"/>
      <c r="NGU35" s="580"/>
      <c r="NGV35" s="580"/>
      <c r="NGW35" s="580"/>
      <c r="NGX35" s="580"/>
      <c r="NGY35" s="580"/>
      <c r="NGZ35" s="580"/>
      <c r="NHA35" s="580"/>
      <c r="NHB35" s="580"/>
      <c r="NHC35" s="580"/>
      <c r="NHD35" s="580"/>
      <c r="NHE35" s="580"/>
      <c r="NHF35" s="580"/>
      <c r="NHG35" s="580"/>
      <c r="NHH35" s="580"/>
      <c r="NHI35" s="580"/>
      <c r="NHJ35" s="580"/>
      <c r="NHK35" s="580"/>
      <c r="NHL35" s="580"/>
      <c r="NHM35" s="580"/>
      <c r="NHN35" s="580"/>
      <c r="NHO35" s="580"/>
      <c r="NHP35" s="580"/>
      <c r="NHQ35" s="580"/>
      <c r="NHR35" s="580"/>
      <c r="NHS35" s="580"/>
      <c r="NHT35" s="580"/>
      <c r="NHU35" s="580"/>
      <c r="NHV35" s="580"/>
      <c r="NHW35" s="580"/>
      <c r="NHX35" s="580"/>
      <c r="NHY35" s="580"/>
      <c r="NHZ35" s="580"/>
      <c r="NIA35" s="580"/>
      <c r="NIB35" s="580"/>
      <c r="NIC35" s="580"/>
      <c r="NID35" s="580"/>
      <c r="NIE35" s="580"/>
      <c r="NIF35" s="580"/>
      <c r="NIG35" s="580"/>
      <c r="NIH35" s="580"/>
      <c r="NII35" s="580"/>
      <c r="NIJ35" s="580"/>
      <c r="NIK35" s="580"/>
      <c r="NIL35" s="580"/>
      <c r="NIM35" s="580"/>
      <c r="NIN35" s="580"/>
      <c r="NIO35" s="580"/>
      <c r="NIP35" s="580"/>
      <c r="NIQ35" s="580"/>
      <c r="NIR35" s="580"/>
      <c r="NIS35" s="580"/>
      <c r="NIT35" s="580"/>
      <c r="NIU35" s="580"/>
      <c r="NIV35" s="580"/>
      <c r="NIW35" s="580"/>
      <c r="NIX35" s="580"/>
      <c r="NIY35" s="580"/>
      <c r="NIZ35" s="580"/>
      <c r="NJA35" s="580"/>
      <c r="NJB35" s="580"/>
      <c r="NJC35" s="580"/>
      <c r="NJD35" s="580"/>
      <c r="NJE35" s="580"/>
      <c r="NJF35" s="580"/>
      <c r="NJG35" s="580"/>
      <c r="NJH35" s="580"/>
      <c r="NJI35" s="580"/>
      <c r="NJJ35" s="580"/>
      <c r="NJK35" s="580"/>
      <c r="NJL35" s="580"/>
      <c r="NJM35" s="580"/>
      <c r="NJN35" s="580"/>
      <c r="NJO35" s="580"/>
      <c r="NJP35" s="580"/>
      <c r="NJQ35" s="580"/>
      <c r="NJR35" s="580"/>
      <c r="NJS35" s="580"/>
      <c r="NJT35" s="580"/>
      <c r="NJU35" s="580"/>
      <c r="NJV35" s="580"/>
      <c r="NJW35" s="580"/>
      <c r="NJX35" s="580"/>
      <c r="NJY35" s="580"/>
      <c r="NJZ35" s="580"/>
      <c r="NKA35" s="580"/>
      <c r="NKB35" s="580"/>
      <c r="NKC35" s="580"/>
      <c r="NKD35" s="580"/>
      <c r="NKE35" s="580"/>
      <c r="NKF35" s="580"/>
      <c r="NKG35" s="580"/>
      <c r="NKH35" s="580"/>
      <c r="NKI35" s="580"/>
      <c r="NKJ35" s="580"/>
      <c r="NKK35" s="580"/>
      <c r="NKL35" s="580"/>
      <c r="NKM35" s="580"/>
      <c r="NKN35" s="580"/>
      <c r="NKO35" s="580"/>
      <c r="NKP35" s="580"/>
      <c r="NKQ35" s="580"/>
      <c r="NKR35" s="580"/>
      <c r="NKS35" s="580"/>
      <c r="NKT35" s="580"/>
      <c r="NKU35" s="580"/>
      <c r="NKV35" s="580"/>
      <c r="NKW35" s="580"/>
      <c r="NKX35" s="580"/>
      <c r="NKY35" s="580"/>
      <c r="NKZ35" s="580"/>
      <c r="NLA35" s="580"/>
      <c r="NLB35" s="580"/>
      <c r="NLC35" s="580"/>
      <c r="NLD35" s="580"/>
      <c r="NLE35" s="580"/>
      <c r="NLF35" s="580"/>
      <c r="NLG35" s="580"/>
      <c r="NLH35" s="580"/>
      <c r="NLI35" s="580"/>
      <c r="NLJ35" s="580"/>
      <c r="NLK35" s="580"/>
      <c r="NLL35" s="580"/>
      <c r="NLM35" s="580"/>
      <c r="NLN35" s="580"/>
      <c r="NLO35" s="580"/>
      <c r="NLP35" s="580"/>
      <c r="NLQ35" s="580"/>
      <c r="NLR35" s="580"/>
      <c r="NLS35" s="580"/>
      <c r="NLT35" s="580"/>
      <c r="NLU35" s="580"/>
      <c r="NLV35" s="580"/>
      <c r="NLW35" s="580"/>
      <c r="NLX35" s="580"/>
      <c r="NLY35" s="580"/>
      <c r="NLZ35" s="580"/>
      <c r="NMA35" s="580"/>
      <c r="NMB35" s="580"/>
      <c r="NMC35" s="580"/>
      <c r="NMD35" s="580"/>
      <c r="NME35" s="580"/>
      <c r="NMF35" s="580"/>
      <c r="NMG35" s="580"/>
      <c r="NMH35" s="580"/>
      <c r="NMI35" s="580"/>
      <c r="NMJ35" s="580"/>
      <c r="NMK35" s="580"/>
      <c r="NML35" s="580"/>
      <c r="NMM35" s="580"/>
      <c r="NMN35" s="580"/>
      <c r="NMO35" s="580"/>
      <c r="NMP35" s="580"/>
      <c r="NMQ35" s="580"/>
      <c r="NMR35" s="580"/>
      <c r="NMS35" s="580"/>
      <c r="NMT35" s="580"/>
      <c r="NMU35" s="580"/>
      <c r="NMV35" s="580"/>
      <c r="NMW35" s="580"/>
      <c r="NMX35" s="580"/>
      <c r="NMY35" s="580"/>
      <c r="NMZ35" s="580"/>
      <c r="NNA35" s="580"/>
      <c r="NNB35" s="580"/>
      <c r="NNC35" s="580"/>
      <c r="NND35" s="580"/>
      <c r="NNE35" s="580"/>
      <c r="NNF35" s="580"/>
      <c r="NNG35" s="580"/>
      <c r="NNH35" s="580"/>
      <c r="NNI35" s="580"/>
      <c r="NNJ35" s="580"/>
      <c r="NNK35" s="580"/>
      <c r="NNL35" s="580"/>
      <c r="NNM35" s="580"/>
      <c r="NNN35" s="580"/>
      <c r="NNO35" s="580"/>
      <c r="NNP35" s="580"/>
      <c r="NNQ35" s="580"/>
      <c r="NNR35" s="580"/>
      <c r="NNS35" s="580"/>
      <c r="NNT35" s="580"/>
      <c r="NNU35" s="580"/>
      <c r="NNV35" s="580"/>
      <c r="NNW35" s="580"/>
      <c r="NNX35" s="580"/>
      <c r="NNY35" s="580"/>
      <c r="NNZ35" s="580"/>
      <c r="NOA35" s="580"/>
      <c r="NOB35" s="580"/>
      <c r="NOC35" s="580"/>
      <c r="NOD35" s="580"/>
      <c r="NOE35" s="580"/>
      <c r="NOF35" s="580"/>
      <c r="NOG35" s="580"/>
      <c r="NOH35" s="580"/>
      <c r="NOI35" s="580"/>
      <c r="NOJ35" s="580"/>
      <c r="NOK35" s="580"/>
      <c r="NOL35" s="580"/>
      <c r="NOM35" s="580"/>
      <c r="NON35" s="580"/>
      <c r="NOO35" s="580"/>
      <c r="NOP35" s="580"/>
      <c r="NOQ35" s="580"/>
      <c r="NOR35" s="580"/>
      <c r="NOS35" s="580"/>
      <c r="NOT35" s="580"/>
      <c r="NOU35" s="580"/>
      <c r="NOV35" s="580"/>
      <c r="NOW35" s="580"/>
      <c r="NOX35" s="580"/>
      <c r="NOY35" s="580"/>
      <c r="NOZ35" s="580"/>
      <c r="NPA35" s="580"/>
      <c r="NPB35" s="580"/>
      <c r="NPC35" s="580"/>
      <c r="NPD35" s="580"/>
      <c r="NPE35" s="580"/>
      <c r="NPF35" s="580"/>
      <c r="NPG35" s="580"/>
      <c r="NPH35" s="580"/>
      <c r="NPI35" s="580"/>
      <c r="NPJ35" s="580"/>
      <c r="NPK35" s="580"/>
      <c r="NPL35" s="580"/>
      <c r="NPM35" s="580"/>
      <c r="NPN35" s="580"/>
      <c r="NPO35" s="580"/>
      <c r="NPP35" s="580"/>
      <c r="NPQ35" s="580"/>
      <c r="NPR35" s="580"/>
      <c r="NPS35" s="580"/>
      <c r="NPT35" s="580"/>
      <c r="NPU35" s="580"/>
      <c r="NPV35" s="580"/>
      <c r="NPW35" s="580"/>
      <c r="NPX35" s="580"/>
      <c r="NPY35" s="580"/>
      <c r="NPZ35" s="580"/>
      <c r="NQA35" s="580"/>
      <c r="NQB35" s="580"/>
      <c r="NQC35" s="580"/>
      <c r="NQD35" s="580"/>
      <c r="NQE35" s="580"/>
      <c r="NQF35" s="580"/>
      <c r="NQG35" s="580"/>
      <c r="NQH35" s="580"/>
      <c r="NQI35" s="580"/>
      <c r="NQJ35" s="580"/>
      <c r="NQK35" s="580"/>
      <c r="NQL35" s="580"/>
      <c r="NQM35" s="580"/>
      <c r="NQN35" s="580"/>
      <c r="NQO35" s="580"/>
      <c r="NQP35" s="580"/>
      <c r="NQQ35" s="580"/>
      <c r="NQR35" s="580"/>
      <c r="NQS35" s="580"/>
      <c r="NQT35" s="580"/>
      <c r="NQU35" s="580"/>
      <c r="NQV35" s="580"/>
      <c r="NQW35" s="580"/>
      <c r="NQX35" s="580"/>
      <c r="NQY35" s="580"/>
      <c r="NQZ35" s="580"/>
      <c r="NRA35" s="580"/>
      <c r="NRB35" s="580"/>
      <c r="NRC35" s="580"/>
      <c r="NRD35" s="580"/>
      <c r="NRE35" s="580"/>
      <c r="NRF35" s="580"/>
      <c r="NRG35" s="580"/>
      <c r="NRH35" s="580"/>
      <c r="NRI35" s="580"/>
      <c r="NRJ35" s="580"/>
      <c r="NRK35" s="580"/>
      <c r="NRL35" s="580"/>
      <c r="NRM35" s="580"/>
      <c r="NRN35" s="580"/>
      <c r="NRO35" s="580"/>
      <c r="NRP35" s="580"/>
      <c r="NRQ35" s="580"/>
      <c r="NRR35" s="580"/>
      <c r="NRS35" s="580"/>
      <c r="NRT35" s="580"/>
      <c r="NRU35" s="580"/>
      <c r="NRV35" s="580"/>
      <c r="NRW35" s="580"/>
      <c r="NRX35" s="580"/>
      <c r="NRY35" s="580"/>
      <c r="NRZ35" s="580"/>
      <c r="NSA35" s="580"/>
      <c r="NSB35" s="580"/>
      <c r="NSC35" s="580"/>
      <c r="NSD35" s="580"/>
      <c r="NSE35" s="580"/>
      <c r="NSF35" s="580"/>
      <c r="NSG35" s="580"/>
      <c r="NSH35" s="580"/>
      <c r="NSI35" s="580"/>
      <c r="NSJ35" s="580"/>
      <c r="NSK35" s="580"/>
      <c r="NSL35" s="580"/>
      <c r="NSM35" s="580"/>
      <c r="NSN35" s="580"/>
      <c r="NSO35" s="580"/>
      <c r="NSP35" s="580"/>
      <c r="NSQ35" s="580"/>
      <c r="NSR35" s="580"/>
      <c r="NSS35" s="580"/>
      <c r="NST35" s="580"/>
      <c r="NSU35" s="580"/>
      <c r="NSV35" s="580"/>
      <c r="NSW35" s="580"/>
      <c r="NSX35" s="580"/>
      <c r="NSY35" s="580"/>
      <c r="NSZ35" s="580"/>
      <c r="NTA35" s="580"/>
      <c r="NTB35" s="580"/>
      <c r="NTC35" s="580"/>
      <c r="NTD35" s="580"/>
      <c r="NTE35" s="580"/>
      <c r="NTF35" s="580"/>
      <c r="NTG35" s="580"/>
      <c r="NTH35" s="580"/>
      <c r="NTI35" s="580"/>
      <c r="NTJ35" s="580"/>
      <c r="NTK35" s="580"/>
      <c r="NTL35" s="580"/>
      <c r="NTM35" s="580"/>
      <c r="NTN35" s="580"/>
      <c r="NTO35" s="580"/>
      <c r="NTP35" s="580"/>
      <c r="NTQ35" s="580"/>
      <c r="NTR35" s="580"/>
      <c r="NTS35" s="580"/>
      <c r="NTT35" s="580"/>
      <c r="NTU35" s="580"/>
      <c r="NTV35" s="580"/>
      <c r="NTW35" s="580"/>
      <c r="NTX35" s="580"/>
      <c r="NTY35" s="580"/>
      <c r="NTZ35" s="580"/>
      <c r="NUA35" s="580"/>
      <c r="NUB35" s="580"/>
      <c r="NUC35" s="580"/>
      <c r="NUD35" s="580"/>
      <c r="NUE35" s="580"/>
      <c r="NUF35" s="580"/>
      <c r="NUG35" s="580"/>
      <c r="NUH35" s="580"/>
      <c r="NUI35" s="580"/>
      <c r="NUJ35" s="580"/>
      <c r="NUK35" s="580"/>
      <c r="NUL35" s="580"/>
      <c r="NUM35" s="580"/>
      <c r="NUN35" s="580"/>
      <c r="NUO35" s="580"/>
      <c r="NUP35" s="580"/>
      <c r="NUQ35" s="580"/>
      <c r="NUR35" s="580"/>
      <c r="NUS35" s="580"/>
      <c r="NUT35" s="580"/>
      <c r="NUU35" s="580"/>
      <c r="NUV35" s="580"/>
      <c r="NUW35" s="580"/>
      <c r="NUX35" s="580"/>
      <c r="NUY35" s="580"/>
      <c r="NUZ35" s="580"/>
      <c r="NVA35" s="580"/>
      <c r="NVB35" s="580"/>
      <c r="NVC35" s="580"/>
      <c r="NVD35" s="580"/>
      <c r="NVE35" s="580"/>
      <c r="NVF35" s="580"/>
      <c r="NVG35" s="580"/>
      <c r="NVH35" s="580"/>
      <c r="NVI35" s="580"/>
      <c r="NVJ35" s="580"/>
      <c r="NVK35" s="580"/>
      <c r="NVL35" s="580"/>
      <c r="NVM35" s="580"/>
      <c r="NVN35" s="580"/>
      <c r="NVO35" s="580"/>
      <c r="NVP35" s="580"/>
      <c r="NVQ35" s="580"/>
      <c r="NVR35" s="580"/>
      <c r="NVS35" s="580"/>
      <c r="NVT35" s="580"/>
      <c r="NVU35" s="580"/>
      <c r="NVV35" s="580"/>
      <c r="NVW35" s="580"/>
      <c r="NVX35" s="580"/>
      <c r="NVY35" s="580"/>
      <c r="NVZ35" s="580"/>
      <c r="NWA35" s="580"/>
      <c r="NWB35" s="580"/>
      <c r="NWC35" s="580"/>
      <c r="NWD35" s="580"/>
      <c r="NWE35" s="580"/>
      <c r="NWF35" s="580"/>
      <c r="NWG35" s="580"/>
      <c r="NWH35" s="580"/>
      <c r="NWI35" s="580"/>
      <c r="NWJ35" s="580"/>
      <c r="NWK35" s="580"/>
      <c r="NWL35" s="580"/>
      <c r="NWM35" s="580"/>
      <c r="NWN35" s="580"/>
      <c r="NWO35" s="580"/>
      <c r="NWP35" s="580"/>
      <c r="NWQ35" s="580"/>
      <c r="NWR35" s="580"/>
      <c r="NWS35" s="580"/>
      <c r="NWT35" s="580"/>
      <c r="NWU35" s="580"/>
      <c r="NWV35" s="580"/>
      <c r="NWW35" s="580"/>
      <c r="NWX35" s="580"/>
      <c r="NWY35" s="580"/>
      <c r="NWZ35" s="580"/>
      <c r="NXA35" s="580"/>
      <c r="NXB35" s="580"/>
      <c r="NXC35" s="580"/>
      <c r="NXD35" s="580"/>
      <c r="NXE35" s="580"/>
      <c r="NXF35" s="580"/>
      <c r="NXG35" s="580"/>
      <c r="NXH35" s="580"/>
      <c r="NXI35" s="580"/>
      <c r="NXJ35" s="580"/>
      <c r="NXK35" s="580"/>
      <c r="NXL35" s="580"/>
      <c r="NXM35" s="580"/>
      <c r="NXN35" s="580"/>
      <c r="NXO35" s="580"/>
      <c r="NXP35" s="580"/>
      <c r="NXQ35" s="580"/>
      <c r="NXR35" s="580"/>
      <c r="NXS35" s="580"/>
      <c r="NXT35" s="580"/>
      <c r="NXU35" s="580"/>
      <c r="NXV35" s="580"/>
      <c r="NXW35" s="580"/>
      <c r="NXX35" s="580"/>
      <c r="NXY35" s="580"/>
      <c r="NXZ35" s="580"/>
      <c r="NYA35" s="580"/>
      <c r="NYB35" s="580"/>
      <c r="NYC35" s="580"/>
      <c r="NYD35" s="580"/>
      <c r="NYE35" s="580"/>
      <c r="NYF35" s="580"/>
      <c r="NYG35" s="580"/>
      <c r="NYH35" s="580"/>
      <c r="NYI35" s="580"/>
      <c r="NYJ35" s="580"/>
      <c r="NYK35" s="580"/>
      <c r="NYL35" s="580"/>
      <c r="NYM35" s="580"/>
      <c r="NYN35" s="580"/>
      <c r="NYO35" s="580"/>
      <c r="NYP35" s="580"/>
      <c r="NYQ35" s="580"/>
      <c r="NYR35" s="580"/>
      <c r="NYS35" s="580"/>
      <c r="NYT35" s="580"/>
      <c r="NYU35" s="580"/>
      <c r="NYV35" s="580"/>
      <c r="NYW35" s="580"/>
      <c r="NYX35" s="580"/>
      <c r="NYY35" s="580"/>
      <c r="NYZ35" s="580"/>
      <c r="NZA35" s="580"/>
      <c r="NZB35" s="580"/>
      <c r="NZC35" s="580"/>
      <c r="NZD35" s="580"/>
      <c r="NZE35" s="580"/>
      <c r="NZF35" s="580"/>
      <c r="NZG35" s="580"/>
      <c r="NZH35" s="580"/>
      <c r="NZI35" s="580"/>
      <c r="NZJ35" s="580"/>
      <c r="NZK35" s="580"/>
      <c r="NZL35" s="580"/>
      <c r="NZM35" s="580"/>
      <c r="NZN35" s="580"/>
      <c r="NZO35" s="580"/>
      <c r="NZP35" s="580"/>
      <c r="NZQ35" s="580"/>
      <c r="NZR35" s="580"/>
      <c r="NZS35" s="580"/>
      <c r="NZT35" s="580"/>
      <c r="NZU35" s="580"/>
      <c r="NZV35" s="580"/>
      <c r="NZW35" s="580"/>
      <c r="NZX35" s="580"/>
      <c r="NZY35" s="580"/>
      <c r="NZZ35" s="580"/>
      <c r="OAA35" s="580"/>
      <c r="OAB35" s="580"/>
      <c r="OAC35" s="580"/>
      <c r="OAD35" s="580"/>
      <c r="OAE35" s="580"/>
      <c r="OAF35" s="580"/>
      <c r="OAG35" s="580"/>
      <c r="OAH35" s="580"/>
      <c r="OAI35" s="580"/>
      <c r="OAJ35" s="580"/>
      <c r="OAK35" s="580"/>
      <c r="OAL35" s="580"/>
      <c r="OAM35" s="580"/>
      <c r="OAN35" s="580"/>
      <c r="OAO35" s="580"/>
      <c r="OAP35" s="580"/>
      <c r="OAQ35" s="580"/>
      <c r="OAR35" s="580"/>
      <c r="OAS35" s="580"/>
      <c r="OAT35" s="580"/>
      <c r="OAU35" s="580"/>
      <c r="OAV35" s="580"/>
      <c r="OAW35" s="580"/>
      <c r="OAX35" s="580"/>
      <c r="OAY35" s="580"/>
      <c r="OAZ35" s="580"/>
      <c r="OBA35" s="580"/>
      <c r="OBB35" s="580"/>
      <c r="OBC35" s="580"/>
      <c r="OBD35" s="580"/>
      <c r="OBE35" s="580"/>
      <c r="OBF35" s="580"/>
      <c r="OBG35" s="580"/>
      <c r="OBH35" s="580"/>
      <c r="OBI35" s="580"/>
      <c r="OBJ35" s="580"/>
      <c r="OBK35" s="580"/>
      <c r="OBL35" s="580"/>
      <c r="OBM35" s="580"/>
      <c r="OBN35" s="580"/>
      <c r="OBO35" s="580"/>
      <c r="OBP35" s="580"/>
      <c r="OBQ35" s="580"/>
      <c r="OBR35" s="580"/>
      <c r="OBS35" s="580"/>
      <c r="OBT35" s="580"/>
      <c r="OBU35" s="580"/>
      <c r="OBV35" s="580"/>
      <c r="OBW35" s="580"/>
      <c r="OBX35" s="580"/>
      <c r="OBY35" s="580"/>
      <c r="OBZ35" s="580"/>
      <c r="OCA35" s="580"/>
      <c r="OCB35" s="580"/>
      <c r="OCC35" s="580"/>
      <c r="OCD35" s="580"/>
      <c r="OCE35" s="580"/>
      <c r="OCF35" s="580"/>
      <c r="OCG35" s="580"/>
      <c r="OCH35" s="580"/>
      <c r="OCI35" s="580"/>
      <c r="OCJ35" s="580"/>
      <c r="OCK35" s="580"/>
      <c r="OCL35" s="580"/>
      <c r="OCM35" s="580"/>
      <c r="OCN35" s="580"/>
      <c r="OCO35" s="580"/>
      <c r="OCP35" s="580"/>
      <c r="OCQ35" s="580"/>
      <c r="OCR35" s="580"/>
      <c r="OCS35" s="580"/>
      <c r="OCT35" s="580"/>
      <c r="OCU35" s="580"/>
      <c r="OCV35" s="580"/>
      <c r="OCW35" s="580"/>
      <c r="OCX35" s="580"/>
      <c r="OCY35" s="580"/>
      <c r="OCZ35" s="580"/>
      <c r="ODA35" s="580"/>
      <c r="ODB35" s="580"/>
      <c r="ODC35" s="580"/>
      <c r="ODD35" s="580"/>
      <c r="ODE35" s="580"/>
      <c r="ODF35" s="580"/>
      <c r="ODG35" s="580"/>
      <c r="ODH35" s="580"/>
      <c r="ODI35" s="580"/>
      <c r="ODJ35" s="580"/>
      <c r="ODK35" s="580"/>
      <c r="ODL35" s="580"/>
      <c r="ODM35" s="580"/>
      <c r="ODN35" s="580"/>
      <c r="ODO35" s="580"/>
      <c r="ODP35" s="580"/>
      <c r="ODQ35" s="580"/>
      <c r="ODR35" s="580"/>
      <c r="ODS35" s="580"/>
      <c r="ODT35" s="580"/>
      <c r="ODU35" s="580"/>
      <c r="ODV35" s="580"/>
      <c r="ODW35" s="580"/>
      <c r="ODX35" s="580"/>
      <c r="ODY35" s="580"/>
      <c r="ODZ35" s="580"/>
      <c r="OEA35" s="580"/>
      <c r="OEB35" s="580"/>
      <c r="OEC35" s="580"/>
      <c r="OED35" s="580"/>
      <c r="OEE35" s="580"/>
      <c r="OEF35" s="580"/>
      <c r="OEG35" s="580"/>
      <c r="OEH35" s="580"/>
      <c r="OEI35" s="580"/>
      <c r="OEJ35" s="580"/>
      <c r="OEK35" s="580"/>
      <c r="OEL35" s="580"/>
      <c r="OEM35" s="580"/>
      <c r="OEN35" s="580"/>
      <c r="OEO35" s="580"/>
      <c r="OEP35" s="580"/>
      <c r="OEQ35" s="580"/>
      <c r="OER35" s="580"/>
      <c r="OES35" s="580"/>
      <c r="OET35" s="580"/>
      <c r="OEU35" s="580"/>
      <c r="OEV35" s="580"/>
      <c r="OEW35" s="580"/>
      <c r="OEX35" s="580"/>
      <c r="OEY35" s="580"/>
      <c r="OEZ35" s="580"/>
      <c r="OFA35" s="580"/>
      <c r="OFB35" s="580"/>
      <c r="OFC35" s="580"/>
      <c r="OFD35" s="580"/>
      <c r="OFE35" s="580"/>
      <c r="OFF35" s="580"/>
      <c r="OFG35" s="580"/>
      <c r="OFH35" s="580"/>
      <c r="OFI35" s="580"/>
      <c r="OFJ35" s="580"/>
      <c r="OFK35" s="580"/>
      <c r="OFL35" s="580"/>
      <c r="OFM35" s="580"/>
      <c r="OFN35" s="580"/>
      <c r="OFO35" s="580"/>
      <c r="OFP35" s="580"/>
      <c r="OFQ35" s="580"/>
      <c r="OFR35" s="580"/>
      <c r="OFS35" s="580"/>
      <c r="OFT35" s="580"/>
      <c r="OFU35" s="580"/>
      <c r="OFV35" s="580"/>
      <c r="OFW35" s="580"/>
      <c r="OFX35" s="580"/>
      <c r="OFY35" s="580"/>
      <c r="OFZ35" s="580"/>
      <c r="OGA35" s="580"/>
      <c r="OGB35" s="580"/>
      <c r="OGC35" s="580"/>
      <c r="OGD35" s="580"/>
      <c r="OGE35" s="580"/>
      <c r="OGF35" s="580"/>
      <c r="OGG35" s="580"/>
      <c r="OGH35" s="580"/>
      <c r="OGI35" s="580"/>
      <c r="OGJ35" s="580"/>
      <c r="OGK35" s="580"/>
      <c r="OGL35" s="580"/>
      <c r="OGM35" s="580"/>
      <c r="OGN35" s="580"/>
      <c r="OGO35" s="580"/>
      <c r="OGP35" s="580"/>
      <c r="OGQ35" s="580"/>
      <c r="OGR35" s="580"/>
      <c r="OGS35" s="580"/>
      <c r="OGT35" s="580"/>
      <c r="OGU35" s="580"/>
      <c r="OGV35" s="580"/>
      <c r="OGW35" s="580"/>
      <c r="OGX35" s="580"/>
      <c r="OGY35" s="580"/>
      <c r="OGZ35" s="580"/>
      <c r="OHA35" s="580"/>
      <c r="OHB35" s="580"/>
      <c r="OHC35" s="580"/>
      <c r="OHD35" s="580"/>
      <c r="OHE35" s="580"/>
      <c r="OHF35" s="580"/>
      <c r="OHG35" s="580"/>
      <c r="OHH35" s="580"/>
      <c r="OHI35" s="580"/>
      <c r="OHJ35" s="580"/>
      <c r="OHK35" s="580"/>
      <c r="OHL35" s="580"/>
      <c r="OHM35" s="580"/>
      <c r="OHN35" s="580"/>
      <c r="OHO35" s="580"/>
      <c r="OHP35" s="580"/>
      <c r="OHQ35" s="580"/>
      <c r="OHR35" s="580"/>
      <c r="OHS35" s="580"/>
      <c r="OHT35" s="580"/>
      <c r="OHU35" s="580"/>
      <c r="OHV35" s="580"/>
      <c r="OHW35" s="580"/>
      <c r="OHX35" s="580"/>
      <c r="OHY35" s="580"/>
      <c r="OHZ35" s="580"/>
      <c r="OIA35" s="580"/>
      <c r="OIB35" s="580"/>
      <c r="OIC35" s="580"/>
      <c r="OID35" s="580"/>
      <c r="OIE35" s="580"/>
      <c r="OIF35" s="580"/>
      <c r="OIG35" s="580"/>
      <c r="OIH35" s="580"/>
      <c r="OII35" s="580"/>
      <c r="OIJ35" s="580"/>
      <c r="OIK35" s="580"/>
      <c r="OIL35" s="580"/>
      <c r="OIM35" s="580"/>
      <c r="OIN35" s="580"/>
      <c r="OIO35" s="580"/>
      <c r="OIP35" s="580"/>
      <c r="OIQ35" s="580"/>
      <c r="OIR35" s="580"/>
      <c r="OIS35" s="580"/>
      <c r="OIT35" s="580"/>
      <c r="OIU35" s="580"/>
      <c r="OIV35" s="580"/>
      <c r="OIW35" s="580"/>
      <c r="OIX35" s="580"/>
      <c r="OIY35" s="580"/>
      <c r="OIZ35" s="580"/>
      <c r="OJA35" s="580"/>
      <c r="OJB35" s="580"/>
      <c r="OJC35" s="580"/>
      <c r="OJD35" s="580"/>
      <c r="OJE35" s="580"/>
      <c r="OJF35" s="580"/>
      <c r="OJG35" s="580"/>
      <c r="OJH35" s="580"/>
      <c r="OJI35" s="580"/>
      <c r="OJJ35" s="580"/>
      <c r="OJK35" s="580"/>
      <c r="OJL35" s="580"/>
      <c r="OJM35" s="580"/>
      <c r="OJN35" s="580"/>
      <c r="OJO35" s="580"/>
      <c r="OJP35" s="580"/>
      <c r="OJQ35" s="580"/>
      <c r="OJR35" s="580"/>
      <c r="OJS35" s="580"/>
      <c r="OJT35" s="580"/>
      <c r="OJU35" s="580"/>
      <c r="OJV35" s="580"/>
      <c r="OJW35" s="580"/>
      <c r="OJX35" s="580"/>
      <c r="OJY35" s="580"/>
      <c r="OJZ35" s="580"/>
      <c r="OKA35" s="580"/>
      <c r="OKB35" s="580"/>
      <c r="OKC35" s="580"/>
      <c r="OKD35" s="580"/>
      <c r="OKE35" s="580"/>
      <c r="OKF35" s="580"/>
      <c r="OKG35" s="580"/>
      <c r="OKH35" s="580"/>
      <c r="OKI35" s="580"/>
      <c r="OKJ35" s="580"/>
      <c r="OKK35" s="580"/>
      <c r="OKL35" s="580"/>
      <c r="OKM35" s="580"/>
      <c r="OKN35" s="580"/>
      <c r="OKO35" s="580"/>
      <c r="OKP35" s="580"/>
      <c r="OKQ35" s="580"/>
      <c r="OKR35" s="580"/>
      <c r="OKS35" s="580"/>
      <c r="OKT35" s="580"/>
      <c r="OKU35" s="580"/>
      <c r="OKV35" s="580"/>
      <c r="OKW35" s="580"/>
      <c r="OKX35" s="580"/>
      <c r="OKY35" s="580"/>
      <c r="OKZ35" s="580"/>
      <c r="OLA35" s="580"/>
      <c r="OLB35" s="580"/>
      <c r="OLC35" s="580"/>
      <c r="OLD35" s="580"/>
      <c r="OLE35" s="580"/>
      <c r="OLF35" s="580"/>
      <c r="OLG35" s="580"/>
      <c r="OLH35" s="580"/>
      <c r="OLI35" s="580"/>
      <c r="OLJ35" s="580"/>
      <c r="OLK35" s="580"/>
      <c r="OLL35" s="580"/>
      <c r="OLM35" s="580"/>
      <c r="OLN35" s="580"/>
      <c r="OLO35" s="580"/>
      <c r="OLP35" s="580"/>
      <c r="OLQ35" s="580"/>
      <c r="OLR35" s="580"/>
      <c r="OLS35" s="580"/>
      <c r="OLT35" s="580"/>
      <c r="OLU35" s="580"/>
      <c r="OLV35" s="580"/>
      <c r="OLW35" s="580"/>
      <c r="OLX35" s="580"/>
      <c r="OLY35" s="580"/>
      <c r="OLZ35" s="580"/>
      <c r="OMA35" s="580"/>
      <c r="OMB35" s="580"/>
      <c r="OMC35" s="580"/>
      <c r="OMD35" s="580"/>
      <c r="OME35" s="580"/>
      <c r="OMF35" s="580"/>
      <c r="OMG35" s="580"/>
      <c r="OMH35" s="580"/>
      <c r="OMI35" s="580"/>
      <c r="OMJ35" s="580"/>
      <c r="OMK35" s="580"/>
      <c r="OML35" s="580"/>
      <c r="OMM35" s="580"/>
      <c r="OMN35" s="580"/>
      <c r="OMO35" s="580"/>
      <c r="OMP35" s="580"/>
      <c r="OMQ35" s="580"/>
      <c r="OMR35" s="580"/>
      <c r="OMS35" s="580"/>
      <c r="OMT35" s="580"/>
      <c r="OMU35" s="580"/>
      <c r="OMV35" s="580"/>
      <c r="OMW35" s="580"/>
      <c r="OMX35" s="580"/>
      <c r="OMY35" s="580"/>
      <c r="OMZ35" s="580"/>
      <c r="ONA35" s="580"/>
      <c r="ONB35" s="580"/>
      <c r="ONC35" s="580"/>
      <c r="OND35" s="580"/>
      <c r="ONE35" s="580"/>
      <c r="ONF35" s="580"/>
      <c r="ONG35" s="580"/>
      <c r="ONH35" s="580"/>
      <c r="ONI35" s="580"/>
      <c r="ONJ35" s="580"/>
      <c r="ONK35" s="580"/>
      <c r="ONL35" s="580"/>
      <c r="ONM35" s="580"/>
      <c r="ONN35" s="580"/>
      <c r="ONO35" s="580"/>
      <c r="ONP35" s="580"/>
      <c r="ONQ35" s="580"/>
      <c r="ONR35" s="580"/>
      <c r="ONS35" s="580"/>
      <c r="ONT35" s="580"/>
      <c r="ONU35" s="580"/>
      <c r="ONV35" s="580"/>
      <c r="ONW35" s="580"/>
      <c r="ONX35" s="580"/>
      <c r="ONY35" s="580"/>
      <c r="ONZ35" s="580"/>
      <c r="OOA35" s="580"/>
      <c r="OOB35" s="580"/>
      <c r="OOC35" s="580"/>
      <c r="OOD35" s="580"/>
      <c r="OOE35" s="580"/>
      <c r="OOF35" s="580"/>
      <c r="OOG35" s="580"/>
      <c r="OOH35" s="580"/>
      <c r="OOI35" s="580"/>
      <c r="OOJ35" s="580"/>
      <c r="OOK35" s="580"/>
      <c r="OOL35" s="580"/>
      <c r="OOM35" s="580"/>
      <c r="OON35" s="580"/>
      <c r="OOO35" s="580"/>
      <c r="OOP35" s="580"/>
      <c r="OOQ35" s="580"/>
      <c r="OOR35" s="580"/>
      <c r="OOS35" s="580"/>
      <c r="OOT35" s="580"/>
      <c r="OOU35" s="580"/>
      <c r="OOV35" s="580"/>
      <c r="OOW35" s="580"/>
      <c r="OOX35" s="580"/>
      <c r="OOY35" s="580"/>
      <c r="OOZ35" s="580"/>
      <c r="OPA35" s="580"/>
      <c r="OPB35" s="580"/>
      <c r="OPC35" s="580"/>
      <c r="OPD35" s="580"/>
      <c r="OPE35" s="580"/>
      <c r="OPF35" s="580"/>
      <c r="OPG35" s="580"/>
      <c r="OPH35" s="580"/>
      <c r="OPI35" s="580"/>
      <c r="OPJ35" s="580"/>
      <c r="OPK35" s="580"/>
      <c r="OPL35" s="580"/>
      <c r="OPM35" s="580"/>
      <c r="OPN35" s="580"/>
      <c r="OPO35" s="580"/>
      <c r="OPP35" s="580"/>
      <c r="OPQ35" s="580"/>
      <c r="OPR35" s="580"/>
      <c r="OPS35" s="580"/>
      <c r="OPT35" s="580"/>
      <c r="OPU35" s="580"/>
      <c r="OPV35" s="580"/>
      <c r="OPW35" s="580"/>
      <c r="OPX35" s="580"/>
      <c r="OPY35" s="580"/>
      <c r="OPZ35" s="580"/>
      <c r="OQA35" s="580"/>
      <c r="OQB35" s="580"/>
      <c r="OQC35" s="580"/>
      <c r="OQD35" s="580"/>
      <c r="OQE35" s="580"/>
      <c r="OQF35" s="580"/>
      <c r="OQG35" s="580"/>
      <c r="OQH35" s="580"/>
      <c r="OQI35" s="580"/>
      <c r="OQJ35" s="580"/>
      <c r="OQK35" s="580"/>
      <c r="OQL35" s="580"/>
      <c r="OQM35" s="580"/>
      <c r="OQN35" s="580"/>
      <c r="OQO35" s="580"/>
      <c r="OQP35" s="580"/>
      <c r="OQQ35" s="580"/>
      <c r="OQR35" s="580"/>
      <c r="OQS35" s="580"/>
      <c r="OQT35" s="580"/>
      <c r="OQU35" s="580"/>
      <c r="OQV35" s="580"/>
      <c r="OQW35" s="580"/>
      <c r="OQX35" s="580"/>
      <c r="OQY35" s="580"/>
      <c r="OQZ35" s="580"/>
      <c r="ORA35" s="580"/>
      <c r="ORB35" s="580"/>
      <c r="ORC35" s="580"/>
      <c r="ORD35" s="580"/>
      <c r="ORE35" s="580"/>
      <c r="ORF35" s="580"/>
      <c r="ORG35" s="580"/>
      <c r="ORH35" s="580"/>
      <c r="ORI35" s="580"/>
      <c r="ORJ35" s="580"/>
      <c r="ORK35" s="580"/>
      <c r="ORL35" s="580"/>
      <c r="ORM35" s="580"/>
      <c r="ORN35" s="580"/>
      <c r="ORO35" s="580"/>
      <c r="ORP35" s="580"/>
      <c r="ORQ35" s="580"/>
      <c r="ORR35" s="580"/>
      <c r="ORS35" s="580"/>
      <c r="ORT35" s="580"/>
      <c r="ORU35" s="580"/>
      <c r="ORV35" s="580"/>
      <c r="ORW35" s="580"/>
      <c r="ORX35" s="580"/>
      <c r="ORY35" s="580"/>
      <c r="ORZ35" s="580"/>
      <c r="OSA35" s="580"/>
      <c r="OSB35" s="580"/>
      <c r="OSC35" s="580"/>
      <c r="OSD35" s="580"/>
      <c r="OSE35" s="580"/>
      <c r="OSF35" s="580"/>
      <c r="OSG35" s="580"/>
      <c r="OSH35" s="580"/>
      <c r="OSI35" s="580"/>
      <c r="OSJ35" s="580"/>
      <c r="OSK35" s="580"/>
      <c r="OSL35" s="580"/>
      <c r="OSM35" s="580"/>
      <c r="OSN35" s="580"/>
      <c r="OSO35" s="580"/>
      <c r="OSP35" s="580"/>
      <c r="OSQ35" s="580"/>
      <c r="OSR35" s="580"/>
      <c r="OSS35" s="580"/>
      <c r="OST35" s="580"/>
      <c r="OSU35" s="580"/>
      <c r="OSV35" s="580"/>
      <c r="OSW35" s="580"/>
      <c r="OSX35" s="580"/>
      <c r="OSY35" s="580"/>
      <c r="OSZ35" s="580"/>
      <c r="OTA35" s="580"/>
      <c r="OTB35" s="580"/>
      <c r="OTC35" s="580"/>
      <c r="OTD35" s="580"/>
      <c r="OTE35" s="580"/>
      <c r="OTF35" s="580"/>
      <c r="OTG35" s="580"/>
      <c r="OTH35" s="580"/>
      <c r="OTI35" s="580"/>
      <c r="OTJ35" s="580"/>
      <c r="OTK35" s="580"/>
      <c r="OTL35" s="580"/>
      <c r="OTM35" s="580"/>
      <c r="OTN35" s="580"/>
      <c r="OTO35" s="580"/>
      <c r="OTP35" s="580"/>
      <c r="OTQ35" s="580"/>
      <c r="OTR35" s="580"/>
      <c r="OTS35" s="580"/>
      <c r="OTT35" s="580"/>
      <c r="OTU35" s="580"/>
      <c r="OTV35" s="580"/>
      <c r="OTW35" s="580"/>
      <c r="OTX35" s="580"/>
      <c r="OTY35" s="580"/>
      <c r="OTZ35" s="580"/>
      <c r="OUA35" s="580"/>
      <c r="OUB35" s="580"/>
      <c r="OUC35" s="580"/>
      <c r="OUD35" s="580"/>
      <c r="OUE35" s="580"/>
      <c r="OUF35" s="580"/>
      <c r="OUG35" s="580"/>
      <c r="OUH35" s="580"/>
      <c r="OUI35" s="580"/>
      <c r="OUJ35" s="580"/>
      <c r="OUK35" s="580"/>
      <c r="OUL35" s="580"/>
      <c r="OUM35" s="580"/>
      <c r="OUN35" s="580"/>
      <c r="OUO35" s="580"/>
      <c r="OUP35" s="580"/>
      <c r="OUQ35" s="580"/>
      <c r="OUR35" s="580"/>
      <c r="OUS35" s="580"/>
      <c r="OUT35" s="580"/>
      <c r="OUU35" s="580"/>
      <c r="OUV35" s="580"/>
      <c r="OUW35" s="580"/>
      <c r="OUX35" s="580"/>
      <c r="OUY35" s="580"/>
      <c r="OUZ35" s="580"/>
      <c r="OVA35" s="580"/>
      <c r="OVB35" s="580"/>
      <c r="OVC35" s="580"/>
      <c r="OVD35" s="580"/>
      <c r="OVE35" s="580"/>
      <c r="OVF35" s="580"/>
      <c r="OVG35" s="580"/>
      <c r="OVH35" s="580"/>
      <c r="OVI35" s="580"/>
      <c r="OVJ35" s="580"/>
      <c r="OVK35" s="580"/>
      <c r="OVL35" s="580"/>
      <c r="OVM35" s="580"/>
      <c r="OVN35" s="580"/>
      <c r="OVO35" s="580"/>
      <c r="OVP35" s="580"/>
      <c r="OVQ35" s="580"/>
      <c r="OVR35" s="580"/>
      <c r="OVS35" s="580"/>
      <c r="OVT35" s="580"/>
      <c r="OVU35" s="580"/>
      <c r="OVV35" s="580"/>
      <c r="OVW35" s="580"/>
      <c r="OVX35" s="580"/>
      <c r="OVY35" s="580"/>
      <c r="OVZ35" s="580"/>
      <c r="OWA35" s="580"/>
      <c r="OWB35" s="580"/>
      <c r="OWC35" s="580"/>
      <c r="OWD35" s="580"/>
      <c r="OWE35" s="580"/>
      <c r="OWF35" s="580"/>
      <c r="OWG35" s="580"/>
      <c r="OWH35" s="580"/>
      <c r="OWI35" s="580"/>
      <c r="OWJ35" s="580"/>
      <c r="OWK35" s="580"/>
      <c r="OWL35" s="580"/>
      <c r="OWM35" s="580"/>
      <c r="OWN35" s="580"/>
      <c r="OWO35" s="580"/>
      <c r="OWP35" s="580"/>
      <c r="OWQ35" s="580"/>
      <c r="OWR35" s="580"/>
      <c r="OWS35" s="580"/>
      <c r="OWT35" s="580"/>
      <c r="OWU35" s="580"/>
      <c r="OWV35" s="580"/>
      <c r="OWW35" s="580"/>
      <c r="OWX35" s="580"/>
      <c r="OWY35" s="580"/>
      <c r="OWZ35" s="580"/>
      <c r="OXA35" s="580"/>
      <c r="OXB35" s="580"/>
      <c r="OXC35" s="580"/>
      <c r="OXD35" s="580"/>
      <c r="OXE35" s="580"/>
      <c r="OXF35" s="580"/>
      <c r="OXG35" s="580"/>
      <c r="OXH35" s="580"/>
      <c r="OXI35" s="580"/>
      <c r="OXJ35" s="580"/>
      <c r="OXK35" s="580"/>
      <c r="OXL35" s="580"/>
      <c r="OXM35" s="580"/>
      <c r="OXN35" s="580"/>
      <c r="OXO35" s="580"/>
      <c r="OXP35" s="580"/>
      <c r="OXQ35" s="580"/>
      <c r="OXR35" s="580"/>
      <c r="OXS35" s="580"/>
      <c r="OXT35" s="580"/>
      <c r="OXU35" s="580"/>
      <c r="OXV35" s="580"/>
      <c r="OXW35" s="580"/>
      <c r="OXX35" s="580"/>
      <c r="OXY35" s="580"/>
      <c r="OXZ35" s="580"/>
      <c r="OYA35" s="580"/>
      <c r="OYB35" s="580"/>
      <c r="OYC35" s="580"/>
      <c r="OYD35" s="580"/>
      <c r="OYE35" s="580"/>
      <c r="OYF35" s="580"/>
      <c r="OYG35" s="580"/>
      <c r="OYH35" s="580"/>
      <c r="OYI35" s="580"/>
      <c r="OYJ35" s="580"/>
      <c r="OYK35" s="580"/>
      <c r="OYL35" s="580"/>
      <c r="OYM35" s="580"/>
      <c r="OYN35" s="580"/>
      <c r="OYO35" s="580"/>
      <c r="OYP35" s="580"/>
      <c r="OYQ35" s="580"/>
      <c r="OYR35" s="580"/>
      <c r="OYS35" s="580"/>
      <c r="OYT35" s="580"/>
      <c r="OYU35" s="580"/>
      <c r="OYV35" s="580"/>
      <c r="OYW35" s="580"/>
      <c r="OYX35" s="580"/>
      <c r="OYY35" s="580"/>
      <c r="OYZ35" s="580"/>
      <c r="OZA35" s="580"/>
      <c r="OZB35" s="580"/>
      <c r="OZC35" s="580"/>
      <c r="OZD35" s="580"/>
      <c r="OZE35" s="580"/>
      <c r="OZF35" s="580"/>
      <c r="OZG35" s="580"/>
      <c r="OZH35" s="580"/>
      <c r="OZI35" s="580"/>
      <c r="OZJ35" s="580"/>
      <c r="OZK35" s="580"/>
      <c r="OZL35" s="580"/>
      <c r="OZM35" s="580"/>
      <c r="OZN35" s="580"/>
      <c r="OZO35" s="580"/>
      <c r="OZP35" s="580"/>
      <c r="OZQ35" s="580"/>
      <c r="OZR35" s="580"/>
      <c r="OZS35" s="580"/>
      <c r="OZT35" s="580"/>
      <c r="OZU35" s="580"/>
      <c r="OZV35" s="580"/>
      <c r="OZW35" s="580"/>
      <c r="OZX35" s="580"/>
      <c r="OZY35" s="580"/>
      <c r="OZZ35" s="580"/>
      <c r="PAA35" s="580"/>
      <c r="PAB35" s="580"/>
      <c r="PAC35" s="580"/>
      <c r="PAD35" s="580"/>
      <c r="PAE35" s="580"/>
      <c r="PAF35" s="580"/>
      <c r="PAG35" s="580"/>
      <c r="PAH35" s="580"/>
      <c r="PAI35" s="580"/>
      <c r="PAJ35" s="580"/>
      <c r="PAK35" s="580"/>
      <c r="PAL35" s="580"/>
      <c r="XEL35" s="147" t="s">
        <v>1204</v>
      </c>
      <c r="XEM35" s="345" t="s">
        <v>2830</v>
      </c>
      <c r="XEO35" s="217" t="s">
        <v>86</v>
      </c>
      <c r="XEP35" s="191"/>
      <c r="XEQ35" s="191" t="s">
        <v>215</v>
      </c>
      <c r="XER35" s="189" t="s">
        <v>119</v>
      </c>
      <c r="XES35" s="191" t="s">
        <v>216</v>
      </c>
      <c r="XET35" s="191" t="s">
        <v>217</v>
      </c>
      <c r="XEU35" s="191" t="s">
        <v>218</v>
      </c>
      <c r="XEV35" s="191" t="s">
        <v>219</v>
      </c>
      <c r="XEW35" s="191"/>
      <c r="XEX35" s="191" t="s">
        <v>220</v>
      </c>
      <c r="XEY35" s="191" t="s">
        <v>221</v>
      </c>
      <c r="XEZ35" s="191" t="s">
        <v>222</v>
      </c>
      <c r="XFA35" s="191" t="s">
        <v>223</v>
      </c>
      <c r="XFB35" s="191" t="s">
        <v>224</v>
      </c>
      <c r="XFC35" s="191" t="s">
        <v>225</v>
      </c>
      <c r="XFD35" s="191"/>
    </row>
    <row r="36" spans="1:10854 16366:16384" ht="12" customHeight="1">
      <c r="U36" s="197">
        <f t="shared" si="1"/>
        <v>142.5</v>
      </c>
      <c r="V36" s="206">
        <v>140</v>
      </c>
      <c r="W36" s="207">
        <v>145</v>
      </c>
      <c r="X36" s="208">
        <v>142.5</v>
      </c>
      <c r="Y36" s="669">
        <v>0</v>
      </c>
      <c r="Z36" s="584">
        <v>0</v>
      </c>
      <c r="AA36" s="672">
        <v>0</v>
      </c>
      <c r="AB36" s="589">
        <v>0</v>
      </c>
      <c r="AC36" s="676"/>
      <c r="AD36" s="584"/>
      <c r="AE36" s="672"/>
      <c r="AF36" s="589"/>
      <c r="AG36" s="676"/>
      <c r="AH36" s="584"/>
      <c r="AI36" s="672"/>
      <c r="AJ36" s="589"/>
      <c r="AK36" s="676">
        <v>0</v>
      </c>
      <c r="AL36" s="584">
        <v>0</v>
      </c>
      <c r="AM36" s="672">
        <v>0</v>
      </c>
      <c r="AN36" s="589">
        <v>0</v>
      </c>
      <c r="AO36" s="606">
        <v>0</v>
      </c>
      <c r="AP36" s="584">
        <v>0</v>
      </c>
      <c r="AQ36" s="588">
        <v>0</v>
      </c>
      <c r="AR36" s="589">
        <v>0</v>
      </c>
      <c r="AS36" s="580"/>
      <c r="AT36" s="717"/>
      <c r="AU36" s="719"/>
      <c r="AV36" s="594"/>
      <c r="AW36" s="719"/>
      <c r="AX36" s="737"/>
      <c r="AY36" s="722"/>
      <c r="AZ36" s="724"/>
      <c r="BA36" s="724"/>
      <c r="BB36" s="740"/>
      <c r="BC36" s="580"/>
      <c r="BD36" s="735"/>
      <c r="BE36" s="731"/>
      <c r="BF36" s="754"/>
      <c r="BG36" s="755"/>
      <c r="BH36" s="580"/>
      <c r="BI36" s="747"/>
      <c r="BJ36" s="748"/>
      <c r="BK36" s="748"/>
      <c r="BL36" s="749"/>
      <c r="BM36" s="596"/>
      <c r="BN36" s="580"/>
      <c r="BO36" s="580"/>
      <c r="BP36" s="580"/>
      <c r="BQ36" s="580"/>
      <c r="BR36" s="580"/>
      <c r="BS36" s="580"/>
      <c r="BT36" s="580"/>
      <c r="BU36" s="580"/>
      <c r="BV36" s="580"/>
      <c r="BW36" s="580"/>
      <c r="BX36" s="580"/>
      <c r="BY36" s="580"/>
      <c r="BZ36" s="596"/>
      <c r="CA36" s="596"/>
      <c r="CB36" s="580"/>
      <c r="CC36" s="594"/>
      <c r="CD36" s="594"/>
      <c r="CE36" s="580"/>
      <c r="CF36" s="598"/>
      <c r="CG36" s="594"/>
      <c r="CH36" s="594"/>
      <c r="CI36" s="597"/>
      <c r="CJ36" s="595"/>
      <c r="CK36" s="594"/>
      <c r="CL36" s="594"/>
      <c r="CM36" s="594"/>
      <c r="CN36" s="594"/>
      <c r="CO36" s="599"/>
      <c r="CP36" s="598"/>
      <c r="CQ36" s="594"/>
      <c r="CR36" s="600"/>
      <c r="CS36" s="605"/>
      <c r="CT36" s="598"/>
      <c r="CU36" s="594"/>
      <c r="CV36" s="599"/>
      <c r="CW36" s="580"/>
      <c r="CX36" s="580"/>
      <c r="CY36" s="580"/>
      <c r="CZ36" s="580"/>
      <c r="DA36" s="580"/>
      <c r="DB36" s="580"/>
      <c r="DC36" s="580"/>
      <c r="DD36" s="580"/>
      <c r="DE36" s="580"/>
      <c r="DF36" s="580"/>
      <c r="DG36" s="580"/>
      <c r="DH36" s="580"/>
      <c r="DI36" s="580"/>
      <c r="DJ36" s="580"/>
      <c r="DK36" s="580"/>
      <c r="DL36" s="580"/>
      <c r="DM36" s="580"/>
      <c r="DN36" s="580"/>
      <c r="DO36" s="580"/>
      <c r="DP36" s="580"/>
      <c r="DQ36" s="580"/>
      <c r="DR36" s="580"/>
      <c r="DS36" s="580"/>
      <c r="DT36" s="580"/>
      <c r="DU36" s="580"/>
      <c r="DV36" s="580"/>
      <c r="DW36" s="580"/>
      <c r="DX36" s="580"/>
      <c r="DY36" s="580"/>
      <c r="DZ36" s="580"/>
      <c r="EA36" s="580"/>
      <c r="EB36" s="580"/>
      <c r="EC36" s="580"/>
      <c r="ED36" s="580"/>
      <c r="EE36" s="580"/>
      <c r="EF36" s="580"/>
      <c r="EG36" s="580"/>
      <c r="EH36" s="580"/>
      <c r="EI36" s="580"/>
      <c r="EJ36" s="580"/>
      <c r="EK36" s="580"/>
      <c r="EL36" s="580"/>
      <c r="EM36" s="580"/>
      <c r="EN36" s="580"/>
      <c r="EO36" s="580"/>
      <c r="EP36" s="580"/>
      <c r="EQ36" s="580"/>
      <c r="ER36" s="580"/>
      <c r="ES36" s="580"/>
      <c r="ET36" s="580"/>
      <c r="EU36" s="580"/>
      <c r="EV36" s="580"/>
      <c r="EW36" s="580"/>
      <c r="EX36" s="580"/>
      <c r="EY36" s="580"/>
      <c r="EZ36" s="580"/>
      <c r="FA36" s="580"/>
      <c r="FB36" s="580"/>
      <c r="FC36" s="580"/>
      <c r="FD36" s="580"/>
      <c r="FE36" s="580"/>
      <c r="FF36" s="580"/>
      <c r="FG36" s="580"/>
      <c r="FH36" s="580"/>
      <c r="FI36" s="580"/>
      <c r="FJ36" s="580"/>
      <c r="FK36" s="580"/>
      <c r="FL36" s="580"/>
      <c r="FM36" s="580"/>
      <c r="FN36" s="580"/>
      <c r="FO36" s="580"/>
      <c r="FP36" s="580"/>
      <c r="FQ36" s="580"/>
      <c r="FR36" s="580"/>
      <c r="FS36" s="580"/>
      <c r="FT36" s="580"/>
      <c r="FU36" s="580"/>
      <c r="FV36" s="580"/>
      <c r="FW36" s="580"/>
      <c r="FX36" s="580"/>
      <c r="FY36" s="580"/>
      <c r="FZ36" s="580"/>
      <c r="GA36" s="580"/>
      <c r="GB36" s="580"/>
      <c r="GC36" s="580"/>
      <c r="GD36" s="580"/>
      <c r="GE36" s="580"/>
      <c r="GF36" s="580"/>
      <c r="GG36" s="580"/>
      <c r="GH36" s="580"/>
      <c r="GI36" s="580"/>
      <c r="GJ36" s="580"/>
      <c r="GK36" s="580"/>
      <c r="GL36" s="580"/>
      <c r="GM36" s="580"/>
      <c r="GN36" s="580"/>
      <c r="GO36" s="580"/>
      <c r="GP36" s="580"/>
      <c r="GQ36" s="580"/>
      <c r="GR36" s="580"/>
      <c r="GS36" s="580"/>
      <c r="GT36" s="580"/>
      <c r="GU36" s="580"/>
      <c r="GV36" s="580"/>
      <c r="GW36" s="580"/>
      <c r="GX36" s="580"/>
      <c r="GY36" s="580"/>
      <c r="GZ36" s="580"/>
      <c r="HA36" s="580"/>
      <c r="HB36" s="580"/>
      <c r="HC36" s="580"/>
      <c r="HD36" s="580"/>
      <c r="HE36" s="580"/>
      <c r="HF36" s="580"/>
      <c r="HG36" s="580"/>
      <c r="HH36" s="580"/>
      <c r="HI36" s="580"/>
      <c r="HJ36" s="580"/>
      <c r="HK36" s="580"/>
      <c r="HL36" s="580"/>
      <c r="HM36" s="580"/>
      <c r="HN36" s="580"/>
      <c r="HO36" s="580"/>
      <c r="HP36" s="580"/>
      <c r="HQ36" s="580"/>
      <c r="HR36" s="580"/>
      <c r="HS36" s="580"/>
      <c r="HT36" s="580"/>
      <c r="HU36" s="580"/>
      <c r="HV36" s="580"/>
      <c r="HW36" s="580"/>
      <c r="HX36" s="580"/>
      <c r="HY36" s="580"/>
      <c r="HZ36" s="580"/>
      <c r="IA36" s="580"/>
      <c r="IB36" s="580"/>
      <c r="IC36" s="580"/>
      <c r="ID36" s="580"/>
      <c r="IE36" s="580"/>
      <c r="IF36" s="580"/>
      <c r="IG36" s="580"/>
      <c r="IH36" s="580"/>
      <c r="II36" s="580"/>
      <c r="IJ36" s="580"/>
      <c r="IK36" s="580"/>
      <c r="IL36" s="580"/>
      <c r="IM36" s="580"/>
      <c r="IN36" s="580"/>
      <c r="IO36" s="580"/>
      <c r="IP36" s="580"/>
      <c r="IQ36" s="580"/>
      <c r="IR36" s="580"/>
      <c r="IS36" s="580"/>
      <c r="IT36" s="580"/>
      <c r="IU36" s="580"/>
      <c r="IV36" s="580"/>
      <c r="IW36" s="580"/>
      <c r="IX36" s="580"/>
      <c r="IY36" s="580"/>
      <c r="IZ36" s="580"/>
      <c r="JA36" s="580"/>
      <c r="JB36" s="580"/>
      <c r="JC36" s="580"/>
      <c r="JD36" s="580"/>
      <c r="JE36" s="580"/>
      <c r="JF36" s="580"/>
      <c r="JG36" s="580"/>
      <c r="JH36" s="580"/>
      <c r="JI36" s="580"/>
      <c r="JJ36" s="580"/>
      <c r="JK36" s="580"/>
      <c r="JL36" s="580"/>
      <c r="JM36" s="580"/>
      <c r="JN36" s="580"/>
      <c r="JO36" s="580"/>
      <c r="JP36" s="580"/>
      <c r="JQ36" s="580"/>
      <c r="JR36" s="580"/>
      <c r="JS36" s="580"/>
      <c r="JT36" s="580"/>
      <c r="JU36" s="580"/>
      <c r="JV36" s="580"/>
      <c r="JW36" s="580"/>
      <c r="JX36" s="580"/>
      <c r="JY36" s="580"/>
      <c r="JZ36" s="580"/>
      <c r="KA36" s="580"/>
      <c r="KB36" s="580"/>
      <c r="KC36" s="580"/>
      <c r="KD36" s="580"/>
      <c r="KE36" s="580"/>
      <c r="KF36" s="580"/>
      <c r="KG36" s="580"/>
      <c r="KH36" s="580"/>
      <c r="KI36" s="580"/>
      <c r="KJ36" s="580"/>
      <c r="KK36" s="580"/>
      <c r="KL36" s="580"/>
      <c r="KM36" s="580"/>
      <c r="KN36" s="580"/>
      <c r="KO36" s="580"/>
      <c r="KP36" s="580"/>
      <c r="KQ36" s="580"/>
      <c r="KR36" s="580"/>
      <c r="KS36" s="580"/>
      <c r="KT36" s="580"/>
      <c r="KU36" s="580"/>
      <c r="KV36" s="580"/>
      <c r="KW36" s="580"/>
      <c r="KX36" s="580"/>
      <c r="KY36" s="580"/>
      <c r="KZ36" s="580"/>
      <c r="LA36" s="580"/>
      <c r="LB36" s="580"/>
      <c r="LC36" s="580"/>
      <c r="LD36" s="580"/>
      <c r="LE36" s="580"/>
      <c r="LF36" s="580"/>
      <c r="LG36" s="580"/>
      <c r="LH36" s="580"/>
      <c r="LI36" s="580"/>
      <c r="LJ36" s="580"/>
      <c r="LK36" s="580"/>
      <c r="LL36" s="580"/>
      <c r="LM36" s="580"/>
      <c r="LN36" s="580"/>
      <c r="LO36" s="580"/>
      <c r="LP36" s="580"/>
      <c r="LQ36" s="580"/>
      <c r="LR36" s="580"/>
      <c r="LS36" s="580"/>
      <c r="LT36" s="580"/>
      <c r="LU36" s="580"/>
      <c r="LV36" s="580"/>
      <c r="LW36" s="580"/>
      <c r="LX36" s="580"/>
      <c r="LY36" s="580"/>
      <c r="LZ36" s="580"/>
      <c r="MA36" s="580"/>
      <c r="MB36" s="580"/>
      <c r="MC36" s="580"/>
      <c r="MD36" s="580"/>
      <c r="ME36" s="580"/>
      <c r="MF36" s="580"/>
      <c r="MG36" s="580"/>
      <c r="MH36" s="580"/>
      <c r="MI36" s="580"/>
      <c r="MJ36" s="580"/>
      <c r="MK36" s="580"/>
      <c r="ML36" s="580"/>
      <c r="MM36" s="580"/>
      <c r="MN36" s="580"/>
      <c r="MO36" s="580"/>
      <c r="MP36" s="580"/>
      <c r="MQ36" s="580"/>
      <c r="MR36" s="580"/>
      <c r="MS36" s="580"/>
      <c r="MT36" s="580"/>
      <c r="MU36" s="580"/>
      <c r="MV36" s="580"/>
      <c r="MW36" s="580"/>
      <c r="MX36" s="580"/>
      <c r="MY36" s="580"/>
      <c r="MZ36" s="580"/>
      <c r="NA36" s="580"/>
      <c r="NB36" s="580"/>
      <c r="NC36" s="580"/>
      <c r="ND36" s="580"/>
      <c r="NE36" s="580"/>
      <c r="NF36" s="580"/>
      <c r="NG36" s="580"/>
      <c r="NH36" s="580"/>
      <c r="NI36" s="580"/>
      <c r="NJ36" s="580"/>
      <c r="NK36" s="580"/>
      <c r="NL36" s="580"/>
      <c r="NM36" s="580"/>
      <c r="NN36" s="580"/>
      <c r="NO36" s="580"/>
      <c r="NP36" s="580"/>
      <c r="NQ36" s="580"/>
      <c r="NR36" s="580"/>
      <c r="NS36" s="580"/>
      <c r="NT36" s="580"/>
      <c r="NU36" s="580"/>
      <c r="NV36" s="580"/>
      <c r="NW36" s="580"/>
      <c r="NX36" s="580"/>
      <c r="NY36" s="580"/>
      <c r="NZ36" s="580"/>
      <c r="OA36" s="580"/>
      <c r="OB36" s="580"/>
      <c r="OC36" s="580"/>
      <c r="OD36" s="580"/>
      <c r="OE36" s="580"/>
      <c r="OF36" s="580"/>
      <c r="OG36" s="580"/>
      <c r="OH36" s="580"/>
      <c r="OI36" s="580"/>
      <c r="OJ36" s="580"/>
      <c r="OK36" s="580"/>
      <c r="OL36" s="580"/>
      <c r="OM36" s="580"/>
      <c r="ON36" s="580"/>
      <c r="OO36" s="580"/>
      <c r="OP36" s="580"/>
      <c r="OQ36" s="580"/>
      <c r="OR36" s="580"/>
      <c r="OS36" s="580"/>
      <c r="OT36" s="580"/>
      <c r="OU36" s="580"/>
      <c r="OV36" s="580"/>
      <c r="OW36" s="580"/>
      <c r="OX36" s="580"/>
      <c r="OY36" s="580"/>
      <c r="OZ36" s="580"/>
      <c r="PA36" s="580"/>
      <c r="PB36" s="580"/>
      <c r="PC36" s="580"/>
      <c r="PD36" s="580"/>
      <c r="PE36" s="580"/>
      <c r="PF36" s="580"/>
      <c r="PG36" s="580"/>
      <c r="PH36" s="580"/>
      <c r="PI36" s="580"/>
      <c r="PJ36" s="580"/>
      <c r="PK36" s="580"/>
      <c r="PL36" s="580"/>
      <c r="PM36" s="580"/>
      <c r="PN36" s="580"/>
      <c r="PO36" s="580"/>
      <c r="PP36" s="580"/>
      <c r="PQ36" s="580"/>
      <c r="PR36" s="580"/>
      <c r="PS36" s="580"/>
      <c r="PT36" s="580"/>
      <c r="PU36" s="580"/>
      <c r="PV36" s="580"/>
      <c r="PW36" s="580"/>
      <c r="PX36" s="580"/>
      <c r="PY36" s="580"/>
      <c r="PZ36" s="580"/>
      <c r="QA36" s="580"/>
      <c r="QB36" s="580"/>
      <c r="QC36" s="580"/>
      <c r="QD36" s="580"/>
      <c r="QE36" s="580"/>
      <c r="QF36" s="580"/>
      <c r="QG36" s="580"/>
      <c r="QH36" s="580"/>
      <c r="QI36" s="580"/>
      <c r="QJ36" s="580"/>
      <c r="QK36" s="580"/>
      <c r="QL36" s="580"/>
      <c r="QM36" s="580"/>
      <c r="QN36" s="580"/>
      <c r="QO36" s="580"/>
      <c r="QP36" s="580"/>
      <c r="QQ36" s="580"/>
      <c r="QR36" s="580"/>
      <c r="QS36" s="580"/>
      <c r="QT36" s="580"/>
      <c r="QU36" s="580"/>
      <c r="QV36" s="580"/>
      <c r="QW36" s="580"/>
      <c r="QX36" s="580"/>
      <c r="QY36" s="580"/>
      <c r="QZ36" s="580"/>
      <c r="RA36" s="580"/>
      <c r="RB36" s="580"/>
      <c r="RC36" s="580"/>
      <c r="RD36" s="580"/>
      <c r="RE36" s="580"/>
      <c r="RF36" s="580"/>
      <c r="RG36" s="580"/>
      <c r="RH36" s="580"/>
      <c r="RI36" s="580"/>
      <c r="RJ36" s="580"/>
      <c r="RK36" s="580"/>
      <c r="RL36" s="580"/>
      <c r="RM36" s="580"/>
      <c r="RN36" s="580"/>
      <c r="RO36" s="580"/>
      <c r="RP36" s="580"/>
      <c r="RQ36" s="580"/>
      <c r="RR36" s="580"/>
      <c r="RS36" s="580"/>
      <c r="RT36" s="580"/>
      <c r="RU36" s="580"/>
      <c r="RV36" s="580"/>
      <c r="RW36" s="580"/>
      <c r="RX36" s="580"/>
      <c r="RY36" s="580"/>
      <c r="RZ36" s="580"/>
      <c r="SA36" s="580"/>
      <c r="SB36" s="580"/>
      <c r="SC36" s="580"/>
      <c r="SD36" s="580"/>
      <c r="SE36" s="580"/>
      <c r="SF36" s="580"/>
      <c r="SG36" s="580"/>
      <c r="SH36" s="580"/>
      <c r="SI36" s="580"/>
      <c r="SJ36" s="580"/>
      <c r="SK36" s="580"/>
      <c r="SL36" s="580"/>
      <c r="SM36" s="580"/>
      <c r="SN36" s="580"/>
      <c r="SO36" s="580"/>
      <c r="SP36" s="580"/>
      <c r="SQ36" s="580"/>
      <c r="SR36" s="580"/>
      <c r="SS36" s="580"/>
      <c r="ST36" s="580"/>
      <c r="SU36" s="580"/>
      <c r="SV36" s="580"/>
      <c r="SW36" s="580"/>
      <c r="SX36" s="580"/>
      <c r="SY36" s="580"/>
      <c r="SZ36" s="580"/>
      <c r="TA36" s="580"/>
      <c r="TB36" s="580"/>
      <c r="TC36" s="580"/>
      <c r="TD36" s="580"/>
      <c r="TE36" s="580"/>
      <c r="TF36" s="580"/>
      <c r="TG36" s="580"/>
      <c r="TH36" s="580"/>
      <c r="TI36" s="580"/>
      <c r="TJ36" s="580"/>
      <c r="TK36" s="580"/>
      <c r="TL36" s="580"/>
      <c r="TM36" s="580"/>
      <c r="TN36" s="580"/>
      <c r="TO36" s="580"/>
      <c r="TP36" s="580"/>
      <c r="TQ36" s="580"/>
      <c r="TR36" s="580"/>
      <c r="TS36" s="580"/>
      <c r="TT36" s="580"/>
      <c r="TU36" s="580"/>
      <c r="TV36" s="580"/>
      <c r="TW36" s="580"/>
      <c r="TX36" s="580"/>
      <c r="TY36" s="580"/>
      <c r="TZ36" s="580"/>
      <c r="UA36" s="580"/>
      <c r="UB36" s="580"/>
      <c r="UC36" s="580"/>
      <c r="UD36" s="580"/>
      <c r="UE36" s="580"/>
      <c r="UF36" s="580"/>
      <c r="UG36" s="580"/>
      <c r="UH36" s="580"/>
      <c r="UI36" s="580"/>
      <c r="UJ36" s="580"/>
      <c r="UK36" s="580"/>
      <c r="UL36" s="580"/>
      <c r="UM36" s="580"/>
      <c r="UN36" s="580"/>
      <c r="UO36" s="580"/>
      <c r="UP36" s="580"/>
      <c r="UQ36" s="580"/>
      <c r="UR36" s="580"/>
      <c r="US36" s="580"/>
      <c r="UT36" s="580"/>
      <c r="UU36" s="580"/>
      <c r="UV36" s="580"/>
      <c r="UW36" s="580"/>
      <c r="UX36" s="580"/>
      <c r="UY36" s="580"/>
      <c r="UZ36" s="580"/>
      <c r="VA36" s="580"/>
      <c r="VB36" s="580"/>
      <c r="VC36" s="580"/>
      <c r="VD36" s="580"/>
      <c r="VE36" s="580"/>
      <c r="VF36" s="580"/>
      <c r="VG36" s="580"/>
      <c r="VH36" s="580"/>
      <c r="VI36" s="580"/>
      <c r="VJ36" s="580"/>
      <c r="VK36" s="580"/>
      <c r="VL36" s="580"/>
      <c r="VM36" s="580"/>
      <c r="VN36" s="580"/>
      <c r="VO36" s="580"/>
      <c r="VP36" s="580"/>
      <c r="VQ36" s="580"/>
      <c r="VR36" s="580"/>
      <c r="VS36" s="580"/>
      <c r="VT36" s="580"/>
      <c r="VU36" s="580"/>
      <c r="VV36" s="580"/>
      <c r="VW36" s="580"/>
      <c r="VX36" s="580"/>
      <c r="VY36" s="580"/>
      <c r="VZ36" s="580"/>
      <c r="WA36" s="580"/>
      <c r="WB36" s="580"/>
      <c r="WC36" s="580"/>
      <c r="WD36" s="580"/>
      <c r="WE36" s="580"/>
      <c r="WF36" s="580"/>
      <c r="WG36" s="580"/>
      <c r="WH36" s="580"/>
      <c r="WI36" s="580"/>
      <c r="WJ36" s="580"/>
      <c r="WK36" s="580"/>
      <c r="WL36" s="580"/>
      <c r="WM36" s="580"/>
      <c r="WN36" s="580"/>
      <c r="WO36" s="580"/>
      <c r="WP36" s="580"/>
      <c r="WQ36" s="580"/>
      <c r="WR36" s="580"/>
      <c r="WS36" s="580"/>
      <c r="WT36" s="580"/>
      <c r="WU36" s="580"/>
      <c r="WV36" s="580"/>
      <c r="WW36" s="580"/>
      <c r="WX36" s="580"/>
      <c r="WY36" s="580"/>
      <c r="WZ36" s="580"/>
      <c r="XA36" s="580"/>
      <c r="XB36" s="580"/>
      <c r="XC36" s="580"/>
      <c r="XD36" s="580"/>
      <c r="XE36" s="580"/>
      <c r="XF36" s="580"/>
      <c r="XG36" s="580"/>
      <c r="XH36" s="580"/>
      <c r="XI36" s="580"/>
      <c r="XJ36" s="580"/>
      <c r="XK36" s="580"/>
      <c r="XL36" s="580"/>
      <c r="XM36" s="580"/>
      <c r="XN36" s="580"/>
      <c r="XO36" s="580"/>
      <c r="XP36" s="580"/>
      <c r="XQ36" s="580"/>
      <c r="XR36" s="580"/>
      <c r="XS36" s="580"/>
      <c r="XT36" s="580"/>
      <c r="XU36" s="580"/>
      <c r="XV36" s="580"/>
      <c r="XW36" s="580"/>
      <c r="XX36" s="580"/>
      <c r="XY36" s="580"/>
      <c r="XZ36" s="580"/>
      <c r="YA36" s="580"/>
      <c r="YB36" s="580"/>
      <c r="YC36" s="580"/>
      <c r="YD36" s="580"/>
      <c r="YE36" s="580"/>
      <c r="YF36" s="580"/>
      <c r="YG36" s="580"/>
      <c r="YH36" s="580"/>
      <c r="YI36" s="580"/>
      <c r="YJ36" s="580"/>
      <c r="YK36" s="580"/>
      <c r="YL36" s="580"/>
      <c r="YM36" s="580"/>
      <c r="YN36" s="580"/>
      <c r="YO36" s="580"/>
      <c r="YP36" s="580"/>
      <c r="YQ36" s="580"/>
      <c r="YR36" s="580"/>
      <c r="YS36" s="580"/>
      <c r="YT36" s="580"/>
      <c r="YU36" s="580"/>
      <c r="YV36" s="580"/>
      <c r="YW36" s="580"/>
      <c r="YX36" s="580"/>
      <c r="YY36" s="580"/>
      <c r="YZ36" s="580"/>
      <c r="ZA36" s="580"/>
      <c r="ZB36" s="580"/>
      <c r="ZC36" s="580"/>
      <c r="ZD36" s="580"/>
      <c r="ZE36" s="580"/>
      <c r="ZF36" s="580"/>
      <c r="ZG36" s="580"/>
      <c r="ZH36" s="580"/>
      <c r="ZI36" s="580"/>
      <c r="ZJ36" s="580"/>
      <c r="ZK36" s="580"/>
      <c r="ZL36" s="580"/>
      <c r="ZM36" s="580"/>
      <c r="ZN36" s="580"/>
      <c r="ZO36" s="580"/>
      <c r="ZP36" s="580"/>
      <c r="ZQ36" s="580"/>
      <c r="ZR36" s="580"/>
      <c r="ZS36" s="580"/>
      <c r="ZT36" s="580"/>
      <c r="ZU36" s="580"/>
      <c r="ZV36" s="580"/>
      <c r="ZW36" s="580"/>
      <c r="ZX36" s="580"/>
      <c r="ZY36" s="580"/>
      <c r="ZZ36" s="580"/>
      <c r="AAA36" s="580"/>
      <c r="AAB36" s="580"/>
      <c r="AAC36" s="580"/>
      <c r="AAD36" s="580"/>
      <c r="AAE36" s="580"/>
      <c r="AAF36" s="580"/>
      <c r="AAG36" s="580"/>
      <c r="AAH36" s="580"/>
      <c r="AAI36" s="580"/>
      <c r="AAJ36" s="580"/>
      <c r="AAK36" s="580"/>
      <c r="AAL36" s="580"/>
      <c r="AAM36" s="580"/>
      <c r="AAN36" s="580"/>
      <c r="AAO36" s="580"/>
      <c r="AAP36" s="580"/>
      <c r="AAQ36" s="580"/>
      <c r="AAR36" s="580"/>
      <c r="AAS36" s="580"/>
      <c r="AAT36" s="580"/>
      <c r="AAU36" s="580"/>
      <c r="AAV36" s="580"/>
      <c r="AAW36" s="580"/>
      <c r="AAX36" s="580"/>
      <c r="AAY36" s="580"/>
      <c r="AAZ36" s="580"/>
      <c r="ABA36" s="580"/>
      <c r="ABB36" s="580"/>
      <c r="ABC36" s="580"/>
      <c r="ABD36" s="580"/>
      <c r="ABE36" s="580"/>
      <c r="ABF36" s="580"/>
      <c r="ABG36" s="580"/>
      <c r="ABH36" s="580"/>
      <c r="ABI36" s="580"/>
      <c r="ABJ36" s="580"/>
      <c r="ABK36" s="580"/>
      <c r="ABL36" s="580"/>
      <c r="ABM36" s="580"/>
      <c r="ABN36" s="580"/>
      <c r="ABO36" s="580"/>
      <c r="ABP36" s="580"/>
      <c r="ABQ36" s="580"/>
      <c r="ABR36" s="580"/>
      <c r="ABS36" s="580"/>
      <c r="ABT36" s="580"/>
      <c r="ABU36" s="580"/>
      <c r="ABV36" s="580"/>
      <c r="ABW36" s="580"/>
      <c r="ABX36" s="580"/>
      <c r="ABY36" s="580"/>
      <c r="ABZ36" s="580"/>
      <c r="ACA36" s="580"/>
      <c r="ACB36" s="580"/>
      <c r="ACC36" s="580"/>
      <c r="ACD36" s="580"/>
      <c r="ACE36" s="580"/>
      <c r="ACF36" s="580"/>
      <c r="ACG36" s="580"/>
      <c r="ACH36" s="580"/>
      <c r="ACI36" s="580"/>
      <c r="ACJ36" s="580"/>
      <c r="ACK36" s="580"/>
      <c r="ACL36" s="580"/>
      <c r="ACM36" s="580"/>
      <c r="ACN36" s="580"/>
      <c r="ACO36" s="580"/>
      <c r="ACP36" s="580"/>
      <c r="ACQ36" s="580"/>
      <c r="ACR36" s="580"/>
      <c r="ACS36" s="580"/>
      <c r="ACT36" s="580"/>
      <c r="ACU36" s="580"/>
      <c r="ACV36" s="580"/>
      <c r="ACW36" s="580"/>
      <c r="ACX36" s="580"/>
      <c r="ACY36" s="580"/>
      <c r="ACZ36" s="580"/>
      <c r="ADA36" s="580"/>
      <c r="ADB36" s="580"/>
      <c r="ADC36" s="580"/>
      <c r="ADD36" s="580"/>
      <c r="ADE36" s="580"/>
      <c r="ADF36" s="580"/>
      <c r="ADG36" s="580"/>
      <c r="ADH36" s="580"/>
      <c r="ADI36" s="580"/>
      <c r="ADJ36" s="580"/>
      <c r="ADK36" s="580"/>
      <c r="ADL36" s="580"/>
      <c r="ADM36" s="580"/>
      <c r="ADN36" s="580"/>
      <c r="ADO36" s="580"/>
      <c r="ADP36" s="580"/>
      <c r="ADQ36" s="580"/>
      <c r="ADR36" s="580"/>
      <c r="ADS36" s="580"/>
      <c r="ADT36" s="580"/>
      <c r="ADU36" s="580"/>
      <c r="ADV36" s="580"/>
      <c r="ADW36" s="580"/>
      <c r="ADX36" s="580"/>
      <c r="ADY36" s="580"/>
      <c r="ADZ36" s="580"/>
      <c r="AEA36" s="580"/>
      <c r="AEB36" s="580"/>
      <c r="AEC36" s="580"/>
      <c r="AED36" s="580"/>
      <c r="AEE36" s="580"/>
      <c r="AEF36" s="580"/>
      <c r="AEG36" s="580"/>
      <c r="AEH36" s="580"/>
      <c r="AEI36" s="580"/>
      <c r="AEJ36" s="580"/>
      <c r="AEK36" s="580"/>
      <c r="AEL36" s="580"/>
      <c r="AEM36" s="580"/>
      <c r="AEN36" s="580"/>
      <c r="AEO36" s="580"/>
      <c r="AEP36" s="580"/>
      <c r="AEQ36" s="580"/>
      <c r="AER36" s="580"/>
      <c r="AES36" s="580"/>
      <c r="AET36" s="580"/>
      <c r="AEU36" s="580"/>
      <c r="AEV36" s="580"/>
      <c r="AEW36" s="580"/>
      <c r="AEX36" s="580"/>
      <c r="AEY36" s="580"/>
      <c r="AEZ36" s="580"/>
      <c r="AFA36" s="580"/>
      <c r="AFB36" s="580"/>
      <c r="AFC36" s="580"/>
      <c r="AFD36" s="580"/>
      <c r="AFE36" s="580"/>
      <c r="AFF36" s="580"/>
      <c r="AFG36" s="580"/>
      <c r="AFH36" s="580"/>
      <c r="AFI36" s="580"/>
      <c r="AFJ36" s="580"/>
      <c r="AFK36" s="580"/>
      <c r="AFL36" s="580"/>
      <c r="AFM36" s="580"/>
      <c r="AFN36" s="580"/>
      <c r="AFO36" s="580"/>
      <c r="AFP36" s="580"/>
      <c r="AFQ36" s="580"/>
      <c r="AFR36" s="580"/>
      <c r="AFS36" s="580"/>
      <c r="AFT36" s="580"/>
      <c r="AFU36" s="580"/>
      <c r="AFV36" s="580"/>
      <c r="AFW36" s="580"/>
      <c r="AFX36" s="580"/>
      <c r="AFY36" s="580"/>
      <c r="AFZ36" s="580"/>
      <c r="AGA36" s="580"/>
      <c r="AGB36" s="580"/>
      <c r="AGC36" s="580"/>
      <c r="AGD36" s="580"/>
      <c r="AGE36" s="580"/>
      <c r="AGF36" s="580"/>
      <c r="AGG36" s="580"/>
      <c r="AGH36" s="580"/>
      <c r="AGI36" s="580"/>
      <c r="AGJ36" s="580"/>
      <c r="AGK36" s="580"/>
      <c r="AGL36" s="580"/>
      <c r="AGM36" s="580"/>
      <c r="AGN36" s="580"/>
      <c r="AGO36" s="580"/>
      <c r="AGP36" s="580"/>
      <c r="AGQ36" s="580"/>
      <c r="AGR36" s="580"/>
      <c r="AGS36" s="580"/>
      <c r="AGT36" s="580"/>
      <c r="AGU36" s="580"/>
      <c r="AGV36" s="580"/>
      <c r="AGW36" s="580"/>
      <c r="AGX36" s="580"/>
      <c r="AGY36" s="580"/>
      <c r="AGZ36" s="580"/>
      <c r="AHA36" s="580"/>
      <c r="AHB36" s="580"/>
      <c r="AHC36" s="580"/>
      <c r="AHD36" s="580"/>
      <c r="AHE36" s="580"/>
      <c r="AHF36" s="580"/>
      <c r="AHG36" s="580"/>
      <c r="AHH36" s="580"/>
      <c r="AHI36" s="580"/>
      <c r="AHJ36" s="580"/>
      <c r="AHK36" s="580"/>
      <c r="AHL36" s="580"/>
      <c r="AHM36" s="580"/>
      <c r="AHN36" s="580"/>
      <c r="AHO36" s="580"/>
      <c r="AHP36" s="580"/>
      <c r="AHQ36" s="580"/>
      <c r="AHR36" s="580"/>
      <c r="AHS36" s="580"/>
      <c r="AHT36" s="580"/>
      <c r="AHU36" s="580"/>
      <c r="AHV36" s="580"/>
      <c r="AHW36" s="580"/>
      <c r="AHX36" s="580"/>
      <c r="AHY36" s="580"/>
      <c r="AHZ36" s="580"/>
      <c r="AIA36" s="580"/>
      <c r="AIB36" s="580"/>
      <c r="AIC36" s="580"/>
      <c r="AID36" s="580"/>
      <c r="AIE36" s="580"/>
      <c r="AIF36" s="580"/>
      <c r="AIG36" s="580"/>
      <c r="AIH36" s="580"/>
      <c r="AII36" s="580"/>
      <c r="AIJ36" s="580"/>
      <c r="AIK36" s="580"/>
      <c r="AIL36" s="580"/>
      <c r="AIM36" s="580"/>
      <c r="AIN36" s="580"/>
      <c r="AIO36" s="580"/>
      <c r="AIP36" s="580"/>
      <c r="AIQ36" s="580"/>
      <c r="AIR36" s="580"/>
      <c r="AIS36" s="580"/>
      <c r="AIT36" s="580"/>
      <c r="AIU36" s="580"/>
      <c r="AIV36" s="580"/>
      <c r="AIW36" s="580"/>
      <c r="AIX36" s="580"/>
      <c r="AIY36" s="580"/>
      <c r="AIZ36" s="580"/>
      <c r="AJA36" s="580"/>
      <c r="AJB36" s="580"/>
      <c r="AJC36" s="580"/>
      <c r="AJD36" s="580"/>
      <c r="AJE36" s="580"/>
      <c r="AJF36" s="580"/>
      <c r="AJG36" s="580"/>
      <c r="AJH36" s="580"/>
      <c r="AJI36" s="580"/>
      <c r="AJJ36" s="580"/>
      <c r="AJK36" s="580"/>
      <c r="AJL36" s="580"/>
      <c r="AJM36" s="580"/>
      <c r="AJN36" s="580"/>
      <c r="AJO36" s="580"/>
      <c r="AJP36" s="580"/>
      <c r="AJQ36" s="580"/>
      <c r="AJR36" s="580"/>
      <c r="AJS36" s="580"/>
      <c r="AJT36" s="580"/>
      <c r="AJU36" s="580"/>
      <c r="AJV36" s="580"/>
      <c r="AJW36" s="580"/>
      <c r="AJX36" s="580"/>
      <c r="AJY36" s="580"/>
      <c r="AJZ36" s="580"/>
      <c r="AKA36" s="580"/>
      <c r="AKB36" s="580"/>
      <c r="AKC36" s="580"/>
      <c r="AKD36" s="580"/>
      <c r="AKE36" s="580"/>
      <c r="AKF36" s="580"/>
      <c r="AKG36" s="580"/>
      <c r="AKH36" s="580"/>
      <c r="AKI36" s="580"/>
      <c r="AKJ36" s="580"/>
      <c r="AKK36" s="580"/>
      <c r="AKL36" s="580"/>
      <c r="AKM36" s="580"/>
      <c r="AKN36" s="580"/>
      <c r="AKO36" s="580"/>
      <c r="AKP36" s="580"/>
      <c r="AKQ36" s="580"/>
      <c r="AKR36" s="580"/>
      <c r="AKS36" s="580"/>
      <c r="AKT36" s="580"/>
      <c r="AKU36" s="580"/>
      <c r="AKV36" s="580"/>
      <c r="AKW36" s="580"/>
      <c r="AKX36" s="580"/>
      <c r="AKY36" s="580"/>
      <c r="AKZ36" s="580"/>
      <c r="ALA36" s="580"/>
      <c r="ALB36" s="580"/>
      <c r="ALC36" s="580"/>
      <c r="ALD36" s="580"/>
      <c r="ALE36" s="580"/>
      <c r="ALF36" s="580"/>
      <c r="ALG36" s="580"/>
      <c r="ALH36" s="580"/>
      <c r="ALI36" s="580"/>
      <c r="ALJ36" s="580"/>
      <c r="ALK36" s="580"/>
      <c r="ALL36" s="580"/>
      <c r="ALM36" s="580"/>
      <c r="ALN36" s="580"/>
      <c r="ALO36" s="580"/>
      <c r="ALP36" s="580"/>
      <c r="ALQ36" s="580"/>
      <c r="ALR36" s="580"/>
      <c r="ALS36" s="580"/>
      <c r="ALT36" s="580"/>
      <c r="ALU36" s="580"/>
      <c r="ALV36" s="580"/>
      <c r="ALW36" s="580"/>
      <c r="ALX36" s="580"/>
      <c r="ALY36" s="580"/>
      <c r="ALZ36" s="580"/>
      <c r="AMA36" s="580"/>
      <c r="AMB36" s="580"/>
      <c r="AMC36" s="580"/>
      <c r="AMD36" s="580"/>
      <c r="AME36" s="580"/>
      <c r="AMF36" s="580"/>
      <c r="AMG36" s="580"/>
      <c r="AMH36" s="580"/>
      <c r="AMI36" s="580"/>
      <c r="AMJ36" s="580"/>
      <c r="AMK36" s="580"/>
      <c r="AML36" s="580"/>
      <c r="AMM36" s="580"/>
      <c r="AMN36" s="580"/>
      <c r="AMO36" s="580"/>
      <c r="AMP36" s="580"/>
      <c r="AMQ36" s="580"/>
      <c r="AMR36" s="580"/>
      <c r="AMS36" s="580"/>
      <c r="AMT36" s="580"/>
      <c r="AMU36" s="580"/>
      <c r="AMV36" s="580"/>
      <c r="AMW36" s="580"/>
      <c r="AMX36" s="580"/>
      <c r="AMY36" s="580"/>
      <c r="AMZ36" s="580"/>
      <c r="ANA36" s="580"/>
      <c r="ANB36" s="580"/>
      <c r="ANC36" s="580"/>
      <c r="AND36" s="580"/>
      <c r="ANE36" s="580"/>
      <c r="ANF36" s="580"/>
      <c r="ANG36" s="580"/>
      <c r="ANH36" s="580"/>
      <c r="ANI36" s="580"/>
      <c r="ANJ36" s="580"/>
      <c r="ANK36" s="580"/>
      <c r="ANL36" s="580"/>
      <c r="ANM36" s="580"/>
      <c r="ANN36" s="580"/>
      <c r="ANO36" s="580"/>
      <c r="ANP36" s="580"/>
      <c r="ANQ36" s="580"/>
      <c r="ANR36" s="580"/>
      <c r="ANS36" s="580"/>
      <c r="ANT36" s="580"/>
      <c r="ANU36" s="580"/>
      <c r="ANV36" s="580"/>
      <c r="ANW36" s="580"/>
      <c r="ANX36" s="580"/>
      <c r="ANY36" s="580"/>
      <c r="ANZ36" s="580"/>
      <c r="AOA36" s="580"/>
      <c r="AOB36" s="580"/>
      <c r="AOC36" s="580"/>
      <c r="AOD36" s="580"/>
      <c r="AOE36" s="580"/>
      <c r="AOF36" s="580"/>
      <c r="AOG36" s="580"/>
      <c r="AOH36" s="580"/>
      <c r="AOI36" s="580"/>
      <c r="AOJ36" s="580"/>
      <c r="AOK36" s="580"/>
      <c r="AOL36" s="580"/>
      <c r="AOM36" s="580"/>
      <c r="AON36" s="580"/>
      <c r="AOO36" s="580"/>
      <c r="AOP36" s="580"/>
      <c r="AOQ36" s="580"/>
      <c r="AOR36" s="580"/>
      <c r="AOS36" s="580"/>
      <c r="AOT36" s="580"/>
      <c r="AOU36" s="580"/>
      <c r="AOV36" s="580"/>
      <c r="AOW36" s="580"/>
      <c r="AOX36" s="580"/>
      <c r="AOY36" s="580"/>
      <c r="AOZ36" s="580"/>
      <c r="APA36" s="580"/>
      <c r="APB36" s="580"/>
      <c r="APC36" s="580"/>
      <c r="APD36" s="580"/>
      <c r="APE36" s="580"/>
      <c r="APF36" s="580"/>
      <c r="APG36" s="580"/>
      <c r="APH36" s="580"/>
      <c r="API36" s="580"/>
      <c r="APJ36" s="580"/>
      <c r="APK36" s="580"/>
      <c r="APL36" s="580"/>
      <c r="APM36" s="580"/>
      <c r="APN36" s="580"/>
      <c r="APO36" s="580"/>
      <c r="APP36" s="580"/>
      <c r="APQ36" s="580"/>
      <c r="APR36" s="580"/>
      <c r="APS36" s="580"/>
      <c r="APT36" s="580"/>
      <c r="APU36" s="580"/>
      <c r="APV36" s="580"/>
      <c r="APW36" s="580"/>
      <c r="APX36" s="580"/>
      <c r="APY36" s="580"/>
      <c r="APZ36" s="580"/>
      <c r="AQA36" s="580"/>
      <c r="AQB36" s="580"/>
      <c r="AQC36" s="580"/>
      <c r="AQD36" s="580"/>
      <c r="AQE36" s="580"/>
      <c r="AQF36" s="580"/>
      <c r="AQG36" s="580"/>
      <c r="AQH36" s="580"/>
      <c r="AQI36" s="580"/>
      <c r="AQJ36" s="580"/>
      <c r="AQK36" s="580"/>
      <c r="AQL36" s="580"/>
      <c r="AQM36" s="580"/>
      <c r="AQN36" s="580"/>
      <c r="AQO36" s="580"/>
      <c r="AQP36" s="580"/>
      <c r="AQQ36" s="580"/>
      <c r="AQR36" s="580"/>
      <c r="AQS36" s="580"/>
      <c r="AQT36" s="580"/>
      <c r="AQU36" s="580"/>
      <c r="AQV36" s="580"/>
      <c r="AQW36" s="580"/>
      <c r="AQX36" s="580"/>
      <c r="AQY36" s="580"/>
      <c r="AQZ36" s="580"/>
      <c r="ARA36" s="580"/>
      <c r="ARB36" s="580"/>
      <c r="ARC36" s="580"/>
      <c r="ARD36" s="580"/>
      <c r="ARE36" s="580"/>
      <c r="ARF36" s="580"/>
      <c r="ARG36" s="580"/>
      <c r="ARH36" s="580"/>
      <c r="ARI36" s="580"/>
      <c r="ARJ36" s="580"/>
      <c r="ARK36" s="580"/>
      <c r="ARL36" s="580"/>
      <c r="ARM36" s="580"/>
      <c r="ARN36" s="580"/>
      <c r="ARO36" s="580"/>
      <c r="ARP36" s="580"/>
      <c r="ARQ36" s="580"/>
      <c r="ARR36" s="580"/>
      <c r="ARS36" s="580"/>
      <c r="ART36" s="580"/>
      <c r="ARU36" s="580"/>
      <c r="ARV36" s="580"/>
      <c r="ARW36" s="580"/>
      <c r="ARX36" s="580"/>
      <c r="ARY36" s="580"/>
      <c r="ARZ36" s="580"/>
      <c r="ASA36" s="580"/>
      <c r="ASB36" s="580"/>
      <c r="ASC36" s="580"/>
      <c r="ASD36" s="580"/>
      <c r="ASE36" s="580"/>
      <c r="ASF36" s="580"/>
      <c r="ASG36" s="580"/>
      <c r="ASH36" s="580"/>
      <c r="ASI36" s="580"/>
      <c r="ASJ36" s="580"/>
      <c r="ASK36" s="580"/>
      <c r="ASL36" s="580"/>
      <c r="ASM36" s="580"/>
      <c r="ASN36" s="580"/>
      <c r="ASO36" s="580"/>
      <c r="ASP36" s="580"/>
      <c r="ASQ36" s="580"/>
      <c r="ASR36" s="580"/>
      <c r="ASS36" s="580"/>
      <c r="AST36" s="580"/>
      <c r="ASU36" s="580"/>
      <c r="ASV36" s="580"/>
      <c r="ASW36" s="580"/>
      <c r="ASX36" s="580"/>
      <c r="ASY36" s="580"/>
      <c r="ASZ36" s="580"/>
      <c r="ATA36" s="580"/>
      <c r="ATB36" s="580"/>
      <c r="ATC36" s="580"/>
      <c r="ATD36" s="580"/>
      <c r="ATE36" s="580"/>
      <c r="ATF36" s="580"/>
      <c r="ATG36" s="580"/>
      <c r="ATH36" s="580"/>
      <c r="ATI36" s="580"/>
      <c r="ATJ36" s="580"/>
      <c r="ATK36" s="580"/>
      <c r="ATL36" s="580"/>
      <c r="ATM36" s="580"/>
      <c r="ATN36" s="580"/>
      <c r="ATO36" s="580"/>
      <c r="ATP36" s="580"/>
      <c r="ATQ36" s="580"/>
      <c r="ATR36" s="580"/>
      <c r="ATS36" s="580"/>
      <c r="ATT36" s="580"/>
      <c r="ATU36" s="580"/>
      <c r="ATV36" s="580"/>
      <c r="ATW36" s="580"/>
      <c r="ATX36" s="580"/>
      <c r="ATY36" s="580"/>
      <c r="ATZ36" s="580"/>
      <c r="AUA36" s="580"/>
      <c r="AUB36" s="580"/>
      <c r="AUC36" s="580"/>
      <c r="AUD36" s="580"/>
      <c r="AUE36" s="580"/>
      <c r="AUF36" s="580"/>
      <c r="AUG36" s="580"/>
      <c r="AUH36" s="580"/>
      <c r="AUI36" s="580"/>
      <c r="AUJ36" s="580"/>
      <c r="AUK36" s="580"/>
      <c r="AUL36" s="580"/>
      <c r="AUM36" s="580"/>
      <c r="AUN36" s="580"/>
      <c r="AUO36" s="580"/>
      <c r="AUP36" s="580"/>
      <c r="AUQ36" s="580"/>
      <c r="AUR36" s="580"/>
      <c r="AUS36" s="580"/>
      <c r="AUT36" s="580"/>
      <c r="AUU36" s="580"/>
      <c r="AUV36" s="580"/>
      <c r="AUW36" s="580"/>
      <c r="AUX36" s="580"/>
      <c r="AUY36" s="580"/>
      <c r="AUZ36" s="580"/>
      <c r="AVA36" s="580"/>
      <c r="AVB36" s="580"/>
      <c r="AVC36" s="580"/>
      <c r="AVD36" s="580"/>
      <c r="AVE36" s="580"/>
      <c r="AVF36" s="580"/>
      <c r="AVG36" s="580"/>
      <c r="AVH36" s="580"/>
      <c r="AVI36" s="580"/>
      <c r="AVJ36" s="580"/>
      <c r="AVK36" s="580"/>
      <c r="AVL36" s="580"/>
      <c r="AVM36" s="580"/>
      <c r="AVN36" s="580"/>
      <c r="AVO36" s="580"/>
      <c r="AVP36" s="580"/>
      <c r="AVQ36" s="580"/>
      <c r="AVR36" s="580"/>
      <c r="AVS36" s="580"/>
      <c r="AVT36" s="580"/>
      <c r="AVU36" s="580"/>
      <c r="AVV36" s="580"/>
      <c r="AVW36" s="580"/>
      <c r="AVX36" s="580"/>
      <c r="AVY36" s="580"/>
      <c r="AVZ36" s="580"/>
      <c r="AWA36" s="580"/>
      <c r="AWB36" s="580"/>
      <c r="AWC36" s="580"/>
      <c r="AWD36" s="580"/>
      <c r="AWE36" s="580"/>
      <c r="AWF36" s="580"/>
      <c r="AWG36" s="580"/>
      <c r="AWH36" s="580"/>
      <c r="AWI36" s="580"/>
      <c r="AWJ36" s="580"/>
      <c r="AWK36" s="580"/>
      <c r="AWL36" s="580"/>
      <c r="AWM36" s="580"/>
      <c r="AWN36" s="580"/>
      <c r="AWO36" s="580"/>
      <c r="AWP36" s="580"/>
      <c r="AWQ36" s="580"/>
      <c r="AWR36" s="580"/>
      <c r="AWS36" s="580"/>
      <c r="AWT36" s="580"/>
      <c r="AWU36" s="580"/>
      <c r="AWV36" s="580"/>
      <c r="AWW36" s="580"/>
      <c r="AWX36" s="580"/>
      <c r="AWY36" s="580"/>
      <c r="AWZ36" s="580"/>
      <c r="AXA36" s="580"/>
      <c r="AXB36" s="580"/>
      <c r="AXC36" s="580"/>
      <c r="AXD36" s="580"/>
      <c r="AXE36" s="580"/>
      <c r="AXF36" s="580"/>
      <c r="AXG36" s="580"/>
      <c r="AXH36" s="580"/>
      <c r="AXI36" s="580"/>
      <c r="AXJ36" s="580"/>
      <c r="AXK36" s="580"/>
      <c r="AXL36" s="580"/>
      <c r="AXM36" s="580"/>
      <c r="AXN36" s="580"/>
      <c r="AXO36" s="580"/>
      <c r="AXP36" s="580"/>
      <c r="AXQ36" s="580"/>
      <c r="AXR36" s="580"/>
      <c r="AXS36" s="580"/>
      <c r="AXT36" s="580"/>
      <c r="AXU36" s="580"/>
      <c r="AXV36" s="580"/>
      <c r="AXW36" s="580"/>
      <c r="AXX36" s="580"/>
      <c r="AXY36" s="580"/>
      <c r="AXZ36" s="580"/>
      <c r="AYA36" s="580"/>
      <c r="AYB36" s="580"/>
      <c r="AYC36" s="580"/>
      <c r="AYD36" s="580"/>
      <c r="AYE36" s="580"/>
      <c r="AYF36" s="580"/>
      <c r="AYG36" s="580"/>
      <c r="AYH36" s="580"/>
      <c r="AYI36" s="580"/>
      <c r="AYJ36" s="580"/>
      <c r="AYK36" s="580"/>
      <c r="AYL36" s="580"/>
      <c r="AYM36" s="580"/>
      <c r="AYN36" s="580"/>
      <c r="AYO36" s="580"/>
      <c r="AYP36" s="580"/>
      <c r="AYQ36" s="580"/>
      <c r="AYR36" s="580"/>
      <c r="AYS36" s="580"/>
      <c r="AYT36" s="580"/>
      <c r="AYU36" s="580"/>
      <c r="AYV36" s="580"/>
      <c r="AYW36" s="580"/>
      <c r="AYX36" s="580"/>
      <c r="AYY36" s="580"/>
      <c r="AYZ36" s="580"/>
      <c r="AZA36" s="580"/>
      <c r="AZB36" s="580"/>
      <c r="AZC36" s="580"/>
      <c r="AZD36" s="580"/>
      <c r="AZE36" s="580"/>
      <c r="AZF36" s="580"/>
      <c r="AZG36" s="580"/>
      <c r="AZH36" s="580"/>
      <c r="AZI36" s="580"/>
      <c r="AZJ36" s="580"/>
      <c r="AZK36" s="580"/>
      <c r="AZL36" s="580"/>
      <c r="AZM36" s="580"/>
      <c r="AZN36" s="580"/>
      <c r="AZO36" s="580"/>
      <c r="AZP36" s="580"/>
      <c r="AZQ36" s="580"/>
      <c r="AZR36" s="580"/>
      <c r="AZS36" s="580"/>
      <c r="AZT36" s="580"/>
      <c r="AZU36" s="580"/>
      <c r="AZV36" s="580"/>
      <c r="AZW36" s="580"/>
      <c r="AZX36" s="580"/>
      <c r="AZY36" s="580"/>
      <c r="AZZ36" s="580"/>
      <c r="BAA36" s="580"/>
      <c r="BAB36" s="580"/>
      <c r="BAC36" s="580"/>
      <c r="BAD36" s="580"/>
      <c r="BAE36" s="580"/>
      <c r="BAF36" s="580"/>
      <c r="BAG36" s="580"/>
      <c r="BAH36" s="580"/>
      <c r="BAI36" s="580"/>
      <c r="BAJ36" s="580"/>
      <c r="BAK36" s="580"/>
      <c r="BAL36" s="580"/>
      <c r="BAM36" s="580"/>
      <c r="BAN36" s="580"/>
      <c r="BAO36" s="580"/>
      <c r="BAP36" s="580"/>
      <c r="BAQ36" s="580"/>
      <c r="BAR36" s="580"/>
      <c r="BAS36" s="580"/>
      <c r="BAT36" s="580"/>
      <c r="BAU36" s="580"/>
      <c r="BAV36" s="580"/>
      <c r="BAW36" s="580"/>
      <c r="BAX36" s="580"/>
      <c r="BAY36" s="580"/>
      <c r="BAZ36" s="580"/>
      <c r="BBA36" s="580"/>
      <c r="BBB36" s="580"/>
      <c r="BBC36" s="580"/>
      <c r="BBD36" s="580"/>
      <c r="BBE36" s="580"/>
      <c r="BBF36" s="580"/>
      <c r="BBG36" s="580"/>
      <c r="BBH36" s="580"/>
      <c r="BBI36" s="580"/>
      <c r="BBJ36" s="580"/>
      <c r="BBK36" s="580"/>
      <c r="BBL36" s="580"/>
      <c r="BBM36" s="580"/>
      <c r="BBN36" s="580"/>
      <c r="BBO36" s="580"/>
      <c r="BBP36" s="580"/>
      <c r="BBQ36" s="580"/>
      <c r="BBR36" s="580"/>
      <c r="BBS36" s="580"/>
      <c r="BBT36" s="580"/>
      <c r="BBU36" s="580"/>
      <c r="BBV36" s="580"/>
      <c r="BBW36" s="580"/>
      <c r="BBX36" s="580"/>
      <c r="BBY36" s="580"/>
      <c r="BBZ36" s="580"/>
      <c r="BCA36" s="580"/>
      <c r="BCB36" s="580"/>
      <c r="BCC36" s="580"/>
      <c r="BCD36" s="580"/>
      <c r="BCE36" s="580"/>
      <c r="BCF36" s="580"/>
      <c r="BCG36" s="580"/>
      <c r="BCH36" s="580"/>
      <c r="BCI36" s="580"/>
      <c r="BCJ36" s="580"/>
      <c r="BCK36" s="580"/>
      <c r="BCL36" s="580"/>
      <c r="BCM36" s="580"/>
      <c r="BCN36" s="580"/>
      <c r="BCO36" s="580"/>
      <c r="BCP36" s="580"/>
      <c r="BCQ36" s="580"/>
      <c r="BCR36" s="580"/>
      <c r="BCS36" s="580"/>
      <c r="BCT36" s="580"/>
      <c r="BCU36" s="580"/>
      <c r="BCV36" s="580"/>
      <c r="BCW36" s="580"/>
      <c r="BCX36" s="580"/>
      <c r="BCY36" s="580"/>
      <c r="BCZ36" s="580"/>
      <c r="BDA36" s="580"/>
      <c r="BDB36" s="580"/>
      <c r="BDC36" s="580"/>
      <c r="BDD36" s="580"/>
      <c r="BDE36" s="580"/>
      <c r="BDF36" s="580"/>
      <c r="BDG36" s="580"/>
      <c r="BDH36" s="580"/>
      <c r="BDI36" s="580"/>
      <c r="BDJ36" s="580"/>
      <c r="BDK36" s="580"/>
      <c r="BDL36" s="580"/>
      <c r="BDM36" s="580"/>
      <c r="BDN36" s="580"/>
      <c r="BDO36" s="580"/>
      <c r="BDP36" s="580"/>
      <c r="BDQ36" s="580"/>
      <c r="BDR36" s="580"/>
      <c r="BDS36" s="580"/>
      <c r="BDT36" s="580"/>
      <c r="BDU36" s="580"/>
      <c r="BDV36" s="580"/>
      <c r="BDW36" s="580"/>
      <c r="BDX36" s="580"/>
      <c r="BDY36" s="580"/>
      <c r="BDZ36" s="580"/>
      <c r="BEA36" s="580"/>
      <c r="BEB36" s="580"/>
      <c r="BEC36" s="580"/>
      <c r="BED36" s="580"/>
      <c r="BEE36" s="580"/>
      <c r="BEF36" s="580"/>
      <c r="BEG36" s="580"/>
      <c r="BEH36" s="580"/>
      <c r="BEI36" s="580"/>
      <c r="BEJ36" s="580"/>
      <c r="BEK36" s="580"/>
      <c r="BEL36" s="580"/>
      <c r="BEM36" s="580"/>
      <c r="BEN36" s="580"/>
      <c r="BEO36" s="580"/>
      <c r="BEP36" s="580"/>
      <c r="BEQ36" s="580"/>
      <c r="BER36" s="580"/>
      <c r="BES36" s="580"/>
      <c r="BET36" s="580"/>
      <c r="BEU36" s="580"/>
      <c r="BEV36" s="580"/>
      <c r="BEW36" s="580"/>
      <c r="BEX36" s="580"/>
      <c r="BEY36" s="580"/>
      <c r="BEZ36" s="580"/>
      <c r="BFA36" s="580"/>
      <c r="BFB36" s="580"/>
      <c r="BFC36" s="580"/>
      <c r="BFD36" s="580"/>
      <c r="BFE36" s="580"/>
      <c r="BFF36" s="580"/>
      <c r="BFG36" s="580"/>
      <c r="BFH36" s="580"/>
      <c r="BFI36" s="580"/>
      <c r="BFJ36" s="580"/>
      <c r="BFK36" s="580"/>
      <c r="BFL36" s="580"/>
      <c r="BFM36" s="580"/>
      <c r="BFN36" s="580"/>
      <c r="BFO36" s="580"/>
      <c r="BFP36" s="580"/>
      <c r="BFQ36" s="580"/>
      <c r="BFR36" s="580"/>
      <c r="BFS36" s="580"/>
      <c r="BFT36" s="580"/>
      <c r="BFU36" s="580"/>
      <c r="BFV36" s="580"/>
      <c r="BFW36" s="580"/>
      <c r="BFX36" s="580"/>
      <c r="BFY36" s="580"/>
      <c r="BFZ36" s="580"/>
      <c r="BGA36" s="580"/>
      <c r="BGB36" s="580"/>
      <c r="BGC36" s="580"/>
      <c r="BGD36" s="580"/>
      <c r="BGE36" s="580"/>
      <c r="BGF36" s="580"/>
      <c r="BGG36" s="580"/>
      <c r="BGH36" s="580"/>
      <c r="BGI36" s="580"/>
      <c r="BGJ36" s="580"/>
      <c r="BGK36" s="580"/>
      <c r="BGL36" s="580"/>
      <c r="BGM36" s="580"/>
      <c r="BGN36" s="580"/>
      <c r="BGO36" s="580"/>
      <c r="BGP36" s="580"/>
      <c r="BGQ36" s="580"/>
      <c r="BGR36" s="580"/>
      <c r="BGS36" s="580"/>
      <c r="BGT36" s="580"/>
      <c r="BGU36" s="580"/>
      <c r="BGV36" s="580"/>
      <c r="BGW36" s="580"/>
      <c r="BGX36" s="580"/>
      <c r="BGY36" s="580"/>
      <c r="BGZ36" s="580"/>
      <c r="BHA36" s="580"/>
      <c r="BHB36" s="580"/>
      <c r="BHC36" s="580"/>
      <c r="BHD36" s="580"/>
      <c r="BHE36" s="580"/>
      <c r="BHF36" s="580"/>
      <c r="BHG36" s="580"/>
      <c r="BHH36" s="580"/>
      <c r="BHI36" s="580"/>
      <c r="BHJ36" s="580"/>
      <c r="BHK36" s="580"/>
      <c r="BHL36" s="580"/>
      <c r="BHM36" s="580"/>
      <c r="BHN36" s="580"/>
      <c r="BHO36" s="580"/>
      <c r="BHP36" s="580"/>
      <c r="BHQ36" s="580"/>
      <c r="BHR36" s="580"/>
      <c r="BHS36" s="580"/>
      <c r="BHT36" s="580"/>
      <c r="BHU36" s="580"/>
      <c r="BHV36" s="580"/>
      <c r="BHW36" s="580"/>
      <c r="BHX36" s="580"/>
      <c r="BHY36" s="580"/>
      <c r="BHZ36" s="580"/>
      <c r="BIA36" s="580"/>
      <c r="BIB36" s="580"/>
      <c r="BIC36" s="580"/>
      <c r="BID36" s="580"/>
      <c r="BIE36" s="580"/>
      <c r="BIF36" s="580"/>
      <c r="BIG36" s="580"/>
      <c r="BIH36" s="580"/>
      <c r="BII36" s="580"/>
      <c r="BIJ36" s="580"/>
      <c r="BIK36" s="580"/>
      <c r="BIL36" s="580"/>
      <c r="BIM36" s="580"/>
      <c r="BIN36" s="580"/>
      <c r="BIO36" s="580"/>
      <c r="BIP36" s="580"/>
      <c r="BIQ36" s="580"/>
      <c r="BIR36" s="580"/>
      <c r="BIS36" s="580"/>
      <c r="BIT36" s="580"/>
      <c r="BIU36" s="580"/>
      <c r="BIV36" s="580"/>
      <c r="BIW36" s="580"/>
      <c r="BIX36" s="580"/>
      <c r="BIY36" s="580"/>
      <c r="BIZ36" s="580"/>
      <c r="BJA36" s="580"/>
      <c r="BJB36" s="580"/>
      <c r="BJC36" s="580"/>
      <c r="BJD36" s="580"/>
      <c r="BJE36" s="580"/>
      <c r="BJF36" s="580"/>
      <c r="BJG36" s="580"/>
      <c r="BJH36" s="580"/>
      <c r="BJI36" s="580"/>
      <c r="BJJ36" s="580"/>
      <c r="BJK36" s="580"/>
      <c r="BJL36" s="580"/>
      <c r="BJM36" s="580"/>
      <c r="BJN36" s="580"/>
      <c r="BJO36" s="580"/>
      <c r="BJP36" s="580"/>
      <c r="BJQ36" s="580"/>
      <c r="BJR36" s="580"/>
      <c r="BJS36" s="580"/>
      <c r="BJT36" s="580"/>
      <c r="BJU36" s="580"/>
      <c r="BJV36" s="580"/>
      <c r="BJW36" s="580"/>
      <c r="BJX36" s="580"/>
      <c r="BJY36" s="580"/>
      <c r="BJZ36" s="580"/>
      <c r="BKA36" s="580"/>
      <c r="BKB36" s="580"/>
      <c r="BKC36" s="580"/>
      <c r="BKD36" s="580"/>
      <c r="BKE36" s="580"/>
      <c r="BKF36" s="580"/>
      <c r="BKG36" s="580"/>
      <c r="BKH36" s="580"/>
      <c r="BKI36" s="580"/>
      <c r="BKJ36" s="580"/>
      <c r="BKK36" s="580"/>
      <c r="BKL36" s="580"/>
      <c r="BKM36" s="580"/>
      <c r="BKN36" s="580"/>
      <c r="BKO36" s="580"/>
      <c r="BKP36" s="580"/>
      <c r="BKQ36" s="580"/>
      <c r="BKR36" s="580"/>
      <c r="BKS36" s="580"/>
      <c r="BKT36" s="580"/>
      <c r="BKU36" s="580"/>
      <c r="BKV36" s="580"/>
      <c r="BKW36" s="580"/>
      <c r="BKX36" s="580"/>
      <c r="BKY36" s="580"/>
      <c r="BKZ36" s="580"/>
      <c r="BLA36" s="580"/>
      <c r="BLB36" s="580"/>
      <c r="BLC36" s="580"/>
      <c r="BLD36" s="580"/>
      <c r="BLE36" s="580"/>
      <c r="BLF36" s="580"/>
      <c r="BLG36" s="580"/>
      <c r="BLH36" s="580"/>
      <c r="BLI36" s="580"/>
      <c r="BLJ36" s="580"/>
      <c r="BLK36" s="580"/>
      <c r="BLL36" s="580"/>
      <c r="BLM36" s="580"/>
      <c r="BLN36" s="580"/>
      <c r="BLO36" s="580"/>
      <c r="BLP36" s="580"/>
      <c r="BLQ36" s="580"/>
      <c r="BLR36" s="580"/>
      <c r="BLS36" s="580"/>
      <c r="BLT36" s="580"/>
      <c r="BLU36" s="580"/>
      <c r="BLV36" s="580"/>
      <c r="BLW36" s="580"/>
      <c r="BLX36" s="580"/>
      <c r="BLY36" s="580"/>
      <c r="BLZ36" s="580"/>
      <c r="BMA36" s="580"/>
      <c r="BMB36" s="580"/>
      <c r="BMC36" s="580"/>
      <c r="BMD36" s="580"/>
      <c r="BME36" s="580"/>
      <c r="BMF36" s="580"/>
      <c r="BMG36" s="580"/>
      <c r="BMH36" s="580"/>
      <c r="BMI36" s="580"/>
      <c r="BMJ36" s="580"/>
      <c r="BMK36" s="580"/>
      <c r="BML36" s="580"/>
      <c r="BMM36" s="580"/>
      <c r="BMN36" s="580"/>
      <c r="BMO36" s="580"/>
      <c r="BMP36" s="580"/>
      <c r="BMQ36" s="580"/>
      <c r="BMR36" s="580"/>
      <c r="BMS36" s="580"/>
      <c r="BMT36" s="580"/>
      <c r="BMU36" s="580"/>
      <c r="BMV36" s="580"/>
      <c r="BMW36" s="580"/>
      <c r="BMX36" s="580"/>
      <c r="BMY36" s="580"/>
      <c r="BMZ36" s="580"/>
      <c r="BNA36" s="580"/>
      <c r="BNB36" s="580"/>
      <c r="BNC36" s="580"/>
      <c r="BND36" s="580"/>
      <c r="BNE36" s="580"/>
      <c r="BNF36" s="580"/>
      <c r="BNG36" s="580"/>
      <c r="BNH36" s="580"/>
      <c r="BNI36" s="580"/>
      <c r="BNJ36" s="580"/>
      <c r="BNK36" s="580"/>
      <c r="BNL36" s="580"/>
      <c r="BNM36" s="580"/>
      <c r="BNN36" s="580"/>
      <c r="BNO36" s="580"/>
      <c r="BNP36" s="580"/>
      <c r="BNQ36" s="580"/>
      <c r="BNR36" s="580"/>
      <c r="BNS36" s="580"/>
      <c r="BNT36" s="580"/>
      <c r="BNU36" s="580"/>
      <c r="BNV36" s="580"/>
      <c r="BNW36" s="580"/>
      <c r="BNX36" s="580"/>
      <c r="BNY36" s="580"/>
      <c r="BNZ36" s="580"/>
      <c r="BOA36" s="580"/>
      <c r="BOB36" s="580"/>
      <c r="BOC36" s="580"/>
      <c r="BOD36" s="580"/>
      <c r="BOE36" s="580"/>
      <c r="BOF36" s="580"/>
      <c r="BOG36" s="580"/>
      <c r="BOH36" s="580"/>
      <c r="BOI36" s="580"/>
      <c r="BOJ36" s="580"/>
      <c r="BOK36" s="580"/>
      <c r="BOL36" s="580"/>
      <c r="BOM36" s="580"/>
      <c r="BON36" s="580"/>
      <c r="BOO36" s="580"/>
      <c r="BOP36" s="580"/>
      <c r="BOQ36" s="580"/>
      <c r="BOR36" s="580"/>
      <c r="BOS36" s="580"/>
      <c r="BOT36" s="580"/>
      <c r="BOU36" s="580"/>
      <c r="BOV36" s="580"/>
      <c r="BOW36" s="580"/>
      <c r="BOX36" s="580"/>
      <c r="BOY36" s="580"/>
      <c r="BOZ36" s="580"/>
      <c r="BPA36" s="580"/>
      <c r="BPB36" s="580"/>
      <c r="BPC36" s="580"/>
      <c r="BPD36" s="580"/>
      <c r="BPE36" s="580"/>
      <c r="BPF36" s="580"/>
      <c r="BPG36" s="580"/>
      <c r="BPH36" s="580"/>
      <c r="BPI36" s="580"/>
      <c r="BPJ36" s="580"/>
      <c r="BPK36" s="580"/>
      <c r="BPL36" s="580"/>
      <c r="BPM36" s="580"/>
      <c r="BPN36" s="580"/>
      <c r="BPO36" s="580"/>
      <c r="BPP36" s="580"/>
      <c r="BPQ36" s="580"/>
      <c r="BPR36" s="580"/>
      <c r="BPS36" s="580"/>
      <c r="BPT36" s="580"/>
      <c r="BPU36" s="580"/>
      <c r="BPV36" s="580"/>
      <c r="BPW36" s="580"/>
      <c r="BPX36" s="580"/>
      <c r="BPY36" s="580"/>
      <c r="BPZ36" s="580"/>
      <c r="BQA36" s="580"/>
      <c r="BQB36" s="580"/>
      <c r="BQC36" s="580"/>
      <c r="BQD36" s="580"/>
      <c r="BQE36" s="580"/>
      <c r="BQF36" s="580"/>
      <c r="BQG36" s="580"/>
      <c r="BQH36" s="580"/>
      <c r="BQI36" s="580"/>
      <c r="BQJ36" s="580"/>
      <c r="BQK36" s="580"/>
      <c r="BQL36" s="580"/>
      <c r="BQM36" s="580"/>
      <c r="BQN36" s="580"/>
      <c r="BQO36" s="580"/>
      <c r="BQP36" s="580"/>
      <c r="BQQ36" s="580"/>
      <c r="BQR36" s="580"/>
      <c r="BQS36" s="580"/>
      <c r="BQT36" s="580"/>
      <c r="BQU36" s="580"/>
      <c r="BQV36" s="580"/>
      <c r="BQW36" s="580"/>
      <c r="BQX36" s="580"/>
      <c r="BQY36" s="580"/>
      <c r="BQZ36" s="580"/>
      <c r="BRA36" s="580"/>
      <c r="BRB36" s="580"/>
      <c r="BRC36" s="580"/>
      <c r="BRD36" s="580"/>
      <c r="BRE36" s="580"/>
      <c r="BRF36" s="580"/>
      <c r="BRG36" s="580"/>
      <c r="BRH36" s="580"/>
      <c r="BRI36" s="580"/>
      <c r="BRJ36" s="580"/>
      <c r="BRK36" s="580"/>
      <c r="BRL36" s="580"/>
      <c r="BRM36" s="580"/>
      <c r="BRN36" s="580"/>
      <c r="BRO36" s="580"/>
      <c r="BRP36" s="580"/>
      <c r="BRQ36" s="580"/>
      <c r="BRR36" s="580"/>
      <c r="BRS36" s="580"/>
      <c r="BRT36" s="580"/>
      <c r="BRU36" s="580"/>
      <c r="BRV36" s="580"/>
      <c r="BRW36" s="580"/>
      <c r="BRX36" s="580"/>
      <c r="BRY36" s="580"/>
      <c r="BRZ36" s="580"/>
      <c r="BSA36" s="580"/>
      <c r="BSB36" s="580"/>
      <c r="BSC36" s="580"/>
      <c r="BSD36" s="580"/>
      <c r="BSE36" s="580"/>
      <c r="BSF36" s="580"/>
      <c r="BSG36" s="580"/>
      <c r="BSH36" s="580"/>
      <c r="BSI36" s="580"/>
      <c r="BSJ36" s="580"/>
      <c r="BSK36" s="580"/>
      <c r="BSL36" s="580"/>
      <c r="BSM36" s="580"/>
      <c r="BSN36" s="580"/>
      <c r="BSO36" s="580"/>
      <c r="BSP36" s="580"/>
      <c r="BSQ36" s="580"/>
      <c r="BSR36" s="580"/>
      <c r="BSS36" s="580"/>
      <c r="BST36" s="580"/>
      <c r="BSU36" s="580"/>
      <c r="BSV36" s="580"/>
      <c r="BSW36" s="580"/>
      <c r="BSX36" s="580"/>
      <c r="BSY36" s="580"/>
      <c r="BSZ36" s="580"/>
      <c r="BTA36" s="580"/>
      <c r="BTB36" s="580"/>
      <c r="BTC36" s="580"/>
      <c r="BTD36" s="580"/>
      <c r="BTE36" s="580"/>
      <c r="BTF36" s="580"/>
      <c r="BTG36" s="580"/>
      <c r="BTH36" s="580"/>
      <c r="BTI36" s="580"/>
      <c r="BTJ36" s="580"/>
      <c r="BTK36" s="580"/>
      <c r="BTL36" s="580"/>
      <c r="BTM36" s="580"/>
      <c r="BTN36" s="580"/>
      <c r="BTO36" s="580"/>
      <c r="BTP36" s="580"/>
      <c r="BTQ36" s="580"/>
      <c r="BTR36" s="580"/>
      <c r="BTS36" s="580"/>
      <c r="BTT36" s="580"/>
      <c r="BTU36" s="580"/>
      <c r="BTV36" s="580"/>
      <c r="BTW36" s="580"/>
      <c r="BTX36" s="580"/>
      <c r="BTY36" s="580"/>
      <c r="BTZ36" s="580"/>
      <c r="BUA36" s="580"/>
      <c r="BUB36" s="580"/>
      <c r="BUC36" s="580"/>
      <c r="BUD36" s="580"/>
      <c r="BUE36" s="580"/>
      <c r="BUF36" s="580"/>
      <c r="BUG36" s="580"/>
      <c r="BUH36" s="580"/>
      <c r="BUI36" s="580"/>
      <c r="BUJ36" s="580"/>
      <c r="BUK36" s="580"/>
      <c r="BUL36" s="580"/>
      <c r="BUM36" s="580"/>
      <c r="BUN36" s="580"/>
      <c r="BUO36" s="580"/>
      <c r="BUP36" s="580"/>
      <c r="BUQ36" s="580"/>
      <c r="BUR36" s="580"/>
      <c r="BUS36" s="580"/>
      <c r="BUT36" s="580"/>
      <c r="BUU36" s="580"/>
      <c r="BUV36" s="580"/>
      <c r="BUW36" s="580"/>
      <c r="BUX36" s="580"/>
      <c r="BUY36" s="580"/>
      <c r="BUZ36" s="580"/>
      <c r="BVA36" s="580"/>
      <c r="BVB36" s="580"/>
      <c r="BVC36" s="580"/>
      <c r="BVD36" s="580"/>
      <c r="BVE36" s="580"/>
      <c r="BVF36" s="580"/>
      <c r="BVG36" s="580"/>
      <c r="BVH36" s="580"/>
      <c r="BVI36" s="580"/>
      <c r="BVJ36" s="580"/>
      <c r="BVK36" s="580"/>
      <c r="BVL36" s="580"/>
      <c r="BVM36" s="580"/>
      <c r="BVN36" s="580"/>
      <c r="BVO36" s="580"/>
      <c r="BVP36" s="580"/>
      <c r="BVQ36" s="580"/>
      <c r="BVR36" s="580"/>
      <c r="BVS36" s="580"/>
      <c r="BVT36" s="580"/>
      <c r="BVU36" s="580"/>
      <c r="BVV36" s="580"/>
      <c r="BVW36" s="580"/>
      <c r="BVX36" s="580"/>
      <c r="BVY36" s="580"/>
      <c r="BVZ36" s="580"/>
      <c r="BWA36" s="580"/>
      <c r="BWB36" s="580"/>
      <c r="BWC36" s="580"/>
      <c r="BWD36" s="580"/>
      <c r="BWE36" s="580"/>
      <c r="BWF36" s="580"/>
      <c r="BWG36" s="580"/>
      <c r="BWH36" s="580"/>
      <c r="BWI36" s="580"/>
      <c r="BWJ36" s="580"/>
      <c r="BWK36" s="580"/>
      <c r="BWL36" s="580"/>
      <c r="BWM36" s="580"/>
      <c r="BWN36" s="580"/>
      <c r="BWO36" s="580"/>
      <c r="BWP36" s="580"/>
      <c r="BWQ36" s="580"/>
      <c r="BWR36" s="580"/>
      <c r="BWS36" s="580"/>
      <c r="BWT36" s="580"/>
      <c r="BWU36" s="580"/>
      <c r="BWV36" s="580"/>
      <c r="BWW36" s="580"/>
      <c r="BWX36" s="580"/>
      <c r="BWY36" s="580"/>
      <c r="BWZ36" s="580"/>
      <c r="BXA36" s="580"/>
      <c r="BXB36" s="580"/>
      <c r="BXC36" s="580"/>
      <c r="BXD36" s="580"/>
      <c r="BXE36" s="580"/>
      <c r="BXF36" s="580"/>
      <c r="BXG36" s="580"/>
      <c r="BXH36" s="580"/>
      <c r="BXI36" s="580"/>
      <c r="BXJ36" s="580"/>
      <c r="BXK36" s="580"/>
      <c r="BXL36" s="580"/>
      <c r="BXM36" s="580"/>
      <c r="BXN36" s="580"/>
      <c r="BXO36" s="580"/>
      <c r="BXP36" s="580"/>
      <c r="BXQ36" s="580"/>
      <c r="BXR36" s="580"/>
      <c r="BXS36" s="580"/>
      <c r="BXT36" s="580"/>
      <c r="BXU36" s="580"/>
      <c r="BXV36" s="580"/>
      <c r="BXW36" s="580"/>
      <c r="BXX36" s="580"/>
      <c r="BXY36" s="580"/>
      <c r="BXZ36" s="580"/>
      <c r="BYA36" s="580"/>
      <c r="BYB36" s="580"/>
      <c r="BYC36" s="580"/>
      <c r="BYD36" s="580"/>
      <c r="BYE36" s="580"/>
      <c r="BYF36" s="580"/>
      <c r="BYG36" s="580"/>
      <c r="BYH36" s="580"/>
      <c r="BYI36" s="580"/>
      <c r="BYJ36" s="580"/>
      <c r="BYK36" s="580"/>
      <c r="BYL36" s="580"/>
      <c r="BYM36" s="580"/>
      <c r="BYN36" s="580"/>
      <c r="BYO36" s="580"/>
      <c r="BYP36" s="580"/>
      <c r="BYQ36" s="580"/>
      <c r="BYR36" s="580"/>
      <c r="BYS36" s="580"/>
      <c r="BYT36" s="580"/>
      <c r="BYU36" s="580"/>
      <c r="BYV36" s="580"/>
      <c r="BYW36" s="580"/>
      <c r="BYX36" s="580"/>
      <c r="BYY36" s="580"/>
      <c r="BYZ36" s="580"/>
      <c r="BZA36" s="580"/>
      <c r="BZB36" s="580"/>
      <c r="BZC36" s="580"/>
      <c r="BZD36" s="580"/>
      <c r="BZE36" s="580"/>
      <c r="BZF36" s="580"/>
      <c r="BZG36" s="580"/>
      <c r="BZH36" s="580"/>
      <c r="BZI36" s="580"/>
      <c r="BZJ36" s="580"/>
      <c r="BZK36" s="580"/>
      <c r="BZL36" s="580"/>
      <c r="BZM36" s="580"/>
      <c r="BZN36" s="580"/>
      <c r="BZO36" s="580"/>
      <c r="BZP36" s="580"/>
      <c r="BZQ36" s="580"/>
      <c r="BZR36" s="580"/>
      <c r="BZS36" s="580"/>
      <c r="BZT36" s="580"/>
      <c r="BZU36" s="580"/>
      <c r="BZV36" s="580"/>
      <c r="BZW36" s="580"/>
      <c r="BZX36" s="580"/>
      <c r="BZY36" s="580"/>
      <c r="BZZ36" s="580"/>
      <c r="CAA36" s="580"/>
      <c r="CAB36" s="580"/>
      <c r="CAC36" s="580"/>
      <c r="CAD36" s="580"/>
      <c r="CAE36" s="580"/>
      <c r="CAF36" s="580"/>
      <c r="CAG36" s="580"/>
      <c r="CAH36" s="580"/>
      <c r="CAI36" s="580"/>
      <c r="CAJ36" s="580"/>
      <c r="CAK36" s="580"/>
      <c r="CAL36" s="580"/>
      <c r="CAM36" s="580"/>
      <c r="CAN36" s="580"/>
      <c r="CAO36" s="580"/>
      <c r="CAP36" s="580"/>
      <c r="CAQ36" s="580"/>
      <c r="CAR36" s="580"/>
      <c r="CAS36" s="580"/>
      <c r="CAT36" s="580"/>
      <c r="CAU36" s="580"/>
      <c r="CAV36" s="580"/>
      <c r="CAW36" s="580"/>
      <c r="CAX36" s="580"/>
      <c r="CAY36" s="580"/>
      <c r="CAZ36" s="580"/>
      <c r="CBA36" s="580"/>
      <c r="CBB36" s="580"/>
      <c r="CBC36" s="580"/>
      <c r="CBD36" s="580"/>
      <c r="CBE36" s="580"/>
      <c r="CBF36" s="580"/>
      <c r="CBG36" s="580"/>
      <c r="CBH36" s="580"/>
      <c r="CBI36" s="580"/>
      <c r="CBJ36" s="580"/>
      <c r="CBK36" s="580"/>
      <c r="CBL36" s="580"/>
      <c r="CBM36" s="580"/>
      <c r="CBN36" s="580"/>
      <c r="CBO36" s="580"/>
      <c r="CBP36" s="580"/>
      <c r="CBQ36" s="580"/>
      <c r="CBR36" s="580"/>
      <c r="CBS36" s="580"/>
      <c r="CBT36" s="580"/>
      <c r="CBU36" s="580"/>
      <c r="CBV36" s="580"/>
      <c r="CBW36" s="580"/>
      <c r="CBX36" s="580"/>
      <c r="CBY36" s="580"/>
      <c r="CBZ36" s="580"/>
      <c r="CCA36" s="580"/>
      <c r="CCB36" s="580"/>
      <c r="CCC36" s="580"/>
      <c r="CCD36" s="580"/>
      <c r="CCE36" s="580"/>
      <c r="CCF36" s="580"/>
      <c r="CCG36" s="580"/>
      <c r="CCH36" s="580"/>
      <c r="CCI36" s="580"/>
      <c r="CCJ36" s="580"/>
      <c r="CCK36" s="580"/>
      <c r="CCL36" s="580"/>
      <c r="CCM36" s="580"/>
      <c r="CCN36" s="580"/>
      <c r="CCO36" s="580"/>
      <c r="CCP36" s="580"/>
      <c r="CCQ36" s="580"/>
      <c r="CCR36" s="580"/>
      <c r="CCS36" s="580"/>
      <c r="CCT36" s="580"/>
      <c r="CCU36" s="580"/>
      <c r="CCV36" s="580"/>
      <c r="CCW36" s="580"/>
      <c r="CCX36" s="580"/>
      <c r="CCY36" s="580"/>
      <c r="CCZ36" s="580"/>
      <c r="CDA36" s="580"/>
      <c r="CDB36" s="580"/>
      <c r="CDC36" s="580"/>
      <c r="CDD36" s="580"/>
      <c r="CDE36" s="580"/>
      <c r="CDF36" s="580"/>
      <c r="CDG36" s="580"/>
      <c r="CDH36" s="580"/>
      <c r="CDI36" s="580"/>
      <c r="CDJ36" s="580"/>
      <c r="CDK36" s="580"/>
      <c r="CDL36" s="580"/>
      <c r="CDM36" s="580"/>
      <c r="CDN36" s="580"/>
      <c r="CDO36" s="580"/>
      <c r="CDP36" s="580"/>
      <c r="CDQ36" s="580"/>
      <c r="CDR36" s="580"/>
      <c r="CDS36" s="580"/>
      <c r="CDT36" s="580"/>
      <c r="CDU36" s="580"/>
      <c r="CDV36" s="580"/>
      <c r="CDW36" s="580"/>
      <c r="CDX36" s="580"/>
      <c r="CDY36" s="580"/>
      <c r="CDZ36" s="580"/>
      <c r="CEA36" s="580"/>
      <c r="CEB36" s="580"/>
      <c r="CEC36" s="580"/>
      <c r="CED36" s="580"/>
      <c r="CEE36" s="580"/>
      <c r="CEF36" s="580"/>
      <c r="CEG36" s="580"/>
      <c r="CEH36" s="580"/>
      <c r="CEI36" s="580"/>
      <c r="CEJ36" s="580"/>
      <c r="CEK36" s="580"/>
      <c r="CEL36" s="580"/>
      <c r="CEM36" s="580"/>
      <c r="CEN36" s="580"/>
      <c r="CEO36" s="580"/>
      <c r="CEP36" s="580"/>
      <c r="CEQ36" s="580"/>
      <c r="CER36" s="580"/>
      <c r="CES36" s="580"/>
      <c r="CET36" s="580"/>
      <c r="CEU36" s="580"/>
      <c r="CEV36" s="580"/>
      <c r="CEW36" s="580"/>
      <c r="CEX36" s="580"/>
      <c r="CEY36" s="580"/>
      <c r="CEZ36" s="580"/>
      <c r="CFA36" s="580"/>
      <c r="CFB36" s="580"/>
      <c r="CFC36" s="580"/>
      <c r="CFD36" s="580"/>
      <c r="CFE36" s="580"/>
      <c r="CFF36" s="580"/>
      <c r="CFG36" s="580"/>
      <c r="CFH36" s="580"/>
      <c r="CFI36" s="580"/>
      <c r="CFJ36" s="580"/>
      <c r="CFK36" s="580"/>
      <c r="CFL36" s="580"/>
      <c r="CFM36" s="580"/>
      <c r="CFN36" s="580"/>
      <c r="CFO36" s="580"/>
      <c r="CFP36" s="580"/>
      <c r="CFQ36" s="580"/>
      <c r="CFR36" s="580"/>
      <c r="CFS36" s="580"/>
      <c r="CFT36" s="580"/>
      <c r="CFU36" s="580"/>
      <c r="CFV36" s="580"/>
      <c r="CFW36" s="580"/>
      <c r="CFX36" s="580"/>
      <c r="CFY36" s="580"/>
      <c r="CFZ36" s="580"/>
      <c r="CGA36" s="580"/>
      <c r="CGB36" s="580"/>
      <c r="CGC36" s="580"/>
      <c r="CGD36" s="580"/>
      <c r="CGE36" s="580"/>
      <c r="CGF36" s="580"/>
      <c r="CGG36" s="580"/>
      <c r="CGH36" s="580"/>
      <c r="CGI36" s="580"/>
      <c r="CGJ36" s="580"/>
      <c r="CGK36" s="580"/>
      <c r="CGL36" s="580"/>
      <c r="CGM36" s="580"/>
      <c r="CGN36" s="580"/>
      <c r="CGO36" s="580"/>
      <c r="CGP36" s="580"/>
      <c r="CGQ36" s="580"/>
      <c r="CGR36" s="580"/>
      <c r="CGS36" s="580"/>
      <c r="CGT36" s="580"/>
      <c r="CGU36" s="580"/>
      <c r="CGV36" s="580"/>
      <c r="CGW36" s="580"/>
      <c r="CGX36" s="580"/>
      <c r="CGY36" s="580"/>
      <c r="CGZ36" s="580"/>
      <c r="CHA36" s="580"/>
      <c r="CHB36" s="580"/>
      <c r="CHC36" s="580"/>
      <c r="CHD36" s="580"/>
      <c r="CHE36" s="580"/>
      <c r="CHF36" s="580"/>
      <c r="CHG36" s="580"/>
      <c r="CHH36" s="580"/>
      <c r="CHI36" s="580"/>
      <c r="CHJ36" s="580"/>
      <c r="CHK36" s="580"/>
      <c r="CHL36" s="580"/>
      <c r="CHM36" s="580"/>
      <c r="CHN36" s="580"/>
      <c r="CHO36" s="580"/>
      <c r="CHP36" s="580"/>
      <c r="CHQ36" s="580"/>
      <c r="CHR36" s="580"/>
      <c r="CHS36" s="580"/>
      <c r="CHT36" s="580"/>
      <c r="CHU36" s="580"/>
      <c r="CHV36" s="580"/>
      <c r="CHW36" s="580"/>
      <c r="CHX36" s="580"/>
      <c r="CHY36" s="580"/>
      <c r="CHZ36" s="580"/>
      <c r="CIA36" s="580"/>
      <c r="CIB36" s="580"/>
      <c r="CIC36" s="580"/>
      <c r="CID36" s="580"/>
      <c r="CIE36" s="580"/>
      <c r="CIF36" s="580"/>
      <c r="CIG36" s="580"/>
      <c r="CIH36" s="580"/>
      <c r="CII36" s="580"/>
      <c r="CIJ36" s="580"/>
      <c r="CIK36" s="580"/>
      <c r="CIL36" s="580"/>
      <c r="CIM36" s="580"/>
      <c r="CIN36" s="580"/>
      <c r="CIO36" s="580"/>
      <c r="CIP36" s="580"/>
      <c r="CIQ36" s="580"/>
      <c r="CIR36" s="580"/>
      <c r="CIS36" s="580"/>
      <c r="CIT36" s="580"/>
      <c r="CIU36" s="580"/>
      <c r="CIV36" s="580"/>
      <c r="CIW36" s="580"/>
      <c r="CIX36" s="580"/>
      <c r="CIY36" s="580"/>
      <c r="CIZ36" s="580"/>
      <c r="CJA36" s="580"/>
      <c r="CJB36" s="580"/>
      <c r="CJC36" s="580"/>
      <c r="CJD36" s="580"/>
      <c r="CJE36" s="580"/>
      <c r="CJF36" s="580"/>
      <c r="CJG36" s="580"/>
      <c r="CJH36" s="580"/>
      <c r="CJI36" s="580"/>
      <c r="CJJ36" s="580"/>
      <c r="CJK36" s="580"/>
      <c r="CJL36" s="580"/>
      <c r="CJM36" s="580"/>
      <c r="CJN36" s="580"/>
      <c r="CJO36" s="580"/>
      <c r="CJP36" s="580"/>
      <c r="CJQ36" s="580"/>
      <c r="CJR36" s="580"/>
      <c r="CJS36" s="580"/>
      <c r="CJT36" s="580"/>
      <c r="CJU36" s="580"/>
      <c r="CJV36" s="580"/>
      <c r="CJW36" s="580"/>
      <c r="CJX36" s="580"/>
      <c r="CJY36" s="580"/>
      <c r="CJZ36" s="580"/>
      <c r="CKA36" s="580"/>
      <c r="CKB36" s="580"/>
      <c r="CKC36" s="580"/>
      <c r="CKD36" s="580"/>
      <c r="CKE36" s="580"/>
      <c r="CKF36" s="580"/>
      <c r="CKG36" s="580"/>
      <c r="CKH36" s="580"/>
      <c r="CKI36" s="580"/>
      <c r="CKJ36" s="580"/>
      <c r="CKK36" s="580"/>
      <c r="CKL36" s="580"/>
      <c r="CKM36" s="580"/>
      <c r="CKN36" s="580"/>
      <c r="CKO36" s="580"/>
      <c r="CKP36" s="580"/>
      <c r="CKQ36" s="580"/>
      <c r="CKR36" s="580"/>
      <c r="CKS36" s="580"/>
      <c r="CKT36" s="580"/>
      <c r="CKU36" s="580"/>
      <c r="CKV36" s="580"/>
      <c r="CKW36" s="580"/>
      <c r="CKX36" s="580"/>
      <c r="CKY36" s="580"/>
      <c r="CKZ36" s="580"/>
      <c r="CLA36" s="580"/>
      <c r="CLB36" s="580"/>
      <c r="CLC36" s="580"/>
      <c r="CLD36" s="580"/>
      <c r="CLE36" s="580"/>
      <c r="CLF36" s="580"/>
      <c r="CLG36" s="580"/>
      <c r="CLH36" s="580"/>
      <c r="CLI36" s="580"/>
      <c r="CLJ36" s="580"/>
      <c r="CLK36" s="580"/>
      <c r="CLL36" s="580"/>
      <c r="CLM36" s="580"/>
      <c r="CLN36" s="580"/>
      <c r="CLO36" s="580"/>
      <c r="CLP36" s="580"/>
      <c r="CLQ36" s="580"/>
      <c r="CLR36" s="580"/>
      <c r="CLS36" s="580"/>
      <c r="CLT36" s="580"/>
      <c r="CLU36" s="580"/>
      <c r="CLV36" s="580"/>
      <c r="CLW36" s="580"/>
      <c r="CLX36" s="580"/>
      <c r="CLY36" s="580"/>
      <c r="CLZ36" s="580"/>
      <c r="CMA36" s="580"/>
      <c r="CMB36" s="580"/>
      <c r="CMC36" s="580"/>
      <c r="CMD36" s="580"/>
      <c r="CME36" s="580"/>
      <c r="CMF36" s="580"/>
      <c r="CMG36" s="580"/>
      <c r="CMH36" s="580"/>
      <c r="CMI36" s="580"/>
      <c r="CMJ36" s="580"/>
      <c r="CMK36" s="580"/>
      <c r="CML36" s="580"/>
      <c r="CMM36" s="580"/>
      <c r="CMN36" s="580"/>
      <c r="CMO36" s="580"/>
      <c r="CMP36" s="580"/>
      <c r="CMQ36" s="580"/>
      <c r="CMR36" s="580"/>
      <c r="CMS36" s="580"/>
      <c r="CMT36" s="580"/>
      <c r="CMU36" s="580"/>
      <c r="CMV36" s="580"/>
      <c r="CMW36" s="580"/>
      <c r="CMX36" s="580"/>
      <c r="CMY36" s="580"/>
      <c r="CMZ36" s="580"/>
      <c r="CNA36" s="580"/>
      <c r="CNB36" s="580"/>
      <c r="CNC36" s="580"/>
      <c r="CND36" s="580"/>
      <c r="CNE36" s="580"/>
      <c r="CNF36" s="580"/>
      <c r="CNG36" s="580"/>
      <c r="CNH36" s="580"/>
      <c r="CNI36" s="580"/>
      <c r="CNJ36" s="580"/>
      <c r="CNK36" s="580"/>
      <c r="CNL36" s="580"/>
      <c r="CNM36" s="580"/>
      <c r="CNN36" s="580"/>
      <c r="CNO36" s="580"/>
      <c r="CNP36" s="580"/>
      <c r="CNQ36" s="580"/>
      <c r="CNR36" s="580"/>
      <c r="CNS36" s="580"/>
      <c r="CNT36" s="580"/>
      <c r="CNU36" s="580"/>
      <c r="CNV36" s="580"/>
      <c r="CNW36" s="580"/>
      <c r="CNX36" s="580"/>
      <c r="CNY36" s="580"/>
      <c r="CNZ36" s="580"/>
      <c r="COA36" s="580"/>
      <c r="COB36" s="580"/>
      <c r="COC36" s="580"/>
      <c r="COD36" s="580"/>
      <c r="COE36" s="580"/>
      <c r="COF36" s="580"/>
      <c r="COG36" s="580"/>
      <c r="COH36" s="580"/>
      <c r="COI36" s="580"/>
      <c r="COJ36" s="580"/>
      <c r="COK36" s="580"/>
      <c r="COL36" s="580"/>
      <c r="COM36" s="580"/>
      <c r="CON36" s="580"/>
      <c r="COO36" s="580"/>
      <c r="COP36" s="580"/>
      <c r="COQ36" s="580"/>
      <c r="COR36" s="580"/>
      <c r="COS36" s="580"/>
      <c r="COT36" s="580"/>
      <c r="COU36" s="580"/>
      <c r="COV36" s="580"/>
      <c r="COW36" s="580"/>
      <c r="COX36" s="580"/>
      <c r="COY36" s="580"/>
      <c r="COZ36" s="580"/>
      <c r="CPA36" s="580"/>
      <c r="CPB36" s="580"/>
      <c r="CPC36" s="580"/>
      <c r="CPD36" s="580"/>
      <c r="CPE36" s="580"/>
      <c r="CPF36" s="580"/>
      <c r="CPG36" s="580"/>
      <c r="CPH36" s="580"/>
      <c r="CPI36" s="580"/>
      <c r="CPJ36" s="580"/>
      <c r="CPK36" s="580"/>
      <c r="CPL36" s="580"/>
      <c r="CPM36" s="580"/>
      <c r="CPN36" s="580"/>
      <c r="CPO36" s="580"/>
      <c r="CPP36" s="580"/>
      <c r="CPQ36" s="580"/>
      <c r="CPR36" s="580"/>
      <c r="CPS36" s="580"/>
      <c r="CPT36" s="580"/>
      <c r="CPU36" s="580"/>
      <c r="CPV36" s="580"/>
      <c r="CPW36" s="580"/>
      <c r="CPX36" s="580"/>
      <c r="CPY36" s="580"/>
      <c r="CPZ36" s="580"/>
      <c r="CQA36" s="580"/>
      <c r="CQB36" s="580"/>
      <c r="CQC36" s="580"/>
      <c r="CQD36" s="580"/>
      <c r="CQE36" s="580"/>
      <c r="CQF36" s="580"/>
      <c r="CQG36" s="580"/>
      <c r="CQH36" s="580"/>
      <c r="CQI36" s="580"/>
      <c r="CQJ36" s="580"/>
      <c r="CQK36" s="580"/>
      <c r="CQL36" s="580"/>
      <c r="CQM36" s="580"/>
      <c r="CQN36" s="580"/>
      <c r="CQO36" s="580"/>
      <c r="CQP36" s="580"/>
      <c r="CQQ36" s="580"/>
      <c r="CQR36" s="580"/>
      <c r="CQS36" s="580"/>
      <c r="CQT36" s="580"/>
      <c r="CQU36" s="580"/>
      <c r="CQV36" s="580"/>
      <c r="CQW36" s="580"/>
      <c r="CQX36" s="580"/>
      <c r="CQY36" s="580"/>
      <c r="CQZ36" s="580"/>
      <c r="CRA36" s="580"/>
      <c r="CRB36" s="580"/>
      <c r="CRC36" s="580"/>
      <c r="CRD36" s="580"/>
      <c r="CRE36" s="580"/>
      <c r="CRF36" s="580"/>
      <c r="CRG36" s="580"/>
      <c r="CRH36" s="580"/>
      <c r="CRI36" s="580"/>
      <c r="CRJ36" s="580"/>
      <c r="CRK36" s="580"/>
      <c r="CRL36" s="580"/>
      <c r="CRM36" s="580"/>
      <c r="CRN36" s="580"/>
      <c r="CRO36" s="580"/>
      <c r="CRP36" s="580"/>
      <c r="CRQ36" s="580"/>
      <c r="CRR36" s="580"/>
      <c r="CRS36" s="580"/>
      <c r="CRT36" s="580"/>
      <c r="CRU36" s="580"/>
      <c r="CRV36" s="580"/>
      <c r="CRW36" s="580"/>
      <c r="CRX36" s="580"/>
      <c r="CRY36" s="580"/>
      <c r="CRZ36" s="580"/>
      <c r="CSA36" s="580"/>
      <c r="CSB36" s="580"/>
      <c r="CSC36" s="580"/>
      <c r="CSD36" s="580"/>
      <c r="CSE36" s="580"/>
      <c r="CSF36" s="580"/>
      <c r="CSG36" s="580"/>
      <c r="CSH36" s="580"/>
      <c r="CSI36" s="580"/>
      <c r="CSJ36" s="580"/>
      <c r="CSK36" s="580"/>
      <c r="CSL36" s="580"/>
      <c r="CSM36" s="580"/>
      <c r="CSN36" s="580"/>
      <c r="CSO36" s="580"/>
      <c r="CSP36" s="580"/>
      <c r="CSQ36" s="580"/>
      <c r="CSR36" s="580"/>
      <c r="CSS36" s="580"/>
      <c r="CST36" s="580"/>
      <c r="CSU36" s="580"/>
      <c r="CSV36" s="580"/>
      <c r="CSW36" s="580"/>
      <c r="CSX36" s="580"/>
      <c r="CSY36" s="580"/>
      <c r="CSZ36" s="580"/>
      <c r="CTA36" s="580"/>
      <c r="CTB36" s="580"/>
      <c r="CTC36" s="580"/>
      <c r="CTD36" s="580"/>
      <c r="CTE36" s="580"/>
      <c r="CTF36" s="580"/>
      <c r="CTG36" s="580"/>
      <c r="CTH36" s="580"/>
      <c r="CTI36" s="580"/>
      <c r="CTJ36" s="580"/>
      <c r="CTK36" s="580"/>
      <c r="CTL36" s="580"/>
      <c r="CTM36" s="580"/>
      <c r="CTN36" s="580"/>
      <c r="CTO36" s="580"/>
      <c r="CTP36" s="580"/>
      <c r="CTQ36" s="580"/>
      <c r="CTR36" s="580"/>
      <c r="CTS36" s="580"/>
      <c r="CTT36" s="580"/>
      <c r="CTU36" s="580"/>
      <c r="CTV36" s="580"/>
      <c r="CTW36" s="580"/>
      <c r="CTX36" s="580"/>
      <c r="CTY36" s="580"/>
      <c r="CTZ36" s="580"/>
      <c r="CUA36" s="580"/>
      <c r="CUB36" s="580"/>
      <c r="CUC36" s="580"/>
      <c r="CUD36" s="580"/>
      <c r="CUE36" s="580"/>
      <c r="CUF36" s="580"/>
      <c r="CUG36" s="580"/>
      <c r="CUH36" s="580"/>
      <c r="CUI36" s="580"/>
      <c r="CUJ36" s="580"/>
      <c r="CUK36" s="580"/>
      <c r="CUL36" s="580"/>
      <c r="CUM36" s="580"/>
      <c r="CUN36" s="580"/>
      <c r="CUO36" s="580"/>
      <c r="CUP36" s="580"/>
      <c r="CUQ36" s="580"/>
      <c r="CUR36" s="580"/>
      <c r="CUS36" s="580"/>
      <c r="CUT36" s="580"/>
      <c r="CUU36" s="580"/>
      <c r="CUV36" s="580"/>
      <c r="CUW36" s="580"/>
      <c r="CUX36" s="580"/>
      <c r="CUY36" s="580"/>
      <c r="CUZ36" s="580"/>
      <c r="CVA36" s="580"/>
      <c r="CVB36" s="580"/>
      <c r="CVC36" s="580"/>
      <c r="CVD36" s="580"/>
      <c r="CVE36" s="580"/>
      <c r="CVF36" s="580"/>
      <c r="CVG36" s="580"/>
      <c r="CVH36" s="580"/>
      <c r="CVI36" s="580"/>
      <c r="CVJ36" s="580"/>
      <c r="CVK36" s="580"/>
      <c r="CVL36" s="580"/>
      <c r="CVM36" s="580"/>
      <c r="CVN36" s="580"/>
      <c r="CVO36" s="580"/>
      <c r="CVP36" s="580"/>
      <c r="CVQ36" s="580"/>
      <c r="CVR36" s="580"/>
      <c r="CVS36" s="580"/>
      <c r="CVT36" s="580"/>
      <c r="CVU36" s="580"/>
      <c r="CVV36" s="580"/>
      <c r="CVW36" s="580"/>
      <c r="CVX36" s="580"/>
      <c r="CVY36" s="580"/>
      <c r="CVZ36" s="580"/>
      <c r="CWA36" s="580"/>
      <c r="CWB36" s="580"/>
      <c r="CWC36" s="580"/>
      <c r="CWD36" s="580"/>
      <c r="CWE36" s="580"/>
      <c r="CWF36" s="580"/>
      <c r="CWG36" s="580"/>
      <c r="CWH36" s="580"/>
      <c r="CWI36" s="580"/>
      <c r="CWJ36" s="580"/>
      <c r="CWK36" s="580"/>
      <c r="CWL36" s="580"/>
      <c r="CWM36" s="580"/>
      <c r="CWN36" s="580"/>
      <c r="CWO36" s="580"/>
      <c r="CWP36" s="580"/>
      <c r="CWQ36" s="580"/>
      <c r="CWR36" s="580"/>
      <c r="CWS36" s="580"/>
      <c r="CWT36" s="580"/>
      <c r="CWU36" s="580"/>
      <c r="CWV36" s="580"/>
      <c r="CWW36" s="580"/>
      <c r="CWX36" s="580"/>
      <c r="CWY36" s="580"/>
      <c r="CWZ36" s="580"/>
      <c r="CXA36" s="580"/>
      <c r="CXB36" s="580"/>
      <c r="CXC36" s="580"/>
      <c r="CXD36" s="580"/>
      <c r="CXE36" s="580"/>
      <c r="CXF36" s="580"/>
      <c r="CXG36" s="580"/>
      <c r="CXH36" s="580"/>
      <c r="CXI36" s="580"/>
      <c r="CXJ36" s="580"/>
      <c r="CXK36" s="580"/>
      <c r="CXL36" s="580"/>
      <c r="CXM36" s="580"/>
      <c r="CXN36" s="580"/>
      <c r="CXO36" s="580"/>
      <c r="CXP36" s="580"/>
      <c r="CXQ36" s="580"/>
      <c r="CXR36" s="580"/>
      <c r="CXS36" s="580"/>
      <c r="CXT36" s="580"/>
      <c r="CXU36" s="580"/>
      <c r="CXV36" s="580"/>
      <c r="CXW36" s="580"/>
      <c r="CXX36" s="580"/>
      <c r="CXY36" s="580"/>
      <c r="CXZ36" s="580"/>
      <c r="CYA36" s="580"/>
      <c r="CYB36" s="580"/>
      <c r="CYC36" s="580"/>
      <c r="CYD36" s="580"/>
      <c r="CYE36" s="580"/>
      <c r="CYF36" s="580"/>
      <c r="CYG36" s="580"/>
      <c r="CYH36" s="580"/>
      <c r="CYI36" s="580"/>
      <c r="CYJ36" s="580"/>
      <c r="CYK36" s="580"/>
      <c r="CYL36" s="580"/>
      <c r="CYM36" s="580"/>
      <c r="CYN36" s="580"/>
      <c r="CYO36" s="580"/>
      <c r="CYP36" s="580"/>
      <c r="CYQ36" s="580"/>
      <c r="CYR36" s="580"/>
      <c r="CYS36" s="580"/>
      <c r="CYT36" s="580"/>
      <c r="CYU36" s="580"/>
      <c r="CYV36" s="580"/>
      <c r="CYW36" s="580"/>
      <c r="CYX36" s="580"/>
      <c r="CYY36" s="580"/>
      <c r="CYZ36" s="580"/>
      <c r="CZA36" s="580"/>
      <c r="CZB36" s="580"/>
      <c r="CZC36" s="580"/>
      <c r="CZD36" s="580"/>
      <c r="CZE36" s="580"/>
      <c r="CZF36" s="580"/>
      <c r="CZG36" s="580"/>
      <c r="CZH36" s="580"/>
      <c r="CZI36" s="580"/>
      <c r="CZJ36" s="580"/>
      <c r="CZK36" s="580"/>
      <c r="CZL36" s="580"/>
      <c r="CZM36" s="580"/>
      <c r="CZN36" s="580"/>
      <c r="CZO36" s="580"/>
      <c r="CZP36" s="580"/>
      <c r="CZQ36" s="580"/>
      <c r="CZR36" s="580"/>
      <c r="CZS36" s="580"/>
      <c r="CZT36" s="580"/>
      <c r="CZU36" s="580"/>
      <c r="CZV36" s="580"/>
      <c r="CZW36" s="580"/>
      <c r="CZX36" s="580"/>
      <c r="CZY36" s="580"/>
      <c r="CZZ36" s="580"/>
      <c r="DAA36" s="580"/>
      <c r="DAB36" s="580"/>
      <c r="DAC36" s="580"/>
      <c r="DAD36" s="580"/>
      <c r="DAE36" s="580"/>
      <c r="DAF36" s="580"/>
      <c r="DAG36" s="580"/>
      <c r="DAH36" s="580"/>
      <c r="DAI36" s="580"/>
      <c r="DAJ36" s="580"/>
      <c r="DAK36" s="580"/>
      <c r="DAL36" s="580"/>
      <c r="DAM36" s="580"/>
      <c r="DAN36" s="580"/>
      <c r="DAO36" s="580"/>
      <c r="DAP36" s="580"/>
      <c r="DAQ36" s="580"/>
      <c r="DAR36" s="580"/>
      <c r="DAS36" s="580"/>
      <c r="DAT36" s="580"/>
      <c r="DAU36" s="580"/>
      <c r="DAV36" s="580"/>
      <c r="DAW36" s="580"/>
      <c r="DAX36" s="580"/>
      <c r="DAY36" s="580"/>
      <c r="DAZ36" s="580"/>
      <c r="DBA36" s="580"/>
      <c r="DBB36" s="580"/>
      <c r="DBC36" s="580"/>
      <c r="DBD36" s="580"/>
      <c r="DBE36" s="580"/>
      <c r="DBF36" s="580"/>
      <c r="DBG36" s="580"/>
      <c r="DBH36" s="580"/>
      <c r="DBI36" s="580"/>
      <c r="DBJ36" s="580"/>
      <c r="DBK36" s="580"/>
      <c r="DBL36" s="580"/>
      <c r="DBM36" s="580"/>
      <c r="DBN36" s="580"/>
      <c r="DBO36" s="580"/>
      <c r="DBP36" s="580"/>
      <c r="DBQ36" s="580"/>
      <c r="DBR36" s="580"/>
      <c r="DBS36" s="580"/>
      <c r="DBT36" s="580"/>
      <c r="DBU36" s="580"/>
      <c r="DBV36" s="580"/>
      <c r="DBW36" s="580"/>
      <c r="DBX36" s="580"/>
      <c r="DBY36" s="580"/>
      <c r="DBZ36" s="580"/>
      <c r="DCA36" s="580"/>
      <c r="DCB36" s="580"/>
      <c r="DCC36" s="580"/>
      <c r="DCD36" s="580"/>
      <c r="DCE36" s="580"/>
      <c r="DCF36" s="580"/>
      <c r="DCG36" s="580"/>
      <c r="DCH36" s="580"/>
      <c r="DCI36" s="580"/>
      <c r="DCJ36" s="580"/>
      <c r="DCK36" s="580"/>
      <c r="DCL36" s="580"/>
      <c r="DCM36" s="580"/>
      <c r="DCN36" s="580"/>
      <c r="DCO36" s="580"/>
      <c r="DCP36" s="580"/>
      <c r="DCQ36" s="580"/>
      <c r="DCR36" s="580"/>
      <c r="DCS36" s="580"/>
      <c r="DCT36" s="580"/>
      <c r="DCU36" s="580"/>
      <c r="DCV36" s="580"/>
      <c r="DCW36" s="580"/>
      <c r="DCX36" s="580"/>
      <c r="DCY36" s="580"/>
      <c r="DCZ36" s="580"/>
      <c r="DDA36" s="580"/>
      <c r="DDB36" s="580"/>
      <c r="DDC36" s="580"/>
      <c r="DDD36" s="580"/>
      <c r="DDE36" s="580"/>
      <c r="DDF36" s="580"/>
      <c r="DDG36" s="580"/>
      <c r="DDH36" s="580"/>
      <c r="DDI36" s="580"/>
      <c r="DDJ36" s="580"/>
      <c r="DDK36" s="580"/>
      <c r="DDL36" s="580"/>
      <c r="DDM36" s="580"/>
      <c r="DDN36" s="580"/>
      <c r="DDO36" s="580"/>
      <c r="DDP36" s="580"/>
      <c r="DDQ36" s="580"/>
      <c r="DDR36" s="580"/>
      <c r="DDS36" s="580"/>
      <c r="DDT36" s="580"/>
      <c r="DDU36" s="580"/>
      <c r="DDV36" s="580"/>
      <c r="DDW36" s="580"/>
      <c r="DDX36" s="580"/>
      <c r="DDY36" s="580"/>
      <c r="DDZ36" s="580"/>
      <c r="DEA36" s="580"/>
      <c r="DEB36" s="580"/>
      <c r="DEC36" s="580"/>
      <c r="DED36" s="580"/>
      <c r="DEE36" s="580"/>
      <c r="DEF36" s="580"/>
      <c r="DEG36" s="580"/>
      <c r="DEH36" s="580"/>
      <c r="DEI36" s="580"/>
      <c r="DEJ36" s="580"/>
      <c r="DEK36" s="580"/>
      <c r="DEL36" s="580"/>
      <c r="DEM36" s="580"/>
      <c r="DEN36" s="580"/>
      <c r="DEO36" s="580"/>
      <c r="DEP36" s="580"/>
      <c r="DEQ36" s="580"/>
      <c r="DER36" s="580"/>
      <c r="DES36" s="580"/>
      <c r="DET36" s="580"/>
      <c r="DEU36" s="580"/>
      <c r="DEV36" s="580"/>
      <c r="DEW36" s="580"/>
      <c r="DEX36" s="580"/>
      <c r="DEY36" s="580"/>
      <c r="DEZ36" s="580"/>
      <c r="DFA36" s="580"/>
      <c r="DFB36" s="580"/>
      <c r="DFC36" s="580"/>
      <c r="DFD36" s="580"/>
      <c r="DFE36" s="580"/>
      <c r="DFF36" s="580"/>
      <c r="DFG36" s="580"/>
      <c r="DFH36" s="580"/>
      <c r="DFI36" s="580"/>
      <c r="DFJ36" s="580"/>
      <c r="DFK36" s="580"/>
      <c r="DFL36" s="580"/>
      <c r="DFM36" s="580"/>
      <c r="DFN36" s="580"/>
      <c r="DFO36" s="580"/>
      <c r="DFP36" s="580"/>
      <c r="DFQ36" s="580"/>
      <c r="DFR36" s="580"/>
      <c r="DFS36" s="580"/>
      <c r="DFT36" s="580"/>
      <c r="DFU36" s="580"/>
      <c r="DFV36" s="580"/>
      <c r="DFW36" s="580"/>
      <c r="DFX36" s="580"/>
      <c r="DFY36" s="580"/>
      <c r="DFZ36" s="580"/>
      <c r="DGA36" s="580"/>
      <c r="DGB36" s="580"/>
      <c r="DGC36" s="580"/>
      <c r="DGD36" s="580"/>
      <c r="DGE36" s="580"/>
      <c r="DGF36" s="580"/>
      <c r="DGG36" s="580"/>
      <c r="DGH36" s="580"/>
      <c r="DGI36" s="580"/>
      <c r="DGJ36" s="580"/>
      <c r="DGK36" s="580"/>
      <c r="DGL36" s="580"/>
      <c r="DGM36" s="580"/>
      <c r="DGN36" s="580"/>
      <c r="DGO36" s="580"/>
      <c r="DGP36" s="580"/>
      <c r="DGQ36" s="580"/>
      <c r="DGR36" s="580"/>
      <c r="DGS36" s="580"/>
      <c r="DGT36" s="580"/>
      <c r="DGU36" s="580"/>
      <c r="DGV36" s="580"/>
      <c r="DGW36" s="580"/>
      <c r="DGX36" s="580"/>
      <c r="DGY36" s="580"/>
      <c r="DGZ36" s="580"/>
      <c r="DHA36" s="580"/>
      <c r="DHB36" s="580"/>
      <c r="DHC36" s="580"/>
      <c r="DHD36" s="580"/>
      <c r="DHE36" s="580"/>
      <c r="DHF36" s="580"/>
      <c r="DHG36" s="580"/>
      <c r="DHH36" s="580"/>
      <c r="DHI36" s="580"/>
      <c r="DHJ36" s="580"/>
      <c r="DHK36" s="580"/>
      <c r="DHL36" s="580"/>
      <c r="DHM36" s="580"/>
      <c r="DHN36" s="580"/>
      <c r="DHO36" s="580"/>
      <c r="DHP36" s="580"/>
      <c r="DHQ36" s="580"/>
      <c r="DHR36" s="580"/>
      <c r="DHS36" s="580"/>
      <c r="DHT36" s="580"/>
      <c r="DHU36" s="580"/>
      <c r="DHV36" s="580"/>
      <c r="DHW36" s="580"/>
      <c r="DHX36" s="580"/>
      <c r="DHY36" s="580"/>
      <c r="DHZ36" s="580"/>
      <c r="DIA36" s="580"/>
      <c r="DIB36" s="580"/>
      <c r="DIC36" s="580"/>
      <c r="DID36" s="580"/>
      <c r="DIE36" s="580"/>
      <c r="DIF36" s="580"/>
      <c r="DIG36" s="580"/>
      <c r="DIH36" s="580"/>
      <c r="DII36" s="580"/>
      <c r="DIJ36" s="580"/>
      <c r="DIK36" s="580"/>
      <c r="DIL36" s="580"/>
      <c r="DIM36" s="580"/>
      <c r="DIN36" s="580"/>
      <c r="DIO36" s="580"/>
      <c r="DIP36" s="580"/>
      <c r="DIQ36" s="580"/>
      <c r="DIR36" s="580"/>
      <c r="DIS36" s="580"/>
      <c r="DIT36" s="580"/>
      <c r="DIU36" s="580"/>
      <c r="DIV36" s="580"/>
      <c r="DIW36" s="580"/>
      <c r="DIX36" s="580"/>
      <c r="DIY36" s="580"/>
      <c r="DIZ36" s="580"/>
      <c r="DJA36" s="580"/>
      <c r="DJB36" s="580"/>
      <c r="DJC36" s="580"/>
      <c r="DJD36" s="580"/>
      <c r="DJE36" s="580"/>
      <c r="DJF36" s="580"/>
      <c r="DJG36" s="580"/>
      <c r="DJH36" s="580"/>
      <c r="DJI36" s="580"/>
      <c r="DJJ36" s="580"/>
      <c r="DJK36" s="580"/>
      <c r="DJL36" s="580"/>
      <c r="DJM36" s="580"/>
      <c r="DJN36" s="580"/>
      <c r="DJO36" s="580"/>
      <c r="DJP36" s="580"/>
      <c r="DJQ36" s="580"/>
      <c r="DJR36" s="580"/>
      <c r="DJS36" s="580"/>
      <c r="DJT36" s="580"/>
      <c r="DJU36" s="580"/>
      <c r="DJV36" s="580"/>
      <c r="DJW36" s="580"/>
      <c r="DJX36" s="580"/>
      <c r="DJY36" s="580"/>
      <c r="DJZ36" s="580"/>
      <c r="DKA36" s="580"/>
      <c r="DKB36" s="580"/>
      <c r="DKC36" s="580"/>
      <c r="DKD36" s="580"/>
      <c r="DKE36" s="580"/>
      <c r="DKF36" s="580"/>
      <c r="DKG36" s="580"/>
      <c r="DKH36" s="580"/>
      <c r="DKI36" s="580"/>
      <c r="DKJ36" s="580"/>
      <c r="DKK36" s="580"/>
      <c r="DKL36" s="580"/>
      <c r="DKM36" s="580"/>
      <c r="DKN36" s="580"/>
      <c r="DKO36" s="580"/>
      <c r="DKP36" s="580"/>
      <c r="DKQ36" s="580"/>
      <c r="DKR36" s="580"/>
      <c r="DKS36" s="580"/>
      <c r="DKT36" s="580"/>
      <c r="DKU36" s="580"/>
      <c r="DKV36" s="580"/>
      <c r="DKW36" s="580"/>
      <c r="DKX36" s="580"/>
      <c r="DKY36" s="580"/>
      <c r="DKZ36" s="580"/>
      <c r="DLA36" s="580"/>
      <c r="DLB36" s="580"/>
      <c r="DLC36" s="580"/>
      <c r="DLD36" s="580"/>
      <c r="DLE36" s="580"/>
      <c r="DLF36" s="580"/>
      <c r="DLG36" s="580"/>
      <c r="DLH36" s="580"/>
      <c r="DLI36" s="580"/>
      <c r="DLJ36" s="580"/>
      <c r="DLK36" s="580"/>
      <c r="DLL36" s="580"/>
      <c r="DLM36" s="580"/>
      <c r="DLN36" s="580"/>
      <c r="DLO36" s="580"/>
      <c r="DLP36" s="580"/>
      <c r="DLQ36" s="580"/>
      <c r="DLR36" s="580"/>
      <c r="DLS36" s="580"/>
      <c r="DLT36" s="580"/>
      <c r="DLU36" s="580"/>
      <c r="DLV36" s="580"/>
      <c r="DLW36" s="580"/>
      <c r="DLX36" s="580"/>
      <c r="DLY36" s="580"/>
      <c r="DLZ36" s="580"/>
      <c r="DMA36" s="580"/>
      <c r="DMB36" s="580"/>
      <c r="DMC36" s="580"/>
      <c r="DMD36" s="580"/>
      <c r="DME36" s="580"/>
      <c r="DMF36" s="580"/>
      <c r="DMG36" s="580"/>
      <c r="DMH36" s="580"/>
      <c r="DMI36" s="580"/>
      <c r="DMJ36" s="580"/>
      <c r="DMK36" s="580"/>
      <c r="DML36" s="580"/>
      <c r="DMM36" s="580"/>
      <c r="DMN36" s="580"/>
      <c r="DMO36" s="580"/>
      <c r="DMP36" s="580"/>
      <c r="DMQ36" s="580"/>
      <c r="DMR36" s="580"/>
      <c r="DMS36" s="580"/>
      <c r="DMT36" s="580"/>
      <c r="DMU36" s="580"/>
      <c r="DMV36" s="580"/>
      <c r="DMW36" s="580"/>
      <c r="DMX36" s="580"/>
      <c r="DMY36" s="580"/>
      <c r="DMZ36" s="580"/>
      <c r="DNA36" s="580"/>
      <c r="DNB36" s="580"/>
      <c r="DNC36" s="580"/>
      <c r="DND36" s="580"/>
      <c r="DNE36" s="580"/>
      <c r="DNF36" s="580"/>
      <c r="DNG36" s="580"/>
      <c r="DNH36" s="580"/>
      <c r="DNI36" s="580"/>
      <c r="DNJ36" s="580"/>
      <c r="DNK36" s="580"/>
      <c r="DNL36" s="580"/>
      <c r="DNM36" s="580"/>
      <c r="DNN36" s="580"/>
      <c r="DNO36" s="580"/>
      <c r="DNP36" s="580"/>
      <c r="DNQ36" s="580"/>
      <c r="DNR36" s="580"/>
      <c r="DNS36" s="580"/>
      <c r="DNT36" s="580"/>
      <c r="DNU36" s="580"/>
      <c r="DNV36" s="580"/>
      <c r="DNW36" s="580"/>
      <c r="DNX36" s="580"/>
      <c r="DNY36" s="580"/>
      <c r="DNZ36" s="580"/>
      <c r="DOA36" s="580"/>
      <c r="DOB36" s="580"/>
      <c r="DOC36" s="580"/>
      <c r="DOD36" s="580"/>
      <c r="DOE36" s="580"/>
      <c r="DOF36" s="580"/>
      <c r="DOG36" s="580"/>
      <c r="DOH36" s="580"/>
      <c r="DOI36" s="580"/>
      <c r="DOJ36" s="580"/>
      <c r="DOK36" s="580"/>
      <c r="DOL36" s="580"/>
      <c r="DOM36" s="580"/>
      <c r="DON36" s="580"/>
      <c r="DOO36" s="580"/>
      <c r="DOP36" s="580"/>
      <c r="DOQ36" s="580"/>
      <c r="DOR36" s="580"/>
      <c r="DOS36" s="580"/>
      <c r="DOT36" s="580"/>
      <c r="DOU36" s="580"/>
      <c r="DOV36" s="580"/>
      <c r="DOW36" s="580"/>
      <c r="DOX36" s="580"/>
      <c r="DOY36" s="580"/>
      <c r="DOZ36" s="580"/>
      <c r="DPA36" s="580"/>
      <c r="DPB36" s="580"/>
      <c r="DPC36" s="580"/>
      <c r="DPD36" s="580"/>
      <c r="DPE36" s="580"/>
      <c r="DPF36" s="580"/>
      <c r="DPG36" s="580"/>
      <c r="DPH36" s="580"/>
      <c r="DPI36" s="580"/>
      <c r="DPJ36" s="580"/>
      <c r="DPK36" s="580"/>
      <c r="DPL36" s="580"/>
      <c r="DPM36" s="580"/>
      <c r="DPN36" s="580"/>
      <c r="DPO36" s="580"/>
      <c r="DPP36" s="580"/>
      <c r="DPQ36" s="580"/>
      <c r="DPR36" s="580"/>
      <c r="DPS36" s="580"/>
      <c r="DPT36" s="580"/>
      <c r="DPU36" s="580"/>
      <c r="DPV36" s="580"/>
      <c r="DPW36" s="580"/>
      <c r="DPX36" s="580"/>
      <c r="DPY36" s="580"/>
      <c r="DPZ36" s="580"/>
      <c r="DQA36" s="580"/>
      <c r="DQB36" s="580"/>
      <c r="DQC36" s="580"/>
      <c r="DQD36" s="580"/>
      <c r="DQE36" s="580"/>
      <c r="DQF36" s="580"/>
      <c r="DQG36" s="580"/>
      <c r="DQH36" s="580"/>
      <c r="DQI36" s="580"/>
      <c r="DQJ36" s="580"/>
      <c r="DQK36" s="580"/>
      <c r="DQL36" s="580"/>
      <c r="DQM36" s="580"/>
      <c r="DQN36" s="580"/>
      <c r="DQO36" s="580"/>
      <c r="DQP36" s="580"/>
      <c r="DQQ36" s="580"/>
      <c r="DQR36" s="580"/>
      <c r="DQS36" s="580"/>
      <c r="DQT36" s="580"/>
      <c r="DQU36" s="580"/>
      <c r="DQV36" s="580"/>
      <c r="DQW36" s="580"/>
      <c r="DQX36" s="580"/>
      <c r="DQY36" s="580"/>
      <c r="DQZ36" s="580"/>
      <c r="DRA36" s="580"/>
      <c r="DRB36" s="580"/>
      <c r="DRC36" s="580"/>
      <c r="DRD36" s="580"/>
      <c r="DRE36" s="580"/>
      <c r="DRF36" s="580"/>
      <c r="DRG36" s="580"/>
      <c r="DRH36" s="580"/>
      <c r="DRI36" s="580"/>
      <c r="DRJ36" s="580"/>
      <c r="DRK36" s="580"/>
      <c r="DRL36" s="580"/>
      <c r="DRM36" s="580"/>
      <c r="DRN36" s="580"/>
      <c r="DRO36" s="580"/>
      <c r="DRP36" s="580"/>
      <c r="DRQ36" s="580"/>
      <c r="DRR36" s="580"/>
      <c r="DRS36" s="580"/>
      <c r="DRT36" s="580"/>
      <c r="DRU36" s="580"/>
      <c r="DRV36" s="580"/>
      <c r="DRW36" s="580"/>
      <c r="DRX36" s="580"/>
      <c r="DRY36" s="580"/>
      <c r="DRZ36" s="580"/>
      <c r="DSA36" s="580"/>
      <c r="DSB36" s="580"/>
      <c r="DSC36" s="580"/>
      <c r="DSD36" s="580"/>
      <c r="DSE36" s="580"/>
      <c r="DSF36" s="580"/>
      <c r="DSG36" s="580"/>
      <c r="DSH36" s="580"/>
      <c r="DSI36" s="580"/>
      <c r="DSJ36" s="580"/>
      <c r="DSK36" s="580"/>
      <c r="DSL36" s="580"/>
      <c r="DSM36" s="580"/>
      <c r="DSN36" s="580"/>
      <c r="DSO36" s="580"/>
      <c r="DSP36" s="580"/>
      <c r="DSQ36" s="580"/>
      <c r="DSR36" s="580"/>
      <c r="DSS36" s="580"/>
      <c r="DST36" s="580"/>
      <c r="DSU36" s="580"/>
      <c r="DSV36" s="580"/>
      <c r="DSW36" s="580"/>
      <c r="DSX36" s="580"/>
      <c r="DSY36" s="580"/>
      <c r="DSZ36" s="580"/>
      <c r="DTA36" s="580"/>
      <c r="DTB36" s="580"/>
      <c r="DTC36" s="580"/>
      <c r="DTD36" s="580"/>
      <c r="DTE36" s="580"/>
      <c r="DTF36" s="580"/>
      <c r="DTG36" s="580"/>
      <c r="DTH36" s="580"/>
      <c r="DTI36" s="580"/>
      <c r="DTJ36" s="580"/>
      <c r="DTK36" s="580"/>
      <c r="DTL36" s="580"/>
      <c r="DTM36" s="580"/>
      <c r="DTN36" s="580"/>
      <c r="DTO36" s="580"/>
      <c r="DTP36" s="580"/>
      <c r="DTQ36" s="580"/>
      <c r="DTR36" s="580"/>
      <c r="DTS36" s="580"/>
      <c r="DTT36" s="580"/>
      <c r="DTU36" s="580"/>
      <c r="DTV36" s="580"/>
      <c r="DTW36" s="580"/>
      <c r="DTX36" s="580"/>
      <c r="DTY36" s="580"/>
      <c r="DTZ36" s="580"/>
      <c r="DUA36" s="580"/>
      <c r="DUB36" s="580"/>
      <c r="DUC36" s="580"/>
      <c r="DUD36" s="580"/>
      <c r="DUE36" s="580"/>
      <c r="DUF36" s="580"/>
      <c r="DUG36" s="580"/>
      <c r="DUH36" s="580"/>
      <c r="DUI36" s="580"/>
      <c r="DUJ36" s="580"/>
      <c r="DUK36" s="580"/>
      <c r="DUL36" s="580"/>
      <c r="DUM36" s="580"/>
      <c r="DUN36" s="580"/>
      <c r="DUO36" s="580"/>
      <c r="DUP36" s="580"/>
      <c r="DUQ36" s="580"/>
      <c r="DUR36" s="580"/>
      <c r="DUS36" s="580"/>
      <c r="DUT36" s="580"/>
      <c r="DUU36" s="580"/>
      <c r="DUV36" s="580"/>
      <c r="DUW36" s="580"/>
      <c r="DUX36" s="580"/>
      <c r="DUY36" s="580"/>
      <c r="DUZ36" s="580"/>
      <c r="DVA36" s="580"/>
      <c r="DVB36" s="580"/>
      <c r="DVC36" s="580"/>
      <c r="DVD36" s="580"/>
      <c r="DVE36" s="580"/>
      <c r="DVF36" s="580"/>
      <c r="DVG36" s="580"/>
      <c r="DVH36" s="580"/>
      <c r="DVI36" s="580"/>
      <c r="DVJ36" s="580"/>
      <c r="DVK36" s="580"/>
      <c r="DVL36" s="580"/>
      <c r="DVM36" s="580"/>
      <c r="DVN36" s="580"/>
      <c r="DVO36" s="580"/>
      <c r="DVP36" s="580"/>
      <c r="DVQ36" s="580"/>
      <c r="DVR36" s="580"/>
      <c r="DVS36" s="580"/>
      <c r="DVT36" s="580"/>
      <c r="DVU36" s="580"/>
      <c r="DVV36" s="580"/>
      <c r="DVW36" s="580"/>
      <c r="DVX36" s="580"/>
      <c r="DVY36" s="580"/>
      <c r="DVZ36" s="580"/>
      <c r="DWA36" s="580"/>
      <c r="DWB36" s="580"/>
      <c r="DWC36" s="580"/>
      <c r="DWD36" s="580"/>
      <c r="DWE36" s="580"/>
      <c r="DWF36" s="580"/>
      <c r="DWG36" s="580"/>
      <c r="DWH36" s="580"/>
      <c r="DWI36" s="580"/>
      <c r="DWJ36" s="580"/>
      <c r="DWK36" s="580"/>
      <c r="DWL36" s="580"/>
      <c r="DWM36" s="580"/>
      <c r="DWN36" s="580"/>
      <c r="DWO36" s="580"/>
      <c r="DWP36" s="580"/>
      <c r="DWQ36" s="580"/>
      <c r="DWR36" s="580"/>
      <c r="DWS36" s="580"/>
      <c r="DWT36" s="580"/>
      <c r="DWU36" s="580"/>
      <c r="DWV36" s="580"/>
      <c r="DWW36" s="580"/>
      <c r="DWX36" s="580"/>
      <c r="DWY36" s="580"/>
      <c r="DWZ36" s="580"/>
      <c r="DXA36" s="580"/>
      <c r="DXB36" s="580"/>
      <c r="DXC36" s="580"/>
      <c r="DXD36" s="580"/>
      <c r="DXE36" s="580"/>
      <c r="DXF36" s="580"/>
      <c r="DXG36" s="580"/>
      <c r="DXH36" s="580"/>
      <c r="DXI36" s="580"/>
      <c r="DXJ36" s="580"/>
      <c r="DXK36" s="580"/>
      <c r="DXL36" s="580"/>
      <c r="DXM36" s="580"/>
      <c r="DXN36" s="580"/>
      <c r="DXO36" s="580"/>
      <c r="DXP36" s="580"/>
      <c r="DXQ36" s="580"/>
      <c r="DXR36" s="580"/>
      <c r="DXS36" s="580"/>
      <c r="DXT36" s="580"/>
      <c r="DXU36" s="580"/>
      <c r="DXV36" s="580"/>
      <c r="DXW36" s="580"/>
      <c r="DXX36" s="580"/>
      <c r="DXY36" s="580"/>
      <c r="DXZ36" s="580"/>
      <c r="DYA36" s="580"/>
      <c r="DYB36" s="580"/>
      <c r="DYC36" s="580"/>
      <c r="DYD36" s="580"/>
      <c r="DYE36" s="580"/>
      <c r="DYF36" s="580"/>
      <c r="DYG36" s="580"/>
      <c r="DYH36" s="580"/>
      <c r="DYI36" s="580"/>
      <c r="DYJ36" s="580"/>
      <c r="DYK36" s="580"/>
      <c r="DYL36" s="580"/>
      <c r="DYM36" s="580"/>
      <c r="DYN36" s="580"/>
      <c r="DYO36" s="580"/>
      <c r="DYP36" s="580"/>
      <c r="DYQ36" s="580"/>
      <c r="DYR36" s="580"/>
      <c r="DYS36" s="580"/>
      <c r="DYT36" s="580"/>
      <c r="DYU36" s="580"/>
      <c r="DYV36" s="580"/>
      <c r="DYW36" s="580"/>
      <c r="DYX36" s="580"/>
      <c r="DYY36" s="580"/>
      <c r="DYZ36" s="580"/>
      <c r="DZA36" s="580"/>
      <c r="DZB36" s="580"/>
      <c r="DZC36" s="580"/>
      <c r="DZD36" s="580"/>
      <c r="DZE36" s="580"/>
      <c r="DZF36" s="580"/>
      <c r="DZG36" s="580"/>
      <c r="DZH36" s="580"/>
      <c r="DZI36" s="580"/>
      <c r="DZJ36" s="580"/>
      <c r="DZK36" s="580"/>
      <c r="DZL36" s="580"/>
      <c r="DZM36" s="580"/>
      <c r="DZN36" s="580"/>
      <c r="DZO36" s="580"/>
      <c r="DZP36" s="580"/>
      <c r="DZQ36" s="580"/>
      <c r="DZR36" s="580"/>
      <c r="DZS36" s="580"/>
      <c r="DZT36" s="580"/>
      <c r="DZU36" s="580"/>
      <c r="DZV36" s="580"/>
      <c r="DZW36" s="580"/>
      <c r="DZX36" s="580"/>
      <c r="DZY36" s="580"/>
      <c r="DZZ36" s="580"/>
      <c r="EAA36" s="580"/>
      <c r="EAB36" s="580"/>
      <c r="EAC36" s="580"/>
      <c r="EAD36" s="580"/>
      <c r="EAE36" s="580"/>
      <c r="EAF36" s="580"/>
      <c r="EAG36" s="580"/>
      <c r="EAH36" s="580"/>
      <c r="EAI36" s="580"/>
      <c r="EAJ36" s="580"/>
      <c r="EAK36" s="580"/>
      <c r="EAL36" s="580"/>
      <c r="EAM36" s="580"/>
      <c r="EAN36" s="580"/>
      <c r="EAO36" s="580"/>
      <c r="EAP36" s="580"/>
      <c r="EAQ36" s="580"/>
      <c r="EAR36" s="580"/>
      <c r="EAS36" s="580"/>
      <c r="EAT36" s="580"/>
      <c r="EAU36" s="580"/>
      <c r="EAV36" s="580"/>
      <c r="EAW36" s="580"/>
      <c r="EAX36" s="580"/>
      <c r="EAY36" s="580"/>
      <c r="EAZ36" s="580"/>
      <c r="EBA36" s="580"/>
      <c r="EBB36" s="580"/>
      <c r="EBC36" s="580"/>
      <c r="EBD36" s="580"/>
      <c r="EBE36" s="580"/>
      <c r="EBF36" s="580"/>
      <c r="EBG36" s="580"/>
      <c r="EBH36" s="580"/>
      <c r="EBI36" s="580"/>
      <c r="EBJ36" s="580"/>
      <c r="EBK36" s="580"/>
      <c r="EBL36" s="580"/>
      <c r="EBM36" s="580"/>
      <c r="EBN36" s="580"/>
      <c r="EBO36" s="580"/>
      <c r="EBP36" s="580"/>
      <c r="EBQ36" s="580"/>
      <c r="EBR36" s="580"/>
      <c r="EBS36" s="580"/>
      <c r="EBT36" s="580"/>
      <c r="EBU36" s="580"/>
      <c r="EBV36" s="580"/>
      <c r="EBW36" s="580"/>
      <c r="EBX36" s="580"/>
      <c r="EBY36" s="580"/>
      <c r="EBZ36" s="580"/>
      <c r="ECA36" s="580"/>
      <c r="ECB36" s="580"/>
      <c r="ECC36" s="580"/>
      <c r="ECD36" s="580"/>
      <c r="ECE36" s="580"/>
      <c r="ECF36" s="580"/>
      <c r="ECG36" s="580"/>
      <c r="ECH36" s="580"/>
      <c r="ECI36" s="580"/>
      <c r="ECJ36" s="580"/>
      <c r="ECK36" s="580"/>
      <c r="ECL36" s="580"/>
      <c r="ECM36" s="580"/>
      <c r="ECN36" s="580"/>
      <c r="ECO36" s="580"/>
      <c r="ECP36" s="580"/>
      <c r="ECQ36" s="580"/>
      <c r="ECR36" s="580"/>
      <c r="ECS36" s="580"/>
      <c r="ECT36" s="580"/>
      <c r="ECU36" s="580"/>
      <c r="ECV36" s="580"/>
      <c r="ECW36" s="580"/>
      <c r="ECX36" s="580"/>
      <c r="ECY36" s="580"/>
      <c r="ECZ36" s="580"/>
      <c r="EDA36" s="580"/>
      <c r="EDB36" s="580"/>
      <c r="EDC36" s="580"/>
      <c r="EDD36" s="580"/>
      <c r="EDE36" s="580"/>
      <c r="EDF36" s="580"/>
      <c r="EDG36" s="580"/>
      <c r="EDH36" s="580"/>
      <c r="EDI36" s="580"/>
      <c r="EDJ36" s="580"/>
      <c r="EDK36" s="580"/>
      <c r="EDL36" s="580"/>
      <c r="EDM36" s="580"/>
      <c r="EDN36" s="580"/>
      <c r="EDO36" s="580"/>
      <c r="EDP36" s="580"/>
      <c r="EDQ36" s="580"/>
      <c r="EDR36" s="580"/>
      <c r="EDS36" s="580"/>
      <c r="EDT36" s="580"/>
      <c r="EDU36" s="580"/>
      <c r="EDV36" s="580"/>
      <c r="EDW36" s="580"/>
      <c r="EDX36" s="580"/>
      <c r="EDY36" s="580"/>
      <c r="EDZ36" s="580"/>
      <c r="EEA36" s="580"/>
      <c r="EEB36" s="580"/>
      <c r="EEC36" s="580"/>
      <c r="EED36" s="580"/>
      <c r="EEE36" s="580"/>
      <c r="EEF36" s="580"/>
      <c r="EEG36" s="580"/>
      <c r="EEH36" s="580"/>
      <c r="EEI36" s="580"/>
      <c r="EEJ36" s="580"/>
      <c r="EEK36" s="580"/>
      <c r="EEL36" s="580"/>
      <c r="EEM36" s="580"/>
      <c r="EEN36" s="580"/>
      <c r="EEO36" s="580"/>
      <c r="EEP36" s="580"/>
      <c r="EEQ36" s="580"/>
      <c r="EER36" s="580"/>
      <c r="EES36" s="580"/>
      <c r="EET36" s="580"/>
      <c r="EEU36" s="580"/>
      <c r="EEV36" s="580"/>
      <c r="EEW36" s="580"/>
      <c r="EEX36" s="580"/>
      <c r="EEY36" s="580"/>
      <c r="EEZ36" s="580"/>
      <c r="EFA36" s="580"/>
      <c r="EFB36" s="580"/>
      <c r="EFC36" s="580"/>
      <c r="EFD36" s="580"/>
      <c r="EFE36" s="580"/>
      <c r="EFF36" s="580"/>
      <c r="EFG36" s="580"/>
      <c r="EFH36" s="580"/>
      <c r="EFI36" s="580"/>
      <c r="EFJ36" s="580"/>
      <c r="EFK36" s="580"/>
      <c r="EFL36" s="580"/>
      <c r="EFM36" s="580"/>
      <c r="EFN36" s="580"/>
      <c r="EFO36" s="580"/>
      <c r="EFP36" s="580"/>
      <c r="EFQ36" s="580"/>
      <c r="EFR36" s="580"/>
      <c r="EFS36" s="580"/>
      <c r="EFT36" s="580"/>
      <c r="EFU36" s="580"/>
      <c r="EFV36" s="580"/>
      <c r="EFW36" s="580"/>
      <c r="EFX36" s="580"/>
      <c r="EFY36" s="580"/>
      <c r="EFZ36" s="580"/>
      <c r="EGA36" s="580"/>
      <c r="EGB36" s="580"/>
      <c r="EGC36" s="580"/>
      <c r="EGD36" s="580"/>
      <c r="EGE36" s="580"/>
      <c r="EGF36" s="580"/>
      <c r="EGG36" s="580"/>
      <c r="EGH36" s="580"/>
      <c r="EGI36" s="580"/>
      <c r="EGJ36" s="580"/>
      <c r="EGK36" s="580"/>
      <c r="EGL36" s="580"/>
      <c r="EGM36" s="580"/>
      <c r="EGN36" s="580"/>
      <c r="EGO36" s="580"/>
      <c r="EGP36" s="580"/>
      <c r="EGQ36" s="580"/>
      <c r="EGR36" s="580"/>
      <c r="EGS36" s="580"/>
      <c r="EGT36" s="580"/>
      <c r="EGU36" s="580"/>
      <c r="EGV36" s="580"/>
      <c r="EGW36" s="580"/>
      <c r="EGX36" s="580"/>
      <c r="EGY36" s="580"/>
      <c r="EGZ36" s="580"/>
      <c r="EHA36" s="580"/>
      <c r="EHB36" s="580"/>
      <c r="EHC36" s="580"/>
      <c r="EHD36" s="580"/>
      <c r="EHE36" s="580"/>
      <c r="EHF36" s="580"/>
      <c r="EHG36" s="580"/>
      <c r="EHH36" s="580"/>
      <c r="EHI36" s="580"/>
      <c r="EHJ36" s="580"/>
      <c r="EHK36" s="580"/>
      <c r="EHL36" s="580"/>
      <c r="EHM36" s="580"/>
      <c r="EHN36" s="580"/>
      <c r="EHO36" s="580"/>
      <c r="EHP36" s="580"/>
      <c r="EHQ36" s="580"/>
      <c r="EHR36" s="580"/>
      <c r="EHS36" s="580"/>
      <c r="EHT36" s="580"/>
      <c r="EHU36" s="580"/>
      <c r="EHV36" s="580"/>
      <c r="EHW36" s="580"/>
      <c r="EHX36" s="580"/>
      <c r="EHY36" s="580"/>
      <c r="EHZ36" s="580"/>
      <c r="EIA36" s="580"/>
      <c r="EIB36" s="580"/>
      <c r="EIC36" s="580"/>
      <c r="EID36" s="580"/>
      <c r="EIE36" s="580"/>
      <c r="EIF36" s="580"/>
      <c r="EIG36" s="580"/>
      <c r="EIH36" s="580"/>
      <c r="EII36" s="580"/>
      <c r="EIJ36" s="580"/>
      <c r="EIK36" s="580"/>
      <c r="EIL36" s="580"/>
      <c r="EIM36" s="580"/>
      <c r="EIN36" s="580"/>
      <c r="EIO36" s="580"/>
      <c r="EIP36" s="580"/>
      <c r="EIQ36" s="580"/>
      <c r="EIR36" s="580"/>
      <c r="EIS36" s="580"/>
      <c r="EIT36" s="580"/>
      <c r="EIU36" s="580"/>
      <c r="EIV36" s="580"/>
      <c r="EIW36" s="580"/>
      <c r="EIX36" s="580"/>
      <c r="EIY36" s="580"/>
      <c r="EIZ36" s="580"/>
      <c r="EJA36" s="580"/>
      <c r="EJB36" s="580"/>
      <c r="EJC36" s="580"/>
      <c r="EJD36" s="580"/>
      <c r="EJE36" s="580"/>
      <c r="EJF36" s="580"/>
      <c r="EJG36" s="580"/>
      <c r="EJH36" s="580"/>
      <c r="EJI36" s="580"/>
      <c r="EJJ36" s="580"/>
      <c r="EJK36" s="580"/>
      <c r="EJL36" s="580"/>
      <c r="EJM36" s="580"/>
      <c r="EJN36" s="580"/>
      <c r="EJO36" s="580"/>
      <c r="EJP36" s="580"/>
      <c r="EJQ36" s="580"/>
      <c r="EJR36" s="580"/>
      <c r="EJS36" s="580"/>
      <c r="EJT36" s="580"/>
      <c r="EJU36" s="580"/>
      <c r="EJV36" s="580"/>
      <c r="EJW36" s="580"/>
      <c r="EJX36" s="580"/>
      <c r="EJY36" s="580"/>
      <c r="EJZ36" s="580"/>
      <c r="EKA36" s="580"/>
      <c r="EKB36" s="580"/>
      <c r="EKC36" s="580"/>
      <c r="EKD36" s="580"/>
      <c r="EKE36" s="580"/>
      <c r="EKF36" s="580"/>
      <c r="EKG36" s="580"/>
      <c r="EKH36" s="580"/>
      <c r="EKI36" s="580"/>
      <c r="EKJ36" s="580"/>
      <c r="EKK36" s="580"/>
      <c r="EKL36" s="580"/>
      <c r="EKM36" s="580"/>
      <c r="EKN36" s="580"/>
      <c r="EKO36" s="580"/>
      <c r="EKP36" s="580"/>
      <c r="EKQ36" s="580"/>
      <c r="EKR36" s="580"/>
      <c r="EKS36" s="580"/>
      <c r="EKT36" s="580"/>
      <c r="EKU36" s="580"/>
      <c r="EKV36" s="580"/>
      <c r="EKW36" s="580"/>
      <c r="EKX36" s="580"/>
      <c r="EKY36" s="580"/>
      <c r="EKZ36" s="580"/>
      <c r="ELA36" s="580"/>
      <c r="ELB36" s="580"/>
      <c r="ELC36" s="580"/>
      <c r="ELD36" s="580"/>
      <c r="ELE36" s="580"/>
      <c r="ELF36" s="580"/>
      <c r="ELG36" s="580"/>
      <c r="ELH36" s="580"/>
      <c r="ELI36" s="580"/>
      <c r="ELJ36" s="580"/>
      <c r="ELK36" s="580"/>
      <c r="ELL36" s="580"/>
      <c r="ELM36" s="580"/>
      <c r="ELN36" s="580"/>
      <c r="ELO36" s="580"/>
      <c r="ELP36" s="580"/>
      <c r="ELQ36" s="580"/>
      <c r="ELR36" s="580"/>
      <c r="ELS36" s="580"/>
      <c r="ELT36" s="580"/>
      <c r="ELU36" s="580"/>
      <c r="ELV36" s="580"/>
      <c r="ELW36" s="580"/>
      <c r="ELX36" s="580"/>
      <c r="ELY36" s="580"/>
      <c r="ELZ36" s="580"/>
      <c r="EMA36" s="580"/>
      <c r="EMB36" s="580"/>
      <c r="EMC36" s="580"/>
      <c r="EMD36" s="580"/>
      <c r="EME36" s="580"/>
      <c r="EMF36" s="580"/>
      <c r="EMG36" s="580"/>
      <c r="EMH36" s="580"/>
      <c r="EMI36" s="580"/>
      <c r="EMJ36" s="580"/>
      <c r="EMK36" s="580"/>
      <c r="EML36" s="580"/>
      <c r="EMM36" s="580"/>
      <c r="EMN36" s="580"/>
      <c r="EMO36" s="580"/>
      <c r="EMP36" s="580"/>
      <c r="EMQ36" s="580"/>
      <c r="EMR36" s="580"/>
      <c r="EMS36" s="580"/>
      <c r="EMT36" s="580"/>
      <c r="EMU36" s="580"/>
      <c r="EMV36" s="580"/>
      <c r="EMW36" s="580"/>
      <c r="EMX36" s="580"/>
      <c r="EMY36" s="580"/>
      <c r="EMZ36" s="580"/>
      <c r="ENA36" s="580"/>
      <c r="ENB36" s="580"/>
      <c r="ENC36" s="580"/>
      <c r="END36" s="580"/>
      <c r="ENE36" s="580"/>
      <c r="ENF36" s="580"/>
      <c r="ENG36" s="580"/>
      <c r="ENH36" s="580"/>
      <c r="ENI36" s="580"/>
      <c r="ENJ36" s="580"/>
      <c r="ENK36" s="580"/>
      <c r="ENL36" s="580"/>
      <c r="ENM36" s="580"/>
      <c r="ENN36" s="580"/>
      <c r="ENO36" s="580"/>
      <c r="ENP36" s="580"/>
      <c r="ENQ36" s="580"/>
      <c r="ENR36" s="580"/>
      <c r="ENS36" s="580"/>
      <c r="ENT36" s="580"/>
      <c r="ENU36" s="580"/>
      <c r="ENV36" s="580"/>
      <c r="ENW36" s="580"/>
      <c r="ENX36" s="580"/>
      <c r="ENY36" s="580"/>
      <c r="ENZ36" s="580"/>
      <c r="EOA36" s="580"/>
      <c r="EOB36" s="580"/>
      <c r="EOC36" s="580"/>
      <c r="EOD36" s="580"/>
      <c r="EOE36" s="580"/>
      <c r="EOF36" s="580"/>
      <c r="EOG36" s="580"/>
      <c r="EOH36" s="580"/>
      <c r="EOI36" s="580"/>
      <c r="EOJ36" s="580"/>
      <c r="EOK36" s="580"/>
      <c r="EOL36" s="580"/>
      <c r="EOM36" s="580"/>
      <c r="EON36" s="580"/>
      <c r="EOO36" s="580"/>
      <c r="EOP36" s="580"/>
      <c r="EOQ36" s="580"/>
      <c r="EOR36" s="580"/>
      <c r="EOS36" s="580"/>
      <c r="EOT36" s="580"/>
      <c r="EOU36" s="580"/>
      <c r="EOV36" s="580"/>
      <c r="EOW36" s="580"/>
      <c r="EOX36" s="580"/>
      <c r="EOY36" s="580"/>
      <c r="EOZ36" s="580"/>
      <c r="EPA36" s="580"/>
      <c r="EPB36" s="580"/>
      <c r="EPC36" s="580"/>
      <c r="EPD36" s="580"/>
      <c r="EPE36" s="580"/>
      <c r="EPF36" s="580"/>
      <c r="EPG36" s="580"/>
      <c r="EPH36" s="580"/>
      <c r="EPI36" s="580"/>
      <c r="EPJ36" s="580"/>
      <c r="EPK36" s="580"/>
      <c r="EPL36" s="580"/>
      <c r="EPM36" s="580"/>
      <c r="EPN36" s="580"/>
      <c r="EPO36" s="580"/>
      <c r="EPP36" s="580"/>
      <c r="EPQ36" s="580"/>
      <c r="EPR36" s="580"/>
      <c r="EPS36" s="580"/>
      <c r="EPT36" s="580"/>
      <c r="EPU36" s="580"/>
      <c r="EPV36" s="580"/>
      <c r="EPW36" s="580"/>
      <c r="EPX36" s="580"/>
      <c r="EPY36" s="580"/>
      <c r="EPZ36" s="580"/>
      <c r="EQA36" s="580"/>
      <c r="EQB36" s="580"/>
      <c r="EQC36" s="580"/>
      <c r="EQD36" s="580"/>
      <c r="EQE36" s="580"/>
      <c r="EQF36" s="580"/>
      <c r="EQG36" s="580"/>
      <c r="EQH36" s="580"/>
      <c r="EQI36" s="580"/>
      <c r="EQJ36" s="580"/>
      <c r="EQK36" s="580"/>
      <c r="EQL36" s="580"/>
      <c r="EQM36" s="580"/>
      <c r="EQN36" s="580"/>
      <c r="EQO36" s="580"/>
      <c r="EQP36" s="580"/>
      <c r="EQQ36" s="580"/>
      <c r="EQR36" s="580"/>
      <c r="EQS36" s="580"/>
      <c r="EQT36" s="580"/>
      <c r="EQU36" s="580"/>
      <c r="EQV36" s="580"/>
      <c r="EQW36" s="580"/>
      <c r="EQX36" s="580"/>
      <c r="EQY36" s="580"/>
      <c r="EQZ36" s="580"/>
      <c r="ERA36" s="580"/>
      <c r="ERB36" s="580"/>
      <c r="ERC36" s="580"/>
      <c r="ERD36" s="580"/>
      <c r="ERE36" s="580"/>
      <c r="ERF36" s="580"/>
      <c r="ERG36" s="580"/>
      <c r="ERH36" s="580"/>
      <c r="ERI36" s="580"/>
      <c r="ERJ36" s="580"/>
      <c r="ERK36" s="580"/>
      <c r="ERL36" s="580"/>
      <c r="ERM36" s="580"/>
      <c r="ERN36" s="580"/>
      <c r="ERO36" s="580"/>
      <c r="ERP36" s="580"/>
      <c r="ERQ36" s="580"/>
      <c r="ERR36" s="580"/>
      <c r="ERS36" s="580"/>
      <c r="ERT36" s="580"/>
      <c r="ERU36" s="580"/>
      <c r="ERV36" s="580"/>
      <c r="ERW36" s="580"/>
      <c r="ERX36" s="580"/>
      <c r="ERY36" s="580"/>
      <c r="ERZ36" s="580"/>
      <c r="ESA36" s="580"/>
      <c r="ESB36" s="580"/>
      <c r="ESC36" s="580"/>
      <c r="ESD36" s="580"/>
      <c r="ESE36" s="580"/>
      <c r="ESF36" s="580"/>
      <c r="ESG36" s="580"/>
      <c r="ESH36" s="580"/>
      <c r="ESI36" s="580"/>
      <c r="ESJ36" s="580"/>
      <c r="ESK36" s="580"/>
      <c r="ESL36" s="580"/>
      <c r="ESM36" s="580"/>
      <c r="ESN36" s="580"/>
      <c r="ESO36" s="580"/>
      <c r="ESP36" s="580"/>
      <c r="ESQ36" s="580"/>
      <c r="ESR36" s="580"/>
      <c r="ESS36" s="580"/>
      <c r="EST36" s="580"/>
      <c r="ESU36" s="580"/>
      <c r="ESV36" s="580"/>
      <c r="ESW36" s="580"/>
      <c r="ESX36" s="580"/>
      <c r="ESY36" s="580"/>
      <c r="ESZ36" s="580"/>
      <c r="ETA36" s="580"/>
      <c r="ETB36" s="580"/>
      <c r="ETC36" s="580"/>
      <c r="ETD36" s="580"/>
      <c r="ETE36" s="580"/>
      <c r="ETF36" s="580"/>
      <c r="ETG36" s="580"/>
      <c r="ETH36" s="580"/>
      <c r="ETI36" s="580"/>
      <c r="ETJ36" s="580"/>
      <c r="ETK36" s="580"/>
      <c r="ETL36" s="580"/>
      <c r="ETM36" s="580"/>
      <c r="ETN36" s="580"/>
      <c r="ETO36" s="580"/>
      <c r="ETP36" s="580"/>
      <c r="ETQ36" s="580"/>
      <c r="ETR36" s="580"/>
      <c r="ETS36" s="580"/>
      <c r="ETT36" s="580"/>
      <c r="ETU36" s="580"/>
      <c r="ETV36" s="580"/>
      <c r="ETW36" s="580"/>
      <c r="ETX36" s="580"/>
      <c r="ETY36" s="580"/>
      <c r="ETZ36" s="580"/>
      <c r="EUA36" s="580"/>
      <c r="EUB36" s="580"/>
      <c r="EUC36" s="580"/>
      <c r="EUD36" s="580"/>
      <c r="EUE36" s="580"/>
      <c r="EUF36" s="580"/>
      <c r="EUG36" s="580"/>
      <c r="EUH36" s="580"/>
      <c r="EUI36" s="580"/>
      <c r="EUJ36" s="580"/>
      <c r="EUK36" s="580"/>
      <c r="EUL36" s="580"/>
      <c r="EUM36" s="580"/>
      <c r="EUN36" s="580"/>
      <c r="EUO36" s="580"/>
      <c r="EUP36" s="580"/>
      <c r="EUQ36" s="580"/>
      <c r="EUR36" s="580"/>
      <c r="EUS36" s="580"/>
      <c r="EUT36" s="580"/>
      <c r="EUU36" s="580"/>
      <c r="EUV36" s="580"/>
      <c r="EUW36" s="580"/>
      <c r="EUX36" s="580"/>
      <c r="EUY36" s="580"/>
      <c r="EUZ36" s="580"/>
      <c r="EVA36" s="580"/>
      <c r="EVB36" s="580"/>
      <c r="EVC36" s="580"/>
      <c r="EVD36" s="580"/>
      <c r="EVE36" s="580"/>
      <c r="EVF36" s="580"/>
      <c r="EVG36" s="580"/>
      <c r="EVH36" s="580"/>
      <c r="EVI36" s="580"/>
      <c r="EVJ36" s="580"/>
      <c r="EVK36" s="580"/>
      <c r="EVL36" s="580"/>
      <c r="EVM36" s="580"/>
      <c r="EVN36" s="580"/>
      <c r="EVO36" s="580"/>
      <c r="EVP36" s="580"/>
      <c r="EVQ36" s="580"/>
      <c r="EVR36" s="580"/>
      <c r="EVS36" s="580"/>
      <c r="EVT36" s="580"/>
      <c r="EVU36" s="580"/>
      <c r="EVV36" s="580"/>
      <c r="EVW36" s="580"/>
      <c r="EVX36" s="580"/>
      <c r="EVY36" s="580"/>
      <c r="EVZ36" s="580"/>
      <c r="EWA36" s="580"/>
      <c r="EWB36" s="580"/>
      <c r="EWC36" s="580"/>
      <c r="EWD36" s="580"/>
      <c r="EWE36" s="580"/>
      <c r="EWF36" s="580"/>
      <c r="EWG36" s="580"/>
      <c r="EWH36" s="580"/>
      <c r="EWI36" s="580"/>
      <c r="EWJ36" s="580"/>
      <c r="EWK36" s="580"/>
      <c r="EWL36" s="580"/>
      <c r="EWM36" s="580"/>
      <c r="EWN36" s="580"/>
      <c r="EWO36" s="580"/>
      <c r="EWP36" s="580"/>
      <c r="EWQ36" s="580"/>
      <c r="EWR36" s="580"/>
      <c r="EWS36" s="580"/>
      <c r="EWT36" s="580"/>
      <c r="EWU36" s="580"/>
      <c r="EWV36" s="580"/>
      <c r="EWW36" s="580"/>
      <c r="EWX36" s="580"/>
      <c r="EWY36" s="580"/>
      <c r="EWZ36" s="580"/>
      <c r="EXA36" s="580"/>
      <c r="EXB36" s="580"/>
      <c r="EXC36" s="580"/>
      <c r="EXD36" s="580"/>
      <c r="EXE36" s="580"/>
      <c r="EXF36" s="580"/>
      <c r="EXG36" s="580"/>
      <c r="EXH36" s="580"/>
      <c r="EXI36" s="580"/>
      <c r="EXJ36" s="580"/>
      <c r="EXK36" s="580"/>
      <c r="EXL36" s="580"/>
      <c r="EXM36" s="580"/>
      <c r="EXN36" s="580"/>
      <c r="EXO36" s="580"/>
      <c r="EXP36" s="580"/>
      <c r="EXQ36" s="580"/>
      <c r="EXR36" s="580"/>
      <c r="EXS36" s="580"/>
      <c r="EXT36" s="580"/>
      <c r="EXU36" s="580"/>
      <c r="EXV36" s="580"/>
      <c r="EXW36" s="580"/>
      <c r="EXX36" s="580"/>
      <c r="EXY36" s="580"/>
      <c r="EXZ36" s="580"/>
      <c r="EYA36" s="580"/>
      <c r="EYB36" s="580"/>
      <c r="EYC36" s="580"/>
      <c r="EYD36" s="580"/>
      <c r="EYE36" s="580"/>
      <c r="EYF36" s="580"/>
      <c r="EYG36" s="580"/>
      <c r="EYH36" s="580"/>
      <c r="EYI36" s="580"/>
      <c r="EYJ36" s="580"/>
      <c r="EYK36" s="580"/>
      <c r="EYL36" s="580"/>
      <c r="EYM36" s="580"/>
      <c r="EYN36" s="580"/>
      <c r="EYO36" s="580"/>
      <c r="EYP36" s="580"/>
      <c r="EYQ36" s="580"/>
      <c r="EYR36" s="580"/>
      <c r="EYS36" s="580"/>
      <c r="EYT36" s="580"/>
      <c r="EYU36" s="580"/>
      <c r="EYV36" s="580"/>
      <c r="EYW36" s="580"/>
      <c r="EYX36" s="580"/>
      <c r="EYY36" s="580"/>
      <c r="EYZ36" s="580"/>
      <c r="EZA36" s="580"/>
      <c r="EZB36" s="580"/>
      <c r="EZC36" s="580"/>
      <c r="EZD36" s="580"/>
      <c r="EZE36" s="580"/>
      <c r="EZF36" s="580"/>
      <c r="EZG36" s="580"/>
      <c r="EZH36" s="580"/>
      <c r="EZI36" s="580"/>
      <c r="EZJ36" s="580"/>
      <c r="EZK36" s="580"/>
      <c r="EZL36" s="580"/>
      <c r="EZM36" s="580"/>
      <c r="EZN36" s="580"/>
      <c r="EZO36" s="580"/>
      <c r="EZP36" s="580"/>
      <c r="EZQ36" s="580"/>
      <c r="EZR36" s="580"/>
      <c r="EZS36" s="580"/>
      <c r="EZT36" s="580"/>
      <c r="EZU36" s="580"/>
      <c r="EZV36" s="580"/>
      <c r="EZW36" s="580"/>
      <c r="EZX36" s="580"/>
      <c r="EZY36" s="580"/>
      <c r="EZZ36" s="580"/>
      <c r="FAA36" s="580"/>
      <c r="FAB36" s="580"/>
      <c r="FAC36" s="580"/>
      <c r="FAD36" s="580"/>
      <c r="FAE36" s="580"/>
      <c r="FAF36" s="580"/>
      <c r="FAG36" s="580"/>
      <c r="FAH36" s="580"/>
      <c r="FAI36" s="580"/>
      <c r="FAJ36" s="580"/>
      <c r="FAK36" s="580"/>
      <c r="FAL36" s="580"/>
      <c r="FAM36" s="580"/>
      <c r="FAN36" s="580"/>
      <c r="FAO36" s="580"/>
      <c r="FAP36" s="580"/>
      <c r="FAQ36" s="580"/>
      <c r="FAR36" s="580"/>
      <c r="FAS36" s="580"/>
      <c r="FAT36" s="580"/>
      <c r="FAU36" s="580"/>
      <c r="FAV36" s="580"/>
      <c r="FAW36" s="580"/>
      <c r="FAX36" s="580"/>
      <c r="FAY36" s="580"/>
      <c r="FAZ36" s="580"/>
      <c r="FBA36" s="580"/>
      <c r="FBB36" s="580"/>
      <c r="FBC36" s="580"/>
      <c r="FBD36" s="580"/>
      <c r="FBE36" s="580"/>
      <c r="FBF36" s="580"/>
      <c r="FBG36" s="580"/>
      <c r="FBH36" s="580"/>
      <c r="FBI36" s="580"/>
      <c r="FBJ36" s="580"/>
      <c r="FBK36" s="580"/>
      <c r="FBL36" s="580"/>
      <c r="FBM36" s="580"/>
      <c r="FBN36" s="580"/>
      <c r="FBO36" s="580"/>
      <c r="FBP36" s="580"/>
      <c r="FBQ36" s="580"/>
      <c r="FBR36" s="580"/>
      <c r="FBS36" s="580"/>
      <c r="FBT36" s="580"/>
      <c r="FBU36" s="580"/>
      <c r="FBV36" s="580"/>
      <c r="FBW36" s="580"/>
      <c r="FBX36" s="580"/>
      <c r="FBY36" s="580"/>
      <c r="FBZ36" s="580"/>
      <c r="FCA36" s="580"/>
      <c r="FCB36" s="580"/>
      <c r="FCC36" s="580"/>
      <c r="FCD36" s="580"/>
      <c r="FCE36" s="580"/>
      <c r="FCF36" s="580"/>
      <c r="FCG36" s="580"/>
      <c r="FCH36" s="580"/>
      <c r="FCI36" s="580"/>
      <c r="FCJ36" s="580"/>
      <c r="FCK36" s="580"/>
      <c r="FCL36" s="580"/>
      <c r="FCM36" s="580"/>
      <c r="FCN36" s="580"/>
      <c r="FCO36" s="580"/>
      <c r="FCP36" s="580"/>
      <c r="FCQ36" s="580"/>
      <c r="FCR36" s="580"/>
      <c r="FCS36" s="580"/>
      <c r="FCT36" s="580"/>
      <c r="FCU36" s="580"/>
      <c r="FCV36" s="580"/>
      <c r="FCW36" s="580"/>
      <c r="FCX36" s="580"/>
      <c r="FCY36" s="580"/>
      <c r="FCZ36" s="580"/>
      <c r="FDA36" s="580"/>
      <c r="FDB36" s="580"/>
      <c r="FDC36" s="580"/>
      <c r="FDD36" s="580"/>
      <c r="FDE36" s="580"/>
      <c r="FDF36" s="580"/>
      <c r="FDG36" s="580"/>
      <c r="FDH36" s="580"/>
      <c r="FDI36" s="580"/>
      <c r="FDJ36" s="580"/>
      <c r="FDK36" s="580"/>
      <c r="FDL36" s="580"/>
      <c r="FDM36" s="580"/>
      <c r="FDN36" s="580"/>
      <c r="FDO36" s="580"/>
      <c r="FDP36" s="580"/>
      <c r="FDQ36" s="580"/>
      <c r="FDR36" s="580"/>
      <c r="FDS36" s="580"/>
      <c r="FDT36" s="580"/>
      <c r="FDU36" s="580"/>
      <c r="FDV36" s="580"/>
      <c r="FDW36" s="580"/>
      <c r="FDX36" s="580"/>
      <c r="FDY36" s="580"/>
      <c r="FDZ36" s="580"/>
      <c r="FEA36" s="580"/>
      <c r="FEB36" s="580"/>
      <c r="FEC36" s="580"/>
      <c r="FED36" s="580"/>
      <c r="FEE36" s="580"/>
      <c r="FEF36" s="580"/>
      <c r="FEG36" s="580"/>
      <c r="FEH36" s="580"/>
      <c r="FEI36" s="580"/>
      <c r="FEJ36" s="580"/>
      <c r="FEK36" s="580"/>
      <c r="FEL36" s="580"/>
      <c r="FEM36" s="580"/>
      <c r="FEN36" s="580"/>
      <c r="FEO36" s="580"/>
      <c r="FEP36" s="580"/>
      <c r="FEQ36" s="580"/>
      <c r="FER36" s="580"/>
      <c r="FES36" s="580"/>
      <c r="FET36" s="580"/>
      <c r="FEU36" s="580"/>
      <c r="FEV36" s="580"/>
      <c r="FEW36" s="580"/>
      <c r="FEX36" s="580"/>
      <c r="FEY36" s="580"/>
      <c r="FEZ36" s="580"/>
      <c r="FFA36" s="580"/>
      <c r="FFB36" s="580"/>
      <c r="FFC36" s="580"/>
      <c r="FFD36" s="580"/>
      <c r="FFE36" s="580"/>
      <c r="FFF36" s="580"/>
      <c r="FFG36" s="580"/>
      <c r="FFH36" s="580"/>
      <c r="FFI36" s="580"/>
      <c r="FFJ36" s="580"/>
      <c r="FFK36" s="580"/>
      <c r="FFL36" s="580"/>
      <c r="FFM36" s="580"/>
      <c r="FFN36" s="580"/>
      <c r="FFO36" s="580"/>
      <c r="FFP36" s="580"/>
      <c r="FFQ36" s="580"/>
      <c r="FFR36" s="580"/>
      <c r="FFS36" s="580"/>
      <c r="FFT36" s="580"/>
      <c r="FFU36" s="580"/>
      <c r="FFV36" s="580"/>
      <c r="FFW36" s="580"/>
      <c r="FFX36" s="580"/>
      <c r="FFY36" s="580"/>
      <c r="FFZ36" s="580"/>
      <c r="FGA36" s="580"/>
      <c r="FGB36" s="580"/>
      <c r="FGC36" s="580"/>
      <c r="FGD36" s="580"/>
      <c r="FGE36" s="580"/>
      <c r="FGF36" s="580"/>
      <c r="FGG36" s="580"/>
      <c r="FGH36" s="580"/>
      <c r="FGI36" s="580"/>
      <c r="FGJ36" s="580"/>
      <c r="FGK36" s="580"/>
      <c r="FGL36" s="580"/>
      <c r="FGM36" s="580"/>
      <c r="FGN36" s="580"/>
      <c r="FGO36" s="580"/>
      <c r="FGP36" s="580"/>
      <c r="FGQ36" s="580"/>
      <c r="FGR36" s="580"/>
      <c r="FGS36" s="580"/>
      <c r="FGT36" s="580"/>
      <c r="FGU36" s="580"/>
      <c r="FGV36" s="580"/>
      <c r="FGW36" s="580"/>
      <c r="FGX36" s="580"/>
      <c r="FGY36" s="580"/>
      <c r="FGZ36" s="580"/>
      <c r="FHA36" s="580"/>
      <c r="FHB36" s="580"/>
      <c r="FHC36" s="580"/>
      <c r="FHD36" s="580"/>
      <c r="FHE36" s="580"/>
      <c r="FHF36" s="580"/>
      <c r="FHG36" s="580"/>
      <c r="FHH36" s="580"/>
      <c r="FHI36" s="580"/>
      <c r="FHJ36" s="580"/>
      <c r="FHK36" s="580"/>
      <c r="FHL36" s="580"/>
      <c r="FHM36" s="580"/>
      <c r="FHN36" s="580"/>
      <c r="FHO36" s="580"/>
      <c r="FHP36" s="580"/>
      <c r="FHQ36" s="580"/>
      <c r="FHR36" s="580"/>
      <c r="FHS36" s="580"/>
      <c r="FHT36" s="580"/>
      <c r="FHU36" s="580"/>
      <c r="FHV36" s="580"/>
      <c r="FHW36" s="580"/>
      <c r="FHX36" s="580"/>
      <c r="FHY36" s="580"/>
      <c r="FHZ36" s="580"/>
      <c r="FIA36" s="580"/>
      <c r="FIB36" s="580"/>
      <c r="FIC36" s="580"/>
      <c r="FID36" s="580"/>
      <c r="FIE36" s="580"/>
      <c r="FIF36" s="580"/>
      <c r="FIG36" s="580"/>
      <c r="FIH36" s="580"/>
      <c r="FII36" s="580"/>
      <c r="FIJ36" s="580"/>
      <c r="FIK36" s="580"/>
      <c r="FIL36" s="580"/>
      <c r="FIM36" s="580"/>
      <c r="FIN36" s="580"/>
      <c r="FIO36" s="580"/>
      <c r="FIP36" s="580"/>
      <c r="FIQ36" s="580"/>
      <c r="FIR36" s="580"/>
      <c r="FIS36" s="580"/>
      <c r="FIT36" s="580"/>
      <c r="FIU36" s="580"/>
      <c r="FIV36" s="580"/>
      <c r="FIW36" s="580"/>
      <c r="FIX36" s="580"/>
      <c r="FIY36" s="580"/>
      <c r="FIZ36" s="580"/>
      <c r="FJA36" s="580"/>
      <c r="FJB36" s="580"/>
      <c r="FJC36" s="580"/>
      <c r="FJD36" s="580"/>
      <c r="FJE36" s="580"/>
      <c r="FJF36" s="580"/>
      <c r="FJG36" s="580"/>
      <c r="FJH36" s="580"/>
      <c r="FJI36" s="580"/>
      <c r="FJJ36" s="580"/>
      <c r="FJK36" s="580"/>
      <c r="FJL36" s="580"/>
      <c r="FJM36" s="580"/>
      <c r="FJN36" s="580"/>
      <c r="FJO36" s="580"/>
      <c r="FJP36" s="580"/>
      <c r="FJQ36" s="580"/>
      <c r="FJR36" s="580"/>
      <c r="FJS36" s="580"/>
      <c r="FJT36" s="580"/>
      <c r="FJU36" s="580"/>
      <c r="FJV36" s="580"/>
      <c r="FJW36" s="580"/>
      <c r="FJX36" s="580"/>
      <c r="FJY36" s="580"/>
      <c r="FJZ36" s="580"/>
      <c r="FKA36" s="580"/>
      <c r="FKB36" s="580"/>
      <c r="FKC36" s="580"/>
      <c r="FKD36" s="580"/>
      <c r="FKE36" s="580"/>
      <c r="FKF36" s="580"/>
      <c r="FKG36" s="580"/>
      <c r="FKH36" s="580"/>
      <c r="FKI36" s="580"/>
      <c r="FKJ36" s="580"/>
      <c r="FKK36" s="580"/>
      <c r="FKL36" s="580"/>
      <c r="FKM36" s="580"/>
      <c r="FKN36" s="580"/>
      <c r="FKO36" s="580"/>
      <c r="FKP36" s="580"/>
      <c r="FKQ36" s="580"/>
      <c r="FKR36" s="580"/>
      <c r="FKS36" s="580"/>
      <c r="FKT36" s="580"/>
      <c r="FKU36" s="580"/>
      <c r="FKV36" s="580"/>
      <c r="FKW36" s="580"/>
      <c r="FKX36" s="580"/>
      <c r="FKY36" s="580"/>
      <c r="FKZ36" s="580"/>
      <c r="FLA36" s="580"/>
      <c r="FLB36" s="580"/>
      <c r="FLC36" s="580"/>
      <c r="FLD36" s="580"/>
      <c r="FLE36" s="580"/>
      <c r="FLF36" s="580"/>
      <c r="FLG36" s="580"/>
      <c r="FLH36" s="580"/>
      <c r="FLI36" s="580"/>
      <c r="FLJ36" s="580"/>
      <c r="FLK36" s="580"/>
      <c r="FLL36" s="580"/>
      <c r="FLM36" s="580"/>
      <c r="FLN36" s="580"/>
      <c r="FLO36" s="580"/>
      <c r="FLP36" s="580"/>
      <c r="FLQ36" s="580"/>
      <c r="FLR36" s="580"/>
      <c r="FLS36" s="580"/>
      <c r="FLT36" s="580"/>
      <c r="FLU36" s="580"/>
      <c r="FLV36" s="580"/>
      <c r="FLW36" s="580"/>
      <c r="FLX36" s="580"/>
      <c r="FLY36" s="580"/>
      <c r="FLZ36" s="580"/>
      <c r="FMA36" s="580"/>
      <c r="FMB36" s="580"/>
      <c r="FMC36" s="580"/>
      <c r="FMD36" s="580"/>
      <c r="FME36" s="580"/>
      <c r="FMF36" s="580"/>
      <c r="FMG36" s="580"/>
      <c r="FMH36" s="580"/>
      <c r="FMI36" s="580"/>
      <c r="FMJ36" s="580"/>
      <c r="FMK36" s="580"/>
      <c r="FML36" s="580"/>
      <c r="FMM36" s="580"/>
      <c r="FMN36" s="580"/>
      <c r="FMO36" s="580"/>
      <c r="FMP36" s="580"/>
      <c r="FMQ36" s="580"/>
      <c r="FMR36" s="580"/>
      <c r="FMS36" s="580"/>
      <c r="FMT36" s="580"/>
      <c r="FMU36" s="580"/>
      <c r="FMV36" s="580"/>
      <c r="FMW36" s="580"/>
      <c r="FMX36" s="580"/>
      <c r="FMY36" s="580"/>
      <c r="FMZ36" s="580"/>
      <c r="FNA36" s="580"/>
      <c r="FNB36" s="580"/>
      <c r="FNC36" s="580"/>
      <c r="FND36" s="580"/>
      <c r="FNE36" s="580"/>
      <c r="FNF36" s="580"/>
      <c r="FNG36" s="580"/>
      <c r="FNH36" s="580"/>
      <c r="FNI36" s="580"/>
      <c r="FNJ36" s="580"/>
      <c r="FNK36" s="580"/>
      <c r="FNL36" s="580"/>
      <c r="FNM36" s="580"/>
      <c r="FNN36" s="580"/>
      <c r="FNO36" s="580"/>
      <c r="FNP36" s="580"/>
      <c r="FNQ36" s="580"/>
      <c r="FNR36" s="580"/>
      <c r="FNS36" s="580"/>
      <c r="FNT36" s="580"/>
      <c r="FNU36" s="580"/>
      <c r="FNV36" s="580"/>
      <c r="FNW36" s="580"/>
      <c r="FNX36" s="580"/>
      <c r="FNY36" s="580"/>
      <c r="FNZ36" s="580"/>
      <c r="FOA36" s="580"/>
      <c r="FOB36" s="580"/>
      <c r="FOC36" s="580"/>
      <c r="FOD36" s="580"/>
      <c r="FOE36" s="580"/>
      <c r="FOF36" s="580"/>
      <c r="FOG36" s="580"/>
      <c r="FOH36" s="580"/>
      <c r="FOI36" s="580"/>
      <c r="FOJ36" s="580"/>
      <c r="FOK36" s="580"/>
      <c r="FOL36" s="580"/>
      <c r="FOM36" s="580"/>
      <c r="FON36" s="580"/>
      <c r="FOO36" s="580"/>
      <c r="FOP36" s="580"/>
      <c r="FOQ36" s="580"/>
      <c r="FOR36" s="580"/>
      <c r="FOS36" s="580"/>
      <c r="FOT36" s="580"/>
      <c r="FOU36" s="580"/>
      <c r="FOV36" s="580"/>
      <c r="FOW36" s="580"/>
      <c r="FOX36" s="580"/>
      <c r="FOY36" s="580"/>
      <c r="FOZ36" s="580"/>
      <c r="FPA36" s="580"/>
      <c r="FPB36" s="580"/>
      <c r="FPC36" s="580"/>
      <c r="FPD36" s="580"/>
      <c r="FPE36" s="580"/>
      <c r="FPF36" s="580"/>
      <c r="FPG36" s="580"/>
      <c r="FPH36" s="580"/>
      <c r="FPI36" s="580"/>
      <c r="FPJ36" s="580"/>
      <c r="FPK36" s="580"/>
      <c r="FPL36" s="580"/>
      <c r="FPM36" s="580"/>
      <c r="FPN36" s="580"/>
      <c r="FPO36" s="580"/>
      <c r="FPP36" s="580"/>
      <c r="FPQ36" s="580"/>
      <c r="FPR36" s="580"/>
      <c r="FPS36" s="580"/>
      <c r="FPT36" s="580"/>
      <c r="FPU36" s="580"/>
      <c r="FPV36" s="580"/>
      <c r="FPW36" s="580"/>
      <c r="FPX36" s="580"/>
      <c r="FPY36" s="580"/>
      <c r="FPZ36" s="580"/>
      <c r="FQA36" s="580"/>
      <c r="FQB36" s="580"/>
      <c r="FQC36" s="580"/>
      <c r="FQD36" s="580"/>
      <c r="FQE36" s="580"/>
      <c r="FQF36" s="580"/>
      <c r="FQG36" s="580"/>
      <c r="FQH36" s="580"/>
      <c r="FQI36" s="580"/>
      <c r="FQJ36" s="580"/>
      <c r="FQK36" s="580"/>
      <c r="FQL36" s="580"/>
      <c r="FQM36" s="580"/>
      <c r="FQN36" s="580"/>
      <c r="FQO36" s="580"/>
      <c r="FQP36" s="580"/>
      <c r="FQQ36" s="580"/>
      <c r="FQR36" s="580"/>
      <c r="FQS36" s="580"/>
      <c r="FQT36" s="580"/>
      <c r="FQU36" s="580"/>
      <c r="FQV36" s="580"/>
      <c r="FQW36" s="580"/>
      <c r="FQX36" s="580"/>
      <c r="FQY36" s="580"/>
      <c r="FQZ36" s="580"/>
      <c r="FRA36" s="580"/>
      <c r="FRB36" s="580"/>
      <c r="FRC36" s="580"/>
      <c r="FRD36" s="580"/>
      <c r="FRE36" s="580"/>
      <c r="FRF36" s="580"/>
      <c r="FRG36" s="580"/>
      <c r="FRH36" s="580"/>
      <c r="FRI36" s="580"/>
      <c r="FRJ36" s="580"/>
      <c r="FRK36" s="580"/>
      <c r="FRL36" s="580"/>
      <c r="FRM36" s="580"/>
      <c r="FRN36" s="580"/>
      <c r="FRO36" s="580"/>
      <c r="FRP36" s="580"/>
      <c r="FRQ36" s="580"/>
      <c r="FRR36" s="580"/>
      <c r="FRS36" s="580"/>
      <c r="FRT36" s="580"/>
      <c r="FRU36" s="580"/>
      <c r="FRV36" s="580"/>
      <c r="FRW36" s="580"/>
      <c r="FRX36" s="580"/>
      <c r="FRY36" s="580"/>
      <c r="FRZ36" s="580"/>
      <c r="FSA36" s="580"/>
      <c r="FSB36" s="580"/>
      <c r="FSC36" s="580"/>
      <c r="FSD36" s="580"/>
      <c r="FSE36" s="580"/>
      <c r="FSF36" s="580"/>
      <c r="FSG36" s="580"/>
      <c r="FSH36" s="580"/>
      <c r="FSI36" s="580"/>
      <c r="FSJ36" s="580"/>
      <c r="FSK36" s="580"/>
      <c r="FSL36" s="580"/>
      <c r="FSM36" s="580"/>
      <c r="FSN36" s="580"/>
      <c r="FSO36" s="580"/>
      <c r="FSP36" s="580"/>
      <c r="FSQ36" s="580"/>
      <c r="FSR36" s="580"/>
      <c r="FSS36" s="580"/>
      <c r="FST36" s="580"/>
      <c r="FSU36" s="580"/>
      <c r="FSV36" s="580"/>
      <c r="FSW36" s="580"/>
      <c r="FSX36" s="580"/>
      <c r="FSY36" s="580"/>
      <c r="FSZ36" s="580"/>
      <c r="FTA36" s="580"/>
      <c r="FTB36" s="580"/>
      <c r="FTC36" s="580"/>
      <c r="FTD36" s="580"/>
      <c r="FTE36" s="580"/>
      <c r="FTF36" s="580"/>
      <c r="FTG36" s="580"/>
      <c r="FTH36" s="580"/>
      <c r="FTI36" s="580"/>
      <c r="FTJ36" s="580"/>
      <c r="FTK36" s="580"/>
      <c r="FTL36" s="580"/>
      <c r="FTM36" s="580"/>
      <c r="FTN36" s="580"/>
      <c r="FTO36" s="580"/>
      <c r="FTP36" s="580"/>
      <c r="FTQ36" s="580"/>
      <c r="FTR36" s="580"/>
      <c r="FTS36" s="580"/>
      <c r="FTT36" s="580"/>
      <c r="FTU36" s="580"/>
      <c r="FTV36" s="580"/>
      <c r="FTW36" s="580"/>
      <c r="FTX36" s="580"/>
      <c r="FTY36" s="580"/>
      <c r="FTZ36" s="580"/>
      <c r="FUA36" s="580"/>
      <c r="FUB36" s="580"/>
      <c r="FUC36" s="580"/>
      <c r="FUD36" s="580"/>
      <c r="FUE36" s="580"/>
      <c r="FUF36" s="580"/>
      <c r="FUG36" s="580"/>
      <c r="FUH36" s="580"/>
      <c r="FUI36" s="580"/>
      <c r="FUJ36" s="580"/>
      <c r="FUK36" s="580"/>
      <c r="FUL36" s="580"/>
      <c r="FUM36" s="580"/>
      <c r="FUN36" s="580"/>
      <c r="FUO36" s="580"/>
      <c r="FUP36" s="580"/>
      <c r="FUQ36" s="580"/>
      <c r="FUR36" s="580"/>
      <c r="FUS36" s="580"/>
      <c r="FUT36" s="580"/>
      <c r="FUU36" s="580"/>
      <c r="FUV36" s="580"/>
      <c r="FUW36" s="580"/>
      <c r="FUX36" s="580"/>
      <c r="FUY36" s="580"/>
      <c r="FUZ36" s="580"/>
      <c r="FVA36" s="580"/>
      <c r="FVB36" s="580"/>
      <c r="FVC36" s="580"/>
      <c r="FVD36" s="580"/>
      <c r="FVE36" s="580"/>
      <c r="FVF36" s="580"/>
      <c r="FVG36" s="580"/>
      <c r="FVH36" s="580"/>
      <c r="FVI36" s="580"/>
      <c r="FVJ36" s="580"/>
      <c r="FVK36" s="580"/>
      <c r="FVL36" s="580"/>
      <c r="FVM36" s="580"/>
      <c r="FVN36" s="580"/>
      <c r="FVO36" s="580"/>
      <c r="FVP36" s="580"/>
      <c r="FVQ36" s="580"/>
      <c r="FVR36" s="580"/>
      <c r="FVS36" s="580"/>
      <c r="FVT36" s="580"/>
      <c r="FVU36" s="580"/>
      <c r="FVV36" s="580"/>
      <c r="FVW36" s="580"/>
      <c r="FVX36" s="580"/>
      <c r="FVY36" s="580"/>
      <c r="FVZ36" s="580"/>
      <c r="FWA36" s="580"/>
      <c r="FWB36" s="580"/>
      <c r="FWC36" s="580"/>
      <c r="FWD36" s="580"/>
      <c r="FWE36" s="580"/>
      <c r="FWF36" s="580"/>
      <c r="FWG36" s="580"/>
      <c r="FWH36" s="580"/>
      <c r="FWI36" s="580"/>
      <c r="FWJ36" s="580"/>
      <c r="FWK36" s="580"/>
      <c r="FWL36" s="580"/>
      <c r="FWM36" s="580"/>
      <c r="FWN36" s="580"/>
      <c r="FWO36" s="580"/>
      <c r="FWP36" s="580"/>
      <c r="FWQ36" s="580"/>
      <c r="FWR36" s="580"/>
      <c r="FWS36" s="580"/>
      <c r="FWT36" s="580"/>
      <c r="FWU36" s="580"/>
      <c r="FWV36" s="580"/>
      <c r="FWW36" s="580"/>
      <c r="FWX36" s="580"/>
      <c r="FWY36" s="580"/>
      <c r="FWZ36" s="580"/>
      <c r="FXA36" s="580"/>
      <c r="FXB36" s="580"/>
      <c r="FXC36" s="580"/>
      <c r="FXD36" s="580"/>
      <c r="FXE36" s="580"/>
      <c r="FXF36" s="580"/>
      <c r="FXG36" s="580"/>
      <c r="FXH36" s="580"/>
      <c r="FXI36" s="580"/>
      <c r="FXJ36" s="580"/>
      <c r="FXK36" s="580"/>
      <c r="FXL36" s="580"/>
      <c r="FXM36" s="580"/>
      <c r="FXN36" s="580"/>
      <c r="FXO36" s="580"/>
      <c r="FXP36" s="580"/>
      <c r="FXQ36" s="580"/>
      <c r="FXR36" s="580"/>
      <c r="FXS36" s="580"/>
      <c r="FXT36" s="580"/>
      <c r="FXU36" s="580"/>
      <c r="FXV36" s="580"/>
      <c r="FXW36" s="580"/>
      <c r="FXX36" s="580"/>
      <c r="FXY36" s="580"/>
      <c r="FXZ36" s="580"/>
      <c r="FYA36" s="580"/>
      <c r="FYB36" s="580"/>
      <c r="FYC36" s="580"/>
      <c r="FYD36" s="580"/>
      <c r="FYE36" s="580"/>
      <c r="FYF36" s="580"/>
      <c r="FYG36" s="580"/>
      <c r="FYH36" s="580"/>
      <c r="FYI36" s="580"/>
      <c r="FYJ36" s="580"/>
      <c r="FYK36" s="580"/>
      <c r="FYL36" s="580"/>
      <c r="FYM36" s="580"/>
      <c r="FYN36" s="580"/>
      <c r="FYO36" s="580"/>
      <c r="FYP36" s="580"/>
      <c r="FYQ36" s="580"/>
      <c r="FYR36" s="580"/>
      <c r="FYS36" s="580"/>
      <c r="FYT36" s="580"/>
      <c r="FYU36" s="580"/>
      <c r="FYV36" s="580"/>
      <c r="FYW36" s="580"/>
      <c r="FYX36" s="580"/>
      <c r="FYY36" s="580"/>
      <c r="FYZ36" s="580"/>
      <c r="FZA36" s="580"/>
      <c r="FZB36" s="580"/>
      <c r="FZC36" s="580"/>
      <c r="FZD36" s="580"/>
      <c r="FZE36" s="580"/>
      <c r="FZF36" s="580"/>
      <c r="FZG36" s="580"/>
      <c r="FZH36" s="580"/>
      <c r="FZI36" s="580"/>
      <c r="FZJ36" s="580"/>
      <c r="FZK36" s="580"/>
      <c r="FZL36" s="580"/>
      <c r="FZM36" s="580"/>
      <c r="FZN36" s="580"/>
      <c r="FZO36" s="580"/>
      <c r="FZP36" s="580"/>
      <c r="FZQ36" s="580"/>
      <c r="FZR36" s="580"/>
      <c r="FZS36" s="580"/>
      <c r="FZT36" s="580"/>
      <c r="FZU36" s="580"/>
      <c r="FZV36" s="580"/>
      <c r="FZW36" s="580"/>
      <c r="FZX36" s="580"/>
      <c r="FZY36" s="580"/>
      <c r="FZZ36" s="580"/>
      <c r="GAA36" s="580"/>
      <c r="GAB36" s="580"/>
      <c r="GAC36" s="580"/>
      <c r="GAD36" s="580"/>
      <c r="GAE36" s="580"/>
      <c r="GAF36" s="580"/>
      <c r="GAG36" s="580"/>
      <c r="GAH36" s="580"/>
      <c r="GAI36" s="580"/>
      <c r="GAJ36" s="580"/>
      <c r="GAK36" s="580"/>
      <c r="GAL36" s="580"/>
      <c r="GAM36" s="580"/>
      <c r="GAN36" s="580"/>
      <c r="GAO36" s="580"/>
      <c r="GAP36" s="580"/>
      <c r="GAQ36" s="580"/>
      <c r="GAR36" s="580"/>
      <c r="GAS36" s="580"/>
      <c r="GAT36" s="580"/>
      <c r="GAU36" s="580"/>
      <c r="GAV36" s="580"/>
      <c r="GAW36" s="580"/>
      <c r="GAX36" s="580"/>
      <c r="GAY36" s="580"/>
      <c r="GAZ36" s="580"/>
      <c r="GBA36" s="580"/>
      <c r="GBB36" s="580"/>
      <c r="GBC36" s="580"/>
      <c r="GBD36" s="580"/>
      <c r="GBE36" s="580"/>
      <c r="GBF36" s="580"/>
      <c r="GBG36" s="580"/>
      <c r="GBH36" s="580"/>
      <c r="GBI36" s="580"/>
      <c r="GBJ36" s="580"/>
      <c r="GBK36" s="580"/>
      <c r="GBL36" s="580"/>
      <c r="GBM36" s="580"/>
      <c r="GBN36" s="580"/>
      <c r="GBO36" s="580"/>
      <c r="GBP36" s="580"/>
      <c r="GBQ36" s="580"/>
      <c r="GBR36" s="580"/>
      <c r="GBS36" s="580"/>
      <c r="GBT36" s="580"/>
      <c r="GBU36" s="580"/>
      <c r="GBV36" s="580"/>
      <c r="GBW36" s="580"/>
      <c r="GBX36" s="580"/>
      <c r="GBY36" s="580"/>
      <c r="GBZ36" s="580"/>
      <c r="GCA36" s="580"/>
      <c r="GCB36" s="580"/>
      <c r="GCC36" s="580"/>
      <c r="GCD36" s="580"/>
      <c r="GCE36" s="580"/>
      <c r="GCF36" s="580"/>
      <c r="GCG36" s="580"/>
      <c r="GCH36" s="580"/>
      <c r="GCI36" s="580"/>
      <c r="GCJ36" s="580"/>
      <c r="GCK36" s="580"/>
      <c r="GCL36" s="580"/>
      <c r="GCM36" s="580"/>
      <c r="GCN36" s="580"/>
      <c r="GCO36" s="580"/>
      <c r="GCP36" s="580"/>
      <c r="GCQ36" s="580"/>
      <c r="GCR36" s="580"/>
      <c r="GCS36" s="580"/>
      <c r="GCT36" s="580"/>
      <c r="GCU36" s="580"/>
      <c r="GCV36" s="580"/>
      <c r="GCW36" s="580"/>
      <c r="GCX36" s="580"/>
      <c r="GCY36" s="580"/>
      <c r="GCZ36" s="580"/>
      <c r="GDA36" s="580"/>
      <c r="GDB36" s="580"/>
      <c r="GDC36" s="580"/>
      <c r="GDD36" s="580"/>
      <c r="GDE36" s="580"/>
      <c r="GDF36" s="580"/>
      <c r="GDG36" s="580"/>
      <c r="GDH36" s="580"/>
      <c r="GDI36" s="580"/>
      <c r="GDJ36" s="580"/>
      <c r="GDK36" s="580"/>
      <c r="GDL36" s="580"/>
      <c r="GDM36" s="580"/>
      <c r="GDN36" s="580"/>
      <c r="GDO36" s="580"/>
      <c r="GDP36" s="580"/>
      <c r="GDQ36" s="580"/>
      <c r="GDR36" s="580"/>
      <c r="GDS36" s="580"/>
      <c r="GDT36" s="580"/>
      <c r="GDU36" s="580"/>
      <c r="GDV36" s="580"/>
      <c r="GDW36" s="580"/>
      <c r="GDX36" s="580"/>
      <c r="GDY36" s="580"/>
      <c r="GDZ36" s="580"/>
      <c r="GEA36" s="580"/>
      <c r="GEB36" s="580"/>
      <c r="GEC36" s="580"/>
      <c r="GED36" s="580"/>
      <c r="GEE36" s="580"/>
      <c r="GEF36" s="580"/>
      <c r="GEG36" s="580"/>
      <c r="GEH36" s="580"/>
      <c r="GEI36" s="580"/>
      <c r="GEJ36" s="580"/>
      <c r="GEK36" s="580"/>
      <c r="GEL36" s="580"/>
      <c r="GEM36" s="580"/>
      <c r="GEN36" s="580"/>
      <c r="GEO36" s="580"/>
      <c r="GEP36" s="580"/>
      <c r="GEQ36" s="580"/>
      <c r="GER36" s="580"/>
      <c r="GES36" s="580"/>
      <c r="GET36" s="580"/>
      <c r="GEU36" s="580"/>
      <c r="GEV36" s="580"/>
      <c r="GEW36" s="580"/>
      <c r="GEX36" s="580"/>
      <c r="GEY36" s="580"/>
      <c r="GEZ36" s="580"/>
      <c r="GFA36" s="580"/>
      <c r="GFB36" s="580"/>
      <c r="GFC36" s="580"/>
      <c r="GFD36" s="580"/>
      <c r="GFE36" s="580"/>
      <c r="GFF36" s="580"/>
      <c r="GFG36" s="580"/>
      <c r="GFH36" s="580"/>
      <c r="GFI36" s="580"/>
      <c r="GFJ36" s="580"/>
      <c r="GFK36" s="580"/>
      <c r="GFL36" s="580"/>
      <c r="GFM36" s="580"/>
      <c r="GFN36" s="580"/>
      <c r="GFO36" s="580"/>
      <c r="GFP36" s="580"/>
      <c r="GFQ36" s="580"/>
      <c r="GFR36" s="580"/>
      <c r="GFS36" s="580"/>
      <c r="GFT36" s="580"/>
      <c r="GFU36" s="580"/>
      <c r="GFV36" s="580"/>
      <c r="GFW36" s="580"/>
      <c r="GFX36" s="580"/>
      <c r="GFY36" s="580"/>
      <c r="GFZ36" s="580"/>
      <c r="GGA36" s="580"/>
      <c r="GGB36" s="580"/>
      <c r="GGC36" s="580"/>
      <c r="GGD36" s="580"/>
      <c r="GGE36" s="580"/>
      <c r="GGF36" s="580"/>
      <c r="GGG36" s="580"/>
      <c r="GGH36" s="580"/>
      <c r="GGI36" s="580"/>
      <c r="GGJ36" s="580"/>
      <c r="GGK36" s="580"/>
      <c r="GGL36" s="580"/>
      <c r="GGM36" s="580"/>
      <c r="GGN36" s="580"/>
      <c r="GGO36" s="580"/>
      <c r="GGP36" s="580"/>
      <c r="GGQ36" s="580"/>
      <c r="GGR36" s="580"/>
      <c r="GGS36" s="580"/>
      <c r="GGT36" s="580"/>
      <c r="GGU36" s="580"/>
      <c r="GGV36" s="580"/>
      <c r="GGW36" s="580"/>
      <c r="GGX36" s="580"/>
      <c r="GGY36" s="580"/>
      <c r="GGZ36" s="580"/>
      <c r="GHA36" s="580"/>
      <c r="GHB36" s="580"/>
      <c r="GHC36" s="580"/>
      <c r="GHD36" s="580"/>
      <c r="GHE36" s="580"/>
      <c r="GHF36" s="580"/>
      <c r="GHG36" s="580"/>
      <c r="GHH36" s="580"/>
      <c r="GHI36" s="580"/>
      <c r="GHJ36" s="580"/>
      <c r="GHK36" s="580"/>
      <c r="GHL36" s="580"/>
      <c r="GHM36" s="580"/>
      <c r="GHN36" s="580"/>
      <c r="GHO36" s="580"/>
      <c r="GHP36" s="580"/>
      <c r="GHQ36" s="580"/>
      <c r="GHR36" s="580"/>
      <c r="GHS36" s="580"/>
      <c r="GHT36" s="580"/>
      <c r="GHU36" s="580"/>
      <c r="GHV36" s="580"/>
      <c r="GHW36" s="580"/>
      <c r="GHX36" s="580"/>
      <c r="GHY36" s="580"/>
      <c r="GHZ36" s="580"/>
      <c r="GIA36" s="580"/>
      <c r="GIB36" s="580"/>
      <c r="GIC36" s="580"/>
      <c r="GID36" s="580"/>
      <c r="GIE36" s="580"/>
      <c r="GIF36" s="580"/>
      <c r="GIG36" s="580"/>
      <c r="GIH36" s="580"/>
      <c r="GII36" s="580"/>
      <c r="GIJ36" s="580"/>
      <c r="GIK36" s="580"/>
      <c r="GIL36" s="580"/>
      <c r="GIM36" s="580"/>
      <c r="GIN36" s="580"/>
      <c r="GIO36" s="580"/>
      <c r="GIP36" s="580"/>
      <c r="GIQ36" s="580"/>
      <c r="GIR36" s="580"/>
      <c r="GIS36" s="580"/>
      <c r="GIT36" s="580"/>
      <c r="GIU36" s="580"/>
      <c r="GIV36" s="580"/>
      <c r="GIW36" s="580"/>
      <c r="GIX36" s="580"/>
      <c r="GIY36" s="580"/>
      <c r="GIZ36" s="580"/>
      <c r="GJA36" s="580"/>
      <c r="GJB36" s="580"/>
      <c r="GJC36" s="580"/>
      <c r="GJD36" s="580"/>
      <c r="GJE36" s="580"/>
      <c r="GJF36" s="580"/>
      <c r="GJG36" s="580"/>
      <c r="GJH36" s="580"/>
      <c r="GJI36" s="580"/>
      <c r="GJJ36" s="580"/>
      <c r="GJK36" s="580"/>
      <c r="GJL36" s="580"/>
      <c r="GJM36" s="580"/>
      <c r="GJN36" s="580"/>
      <c r="GJO36" s="580"/>
      <c r="GJP36" s="580"/>
      <c r="GJQ36" s="580"/>
      <c r="GJR36" s="580"/>
      <c r="GJS36" s="580"/>
      <c r="GJT36" s="580"/>
      <c r="GJU36" s="580"/>
      <c r="GJV36" s="580"/>
      <c r="GJW36" s="580"/>
      <c r="GJX36" s="580"/>
      <c r="GJY36" s="580"/>
      <c r="GJZ36" s="580"/>
      <c r="GKA36" s="580"/>
      <c r="GKB36" s="580"/>
      <c r="GKC36" s="580"/>
      <c r="GKD36" s="580"/>
      <c r="GKE36" s="580"/>
      <c r="GKF36" s="580"/>
      <c r="GKG36" s="580"/>
      <c r="GKH36" s="580"/>
      <c r="GKI36" s="580"/>
      <c r="GKJ36" s="580"/>
      <c r="GKK36" s="580"/>
      <c r="GKL36" s="580"/>
      <c r="GKM36" s="580"/>
      <c r="GKN36" s="580"/>
      <c r="GKO36" s="580"/>
      <c r="GKP36" s="580"/>
      <c r="GKQ36" s="580"/>
      <c r="GKR36" s="580"/>
      <c r="GKS36" s="580"/>
      <c r="GKT36" s="580"/>
      <c r="GKU36" s="580"/>
      <c r="GKV36" s="580"/>
      <c r="GKW36" s="580"/>
      <c r="GKX36" s="580"/>
      <c r="GKY36" s="580"/>
      <c r="GKZ36" s="580"/>
      <c r="GLA36" s="580"/>
      <c r="GLB36" s="580"/>
      <c r="GLC36" s="580"/>
      <c r="GLD36" s="580"/>
      <c r="GLE36" s="580"/>
      <c r="GLF36" s="580"/>
      <c r="GLG36" s="580"/>
      <c r="GLH36" s="580"/>
      <c r="GLI36" s="580"/>
      <c r="GLJ36" s="580"/>
      <c r="GLK36" s="580"/>
      <c r="GLL36" s="580"/>
      <c r="GLM36" s="580"/>
      <c r="GLN36" s="580"/>
      <c r="GLO36" s="580"/>
      <c r="GLP36" s="580"/>
      <c r="GLQ36" s="580"/>
      <c r="GLR36" s="580"/>
      <c r="GLS36" s="580"/>
      <c r="GLT36" s="580"/>
      <c r="GLU36" s="580"/>
      <c r="GLV36" s="580"/>
      <c r="GLW36" s="580"/>
      <c r="GLX36" s="580"/>
      <c r="GLY36" s="580"/>
      <c r="GLZ36" s="580"/>
      <c r="GMA36" s="580"/>
      <c r="GMB36" s="580"/>
      <c r="GMC36" s="580"/>
      <c r="GMD36" s="580"/>
      <c r="GME36" s="580"/>
      <c r="GMF36" s="580"/>
      <c r="GMG36" s="580"/>
      <c r="GMH36" s="580"/>
      <c r="GMI36" s="580"/>
      <c r="GMJ36" s="580"/>
      <c r="GMK36" s="580"/>
      <c r="GML36" s="580"/>
      <c r="GMM36" s="580"/>
      <c r="GMN36" s="580"/>
      <c r="GMO36" s="580"/>
      <c r="GMP36" s="580"/>
      <c r="GMQ36" s="580"/>
      <c r="GMR36" s="580"/>
      <c r="GMS36" s="580"/>
      <c r="GMT36" s="580"/>
      <c r="GMU36" s="580"/>
      <c r="GMV36" s="580"/>
      <c r="GMW36" s="580"/>
      <c r="GMX36" s="580"/>
      <c r="GMY36" s="580"/>
      <c r="GMZ36" s="580"/>
      <c r="GNA36" s="580"/>
      <c r="GNB36" s="580"/>
      <c r="GNC36" s="580"/>
      <c r="GND36" s="580"/>
      <c r="GNE36" s="580"/>
      <c r="GNF36" s="580"/>
      <c r="GNG36" s="580"/>
      <c r="GNH36" s="580"/>
      <c r="GNI36" s="580"/>
      <c r="GNJ36" s="580"/>
      <c r="GNK36" s="580"/>
      <c r="GNL36" s="580"/>
      <c r="GNM36" s="580"/>
      <c r="GNN36" s="580"/>
      <c r="GNO36" s="580"/>
      <c r="GNP36" s="580"/>
      <c r="GNQ36" s="580"/>
      <c r="GNR36" s="580"/>
      <c r="GNS36" s="580"/>
      <c r="GNT36" s="580"/>
      <c r="GNU36" s="580"/>
      <c r="GNV36" s="580"/>
      <c r="GNW36" s="580"/>
      <c r="GNX36" s="580"/>
      <c r="GNY36" s="580"/>
      <c r="GNZ36" s="580"/>
      <c r="GOA36" s="580"/>
      <c r="GOB36" s="580"/>
      <c r="GOC36" s="580"/>
      <c r="GOD36" s="580"/>
      <c r="GOE36" s="580"/>
      <c r="GOF36" s="580"/>
      <c r="GOG36" s="580"/>
      <c r="GOH36" s="580"/>
      <c r="GOI36" s="580"/>
      <c r="GOJ36" s="580"/>
      <c r="GOK36" s="580"/>
      <c r="GOL36" s="580"/>
      <c r="GOM36" s="580"/>
      <c r="GON36" s="580"/>
      <c r="GOO36" s="580"/>
      <c r="GOP36" s="580"/>
      <c r="GOQ36" s="580"/>
      <c r="GOR36" s="580"/>
      <c r="GOS36" s="580"/>
      <c r="GOT36" s="580"/>
      <c r="GOU36" s="580"/>
      <c r="GOV36" s="580"/>
      <c r="GOW36" s="580"/>
      <c r="GOX36" s="580"/>
      <c r="GOY36" s="580"/>
      <c r="GOZ36" s="580"/>
      <c r="GPA36" s="580"/>
      <c r="GPB36" s="580"/>
      <c r="GPC36" s="580"/>
      <c r="GPD36" s="580"/>
      <c r="GPE36" s="580"/>
      <c r="GPF36" s="580"/>
      <c r="GPG36" s="580"/>
      <c r="GPH36" s="580"/>
      <c r="GPI36" s="580"/>
      <c r="GPJ36" s="580"/>
      <c r="GPK36" s="580"/>
      <c r="GPL36" s="580"/>
      <c r="GPM36" s="580"/>
      <c r="GPN36" s="580"/>
      <c r="GPO36" s="580"/>
      <c r="GPP36" s="580"/>
      <c r="GPQ36" s="580"/>
      <c r="GPR36" s="580"/>
      <c r="GPS36" s="580"/>
      <c r="GPT36" s="580"/>
      <c r="GPU36" s="580"/>
      <c r="GPV36" s="580"/>
      <c r="GPW36" s="580"/>
      <c r="GPX36" s="580"/>
      <c r="GPY36" s="580"/>
      <c r="GPZ36" s="580"/>
      <c r="GQA36" s="580"/>
      <c r="GQB36" s="580"/>
      <c r="GQC36" s="580"/>
      <c r="GQD36" s="580"/>
      <c r="GQE36" s="580"/>
      <c r="GQF36" s="580"/>
      <c r="GQG36" s="580"/>
      <c r="GQH36" s="580"/>
      <c r="GQI36" s="580"/>
      <c r="GQJ36" s="580"/>
      <c r="GQK36" s="580"/>
      <c r="GQL36" s="580"/>
      <c r="GQM36" s="580"/>
      <c r="GQN36" s="580"/>
      <c r="GQO36" s="580"/>
      <c r="GQP36" s="580"/>
      <c r="GQQ36" s="580"/>
      <c r="GQR36" s="580"/>
      <c r="GQS36" s="580"/>
      <c r="GQT36" s="580"/>
      <c r="GQU36" s="580"/>
      <c r="GQV36" s="580"/>
      <c r="GQW36" s="580"/>
      <c r="GQX36" s="580"/>
      <c r="GQY36" s="580"/>
      <c r="GQZ36" s="580"/>
      <c r="GRA36" s="580"/>
      <c r="GRB36" s="580"/>
      <c r="GRC36" s="580"/>
      <c r="GRD36" s="580"/>
      <c r="GRE36" s="580"/>
      <c r="GRF36" s="580"/>
      <c r="GRG36" s="580"/>
      <c r="GRH36" s="580"/>
      <c r="GRI36" s="580"/>
      <c r="GRJ36" s="580"/>
      <c r="GRK36" s="580"/>
      <c r="GRL36" s="580"/>
      <c r="GRM36" s="580"/>
      <c r="GRN36" s="580"/>
      <c r="GRO36" s="580"/>
      <c r="GRP36" s="580"/>
      <c r="GRQ36" s="580"/>
      <c r="GRR36" s="580"/>
      <c r="GRS36" s="580"/>
      <c r="GRT36" s="580"/>
      <c r="GRU36" s="580"/>
      <c r="GRV36" s="580"/>
      <c r="GRW36" s="580"/>
      <c r="GRX36" s="580"/>
      <c r="GRY36" s="580"/>
      <c r="GRZ36" s="580"/>
      <c r="GSA36" s="580"/>
      <c r="GSB36" s="580"/>
      <c r="GSC36" s="580"/>
      <c r="GSD36" s="580"/>
      <c r="GSE36" s="580"/>
      <c r="GSF36" s="580"/>
      <c r="GSG36" s="580"/>
      <c r="GSH36" s="580"/>
      <c r="GSI36" s="580"/>
      <c r="GSJ36" s="580"/>
      <c r="GSK36" s="580"/>
      <c r="GSL36" s="580"/>
      <c r="GSM36" s="580"/>
      <c r="GSN36" s="580"/>
      <c r="GSO36" s="580"/>
      <c r="GSP36" s="580"/>
      <c r="GSQ36" s="580"/>
      <c r="GSR36" s="580"/>
      <c r="GSS36" s="580"/>
      <c r="GST36" s="580"/>
      <c r="GSU36" s="580"/>
      <c r="GSV36" s="580"/>
      <c r="GSW36" s="580"/>
      <c r="GSX36" s="580"/>
      <c r="GSY36" s="580"/>
      <c r="GSZ36" s="580"/>
      <c r="GTA36" s="580"/>
      <c r="GTB36" s="580"/>
      <c r="GTC36" s="580"/>
      <c r="GTD36" s="580"/>
      <c r="GTE36" s="580"/>
      <c r="GTF36" s="580"/>
      <c r="GTG36" s="580"/>
      <c r="GTH36" s="580"/>
      <c r="GTI36" s="580"/>
      <c r="GTJ36" s="580"/>
      <c r="GTK36" s="580"/>
      <c r="GTL36" s="580"/>
      <c r="GTM36" s="580"/>
      <c r="GTN36" s="580"/>
      <c r="GTO36" s="580"/>
      <c r="GTP36" s="580"/>
      <c r="GTQ36" s="580"/>
      <c r="GTR36" s="580"/>
      <c r="GTS36" s="580"/>
      <c r="GTT36" s="580"/>
      <c r="GTU36" s="580"/>
      <c r="GTV36" s="580"/>
      <c r="GTW36" s="580"/>
      <c r="GTX36" s="580"/>
      <c r="GTY36" s="580"/>
      <c r="GTZ36" s="580"/>
      <c r="GUA36" s="580"/>
      <c r="GUB36" s="580"/>
      <c r="GUC36" s="580"/>
      <c r="GUD36" s="580"/>
      <c r="GUE36" s="580"/>
      <c r="GUF36" s="580"/>
      <c r="GUG36" s="580"/>
      <c r="GUH36" s="580"/>
      <c r="GUI36" s="580"/>
      <c r="GUJ36" s="580"/>
      <c r="GUK36" s="580"/>
      <c r="GUL36" s="580"/>
      <c r="GUM36" s="580"/>
      <c r="GUN36" s="580"/>
      <c r="GUO36" s="580"/>
      <c r="GUP36" s="580"/>
      <c r="GUQ36" s="580"/>
      <c r="GUR36" s="580"/>
      <c r="GUS36" s="580"/>
      <c r="GUT36" s="580"/>
      <c r="GUU36" s="580"/>
      <c r="GUV36" s="580"/>
      <c r="GUW36" s="580"/>
      <c r="GUX36" s="580"/>
      <c r="GUY36" s="580"/>
      <c r="GUZ36" s="580"/>
      <c r="GVA36" s="580"/>
      <c r="GVB36" s="580"/>
      <c r="GVC36" s="580"/>
      <c r="GVD36" s="580"/>
      <c r="GVE36" s="580"/>
      <c r="GVF36" s="580"/>
      <c r="GVG36" s="580"/>
      <c r="GVH36" s="580"/>
      <c r="GVI36" s="580"/>
      <c r="GVJ36" s="580"/>
      <c r="GVK36" s="580"/>
      <c r="GVL36" s="580"/>
      <c r="GVM36" s="580"/>
      <c r="GVN36" s="580"/>
      <c r="GVO36" s="580"/>
      <c r="GVP36" s="580"/>
      <c r="GVQ36" s="580"/>
      <c r="GVR36" s="580"/>
      <c r="GVS36" s="580"/>
      <c r="GVT36" s="580"/>
      <c r="GVU36" s="580"/>
      <c r="GVV36" s="580"/>
      <c r="GVW36" s="580"/>
      <c r="GVX36" s="580"/>
      <c r="GVY36" s="580"/>
      <c r="GVZ36" s="580"/>
      <c r="GWA36" s="580"/>
      <c r="GWB36" s="580"/>
      <c r="GWC36" s="580"/>
      <c r="GWD36" s="580"/>
      <c r="GWE36" s="580"/>
      <c r="GWF36" s="580"/>
      <c r="GWG36" s="580"/>
      <c r="GWH36" s="580"/>
      <c r="GWI36" s="580"/>
      <c r="GWJ36" s="580"/>
      <c r="GWK36" s="580"/>
      <c r="GWL36" s="580"/>
      <c r="GWM36" s="580"/>
      <c r="GWN36" s="580"/>
      <c r="GWO36" s="580"/>
      <c r="GWP36" s="580"/>
      <c r="GWQ36" s="580"/>
      <c r="GWR36" s="580"/>
      <c r="GWS36" s="580"/>
      <c r="GWT36" s="580"/>
      <c r="GWU36" s="580"/>
      <c r="GWV36" s="580"/>
      <c r="GWW36" s="580"/>
      <c r="GWX36" s="580"/>
      <c r="GWY36" s="580"/>
      <c r="GWZ36" s="580"/>
      <c r="GXA36" s="580"/>
      <c r="GXB36" s="580"/>
      <c r="GXC36" s="580"/>
      <c r="GXD36" s="580"/>
      <c r="GXE36" s="580"/>
      <c r="GXF36" s="580"/>
      <c r="GXG36" s="580"/>
      <c r="GXH36" s="580"/>
      <c r="GXI36" s="580"/>
      <c r="GXJ36" s="580"/>
      <c r="GXK36" s="580"/>
      <c r="GXL36" s="580"/>
      <c r="GXM36" s="580"/>
      <c r="GXN36" s="580"/>
      <c r="GXO36" s="580"/>
      <c r="GXP36" s="580"/>
      <c r="GXQ36" s="580"/>
      <c r="GXR36" s="580"/>
      <c r="GXS36" s="580"/>
      <c r="GXT36" s="580"/>
      <c r="GXU36" s="580"/>
      <c r="GXV36" s="580"/>
      <c r="GXW36" s="580"/>
      <c r="GXX36" s="580"/>
      <c r="GXY36" s="580"/>
      <c r="GXZ36" s="580"/>
      <c r="GYA36" s="580"/>
      <c r="GYB36" s="580"/>
      <c r="GYC36" s="580"/>
      <c r="GYD36" s="580"/>
      <c r="GYE36" s="580"/>
      <c r="GYF36" s="580"/>
      <c r="GYG36" s="580"/>
      <c r="GYH36" s="580"/>
      <c r="GYI36" s="580"/>
      <c r="GYJ36" s="580"/>
      <c r="GYK36" s="580"/>
      <c r="GYL36" s="580"/>
      <c r="GYM36" s="580"/>
      <c r="GYN36" s="580"/>
      <c r="GYO36" s="580"/>
      <c r="GYP36" s="580"/>
      <c r="GYQ36" s="580"/>
      <c r="GYR36" s="580"/>
      <c r="GYS36" s="580"/>
      <c r="GYT36" s="580"/>
      <c r="GYU36" s="580"/>
      <c r="GYV36" s="580"/>
      <c r="GYW36" s="580"/>
      <c r="GYX36" s="580"/>
      <c r="GYY36" s="580"/>
      <c r="GYZ36" s="580"/>
      <c r="GZA36" s="580"/>
      <c r="GZB36" s="580"/>
      <c r="GZC36" s="580"/>
      <c r="GZD36" s="580"/>
      <c r="GZE36" s="580"/>
      <c r="GZF36" s="580"/>
      <c r="GZG36" s="580"/>
      <c r="GZH36" s="580"/>
      <c r="GZI36" s="580"/>
      <c r="GZJ36" s="580"/>
      <c r="GZK36" s="580"/>
      <c r="GZL36" s="580"/>
      <c r="GZM36" s="580"/>
      <c r="GZN36" s="580"/>
      <c r="GZO36" s="580"/>
      <c r="GZP36" s="580"/>
      <c r="GZQ36" s="580"/>
      <c r="GZR36" s="580"/>
      <c r="GZS36" s="580"/>
      <c r="GZT36" s="580"/>
      <c r="GZU36" s="580"/>
      <c r="GZV36" s="580"/>
      <c r="GZW36" s="580"/>
      <c r="GZX36" s="580"/>
      <c r="GZY36" s="580"/>
      <c r="GZZ36" s="580"/>
      <c r="HAA36" s="580"/>
      <c r="HAB36" s="580"/>
      <c r="HAC36" s="580"/>
      <c r="HAD36" s="580"/>
      <c r="HAE36" s="580"/>
      <c r="HAF36" s="580"/>
      <c r="HAG36" s="580"/>
      <c r="HAH36" s="580"/>
      <c r="HAI36" s="580"/>
      <c r="HAJ36" s="580"/>
      <c r="HAK36" s="580"/>
      <c r="HAL36" s="580"/>
      <c r="HAM36" s="580"/>
      <c r="HAN36" s="580"/>
      <c r="HAO36" s="580"/>
      <c r="HAP36" s="580"/>
      <c r="HAQ36" s="580"/>
      <c r="HAR36" s="580"/>
      <c r="HAS36" s="580"/>
      <c r="HAT36" s="580"/>
      <c r="HAU36" s="580"/>
      <c r="HAV36" s="580"/>
      <c r="HAW36" s="580"/>
      <c r="HAX36" s="580"/>
      <c r="HAY36" s="580"/>
      <c r="HAZ36" s="580"/>
      <c r="HBA36" s="580"/>
      <c r="HBB36" s="580"/>
      <c r="HBC36" s="580"/>
      <c r="HBD36" s="580"/>
      <c r="HBE36" s="580"/>
      <c r="HBF36" s="580"/>
      <c r="HBG36" s="580"/>
      <c r="HBH36" s="580"/>
      <c r="HBI36" s="580"/>
      <c r="HBJ36" s="580"/>
      <c r="HBK36" s="580"/>
      <c r="HBL36" s="580"/>
      <c r="HBM36" s="580"/>
      <c r="HBN36" s="580"/>
      <c r="HBO36" s="580"/>
      <c r="HBP36" s="580"/>
      <c r="HBQ36" s="580"/>
      <c r="HBR36" s="580"/>
      <c r="HBS36" s="580"/>
      <c r="HBT36" s="580"/>
      <c r="HBU36" s="580"/>
      <c r="HBV36" s="580"/>
      <c r="HBW36" s="580"/>
      <c r="HBX36" s="580"/>
      <c r="HBY36" s="580"/>
      <c r="HBZ36" s="580"/>
      <c r="HCA36" s="580"/>
      <c r="HCB36" s="580"/>
      <c r="HCC36" s="580"/>
      <c r="HCD36" s="580"/>
      <c r="HCE36" s="580"/>
      <c r="HCF36" s="580"/>
      <c r="HCG36" s="580"/>
      <c r="HCH36" s="580"/>
      <c r="HCI36" s="580"/>
      <c r="HCJ36" s="580"/>
      <c r="HCK36" s="580"/>
      <c r="HCL36" s="580"/>
      <c r="HCM36" s="580"/>
      <c r="HCN36" s="580"/>
      <c r="HCO36" s="580"/>
      <c r="HCP36" s="580"/>
      <c r="HCQ36" s="580"/>
      <c r="HCR36" s="580"/>
      <c r="HCS36" s="580"/>
      <c r="HCT36" s="580"/>
      <c r="HCU36" s="580"/>
      <c r="HCV36" s="580"/>
      <c r="HCW36" s="580"/>
      <c r="HCX36" s="580"/>
      <c r="HCY36" s="580"/>
      <c r="HCZ36" s="580"/>
      <c r="HDA36" s="580"/>
      <c r="HDB36" s="580"/>
      <c r="HDC36" s="580"/>
      <c r="HDD36" s="580"/>
      <c r="HDE36" s="580"/>
      <c r="HDF36" s="580"/>
      <c r="HDG36" s="580"/>
      <c r="HDH36" s="580"/>
      <c r="HDI36" s="580"/>
      <c r="HDJ36" s="580"/>
      <c r="HDK36" s="580"/>
      <c r="HDL36" s="580"/>
      <c r="HDM36" s="580"/>
      <c r="HDN36" s="580"/>
      <c r="HDO36" s="580"/>
      <c r="HDP36" s="580"/>
      <c r="HDQ36" s="580"/>
      <c r="HDR36" s="580"/>
      <c r="HDS36" s="580"/>
      <c r="HDT36" s="580"/>
      <c r="HDU36" s="580"/>
      <c r="HDV36" s="580"/>
      <c r="HDW36" s="580"/>
      <c r="HDX36" s="580"/>
      <c r="HDY36" s="580"/>
      <c r="HDZ36" s="580"/>
      <c r="HEA36" s="580"/>
      <c r="HEB36" s="580"/>
      <c r="HEC36" s="580"/>
      <c r="HED36" s="580"/>
      <c r="HEE36" s="580"/>
      <c r="HEF36" s="580"/>
      <c r="HEG36" s="580"/>
      <c r="HEH36" s="580"/>
      <c r="HEI36" s="580"/>
      <c r="HEJ36" s="580"/>
      <c r="HEK36" s="580"/>
      <c r="HEL36" s="580"/>
      <c r="HEM36" s="580"/>
      <c r="HEN36" s="580"/>
      <c r="HEO36" s="580"/>
      <c r="HEP36" s="580"/>
      <c r="HEQ36" s="580"/>
      <c r="HER36" s="580"/>
      <c r="HES36" s="580"/>
      <c r="HET36" s="580"/>
      <c r="HEU36" s="580"/>
      <c r="HEV36" s="580"/>
      <c r="HEW36" s="580"/>
      <c r="HEX36" s="580"/>
      <c r="HEY36" s="580"/>
      <c r="HEZ36" s="580"/>
      <c r="HFA36" s="580"/>
      <c r="HFB36" s="580"/>
      <c r="HFC36" s="580"/>
      <c r="HFD36" s="580"/>
      <c r="HFE36" s="580"/>
      <c r="HFF36" s="580"/>
      <c r="HFG36" s="580"/>
      <c r="HFH36" s="580"/>
      <c r="HFI36" s="580"/>
      <c r="HFJ36" s="580"/>
      <c r="HFK36" s="580"/>
      <c r="HFL36" s="580"/>
      <c r="HFM36" s="580"/>
      <c r="HFN36" s="580"/>
      <c r="HFO36" s="580"/>
      <c r="HFP36" s="580"/>
      <c r="HFQ36" s="580"/>
      <c r="HFR36" s="580"/>
      <c r="HFS36" s="580"/>
      <c r="HFT36" s="580"/>
      <c r="HFU36" s="580"/>
      <c r="HFV36" s="580"/>
      <c r="HFW36" s="580"/>
      <c r="HFX36" s="580"/>
      <c r="HFY36" s="580"/>
      <c r="HFZ36" s="580"/>
      <c r="HGA36" s="580"/>
      <c r="HGB36" s="580"/>
      <c r="HGC36" s="580"/>
      <c r="HGD36" s="580"/>
      <c r="HGE36" s="580"/>
      <c r="HGF36" s="580"/>
      <c r="HGG36" s="580"/>
      <c r="HGH36" s="580"/>
      <c r="HGI36" s="580"/>
      <c r="HGJ36" s="580"/>
      <c r="HGK36" s="580"/>
      <c r="HGL36" s="580"/>
      <c r="HGM36" s="580"/>
      <c r="HGN36" s="580"/>
      <c r="HGO36" s="580"/>
      <c r="HGP36" s="580"/>
      <c r="HGQ36" s="580"/>
      <c r="HGR36" s="580"/>
      <c r="HGS36" s="580"/>
      <c r="HGT36" s="580"/>
      <c r="HGU36" s="580"/>
      <c r="HGV36" s="580"/>
      <c r="HGW36" s="580"/>
      <c r="HGX36" s="580"/>
      <c r="HGY36" s="580"/>
      <c r="HGZ36" s="580"/>
      <c r="HHA36" s="580"/>
      <c r="HHB36" s="580"/>
      <c r="HHC36" s="580"/>
      <c r="HHD36" s="580"/>
      <c r="HHE36" s="580"/>
      <c r="HHF36" s="580"/>
      <c r="HHG36" s="580"/>
      <c r="HHH36" s="580"/>
      <c r="HHI36" s="580"/>
      <c r="HHJ36" s="580"/>
      <c r="HHK36" s="580"/>
      <c r="HHL36" s="580"/>
      <c r="HHM36" s="580"/>
      <c r="HHN36" s="580"/>
      <c r="HHO36" s="580"/>
      <c r="HHP36" s="580"/>
      <c r="HHQ36" s="580"/>
      <c r="HHR36" s="580"/>
      <c r="HHS36" s="580"/>
      <c r="HHT36" s="580"/>
      <c r="HHU36" s="580"/>
      <c r="HHV36" s="580"/>
      <c r="HHW36" s="580"/>
      <c r="HHX36" s="580"/>
      <c r="HHY36" s="580"/>
      <c r="HHZ36" s="580"/>
      <c r="HIA36" s="580"/>
      <c r="HIB36" s="580"/>
      <c r="HIC36" s="580"/>
      <c r="HID36" s="580"/>
      <c r="HIE36" s="580"/>
      <c r="HIF36" s="580"/>
      <c r="HIG36" s="580"/>
      <c r="HIH36" s="580"/>
      <c r="HII36" s="580"/>
      <c r="HIJ36" s="580"/>
      <c r="HIK36" s="580"/>
      <c r="HIL36" s="580"/>
      <c r="HIM36" s="580"/>
      <c r="HIN36" s="580"/>
      <c r="HIO36" s="580"/>
      <c r="HIP36" s="580"/>
      <c r="HIQ36" s="580"/>
      <c r="HIR36" s="580"/>
      <c r="HIS36" s="580"/>
      <c r="HIT36" s="580"/>
      <c r="HIU36" s="580"/>
      <c r="HIV36" s="580"/>
      <c r="HIW36" s="580"/>
      <c r="HIX36" s="580"/>
      <c r="HIY36" s="580"/>
      <c r="HIZ36" s="580"/>
      <c r="HJA36" s="580"/>
      <c r="HJB36" s="580"/>
      <c r="HJC36" s="580"/>
      <c r="HJD36" s="580"/>
      <c r="HJE36" s="580"/>
      <c r="HJF36" s="580"/>
      <c r="HJG36" s="580"/>
      <c r="HJH36" s="580"/>
      <c r="HJI36" s="580"/>
      <c r="HJJ36" s="580"/>
      <c r="HJK36" s="580"/>
      <c r="HJL36" s="580"/>
      <c r="HJM36" s="580"/>
      <c r="HJN36" s="580"/>
      <c r="HJO36" s="580"/>
      <c r="HJP36" s="580"/>
      <c r="HJQ36" s="580"/>
      <c r="HJR36" s="580"/>
      <c r="HJS36" s="580"/>
      <c r="HJT36" s="580"/>
      <c r="HJU36" s="580"/>
      <c r="HJV36" s="580"/>
      <c r="HJW36" s="580"/>
      <c r="HJX36" s="580"/>
      <c r="HJY36" s="580"/>
      <c r="HJZ36" s="580"/>
      <c r="HKA36" s="580"/>
      <c r="HKB36" s="580"/>
      <c r="HKC36" s="580"/>
      <c r="HKD36" s="580"/>
      <c r="HKE36" s="580"/>
      <c r="HKF36" s="580"/>
      <c r="HKG36" s="580"/>
      <c r="HKH36" s="580"/>
      <c r="HKI36" s="580"/>
      <c r="HKJ36" s="580"/>
      <c r="HKK36" s="580"/>
      <c r="HKL36" s="580"/>
      <c r="HKM36" s="580"/>
      <c r="HKN36" s="580"/>
      <c r="HKO36" s="580"/>
      <c r="HKP36" s="580"/>
      <c r="HKQ36" s="580"/>
      <c r="HKR36" s="580"/>
      <c r="HKS36" s="580"/>
      <c r="HKT36" s="580"/>
      <c r="HKU36" s="580"/>
      <c r="HKV36" s="580"/>
      <c r="HKW36" s="580"/>
      <c r="HKX36" s="580"/>
      <c r="HKY36" s="580"/>
      <c r="HKZ36" s="580"/>
      <c r="HLA36" s="580"/>
      <c r="HLB36" s="580"/>
      <c r="HLC36" s="580"/>
      <c r="HLD36" s="580"/>
      <c r="HLE36" s="580"/>
      <c r="HLF36" s="580"/>
      <c r="HLG36" s="580"/>
      <c r="HLH36" s="580"/>
      <c r="HLI36" s="580"/>
      <c r="HLJ36" s="580"/>
      <c r="HLK36" s="580"/>
      <c r="HLL36" s="580"/>
      <c r="HLM36" s="580"/>
      <c r="HLN36" s="580"/>
      <c r="HLO36" s="580"/>
      <c r="HLP36" s="580"/>
      <c r="HLQ36" s="580"/>
      <c r="HLR36" s="580"/>
      <c r="HLS36" s="580"/>
      <c r="HLT36" s="580"/>
      <c r="HLU36" s="580"/>
      <c r="HLV36" s="580"/>
      <c r="HLW36" s="580"/>
      <c r="HLX36" s="580"/>
      <c r="HLY36" s="580"/>
      <c r="HLZ36" s="580"/>
      <c r="HMA36" s="580"/>
      <c r="HMB36" s="580"/>
      <c r="HMC36" s="580"/>
      <c r="HMD36" s="580"/>
      <c r="HME36" s="580"/>
      <c r="HMF36" s="580"/>
      <c r="HMG36" s="580"/>
      <c r="HMH36" s="580"/>
      <c r="HMI36" s="580"/>
      <c r="HMJ36" s="580"/>
      <c r="HMK36" s="580"/>
      <c r="HML36" s="580"/>
      <c r="HMM36" s="580"/>
      <c r="HMN36" s="580"/>
      <c r="HMO36" s="580"/>
      <c r="HMP36" s="580"/>
      <c r="HMQ36" s="580"/>
      <c r="HMR36" s="580"/>
      <c r="HMS36" s="580"/>
      <c r="HMT36" s="580"/>
      <c r="HMU36" s="580"/>
      <c r="HMV36" s="580"/>
      <c r="HMW36" s="580"/>
      <c r="HMX36" s="580"/>
      <c r="HMY36" s="580"/>
      <c r="HMZ36" s="580"/>
      <c r="HNA36" s="580"/>
      <c r="HNB36" s="580"/>
      <c r="HNC36" s="580"/>
      <c r="HND36" s="580"/>
      <c r="HNE36" s="580"/>
      <c r="HNF36" s="580"/>
      <c r="HNG36" s="580"/>
      <c r="HNH36" s="580"/>
      <c r="HNI36" s="580"/>
      <c r="HNJ36" s="580"/>
      <c r="HNK36" s="580"/>
      <c r="HNL36" s="580"/>
      <c r="HNM36" s="580"/>
      <c r="HNN36" s="580"/>
      <c r="HNO36" s="580"/>
      <c r="HNP36" s="580"/>
      <c r="HNQ36" s="580"/>
      <c r="HNR36" s="580"/>
      <c r="HNS36" s="580"/>
      <c r="HNT36" s="580"/>
      <c r="HNU36" s="580"/>
      <c r="HNV36" s="580"/>
      <c r="HNW36" s="580"/>
      <c r="HNX36" s="580"/>
      <c r="HNY36" s="580"/>
      <c r="HNZ36" s="580"/>
      <c r="HOA36" s="580"/>
      <c r="HOB36" s="580"/>
      <c r="HOC36" s="580"/>
      <c r="HOD36" s="580"/>
      <c r="HOE36" s="580"/>
      <c r="HOF36" s="580"/>
      <c r="HOG36" s="580"/>
      <c r="HOH36" s="580"/>
      <c r="HOI36" s="580"/>
      <c r="HOJ36" s="580"/>
      <c r="HOK36" s="580"/>
      <c r="HOL36" s="580"/>
      <c r="HOM36" s="580"/>
      <c r="HON36" s="580"/>
      <c r="HOO36" s="580"/>
      <c r="HOP36" s="580"/>
      <c r="HOQ36" s="580"/>
      <c r="HOR36" s="580"/>
      <c r="HOS36" s="580"/>
      <c r="HOT36" s="580"/>
      <c r="HOU36" s="580"/>
      <c r="HOV36" s="580"/>
      <c r="HOW36" s="580"/>
      <c r="HOX36" s="580"/>
      <c r="HOY36" s="580"/>
      <c r="HOZ36" s="580"/>
      <c r="HPA36" s="580"/>
      <c r="HPB36" s="580"/>
      <c r="HPC36" s="580"/>
      <c r="HPD36" s="580"/>
      <c r="HPE36" s="580"/>
      <c r="HPF36" s="580"/>
      <c r="HPG36" s="580"/>
      <c r="HPH36" s="580"/>
      <c r="HPI36" s="580"/>
      <c r="HPJ36" s="580"/>
      <c r="HPK36" s="580"/>
      <c r="HPL36" s="580"/>
      <c r="HPM36" s="580"/>
      <c r="HPN36" s="580"/>
      <c r="HPO36" s="580"/>
      <c r="HPP36" s="580"/>
      <c r="HPQ36" s="580"/>
      <c r="HPR36" s="580"/>
      <c r="HPS36" s="580"/>
      <c r="HPT36" s="580"/>
      <c r="HPU36" s="580"/>
      <c r="HPV36" s="580"/>
      <c r="HPW36" s="580"/>
      <c r="HPX36" s="580"/>
      <c r="HPY36" s="580"/>
      <c r="HPZ36" s="580"/>
      <c r="HQA36" s="580"/>
      <c r="HQB36" s="580"/>
      <c r="HQC36" s="580"/>
      <c r="HQD36" s="580"/>
      <c r="HQE36" s="580"/>
      <c r="HQF36" s="580"/>
      <c r="HQG36" s="580"/>
      <c r="HQH36" s="580"/>
      <c r="HQI36" s="580"/>
      <c r="HQJ36" s="580"/>
      <c r="HQK36" s="580"/>
      <c r="HQL36" s="580"/>
      <c r="HQM36" s="580"/>
      <c r="HQN36" s="580"/>
      <c r="HQO36" s="580"/>
      <c r="HQP36" s="580"/>
      <c r="HQQ36" s="580"/>
      <c r="HQR36" s="580"/>
      <c r="HQS36" s="580"/>
      <c r="HQT36" s="580"/>
      <c r="HQU36" s="580"/>
      <c r="HQV36" s="580"/>
      <c r="HQW36" s="580"/>
      <c r="HQX36" s="580"/>
      <c r="HQY36" s="580"/>
      <c r="HQZ36" s="580"/>
      <c r="HRA36" s="580"/>
      <c r="HRB36" s="580"/>
      <c r="HRC36" s="580"/>
      <c r="HRD36" s="580"/>
      <c r="HRE36" s="580"/>
      <c r="HRF36" s="580"/>
      <c r="HRG36" s="580"/>
      <c r="HRH36" s="580"/>
      <c r="HRI36" s="580"/>
      <c r="HRJ36" s="580"/>
      <c r="HRK36" s="580"/>
      <c r="HRL36" s="580"/>
      <c r="HRM36" s="580"/>
      <c r="HRN36" s="580"/>
      <c r="HRO36" s="580"/>
      <c r="HRP36" s="580"/>
      <c r="HRQ36" s="580"/>
      <c r="HRR36" s="580"/>
      <c r="HRS36" s="580"/>
      <c r="HRT36" s="580"/>
      <c r="HRU36" s="580"/>
      <c r="HRV36" s="580"/>
      <c r="HRW36" s="580"/>
      <c r="HRX36" s="580"/>
      <c r="HRY36" s="580"/>
      <c r="HRZ36" s="580"/>
      <c r="HSA36" s="580"/>
      <c r="HSB36" s="580"/>
      <c r="HSC36" s="580"/>
      <c r="HSD36" s="580"/>
      <c r="HSE36" s="580"/>
      <c r="HSF36" s="580"/>
      <c r="HSG36" s="580"/>
      <c r="HSH36" s="580"/>
      <c r="HSI36" s="580"/>
      <c r="HSJ36" s="580"/>
      <c r="HSK36" s="580"/>
      <c r="HSL36" s="580"/>
      <c r="HSM36" s="580"/>
      <c r="HSN36" s="580"/>
      <c r="HSO36" s="580"/>
      <c r="HSP36" s="580"/>
      <c r="HSQ36" s="580"/>
      <c r="HSR36" s="580"/>
      <c r="HSS36" s="580"/>
      <c r="HST36" s="580"/>
      <c r="HSU36" s="580"/>
      <c r="HSV36" s="580"/>
      <c r="HSW36" s="580"/>
      <c r="HSX36" s="580"/>
      <c r="HSY36" s="580"/>
      <c r="HSZ36" s="580"/>
      <c r="HTA36" s="580"/>
      <c r="HTB36" s="580"/>
      <c r="HTC36" s="580"/>
      <c r="HTD36" s="580"/>
      <c r="HTE36" s="580"/>
      <c r="HTF36" s="580"/>
      <c r="HTG36" s="580"/>
      <c r="HTH36" s="580"/>
      <c r="HTI36" s="580"/>
      <c r="HTJ36" s="580"/>
      <c r="HTK36" s="580"/>
      <c r="HTL36" s="580"/>
      <c r="HTM36" s="580"/>
      <c r="HTN36" s="580"/>
      <c r="HTO36" s="580"/>
      <c r="HTP36" s="580"/>
      <c r="HTQ36" s="580"/>
      <c r="HTR36" s="580"/>
      <c r="HTS36" s="580"/>
      <c r="HTT36" s="580"/>
      <c r="HTU36" s="580"/>
      <c r="HTV36" s="580"/>
      <c r="HTW36" s="580"/>
      <c r="HTX36" s="580"/>
      <c r="HTY36" s="580"/>
      <c r="HTZ36" s="580"/>
      <c r="HUA36" s="580"/>
      <c r="HUB36" s="580"/>
      <c r="HUC36" s="580"/>
      <c r="HUD36" s="580"/>
      <c r="HUE36" s="580"/>
      <c r="HUF36" s="580"/>
      <c r="HUG36" s="580"/>
      <c r="HUH36" s="580"/>
      <c r="HUI36" s="580"/>
      <c r="HUJ36" s="580"/>
      <c r="HUK36" s="580"/>
      <c r="HUL36" s="580"/>
      <c r="HUM36" s="580"/>
      <c r="HUN36" s="580"/>
      <c r="HUO36" s="580"/>
      <c r="HUP36" s="580"/>
      <c r="HUQ36" s="580"/>
      <c r="HUR36" s="580"/>
      <c r="HUS36" s="580"/>
      <c r="HUT36" s="580"/>
      <c r="HUU36" s="580"/>
      <c r="HUV36" s="580"/>
      <c r="HUW36" s="580"/>
      <c r="HUX36" s="580"/>
      <c r="HUY36" s="580"/>
      <c r="HUZ36" s="580"/>
      <c r="HVA36" s="580"/>
      <c r="HVB36" s="580"/>
      <c r="HVC36" s="580"/>
      <c r="HVD36" s="580"/>
      <c r="HVE36" s="580"/>
      <c r="HVF36" s="580"/>
      <c r="HVG36" s="580"/>
      <c r="HVH36" s="580"/>
      <c r="HVI36" s="580"/>
      <c r="HVJ36" s="580"/>
      <c r="HVK36" s="580"/>
      <c r="HVL36" s="580"/>
      <c r="HVM36" s="580"/>
      <c r="HVN36" s="580"/>
      <c r="HVO36" s="580"/>
      <c r="HVP36" s="580"/>
      <c r="HVQ36" s="580"/>
      <c r="HVR36" s="580"/>
      <c r="HVS36" s="580"/>
      <c r="HVT36" s="580"/>
      <c r="HVU36" s="580"/>
      <c r="HVV36" s="580"/>
      <c r="HVW36" s="580"/>
      <c r="HVX36" s="580"/>
      <c r="HVY36" s="580"/>
      <c r="HVZ36" s="580"/>
      <c r="HWA36" s="580"/>
      <c r="HWB36" s="580"/>
      <c r="HWC36" s="580"/>
      <c r="HWD36" s="580"/>
      <c r="HWE36" s="580"/>
      <c r="HWF36" s="580"/>
      <c r="HWG36" s="580"/>
      <c r="HWH36" s="580"/>
      <c r="HWI36" s="580"/>
      <c r="HWJ36" s="580"/>
      <c r="HWK36" s="580"/>
      <c r="HWL36" s="580"/>
      <c r="HWM36" s="580"/>
      <c r="HWN36" s="580"/>
      <c r="HWO36" s="580"/>
      <c r="HWP36" s="580"/>
      <c r="HWQ36" s="580"/>
      <c r="HWR36" s="580"/>
      <c r="HWS36" s="580"/>
      <c r="HWT36" s="580"/>
      <c r="HWU36" s="580"/>
      <c r="HWV36" s="580"/>
      <c r="HWW36" s="580"/>
      <c r="HWX36" s="580"/>
      <c r="HWY36" s="580"/>
      <c r="HWZ36" s="580"/>
      <c r="HXA36" s="580"/>
      <c r="HXB36" s="580"/>
      <c r="HXC36" s="580"/>
      <c r="HXD36" s="580"/>
      <c r="HXE36" s="580"/>
      <c r="HXF36" s="580"/>
      <c r="HXG36" s="580"/>
      <c r="HXH36" s="580"/>
      <c r="HXI36" s="580"/>
      <c r="HXJ36" s="580"/>
      <c r="HXK36" s="580"/>
      <c r="HXL36" s="580"/>
      <c r="HXM36" s="580"/>
      <c r="HXN36" s="580"/>
      <c r="HXO36" s="580"/>
      <c r="HXP36" s="580"/>
      <c r="HXQ36" s="580"/>
      <c r="HXR36" s="580"/>
      <c r="HXS36" s="580"/>
      <c r="HXT36" s="580"/>
      <c r="HXU36" s="580"/>
      <c r="HXV36" s="580"/>
      <c r="HXW36" s="580"/>
      <c r="HXX36" s="580"/>
      <c r="HXY36" s="580"/>
      <c r="HXZ36" s="580"/>
      <c r="HYA36" s="580"/>
      <c r="HYB36" s="580"/>
      <c r="HYC36" s="580"/>
      <c r="HYD36" s="580"/>
      <c r="HYE36" s="580"/>
      <c r="HYF36" s="580"/>
      <c r="HYG36" s="580"/>
      <c r="HYH36" s="580"/>
      <c r="HYI36" s="580"/>
      <c r="HYJ36" s="580"/>
      <c r="HYK36" s="580"/>
      <c r="HYL36" s="580"/>
      <c r="HYM36" s="580"/>
      <c r="HYN36" s="580"/>
      <c r="HYO36" s="580"/>
      <c r="HYP36" s="580"/>
      <c r="HYQ36" s="580"/>
      <c r="HYR36" s="580"/>
      <c r="HYS36" s="580"/>
      <c r="HYT36" s="580"/>
      <c r="HYU36" s="580"/>
      <c r="HYV36" s="580"/>
      <c r="HYW36" s="580"/>
      <c r="HYX36" s="580"/>
      <c r="HYY36" s="580"/>
      <c r="HYZ36" s="580"/>
      <c r="HZA36" s="580"/>
      <c r="HZB36" s="580"/>
      <c r="HZC36" s="580"/>
      <c r="HZD36" s="580"/>
      <c r="HZE36" s="580"/>
      <c r="HZF36" s="580"/>
      <c r="HZG36" s="580"/>
      <c r="HZH36" s="580"/>
      <c r="HZI36" s="580"/>
      <c r="HZJ36" s="580"/>
      <c r="HZK36" s="580"/>
      <c r="HZL36" s="580"/>
      <c r="HZM36" s="580"/>
      <c r="HZN36" s="580"/>
      <c r="HZO36" s="580"/>
      <c r="HZP36" s="580"/>
      <c r="HZQ36" s="580"/>
      <c r="HZR36" s="580"/>
      <c r="HZS36" s="580"/>
      <c r="HZT36" s="580"/>
      <c r="HZU36" s="580"/>
      <c r="HZV36" s="580"/>
      <c r="HZW36" s="580"/>
      <c r="HZX36" s="580"/>
      <c r="HZY36" s="580"/>
      <c r="HZZ36" s="580"/>
      <c r="IAA36" s="580"/>
      <c r="IAB36" s="580"/>
      <c r="IAC36" s="580"/>
      <c r="IAD36" s="580"/>
      <c r="IAE36" s="580"/>
      <c r="IAF36" s="580"/>
      <c r="IAG36" s="580"/>
      <c r="IAH36" s="580"/>
      <c r="IAI36" s="580"/>
      <c r="IAJ36" s="580"/>
      <c r="IAK36" s="580"/>
      <c r="IAL36" s="580"/>
      <c r="IAM36" s="580"/>
      <c r="IAN36" s="580"/>
      <c r="IAO36" s="580"/>
      <c r="IAP36" s="580"/>
      <c r="IAQ36" s="580"/>
      <c r="IAR36" s="580"/>
      <c r="IAS36" s="580"/>
      <c r="IAT36" s="580"/>
      <c r="IAU36" s="580"/>
      <c r="IAV36" s="580"/>
      <c r="IAW36" s="580"/>
      <c r="IAX36" s="580"/>
      <c r="IAY36" s="580"/>
      <c r="IAZ36" s="580"/>
      <c r="IBA36" s="580"/>
      <c r="IBB36" s="580"/>
      <c r="IBC36" s="580"/>
      <c r="IBD36" s="580"/>
      <c r="IBE36" s="580"/>
      <c r="IBF36" s="580"/>
      <c r="IBG36" s="580"/>
      <c r="IBH36" s="580"/>
      <c r="IBI36" s="580"/>
      <c r="IBJ36" s="580"/>
      <c r="IBK36" s="580"/>
      <c r="IBL36" s="580"/>
      <c r="IBM36" s="580"/>
      <c r="IBN36" s="580"/>
      <c r="IBO36" s="580"/>
      <c r="IBP36" s="580"/>
      <c r="IBQ36" s="580"/>
      <c r="IBR36" s="580"/>
      <c r="IBS36" s="580"/>
      <c r="IBT36" s="580"/>
      <c r="IBU36" s="580"/>
      <c r="IBV36" s="580"/>
      <c r="IBW36" s="580"/>
      <c r="IBX36" s="580"/>
      <c r="IBY36" s="580"/>
      <c r="IBZ36" s="580"/>
      <c r="ICA36" s="580"/>
      <c r="ICB36" s="580"/>
      <c r="ICC36" s="580"/>
      <c r="ICD36" s="580"/>
      <c r="ICE36" s="580"/>
      <c r="ICF36" s="580"/>
      <c r="ICG36" s="580"/>
      <c r="ICH36" s="580"/>
      <c r="ICI36" s="580"/>
      <c r="ICJ36" s="580"/>
      <c r="ICK36" s="580"/>
      <c r="ICL36" s="580"/>
      <c r="ICM36" s="580"/>
      <c r="ICN36" s="580"/>
      <c r="ICO36" s="580"/>
      <c r="ICP36" s="580"/>
      <c r="ICQ36" s="580"/>
      <c r="ICR36" s="580"/>
      <c r="ICS36" s="580"/>
      <c r="ICT36" s="580"/>
      <c r="ICU36" s="580"/>
      <c r="ICV36" s="580"/>
      <c r="ICW36" s="580"/>
      <c r="ICX36" s="580"/>
      <c r="ICY36" s="580"/>
      <c r="ICZ36" s="580"/>
      <c r="IDA36" s="580"/>
      <c r="IDB36" s="580"/>
      <c r="IDC36" s="580"/>
      <c r="IDD36" s="580"/>
      <c r="IDE36" s="580"/>
      <c r="IDF36" s="580"/>
      <c r="IDG36" s="580"/>
      <c r="IDH36" s="580"/>
      <c r="IDI36" s="580"/>
      <c r="IDJ36" s="580"/>
      <c r="IDK36" s="580"/>
      <c r="IDL36" s="580"/>
      <c r="IDM36" s="580"/>
      <c r="IDN36" s="580"/>
      <c r="IDO36" s="580"/>
      <c r="IDP36" s="580"/>
      <c r="IDQ36" s="580"/>
      <c r="IDR36" s="580"/>
      <c r="IDS36" s="580"/>
      <c r="IDT36" s="580"/>
      <c r="IDU36" s="580"/>
      <c r="IDV36" s="580"/>
      <c r="IDW36" s="580"/>
      <c r="IDX36" s="580"/>
      <c r="IDY36" s="580"/>
      <c r="IDZ36" s="580"/>
      <c r="IEA36" s="580"/>
      <c r="IEB36" s="580"/>
      <c r="IEC36" s="580"/>
      <c r="IED36" s="580"/>
      <c r="IEE36" s="580"/>
      <c r="IEF36" s="580"/>
      <c r="IEG36" s="580"/>
      <c r="IEH36" s="580"/>
      <c r="IEI36" s="580"/>
      <c r="IEJ36" s="580"/>
      <c r="IEK36" s="580"/>
      <c r="IEL36" s="580"/>
      <c r="IEM36" s="580"/>
      <c r="IEN36" s="580"/>
      <c r="IEO36" s="580"/>
      <c r="IEP36" s="580"/>
      <c r="IEQ36" s="580"/>
      <c r="IER36" s="580"/>
      <c r="IES36" s="580"/>
      <c r="IET36" s="580"/>
      <c r="IEU36" s="580"/>
      <c r="IEV36" s="580"/>
      <c r="IEW36" s="580"/>
      <c r="IEX36" s="580"/>
      <c r="IEY36" s="580"/>
      <c r="IEZ36" s="580"/>
      <c r="IFA36" s="580"/>
      <c r="IFB36" s="580"/>
      <c r="IFC36" s="580"/>
      <c r="IFD36" s="580"/>
      <c r="IFE36" s="580"/>
      <c r="IFF36" s="580"/>
      <c r="IFG36" s="580"/>
      <c r="IFH36" s="580"/>
      <c r="IFI36" s="580"/>
      <c r="IFJ36" s="580"/>
      <c r="IFK36" s="580"/>
      <c r="IFL36" s="580"/>
      <c r="IFM36" s="580"/>
      <c r="IFN36" s="580"/>
      <c r="IFO36" s="580"/>
      <c r="IFP36" s="580"/>
      <c r="IFQ36" s="580"/>
      <c r="IFR36" s="580"/>
      <c r="IFS36" s="580"/>
      <c r="IFT36" s="580"/>
      <c r="IFU36" s="580"/>
      <c r="IFV36" s="580"/>
      <c r="IFW36" s="580"/>
      <c r="IFX36" s="580"/>
      <c r="IFY36" s="580"/>
      <c r="IFZ36" s="580"/>
      <c r="IGA36" s="580"/>
      <c r="IGB36" s="580"/>
      <c r="IGC36" s="580"/>
      <c r="IGD36" s="580"/>
      <c r="IGE36" s="580"/>
      <c r="IGF36" s="580"/>
      <c r="IGG36" s="580"/>
      <c r="IGH36" s="580"/>
      <c r="IGI36" s="580"/>
      <c r="IGJ36" s="580"/>
      <c r="IGK36" s="580"/>
      <c r="IGL36" s="580"/>
      <c r="IGM36" s="580"/>
      <c r="IGN36" s="580"/>
      <c r="IGO36" s="580"/>
      <c r="IGP36" s="580"/>
      <c r="IGQ36" s="580"/>
      <c r="IGR36" s="580"/>
      <c r="IGS36" s="580"/>
      <c r="IGT36" s="580"/>
      <c r="IGU36" s="580"/>
      <c r="IGV36" s="580"/>
      <c r="IGW36" s="580"/>
      <c r="IGX36" s="580"/>
      <c r="IGY36" s="580"/>
      <c r="IGZ36" s="580"/>
      <c r="IHA36" s="580"/>
      <c r="IHB36" s="580"/>
      <c r="IHC36" s="580"/>
      <c r="IHD36" s="580"/>
      <c r="IHE36" s="580"/>
      <c r="IHF36" s="580"/>
      <c r="IHG36" s="580"/>
      <c r="IHH36" s="580"/>
      <c r="IHI36" s="580"/>
      <c r="IHJ36" s="580"/>
      <c r="IHK36" s="580"/>
      <c r="IHL36" s="580"/>
      <c r="IHM36" s="580"/>
      <c r="IHN36" s="580"/>
      <c r="IHO36" s="580"/>
      <c r="IHP36" s="580"/>
      <c r="IHQ36" s="580"/>
      <c r="IHR36" s="580"/>
      <c r="IHS36" s="580"/>
      <c r="IHT36" s="580"/>
      <c r="IHU36" s="580"/>
      <c r="IHV36" s="580"/>
      <c r="IHW36" s="580"/>
      <c r="IHX36" s="580"/>
      <c r="IHY36" s="580"/>
      <c r="IHZ36" s="580"/>
      <c r="IIA36" s="580"/>
      <c r="IIB36" s="580"/>
      <c r="IIC36" s="580"/>
      <c r="IID36" s="580"/>
      <c r="IIE36" s="580"/>
      <c r="IIF36" s="580"/>
      <c r="IIG36" s="580"/>
      <c r="IIH36" s="580"/>
      <c r="III36" s="580"/>
      <c r="IIJ36" s="580"/>
      <c r="IIK36" s="580"/>
      <c r="IIL36" s="580"/>
      <c r="IIM36" s="580"/>
      <c r="IIN36" s="580"/>
      <c r="IIO36" s="580"/>
      <c r="IIP36" s="580"/>
      <c r="IIQ36" s="580"/>
      <c r="IIR36" s="580"/>
      <c r="IIS36" s="580"/>
      <c r="IIT36" s="580"/>
      <c r="IIU36" s="580"/>
      <c r="IIV36" s="580"/>
      <c r="IIW36" s="580"/>
      <c r="IIX36" s="580"/>
      <c r="IIY36" s="580"/>
      <c r="IIZ36" s="580"/>
      <c r="IJA36" s="580"/>
      <c r="IJB36" s="580"/>
      <c r="IJC36" s="580"/>
      <c r="IJD36" s="580"/>
      <c r="IJE36" s="580"/>
      <c r="IJF36" s="580"/>
      <c r="IJG36" s="580"/>
      <c r="IJH36" s="580"/>
      <c r="IJI36" s="580"/>
      <c r="IJJ36" s="580"/>
      <c r="IJK36" s="580"/>
      <c r="IJL36" s="580"/>
      <c r="IJM36" s="580"/>
      <c r="IJN36" s="580"/>
      <c r="IJO36" s="580"/>
      <c r="IJP36" s="580"/>
      <c r="IJQ36" s="580"/>
      <c r="IJR36" s="580"/>
      <c r="IJS36" s="580"/>
      <c r="IJT36" s="580"/>
      <c r="IJU36" s="580"/>
      <c r="IJV36" s="580"/>
      <c r="IJW36" s="580"/>
      <c r="IJX36" s="580"/>
      <c r="IJY36" s="580"/>
      <c r="IJZ36" s="580"/>
      <c r="IKA36" s="580"/>
      <c r="IKB36" s="580"/>
      <c r="IKC36" s="580"/>
      <c r="IKD36" s="580"/>
      <c r="IKE36" s="580"/>
      <c r="IKF36" s="580"/>
      <c r="IKG36" s="580"/>
      <c r="IKH36" s="580"/>
      <c r="IKI36" s="580"/>
      <c r="IKJ36" s="580"/>
      <c r="IKK36" s="580"/>
      <c r="IKL36" s="580"/>
      <c r="IKM36" s="580"/>
      <c r="IKN36" s="580"/>
      <c r="IKO36" s="580"/>
      <c r="IKP36" s="580"/>
      <c r="IKQ36" s="580"/>
      <c r="IKR36" s="580"/>
      <c r="IKS36" s="580"/>
      <c r="IKT36" s="580"/>
      <c r="IKU36" s="580"/>
      <c r="IKV36" s="580"/>
      <c r="IKW36" s="580"/>
      <c r="IKX36" s="580"/>
      <c r="IKY36" s="580"/>
      <c r="IKZ36" s="580"/>
      <c r="ILA36" s="580"/>
      <c r="ILB36" s="580"/>
      <c r="ILC36" s="580"/>
      <c r="ILD36" s="580"/>
      <c r="ILE36" s="580"/>
      <c r="ILF36" s="580"/>
      <c r="ILG36" s="580"/>
      <c r="ILH36" s="580"/>
      <c r="ILI36" s="580"/>
      <c r="ILJ36" s="580"/>
      <c r="ILK36" s="580"/>
      <c r="ILL36" s="580"/>
      <c r="ILM36" s="580"/>
      <c r="ILN36" s="580"/>
      <c r="ILO36" s="580"/>
      <c r="ILP36" s="580"/>
      <c r="ILQ36" s="580"/>
      <c r="ILR36" s="580"/>
      <c r="ILS36" s="580"/>
      <c r="ILT36" s="580"/>
      <c r="ILU36" s="580"/>
      <c r="ILV36" s="580"/>
      <c r="ILW36" s="580"/>
      <c r="ILX36" s="580"/>
      <c r="ILY36" s="580"/>
      <c r="ILZ36" s="580"/>
      <c r="IMA36" s="580"/>
      <c r="IMB36" s="580"/>
      <c r="IMC36" s="580"/>
      <c r="IMD36" s="580"/>
      <c r="IME36" s="580"/>
      <c r="IMF36" s="580"/>
      <c r="IMG36" s="580"/>
      <c r="IMH36" s="580"/>
      <c r="IMI36" s="580"/>
      <c r="IMJ36" s="580"/>
      <c r="IMK36" s="580"/>
      <c r="IML36" s="580"/>
      <c r="IMM36" s="580"/>
      <c r="IMN36" s="580"/>
      <c r="IMO36" s="580"/>
      <c r="IMP36" s="580"/>
      <c r="IMQ36" s="580"/>
      <c r="IMR36" s="580"/>
      <c r="IMS36" s="580"/>
      <c r="IMT36" s="580"/>
      <c r="IMU36" s="580"/>
      <c r="IMV36" s="580"/>
      <c r="IMW36" s="580"/>
      <c r="IMX36" s="580"/>
      <c r="IMY36" s="580"/>
      <c r="IMZ36" s="580"/>
      <c r="INA36" s="580"/>
      <c r="INB36" s="580"/>
      <c r="INC36" s="580"/>
      <c r="IND36" s="580"/>
      <c r="INE36" s="580"/>
      <c r="INF36" s="580"/>
      <c r="ING36" s="580"/>
      <c r="INH36" s="580"/>
      <c r="INI36" s="580"/>
      <c r="INJ36" s="580"/>
      <c r="INK36" s="580"/>
      <c r="INL36" s="580"/>
      <c r="INM36" s="580"/>
      <c r="INN36" s="580"/>
      <c r="INO36" s="580"/>
      <c r="INP36" s="580"/>
      <c r="INQ36" s="580"/>
      <c r="INR36" s="580"/>
      <c r="INS36" s="580"/>
      <c r="INT36" s="580"/>
      <c r="INU36" s="580"/>
      <c r="INV36" s="580"/>
      <c r="INW36" s="580"/>
      <c r="INX36" s="580"/>
      <c r="INY36" s="580"/>
      <c r="INZ36" s="580"/>
      <c r="IOA36" s="580"/>
      <c r="IOB36" s="580"/>
      <c r="IOC36" s="580"/>
      <c r="IOD36" s="580"/>
      <c r="IOE36" s="580"/>
      <c r="IOF36" s="580"/>
      <c r="IOG36" s="580"/>
      <c r="IOH36" s="580"/>
      <c r="IOI36" s="580"/>
      <c r="IOJ36" s="580"/>
      <c r="IOK36" s="580"/>
      <c r="IOL36" s="580"/>
      <c r="IOM36" s="580"/>
      <c r="ION36" s="580"/>
      <c r="IOO36" s="580"/>
      <c r="IOP36" s="580"/>
      <c r="IOQ36" s="580"/>
      <c r="IOR36" s="580"/>
      <c r="IOS36" s="580"/>
      <c r="IOT36" s="580"/>
      <c r="IOU36" s="580"/>
      <c r="IOV36" s="580"/>
      <c r="IOW36" s="580"/>
      <c r="IOX36" s="580"/>
      <c r="IOY36" s="580"/>
      <c r="IOZ36" s="580"/>
      <c r="IPA36" s="580"/>
      <c r="IPB36" s="580"/>
      <c r="IPC36" s="580"/>
      <c r="IPD36" s="580"/>
      <c r="IPE36" s="580"/>
      <c r="IPF36" s="580"/>
      <c r="IPG36" s="580"/>
      <c r="IPH36" s="580"/>
      <c r="IPI36" s="580"/>
      <c r="IPJ36" s="580"/>
      <c r="IPK36" s="580"/>
      <c r="IPL36" s="580"/>
      <c r="IPM36" s="580"/>
      <c r="IPN36" s="580"/>
      <c r="IPO36" s="580"/>
      <c r="IPP36" s="580"/>
      <c r="IPQ36" s="580"/>
      <c r="IPR36" s="580"/>
      <c r="IPS36" s="580"/>
      <c r="IPT36" s="580"/>
      <c r="IPU36" s="580"/>
      <c r="IPV36" s="580"/>
      <c r="IPW36" s="580"/>
      <c r="IPX36" s="580"/>
      <c r="IPY36" s="580"/>
      <c r="IPZ36" s="580"/>
      <c r="IQA36" s="580"/>
      <c r="IQB36" s="580"/>
      <c r="IQC36" s="580"/>
      <c r="IQD36" s="580"/>
      <c r="IQE36" s="580"/>
      <c r="IQF36" s="580"/>
      <c r="IQG36" s="580"/>
      <c r="IQH36" s="580"/>
      <c r="IQI36" s="580"/>
      <c r="IQJ36" s="580"/>
      <c r="IQK36" s="580"/>
      <c r="IQL36" s="580"/>
      <c r="IQM36" s="580"/>
      <c r="IQN36" s="580"/>
      <c r="IQO36" s="580"/>
      <c r="IQP36" s="580"/>
      <c r="IQQ36" s="580"/>
      <c r="IQR36" s="580"/>
      <c r="IQS36" s="580"/>
      <c r="IQT36" s="580"/>
      <c r="IQU36" s="580"/>
      <c r="IQV36" s="580"/>
      <c r="IQW36" s="580"/>
      <c r="IQX36" s="580"/>
      <c r="IQY36" s="580"/>
      <c r="IQZ36" s="580"/>
      <c r="IRA36" s="580"/>
      <c r="IRB36" s="580"/>
      <c r="IRC36" s="580"/>
      <c r="IRD36" s="580"/>
      <c r="IRE36" s="580"/>
      <c r="IRF36" s="580"/>
      <c r="IRG36" s="580"/>
      <c r="IRH36" s="580"/>
      <c r="IRI36" s="580"/>
      <c r="IRJ36" s="580"/>
      <c r="IRK36" s="580"/>
      <c r="IRL36" s="580"/>
      <c r="IRM36" s="580"/>
      <c r="IRN36" s="580"/>
      <c r="IRO36" s="580"/>
      <c r="IRP36" s="580"/>
      <c r="IRQ36" s="580"/>
      <c r="IRR36" s="580"/>
      <c r="IRS36" s="580"/>
      <c r="IRT36" s="580"/>
      <c r="IRU36" s="580"/>
      <c r="IRV36" s="580"/>
      <c r="IRW36" s="580"/>
      <c r="IRX36" s="580"/>
      <c r="IRY36" s="580"/>
      <c r="IRZ36" s="580"/>
      <c r="ISA36" s="580"/>
      <c r="ISB36" s="580"/>
      <c r="ISC36" s="580"/>
      <c r="ISD36" s="580"/>
      <c r="ISE36" s="580"/>
      <c r="ISF36" s="580"/>
      <c r="ISG36" s="580"/>
      <c r="ISH36" s="580"/>
      <c r="ISI36" s="580"/>
      <c r="ISJ36" s="580"/>
      <c r="ISK36" s="580"/>
      <c r="ISL36" s="580"/>
      <c r="ISM36" s="580"/>
      <c r="ISN36" s="580"/>
      <c r="ISO36" s="580"/>
      <c r="ISP36" s="580"/>
      <c r="ISQ36" s="580"/>
      <c r="ISR36" s="580"/>
      <c r="ISS36" s="580"/>
      <c r="IST36" s="580"/>
      <c r="ISU36" s="580"/>
      <c r="ISV36" s="580"/>
      <c r="ISW36" s="580"/>
      <c r="ISX36" s="580"/>
      <c r="ISY36" s="580"/>
      <c r="ISZ36" s="580"/>
      <c r="ITA36" s="580"/>
      <c r="ITB36" s="580"/>
      <c r="ITC36" s="580"/>
      <c r="ITD36" s="580"/>
      <c r="ITE36" s="580"/>
      <c r="ITF36" s="580"/>
      <c r="ITG36" s="580"/>
      <c r="ITH36" s="580"/>
      <c r="ITI36" s="580"/>
      <c r="ITJ36" s="580"/>
      <c r="ITK36" s="580"/>
      <c r="ITL36" s="580"/>
      <c r="ITM36" s="580"/>
      <c r="ITN36" s="580"/>
      <c r="ITO36" s="580"/>
      <c r="ITP36" s="580"/>
      <c r="ITQ36" s="580"/>
      <c r="ITR36" s="580"/>
      <c r="ITS36" s="580"/>
      <c r="ITT36" s="580"/>
      <c r="ITU36" s="580"/>
      <c r="ITV36" s="580"/>
      <c r="ITW36" s="580"/>
      <c r="ITX36" s="580"/>
      <c r="ITY36" s="580"/>
      <c r="ITZ36" s="580"/>
      <c r="IUA36" s="580"/>
      <c r="IUB36" s="580"/>
      <c r="IUC36" s="580"/>
      <c r="IUD36" s="580"/>
      <c r="IUE36" s="580"/>
      <c r="IUF36" s="580"/>
      <c r="IUG36" s="580"/>
      <c r="IUH36" s="580"/>
      <c r="IUI36" s="580"/>
      <c r="IUJ36" s="580"/>
      <c r="IUK36" s="580"/>
      <c r="IUL36" s="580"/>
      <c r="IUM36" s="580"/>
      <c r="IUN36" s="580"/>
      <c r="IUO36" s="580"/>
      <c r="IUP36" s="580"/>
      <c r="IUQ36" s="580"/>
      <c r="IUR36" s="580"/>
      <c r="IUS36" s="580"/>
      <c r="IUT36" s="580"/>
      <c r="IUU36" s="580"/>
      <c r="IUV36" s="580"/>
      <c r="IUW36" s="580"/>
      <c r="IUX36" s="580"/>
      <c r="IUY36" s="580"/>
      <c r="IUZ36" s="580"/>
      <c r="IVA36" s="580"/>
      <c r="IVB36" s="580"/>
      <c r="IVC36" s="580"/>
      <c r="IVD36" s="580"/>
      <c r="IVE36" s="580"/>
      <c r="IVF36" s="580"/>
      <c r="IVG36" s="580"/>
      <c r="IVH36" s="580"/>
      <c r="IVI36" s="580"/>
      <c r="IVJ36" s="580"/>
      <c r="IVK36" s="580"/>
      <c r="IVL36" s="580"/>
      <c r="IVM36" s="580"/>
      <c r="IVN36" s="580"/>
      <c r="IVO36" s="580"/>
      <c r="IVP36" s="580"/>
      <c r="IVQ36" s="580"/>
      <c r="IVR36" s="580"/>
      <c r="IVS36" s="580"/>
      <c r="IVT36" s="580"/>
      <c r="IVU36" s="580"/>
      <c r="IVV36" s="580"/>
      <c r="IVW36" s="580"/>
      <c r="IVX36" s="580"/>
      <c r="IVY36" s="580"/>
      <c r="IVZ36" s="580"/>
      <c r="IWA36" s="580"/>
      <c r="IWB36" s="580"/>
      <c r="IWC36" s="580"/>
      <c r="IWD36" s="580"/>
      <c r="IWE36" s="580"/>
      <c r="IWF36" s="580"/>
      <c r="IWG36" s="580"/>
      <c r="IWH36" s="580"/>
      <c r="IWI36" s="580"/>
      <c r="IWJ36" s="580"/>
      <c r="IWK36" s="580"/>
      <c r="IWL36" s="580"/>
      <c r="IWM36" s="580"/>
      <c r="IWN36" s="580"/>
      <c r="IWO36" s="580"/>
      <c r="IWP36" s="580"/>
      <c r="IWQ36" s="580"/>
      <c r="IWR36" s="580"/>
      <c r="IWS36" s="580"/>
      <c r="IWT36" s="580"/>
      <c r="IWU36" s="580"/>
      <c r="IWV36" s="580"/>
      <c r="IWW36" s="580"/>
      <c r="IWX36" s="580"/>
      <c r="IWY36" s="580"/>
      <c r="IWZ36" s="580"/>
      <c r="IXA36" s="580"/>
      <c r="IXB36" s="580"/>
      <c r="IXC36" s="580"/>
      <c r="IXD36" s="580"/>
      <c r="IXE36" s="580"/>
      <c r="IXF36" s="580"/>
      <c r="IXG36" s="580"/>
      <c r="IXH36" s="580"/>
      <c r="IXI36" s="580"/>
      <c r="IXJ36" s="580"/>
      <c r="IXK36" s="580"/>
      <c r="IXL36" s="580"/>
      <c r="IXM36" s="580"/>
      <c r="IXN36" s="580"/>
      <c r="IXO36" s="580"/>
      <c r="IXP36" s="580"/>
      <c r="IXQ36" s="580"/>
      <c r="IXR36" s="580"/>
      <c r="IXS36" s="580"/>
      <c r="IXT36" s="580"/>
      <c r="IXU36" s="580"/>
      <c r="IXV36" s="580"/>
      <c r="IXW36" s="580"/>
      <c r="IXX36" s="580"/>
      <c r="IXY36" s="580"/>
      <c r="IXZ36" s="580"/>
      <c r="IYA36" s="580"/>
      <c r="IYB36" s="580"/>
      <c r="IYC36" s="580"/>
      <c r="IYD36" s="580"/>
      <c r="IYE36" s="580"/>
      <c r="IYF36" s="580"/>
      <c r="IYG36" s="580"/>
      <c r="IYH36" s="580"/>
      <c r="IYI36" s="580"/>
      <c r="IYJ36" s="580"/>
      <c r="IYK36" s="580"/>
      <c r="IYL36" s="580"/>
      <c r="IYM36" s="580"/>
      <c r="IYN36" s="580"/>
      <c r="IYO36" s="580"/>
      <c r="IYP36" s="580"/>
      <c r="IYQ36" s="580"/>
      <c r="IYR36" s="580"/>
      <c r="IYS36" s="580"/>
      <c r="IYT36" s="580"/>
      <c r="IYU36" s="580"/>
      <c r="IYV36" s="580"/>
      <c r="IYW36" s="580"/>
      <c r="IYX36" s="580"/>
      <c r="IYY36" s="580"/>
      <c r="IYZ36" s="580"/>
      <c r="IZA36" s="580"/>
      <c r="IZB36" s="580"/>
      <c r="IZC36" s="580"/>
      <c r="IZD36" s="580"/>
      <c r="IZE36" s="580"/>
      <c r="IZF36" s="580"/>
      <c r="IZG36" s="580"/>
      <c r="IZH36" s="580"/>
      <c r="IZI36" s="580"/>
      <c r="IZJ36" s="580"/>
      <c r="IZK36" s="580"/>
      <c r="IZL36" s="580"/>
      <c r="IZM36" s="580"/>
      <c r="IZN36" s="580"/>
      <c r="IZO36" s="580"/>
      <c r="IZP36" s="580"/>
      <c r="IZQ36" s="580"/>
      <c r="IZR36" s="580"/>
      <c r="IZS36" s="580"/>
      <c r="IZT36" s="580"/>
      <c r="IZU36" s="580"/>
      <c r="IZV36" s="580"/>
      <c r="IZW36" s="580"/>
      <c r="IZX36" s="580"/>
      <c r="IZY36" s="580"/>
      <c r="IZZ36" s="580"/>
      <c r="JAA36" s="580"/>
      <c r="JAB36" s="580"/>
      <c r="JAC36" s="580"/>
      <c r="JAD36" s="580"/>
      <c r="JAE36" s="580"/>
      <c r="JAF36" s="580"/>
      <c r="JAG36" s="580"/>
      <c r="JAH36" s="580"/>
      <c r="JAI36" s="580"/>
      <c r="JAJ36" s="580"/>
      <c r="JAK36" s="580"/>
      <c r="JAL36" s="580"/>
      <c r="JAM36" s="580"/>
      <c r="JAN36" s="580"/>
      <c r="JAO36" s="580"/>
      <c r="JAP36" s="580"/>
      <c r="JAQ36" s="580"/>
      <c r="JAR36" s="580"/>
      <c r="JAS36" s="580"/>
      <c r="JAT36" s="580"/>
      <c r="JAU36" s="580"/>
      <c r="JAV36" s="580"/>
      <c r="JAW36" s="580"/>
      <c r="JAX36" s="580"/>
      <c r="JAY36" s="580"/>
      <c r="JAZ36" s="580"/>
      <c r="JBA36" s="580"/>
      <c r="JBB36" s="580"/>
      <c r="JBC36" s="580"/>
      <c r="JBD36" s="580"/>
      <c r="JBE36" s="580"/>
      <c r="JBF36" s="580"/>
      <c r="JBG36" s="580"/>
      <c r="JBH36" s="580"/>
      <c r="JBI36" s="580"/>
      <c r="JBJ36" s="580"/>
      <c r="JBK36" s="580"/>
      <c r="JBL36" s="580"/>
      <c r="JBM36" s="580"/>
      <c r="JBN36" s="580"/>
      <c r="JBO36" s="580"/>
      <c r="JBP36" s="580"/>
      <c r="JBQ36" s="580"/>
      <c r="JBR36" s="580"/>
      <c r="JBS36" s="580"/>
      <c r="JBT36" s="580"/>
      <c r="JBU36" s="580"/>
      <c r="JBV36" s="580"/>
      <c r="JBW36" s="580"/>
      <c r="JBX36" s="580"/>
      <c r="JBY36" s="580"/>
      <c r="JBZ36" s="580"/>
      <c r="JCA36" s="580"/>
      <c r="JCB36" s="580"/>
      <c r="JCC36" s="580"/>
      <c r="JCD36" s="580"/>
      <c r="JCE36" s="580"/>
      <c r="JCF36" s="580"/>
      <c r="JCG36" s="580"/>
      <c r="JCH36" s="580"/>
      <c r="JCI36" s="580"/>
      <c r="JCJ36" s="580"/>
      <c r="JCK36" s="580"/>
      <c r="JCL36" s="580"/>
      <c r="JCM36" s="580"/>
      <c r="JCN36" s="580"/>
      <c r="JCO36" s="580"/>
      <c r="JCP36" s="580"/>
      <c r="JCQ36" s="580"/>
      <c r="JCR36" s="580"/>
      <c r="JCS36" s="580"/>
      <c r="JCT36" s="580"/>
      <c r="JCU36" s="580"/>
      <c r="JCV36" s="580"/>
      <c r="JCW36" s="580"/>
      <c r="JCX36" s="580"/>
      <c r="JCY36" s="580"/>
      <c r="JCZ36" s="580"/>
      <c r="JDA36" s="580"/>
      <c r="JDB36" s="580"/>
      <c r="JDC36" s="580"/>
      <c r="JDD36" s="580"/>
      <c r="JDE36" s="580"/>
      <c r="JDF36" s="580"/>
      <c r="JDG36" s="580"/>
      <c r="JDH36" s="580"/>
      <c r="JDI36" s="580"/>
      <c r="JDJ36" s="580"/>
      <c r="JDK36" s="580"/>
      <c r="JDL36" s="580"/>
      <c r="JDM36" s="580"/>
      <c r="JDN36" s="580"/>
      <c r="JDO36" s="580"/>
      <c r="JDP36" s="580"/>
      <c r="JDQ36" s="580"/>
      <c r="JDR36" s="580"/>
      <c r="JDS36" s="580"/>
      <c r="JDT36" s="580"/>
      <c r="JDU36" s="580"/>
      <c r="JDV36" s="580"/>
      <c r="JDW36" s="580"/>
      <c r="JDX36" s="580"/>
      <c r="JDY36" s="580"/>
      <c r="JDZ36" s="580"/>
      <c r="JEA36" s="580"/>
      <c r="JEB36" s="580"/>
      <c r="JEC36" s="580"/>
      <c r="JED36" s="580"/>
      <c r="JEE36" s="580"/>
      <c r="JEF36" s="580"/>
      <c r="JEG36" s="580"/>
      <c r="JEH36" s="580"/>
      <c r="JEI36" s="580"/>
      <c r="JEJ36" s="580"/>
      <c r="JEK36" s="580"/>
      <c r="JEL36" s="580"/>
      <c r="JEM36" s="580"/>
      <c r="JEN36" s="580"/>
      <c r="JEO36" s="580"/>
      <c r="JEP36" s="580"/>
      <c r="JEQ36" s="580"/>
      <c r="JER36" s="580"/>
      <c r="JES36" s="580"/>
      <c r="JET36" s="580"/>
      <c r="JEU36" s="580"/>
      <c r="JEV36" s="580"/>
      <c r="JEW36" s="580"/>
      <c r="JEX36" s="580"/>
      <c r="JEY36" s="580"/>
      <c r="JEZ36" s="580"/>
      <c r="JFA36" s="580"/>
      <c r="JFB36" s="580"/>
      <c r="JFC36" s="580"/>
      <c r="JFD36" s="580"/>
      <c r="JFE36" s="580"/>
      <c r="JFF36" s="580"/>
      <c r="JFG36" s="580"/>
      <c r="JFH36" s="580"/>
      <c r="JFI36" s="580"/>
      <c r="JFJ36" s="580"/>
      <c r="JFK36" s="580"/>
      <c r="JFL36" s="580"/>
      <c r="JFM36" s="580"/>
      <c r="JFN36" s="580"/>
      <c r="JFO36" s="580"/>
      <c r="JFP36" s="580"/>
      <c r="JFQ36" s="580"/>
      <c r="JFR36" s="580"/>
      <c r="JFS36" s="580"/>
      <c r="JFT36" s="580"/>
      <c r="JFU36" s="580"/>
      <c r="JFV36" s="580"/>
      <c r="JFW36" s="580"/>
      <c r="JFX36" s="580"/>
      <c r="JFY36" s="580"/>
      <c r="JFZ36" s="580"/>
      <c r="JGA36" s="580"/>
      <c r="JGB36" s="580"/>
      <c r="JGC36" s="580"/>
      <c r="JGD36" s="580"/>
      <c r="JGE36" s="580"/>
      <c r="JGF36" s="580"/>
      <c r="JGG36" s="580"/>
      <c r="JGH36" s="580"/>
      <c r="JGI36" s="580"/>
      <c r="JGJ36" s="580"/>
      <c r="JGK36" s="580"/>
      <c r="JGL36" s="580"/>
      <c r="JGM36" s="580"/>
      <c r="JGN36" s="580"/>
      <c r="JGO36" s="580"/>
      <c r="JGP36" s="580"/>
      <c r="JGQ36" s="580"/>
      <c r="JGR36" s="580"/>
      <c r="JGS36" s="580"/>
      <c r="JGT36" s="580"/>
      <c r="JGU36" s="580"/>
      <c r="JGV36" s="580"/>
      <c r="JGW36" s="580"/>
      <c r="JGX36" s="580"/>
      <c r="JGY36" s="580"/>
      <c r="JGZ36" s="580"/>
      <c r="JHA36" s="580"/>
      <c r="JHB36" s="580"/>
      <c r="JHC36" s="580"/>
      <c r="JHD36" s="580"/>
      <c r="JHE36" s="580"/>
      <c r="JHF36" s="580"/>
      <c r="JHG36" s="580"/>
      <c r="JHH36" s="580"/>
      <c r="JHI36" s="580"/>
      <c r="JHJ36" s="580"/>
      <c r="JHK36" s="580"/>
      <c r="JHL36" s="580"/>
      <c r="JHM36" s="580"/>
      <c r="JHN36" s="580"/>
      <c r="JHO36" s="580"/>
      <c r="JHP36" s="580"/>
      <c r="JHQ36" s="580"/>
      <c r="JHR36" s="580"/>
      <c r="JHS36" s="580"/>
      <c r="JHT36" s="580"/>
      <c r="JHU36" s="580"/>
      <c r="JHV36" s="580"/>
      <c r="JHW36" s="580"/>
      <c r="JHX36" s="580"/>
      <c r="JHY36" s="580"/>
      <c r="JHZ36" s="580"/>
      <c r="JIA36" s="580"/>
      <c r="JIB36" s="580"/>
      <c r="JIC36" s="580"/>
      <c r="JID36" s="580"/>
      <c r="JIE36" s="580"/>
      <c r="JIF36" s="580"/>
      <c r="JIG36" s="580"/>
      <c r="JIH36" s="580"/>
      <c r="JII36" s="580"/>
      <c r="JIJ36" s="580"/>
      <c r="JIK36" s="580"/>
      <c r="JIL36" s="580"/>
      <c r="JIM36" s="580"/>
      <c r="JIN36" s="580"/>
      <c r="JIO36" s="580"/>
      <c r="JIP36" s="580"/>
      <c r="JIQ36" s="580"/>
      <c r="JIR36" s="580"/>
      <c r="JIS36" s="580"/>
      <c r="JIT36" s="580"/>
      <c r="JIU36" s="580"/>
      <c r="JIV36" s="580"/>
      <c r="JIW36" s="580"/>
      <c r="JIX36" s="580"/>
      <c r="JIY36" s="580"/>
      <c r="JIZ36" s="580"/>
      <c r="JJA36" s="580"/>
      <c r="JJB36" s="580"/>
      <c r="JJC36" s="580"/>
      <c r="JJD36" s="580"/>
      <c r="JJE36" s="580"/>
      <c r="JJF36" s="580"/>
      <c r="JJG36" s="580"/>
      <c r="JJH36" s="580"/>
      <c r="JJI36" s="580"/>
      <c r="JJJ36" s="580"/>
      <c r="JJK36" s="580"/>
      <c r="JJL36" s="580"/>
      <c r="JJM36" s="580"/>
      <c r="JJN36" s="580"/>
      <c r="JJO36" s="580"/>
      <c r="JJP36" s="580"/>
      <c r="JJQ36" s="580"/>
      <c r="JJR36" s="580"/>
      <c r="JJS36" s="580"/>
      <c r="JJT36" s="580"/>
      <c r="JJU36" s="580"/>
      <c r="JJV36" s="580"/>
      <c r="JJW36" s="580"/>
      <c r="JJX36" s="580"/>
      <c r="JJY36" s="580"/>
      <c r="JJZ36" s="580"/>
      <c r="JKA36" s="580"/>
      <c r="JKB36" s="580"/>
      <c r="JKC36" s="580"/>
      <c r="JKD36" s="580"/>
      <c r="JKE36" s="580"/>
      <c r="JKF36" s="580"/>
      <c r="JKG36" s="580"/>
      <c r="JKH36" s="580"/>
      <c r="JKI36" s="580"/>
      <c r="JKJ36" s="580"/>
      <c r="JKK36" s="580"/>
      <c r="JKL36" s="580"/>
      <c r="JKM36" s="580"/>
      <c r="JKN36" s="580"/>
      <c r="JKO36" s="580"/>
      <c r="JKP36" s="580"/>
      <c r="JKQ36" s="580"/>
      <c r="JKR36" s="580"/>
      <c r="JKS36" s="580"/>
      <c r="JKT36" s="580"/>
      <c r="JKU36" s="580"/>
      <c r="JKV36" s="580"/>
      <c r="JKW36" s="580"/>
      <c r="JKX36" s="580"/>
      <c r="JKY36" s="580"/>
      <c r="JKZ36" s="580"/>
      <c r="JLA36" s="580"/>
      <c r="JLB36" s="580"/>
      <c r="JLC36" s="580"/>
      <c r="JLD36" s="580"/>
      <c r="JLE36" s="580"/>
      <c r="JLF36" s="580"/>
      <c r="JLG36" s="580"/>
      <c r="JLH36" s="580"/>
      <c r="JLI36" s="580"/>
      <c r="JLJ36" s="580"/>
      <c r="JLK36" s="580"/>
      <c r="JLL36" s="580"/>
      <c r="JLM36" s="580"/>
      <c r="JLN36" s="580"/>
      <c r="JLO36" s="580"/>
      <c r="JLP36" s="580"/>
      <c r="JLQ36" s="580"/>
      <c r="JLR36" s="580"/>
      <c r="JLS36" s="580"/>
      <c r="JLT36" s="580"/>
      <c r="JLU36" s="580"/>
      <c r="JLV36" s="580"/>
      <c r="JLW36" s="580"/>
      <c r="JLX36" s="580"/>
      <c r="JLY36" s="580"/>
      <c r="JLZ36" s="580"/>
      <c r="JMA36" s="580"/>
      <c r="JMB36" s="580"/>
      <c r="JMC36" s="580"/>
      <c r="JMD36" s="580"/>
      <c r="JME36" s="580"/>
      <c r="JMF36" s="580"/>
      <c r="JMG36" s="580"/>
      <c r="JMH36" s="580"/>
      <c r="JMI36" s="580"/>
      <c r="JMJ36" s="580"/>
      <c r="JMK36" s="580"/>
      <c r="JML36" s="580"/>
      <c r="JMM36" s="580"/>
      <c r="JMN36" s="580"/>
      <c r="JMO36" s="580"/>
      <c r="JMP36" s="580"/>
      <c r="JMQ36" s="580"/>
      <c r="JMR36" s="580"/>
      <c r="JMS36" s="580"/>
      <c r="JMT36" s="580"/>
      <c r="JMU36" s="580"/>
      <c r="JMV36" s="580"/>
      <c r="JMW36" s="580"/>
      <c r="JMX36" s="580"/>
      <c r="JMY36" s="580"/>
      <c r="JMZ36" s="580"/>
      <c r="JNA36" s="580"/>
      <c r="JNB36" s="580"/>
      <c r="JNC36" s="580"/>
      <c r="JND36" s="580"/>
      <c r="JNE36" s="580"/>
      <c r="JNF36" s="580"/>
      <c r="JNG36" s="580"/>
      <c r="JNH36" s="580"/>
      <c r="JNI36" s="580"/>
      <c r="JNJ36" s="580"/>
      <c r="JNK36" s="580"/>
      <c r="JNL36" s="580"/>
      <c r="JNM36" s="580"/>
      <c r="JNN36" s="580"/>
      <c r="JNO36" s="580"/>
      <c r="JNP36" s="580"/>
      <c r="JNQ36" s="580"/>
      <c r="JNR36" s="580"/>
      <c r="JNS36" s="580"/>
      <c r="JNT36" s="580"/>
      <c r="JNU36" s="580"/>
      <c r="JNV36" s="580"/>
      <c r="JNW36" s="580"/>
      <c r="JNX36" s="580"/>
      <c r="JNY36" s="580"/>
      <c r="JNZ36" s="580"/>
      <c r="JOA36" s="580"/>
      <c r="JOB36" s="580"/>
      <c r="JOC36" s="580"/>
      <c r="JOD36" s="580"/>
      <c r="JOE36" s="580"/>
      <c r="JOF36" s="580"/>
      <c r="JOG36" s="580"/>
      <c r="JOH36" s="580"/>
      <c r="JOI36" s="580"/>
      <c r="JOJ36" s="580"/>
      <c r="JOK36" s="580"/>
      <c r="JOL36" s="580"/>
      <c r="JOM36" s="580"/>
      <c r="JON36" s="580"/>
      <c r="JOO36" s="580"/>
      <c r="JOP36" s="580"/>
      <c r="JOQ36" s="580"/>
      <c r="JOR36" s="580"/>
      <c r="JOS36" s="580"/>
      <c r="JOT36" s="580"/>
      <c r="JOU36" s="580"/>
      <c r="JOV36" s="580"/>
      <c r="JOW36" s="580"/>
      <c r="JOX36" s="580"/>
      <c r="JOY36" s="580"/>
      <c r="JOZ36" s="580"/>
      <c r="JPA36" s="580"/>
      <c r="JPB36" s="580"/>
      <c r="JPC36" s="580"/>
      <c r="JPD36" s="580"/>
      <c r="JPE36" s="580"/>
      <c r="JPF36" s="580"/>
      <c r="JPG36" s="580"/>
      <c r="JPH36" s="580"/>
      <c r="JPI36" s="580"/>
      <c r="JPJ36" s="580"/>
      <c r="JPK36" s="580"/>
      <c r="JPL36" s="580"/>
      <c r="JPM36" s="580"/>
      <c r="JPN36" s="580"/>
      <c r="JPO36" s="580"/>
      <c r="JPP36" s="580"/>
      <c r="JPQ36" s="580"/>
      <c r="JPR36" s="580"/>
      <c r="JPS36" s="580"/>
      <c r="JPT36" s="580"/>
      <c r="JPU36" s="580"/>
      <c r="JPV36" s="580"/>
      <c r="JPW36" s="580"/>
      <c r="JPX36" s="580"/>
      <c r="JPY36" s="580"/>
      <c r="JPZ36" s="580"/>
      <c r="JQA36" s="580"/>
      <c r="JQB36" s="580"/>
      <c r="JQC36" s="580"/>
      <c r="JQD36" s="580"/>
      <c r="JQE36" s="580"/>
      <c r="JQF36" s="580"/>
      <c r="JQG36" s="580"/>
      <c r="JQH36" s="580"/>
      <c r="JQI36" s="580"/>
      <c r="JQJ36" s="580"/>
      <c r="JQK36" s="580"/>
      <c r="JQL36" s="580"/>
      <c r="JQM36" s="580"/>
      <c r="JQN36" s="580"/>
      <c r="JQO36" s="580"/>
      <c r="JQP36" s="580"/>
      <c r="JQQ36" s="580"/>
      <c r="JQR36" s="580"/>
      <c r="JQS36" s="580"/>
      <c r="JQT36" s="580"/>
      <c r="JQU36" s="580"/>
      <c r="JQV36" s="580"/>
      <c r="JQW36" s="580"/>
      <c r="JQX36" s="580"/>
      <c r="JQY36" s="580"/>
      <c r="JQZ36" s="580"/>
      <c r="JRA36" s="580"/>
      <c r="JRB36" s="580"/>
      <c r="JRC36" s="580"/>
      <c r="JRD36" s="580"/>
      <c r="JRE36" s="580"/>
      <c r="JRF36" s="580"/>
      <c r="JRG36" s="580"/>
      <c r="JRH36" s="580"/>
      <c r="JRI36" s="580"/>
      <c r="JRJ36" s="580"/>
      <c r="JRK36" s="580"/>
      <c r="JRL36" s="580"/>
      <c r="JRM36" s="580"/>
      <c r="JRN36" s="580"/>
      <c r="JRO36" s="580"/>
      <c r="JRP36" s="580"/>
      <c r="JRQ36" s="580"/>
      <c r="JRR36" s="580"/>
      <c r="JRS36" s="580"/>
      <c r="JRT36" s="580"/>
      <c r="JRU36" s="580"/>
      <c r="JRV36" s="580"/>
      <c r="JRW36" s="580"/>
      <c r="JRX36" s="580"/>
      <c r="JRY36" s="580"/>
      <c r="JRZ36" s="580"/>
      <c r="JSA36" s="580"/>
      <c r="JSB36" s="580"/>
      <c r="JSC36" s="580"/>
      <c r="JSD36" s="580"/>
      <c r="JSE36" s="580"/>
      <c r="JSF36" s="580"/>
      <c r="JSG36" s="580"/>
      <c r="JSH36" s="580"/>
      <c r="JSI36" s="580"/>
      <c r="JSJ36" s="580"/>
      <c r="JSK36" s="580"/>
      <c r="JSL36" s="580"/>
      <c r="JSM36" s="580"/>
      <c r="JSN36" s="580"/>
      <c r="JSO36" s="580"/>
      <c r="JSP36" s="580"/>
      <c r="JSQ36" s="580"/>
      <c r="JSR36" s="580"/>
      <c r="JSS36" s="580"/>
      <c r="JST36" s="580"/>
      <c r="JSU36" s="580"/>
      <c r="JSV36" s="580"/>
      <c r="JSW36" s="580"/>
      <c r="JSX36" s="580"/>
      <c r="JSY36" s="580"/>
      <c r="JSZ36" s="580"/>
      <c r="JTA36" s="580"/>
      <c r="JTB36" s="580"/>
      <c r="JTC36" s="580"/>
      <c r="JTD36" s="580"/>
      <c r="JTE36" s="580"/>
      <c r="JTF36" s="580"/>
      <c r="JTG36" s="580"/>
      <c r="JTH36" s="580"/>
      <c r="JTI36" s="580"/>
      <c r="JTJ36" s="580"/>
      <c r="JTK36" s="580"/>
      <c r="JTL36" s="580"/>
      <c r="JTM36" s="580"/>
      <c r="JTN36" s="580"/>
      <c r="JTO36" s="580"/>
      <c r="JTP36" s="580"/>
      <c r="JTQ36" s="580"/>
      <c r="JTR36" s="580"/>
      <c r="JTS36" s="580"/>
      <c r="JTT36" s="580"/>
      <c r="JTU36" s="580"/>
      <c r="JTV36" s="580"/>
      <c r="JTW36" s="580"/>
      <c r="JTX36" s="580"/>
      <c r="JTY36" s="580"/>
      <c r="JTZ36" s="580"/>
      <c r="JUA36" s="580"/>
      <c r="JUB36" s="580"/>
      <c r="JUC36" s="580"/>
      <c r="JUD36" s="580"/>
      <c r="JUE36" s="580"/>
      <c r="JUF36" s="580"/>
      <c r="JUG36" s="580"/>
      <c r="JUH36" s="580"/>
      <c r="JUI36" s="580"/>
      <c r="JUJ36" s="580"/>
      <c r="JUK36" s="580"/>
      <c r="JUL36" s="580"/>
      <c r="JUM36" s="580"/>
      <c r="JUN36" s="580"/>
      <c r="JUO36" s="580"/>
      <c r="JUP36" s="580"/>
      <c r="JUQ36" s="580"/>
      <c r="JUR36" s="580"/>
      <c r="JUS36" s="580"/>
      <c r="JUT36" s="580"/>
      <c r="JUU36" s="580"/>
      <c r="JUV36" s="580"/>
      <c r="JUW36" s="580"/>
      <c r="JUX36" s="580"/>
      <c r="JUY36" s="580"/>
      <c r="JUZ36" s="580"/>
      <c r="JVA36" s="580"/>
      <c r="JVB36" s="580"/>
      <c r="JVC36" s="580"/>
      <c r="JVD36" s="580"/>
      <c r="JVE36" s="580"/>
      <c r="JVF36" s="580"/>
      <c r="JVG36" s="580"/>
      <c r="JVH36" s="580"/>
      <c r="JVI36" s="580"/>
      <c r="JVJ36" s="580"/>
      <c r="JVK36" s="580"/>
      <c r="JVL36" s="580"/>
      <c r="JVM36" s="580"/>
      <c r="JVN36" s="580"/>
      <c r="JVO36" s="580"/>
      <c r="JVP36" s="580"/>
      <c r="JVQ36" s="580"/>
      <c r="JVR36" s="580"/>
      <c r="JVS36" s="580"/>
      <c r="JVT36" s="580"/>
      <c r="JVU36" s="580"/>
      <c r="JVV36" s="580"/>
      <c r="JVW36" s="580"/>
      <c r="JVX36" s="580"/>
      <c r="JVY36" s="580"/>
      <c r="JVZ36" s="580"/>
      <c r="JWA36" s="580"/>
      <c r="JWB36" s="580"/>
      <c r="JWC36" s="580"/>
      <c r="JWD36" s="580"/>
      <c r="JWE36" s="580"/>
      <c r="JWF36" s="580"/>
      <c r="JWG36" s="580"/>
      <c r="JWH36" s="580"/>
      <c r="JWI36" s="580"/>
      <c r="JWJ36" s="580"/>
      <c r="JWK36" s="580"/>
      <c r="JWL36" s="580"/>
      <c r="JWM36" s="580"/>
      <c r="JWN36" s="580"/>
      <c r="JWO36" s="580"/>
      <c r="JWP36" s="580"/>
      <c r="JWQ36" s="580"/>
      <c r="JWR36" s="580"/>
      <c r="JWS36" s="580"/>
      <c r="JWT36" s="580"/>
      <c r="JWU36" s="580"/>
      <c r="JWV36" s="580"/>
      <c r="JWW36" s="580"/>
      <c r="JWX36" s="580"/>
      <c r="JWY36" s="580"/>
      <c r="JWZ36" s="580"/>
      <c r="JXA36" s="580"/>
      <c r="JXB36" s="580"/>
      <c r="JXC36" s="580"/>
      <c r="JXD36" s="580"/>
      <c r="JXE36" s="580"/>
      <c r="JXF36" s="580"/>
      <c r="JXG36" s="580"/>
      <c r="JXH36" s="580"/>
      <c r="JXI36" s="580"/>
      <c r="JXJ36" s="580"/>
      <c r="JXK36" s="580"/>
      <c r="JXL36" s="580"/>
      <c r="JXM36" s="580"/>
      <c r="JXN36" s="580"/>
      <c r="JXO36" s="580"/>
      <c r="JXP36" s="580"/>
      <c r="JXQ36" s="580"/>
      <c r="JXR36" s="580"/>
      <c r="JXS36" s="580"/>
      <c r="JXT36" s="580"/>
      <c r="JXU36" s="580"/>
      <c r="JXV36" s="580"/>
      <c r="JXW36" s="580"/>
      <c r="JXX36" s="580"/>
      <c r="JXY36" s="580"/>
      <c r="JXZ36" s="580"/>
      <c r="JYA36" s="580"/>
      <c r="JYB36" s="580"/>
      <c r="JYC36" s="580"/>
      <c r="JYD36" s="580"/>
      <c r="JYE36" s="580"/>
      <c r="JYF36" s="580"/>
      <c r="JYG36" s="580"/>
      <c r="JYH36" s="580"/>
      <c r="JYI36" s="580"/>
      <c r="JYJ36" s="580"/>
      <c r="JYK36" s="580"/>
      <c r="JYL36" s="580"/>
      <c r="JYM36" s="580"/>
      <c r="JYN36" s="580"/>
      <c r="JYO36" s="580"/>
      <c r="JYP36" s="580"/>
      <c r="JYQ36" s="580"/>
      <c r="JYR36" s="580"/>
      <c r="JYS36" s="580"/>
      <c r="JYT36" s="580"/>
      <c r="JYU36" s="580"/>
      <c r="JYV36" s="580"/>
      <c r="JYW36" s="580"/>
      <c r="JYX36" s="580"/>
      <c r="JYY36" s="580"/>
      <c r="JYZ36" s="580"/>
      <c r="JZA36" s="580"/>
      <c r="JZB36" s="580"/>
      <c r="JZC36" s="580"/>
      <c r="JZD36" s="580"/>
      <c r="JZE36" s="580"/>
      <c r="JZF36" s="580"/>
      <c r="JZG36" s="580"/>
      <c r="JZH36" s="580"/>
      <c r="JZI36" s="580"/>
      <c r="JZJ36" s="580"/>
      <c r="JZK36" s="580"/>
      <c r="JZL36" s="580"/>
      <c r="JZM36" s="580"/>
      <c r="JZN36" s="580"/>
      <c r="JZO36" s="580"/>
      <c r="JZP36" s="580"/>
      <c r="JZQ36" s="580"/>
      <c r="JZR36" s="580"/>
      <c r="JZS36" s="580"/>
      <c r="JZT36" s="580"/>
      <c r="JZU36" s="580"/>
      <c r="JZV36" s="580"/>
      <c r="JZW36" s="580"/>
      <c r="JZX36" s="580"/>
      <c r="JZY36" s="580"/>
      <c r="JZZ36" s="580"/>
      <c r="KAA36" s="580"/>
      <c r="KAB36" s="580"/>
      <c r="KAC36" s="580"/>
      <c r="KAD36" s="580"/>
      <c r="KAE36" s="580"/>
      <c r="KAF36" s="580"/>
      <c r="KAG36" s="580"/>
      <c r="KAH36" s="580"/>
      <c r="KAI36" s="580"/>
      <c r="KAJ36" s="580"/>
      <c r="KAK36" s="580"/>
      <c r="KAL36" s="580"/>
      <c r="KAM36" s="580"/>
      <c r="KAN36" s="580"/>
      <c r="KAO36" s="580"/>
      <c r="KAP36" s="580"/>
      <c r="KAQ36" s="580"/>
      <c r="KAR36" s="580"/>
      <c r="KAS36" s="580"/>
      <c r="KAT36" s="580"/>
      <c r="KAU36" s="580"/>
      <c r="KAV36" s="580"/>
      <c r="KAW36" s="580"/>
      <c r="KAX36" s="580"/>
      <c r="KAY36" s="580"/>
      <c r="KAZ36" s="580"/>
      <c r="KBA36" s="580"/>
      <c r="KBB36" s="580"/>
      <c r="KBC36" s="580"/>
      <c r="KBD36" s="580"/>
      <c r="KBE36" s="580"/>
      <c r="KBF36" s="580"/>
      <c r="KBG36" s="580"/>
      <c r="KBH36" s="580"/>
      <c r="KBI36" s="580"/>
      <c r="KBJ36" s="580"/>
      <c r="KBK36" s="580"/>
      <c r="KBL36" s="580"/>
      <c r="KBM36" s="580"/>
      <c r="KBN36" s="580"/>
      <c r="KBO36" s="580"/>
      <c r="KBP36" s="580"/>
      <c r="KBQ36" s="580"/>
      <c r="KBR36" s="580"/>
      <c r="KBS36" s="580"/>
      <c r="KBT36" s="580"/>
      <c r="KBU36" s="580"/>
      <c r="KBV36" s="580"/>
      <c r="KBW36" s="580"/>
      <c r="KBX36" s="580"/>
      <c r="KBY36" s="580"/>
      <c r="KBZ36" s="580"/>
      <c r="KCA36" s="580"/>
      <c r="KCB36" s="580"/>
      <c r="KCC36" s="580"/>
      <c r="KCD36" s="580"/>
      <c r="KCE36" s="580"/>
      <c r="KCF36" s="580"/>
      <c r="KCG36" s="580"/>
      <c r="KCH36" s="580"/>
      <c r="KCI36" s="580"/>
      <c r="KCJ36" s="580"/>
      <c r="KCK36" s="580"/>
      <c r="KCL36" s="580"/>
      <c r="KCM36" s="580"/>
      <c r="KCN36" s="580"/>
      <c r="KCO36" s="580"/>
      <c r="KCP36" s="580"/>
      <c r="KCQ36" s="580"/>
      <c r="KCR36" s="580"/>
      <c r="KCS36" s="580"/>
      <c r="KCT36" s="580"/>
      <c r="KCU36" s="580"/>
      <c r="KCV36" s="580"/>
      <c r="KCW36" s="580"/>
      <c r="KCX36" s="580"/>
      <c r="KCY36" s="580"/>
      <c r="KCZ36" s="580"/>
      <c r="KDA36" s="580"/>
      <c r="KDB36" s="580"/>
      <c r="KDC36" s="580"/>
      <c r="KDD36" s="580"/>
      <c r="KDE36" s="580"/>
      <c r="KDF36" s="580"/>
      <c r="KDG36" s="580"/>
      <c r="KDH36" s="580"/>
      <c r="KDI36" s="580"/>
      <c r="KDJ36" s="580"/>
      <c r="KDK36" s="580"/>
      <c r="KDL36" s="580"/>
      <c r="KDM36" s="580"/>
      <c r="KDN36" s="580"/>
      <c r="KDO36" s="580"/>
      <c r="KDP36" s="580"/>
      <c r="KDQ36" s="580"/>
      <c r="KDR36" s="580"/>
      <c r="KDS36" s="580"/>
      <c r="KDT36" s="580"/>
      <c r="KDU36" s="580"/>
      <c r="KDV36" s="580"/>
      <c r="KDW36" s="580"/>
      <c r="KDX36" s="580"/>
      <c r="KDY36" s="580"/>
      <c r="KDZ36" s="580"/>
      <c r="KEA36" s="580"/>
      <c r="KEB36" s="580"/>
      <c r="KEC36" s="580"/>
      <c r="KED36" s="580"/>
      <c r="KEE36" s="580"/>
      <c r="KEF36" s="580"/>
      <c r="KEG36" s="580"/>
      <c r="KEH36" s="580"/>
      <c r="KEI36" s="580"/>
      <c r="KEJ36" s="580"/>
      <c r="KEK36" s="580"/>
      <c r="KEL36" s="580"/>
      <c r="KEM36" s="580"/>
      <c r="KEN36" s="580"/>
      <c r="KEO36" s="580"/>
      <c r="KEP36" s="580"/>
      <c r="KEQ36" s="580"/>
      <c r="KER36" s="580"/>
      <c r="KES36" s="580"/>
      <c r="KET36" s="580"/>
      <c r="KEU36" s="580"/>
      <c r="KEV36" s="580"/>
      <c r="KEW36" s="580"/>
      <c r="KEX36" s="580"/>
      <c r="KEY36" s="580"/>
      <c r="KEZ36" s="580"/>
      <c r="KFA36" s="580"/>
      <c r="KFB36" s="580"/>
      <c r="KFC36" s="580"/>
      <c r="KFD36" s="580"/>
      <c r="KFE36" s="580"/>
      <c r="KFF36" s="580"/>
      <c r="KFG36" s="580"/>
      <c r="KFH36" s="580"/>
      <c r="KFI36" s="580"/>
      <c r="KFJ36" s="580"/>
      <c r="KFK36" s="580"/>
      <c r="KFL36" s="580"/>
      <c r="KFM36" s="580"/>
      <c r="KFN36" s="580"/>
      <c r="KFO36" s="580"/>
      <c r="KFP36" s="580"/>
      <c r="KFQ36" s="580"/>
      <c r="KFR36" s="580"/>
      <c r="KFS36" s="580"/>
      <c r="KFT36" s="580"/>
      <c r="KFU36" s="580"/>
      <c r="KFV36" s="580"/>
      <c r="KFW36" s="580"/>
      <c r="KFX36" s="580"/>
      <c r="KFY36" s="580"/>
      <c r="KFZ36" s="580"/>
      <c r="KGA36" s="580"/>
      <c r="KGB36" s="580"/>
      <c r="KGC36" s="580"/>
      <c r="KGD36" s="580"/>
      <c r="KGE36" s="580"/>
      <c r="KGF36" s="580"/>
      <c r="KGG36" s="580"/>
      <c r="KGH36" s="580"/>
      <c r="KGI36" s="580"/>
      <c r="KGJ36" s="580"/>
      <c r="KGK36" s="580"/>
      <c r="KGL36" s="580"/>
      <c r="KGM36" s="580"/>
      <c r="KGN36" s="580"/>
      <c r="KGO36" s="580"/>
      <c r="KGP36" s="580"/>
      <c r="KGQ36" s="580"/>
      <c r="KGR36" s="580"/>
      <c r="KGS36" s="580"/>
      <c r="KGT36" s="580"/>
      <c r="KGU36" s="580"/>
      <c r="KGV36" s="580"/>
      <c r="KGW36" s="580"/>
      <c r="KGX36" s="580"/>
      <c r="KGY36" s="580"/>
      <c r="KGZ36" s="580"/>
      <c r="KHA36" s="580"/>
      <c r="KHB36" s="580"/>
      <c r="KHC36" s="580"/>
      <c r="KHD36" s="580"/>
      <c r="KHE36" s="580"/>
      <c r="KHF36" s="580"/>
      <c r="KHG36" s="580"/>
      <c r="KHH36" s="580"/>
      <c r="KHI36" s="580"/>
      <c r="KHJ36" s="580"/>
      <c r="KHK36" s="580"/>
      <c r="KHL36" s="580"/>
      <c r="KHM36" s="580"/>
      <c r="KHN36" s="580"/>
      <c r="KHO36" s="580"/>
      <c r="KHP36" s="580"/>
      <c r="KHQ36" s="580"/>
      <c r="KHR36" s="580"/>
      <c r="KHS36" s="580"/>
      <c r="KHT36" s="580"/>
      <c r="KHU36" s="580"/>
      <c r="KHV36" s="580"/>
      <c r="KHW36" s="580"/>
      <c r="KHX36" s="580"/>
      <c r="KHY36" s="580"/>
      <c r="KHZ36" s="580"/>
      <c r="KIA36" s="580"/>
      <c r="KIB36" s="580"/>
      <c r="KIC36" s="580"/>
      <c r="KID36" s="580"/>
      <c r="KIE36" s="580"/>
      <c r="KIF36" s="580"/>
      <c r="KIG36" s="580"/>
      <c r="KIH36" s="580"/>
      <c r="KII36" s="580"/>
      <c r="KIJ36" s="580"/>
      <c r="KIK36" s="580"/>
      <c r="KIL36" s="580"/>
      <c r="KIM36" s="580"/>
      <c r="KIN36" s="580"/>
      <c r="KIO36" s="580"/>
      <c r="KIP36" s="580"/>
      <c r="KIQ36" s="580"/>
      <c r="KIR36" s="580"/>
      <c r="KIS36" s="580"/>
      <c r="KIT36" s="580"/>
      <c r="KIU36" s="580"/>
      <c r="KIV36" s="580"/>
      <c r="KIW36" s="580"/>
      <c r="KIX36" s="580"/>
      <c r="KIY36" s="580"/>
      <c r="KIZ36" s="580"/>
      <c r="KJA36" s="580"/>
      <c r="KJB36" s="580"/>
      <c r="KJC36" s="580"/>
      <c r="KJD36" s="580"/>
      <c r="KJE36" s="580"/>
      <c r="KJF36" s="580"/>
      <c r="KJG36" s="580"/>
      <c r="KJH36" s="580"/>
      <c r="KJI36" s="580"/>
      <c r="KJJ36" s="580"/>
      <c r="KJK36" s="580"/>
      <c r="KJL36" s="580"/>
      <c r="KJM36" s="580"/>
      <c r="KJN36" s="580"/>
      <c r="KJO36" s="580"/>
      <c r="KJP36" s="580"/>
      <c r="KJQ36" s="580"/>
      <c r="KJR36" s="580"/>
      <c r="KJS36" s="580"/>
      <c r="KJT36" s="580"/>
      <c r="KJU36" s="580"/>
      <c r="KJV36" s="580"/>
      <c r="KJW36" s="580"/>
      <c r="KJX36" s="580"/>
      <c r="KJY36" s="580"/>
      <c r="KJZ36" s="580"/>
      <c r="KKA36" s="580"/>
      <c r="KKB36" s="580"/>
      <c r="KKC36" s="580"/>
      <c r="KKD36" s="580"/>
      <c r="KKE36" s="580"/>
      <c r="KKF36" s="580"/>
      <c r="KKG36" s="580"/>
      <c r="KKH36" s="580"/>
      <c r="KKI36" s="580"/>
      <c r="KKJ36" s="580"/>
      <c r="KKK36" s="580"/>
      <c r="KKL36" s="580"/>
      <c r="KKM36" s="580"/>
      <c r="KKN36" s="580"/>
      <c r="KKO36" s="580"/>
      <c r="KKP36" s="580"/>
      <c r="KKQ36" s="580"/>
      <c r="KKR36" s="580"/>
      <c r="KKS36" s="580"/>
      <c r="KKT36" s="580"/>
      <c r="KKU36" s="580"/>
      <c r="KKV36" s="580"/>
      <c r="KKW36" s="580"/>
      <c r="KKX36" s="580"/>
      <c r="KKY36" s="580"/>
      <c r="KKZ36" s="580"/>
      <c r="KLA36" s="580"/>
      <c r="KLB36" s="580"/>
      <c r="KLC36" s="580"/>
      <c r="KLD36" s="580"/>
      <c r="KLE36" s="580"/>
      <c r="KLF36" s="580"/>
      <c r="KLG36" s="580"/>
      <c r="KLH36" s="580"/>
      <c r="KLI36" s="580"/>
      <c r="KLJ36" s="580"/>
      <c r="KLK36" s="580"/>
      <c r="KLL36" s="580"/>
      <c r="KLM36" s="580"/>
      <c r="KLN36" s="580"/>
      <c r="KLO36" s="580"/>
      <c r="KLP36" s="580"/>
      <c r="KLQ36" s="580"/>
      <c r="KLR36" s="580"/>
      <c r="KLS36" s="580"/>
      <c r="KLT36" s="580"/>
      <c r="KLU36" s="580"/>
      <c r="KLV36" s="580"/>
      <c r="KLW36" s="580"/>
      <c r="KLX36" s="580"/>
      <c r="KLY36" s="580"/>
      <c r="KLZ36" s="580"/>
      <c r="KMA36" s="580"/>
      <c r="KMB36" s="580"/>
      <c r="KMC36" s="580"/>
      <c r="KMD36" s="580"/>
      <c r="KME36" s="580"/>
      <c r="KMF36" s="580"/>
      <c r="KMG36" s="580"/>
      <c r="KMH36" s="580"/>
      <c r="KMI36" s="580"/>
      <c r="KMJ36" s="580"/>
      <c r="KMK36" s="580"/>
      <c r="KML36" s="580"/>
      <c r="KMM36" s="580"/>
      <c r="KMN36" s="580"/>
      <c r="KMO36" s="580"/>
      <c r="KMP36" s="580"/>
      <c r="KMQ36" s="580"/>
      <c r="KMR36" s="580"/>
      <c r="KMS36" s="580"/>
      <c r="KMT36" s="580"/>
      <c r="KMU36" s="580"/>
      <c r="KMV36" s="580"/>
      <c r="KMW36" s="580"/>
      <c r="KMX36" s="580"/>
      <c r="KMY36" s="580"/>
      <c r="KMZ36" s="580"/>
      <c r="KNA36" s="580"/>
      <c r="KNB36" s="580"/>
      <c r="KNC36" s="580"/>
      <c r="KND36" s="580"/>
      <c r="KNE36" s="580"/>
      <c r="KNF36" s="580"/>
      <c r="KNG36" s="580"/>
      <c r="KNH36" s="580"/>
      <c r="KNI36" s="580"/>
      <c r="KNJ36" s="580"/>
      <c r="KNK36" s="580"/>
      <c r="KNL36" s="580"/>
      <c r="KNM36" s="580"/>
      <c r="KNN36" s="580"/>
      <c r="KNO36" s="580"/>
      <c r="KNP36" s="580"/>
      <c r="KNQ36" s="580"/>
      <c r="KNR36" s="580"/>
      <c r="KNS36" s="580"/>
      <c r="KNT36" s="580"/>
      <c r="KNU36" s="580"/>
      <c r="KNV36" s="580"/>
      <c r="KNW36" s="580"/>
      <c r="KNX36" s="580"/>
      <c r="KNY36" s="580"/>
      <c r="KNZ36" s="580"/>
      <c r="KOA36" s="580"/>
      <c r="KOB36" s="580"/>
      <c r="KOC36" s="580"/>
      <c r="KOD36" s="580"/>
      <c r="KOE36" s="580"/>
      <c r="KOF36" s="580"/>
      <c r="KOG36" s="580"/>
      <c r="KOH36" s="580"/>
      <c r="KOI36" s="580"/>
      <c r="KOJ36" s="580"/>
      <c r="KOK36" s="580"/>
      <c r="KOL36" s="580"/>
      <c r="KOM36" s="580"/>
      <c r="KON36" s="580"/>
      <c r="KOO36" s="580"/>
      <c r="KOP36" s="580"/>
      <c r="KOQ36" s="580"/>
      <c r="KOR36" s="580"/>
      <c r="KOS36" s="580"/>
      <c r="KOT36" s="580"/>
      <c r="KOU36" s="580"/>
      <c r="KOV36" s="580"/>
      <c r="KOW36" s="580"/>
      <c r="KOX36" s="580"/>
      <c r="KOY36" s="580"/>
      <c r="KOZ36" s="580"/>
      <c r="KPA36" s="580"/>
      <c r="KPB36" s="580"/>
      <c r="KPC36" s="580"/>
      <c r="KPD36" s="580"/>
      <c r="KPE36" s="580"/>
      <c r="KPF36" s="580"/>
      <c r="KPG36" s="580"/>
      <c r="KPH36" s="580"/>
      <c r="KPI36" s="580"/>
      <c r="KPJ36" s="580"/>
      <c r="KPK36" s="580"/>
      <c r="KPL36" s="580"/>
      <c r="KPM36" s="580"/>
      <c r="KPN36" s="580"/>
      <c r="KPO36" s="580"/>
      <c r="KPP36" s="580"/>
      <c r="KPQ36" s="580"/>
      <c r="KPR36" s="580"/>
      <c r="KPS36" s="580"/>
      <c r="KPT36" s="580"/>
      <c r="KPU36" s="580"/>
      <c r="KPV36" s="580"/>
      <c r="KPW36" s="580"/>
      <c r="KPX36" s="580"/>
      <c r="KPY36" s="580"/>
      <c r="KPZ36" s="580"/>
      <c r="KQA36" s="580"/>
      <c r="KQB36" s="580"/>
      <c r="KQC36" s="580"/>
      <c r="KQD36" s="580"/>
      <c r="KQE36" s="580"/>
      <c r="KQF36" s="580"/>
      <c r="KQG36" s="580"/>
      <c r="KQH36" s="580"/>
      <c r="KQI36" s="580"/>
      <c r="KQJ36" s="580"/>
      <c r="KQK36" s="580"/>
      <c r="KQL36" s="580"/>
      <c r="KQM36" s="580"/>
      <c r="KQN36" s="580"/>
      <c r="KQO36" s="580"/>
      <c r="KQP36" s="580"/>
      <c r="KQQ36" s="580"/>
      <c r="KQR36" s="580"/>
      <c r="KQS36" s="580"/>
      <c r="KQT36" s="580"/>
      <c r="KQU36" s="580"/>
      <c r="KQV36" s="580"/>
      <c r="KQW36" s="580"/>
      <c r="KQX36" s="580"/>
      <c r="KQY36" s="580"/>
      <c r="KQZ36" s="580"/>
      <c r="KRA36" s="580"/>
      <c r="KRB36" s="580"/>
      <c r="KRC36" s="580"/>
      <c r="KRD36" s="580"/>
      <c r="KRE36" s="580"/>
      <c r="KRF36" s="580"/>
      <c r="KRG36" s="580"/>
      <c r="KRH36" s="580"/>
      <c r="KRI36" s="580"/>
      <c r="KRJ36" s="580"/>
      <c r="KRK36" s="580"/>
      <c r="KRL36" s="580"/>
      <c r="KRM36" s="580"/>
      <c r="KRN36" s="580"/>
      <c r="KRO36" s="580"/>
      <c r="KRP36" s="580"/>
      <c r="KRQ36" s="580"/>
      <c r="KRR36" s="580"/>
      <c r="KRS36" s="580"/>
      <c r="KRT36" s="580"/>
      <c r="KRU36" s="580"/>
      <c r="KRV36" s="580"/>
      <c r="KRW36" s="580"/>
      <c r="KRX36" s="580"/>
      <c r="KRY36" s="580"/>
      <c r="KRZ36" s="580"/>
      <c r="KSA36" s="580"/>
      <c r="KSB36" s="580"/>
      <c r="KSC36" s="580"/>
      <c r="KSD36" s="580"/>
      <c r="KSE36" s="580"/>
      <c r="KSF36" s="580"/>
      <c r="KSG36" s="580"/>
      <c r="KSH36" s="580"/>
      <c r="KSI36" s="580"/>
      <c r="KSJ36" s="580"/>
      <c r="KSK36" s="580"/>
      <c r="KSL36" s="580"/>
      <c r="KSM36" s="580"/>
      <c r="KSN36" s="580"/>
      <c r="KSO36" s="580"/>
      <c r="KSP36" s="580"/>
      <c r="KSQ36" s="580"/>
      <c r="KSR36" s="580"/>
      <c r="KSS36" s="580"/>
      <c r="KST36" s="580"/>
      <c r="KSU36" s="580"/>
      <c r="KSV36" s="580"/>
      <c r="KSW36" s="580"/>
      <c r="KSX36" s="580"/>
      <c r="KSY36" s="580"/>
      <c r="KSZ36" s="580"/>
      <c r="KTA36" s="580"/>
      <c r="KTB36" s="580"/>
      <c r="KTC36" s="580"/>
      <c r="KTD36" s="580"/>
      <c r="KTE36" s="580"/>
      <c r="KTF36" s="580"/>
      <c r="KTG36" s="580"/>
      <c r="KTH36" s="580"/>
      <c r="KTI36" s="580"/>
      <c r="KTJ36" s="580"/>
      <c r="KTK36" s="580"/>
      <c r="KTL36" s="580"/>
      <c r="KTM36" s="580"/>
      <c r="KTN36" s="580"/>
      <c r="KTO36" s="580"/>
      <c r="KTP36" s="580"/>
      <c r="KTQ36" s="580"/>
      <c r="KTR36" s="580"/>
      <c r="KTS36" s="580"/>
      <c r="KTT36" s="580"/>
      <c r="KTU36" s="580"/>
      <c r="KTV36" s="580"/>
      <c r="KTW36" s="580"/>
      <c r="KTX36" s="580"/>
      <c r="KTY36" s="580"/>
      <c r="KTZ36" s="580"/>
      <c r="KUA36" s="580"/>
      <c r="KUB36" s="580"/>
      <c r="KUC36" s="580"/>
      <c r="KUD36" s="580"/>
      <c r="KUE36" s="580"/>
      <c r="KUF36" s="580"/>
      <c r="KUG36" s="580"/>
      <c r="KUH36" s="580"/>
      <c r="KUI36" s="580"/>
      <c r="KUJ36" s="580"/>
      <c r="KUK36" s="580"/>
      <c r="KUL36" s="580"/>
      <c r="KUM36" s="580"/>
      <c r="KUN36" s="580"/>
      <c r="KUO36" s="580"/>
      <c r="KUP36" s="580"/>
      <c r="KUQ36" s="580"/>
      <c r="KUR36" s="580"/>
      <c r="KUS36" s="580"/>
      <c r="KUT36" s="580"/>
      <c r="KUU36" s="580"/>
      <c r="KUV36" s="580"/>
      <c r="KUW36" s="580"/>
      <c r="KUX36" s="580"/>
      <c r="KUY36" s="580"/>
      <c r="KUZ36" s="580"/>
      <c r="KVA36" s="580"/>
      <c r="KVB36" s="580"/>
      <c r="KVC36" s="580"/>
      <c r="KVD36" s="580"/>
      <c r="KVE36" s="580"/>
      <c r="KVF36" s="580"/>
      <c r="KVG36" s="580"/>
      <c r="KVH36" s="580"/>
      <c r="KVI36" s="580"/>
      <c r="KVJ36" s="580"/>
      <c r="KVK36" s="580"/>
      <c r="KVL36" s="580"/>
      <c r="KVM36" s="580"/>
      <c r="KVN36" s="580"/>
      <c r="KVO36" s="580"/>
      <c r="KVP36" s="580"/>
      <c r="KVQ36" s="580"/>
      <c r="KVR36" s="580"/>
      <c r="KVS36" s="580"/>
      <c r="KVT36" s="580"/>
      <c r="KVU36" s="580"/>
      <c r="KVV36" s="580"/>
      <c r="KVW36" s="580"/>
      <c r="KVX36" s="580"/>
      <c r="KVY36" s="580"/>
      <c r="KVZ36" s="580"/>
      <c r="KWA36" s="580"/>
      <c r="KWB36" s="580"/>
      <c r="KWC36" s="580"/>
      <c r="KWD36" s="580"/>
      <c r="KWE36" s="580"/>
      <c r="KWF36" s="580"/>
      <c r="KWG36" s="580"/>
      <c r="KWH36" s="580"/>
      <c r="KWI36" s="580"/>
      <c r="KWJ36" s="580"/>
      <c r="KWK36" s="580"/>
      <c r="KWL36" s="580"/>
      <c r="KWM36" s="580"/>
      <c r="KWN36" s="580"/>
      <c r="KWO36" s="580"/>
      <c r="KWP36" s="580"/>
      <c r="KWQ36" s="580"/>
      <c r="KWR36" s="580"/>
      <c r="KWS36" s="580"/>
      <c r="KWT36" s="580"/>
      <c r="KWU36" s="580"/>
      <c r="KWV36" s="580"/>
      <c r="KWW36" s="580"/>
      <c r="KWX36" s="580"/>
      <c r="KWY36" s="580"/>
      <c r="KWZ36" s="580"/>
      <c r="KXA36" s="580"/>
      <c r="KXB36" s="580"/>
      <c r="KXC36" s="580"/>
      <c r="KXD36" s="580"/>
      <c r="KXE36" s="580"/>
      <c r="KXF36" s="580"/>
      <c r="KXG36" s="580"/>
      <c r="KXH36" s="580"/>
      <c r="KXI36" s="580"/>
      <c r="KXJ36" s="580"/>
      <c r="KXK36" s="580"/>
      <c r="KXL36" s="580"/>
      <c r="KXM36" s="580"/>
      <c r="KXN36" s="580"/>
      <c r="KXO36" s="580"/>
      <c r="KXP36" s="580"/>
      <c r="KXQ36" s="580"/>
      <c r="KXR36" s="580"/>
      <c r="KXS36" s="580"/>
      <c r="KXT36" s="580"/>
      <c r="KXU36" s="580"/>
      <c r="KXV36" s="580"/>
      <c r="KXW36" s="580"/>
      <c r="KXX36" s="580"/>
      <c r="KXY36" s="580"/>
      <c r="KXZ36" s="580"/>
      <c r="KYA36" s="580"/>
      <c r="KYB36" s="580"/>
      <c r="KYC36" s="580"/>
      <c r="KYD36" s="580"/>
      <c r="KYE36" s="580"/>
      <c r="KYF36" s="580"/>
      <c r="KYG36" s="580"/>
      <c r="KYH36" s="580"/>
      <c r="KYI36" s="580"/>
      <c r="KYJ36" s="580"/>
      <c r="KYK36" s="580"/>
      <c r="KYL36" s="580"/>
      <c r="KYM36" s="580"/>
      <c r="KYN36" s="580"/>
      <c r="KYO36" s="580"/>
      <c r="KYP36" s="580"/>
      <c r="KYQ36" s="580"/>
      <c r="KYR36" s="580"/>
      <c r="KYS36" s="580"/>
      <c r="KYT36" s="580"/>
      <c r="KYU36" s="580"/>
      <c r="KYV36" s="580"/>
      <c r="KYW36" s="580"/>
      <c r="KYX36" s="580"/>
      <c r="KYY36" s="580"/>
      <c r="KYZ36" s="580"/>
      <c r="KZA36" s="580"/>
      <c r="KZB36" s="580"/>
      <c r="KZC36" s="580"/>
      <c r="KZD36" s="580"/>
      <c r="KZE36" s="580"/>
      <c r="KZF36" s="580"/>
      <c r="KZG36" s="580"/>
      <c r="KZH36" s="580"/>
      <c r="KZI36" s="580"/>
      <c r="KZJ36" s="580"/>
      <c r="KZK36" s="580"/>
      <c r="KZL36" s="580"/>
      <c r="KZM36" s="580"/>
      <c r="KZN36" s="580"/>
      <c r="KZO36" s="580"/>
      <c r="KZP36" s="580"/>
      <c r="KZQ36" s="580"/>
      <c r="KZR36" s="580"/>
      <c r="KZS36" s="580"/>
      <c r="KZT36" s="580"/>
      <c r="KZU36" s="580"/>
      <c r="KZV36" s="580"/>
      <c r="KZW36" s="580"/>
      <c r="KZX36" s="580"/>
      <c r="KZY36" s="580"/>
      <c r="KZZ36" s="580"/>
      <c r="LAA36" s="580"/>
      <c r="LAB36" s="580"/>
      <c r="LAC36" s="580"/>
      <c r="LAD36" s="580"/>
      <c r="LAE36" s="580"/>
      <c r="LAF36" s="580"/>
      <c r="LAG36" s="580"/>
      <c r="LAH36" s="580"/>
      <c r="LAI36" s="580"/>
      <c r="LAJ36" s="580"/>
      <c r="LAK36" s="580"/>
      <c r="LAL36" s="580"/>
      <c r="LAM36" s="580"/>
      <c r="LAN36" s="580"/>
      <c r="LAO36" s="580"/>
      <c r="LAP36" s="580"/>
      <c r="LAQ36" s="580"/>
      <c r="LAR36" s="580"/>
      <c r="LAS36" s="580"/>
      <c r="LAT36" s="580"/>
      <c r="LAU36" s="580"/>
      <c r="LAV36" s="580"/>
      <c r="LAW36" s="580"/>
      <c r="LAX36" s="580"/>
      <c r="LAY36" s="580"/>
      <c r="LAZ36" s="580"/>
      <c r="LBA36" s="580"/>
      <c r="LBB36" s="580"/>
      <c r="LBC36" s="580"/>
      <c r="LBD36" s="580"/>
      <c r="LBE36" s="580"/>
      <c r="LBF36" s="580"/>
      <c r="LBG36" s="580"/>
      <c r="LBH36" s="580"/>
      <c r="LBI36" s="580"/>
      <c r="LBJ36" s="580"/>
      <c r="LBK36" s="580"/>
      <c r="LBL36" s="580"/>
      <c r="LBM36" s="580"/>
      <c r="LBN36" s="580"/>
      <c r="LBO36" s="580"/>
      <c r="LBP36" s="580"/>
      <c r="LBQ36" s="580"/>
      <c r="LBR36" s="580"/>
      <c r="LBS36" s="580"/>
      <c r="LBT36" s="580"/>
      <c r="LBU36" s="580"/>
      <c r="LBV36" s="580"/>
      <c r="LBW36" s="580"/>
      <c r="LBX36" s="580"/>
      <c r="LBY36" s="580"/>
      <c r="LBZ36" s="580"/>
      <c r="LCA36" s="580"/>
      <c r="LCB36" s="580"/>
      <c r="LCC36" s="580"/>
      <c r="LCD36" s="580"/>
      <c r="LCE36" s="580"/>
      <c r="LCF36" s="580"/>
      <c r="LCG36" s="580"/>
      <c r="LCH36" s="580"/>
      <c r="LCI36" s="580"/>
      <c r="LCJ36" s="580"/>
      <c r="LCK36" s="580"/>
      <c r="LCL36" s="580"/>
      <c r="LCM36" s="580"/>
      <c r="LCN36" s="580"/>
      <c r="LCO36" s="580"/>
      <c r="LCP36" s="580"/>
      <c r="LCQ36" s="580"/>
      <c r="LCR36" s="580"/>
      <c r="LCS36" s="580"/>
      <c r="LCT36" s="580"/>
      <c r="LCU36" s="580"/>
      <c r="LCV36" s="580"/>
      <c r="LCW36" s="580"/>
      <c r="LCX36" s="580"/>
      <c r="LCY36" s="580"/>
      <c r="LCZ36" s="580"/>
      <c r="LDA36" s="580"/>
      <c r="LDB36" s="580"/>
      <c r="LDC36" s="580"/>
      <c r="LDD36" s="580"/>
      <c r="LDE36" s="580"/>
      <c r="LDF36" s="580"/>
      <c r="LDG36" s="580"/>
      <c r="LDH36" s="580"/>
      <c r="LDI36" s="580"/>
      <c r="LDJ36" s="580"/>
      <c r="LDK36" s="580"/>
      <c r="LDL36" s="580"/>
      <c r="LDM36" s="580"/>
      <c r="LDN36" s="580"/>
      <c r="LDO36" s="580"/>
      <c r="LDP36" s="580"/>
      <c r="LDQ36" s="580"/>
      <c r="LDR36" s="580"/>
      <c r="LDS36" s="580"/>
      <c r="LDT36" s="580"/>
      <c r="LDU36" s="580"/>
      <c r="LDV36" s="580"/>
      <c r="LDW36" s="580"/>
      <c r="LDX36" s="580"/>
      <c r="LDY36" s="580"/>
      <c r="LDZ36" s="580"/>
      <c r="LEA36" s="580"/>
      <c r="LEB36" s="580"/>
      <c r="LEC36" s="580"/>
      <c r="LED36" s="580"/>
      <c r="LEE36" s="580"/>
      <c r="LEF36" s="580"/>
      <c r="LEG36" s="580"/>
      <c r="LEH36" s="580"/>
      <c r="LEI36" s="580"/>
      <c r="LEJ36" s="580"/>
      <c r="LEK36" s="580"/>
      <c r="LEL36" s="580"/>
      <c r="LEM36" s="580"/>
      <c r="LEN36" s="580"/>
      <c r="LEO36" s="580"/>
      <c r="LEP36" s="580"/>
      <c r="LEQ36" s="580"/>
      <c r="LER36" s="580"/>
      <c r="LES36" s="580"/>
      <c r="LET36" s="580"/>
      <c r="LEU36" s="580"/>
      <c r="LEV36" s="580"/>
      <c r="LEW36" s="580"/>
      <c r="LEX36" s="580"/>
      <c r="LEY36" s="580"/>
      <c r="LEZ36" s="580"/>
      <c r="LFA36" s="580"/>
      <c r="LFB36" s="580"/>
      <c r="LFC36" s="580"/>
      <c r="LFD36" s="580"/>
      <c r="LFE36" s="580"/>
      <c r="LFF36" s="580"/>
      <c r="LFG36" s="580"/>
      <c r="LFH36" s="580"/>
      <c r="LFI36" s="580"/>
      <c r="LFJ36" s="580"/>
      <c r="LFK36" s="580"/>
      <c r="LFL36" s="580"/>
      <c r="LFM36" s="580"/>
      <c r="LFN36" s="580"/>
      <c r="LFO36" s="580"/>
      <c r="LFP36" s="580"/>
      <c r="LFQ36" s="580"/>
      <c r="LFR36" s="580"/>
      <c r="LFS36" s="580"/>
      <c r="LFT36" s="580"/>
      <c r="LFU36" s="580"/>
      <c r="LFV36" s="580"/>
      <c r="LFW36" s="580"/>
      <c r="LFX36" s="580"/>
      <c r="LFY36" s="580"/>
      <c r="LFZ36" s="580"/>
      <c r="LGA36" s="580"/>
      <c r="LGB36" s="580"/>
      <c r="LGC36" s="580"/>
      <c r="LGD36" s="580"/>
      <c r="LGE36" s="580"/>
      <c r="LGF36" s="580"/>
      <c r="LGG36" s="580"/>
      <c r="LGH36" s="580"/>
      <c r="LGI36" s="580"/>
      <c r="LGJ36" s="580"/>
      <c r="LGK36" s="580"/>
      <c r="LGL36" s="580"/>
      <c r="LGM36" s="580"/>
      <c r="LGN36" s="580"/>
      <c r="LGO36" s="580"/>
      <c r="LGP36" s="580"/>
      <c r="LGQ36" s="580"/>
      <c r="LGR36" s="580"/>
      <c r="LGS36" s="580"/>
      <c r="LGT36" s="580"/>
      <c r="LGU36" s="580"/>
      <c r="LGV36" s="580"/>
      <c r="LGW36" s="580"/>
      <c r="LGX36" s="580"/>
      <c r="LGY36" s="580"/>
      <c r="LGZ36" s="580"/>
      <c r="LHA36" s="580"/>
      <c r="LHB36" s="580"/>
      <c r="LHC36" s="580"/>
      <c r="LHD36" s="580"/>
      <c r="LHE36" s="580"/>
      <c r="LHF36" s="580"/>
      <c r="LHG36" s="580"/>
      <c r="LHH36" s="580"/>
      <c r="LHI36" s="580"/>
      <c r="LHJ36" s="580"/>
      <c r="LHK36" s="580"/>
      <c r="LHL36" s="580"/>
      <c r="LHM36" s="580"/>
      <c r="LHN36" s="580"/>
      <c r="LHO36" s="580"/>
      <c r="LHP36" s="580"/>
      <c r="LHQ36" s="580"/>
      <c r="LHR36" s="580"/>
      <c r="LHS36" s="580"/>
      <c r="LHT36" s="580"/>
      <c r="LHU36" s="580"/>
      <c r="LHV36" s="580"/>
      <c r="LHW36" s="580"/>
      <c r="LHX36" s="580"/>
      <c r="LHY36" s="580"/>
      <c r="LHZ36" s="580"/>
      <c r="LIA36" s="580"/>
      <c r="LIB36" s="580"/>
      <c r="LIC36" s="580"/>
      <c r="LID36" s="580"/>
      <c r="LIE36" s="580"/>
      <c r="LIF36" s="580"/>
      <c r="LIG36" s="580"/>
      <c r="LIH36" s="580"/>
      <c r="LII36" s="580"/>
      <c r="LIJ36" s="580"/>
      <c r="LIK36" s="580"/>
      <c r="LIL36" s="580"/>
      <c r="LIM36" s="580"/>
      <c r="LIN36" s="580"/>
      <c r="LIO36" s="580"/>
      <c r="LIP36" s="580"/>
      <c r="LIQ36" s="580"/>
      <c r="LIR36" s="580"/>
      <c r="LIS36" s="580"/>
      <c r="LIT36" s="580"/>
      <c r="LIU36" s="580"/>
      <c r="LIV36" s="580"/>
      <c r="LIW36" s="580"/>
      <c r="LIX36" s="580"/>
      <c r="LIY36" s="580"/>
      <c r="LIZ36" s="580"/>
      <c r="LJA36" s="580"/>
      <c r="LJB36" s="580"/>
      <c r="LJC36" s="580"/>
      <c r="LJD36" s="580"/>
      <c r="LJE36" s="580"/>
      <c r="LJF36" s="580"/>
      <c r="LJG36" s="580"/>
      <c r="LJH36" s="580"/>
      <c r="LJI36" s="580"/>
      <c r="LJJ36" s="580"/>
      <c r="LJK36" s="580"/>
      <c r="LJL36" s="580"/>
      <c r="LJM36" s="580"/>
      <c r="LJN36" s="580"/>
      <c r="LJO36" s="580"/>
      <c r="LJP36" s="580"/>
      <c r="LJQ36" s="580"/>
      <c r="LJR36" s="580"/>
      <c r="LJS36" s="580"/>
      <c r="LJT36" s="580"/>
      <c r="LJU36" s="580"/>
      <c r="LJV36" s="580"/>
      <c r="LJW36" s="580"/>
      <c r="LJX36" s="580"/>
      <c r="LJY36" s="580"/>
      <c r="LJZ36" s="580"/>
      <c r="LKA36" s="580"/>
      <c r="LKB36" s="580"/>
      <c r="LKC36" s="580"/>
      <c r="LKD36" s="580"/>
      <c r="LKE36" s="580"/>
      <c r="LKF36" s="580"/>
      <c r="LKG36" s="580"/>
      <c r="LKH36" s="580"/>
      <c r="LKI36" s="580"/>
      <c r="LKJ36" s="580"/>
      <c r="LKK36" s="580"/>
      <c r="LKL36" s="580"/>
      <c r="LKM36" s="580"/>
      <c r="LKN36" s="580"/>
      <c r="LKO36" s="580"/>
      <c r="LKP36" s="580"/>
      <c r="LKQ36" s="580"/>
      <c r="LKR36" s="580"/>
      <c r="LKS36" s="580"/>
      <c r="LKT36" s="580"/>
      <c r="LKU36" s="580"/>
      <c r="LKV36" s="580"/>
      <c r="LKW36" s="580"/>
      <c r="LKX36" s="580"/>
      <c r="LKY36" s="580"/>
      <c r="LKZ36" s="580"/>
      <c r="LLA36" s="580"/>
      <c r="LLB36" s="580"/>
      <c r="LLC36" s="580"/>
      <c r="LLD36" s="580"/>
      <c r="LLE36" s="580"/>
      <c r="LLF36" s="580"/>
      <c r="LLG36" s="580"/>
      <c r="LLH36" s="580"/>
      <c r="LLI36" s="580"/>
      <c r="LLJ36" s="580"/>
      <c r="LLK36" s="580"/>
      <c r="LLL36" s="580"/>
      <c r="LLM36" s="580"/>
      <c r="LLN36" s="580"/>
      <c r="LLO36" s="580"/>
      <c r="LLP36" s="580"/>
      <c r="LLQ36" s="580"/>
      <c r="LLR36" s="580"/>
      <c r="LLS36" s="580"/>
      <c r="LLT36" s="580"/>
      <c r="LLU36" s="580"/>
      <c r="LLV36" s="580"/>
      <c r="LLW36" s="580"/>
      <c r="LLX36" s="580"/>
      <c r="LLY36" s="580"/>
      <c r="LLZ36" s="580"/>
      <c r="LMA36" s="580"/>
      <c r="LMB36" s="580"/>
      <c r="LMC36" s="580"/>
      <c r="LMD36" s="580"/>
      <c r="LME36" s="580"/>
      <c r="LMF36" s="580"/>
      <c r="LMG36" s="580"/>
      <c r="LMH36" s="580"/>
      <c r="LMI36" s="580"/>
      <c r="LMJ36" s="580"/>
      <c r="LMK36" s="580"/>
      <c r="LML36" s="580"/>
      <c r="LMM36" s="580"/>
      <c r="LMN36" s="580"/>
      <c r="LMO36" s="580"/>
      <c r="LMP36" s="580"/>
      <c r="LMQ36" s="580"/>
      <c r="LMR36" s="580"/>
      <c r="LMS36" s="580"/>
      <c r="LMT36" s="580"/>
      <c r="LMU36" s="580"/>
      <c r="LMV36" s="580"/>
      <c r="LMW36" s="580"/>
      <c r="LMX36" s="580"/>
      <c r="LMY36" s="580"/>
      <c r="LMZ36" s="580"/>
      <c r="LNA36" s="580"/>
      <c r="LNB36" s="580"/>
      <c r="LNC36" s="580"/>
      <c r="LND36" s="580"/>
      <c r="LNE36" s="580"/>
      <c r="LNF36" s="580"/>
      <c r="LNG36" s="580"/>
      <c r="LNH36" s="580"/>
      <c r="LNI36" s="580"/>
      <c r="LNJ36" s="580"/>
      <c r="LNK36" s="580"/>
      <c r="LNL36" s="580"/>
      <c r="LNM36" s="580"/>
      <c r="LNN36" s="580"/>
      <c r="LNO36" s="580"/>
      <c r="LNP36" s="580"/>
      <c r="LNQ36" s="580"/>
      <c r="LNR36" s="580"/>
      <c r="LNS36" s="580"/>
      <c r="LNT36" s="580"/>
      <c r="LNU36" s="580"/>
      <c r="LNV36" s="580"/>
      <c r="LNW36" s="580"/>
      <c r="LNX36" s="580"/>
      <c r="LNY36" s="580"/>
      <c r="LNZ36" s="580"/>
      <c r="LOA36" s="580"/>
      <c r="LOB36" s="580"/>
      <c r="LOC36" s="580"/>
      <c r="LOD36" s="580"/>
      <c r="LOE36" s="580"/>
      <c r="LOF36" s="580"/>
      <c r="LOG36" s="580"/>
      <c r="LOH36" s="580"/>
      <c r="LOI36" s="580"/>
      <c r="LOJ36" s="580"/>
      <c r="LOK36" s="580"/>
      <c r="LOL36" s="580"/>
      <c r="LOM36" s="580"/>
      <c r="LON36" s="580"/>
      <c r="LOO36" s="580"/>
      <c r="LOP36" s="580"/>
      <c r="LOQ36" s="580"/>
      <c r="LOR36" s="580"/>
      <c r="LOS36" s="580"/>
      <c r="LOT36" s="580"/>
      <c r="LOU36" s="580"/>
      <c r="LOV36" s="580"/>
      <c r="LOW36" s="580"/>
      <c r="LOX36" s="580"/>
      <c r="LOY36" s="580"/>
      <c r="LOZ36" s="580"/>
      <c r="LPA36" s="580"/>
      <c r="LPB36" s="580"/>
      <c r="LPC36" s="580"/>
      <c r="LPD36" s="580"/>
      <c r="LPE36" s="580"/>
      <c r="LPF36" s="580"/>
      <c r="LPG36" s="580"/>
      <c r="LPH36" s="580"/>
      <c r="LPI36" s="580"/>
      <c r="LPJ36" s="580"/>
      <c r="LPK36" s="580"/>
      <c r="LPL36" s="580"/>
      <c r="LPM36" s="580"/>
      <c r="LPN36" s="580"/>
      <c r="LPO36" s="580"/>
      <c r="LPP36" s="580"/>
      <c r="LPQ36" s="580"/>
      <c r="LPR36" s="580"/>
      <c r="LPS36" s="580"/>
      <c r="LPT36" s="580"/>
      <c r="LPU36" s="580"/>
      <c r="LPV36" s="580"/>
      <c r="LPW36" s="580"/>
      <c r="LPX36" s="580"/>
      <c r="LPY36" s="580"/>
      <c r="LPZ36" s="580"/>
      <c r="LQA36" s="580"/>
      <c r="LQB36" s="580"/>
      <c r="LQC36" s="580"/>
      <c r="LQD36" s="580"/>
      <c r="LQE36" s="580"/>
      <c r="LQF36" s="580"/>
      <c r="LQG36" s="580"/>
      <c r="LQH36" s="580"/>
      <c r="LQI36" s="580"/>
      <c r="LQJ36" s="580"/>
      <c r="LQK36" s="580"/>
      <c r="LQL36" s="580"/>
      <c r="LQM36" s="580"/>
      <c r="LQN36" s="580"/>
      <c r="LQO36" s="580"/>
      <c r="LQP36" s="580"/>
      <c r="LQQ36" s="580"/>
      <c r="LQR36" s="580"/>
      <c r="LQS36" s="580"/>
      <c r="LQT36" s="580"/>
      <c r="LQU36" s="580"/>
      <c r="LQV36" s="580"/>
      <c r="LQW36" s="580"/>
      <c r="LQX36" s="580"/>
      <c r="LQY36" s="580"/>
      <c r="LQZ36" s="580"/>
      <c r="LRA36" s="580"/>
      <c r="LRB36" s="580"/>
      <c r="LRC36" s="580"/>
      <c r="LRD36" s="580"/>
      <c r="LRE36" s="580"/>
      <c r="LRF36" s="580"/>
      <c r="LRG36" s="580"/>
      <c r="LRH36" s="580"/>
      <c r="LRI36" s="580"/>
      <c r="LRJ36" s="580"/>
      <c r="LRK36" s="580"/>
      <c r="LRL36" s="580"/>
      <c r="LRM36" s="580"/>
      <c r="LRN36" s="580"/>
      <c r="LRO36" s="580"/>
      <c r="LRP36" s="580"/>
      <c r="LRQ36" s="580"/>
      <c r="LRR36" s="580"/>
      <c r="LRS36" s="580"/>
      <c r="LRT36" s="580"/>
      <c r="LRU36" s="580"/>
      <c r="LRV36" s="580"/>
      <c r="LRW36" s="580"/>
      <c r="LRX36" s="580"/>
      <c r="LRY36" s="580"/>
      <c r="LRZ36" s="580"/>
      <c r="LSA36" s="580"/>
      <c r="LSB36" s="580"/>
      <c r="LSC36" s="580"/>
      <c r="LSD36" s="580"/>
      <c r="LSE36" s="580"/>
      <c r="LSF36" s="580"/>
      <c r="LSG36" s="580"/>
      <c r="LSH36" s="580"/>
      <c r="LSI36" s="580"/>
      <c r="LSJ36" s="580"/>
      <c r="LSK36" s="580"/>
      <c r="LSL36" s="580"/>
      <c r="LSM36" s="580"/>
      <c r="LSN36" s="580"/>
      <c r="LSO36" s="580"/>
      <c r="LSP36" s="580"/>
      <c r="LSQ36" s="580"/>
      <c r="LSR36" s="580"/>
      <c r="LSS36" s="580"/>
      <c r="LST36" s="580"/>
      <c r="LSU36" s="580"/>
      <c r="LSV36" s="580"/>
      <c r="LSW36" s="580"/>
      <c r="LSX36" s="580"/>
      <c r="LSY36" s="580"/>
      <c r="LSZ36" s="580"/>
      <c r="LTA36" s="580"/>
      <c r="LTB36" s="580"/>
      <c r="LTC36" s="580"/>
      <c r="LTD36" s="580"/>
      <c r="LTE36" s="580"/>
      <c r="LTF36" s="580"/>
      <c r="LTG36" s="580"/>
      <c r="LTH36" s="580"/>
      <c r="LTI36" s="580"/>
      <c r="LTJ36" s="580"/>
      <c r="LTK36" s="580"/>
      <c r="LTL36" s="580"/>
      <c r="LTM36" s="580"/>
      <c r="LTN36" s="580"/>
      <c r="LTO36" s="580"/>
      <c r="LTP36" s="580"/>
      <c r="LTQ36" s="580"/>
      <c r="LTR36" s="580"/>
      <c r="LTS36" s="580"/>
      <c r="LTT36" s="580"/>
      <c r="LTU36" s="580"/>
      <c r="LTV36" s="580"/>
      <c r="LTW36" s="580"/>
      <c r="LTX36" s="580"/>
      <c r="LTY36" s="580"/>
      <c r="LTZ36" s="580"/>
      <c r="LUA36" s="580"/>
      <c r="LUB36" s="580"/>
      <c r="LUC36" s="580"/>
      <c r="LUD36" s="580"/>
      <c r="LUE36" s="580"/>
      <c r="LUF36" s="580"/>
      <c r="LUG36" s="580"/>
      <c r="LUH36" s="580"/>
      <c r="LUI36" s="580"/>
      <c r="LUJ36" s="580"/>
      <c r="LUK36" s="580"/>
      <c r="LUL36" s="580"/>
      <c r="LUM36" s="580"/>
      <c r="LUN36" s="580"/>
      <c r="LUO36" s="580"/>
      <c r="LUP36" s="580"/>
      <c r="LUQ36" s="580"/>
      <c r="LUR36" s="580"/>
      <c r="LUS36" s="580"/>
      <c r="LUT36" s="580"/>
      <c r="LUU36" s="580"/>
      <c r="LUV36" s="580"/>
      <c r="LUW36" s="580"/>
      <c r="LUX36" s="580"/>
      <c r="LUY36" s="580"/>
      <c r="LUZ36" s="580"/>
      <c r="LVA36" s="580"/>
      <c r="LVB36" s="580"/>
      <c r="LVC36" s="580"/>
      <c r="LVD36" s="580"/>
      <c r="LVE36" s="580"/>
      <c r="LVF36" s="580"/>
      <c r="LVG36" s="580"/>
      <c r="LVH36" s="580"/>
      <c r="LVI36" s="580"/>
      <c r="LVJ36" s="580"/>
      <c r="LVK36" s="580"/>
      <c r="LVL36" s="580"/>
      <c r="LVM36" s="580"/>
      <c r="LVN36" s="580"/>
      <c r="LVO36" s="580"/>
      <c r="LVP36" s="580"/>
      <c r="LVQ36" s="580"/>
      <c r="LVR36" s="580"/>
      <c r="LVS36" s="580"/>
      <c r="LVT36" s="580"/>
      <c r="LVU36" s="580"/>
      <c r="LVV36" s="580"/>
      <c r="LVW36" s="580"/>
      <c r="LVX36" s="580"/>
      <c r="LVY36" s="580"/>
      <c r="LVZ36" s="580"/>
      <c r="LWA36" s="580"/>
      <c r="LWB36" s="580"/>
      <c r="LWC36" s="580"/>
      <c r="LWD36" s="580"/>
      <c r="LWE36" s="580"/>
      <c r="LWF36" s="580"/>
      <c r="LWG36" s="580"/>
      <c r="LWH36" s="580"/>
      <c r="LWI36" s="580"/>
      <c r="LWJ36" s="580"/>
      <c r="LWK36" s="580"/>
      <c r="LWL36" s="580"/>
      <c r="LWM36" s="580"/>
      <c r="LWN36" s="580"/>
      <c r="LWO36" s="580"/>
      <c r="LWP36" s="580"/>
      <c r="LWQ36" s="580"/>
      <c r="LWR36" s="580"/>
      <c r="LWS36" s="580"/>
      <c r="LWT36" s="580"/>
      <c r="LWU36" s="580"/>
      <c r="LWV36" s="580"/>
      <c r="LWW36" s="580"/>
      <c r="LWX36" s="580"/>
      <c r="LWY36" s="580"/>
      <c r="LWZ36" s="580"/>
      <c r="LXA36" s="580"/>
      <c r="LXB36" s="580"/>
      <c r="LXC36" s="580"/>
      <c r="LXD36" s="580"/>
      <c r="LXE36" s="580"/>
      <c r="LXF36" s="580"/>
      <c r="LXG36" s="580"/>
      <c r="LXH36" s="580"/>
      <c r="LXI36" s="580"/>
      <c r="LXJ36" s="580"/>
      <c r="LXK36" s="580"/>
      <c r="LXL36" s="580"/>
      <c r="LXM36" s="580"/>
      <c r="LXN36" s="580"/>
      <c r="LXO36" s="580"/>
      <c r="LXP36" s="580"/>
      <c r="LXQ36" s="580"/>
      <c r="LXR36" s="580"/>
      <c r="LXS36" s="580"/>
      <c r="LXT36" s="580"/>
      <c r="LXU36" s="580"/>
      <c r="LXV36" s="580"/>
      <c r="LXW36" s="580"/>
      <c r="LXX36" s="580"/>
      <c r="LXY36" s="580"/>
      <c r="LXZ36" s="580"/>
      <c r="LYA36" s="580"/>
      <c r="LYB36" s="580"/>
      <c r="LYC36" s="580"/>
      <c r="LYD36" s="580"/>
      <c r="LYE36" s="580"/>
      <c r="LYF36" s="580"/>
      <c r="LYG36" s="580"/>
      <c r="LYH36" s="580"/>
      <c r="LYI36" s="580"/>
      <c r="LYJ36" s="580"/>
      <c r="LYK36" s="580"/>
      <c r="LYL36" s="580"/>
      <c r="LYM36" s="580"/>
      <c r="LYN36" s="580"/>
      <c r="LYO36" s="580"/>
      <c r="LYP36" s="580"/>
      <c r="LYQ36" s="580"/>
      <c r="LYR36" s="580"/>
      <c r="LYS36" s="580"/>
      <c r="LYT36" s="580"/>
      <c r="LYU36" s="580"/>
      <c r="LYV36" s="580"/>
      <c r="LYW36" s="580"/>
      <c r="LYX36" s="580"/>
      <c r="LYY36" s="580"/>
      <c r="LYZ36" s="580"/>
      <c r="LZA36" s="580"/>
      <c r="LZB36" s="580"/>
      <c r="LZC36" s="580"/>
      <c r="LZD36" s="580"/>
      <c r="LZE36" s="580"/>
      <c r="LZF36" s="580"/>
      <c r="LZG36" s="580"/>
      <c r="LZH36" s="580"/>
      <c r="LZI36" s="580"/>
      <c r="LZJ36" s="580"/>
      <c r="LZK36" s="580"/>
      <c r="LZL36" s="580"/>
      <c r="LZM36" s="580"/>
      <c r="LZN36" s="580"/>
      <c r="LZO36" s="580"/>
      <c r="LZP36" s="580"/>
      <c r="LZQ36" s="580"/>
      <c r="LZR36" s="580"/>
      <c r="LZS36" s="580"/>
      <c r="LZT36" s="580"/>
      <c r="LZU36" s="580"/>
      <c r="LZV36" s="580"/>
      <c r="LZW36" s="580"/>
      <c r="LZX36" s="580"/>
      <c r="LZY36" s="580"/>
      <c r="LZZ36" s="580"/>
      <c r="MAA36" s="580"/>
      <c r="MAB36" s="580"/>
      <c r="MAC36" s="580"/>
      <c r="MAD36" s="580"/>
      <c r="MAE36" s="580"/>
      <c r="MAF36" s="580"/>
      <c r="MAG36" s="580"/>
      <c r="MAH36" s="580"/>
      <c r="MAI36" s="580"/>
      <c r="MAJ36" s="580"/>
      <c r="MAK36" s="580"/>
      <c r="MAL36" s="580"/>
      <c r="MAM36" s="580"/>
      <c r="MAN36" s="580"/>
      <c r="MAO36" s="580"/>
      <c r="MAP36" s="580"/>
      <c r="MAQ36" s="580"/>
      <c r="MAR36" s="580"/>
      <c r="MAS36" s="580"/>
      <c r="MAT36" s="580"/>
      <c r="MAU36" s="580"/>
      <c r="MAV36" s="580"/>
      <c r="MAW36" s="580"/>
      <c r="MAX36" s="580"/>
      <c r="MAY36" s="580"/>
      <c r="MAZ36" s="580"/>
      <c r="MBA36" s="580"/>
      <c r="MBB36" s="580"/>
      <c r="MBC36" s="580"/>
      <c r="MBD36" s="580"/>
      <c r="MBE36" s="580"/>
      <c r="MBF36" s="580"/>
      <c r="MBG36" s="580"/>
      <c r="MBH36" s="580"/>
      <c r="MBI36" s="580"/>
      <c r="MBJ36" s="580"/>
      <c r="MBK36" s="580"/>
      <c r="MBL36" s="580"/>
      <c r="MBM36" s="580"/>
      <c r="MBN36" s="580"/>
      <c r="MBO36" s="580"/>
      <c r="MBP36" s="580"/>
      <c r="MBQ36" s="580"/>
      <c r="MBR36" s="580"/>
      <c r="MBS36" s="580"/>
      <c r="MBT36" s="580"/>
      <c r="MBU36" s="580"/>
      <c r="MBV36" s="580"/>
      <c r="MBW36" s="580"/>
      <c r="MBX36" s="580"/>
      <c r="MBY36" s="580"/>
      <c r="MBZ36" s="580"/>
      <c r="MCA36" s="580"/>
      <c r="MCB36" s="580"/>
      <c r="MCC36" s="580"/>
      <c r="MCD36" s="580"/>
      <c r="MCE36" s="580"/>
      <c r="MCF36" s="580"/>
      <c r="MCG36" s="580"/>
      <c r="MCH36" s="580"/>
      <c r="MCI36" s="580"/>
      <c r="MCJ36" s="580"/>
      <c r="MCK36" s="580"/>
      <c r="MCL36" s="580"/>
      <c r="MCM36" s="580"/>
      <c r="MCN36" s="580"/>
      <c r="MCO36" s="580"/>
      <c r="MCP36" s="580"/>
      <c r="MCQ36" s="580"/>
      <c r="MCR36" s="580"/>
      <c r="MCS36" s="580"/>
      <c r="MCT36" s="580"/>
      <c r="MCU36" s="580"/>
      <c r="MCV36" s="580"/>
      <c r="MCW36" s="580"/>
      <c r="MCX36" s="580"/>
      <c r="MCY36" s="580"/>
      <c r="MCZ36" s="580"/>
      <c r="MDA36" s="580"/>
      <c r="MDB36" s="580"/>
      <c r="MDC36" s="580"/>
      <c r="MDD36" s="580"/>
      <c r="MDE36" s="580"/>
      <c r="MDF36" s="580"/>
      <c r="MDG36" s="580"/>
      <c r="MDH36" s="580"/>
      <c r="MDI36" s="580"/>
      <c r="MDJ36" s="580"/>
      <c r="MDK36" s="580"/>
      <c r="MDL36" s="580"/>
      <c r="MDM36" s="580"/>
      <c r="MDN36" s="580"/>
      <c r="MDO36" s="580"/>
      <c r="MDP36" s="580"/>
      <c r="MDQ36" s="580"/>
      <c r="MDR36" s="580"/>
      <c r="MDS36" s="580"/>
      <c r="MDT36" s="580"/>
      <c r="MDU36" s="580"/>
      <c r="MDV36" s="580"/>
      <c r="MDW36" s="580"/>
      <c r="MDX36" s="580"/>
      <c r="MDY36" s="580"/>
      <c r="MDZ36" s="580"/>
      <c r="MEA36" s="580"/>
      <c r="MEB36" s="580"/>
      <c r="MEC36" s="580"/>
      <c r="MED36" s="580"/>
      <c r="MEE36" s="580"/>
      <c r="MEF36" s="580"/>
      <c r="MEG36" s="580"/>
      <c r="MEH36" s="580"/>
      <c r="MEI36" s="580"/>
      <c r="MEJ36" s="580"/>
      <c r="MEK36" s="580"/>
      <c r="MEL36" s="580"/>
      <c r="MEM36" s="580"/>
      <c r="MEN36" s="580"/>
      <c r="MEO36" s="580"/>
      <c r="MEP36" s="580"/>
      <c r="MEQ36" s="580"/>
      <c r="MER36" s="580"/>
      <c r="MES36" s="580"/>
      <c r="MET36" s="580"/>
      <c r="MEU36" s="580"/>
      <c r="MEV36" s="580"/>
      <c r="MEW36" s="580"/>
      <c r="MEX36" s="580"/>
      <c r="MEY36" s="580"/>
      <c r="MEZ36" s="580"/>
      <c r="MFA36" s="580"/>
      <c r="MFB36" s="580"/>
      <c r="MFC36" s="580"/>
      <c r="MFD36" s="580"/>
      <c r="MFE36" s="580"/>
      <c r="MFF36" s="580"/>
      <c r="MFG36" s="580"/>
      <c r="MFH36" s="580"/>
      <c r="MFI36" s="580"/>
      <c r="MFJ36" s="580"/>
      <c r="MFK36" s="580"/>
      <c r="MFL36" s="580"/>
      <c r="MFM36" s="580"/>
      <c r="MFN36" s="580"/>
      <c r="MFO36" s="580"/>
      <c r="MFP36" s="580"/>
      <c r="MFQ36" s="580"/>
      <c r="MFR36" s="580"/>
      <c r="MFS36" s="580"/>
      <c r="MFT36" s="580"/>
      <c r="MFU36" s="580"/>
      <c r="MFV36" s="580"/>
      <c r="MFW36" s="580"/>
      <c r="MFX36" s="580"/>
      <c r="MFY36" s="580"/>
      <c r="MFZ36" s="580"/>
      <c r="MGA36" s="580"/>
      <c r="MGB36" s="580"/>
      <c r="MGC36" s="580"/>
      <c r="MGD36" s="580"/>
      <c r="MGE36" s="580"/>
      <c r="MGF36" s="580"/>
      <c r="MGG36" s="580"/>
      <c r="MGH36" s="580"/>
      <c r="MGI36" s="580"/>
      <c r="MGJ36" s="580"/>
      <c r="MGK36" s="580"/>
      <c r="MGL36" s="580"/>
      <c r="MGM36" s="580"/>
      <c r="MGN36" s="580"/>
      <c r="MGO36" s="580"/>
      <c r="MGP36" s="580"/>
      <c r="MGQ36" s="580"/>
      <c r="MGR36" s="580"/>
      <c r="MGS36" s="580"/>
      <c r="MGT36" s="580"/>
      <c r="MGU36" s="580"/>
      <c r="MGV36" s="580"/>
      <c r="MGW36" s="580"/>
      <c r="MGX36" s="580"/>
      <c r="MGY36" s="580"/>
      <c r="MGZ36" s="580"/>
      <c r="MHA36" s="580"/>
      <c r="MHB36" s="580"/>
      <c r="MHC36" s="580"/>
      <c r="MHD36" s="580"/>
      <c r="MHE36" s="580"/>
      <c r="MHF36" s="580"/>
      <c r="MHG36" s="580"/>
      <c r="MHH36" s="580"/>
      <c r="MHI36" s="580"/>
      <c r="MHJ36" s="580"/>
      <c r="MHK36" s="580"/>
      <c r="MHL36" s="580"/>
      <c r="MHM36" s="580"/>
      <c r="MHN36" s="580"/>
      <c r="MHO36" s="580"/>
      <c r="MHP36" s="580"/>
      <c r="MHQ36" s="580"/>
      <c r="MHR36" s="580"/>
      <c r="MHS36" s="580"/>
      <c r="MHT36" s="580"/>
      <c r="MHU36" s="580"/>
      <c r="MHV36" s="580"/>
      <c r="MHW36" s="580"/>
      <c r="MHX36" s="580"/>
      <c r="MHY36" s="580"/>
      <c r="MHZ36" s="580"/>
      <c r="MIA36" s="580"/>
      <c r="MIB36" s="580"/>
      <c r="MIC36" s="580"/>
      <c r="MID36" s="580"/>
      <c r="MIE36" s="580"/>
      <c r="MIF36" s="580"/>
      <c r="MIG36" s="580"/>
      <c r="MIH36" s="580"/>
      <c r="MII36" s="580"/>
      <c r="MIJ36" s="580"/>
      <c r="MIK36" s="580"/>
      <c r="MIL36" s="580"/>
      <c r="MIM36" s="580"/>
      <c r="MIN36" s="580"/>
      <c r="MIO36" s="580"/>
      <c r="MIP36" s="580"/>
      <c r="MIQ36" s="580"/>
      <c r="MIR36" s="580"/>
      <c r="MIS36" s="580"/>
      <c r="MIT36" s="580"/>
      <c r="MIU36" s="580"/>
      <c r="MIV36" s="580"/>
      <c r="MIW36" s="580"/>
      <c r="MIX36" s="580"/>
      <c r="MIY36" s="580"/>
      <c r="MIZ36" s="580"/>
      <c r="MJA36" s="580"/>
      <c r="MJB36" s="580"/>
      <c r="MJC36" s="580"/>
      <c r="MJD36" s="580"/>
      <c r="MJE36" s="580"/>
      <c r="MJF36" s="580"/>
      <c r="MJG36" s="580"/>
      <c r="MJH36" s="580"/>
      <c r="MJI36" s="580"/>
      <c r="MJJ36" s="580"/>
      <c r="MJK36" s="580"/>
      <c r="MJL36" s="580"/>
      <c r="MJM36" s="580"/>
      <c r="MJN36" s="580"/>
      <c r="MJO36" s="580"/>
      <c r="MJP36" s="580"/>
      <c r="MJQ36" s="580"/>
      <c r="MJR36" s="580"/>
      <c r="MJS36" s="580"/>
      <c r="MJT36" s="580"/>
      <c r="MJU36" s="580"/>
      <c r="MJV36" s="580"/>
      <c r="MJW36" s="580"/>
      <c r="MJX36" s="580"/>
      <c r="MJY36" s="580"/>
      <c r="MJZ36" s="580"/>
      <c r="MKA36" s="580"/>
      <c r="MKB36" s="580"/>
      <c r="MKC36" s="580"/>
      <c r="MKD36" s="580"/>
      <c r="MKE36" s="580"/>
      <c r="MKF36" s="580"/>
      <c r="MKG36" s="580"/>
      <c r="MKH36" s="580"/>
      <c r="MKI36" s="580"/>
      <c r="MKJ36" s="580"/>
      <c r="MKK36" s="580"/>
      <c r="MKL36" s="580"/>
      <c r="MKM36" s="580"/>
      <c r="MKN36" s="580"/>
      <c r="MKO36" s="580"/>
      <c r="MKP36" s="580"/>
      <c r="MKQ36" s="580"/>
      <c r="MKR36" s="580"/>
      <c r="MKS36" s="580"/>
      <c r="MKT36" s="580"/>
      <c r="MKU36" s="580"/>
      <c r="MKV36" s="580"/>
      <c r="MKW36" s="580"/>
      <c r="MKX36" s="580"/>
      <c r="MKY36" s="580"/>
      <c r="MKZ36" s="580"/>
      <c r="MLA36" s="580"/>
      <c r="MLB36" s="580"/>
      <c r="MLC36" s="580"/>
      <c r="MLD36" s="580"/>
      <c r="MLE36" s="580"/>
      <c r="MLF36" s="580"/>
      <c r="MLG36" s="580"/>
      <c r="MLH36" s="580"/>
      <c r="MLI36" s="580"/>
      <c r="MLJ36" s="580"/>
      <c r="MLK36" s="580"/>
      <c r="MLL36" s="580"/>
      <c r="MLM36" s="580"/>
      <c r="MLN36" s="580"/>
      <c r="MLO36" s="580"/>
      <c r="MLP36" s="580"/>
      <c r="MLQ36" s="580"/>
      <c r="MLR36" s="580"/>
      <c r="MLS36" s="580"/>
      <c r="MLT36" s="580"/>
      <c r="MLU36" s="580"/>
      <c r="MLV36" s="580"/>
      <c r="MLW36" s="580"/>
      <c r="MLX36" s="580"/>
      <c r="MLY36" s="580"/>
      <c r="MLZ36" s="580"/>
      <c r="MMA36" s="580"/>
      <c r="MMB36" s="580"/>
      <c r="MMC36" s="580"/>
      <c r="MMD36" s="580"/>
      <c r="MME36" s="580"/>
      <c r="MMF36" s="580"/>
      <c r="MMG36" s="580"/>
      <c r="MMH36" s="580"/>
      <c r="MMI36" s="580"/>
      <c r="MMJ36" s="580"/>
      <c r="MMK36" s="580"/>
      <c r="MML36" s="580"/>
      <c r="MMM36" s="580"/>
      <c r="MMN36" s="580"/>
      <c r="MMO36" s="580"/>
      <c r="MMP36" s="580"/>
      <c r="MMQ36" s="580"/>
      <c r="MMR36" s="580"/>
      <c r="MMS36" s="580"/>
      <c r="MMT36" s="580"/>
      <c r="MMU36" s="580"/>
      <c r="MMV36" s="580"/>
      <c r="MMW36" s="580"/>
      <c r="MMX36" s="580"/>
      <c r="MMY36" s="580"/>
      <c r="MMZ36" s="580"/>
      <c r="MNA36" s="580"/>
      <c r="MNB36" s="580"/>
      <c r="MNC36" s="580"/>
      <c r="MND36" s="580"/>
      <c r="MNE36" s="580"/>
      <c r="MNF36" s="580"/>
      <c r="MNG36" s="580"/>
      <c r="MNH36" s="580"/>
      <c r="MNI36" s="580"/>
      <c r="MNJ36" s="580"/>
      <c r="MNK36" s="580"/>
      <c r="MNL36" s="580"/>
      <c r="MNM36" s="580"/>
      <c r="MNN36" s="580"/>
      <c r="MNO36" s="580"/>
      <c r="MNP36" s="580"/>
      <c r="MNQ36" s="580"/>
      <c r="MNR36" s="580"/>
      <c r="MNS36" s="580"/>
      <c r="MNT36" s="580"/>
      <c r="MNU36" s="580"/>
      <c r="MNV36" s="580"/>
      <c r="MNW36" s="580"/>
      <c r="MNX36" s="580"/>
      <c r="MNY36" s="580"/>
      <c r="MNZ36" s="580"/>
      <c r="MOA36" s="580"/>
      <c r="MOB36" s="580"/>
      <c r="MOC36" s="580"/>
      <c r="MOD36" s="580"/>
      <c r="MOE36" s="580"/>
      <c r="MOF36" s="580"/>
      <c r="MOG36" s="580"/>
      <c r="MOH36" s="580"/>
      <c r="MOI36" s="580"/>
      <c r="MOJ36" s="580"/>
      <c r="MOK36" s="580"/>
      <c r="MOL36" s="580"/>
      <c r="MOM36" s="580"/>
      <c r="MON36" s="580"/>
      <c r="MOO36" s="580"/>
      <c r="MOP36" s="580"/>
      <c r="MOQ36" s="580"/>
      <c r="MOR36" s="580"/>
      <c r="MOS36" s="580"/>
      <c r="MOT36" s="580"/>
      <c r="MOU36" s="580"/>
      <c r="MOV36" s="580"/>
      <c r="MOW36" s="580"/>
      <c r="MOX36" s="580"/>
      <c r="MOY36" s="580"/>
      <c r="MOZ36" s="580"/>
      <c r="MPA36" s="580"/>
      <c r="MPB36" s="580"/>
      <c r="MPC36" s="580"/>
      <c r="MPD36" s="580"/>
      <c r="MPE36" s="580"/>
      <c r="MPF36" s="580"/>
      <c r="MPG36" s="580"/>
      <c r="MPH36" s="580"/>
      <c r="MPI36" s="580"/>
      <c r="MPJ36" s="580"/>
      <c r="MPK36" s="580"/>
      <c r="MPL36" s="580"/>
      <c r="MPM36" s="580"/>
      <c r="MPN36" s="580"/>
      <c r="MPO36" s="580"/>
      <c r="MPP36" s="580"/>
      <c r="MPQ36" s="580"/>
      <c r="MPR36" s="580"/>
      <c r="MPS36" s="580"/>
      <c r="MPT36" s="580"/>
      <c r="MPU36" s="580"/>
      <c r="MPV36" s="580"/>
      <c r="MPW36" s="580"/>
      <c r="MPX36" s="580"/>
      <c r="MPY36" s="580"/>
      <c r="MPZ36" s="580"/>
      <c r="MQA36" s="580"/>
      <c r="MQB36" s="580"/>
      <c r="MQC36" s="580"/>
      <c r="MQD36" s="580"/>
      <c r="MQE36" s="580"/>
      <c r="MQF36" s="580"/>
      <c r="MQG36" s="580"/>
      <c r="MQH36" s="580"/>
      <c r="MQI36" s="580"/>
      <c r="MQJ36" s="580"/>
      <c r="MQK36" s="580"/>
      <c r="MQL36" s="580"/>
      <c r="MQM36" s="580"/>
      <c r="MQN36" s="580"/>
      <c r="MQO36" s="580"/>
      <c r="MQP36" s="580"/>
      <c r="MQQ36" s="580"/>
      <c r="MQR36" s="580"/>
      <c r="MQS36" s="580"/>
      <c r="MQT36" s="580"/>
      <c r="MQU36" s="580"/>
      <c r="MQV36" s="580"/>
      <c r="MQW36" s="580"/>
      <c r="MQX36" s="580"/>
      <c r="MQY36" s="580"/>
      <c r="MQZ36" s="580"/>
      <c r="MRA36" s="580"/>
      <c r="MRB36" s="580"/>
      <c r="MRC36" s="580"/>
      <c r="MRD36" s="580"/>
      <c r="MRE36" s="580"/>
      <c r="MRF36" s="580"/>
      <c r="MRG36" s="580"/>
      <c r="MRH36" s="580"/>
      <c r="MRI36" s="580"/>
      <c r="MRJ36" s="580"/>
      <c r="MRK36" s="580"/>
      <c r="MRL36" s="580"/>
      <c r="MRM36" s="580"/>
      <c r="MRN36" s="580"/>
      <c r="MRO36" s="580"/>
      <c r="MRP36" s="580"/>
      <c r="MRQ36" s="580"/>
      <c r="MRR36" s="580"/>
      <c r="MRS36" s="580"/>
      <c r="MRT36" s="580"/>
      <c r="MRU36" s="580"/>
      <c r="MRV36" s="580"/>
      <c r="MRW36" s="580"/>
      <c r="MRX36" s="580"/>
      <c r="MRY36" s="580"/>
      <c r="MRZ36" s="580"/>
      <c r="MSA36" s="580"/>
      <c r="MSB36" s="580"/>
      <c r="MSC36" s="580"/>
      <c r="MSD36" s="580"/>
      <c r="MSE36" s="580"/>
      <c r="MSF36" s="580"/>
      <c r="MSG36" s="580"/>
      <c r="MSH36" s="580"/>
      <c r="MSI36" s="580"/>
      <c r="MSJ36" s="580"/>
      <c r="MSK36" s="580"/>
      <c r="MSL36" s="580"/>
      <c r="MSM36" s="580"/>
      <c r="MSN36" s="580"/>
      <c r="MSO36" s="580"/>
      <c r="MSP36" s="580"/>
      <c r="MSQ36" s="580"/>
      <c r="MSR36" s="580"/>
      <c r="MSS36" s="580"/>
      <c r="MST36" s="580"/>
      <c r="MSU36" s="580"/>
      <c r="MSV36" s="580"/>
      <c r="MSW36" s="580"/>
      <c r="MSX36" s="580"/>
      <c r="MSY36" s="580"/>
      <c r="MSZ36" s="580"/>
      <c r="MTA36" s="580"/>
      <c r="MTB36" s="580"/>
      <c r="MTC36" s="580"/>
      <c r="MTD36" s="580"/>
      <c r="MTE36" s="580"/>
      <c r="MTF36" s="580"/>
      <c r="MTG36" s="580"/>
      <c r="MTH36" s="580"/>
      <c r="MTI36" s="580"/>
      <c r="MTJ36" s="580"/>
      <c r="MTK36" s="580"/>
      <c r="MTL36" s="580"/>
      <c r="MTM36" s="580"/>
      <c r="MTN36" s="580"/>
      <c r="MTO36" s="580"/>
      <c r="MTP36" s="580"/>
      <c r="MTQ36" s="580"/>
      <c r="MTR36" s="580"/>
      <c r="MTS36" s="580"/>
      <c r="MTT36" s="580"/>
      <c r="MTU36" s="580"/>
      <c r="MTV36" s="580"/>
      <c r="MTW36" s="580"/>
      <c r="MTX36" s="580"/>
      <c r="MTY36" s="580"/>
      <c r="MTZ36" s="580"/>
      <c r="MUA36" s="580"/>
      <c r="MUB36" s="580"/>
      <c r="MUC36" s="580"/>
      <c r="MUD36" s="580"/>
      <c r="MUE36" s="580"/>
      <c r="MUF36" s="580"/>
      <c r="MUG36" s="580"/>
      <c r="MUH36" s="580"/>
      <c r="MUI36" s="580"/>
      <c r="MUJ36" s="580"/>
      <c r="MUK36" s="580"/>
      <c r="MUL36" s="580"/>
      <c r="MUM36" s="580"/>
      <c r="MUN36" s="580"/>
      <c r="MUO36" s="580"/>
      <c r="MUP36" s="580"/>
      <c r="MUQ36" s="580"/>
      <c r="MUR36" s="580"/>
      <c r="MUS36" s="580"/>
      <c r="MUT36" s="580"/>
      <c r="MUU36" s="580"/>
      <c r="MUV36" s="580"/>
      <c r="MUW36" s="580"/>
      <c r="MUX36" s="580"/>
      <c r="MUY36" s="580"/>
      <c r="MUZ36" s="580"/>
      <c r="MVA36" s="580"/>
      <c r="MVB36" s="580"/>
      <c r="MVC36" s="580"/>
      <c r="MVD36" s="580"/>
      <c r="MVE36" s="580"/>
      <c r="MVF36" s="580"/>
      <c r="MVG36" s="580"/>
      <c r="MVH36" s="580"/>
      <c r="MVI36" s="580"/>
      <c r="MVJ36" s="580"/>
      <c r="MVK36" s="580"/>
      <c r="MVL36" s="580"/>
      <c r="MVM36" s="580"/>
      <c r="MVN36" s="580"/>
      <c r="MVO36" s="580"/>
      <c r="MVP36" s="580"/>
      <c r="MVQ36" s="580"/>
      <c r="MVR36" s="580"/>
      <c r="MVS36" s="580"/>
      <c r="MVT36" s="580"/>
      <c r="MVU36" s="580"/>
      <c r="MVV36" s="580"/>
      <c r="MVW36" s="580"/>
      <c r="MVX36" s="580"/>
      <c r="MVY36" s="580"/>
      <c r="MVZ36" s="580"/>
      <c r="MWA36" s="580"/>
      <c r="MWB36" s="580"/>
      <c r="MWC36" s="580"/>
      <c r="MWD36" s="580"/>
      <c r="MWE36" s="580"/>
      <c r="MWF36" s="580"/>
      <c r="MWG36" s="580"/>
      <c r="MWH36" s="580"/>
      <c r="MWI36" s="580"/>
      <c r="MWJ36" s="580"/>
      <c r="MWK36" s="580"/>
      <c r="MWL36" s="580"/>
      <c r="MWM36" s="580"/>
      <c r="MWN36" s="580"/>
      <c r="MWO36" s="580"/>
      <c r="MWP36" s="580"/>
      <c r="MWQ36" s="580"/>
      <c r="MWR36" s="580"/>
      <c r="MWS36" s="580"/>
      <c r="MWT36" s="580"/>
      <c r="MWU36" s="580"/>
      <c r="MWV36" s="580"/>
      <c r="MWW36" s="580"/>
      <c r="MWX36" s="580"/>
      <c r="MWY36" s="580"/>
      <c r="MWZ36" s="580"/>
      <c r="MXA36" s="580"/>
      <c r="MXB36" s="580"/>
      <c r="MXC36" s="580"/>
      <c r="MXD36" s="580"/>
      <c r="MXE36" s="580"/>
      <c r="MXF36" s="580"/>
      <c r="MXG36" s="580"/>
      <c r="MXH36" s="580"/>
      <c r="MXI36" s="580"/>
      <c r="MXJ36" s="580"/>
      <c r="MXK36" s="580"/>
      <c r="MXL36" s="580"/>
      <c r="MXM36" s="580"/>
      <c r="MXN36" s="580"/>
      <c r="MXO36" s="580"/>
      <c r="MXP36" s="580"/>
      <c r="MXQ36" s="580"/>
      <c r="MXR36" s="580"/>
      <c r="MXS36" s="580"/>
      <c r="MXT36" s="580"/>
      <c r="MXU36" s="580"/>
      <c r="MXV36" s="580"/>
      <c r="MXW36" s="580"/>
      <c r="MXX36" s="580"/>
      <c r="MXY36" s="580"/>
      <c r="MXZ36" s="580"/>
      <c r="MYA36" s="580"/>
      <c r="MYB36" s="580"/>
      <c r="MYC36" s="580"/>
      <c r="MYD36" s="580"/>
      <c r="MYE36" s="580"/>
      <c r="MYF36" s="580"/>
      <c r="MYG36" s="580"/>
      <c r="MYH36" s="580"/>
      <c r="MYI36" s="580"/>
      <c r="MYJ36" s="580"/>
      <c r="MYK36" s="580"/>
      <c r="MYL36" s="580"/>
      <c r="MYM36" s="580"/>
      <c r="MYN36" s="580"/>
      <c r="MYO36" s="580"/>
      <c r="MYP36" s="580"/>
      <c r="MYQ36" s="580"/>
      <c r="MYR36" s="580"/>
      <c r="MYS36" s="580"/>
      <c r="MYT36" s="580"/>
      <c r="MYU36" s="580"/>
      <c r="MYV36" s="580"/>
      <c r="MYW36" s="580"/>
      <c r="MYX36" s="580"/>
      <c r="MYY36" s="580"/>
      <c r="MYZ36" s="580"/>
      <c r="MZA36" s="580"/>
      <c r="MZB36" s="580"/>
      <c r="MZC36" s="580"/>
      <c r="MZD36" s="580"/>
      <c r="MZE36" s="580"/>
      <c r="MZF36" s="580"/>
      <c r="MZG36" s="580"/>
      <c r="MZH36" s="580"/>
      <c r="MZI36" s="580"/>
      <c r="MZJ36" s="580"/>
      <c r="MZK36" s="580"/>
      <c r="MZL36" s="580"/>
      <c r="MZM36" s="580"/>
      <c r="MZN36" s="580"/>
      <c r="MZO36" s="580"/>
      <c r="MZP36" s="580"/>
      <c r="MZQ36" s="580"/>
      <c r="MZR36" s="580"/>
      <c r="MZS36" s="580"/>
      <c r="MZT36" s="580"/>
      <c r="MZU36" s="580"/>
      <c r="MZV36" s="580"/>
      <c r="MZW36" s="580"/>
      <c r="MZX36" s="580"/>
      <c r="MZY36" s="580"/>
      <c r="MZZ36" s="580"/>
      <c r="NAA36" s="580"/>
      <c r="NAB36" s="580"/>
      <c r="NAC36" s="580"/>
      <c r="NAD36" s="580"/>
      <c r="NAE36" s="580"/>
      <c r="NAF36" s="580"/>
      <c r="NAG36" s="580"/>
      <c r="NAH36" s="580"/>
      <c r="NAI36" s="580"/>
      <c r="NAJ36" s="580"/>
      <c r="NAK36" s="580"/>
      <c r="NAL36" s="580"/>
      <c r="NAM36" s="580"/>
      <c r="NAN36" s="580"/>
      <c r="NAO36" s="580"/>
      <c r="NAP36" s="580"/>
      <c r="NAQ36" s="580"/>
      <c r="NAR36" s="580"/>
      <c r="NAS36" s="580"/>
      <c r="NAT36" s="580"/>
      <c r="NAU36" s="580"/>
      <c r="NAV36" s="580"/>
      <c r="NAW36" s="580"/>
      <c r="NAX36" s="580"/>
      <c r="NAY36" s="580"/>
      <c r="NAZ36" s="580"/>
      <c r="NBA36" s="580"/>
      <c r="NBB36" s="580"/>
      <c r="NBC36" s="580"/>
      <c r="NBD36" s="580"/>
      <c r="NBE36" s="580"/>
      <c r="NBF36" s="580"/>
      <c r="NBG36" s="580"/>
      <c r="NBH36" s="580"/>
      <c r="NBI36" s="580"/>
      <c r="NBJ36" s="580"/>
      <c r="NBK36" s="580"/>
      <c r="NBL36" s="580"/>
      <c r="NBM36" s="580"/>
      <c r="NBN36" s="580"/>
      <c r="NBO36" s="580"/>
      <c r="NBP36" s="580"/>
      <c r="NBQ36" s="580"/>
      <c r="NBR36" s="580"/>
      <c r="NBS36" s="580"/>
      <c r="NBT36" s="580"/>
      <c r="NBU36" s="580"/>
      <c r="NBV36" s="580"/>
      <c r="NBW36" s="580"/>
      <c r="NBX36" s="580"/>
      <c r="NBY36" s="580"/>
      <c r="NBZ36" s="580"/>
      <c r="NCA36" s="580"/>
      <c r="NCB36" s="580"/>
      <c r="NCC36" s="580"/>
      <c r="NCD36" s="580"/>
      <c r="NCE36" s="580"/>
      <c r="NCF36" s="580"/>
      <c r="NCG36" s="580"/>
      <c r="NCH36" s="580"/>
      <c r="NCI36" s="580"/>
      <c r="NCJ36" s="580"/>
      <c r="NCK36" s="580"/>
      <c r="NCL36" s="580"/>
      <c r="NCM36" s="580"/>
      <c r="NCN36" s="580"/>
      <c r="NCO36" s="580"/>
      <c r="NCP36" s="580"/>
      <c r="NCQ36" s="580"/>
      <c r="NCR36" s="580"/>
      <c r="NCS36" s="580"/>
      <c r="NCT36" s="580"/>
      <c r="NCU36" s="580"/>
      <c r="NCV36" s="580"/>
      <c r="NCW36" s="580"/>
      <c r="NCX36" s="580"/>
      <c r="NCY36" s="580"/>
      <c r="NCZ36" s="580"/>
      <c r="NDA36" s="580"/>
      <c r="NDB36" s="580"/>
      <c r="NDC36" s="580"/>
      <c r="NDD36" s="580"/>
      <c r="NDE36" s="580"/>
      <c r="NDF36" s="580"/>
      <c r="NDG36" s="580"/>
      <c r="NDH36" s="580"/>
      <c r="NDI36" s="580"/>
      <c r="NDJ36" s="580"/>
      <c r="NDK36" s="580"/>
      <c r="NDL36" s="580"/>
      <c r="NDM36" s="580"/>
      <c r="NDN36" s="580"/>
      <c r="NDO36" s="580"/>
      <c r="NDP36" s="580"/>
      <c r="NDQ36" s="580"/>
      <c r="NDR36" s="580"/>
      <c r="NDS36" s="580"/>
      <c r="NDT36" s="580"/>
      <c r="NDU36" s="580"/>
      <c r="NDV36" s="580"/>
      <c r="NDW36" s="580"/>
      <c r="NDX36" s="580"/>
      <c r="NDY36" s="580"/>
      <c r="NDZ36" s="580"/>
      <c r="NEA36" s="580"/>
      <c r="NEB36" s="580"/>
      <c r="NEC36" s="580"/>
      <c r="NED36" s="580"/>
      <c r="NEE36" s="580"/>
      <c r="NEF36" s="580"/>
      <c r="NEG36" s="580"/>
      <c r="NEH36" s="580"/>
      <c r="NEI36" s="580"/>
      <c r="NEJ36" s="580"/>
      <c r="NEK36" s="580"/>
      <c r="NEL36" s="580"/>
      <c r="NEM36" s="580"/>
      <c r="NEN36" s="580"/>
      <c r="NEO36" s="580"/>
      <c r="NEP36" s="580"/>
      <c r="NEQ36" s="580"/>
      <c r="NER36" s="580"/>
      <c r="NES36" s="580"/>
      <c r="NET36" s="580"/>
      <c r="NEU36" s="580"/>
      <c r="NEV36" s="580"/>
      <c r="NEW36" s="580"/>
      <c r="NEX36" s="580"/>
      <c r="NEY36" s="580"/>
      <c r="NEZ36" s="580"/>
      <c r="NFA36" s="580"/>
      <c r="NFB36" s="580"/>
      <c r="NFC36" s="580"/>
      <c r="NFD36" s="580"/>
      <c r="NFE36" s="580"/>
      <c r="NFF36" s="580"/>
      <c r="NFG36" s="580"/>
      <c r="NFH36" s="580"/>
      <c r="NFI36" s="580"/>
      <c r="NFJ36" s="580"/>
      <c r="NFK36" s="580"/>
      <c r="NFL36" s="580"/>
      <c r="NFM36" s="580"/>
      <c r="NFN36" s="580"/>
      <c r="NFO36" s="580"/>
      <c r="NFP36" s="580"/>
      <c r="NFQ36" s="580"/>
      <c r="NFR36" s="580"/>
      <c r="NFS36" s="580"/>
      <c r="NFT36" s="580"/>
      <c r="NFU36" s="580"/>
      <c r="NFV36" s="580"/>
      <c r="NFW36" s="580"/>
      <c r="NFX36" s="580"/>
      <c r="NFY36" s="580"/>
      <c r="NFZ36" s="580"/>
      <c r="NGA36" s="580"/>
      <c r="NGB36" s="580"/>
      <c r="NGC36" s="580"/>
      <c r="NGD36" s="580"/>
      <c r="NGE36" s="580"/>
      <c r="NGF36" s="580"/>
      <c r="NGG36" s="580"/>
      <c r="NGH36" s="580"/>
      <c r="NGI36" s="580"/>
      <c r="NGJ36" s="580"/>
      <c r="NGK36" s="580"/>
      <c r="NGL36" s="580"/>
      <c r="NGM36" s="580"/>
      <c r="NGN36" s="580"/>
      <c r="NGO36" s="580"/>
      <c r="NGP36" s="580"/>
      <c r="NGQ36" s="580"/>
      <c r="NGR36" s="580"/>
      <c r="NGS36" s="580"/>
      <c r="NGT36" s="580"/>
      <c r="NGU36" s="580"/>
      <c r="NGV36" s="580"/>
      <c r="NGW36" s="580"/>
      <c r="NGX36" s="580"/>
      <c r="NGY36" s="580"/>
      <c r="NGZ36" s="580"/>
      <c r="NHA36" s="580"/>
      <c r="NHB36" s="580"/>
      <c r="NHC36" s="580"/>
      <c r="NHD36" s="580"/>
      <c r="NHE36" s="580"/>
      <c r="NHF36" s="580"/>
      <c r="NHG36" s="580"/>
      <c r="NHH36" s="580"/>
      <c r="NHI36" s="580"/>
      <c r="NHJ36" s="580"/>
      <c r="NHK36" s="580"/>
      <c r="NHL36" s="580"/>
      <c r="NHM36" s="580"/>
      <c r="NHN36" s="580"/>
      <c r="NHO36" s="580"/>
      <c r="NHP36" s="580"/>
      <c r="NHQ36" s="580"/>
      <c r="NHR36" s="580"/>
      <c r="NHS36" s="580"/>
      <c r="NHT36" s="580"/>
      <c r="NHU36" s="580"/>
      <c r="NHV36" s="580"/>
      <c r="NHW36" s="580"/>
      <c r="NHX36" s="580"/>
      <c r="NHY36" s="580"/>
      <c r="NHZ36" s="580"/>
      <c r="NIA36" s="580"/>
      <c r="NIB36" s="580"/>
      <c r="NIC36" s="580"/>
      <c r="NID36" s="580"/>
      <c r="NIE36" s="580"/>
      <c r="NIF36" s="580"/>
      <c r="NIG36" s="580"/>
      <c r="NIH36" s="580"/>
      <c r="NII36" s="580"/>
      <c r="NIJ36" s="580"/>
      <c r="NIK36" s="580"/>
      <c r="NIL36" s="580"/>
      <c r="NIM36" s="580"/>
      <c r="NIN36" s="580"/>
      <c r="NIO36" s="580"/>
      <c r="NIP36" s="580"/>
      <c r="NIQ36" s="580"/>
      <c r="NIR36" s="580"/>
      <c r="NIS36" s="580"/>
      <c r="NIT36" s="580"/>
      <c r="NIU36" s="580"/>
      <c r="NIV36" s="580"/>
      <c r="NIW36" s="580"/>
      <c r="NIX36" s="580"/>
      <c r="NIY36" s="580"/>
      <c r="NIZ36" s="580"/>
      <c r="NJA36" s="580"/>
      <c r="NJB36" s="580"/>
      <c r="NJC36" s="580"/>
      <c r="NJD36" s="580"/>
      <c r="NJE36" s="580"/>
      <c r="NJF36" s="580"/>
      <c r="NJG36" s="580"/>
      <c r="NJH36" s="580"/>
      <c r="NJI36" s="580"/>
      <c r="NJJ36" s="580"/>
      <c r="NJK36" s="580"/>
      <c r="NJL36" s="580"/>
      <c r="NJM36" s="580"/>
      <c r="NJN36" s="580"/>
      <c r="NJO36" s="580"/>
      <c r="NJP36" s="580"/>
      <c r="NJQ36" s="580"/>
      <c r="NJR36" s="580"/>
      <c r="NJS36" s="580"/>
      <c r="NJT36" s="580"/>
      <c r="NJU36" s="580"/>
      <c r="NJV36" s="580"/>
      <c r="NJW36" s="580"/>
      <c r="NJX36" s="580"/>
      <c r="NJY36" s="580"/>
      <c r="NJZ36" s="580"/>
      <c r="NKA36" s="580"/>
      <c r="NKB36" s="580"/>
      <c r="NKC36" s="580"/>
      <c r="NKD36" s="580"/>
      <c r="NKE36" s="580"/>
      <c r="NKF36" s="580"/>
      <c r="NKG36" s="580"/>
      <c r="NKH36" s="580"/>
      <c r="NKI36" s="580"/>
      <c r="NKJ36" s="580"/>
      <c r="NKK36" s="580"/>
      <c r="NKL36" s="580"/>
      <c r="NKM36" s="580"/>
      <c r="NKN36" s="580"/>
      <c r="NKO36" s="580"/>
      <c r="NKP36" s="580"/>
      <c r="NKQ36" s="580"/>
      <c r="NKR36" s="580"/>
      <c r="NKS36" s="580"/>
      <c r="NKT36" s="580"/>
      <c r="NKU36" s="580"/>
      <c r="NKV36" s="580"/>
      <c r="NKW36" s="580"/>
      <c r="NKX36" s="580"/>
      <c r="NKY36" s="580"/>
      <c r="NKZ36" s="580"/>
      <c r="NLA36" s="580"/>
      <c r="NLB36" s="580"/>
      <c r="NLC36" s="580"/>
      <c r="NLD36" s="580"/>
      <c r="NLE36" s="580"/>
      <c r="NLF36" s="580"/>
      <c r="NLG36" s="580"/>
      <c r="NLH36" s="580"/>
      <c r="NLI36" s="580"/>
      <c r="NLJ36" s="580"/>
      <c r="NLK36" s="580"/>
      <c r="NLL36" s="580"/>
      <c r="NLM36" s="580"/>
      <c r="NLN36" s="580"/>
      <c r="NLO36" s="580"/>
      <c r="NLP36" s="580"/>
      <c r="NLQ36" s="580"/>
      <c r="NLR36" s="580"/>
      <c r="NLS36" s="580"/>
      <c r="NLT36" s="580"/>
      <c r="NLU36" s="580"/>
      <c r="NLV36" s="580"/>
      <c r="NLW36" s="580"/>
      <c r="NLX36" s="580"/>
      <c r="NLY36" s="580"/>
      <c r="NLZ36" s="580"/>
      <c r="NMA36" s="580"/>
      <c r="NMB36" s="580"/>
      <c r="NMC36" s="580"/>
      <c r="NMD36" s="580"/>
      <c r="NME36" s="580"/>
      <c r="NMF36" s="580"/>
      <c r="NMG36" s="580"/>
      <c r="NMH36" s="580"/>
      <c r="NMI36" s="580"/>
      <c r="NMJ36" s="580"/>
      <c r="NMK36" s="580"/>
      <c r="NML36" s="580"/>
      <c r="NMM36" s="580"/>
      <c r="NMN36" s="580"/>
      <c r="NMO36" s="580"/>
      <c r="NMP36" s="580"/>
      <c r="NMQ36" s="580"/>
      <c r="NMR36" s="580"/>
      <c r="NMS36" s="580"/>
      <c r="NMT36" s="580"/>
      <c r="NMU36" s="580"/>
      <c r="NMV36" s="580"/>
      <c r="NMW36" s="580"/>
      <c r="NMX36" s="580"/>
      <c r="NMY36" s="580"/>
      <c r="NMZ36" s="580"/>
      <c r="NNA36" s="580"/>
      <c r="NNB36" s="580"/>
      <c r="NNC36" s="580"/>
      <c r="NND36" s="580"/>
      <c r="NNE36" s="580"/>
      <c r="NNF36" s="580"/>
      <c r="NNG36" s="580"/>
      <c r="NNH36" s="580"/>
      <c r="NNI36" s="580"/>
      <c r="NNJ36" s="580"/>
      <c r="NNK36" s="580"/>
      <c r="NNL36" s="580"/>
      <c r="NNM36" s="580"/>
      <c r="NNN36" s="580"/>
      <c r="NNO36" s="580"/>
      <c r="NNP36" s="580"/>
      <c r="NNQ36" s="580"/>
      <c r="NNR36" s="580"/>
      <c r="NNS36" s="580"/>
      <c r="NNT36" s="580"/>
      <c r="NNU36" s="580"/>
      <c r="NNV36" s="580"/>
      <c r="NNW36" s="580"/>
      <c r="NNX36" s="580"/>
      <c r="NNY36" s="580"/>
      <c r="NNZ36" s="580"/>
      <c r="NOA36" s="580"/>
      <c r="NOB36" s="580"/>
      <c r="NOC36" s="580"/>
      <c r="NOD36" s="580"/>
      <c r="NOE36" s="580"/>
      <c r="NOF36" s="580"/>
      <c r="NOG36" s="580"/>
      <c r="NOH36" s="580"/>
      <c r="NOI36" s="580"/>
      <c r="NOJ36" s="580"/>
      <c r="NOK36" s="580"/>
      <c r="NOL36" s="580"/>
      <c r="NOM36" s="580"/>
      <c r="NON36" s="580"/>
      <c r="NOO36" s="580"/>
      <c r="NOP36" s="580"/>
      <c r="NOQ36" s="580"/>
      <c r="NOR36" s="580"/>
      <c r="NOS36" s="580"/>
      <c r="NOT36" s="580"/>
      <c r="NOU36" s="580"/>
      <c r="NOV36" s="580"/>
      <c r="NOW36" s="580"/>
      <c r="NOX36" s="580"/>
      <c r="NOY36" s="580"/>
      <c r="NOZ36" s="580"/>
      <c r="NPA36" s="580"/>
      <c r="NPB36" s="580"/>
      <c r="NPC36" s="580"/>
      <c r="NPD36" s="580"/>
      <c r="NPE36" s="580"/>
      <c r="NPF36" s="580"/>
      <c r="NPG36" s="580"/>
      <c r="NPH36" s="580"/>
      <c r="NPI36" s="580"/>
      <c r="NPJ36" s="580"/>
      <c r="NPK36" s="580"/>
      <c r="NPL36" s="580"/>
      <c r="NPM36" s="580"/>
      <c r="NPN36" s="580"/>
      <c r="NPO36" s="580"/>
      <c r="NPP36" s="580"/>
      <c r="NPQ36" s="580"/>
      <c r="NPR36" s="580"/>
      <c r="NPS36" s="580"/>
      <c r="NPT36" s="580"/>
      <c r="NPU36" s="580"/>
      <c r="NPV36" s="580"/>
      <c r="NPW36" s="580"/>
      <c r="NPX36" s="580"/>
      <c r="NPY36" s="580"/>
      <c r="NPZ36" s="580"/>
      <c r="NQA36" s="580"/>
      <c r="NQB36" s="580"/>
      <c r="NQC36" s="580"/>
      <c r="NQD36" s="580"/>
      <c r="NQE36" s="580"/>
      <c r="NQF36" s="580"/>
      <c r="NQG36" s="580"/>
      <c r="NQH36" s="580"/>
      <c r="NQI36" s="580"/>
      <c r="NQJ36" s="580"/>
      <c r="NQK36" s="580"/>
      <c r="NQL36" s="580"/>
      <c r="NQM36" s="580"/>
      <c r="NQN36" s="580"/>
      <c r="NQO36" s="580"/>
      <c r="NQP36" s="580"/>
      <c r="NQQ36" s="580"/>
      <c r="NQR36" s="580"/>
      <c r="NQS36" s="580"/>
      <c r="NQT36" s="580"/>
      <c r="NQU36" s="580"/>
      <c r="NQV36" s="580"/>
      <c r="NQW36" s="580"/>
      <c r="NQX36" s="580"/>
      <c r="NQY36" s="580"/>
      <c r="NQZ36" s="580"/>
      <c r="NRA36" s="580"/>
      <c r="NRB36" s="580"/>
      <c r="NRC36" s="580"/>
      <c r="NRD36" s="580"/>
      <c r="NRE36" s="580"/>
      <c r="NRF36" s="580"/>
      <c r="NRG36" s="580"/>
      <c r="NRH36" s="580"/>
      <c r="NRI36" s="580"/>
      <c r="NRJ36" s="580"/>
      <c r="NRK36" s="580"/>
      <c r="NRL36" s="580"/>
      <c r="NRM36" s="580"/>
      <c r="NRN36" s="580"/>
      <c r="NRO36" s="580"/>
      <c r="NRP36" s="580"/>
      <c r="NRQ36" s="580"/>
      <c r="NRR36" s="580"/>
      <c r="NRS36" s="580"/>
      <c r="NRT36" s="580"/>
      <c r="NRU36" s="580"/>
      <c r="NRV36" s="580"/>
      <c r="NRW36" s="580"/>
      <c r="NRX36" s="580"/>
      <c r="NRY36" s="580"/>
      <c r="NRZ36" s="580"/>
      <c r="NSA36" s="580"/>
      <c r="NSB36" s="580"/>
      <c r="NSC36" s="580"/>
      <c r="NSD36" s="580"/>
      <c r="NSE36" s="580"/>
      <c r="NSF36" s="580"/>
      <c r="NSG36" s="580"/>
      <c r="NSH36" s="580"/>
      <c r="NSI36" s="580"/>
      <c r="NSJ36" s="580"/>
      <c r="NSK36" s="580"/>
      <c r="NSL36" s="580"/>
      <c r="NSM36" s="580"/>
      <c r="NSN36" s="580"/>
      <c r="NSO36" s="580"/>
      <c r="NSP36" s="580"/>
      <c r="NSQ36" s="580"/>
      <c r="NSR36" s="580"/>
      <c r="NSS36" s="580"/>
      <c r="NST36" s="580"/>
      <c r="NSU36" s="580"/>
      <c r="NSV36" s="580"/>
      <c r="NSW36" s="580"/>
      <c r="NSX36" s="580"/>
      <c r="NSY36" s="580"/>
      <c r="NSZ36" s="580"/>
      <c r="NTA36" s="580"/>
      <c r="NTB36" s="580"/>
      <c r="NTC36" s="580"/>
      <c r="NTD36" s="580"/>
      <c r="NTE36" s="580"/>
      <c r="NTF36" s="580"/>
      <c r="NTG36" s="580"/>
      <c r="NTH36" s="580"/>
      <c r="NTI36" s="580"/>
      <c r="NTJ36" s="580"/>
      <c r="NTK36" s="580"/>
      <c r="NTL36" s="580"/>
      <c r="NTM36" s="580"/>
      <c r="NTN36" s="580"/>
      <c r="NTO36" s="580"/>
      <c r="NTP36" s="580"/>
      <c r="NTQ36" s="580"/>
      <c r="NTR36" s="580"/>
      <c r="NTS36" s="580"/>
      <c r="NTT36" s="580"/>
      <c r="NTU36" s="580"/>
      <c r="NTV36" s="580"/>
      <c r="NTW36" s="580"/>
      <c r="NTX36" s="580"/>
      <c r="NTY36" s="580"/>
      <c r="NTZ36" s="580"/>
      <c r="NUA36" s="580"/>
      <c r="NUB36" s="580"/>
      <c r="NUC36" s="580"/>
      <c r="NUD36" s="580"/>
      <c r="NUE36" s="580"/>
      <c r="NUF36" s="580"/>
      <c r="NUG36" s="580"/>
      <c r="NUH36" s="580"/>
      <c r="NUI36" s="580"/>
      <c r="NUJ36" s="580"/>
      <c r="NUK36" s="580"/>
      <c r="NUL36" s="580"/>
      <c r="NUM36" s="580"/>
      <c r="NUN36" s="580"/>
      <c r="NUO36" s="580"/>
      <c r="NUP36" s="580"/>
      <c r="NUQ36" s="580"/>
      <c r="NUR36" s="580"/>
      <c r="NUS36" s="580"/>
      <c r="NUT36" s="580"/>
      <c r="NUU36" s="580"/>
      <c r="NUV36" s="580"/>
      <c r="NUW36" s="580"/>
      <c r="NUX36" s="580"/>
      <c r="NUY36" s="580"/>
      <c r="NUZ36" s="580"/>
      <c r="NVA36" s="580"/>
      <c r="NVB36" s="580"/>
      <c r="NVC36" s="580"/>
      <c r="NVD36" s="580"/>
      <c r="NVE36" s="580"/>
      <c r="NVF36" s="580"/>
      <c r="NVG36" s="580"/>
      <c r="NVH36" s="580"/>
      <c r="NVI36" s="580"/>
      <c r="NVJ36" s="580"/>
      <c r="NVK36" s="580"/>
      <c r="NVL36" s="580"/>
      <c r="NVM36" s="580"/>
      <c r="NVN36" s="580"/>
      <c r="NVO36" s="580"/>
      <c r="NVP36" s="580"/>
      <c r="NVQ36" s="580"/>
      <c r="NVR36" s="580"/>
      <c r="NVS36" s="580"/>
      <c r="NVT36" s="580"/>
      <c r="NVU36" s="580"/>
      <c r="NVV36" s="580"/>
      <c r="NVW36" s="580"/>
      <c r="NVX36" s="580"/>
      <c r="NVY36" s="580"/>
      <c r="NVZ36" s="580"/>
      <c r="NWA36" s="580"/>
      <c r="NWB36" s="580"/>
      <c r="NWC36" s="580"/>
      <c r="NWD36" s="580"/>
      <c r="NWE36" s="580"/>
      <c r="NWF36" s="580"/>
      <c r="NWG36" s="580"/>
      <c r="NWH36" s="580"/>
      <c r="NWI36" s="580"/>
      <c r="NWJ36" s="580"/>
      <c r="NWK36" s="580"/>
      <c r="NWL36" s="580"/>
      <c r="NWM36" s="580"/>
      <c r="NWN36" s="580"/>
      <c r="NWO36" s="580"/>
      <c r="NWP36" s="580"/>
      <c r="NWQ36" s="580"/>
      <c r="NWR36" s="580"/>
      <c r="NWS36" s="580"/>
      <c r="NWT36" s="580"/>
      <c r="NWU36" s="580"/>
      <c r="NWV36" s="580"/>
      <c r="NWW36" s="580"/>
      <c r="NWX36" s="580"/>
      <c r="NWY36" s="580"/>
      <c r="NWZ36" s="580"/>
      <c r="NXA36" s="580"/>
      <c r="NXB36" s="580"/>
      <c r="NXC36" s="580"/>
      <c r="NXD36" s="580"/>
      <c r="NXE36" s="580"/>
      <c r="NXF36" s="580"/>
      <c r="NXG36" s="580"/>
      <c r="NXH36" s="580"/>
      <c r="NXI36" s="580"/>
      <c r="NXJ36" s="580"/>
      <c r="NXK36" s="580"/>
      <c r="NXL36" s="580"/>
      <c r="NXM36" s="580"/>
      <c r="NXN36" s="580"/>
      <c r="NXO36" s="580"/>
      <c r="NXP36" s="580"/>
      <c r="NXQ36" s="580"/>
      <c r="NXR36" s="580"/>
      <c r="NXS36" s="580"/>
      <c r="NXT36" s="580"/>
      <c r="NXU36" s="580"/>
      <c r="NXV36" s="580"/>
      <c r="NXW36" s="580"/>
      <c r="NXX36" s="580"/>
      <c r="NXY36" s="580"/>
      <c r="NXZ36" s="580"/>
      <c r="NYA36" s="580"/>
      <c r="NYB36" s="580"/>
      <c r="NYC36" s="580"/>
      <c r="NYD36" s="580"/>
      <c r="NYE36" s="580"/>
      <c r="NYF36" s="580"/>
      <c r="NYG36" s="580"/>
      <c r="NYH36" s="580"/>
      <c r="NYI36" s="580"/>
      <c r="NYJ36" s="580"/>
      <c r="NYK36" s="580"/>
      <c r="NYL36" s="580"/>
      <c r="NYM36" s="580"/>
      <c r="NYN36" s="580"/>
      <c r="NYO36" s="580"/>
      <c r="NYP36" s="580"/>
      <c r="NYQ36" s="580"/>
      <c r="NYR36" s="580"/>
      <c r="NYS36" s="580"/>
      <c r="NYT36" s="580"/>
      <c r="NYU36" s="580"/>
      <c r="NYV36" s="580"/>
      <c r="NYW36" s="580"/>
      <c r="NYX36" s="580"/>
      <c r="NYY36" s="580"/>
      <c r="NYZ36" s="580"/>
      <c r="NZA36" s="580"/>
      <c r="NZB36" s="580"/>
      <c r="NZC36" s="580"/>
      <c r="NZD36" s="580"/>
      <c r="NZE36" s="580"/>
      <c r="NZF36" s="580"/>
      <c r="NZG36" s="580"/>
      <c r="NZH36" s="580"/>
      <c r="NZI36" s="580"/>
      <c r="NZJ36" s="580"/>
      <c r="NZK36" s="580"/>
      <c r="NZL36" s="580"/>
      <c r="NZM36" s="580"/>
      <c r="NZN36" s="580"/>
      <c r="NZO36" s="580"/>
      <c r="NZP36" s="580"/>
      <c r="NZQ36" s="580"/>
      <c r="NZR36" s="580"/>
      <c r="NZS36" s="580"/>
      <c r="NZT36" s="580"/>
      <c r="NZU36" s="580"/>
      <c r="NZV36" s="580"/>
      <c r="NZW36" s="580"/>
      <c r="NZX36" s="580"/>
      <c r="NZY36" s="580"/>
      <c r="NZZ36" s="580"/>
      <c r="OAA36" s="580"/>
      <c r="OAB36" s="580"/>
      <c r="OAC36" s="580"/>
      <c r="OAD36" s="580"/>
      <c r="OAE36" s="580"/>
      <c r="OAF36" s="580"/>
      <c r="OAG36" s="580"/>
      <c r="OAH36" s="580"/>
      <c r="OAI36" s="580"/>
      <c r="OAJ36" s="580"/>
      <c r="OAK36" s="580"/>
      <c r="OAL36" s="580"/>
      <c r="OAM36" s="580"/>
      <c r="OAN36" s="580"/>
      <c r="OAO36" s="580"/>
      <c r="OAP36" s="580"/>
      <c r="OAQ36" s="580"/>
      <c r="OAR36" s="580"/>
      <c r="OAS36" s="580"/>
      <c r="OAT36" s="580"/>
      <c r="OAU36" s="580"/>
      <c r="OAV36" s="580"/>
      <c r="OAW36" s="580"/>
      <c r="OAX36" s="580"/>
      <c r="OAY36" s="580"/>
      <c r="OAZ36" s="580"/>
      <c r="OBA36" s="580"/>
      <c r="OBB36" s="580"/>
      <c r="OBC36" s="580"/>
      <c r="OBD36" s="580"/>
      <c r="OBE36" s="580"/>
      <c r="OBF36" s="580"/>
      <c r="OBG36" s="580"/>
      <c r="OBH36" s="580"/>
      <c r="OBI36" s="580"/>
      <c r="OBJ36" s="580"/>
      <c r="OBK36" s="580"/>
      <c r="OBL36" s="580"/>
      <c r="OBM36" s="580"/>
      <c r="OBN36" s="580"/>
      <c r="OBO36" s="580"/>
      <c r="OBP36" s="580"/>
      <c r="OBQ36" s="580"/>
      <c r="OBR36" s="580"/>
      <c r="OBS36" s="580"/>
      <c r="OBT36" s="580"/>
      <c r="OBU36" s="580"/>
      <c r="OBV36" s="580"/>
      <c r="OBW36" s="580"/>
      <c r="OBX36" s="580"/>
      <c r="OBY36" s="580"/>
      <c r="OBZ36" s="580"/>
      <c r="OCA36" s="580"/>
      <c r="OCB36" s="580"/>
      <c r="OCC36" s="580"/>
      <c r="OCD36" s="580"/>
      <c r="OCE36" s="580"/>
      <c r="OCF36" s="580"/>
      <c r="OCG36" s="580"/>
      <c r="OCH36" s="580"/>
      <c r="OCI36" s="580"/>
      <c r="OCJ36" s="580"/>
      <c r="OCK36" s="580"/>
      <c r="OCL36" s="580"/>
      <c r="OCM36" s="580"/>
      <c r="OCN36" s="580"/>
      <c r="OCO36" s="580"/>
      <c r="OCP36" s="580"/>
      <c r="OCQ36" s="580"/>
      <c r="OCR36" s="580"/>
      <c r="OCS36" s="580"/>
      <c r="OCT36" s="580"/>
      <c r="OCU36" s="580"/>
      <c r="OCV36" s="580"/>
      <c r="OCW36" s="580"/>
      <c r="OCX36" s="580"/>
      <c r="OCY36" s="580"/>
      <c r="OCZ36" s="580"/>
      <c r="ODA36" s="580"/>
      <c r="ODB36" s="580"/>
      <c r="ODC36" s="580"/>
      <c r="ODD36" s="580"/>
      <c r="ODE36" s="580"/>
      <c r="ODF36" s="580"/>
      <c r="ODG36" s="580"/>
      <c r="ODH36" s="580"/>
      <c r="ODI36" s="580"/>
      <c r="ODJ36" s="580"/>
      <c r="ODK36" s="580"/>
      <c r="ODL36" s="580"/>
      <c r="ODM36" s="580"/>
      <c r="ODN36" s="580"/>
      <c r="ODO36" s="580"/>
      <c r="ODP36" s="580"/>
      <c r="ODQ36" s="580"/>
      <c r="ODR36" s="580"/>
      <c r="ODS36" s="580"/>
      <c r="ODT36" s="580"/>
      <c r="ODU36" s="580"/>
      <c r="ODV36" s="580"/>
      <c r="ODW36" s="580"/>
      <c r="ODX36" s="580"/>
      <c r="ODY36" s="580"/>
      <c r="ODZ36" s="580"/>
      <c r="OEA36" s="580"/>
      <c r="OEB36" s="580"/>
      <c r="OEC36" s="580"/>
      <c r="OED36" s="580"/>
      <c r="OEE36" s="580"/>
      <c r="OEF36" s="580"/>
      <c r="OEG36" s="580"/>
      <c r="OEH36" s="580"/>
      <c r="OEI36" s="580"/>
      <c r="OEJ36" s="580"/>
      <c r="OEK36" s="580"/>
      <c r="OEL36" s="580"/>
      <c r="OEM36" s="580"/>
      <c r="OEN36" s="580"/>
      <c r="OEO36" s="580"/>
      <c r="OEP36" s="580"/>
      <c r="OEQ36" s="580"/>
      <c r="OER36" s="580"/>
      <c r="OES36" s="580"/>
      <c r="OET36" s="580"/>
      <c r="OEU36" s="580"/>
      <c r="OEV36" s="580"/>
      <c r="OEW36" s="580"/>
      <c r="OEX36" s="580"/>
      <c r="OEY36" s="580"/>
      <c r="OEZ36" s="580"/>
      <c r="OFA36" s="580"/>
      <c r="OFB36" s="580"/>
      <c r="OFC36" s="580"/>
      <c r="OFD36" s="580"/>
      <c r="OFE36" s="580"/>
      <c r="OFF36" s="580"/>
      <c r="OFG36" s="580"/>
      <c r="OFH36" s="580"/>
      <c r="OFI36" s="580"/>
      <c r="OFJ36" s="580"/>
      <c r="OFK36" s="580"/>
      <c r="OFL36" s="580"/>
      <c r="OFM36" s="580"/>
      <c r="OFN36" s="580"/>
      <c r="OFO36" s="580"/>
      <c r="OFP36" s="580"/>
      <c r="OFQ36" s="580"/>
      <c r="OFR36" s="580"/>
      <c r="OFS36" s="580"/>
      <c r="OFT36" s="580"/>
      <c r="OFU36" s="580"/>
      <c r="OFV36" s="580"/>
      <c r="OFW36" s="580"/>
      <c r="OFX36" s="580"/>
      <c r="OFY36" s="580"/>
      <c r="OFZ36" s="580"/>
      <c r="OGA36" s="580"/>
      <c r="OGB36" s="580"/>
      <c r="OGC36" s="580"/>
      <c r="OGD36" s="580"/>
      <c r="OGE36" s="580"/>
      <c r="OGF36" s="580"/>
      <c r="OGG36" s="580"/>
      <c r="OGH36" s="580"/>
      <c r="OGI36" s="580"/>
      <c r="OGJ36" s="580"/>
      <c r="OGK36" s="580"/>
      <c r="OGL36" s="580"/>
      <c r="OGM36" s="580"/>
      <c r="OGN36" s="580"/>
      <c r="OGO36" s="580"/>
      <c r="OGP36" s="580"/>
      <c r="OGQ36" s="580"/>
      <c r="OGR36" s="580"/>
      <c r="OGS36" s="580"/>
      <c r="OGT36" s="580"/>
      <c r="OGU36" s="580"/>
      <c r="OGV36" s="580"/>
      <c r="OGW36" s="580"/>
      <c r="OGX36" s="580"/>
      <c r="OGY36" s="580"/>
      <c r="OGZ36" s="580"/>
      <c r="OHA36" s="580"/>
      <c r="OHB36" s="580"/>
      <c r="OHC36" s="580"/>
      <c r="OHD36" s="580"/>
      <c r="OHE36" s="580"/>
      <c r="OHF36" s="580"/>
      <c r="OHG36" s="580"/>
      <c r="OHH36" s="580"/>
      <c r="OHI36" s="580"/>
      <c r="OHJ36" s="580"/>
      <c r="OHK36" s="580"/>
      <c r="OHL36" s="580"/>
      <c r="OHM36" s="580"/>
      <c r="OHN36" s="580"/>
      <c r="OHO36" s="580"/>
      <c r="OHP36" s="580"/>
      <c r="OHQ36" s="580"/>
      <c r="OHR36" s="580"/>
      <c r="OHS36" s="580"/>
      <c r="OHT36" s="580"/>
      <c r="OHU36" s="580"/>
      <c r="OHV36" s="580"/>
      <c r="OHW36" s="580"/>
      <c r="OHX36" s="580"/>
      <c r="OHY36" s="580"/>
      <c r="OHZ36" s="580"/>
      <c r="OIA36" s="580"/>
      <c r="OIB36" s="580"/>
      <c r="OIC36" s="580"/>
      <c r="OID36" s="580"/>
      <c r="OIE36" s="580"/>
      <c r="OIF36" s="580"/>
      <c r="OIG36" s="580"/>
      <c r="OIH36" s="580"/>
      <c r="OII36" s="580"/>
      <c r="OIJ36" s="580"/>
      <c r="OIK36" s="580"/>
      <c r="OIL36" s="580"/>
      <c r="OIM36" s="580"/>
      <c r="OIN36" s="580"/>
      <c r="OIO36" s="580"/>
      <c r="OIP36" s="580"/>
      <c r="OIQ36" s="580"/>
      <c r="OIR36" s="580"/>
      <c r="OIS36" s="580"/>
      <c r="OIT36" s="580"/>
      <c r="OIU36" s="580"/>
      <c r="OIV36" s="580"/>
      <c r="OIW36" s="580"/>
      <c r="OIX36" s="580"/>
      <c r="OIY36" s="580"/>
      <c r="OIZ36" s="580"/>
      <c r="OJA36" s="580"/>
      <c r="OJB36" s="580"/>
      <c r="OJC36" s="580"/>
      <c r="OJD36" s="580"/>
      <c r="OJE36" s="580"/>
      <c r="OJF36" s="580"/>
      <c r="OJG36" s="580"/>
      <c r="OJH36" s="580"/>
      <c r="OJI36" s="580"/>
      <c r="OJJ36" s="580"/>
      <c r="OJK36" s="580"/>
      <c r="OJL36" s="580"/>
      <c r="OJM36" s="580"/>
      <c r="OJN36" s="580"/>
      <c r="OJO36" s="580"/>
      <c r="OJP36" s="580"/>
      <c r="OJQ36" s="580"/>
      <c r="OJR36" s="580"/>
      <c r="OJS36" s="580"/>
      <c r="OJT36" s="580"/>
      <c r="OJU36" s="580"/>
      <c r="OJV36" s="580"/>
      <c r="OJW36" s="580"/>
      <c r="OJX36" s="580"/>
      <c r="OJY36" s="580"/>
      <c r="OJZ36" s="580"/>
      <c r="OKA36" s="580"/>
      <c r="OKB36" s="580"/>
      <c r="OKC36" s="580"/>
      <c r="OKD36" s="580"/>
      <c r="OKE36" s="580"/>
      <c r="OKF36" s="580"/>
      <c r="OKG36" s="580"/>
      <c r="OKH36" s="580"/>
      <c r="OKI36" s="580"/>
      <c r="OKJ36" s="580"/>
      <c r="OKK36" s="580"/>
      <c r="OKL36" s="580"/>
      <c r="OKM36" s="580"/>
      <c r="OKN36" s="580"/>
      <c r="OKO36" s="580"/>
      <c r="OKP36" s="580"/>
      <c r="OKQ36" s="580"/>
      <c r="OKR36" s="580"/>
      <c r="OKS36" s="580"/>
      <c r="OKT36" s="580"/>
      <c r="OKU36" s="580"/>
      <c r="OKV36" s="580"/>
      <c r="OKW36" s="580"/>
      <c r="OKX36" s="580"/>
      <c r="OKY36" s="580"/>
      <c r="OKZ36" s="580"/>
      <c r="OLA36" s="580"/>
      <c r="OLB36" s="580"/>
      <c r="OLC36" s="580"/>
      <c r="OLD36" s="580"/>
      <c r="OLE36" s="580"/>
      <c r="OLF36" s="580"/>
      <c r="OLG36" s="580"/>
      <c r="OLH36" s="580"/>
      <c r="OLI36" s="580"/>
      <c r="OLJ36" s="580"/>
      <c r="OLK36" s="580"/>
      <c r="OLL36" s="580"/>
      <c r="OLM36" s="580"/>
      <c r="OLN36" s="580"/>
      <c r="OLO36" s="580"/>
      <c r="OLP36" s="580"/>
      <c r="OLQ36" s="580"/>
      <c r="OLR36" s="580"/>
      <c r="OLS36" s="580"/>
      <c r="OLT36" s="580"/>
      <c r="OLU36" s="580"/>
      <c r="OLV36" s="580"/>
      <c r="OLW36" s="580"/>
      <c r="OLX36" s="580"/>
      <c r="OLY36" s="580"/>
      <c r="OLZ36" s="580"/>
      <c r="OMA36" s="580"/>
      <c r="OMB36" s="580"/>
      <c r="OMC36" s="580"/>
      <c r="OMD36" s="580"/>
      <c r="OME36" s="580"/>
      <c r="OMF36" s="580"/>
      <c r="OMG36" s="580"/>
      <c r="OMH36" s="580"/>
      <c r="OMI36" s="580"/>
      <c r="OMJ36" s="580"/>
      <c r="OMK36" s="580"/>
      <c r="OML36" s="580"/>
      <c r="OMM36" s="580"/>
      <c r="OMN36" s="580"/>
      <c r="OMO36" s="580"/>
      <c r="OMP36" s="580"/>
      <c r="OMQ36" s="580"/>
      <c r="OMR36" s="580"/>
      <c r="OMS36" s="580"/>
      <c r="OMT36" s="580"/>
      <c r="OMU36" s="580"/>
      <c r="OMV36" s="580"/>
      <c r="OMW36" s="580"/>
      <c r="OMX36" s="580"/>
      <c r="OMY36" s="580"/>
      <c r="OMZ36" s="580"/>
      <c r="ONA36" s="580"/>
      <c r="ONB36" s="580"/>
      <c r="ONC36" s="580"/>
      <c r="OND36" s="580"/>
      <c r="ONE36" s="580"/>
      <c r="ONF36" s="580"/>
      <c r="ONG36" s="580"/>
      <c r="ONH36" s="580"/>
      <c r="ONI36" s="580"/>
      <c r="ONJ36" s="580"/>
      <c r="ONK36" s="580"/>
      <c r="ONL36" s="580"/>
      <c r="ONM36" s="580"/>
      <c r="ONN36" s="580"/>
      <c r="ONO36" s="580"/>
      <c r="ONP36" s="580"/>
      <c r="ONQ36" s="580"/>
      <c r="ONR36" s="580"/>
      <c r="ONS36" s="580"/>
      <c r="ONT36" s="580"/>
      <c r="ONU36" s="580"/>
      <c r="ONV36" s="580"/>
      <c r="ONW36" s="580"/>
      <c r="ONX36" s="580"/>
      <c r="ONY36" s="580"/>
      <c r="ONZ36" s="580"/>
      <c r="OOA36" s="580"/>
      <c r="OOB36" s="580"/>
      <c r="OOC36" s="580"/>
      <c r="OOD36" s="580"/>
      <c r="OOE36" s="580"/>
      <c r="OOF36" s="580"/>
      <c r="OOG36" s="580"/>
      <c r="OOH36" s="580"/>
      <c r="OOI36" s="580"/>
      <c r="OOJ36" s="580"/>
      <c r="OOK36" s="580"/>
      <c r="OOL36" s="580"/>
      <c r="OOM36" s="580"/>
      <c r="OON36" s="580"/>
      <c r="OOO36" s="580"/>
      <c r="OOP36" s="580"/>
      <c r="OOQ36" s="580"/>
      <c r="OOR36" s="580"/>
      <c r="OOS36" s="580"/>
      <c r="OOT36" s="580"/>
      <c r="OOU36" s="580"/>
      <c r="OOV36" s="580"/>
      <c r="OOW36" s="580"/>
      <c r="OOX36" s="580"/>
      <c r="OOY36" s="580"/>
      <c r="OOZ36" s="580"/>
      <c r="OPA36" s="580"/>
      <c r="OPB36" s="580"/>
      <c r="OPC36" s="580"/>
      <c r="OPD36" s="580"/>
      <c r="OPE36" s="580"/>
      <c r="OPF36" s="580"/>
      <c r="OPG36" s="580"/>
      <c r="OPH36" s="580"/>
      <c r="OPI36" s="580"/>
      <c r="OPJ36" s="580"/>
      <c r="OPK36" s="580"/>
      <c r="OPL36" s="580"/>
      <c r="OPM36" s="580"/>
      <c r="OPN36" s="580"/>
      <c r="OPO36" s="580"/>
      <c r="OPP36" s="580"/>
      <c r="OPQ36" s="580"/>
      <c r="OPR36" s="580"/>
      <c r="OPS36" s="580"/>
      <c r="OPT36" s="580"/>
      <c r="OPU36" s="580"/>
      <c r="OPV36" s="580"/>
      <c r="OPW36" s="580"/>
      <c r="OPX36" s="580"/>
      <c r="OPY36" s="580"/>
      <c r="OPZ36" s="580"/>
      <c r="OQA36" s="580"/>
      <c r="OQB36" s="580"/>
      <c r="OQC36" s="580"/>
      <c r="OQD36" s="580"/>
      <c r="OQE36" s="580"/>
      <c r="OQF36" s="580"/>
      <c r="OQG36" s="580"/>
      <c r="OQH36" s="580"/>
      <c r="OQI36" s="580"/>
      <c r="OQJ36" s="580"/>
      <c r="OQK36" s="580"/>
      <c r="OQL36" s="580"/>
      <c r="OQM36" s="580"/>
      <c r="OQN36" s="580"/>
      <c r="OQO36" s="580"/>
      <c r="OQP36" s="580"/>
      <c r="OQQ36" s="580"/>
      <c r="OQR36" s="580"/>
      <c r="OQS36" s="580"/>
      <c r="OQT36" s="580"/>
      <c r="OQU36" s="580"/>
      <c r="OQV36" s="580"/>
      <c r="OQW36" s="580"/>
      <c r="OQX36" s="580"/>
      <c r="OQY36" s="580"/>
      <c r="OQZ36" s="580"/>
      <c r="ORA36" s="580"/>
      <c r="ORB36" s="580"/>
      <c r="ORC36" s="580"/>
      <c r="ORD36" s="580"/>
      <c r="ORE36" s="580"/>
      <c r="ORF36" s="580"/>
      <c r="ORG36" s="580"/>
      <c r="ORH36" s="580"/>
      <c r="ORI36" s="580"/>
      <c r="ORJ36" s="580"/>
      <c r="ORK36" s="580"/>
      <c r="ORL36" s="580"/>
      <c r="ORM36" s="580"/>
      <c r="ORN36" s="580"/>
      <c r="ORO36" s="580"/>
      <c r="ORP36" s="580"/>
      <c r="ORQ36" s="580"/>
      <c r="ORR36" s="580"/>
      <c r="ORS36" s="580"/>
      <c r="ORT36" s="580"/>
      <c r="ORU36" s="580"/>
      <c r="ORV36" s="580"/>
      <c r="ORW36" s="580"/>
      <c r="ORX36" s="580"/>
      <c r="ORY36" s="580"/>
      <c r="ORZ36" s="580"/>
      <c r="OSA36" s="580"/>
      <c r="OSB36" s="580"/>
      <c r="OSC36" s="580"/>
      <c r="OSD36" s="580"/>
      <c r="OSE36" s="580"/>
      <c r="OSF36" s="580"/>
      <c r="OSG36" s="580"/>
      <c r="OSH36" s="580"/>
      <c r="OSI36" s="580"/>
      <c r="OSJ36" s="580"/>
      <c r="OSK36" s="580"/>
      <c r="OSL36" s="580"/>
      <c r="OSM36" s="580"/>
      <c r="OSN36" s="580"/>
      <c r="OSO36" s="580"/>
      <c r="OSP36" s="580"/>
      <c r="OSQ36" s="580"/>
      <c r="OSR36" s="580"/>
      <c r="OSS36" s="580"/>
      <c r="OST36" s="580"/>
      <c r="OSU36" s="580"/>
      <c r="OSV36" s="580"/>
      <c r="OSW36" s="580"/>
      <c r="OSX36" s="580"/>
      <c r="OSY36" s="580"/>
      <c r="OSZ36" s="580"/>
      <c r="OTA36" s="580"/>
      <c r="OTB36" s="580"/>
      <c r="OTC36" s="580"/>
      <c r="OTD36" s="580"/>
      <c r="OTE36" s="580"/>
      <c r="OTF36" s="580"/>
      <c r="OTG36" s="580"/>
      <c r="OTH36" s="580"/>
      <c r="OTI36" s="580"/>
      <c r="OTJ36" s="580"/>
      <c r="OTK36" s="580"/>
      <c r="OTL36" s="580"/>
      <c r="OTM36" s="580"/>
      <c r="OTN36" s="580"/>
      <c r="OTO36" s="580"/>
      <c r="OTP36" s="580"/>
      <c r="OTQ36" s="580"/>
      <c r="OTR36" s="580"/>
      <c r="OTS36" s="580"/>
      <c r="OTT36" s="580"/>
      <c r="OTU36" s="580"/>
      <c r="OTV36" s="580"/>
      <c r="OTW36" s="580"/>
      <c r="OTX36" s="580"/>
      <c r="OTY36" s="580"/>
      <c r="OTZ36" s="580"/>
      <c r="OUA36" s="580"/>
      <c r="OUB36" s="580"/>
      <c r="OUC36" s="580"/>
      <c r="OUD36" s="580"/>
      <c r="OUE36" s="580"/>
      <c r="OUF36" s="580"/>
      <c r="OUG36" s="580"/>
      <c r="OUH36" s="580"/>
      <c r="OUI36" s="580"/>
      <c r="OUJ36" s="580"/>
      <c r="OUK36" s="580"/>
      <c r="OUL36" s="580"/>
      <c r="OUM36" s="580"/>
      <c r="OUN36" s="580"/>
      <c r="OUO36" s="580"/>
      <c r="OUP36" s="580"/>
      <c r="OUQ36" s="580"/>
      <c r="OUR36" s="580"/>
      <c r="OUS36" s="580"/>
      <c r="OUT36" s="580"/>
      <c r="OUU36" s="580"/>
      <c r="OUV36" s="580"/>
      <c r="OUW36" s="580"/>
      <c r="OUX36" s="580"/>
      <c r="OUY36" s="580"/>
      <c r="OUZ36" s="580"/>
      <c r="OVA36" s="580"/>
      <c r="OVB36" s="580"/>
      <c r="OVC36" s="580"/>
      <c r="OVD36" s="580"/>
      <c r="OVE36" s="580"/>
      <c r="OVF36" s="580"/>
      <c r="OVG36" s="580"/>
      <c r="OVH36" s="580"/>
      <c r="OVI36" s="580"/>
      <c r="OVJ36" s="580"/>
      <c r="OVK36" s="580"/>
      <c r="OVL36" s="580"/>
      <c r="OVM36" s="580"/>
      <c r="OVN36" s="580"/>
      <c r="OVO36" s="580"/>
      <c r="OVP36" s="580"/>
      <c r="OVQ36" s="580"/>
      <c r="OVR36" s="580"/>
      <c r="OVS36" s="580"/>
      <c r="OVT36" s="580"/>
      <c r="OVU36" s="580"/>
      <c r="OVV36" s="580"/>
      <c r="OVW36" s="580"/>
      <c r="OVX36" s="580"/>
      <c r="OVY36" s="580"/>
      <c r="OVZ36" s="580"/>
      <c r="OWA36" s="580"/>
      <c r="OWB36" s="580"/>
      <c r="OWC36" s="580"/>
      <c r="OWD36" s="580"/>
      <c r="OWE36" s="580"/>
      <c r="OWF36" s="580"/>
      <c r="OWG36" s="580"/>
      <c r="OWH36" s="580"/>
      <c r="OWI36" s="580"/>
      <c r="OWJ36" s="580"/>
      <c r="OWK36" s="580"/>
      <c r="OWL36" s="580"/>
      <c r="OWM36" s="580"/>
      <c r="OWN36" s="580"/>
      <c r="OWO36" s="580"/>
      <c r="OWP36" s="580"/>
      <c r="OWQ36" s="580"/>
      <c r="OWR36" s="580"/>
      <c r="OWS36" s="580"/>
      <c r="OWT36" s="580"/>
      <c r="OWU36" s="580"/>
      <c r="OWV36" s="580"/>
      <c r="OWW36" s="580"/>
      <c r="OWX36" s="580"/>
      <c r="OWY36" s="580"/>
      <c r="OWZ36" s="580"/>
      <c r="OXA36" s="580"/>
      <c r="OXB36" s="580"/>
      <c r="OXC36" s="580"/>
      <c r="OXD36" s="580"/>
      <c r="OXE36" s="580"/>
      <c r="OXF36" s="580"/>
      <c r="OXG36" s="580"/>
      <c r="OXH36" s="580"/>
      <c r="OXI36" s="580"/>
      <c r="OXJ36" s="580"/>
      <c r="OXK36" s="580"/>
      <c r="OXL36" s="580"/>
      <c r="OXM36" s="580"/>
      <c r="OXN36" s="580"/>
      <c r="OXO36" s="580"/>
      <c r="OXP36" s="580"/>
      <c r="OXQ36" s="580"/>
      <c r="OXR36" s="580"/>
      <c r="OXS36" s="580"/>
      <c r="OXT36" s="580"/>
      <c r="OXU36" s="580"/>
      <c r="OXV36" s="580"/>
      <c r="OXW36" s="580"/>
      <c r="OXX36" s="580"/>
      <c r="OXY36" s="580"/>
      <c r="OXZ36" s="580"/>
      <c r="OYA36" s="580"/>
      <c r="OYB36" s="580"/>
      <c r="OYC36" s="580"/>
      <c r="OYD36" s="580"/>
      <c r="OYE36" s="580"/>
      <c r="OYF36" s="580"/>
      <c r="OYG36" s="580"/>
      <c r="OYH36" s="580"/>
      <c r="OYI36" s="580"/>
      <c r="OYJ36" s="580"/>
      <c r="OYK36" s="580"/>
      <c r="OYL36" s="580"/>
      <c r="OYM36" s="580"/>
      <c r="OYN36" s="580"/>
      <c r="OYO36" s="580"/>
      <c r="OYP36" s="580"/>
      <c r="OYQ36" s="580"/>
      <c r="OYR36" s="580"/>
      <c r="OYS36" s="580"/>
      <c r="OYT36" s="580"/>
      <c r="OYU36" s="580"/>
      <c r="OYV36" s="580"/>
      <c r="OYW36" s="580"/>
      <c r="OYX36" s="580"/>
      <c r="OYY36" s="580"/>
      <c r="OYZ36" s="580"/>
      <c r="OZA36" s="580"/>
      <c r="OZB36" s="580"/>
      <c r="OZC36" s="580"/>
      <c r="OZD36" s="580"/>
      <c r="OZE36" s="580"/>
      <c r="OZF36" s="580"/>
      <c r="OZG36" s="580"/>
      <c r="OZH36" s="580"/>
      <c r="OZI36" s="580"/>
      <c r="OZJ36" s="580"/>
      <c r="OZK36" s="580"/>
      <c r="OZL36" s="580"/>
      <c r="OZM36" s="580"/>
      <c r="OZN36" s="580"/>
      <c r="OZO36" s="580"/>
      <c r="OZP36" s="580"/>
      <c r="OZQ36" s="580"/>
      <c r="OZR36" s="580"/>
      <c r="OZS36" s="580"/>
      <c r="OZT36" s="580"/>
      <c r="OZU36" s="580"/>
      <c r="OZV36" s="580"/>
      <c r="OZW36" s="580"/>
      <c r="OZX36" s="580"/>
      <c r="OZY36" s="580"/>
      <c r="OZZ36" s="580"/>
      <c r="PAA36" s="580"/>
      <c r="PAB36" s="580"/>
      <c r="PAC36" s="580"/>
      <c r="PAD36" s="580"/>
      <c r="PAE36" s="580"/>
      <c r="PAF36" s="580"/>
      <c r="PAG36" s="580"/>
      <c r="PAH36" s="580"/>
      <c r="PAI36" s="580"/>
      <c r="PAJ36" s="580"/>
      <c r="PAK36" s="580"/>
      <c r="PAL36" s="580"/>
      <c r="XEL36" s="147" t="s">
        <v>1205</v>
      </c>
      <c r="XEM36" s="147" t="s">
        <v>648</v>
      </c>
      <c r="XEO36" s="150" t="s">
        <v>87</v>
      </c>
      <c r="XEP36" s="191"/>
      <c r="XEQ36" s="191"/>
      <c r="XER36" s="191" t="s">
        <v>226</v>
      </c>
      <c r="XES36" s="191" t="s">
        <v>227</v>
      </c>
      <c r="XET36" s="191" t="s">
        <v>107</v>
      </c>
      <c r="XEU36" s="191" t="s">
        <v>8</v>
      </c>
      <c r="XEV36" s="191" t="s">
        <v>228</v>
      </c>
      <c r="XEW36" s="189" t="s">
        <v>110</v>
      </c>
      <c r="XEX36" s="191" t="s">
        <v>229</v>
      </c>
      <c r="XEY36" s="191" t="s">
        <v>230</v>
      </c>
      <c r="XEZ36" s="191"/>
      <c r="XFA36" s="191"/>
      <c r="XFB36" s="191" t="s">
        <v>231</v>
      </c>
      <c r="XFC36" s="191" t="s">
        <v>232</v>
      </c>
      <c r="XFD36" s="191"/>
    </row>
    <row r="37" spans="1:10854 16366:16384" ht="12" customHeight="1" thickBot="1">
      <c r="U37" s="197">
        <f t="shared" si="1"/>
        <v>147.5</v>
      </c>
      <c r="V37" s="228">
        <v>145</v>
      </c>
      <c r="W37" s="229">
        <v>150</v>
      </c>
      <c r="X37" s="230">
        <v>147.5</v>
      </c>
      <c r="Y37" s="670">
        <v>2.5</v>
      </c>
      <c r="Z37" s="612">
        <v>2.5</v>
      </c>
      <c r="AA37" s="673">
        <v>4.2718296981039341</v>
      </c>
      <c r="AB37" s="591">
        <v>4.2718296981039341</v>
      </c>
      <c r="AC37" s="677"/>
      <c r="AD37" s="612"/>
      <c r="AE37" s="673"/>
      <c r="AF37" s="591"/>
      <c r="AG37" s="677"/>
      <c r="AH37" s="612"/>
      <c r="AI37" s="673"/>
      <c r="AJ37" s="591"/>
      <c r="AK37" s="677">
        <v>0</v>
      </c>
      <c r="AL37" s="612">
        <v>0</v>
      </c>
      <c r="AM37" s="673">
        <v>0</v>
      </c>
      <c r="AN37" s="591">
        <v>0</v>
      </c>
      <c r="AO37" s="611">
        <v>2.5</v>
      </c>
      <c r="AP37" s="585">
        <v>2.5</v>
      </c>
      <c r="AQ37" s="590">
        <v>4.2718296981039341</v>
      </c>
      <c r="AR37" s="591">
        <v>4.2718296981039341</v>
      </c>
      <c r="AS37" s="580"/>
      <c r="AT37" s="717"/>
      <c r="AU37" s="719"/>
      <c r="AV37" s="594"/>
      <c r="AW37" s="719"/>
      <c r="AX37" s="737"/>
      <c r="AY37" s="722"/>
      <c r="AZ37" s="724"/>
      <c r="BA37" s="724"/>
      <c r="BB37" s="740"/>
      <c r="BC37" s="580"/>
      <c r="BD37" s="735"/>
      <c r="BE37" s="731"/>
      <c r="BF37" s="754"/>
      <c r="BG37" s="755"/>
      <c r="BH37" s="580"/>
      <c r="BI37" s="747"/>
      <c r="BJ37" s="748"/>
      <c r="BK37" s="748"/>
      <c r="BL37" s="749"/>
      <c r="BM37" s="596"/>
      <c r="BN37" s="580"/>
      <c r="BO37" s="580"/>
      <c r="BP37" s="580"/>
      <c r="BQ37" s="580"/>
      <c r="BR37" s="580"/>
      <c r="BS37" s="580"/>
      <c r="BT37" s="580"/>
      <c r="BU37" s="580"/>
      <c r="BV37" s="580"/>
      <c r="BW37" s="580"/>
      <c r="BX37" s="580"/>
      <c r="BY37" s="580"/>
      <c r="BZ37" s="596"/>
      <c r="CA37" s="596"/>
      <c r="CB37" s="580"/>
      <c r="CC37" s="594"/>
      <c r="CD37" s="594"/>
      <c r="CE37" s="580"/>
      <c r="CF37" s="598"/>
      <c r="CG37" s="594"/>
      <c r="CH37" s="594"/>
      <c r="CI37" s="597"/>
      <c r="CJ37" s="595"/>
      <c r="CK37" s="594"/>
      <c r="CL37" s="594"/>
      <c r="CM37" s="594"/>
      <c r="CN37" s="594"/>
      <c r="CO37" s="599"/>
      <c r="CP37" s="598"/>
      <c r="CQ37" s="594"/>
      <c r="CR37" s="600"/>
      <c r="CS37" s="605"/>
      <c r="CT37" s="598"/>
      <c r="CU37" s="594"/>
      <c r="CV37" s="599"/>
      <c r="CW37" s="580"/>
      <c r="CX37" s="580"/>
      <c r="CY37" s="580"/>
      <c r="CZ37" s="580"/>
      <c r="DA37" s="580"/>
      <c r="DB37" s="580"/>
      <c r="DC37" s="580"/>
      <c r="DD37" s="580"/>
      <c r="DE37" s="580"/>
      <c r="DF37" s="580"/>
      <c r="DG37" s="580"/>
      <c r="DH37" s="580"/>
      <c r="DI37" s="580"/>
      <c r="DJ37" s="580"/>
      <c r="DK37" s="580"/>
      <c r="DL37" s="580"/>
      <c r="DM37" s="580"/>
      <c r="DN37" s="580"/>
      <c r="DO37" s="580"/>
      <c r="DP37" s="580"/>
      <c r="DQ37" s="580"/>
      <c r="DR37" s="580"/>
      <c r="DS37" s="580"/>
      <c r="DT37" s="580"/>
      <c r="DU37" s="580"/>
      <c r="DV37" s="580"/>
      <c r="DW37" s="580"/>
      <c r="DX37" s="580"/>
      <c r="DY37" s="580"/>
      <c r="DZ37" s="580"/>
      <c r="EA37" s="580"/>
      <c r="EB37" s="580"/>
      <c r="EC37" s="580"/>
      <c r="ED37" s="580"/>
      <c r="EE37" s="580"/>
      <c r="EF37" s="580"/>
      <c r="EG37" s="580"/>
      <c r="EH37" s="580"/>
      <c r="EI37" s="580"/>
      <c r="EJ37" s="580"/>
      <c r="EK37" s="580"/>
      <c r="EL37" s="580"/>
      <c r="EM37" s="580"/>
      <c r="EN37" s="580"/>
      <c r="EO37" s="580"/>
      <c r="EP37" s="580"/>
      <c r="EQ37" s="580"/>
      <c r="ER37" s="580"/>
      <c r="ES37" s="580"/>
      <c r="ET37" s="580"/>
      <c r="EU37" s="580"/>
      <c r="EV37" s="580"/>
      <c r="EW37" s="580"/>
      <c r="EX37" s="580"/>
      <c r="EY37" s="580"/>
      <c r="EZ37" s="580"/>
      <c r="FA37" s="580"/>
      <c r="FB37" s="580"/>
      <c r="FC37" s="580"/>
      <c r="FD37" s="580"/>
      <c r="FE37" s="580"/>
      <c r="FF37" s="580"/>
      <c r="FG37" s="580"/>
      <c r="FH37" s="580"/>
      <c r="FI37" s="580"/>
      <c r="FJ37" s="580"/>
      <c r="FK37" s="580"/>
      <c r="FL37" s="580"/>
      <c r="FM37" s="580"/>
      <c r="FN37" s="580"/>
      <c r="FO37" s="580"/>
      <c r="FP37" s="580"/>
      <c r="FQ37" s="580"/>
      <c r="FR37" s="580"/>
      <c r="FS37" s="580"/>
      <c r="FT37" s="580"/>
      <c r="FU37" s="580"/>
      <c r="FV37" s="580"/>
      <c r="FW37" s="580"/>
      <c r="FX37" s="580"/>
      <c r="FY37" s="580"/>
      <c r="FZ37" s="580"/>
      <c r="GA37" s="580"/>
      <c r="GB37" s="580"/>
      <c r="GC37" s="580"/>
      <c r="GD37" s="580"/>
      <c r="GE37" s="580"/>
      <c r="GF37" s="580"/>
      <c r="GG37" s="580"/>
      <c r="GH37" s="580"/>
      <c r="GI37" s="580"/>
      <c r="GJ37" s="580"/>
      <c r="GK37" s="580"/>
      <c r="GL37" s="580"/>
      <c r="GM37" s="580"/>
      <c r="GN37" s="580"/>
      <c r="GO37" s="580"/>
      <c r="GP37" s="580"/>
      <c r="GQ37" s="580"/>
      <c r="GR37" s="580"/>
      <c r="GS37" s="580"/>
      <c r="GT37" s="580"/>
      <c r="GU37" s="580"/>
      <c r="GV37" s="580"/>
      <c r="GW37" s="580"/>
      <c r="GX37" s="580"/>
      <c r="GY37" s="580"/>
      <c r="GZ37" s="580"/>
      <c r="HA37" s="580"/>
      <c r="HB37" s="580"/>
      <c r="HC37" s="580"/>
      <c r="HD37" s="580"/>
      <c r="HE37" s="580"/>
      <c r="HF37" s="580"/>
      <c r="HG37" s="580"/>
      <c r="HH37" s="580"/>
      <c r="HI37" s="580"/>
      <c r="HJ37" s="580"/>
      <c r="HK37" s="580"/>
      <c r="HL37" s="580"/>
      <c r="HM37" s="580"/>
      <c r="HN37" s="580"/>
      <c r="HO37" s="580"/>
      <c r="HP37" s="580"/>
      <c r="HQ37" s="580"/>
      <c r="HR37" s="580"/>
      <c r="HS37" s="580"/>
      <c r="HT37" s="580"/>
      <c r="HU37" s="580"/>
      <c r="HV37" s="580"/>
      <c r="HW37" s="580"/>
      <c r="HX37" s="580"/>
      <c r="HY37" s="580"/>
      <c r="HZ37" s="580"/>
      <c r="IA37" s="580"/>
      <c r="IB37" s="580"/>
      <c r="IC37" s="580"/>
      <c r="ID37" s="580"/>
      <c r="IE37" s="580"/>
      <c r="IF37" s="580"/>
      <c r="IG37" s="580"/>
      <c r="IH37" s="580"/>
      <c r="II37" s="580"/>
      <c r="IJ37" s="580"/>
      <c r="IK37" s="580"/>
      <c r="IL37" s="580"/>
      <c r="IM37" s="580"/>
      <c r="IN37" s="580"/>
      <c r="IO37" s="580"/>
      <c r="IP37" s="580"/>
      <c r="IQ37" s="580"/>
      <c r="IR37" s="580"/>
      <c r="IS37" s="580"/>
      <c r="IT37" s="580"/>
      <c r="IU37" s="580"/>
      <c r="IV37" s="580"/>
      <c r="IW37" s="580"/>
      <c r="IX37" s="580"/>
      <c r="IY37" s="580"/>
      <c r="IZ37" s="580"/>
      <c r="JA37" s="580"/>
      <c r="JB37" s="580"/>
      <c r="JC37" s="580"/>
      <c r="JD37" s="580"/>
      <c r="JE37" s="580"/>
      <c r="JF37" s="580"/>
      <c r="JG37" s="580"/>
      <c r="JH37" s="580"/>
      <c r="JI37" s="580"/>
      <c r="JJ37" s="580"/>
      <c r="JK37" s="580"/>
      <c r="JL37" s="580"/>
      <c r="JM37" s="580"/>
      <c r="JN37" s="580"/>
      <c r="JO37" s="580"/>
      <c r="JP37" s="580"/>
      <c r="JQ37" s="580"/>
      <c r="JR37" s="580"/>
      <c r="JS37" s="580"/>
      <c r="JT37" s="580"/>
      <c r="JU37" s="580"/>
      <c r="JV37" s="580"/>
      <c r="JW37" s="580"/>
      <c r="JX37" s="580"/>
      <c r="JY37" s="580"/>
      <c r="JZ37" s="580"/>
      <c r="KA37" s="580"/>
      <c r="KB37" s="580"/>
      <c r="KC37" s="580"/>
      <c r="KD37" s="580"/>
      <c r="KE37" s="580"/>
      <c r="KF37" s="580"/>
      <c r="KG37" s="580"/>
      <c r="KH37" s="580"/>
      <c r="KI37" s="580"/>
      <c r="KJ37" s="580"/>
      <c r="KK37" s="580"/>
      <c r="KL37" s="580"/>
      <c r="KM37" s="580"/>
      <c r="KN37" s="580"/>
      <c r="KO37" s="580"/>
      <c r="KP37" s="580"/>
      <c r="KQ37" s="580"/>
      <c r="KR37" s="580"/>
      <c r="KS37" s="580"/>
      <c r="KT37" s="580"/>
      <c r="KU37" s="580"/>
      <c r="KV37" s="580"/>
      <c r="KW37" s="580"/>
      <c r="KX37" s="580"/>
      <c r="KY37" s="580"/>
      <c r="KZ37" s="580"/>
      <c r="LA37" s="580"/>
      <c r="LB37" s="580"/>
      <c r="LC37" s="580"/>
      <c r="LD37" s="580"/>
      <c r="LE37" s="580"/>
      <c r="LF37" s="580"/>
      <c r="LG37" s="580"/>
      <c r="LH37" s="580"/>
      <c r="LI37" s="580"/>
      <c r="LJ37" s="580"/>
      <c r="LK37" s="580"/>
      <c r="LL37" s="580"/>
      <c r="LM37" s="580"/>
      <c r="LN37" s="580"/>
      <c r="LO37" s="580"/>
      <c r="LP37" s="580"/>
      <c r="LQ37" s="580"/>
      <c r="LR37" s="580"/>
      <c r="LS37" s="580"/>
      <c r="LT37" s="580"/>
      <c r="LU37" s="580"/>
      <c r="LV37" s="580"/>
      <c r="LW37" s="580"/>
      <c r="LX37" s="580"/>
      <c r="LY37" s="580"/>
      <c r="LZ37" s="580"/>
      <c r="MA37" s="580"/>
      <c r="MB37" s="580"/>
      <c r="MC37" s="580"/>
      <c r="MD37" s="580"/>
      <c r="ME37" s="580"/>
      <c r="MF37" s="580"/>
      <c r="MG37" s="580"/>
      <c r="MH37" s="580"/>
      <c r="MI37" s="580"/>
      <c r="MJ37" s="580"/>
      <c r="MK37" s="580"/>
      <c r="ML37" s="580"/>
      <c r="MM37" s="580"/>
      <c r="MN37" s="580"/>
      <c r="MO37" s="580"/>
      <c r="MP37" s="580"/>
      <c r="MQ37" s="580"/>
      <c r="MR37" s="580"/>
      <c r="MS37" s="580"/>
      <c r="MT37" s="580"/>
      <c r="MU37" s="580"/>
      <c r="MV37" s="580"/>
      <c r="MW37" s="580"/>
      <c r="MX37" s="580"/>
      <c r="MY37" s="580"/>
      <c r="MZ37" s="580"/>
      <c r="NA37" s="580"/>
      <c r="NB37" s="580"/>
      <c r="NC37" s="580"/>
      <c r="ND37" s="580"/>
      <c r="NE37" s="580"/>
      <c r="NF37" s="580"/>
      <c r="NG37" s="580"/>
      <c r="NH37" s="580"/>
      <c r="NI37" s="580"/>
      <c r="NJ37" s="580"/>
      <c r="NK37" s="580"/>
      <c r="NL37" s="580"/>
      <c r="NM37" s="580"/>
      <c r="NN37" s="580"/>
      <c r="NO37" s="580"/>
      <c r="NP37" s="580"/>
      <c r="NQ37" s="580"/>
      <c r="NR37" s="580"/>
      <c r="NS37" s="580"/>
      <c r="NT37" s="580"/>
      <c r="NU37" s="580"/>
      <c r="NV37" s="580"/>
      <c r="NW37" s="580"/>
      <c r="NX37" s="580"/>
      <c r="NY37" s="580"/>
      <c r="NZ37" s="580"/>
      <c r="OA37" s="580"/>
      <c r="OB37" s="580"/>
      <c r="OC37" s="580"/>
      <c r="OD37" s="580"/>
      <c r="OE37" s="580"/>
      <c r="OF37" s="580"/>
      <c r="OG37" s="580"/>
      <c r="OH37" s="580"/>
      <c r="OI37" s="580"/>
      <c r="OJ37" s="580"/>
      <c r="OK37" s="580"/>
      <c r="OL37" s="580"/>
      <c r="OM37" s="580"/>
      <c r="ON37" s="580"/>
      <c r="OO37" s="580"/>
      <c r="OP37" s="580"/>
      <c r="OQ37" s="580"/>
      <c r="OR37" s="580"/>
      <c r="OS37" s="580"/>
      <c r="OT37" s="580"/>
      <c r="OU37" s="580"/>
      <c r="OV37" s="580"/>
      <c r="OW37" s="580"/>
      <c r="OX37" s="580"/>
      <c r="OY37" s="580"/>
      <c r="OZ37" s="580"/>
      <c r="PA37" s="580"/>
      <c r="PB37" s="580"/>
      <c r="PC37" s="580"/>
      <c r="PD37" s="580"/>
      <c r="PE37" s="580"/>
      <c r="PF37" s="580"/>
      <c r="PG37" s="580"/>
      <c r="PH37" s="580"/>
      <c r="PI37" s="580"/>
      <c r="PJ37" s="580"/>
      <c r="PK37" s="580"/>
      <c r="PL37" s="580"/>
      <c r="PM37" s="580"/>
      <c r="PN37" s="580"/>
      <c r="PO37" s="580"/>
      <c r="PP37" s="580"/>
      <c r="PQ37" s="580"/>
      <c r="PR37" s="580"/>
      <c r="PS37" s="580"/>
      <c r="PT37" s="580"/>
      <c r="PU37" s="580"/>
      <c r="PV37" s="580"/>
      <c r="PW37" s="580"/>
      <c r="PX37" s="580"/>
      <c r="PY37" s="580"/>
      <c r="PZ37" s="580"/>
      <c r="QA37" s="580"/>
      <c r="QB37" s="580"/>
      <c r="QC37" s="580"/>
      <c r="QD37" s="580"/>
      <c r="QE37" s="580"/>
      <c r="QF37" s="580"/>
      <c r="QG37" s="580"/>
      <c r="QH37" s="580"/>
      <c r="QI37" s="580"/>
      <c r="QJ37" s="580"/>
      <c r="QK37" s="580"/>
      <c r="QL37" s="580"/>
      <c r="QM37" s="580"/>
      <c r="QN37" s="580"/>
      <c r="QO37" s="580"/>
      <c r="QP37" s="580"/>
      <c r="QQ37" s="580"/>
      <c r="QR37" s="580"/>
      <c r="QS37" s="580"/>
      <c r="QT37" s="580"/>
      <c r="QU37" s="580"/>
      <c r="QV37" s="580"/>
      <c r="QW37" s="580"/>
      <c r="QX37" s="580"/>
      <c r="QY37" s="580"/>
      <c r="QZ37" s="580"/>
      <c r="RA37" s="580"/>
      <c r="RB37" s="580"/>
      <c r="RC37" s="580"/>
      <c r="RD37" s="580"/>
      <c r="RE37" s="580"/>
      <c r="RF37" s="580"/>
      <c r="RG37" s="580"/>
      <c r="RH37" s="580"/>
      <c r="RI37" s="580"/>
      <c r="RJ37" s="580"/>
      <c r="RK37" s="580"/>
      <c r="RL37" s="580"/>
      <c r="RM37" s="580"/>
      <c r="RN37" s="580"/>
      <c r="RO37" s="580"/>
      <c r="RP37" s="580"/>
      <c r="RQ37" s="580"/>
      <c r="RR37" s="580"/>
      <c r="RS37" s="580"/>
      <c r="RT37" s="580"/>
      <c r="RU37" s="580"/>
      <c r="RV37" s="580"/>
      <c r="RW37" s="580"/>
      <c r="RX37" s="580"/>
      <c r="RY37" s="580"/>
      <c r="RZ37" s="580"/>
      <c r="SA37" s="580"/>
      <c r="SB37" s="580"/>
      <c r="SC37" s="580"/>
      <c r="SD37" s="580"/>
      <c r="SE37" s="580"/>
      <c r="SF37" s="580"/>
      <c r="SG37" s="580"/>
      <c r="SH37" s="580"/>
      <c r="SI37" s="580"/>
      <c r="SJ37" s="580"/>
      <c r="SK37" s="580"/>
      <c r="SL37" s="580"/>
      <c r="SM37" s="580"/>
      <c r="SN37" s="580"/>
      <c r="SO37" s="580"/>
      <c r="SP37" s="580"/>
      <c r="SQ37" s="580"/>
      <c r="SR37" s="580"/>
      <c r="SS37" s="580"/>
      <c r="ST37" s="580"/>
      <c r="SU37" s="580"/>
      <c r="SV37" s="580"/>
      <c r="SW37" s="580"/>
      <c r="SX37" s="580"/>
      <c r="SY37" s="580"/>
      <c r="SZ37" s="580"/>
      <c r="TA37" s="580"/>
      <c r="TB37" s="580"/>
      <c r="TC37" s="580"/>
      <c r="TD37" s="580"/>
      <c r="TE37" s="580"/>
      <c r="TF37" s="580"/>
      <c r="TG37" s="580"/>
      <c r="TH37" s="580"/>
      <c r="TI37" s="580"/>
      <c r="TJ37" s="580"/>
      <c r="TK37" s="580"/>
      <c r="TL37" s="580"/>
      <c r="TM37" s="580"/>
      <c r="TN37" s="580"/>
      <c r="TO37" s="580"/>
      <c r="TP37" s="580"/>
      <c r="TQ37" s="580"/>
      <c r="TR37" s="580"/>
      <c r="TS37" s="580"/>
      <c r="TT37" s="580"/>
      <c r="TU37" s="580"/>
      <c r="TV37" s="580"/>
      <c r="TW37" s="580"/>
      <c r="TX37" s="580"/>
      <c r="TY37" s="580"/>
      <c r="TZ37" s="580"/>
      <c r="UA37" s="580"/>
      <c r="UB37" s="580"/>
      <c r="UC37" s="580"/>
      <c r="UD37" s="580"/>
      <c r="UE37" s="580"/>
      <c r="UF37" s="580"/>
      <c r="UG37" s="580"/>
      <c r="UH37" s="580"/>
      <c r="UI37" s="580"/>
      <c r="UJ37" s="580"/>
      <c r="UK37" s="580"/>
      <c r="UL37" s="580"/>
      <c r="UM37" s="580"/>
      <c r="UN37" s="580"/>
      <c r="UO37" s="580"/>
      <c r="UP37" s="580"/>
      <c r="UQ37" s="580"/>
      <c r="UR37" s="580"/>
      <c r="US37" s="580"/>
      <c r="UT37" s="580"/>
      <c r="UU37" s="580"/>
      <c r="UV37" s="580"/>
      <c r="UW37" s="580"/>
      <c r="UX37" s="580"/>
      <c r="UY37" s="580"/>
      <c r="UZ37" s="580"/>
      <c r="VA37" s="580"/>
      <c r="VB37" s="580"/>
      <c r="VC37" s="580"/>
      <c r="VD37" s="580"/>
      <c r="VE37" s="580"/>
      <c r="VF37" s="580"/>
      <c r="VG37" s="580"/>
      <c r="VH37" s="580"/>
      <c r="VI37" s="580"/>
      <c r="VJ37" s="580"/>
      <c r="VK37" s="580"/>
      <c r="VL37" s="580"/>
      <c r="VM37" s="580"/>
      <c r="VN37" s="580"/>
      <c r="VO37" s="580"/>
      <c r="VP37" s="580"/>
      <c r="VQ37" s="580"/>
      <c r="VR37" s="580"/>
      <c r="VS37" s="580"/>
      <c r="VT37" s="580"/>
      <c r="VU37" s="580"/>
      <c r="VV37" s="580"/>
      <c r="VW37" s="580"/>
      <c r="VX37" s="580"/>
      <c r="VY37" s="580"/>
      <c r="VZ37" s="580"/>
      <c r="WA37" s="580"/>
      <c r="WB37" s="580"/>
      <c r="WC37" s="580"/>
      <c r="WD37" s="580"/>
      <c r="WE37" s="580"/>
      <c r="WF37" s="580"/>
      <c r="WG37" s="580"/>
      <c r="WH37" s="580"/>
      <c r="WI37" s="580"/>
      <c r="WJ37" s="580"/>
      <c r="WK37" s="580"/>
      <c r="WL37" s="580"/>
      <c r="WM37" s="580"/>
      <c r="WN37" s="580"/>
      <c r="WO37" s="580"/>
      <c r="WP37" s="580"/>
      <c r="WQ37" s="580"/>
      <c r="WR37" s="580"/>
      <c r="WS37" s="580"/>
      <c r="WT37" s="580"/>
      <c r="WU37" s="580"/>
      <c r="WV37" s="580"/>
      <c r="WW37" s="580"/>
      <c r="WX37" s="580"/>
      <c r="WY37" s="580"/>
      <c r="WZ37" s="580"/>
      <c r="XA37" s="580"/>
      <c r="XB37" s="580"/>
      <c r="XC37" s="580"/>
      <c r="XD37" s="580"/>
      <c r="XE37" s="580"/>
      <c r="XF37" s="580"/>
      <c r="XG37" s="580"/>
      <c r="XH37" s="580"/>
      <c r="XI37" s="580"/>
      <c r="XJ37" s="580"/>
      <c r="XK37" s="580"/>
      <c r="XL37" s="580"/>
      <c r="XM37" s="580"/>
      <c r="XN37" s="580"/>
      <c r="XO37" s="580"/>
      <c r="XP37" s="580"/>
      <c r="XQ37" s="580"/>
      <c r="XR37" s="580"/>
      <c r="XS37" s="580"/>
      <c r="XT37" s="580"/>
      <c r="XU37" s="580"/>
      <c r="XV37" s="580"/>
      <c r="XW37" s="580"/>
      <c r="XX37" s="580"/>
      <c r="XY37" s="580"/>
      <c r="XZ37" s="580"/>
      <c r="YA37" s="580"/>
      <c r="YB37" s="580"/>
      <c r="YC37" s="580"/>
      <c r="YD37" s="580"/>
      <c r="YE37" s="580"/>
      <c r="YF37" s="580"/>
      <c r="YG37" s="580"/>
      <c r="YH37" s="580"/>
      <c r="YI37" s="580"/>
      <c r="YJ37" s="580"/>
      <c r="YK37" s="580"/>
      <c r="YL37" s="580"/>
      <c r="YM37" s="580"/>
      <c r="YN37" s="580"/>
      <c r="YO37" s="580"/>
      <c r="YP37" s="580"/>
      <c r="YQ37" s="580"/>
      <c r="YR37" s="580"/>
      <c r="YS37" s="580"/>
      <c r="YT37" s="580"/>
      <c r="YU37" s="580"/>
      <c r="YV37" s="580"/>
      <c r="YW37" s="580"/>
      <c r="YX37" s="580"/>
      <c r="YY37" s="580"/>
      <c r="YZ37" s="580"/>
      <c r="ZA37" s="580"/>
      <c r="ZB37" s="580"/>
      <c r="ZC37" s="580"/>
      <c r="ZD37" s="580"/>
      <c r="ZE37" s="580"/>
      <c r="ZF37" s="580"/>
      <c r="ZG37" s="580"/>
      <c r="ZH37" s="580"/>
      <c r="ZI37" s="580"/>
      <c r="ZJ37" s="580"/>
      <c r="ZK37" s="580"/>
      <c r="ZL37" s="580"/>
      <c r="ZM37" s="580"/>
      <c r="ZN37" s="580"/>
      <c r="ZO37" s="580"/>
      <c r="ZP37" s="580"/>
      <c r="ZQ37" s="580"/>
      <c r="ZR37" s="580"/>
      <c r="ZS37" s="580"/>
      <c r="ZT37" s="580"/>
      <c r="ZU37" s="580"/>
      <c r="ZV37" s="580"/>
      <c r="ZW37" s="580"/>
      <c r="ZX37" s="580"/>
      <c r="ZY37" s="580"/>
      <c r="ZZ37" s="580"/>
      <c r="AAA37" s="580"/>
      <c r="AAB37" s="580"/>
      <c r="AAC37" s="580"/>
      <c r="AAD37" s="580"/>
      <c r="AAE37" s="580"/>
      <c r="AAF37" s="580"/>
      <c r="AAG37" s="580"/>
      <c r="AAH37" s="580"/>
      <c r="AAI37" s="580"/>
      <c r="AAJ37" s="580"/>
      <c r="AAK37" s="580"/>
      <c r="AAL37" s="580"/>
      <c r="AAM37" s="580"/>
      <c r="AAN37" s="580"/>
      <c r="AAO37" s="580"/>
      <c r="AAP37" s="580"/>
      <c r="AAQ37" s="580"/>
      <c r="AAR37" s="580"/>
      <c r="AAS37" s="580"/>
      <c r="AAT37" s="580"/>
      <c r="AAU37" s="580"/>
      <c r="AAV37" s="580"/>
      <c r="AAW37" s="580"/>
      <c r="AAX37" s="580"/>
      <c r="AAY37" s="580"/>
      <c r="AAZ37" s="580"/>
      <c r="ABA37" s="580"/>
      <c r="ABB37" s="580"/>
      <c r="ABC37" s="580"/>
      <c r="ABD37" s="580"/>
      <c r="ABE37" s="580"/>
      <c r="ABF37" s="580"/>
      <c r="ABG37" s="580"/>
      <c r="ABH37" s="580"/>
      <c r="ABI37" s="580"/>
      <c r="ABJ37" s="580"/>
      <c r="ABK37" s="580"/>
      <c r="ABL37" s="580"/>
      <c r="ABM37" s="580"/>
      <c r="ABN37" s="580"/>
      <c r="ABO37" s="580"/>
      <c r="ABP37" s="580"/>
      <c r="ABQ37" s="580"/>
      <c r="ABR37" s="580"/>
      <c r="ABS37" s="580"/>
      <c r="ABT37" s="580"/>
      <c r="ABU37" s="580"/>
      <c r="ABV37" s="580"/>
      <c r="ABW37" s="580"/>
      <c r="ABX37" s="580"/>
      <c r="ABY37" s="580"/>
      <c r="ABZ37" s="580"/>
      <c r="ACA37" s="580"/>
      <c r="ACB37" s="580"/>
      <c r="ACC37" s="580"/>
      <c r="ACD37" s="580"/>
      <c r="ACE37" s="580"/>
      <c r="ACF37" s="580"/>
      <c r="ACG37" s="580"/>
      <c r="ACH37" s="580"/>
      <c r="ACI37" s="580"/>
      <c r="ACJ37" s="580"/>
      <c r="ACK37" s="580"/>
      <c r="ACL37" s="580"/>
      <c r="ACM37" s="580"/>
      <c r="ACN37" s="580"/>
      <c r="ACO37" s="580"/>
      <c r="ACP37" s="580"/>
      <c r="ACQ37" s="580"/>
      <c r="ACR37" s="580"/>
      <c r="ACS37" s="580"/>
      <c r="ACT37" s="580"/>
      <c r="ACU37" s="580"/>
      <c r="ACV37" s="580"/>
      <c r="ACW37" s="580"/>
      <c r="ACX37" s="580"/>
      <c r="ACY37" s="580"/>
      <c r="ACZ37" s="580"/>
      <c r="ADA37" s="580"/>
      <c r="ADB37" s="580"/>
      <c r="ADC37" s="580"/>
      <c r="ADD37" s="580"/>
      <c r="ADE37" s="580"/>
      <c r="ADF37" s="580"/>
      <c r="ADG37" s="580"/>
      <c r="ADH37" s="580"/>
      <c r="ADI37" s="580"/>
      <c r="ADJ37" s="580"/>
      <c r="ADK37" s="580"/>
      <c r="ADL37" s="580"/>
      <c r="ADM37" s="580"/>
      <c r="ADN37" s="580"/>
      <c r="ADO37" s="580"/>
      <c r="ADP37" s="580"/>
      <c r="ADQ37" s="580"/>
      <c r="ADR37" s="580"/>
      <c r="ADS37" s="580"/>
      <c r="ADT37" s="580"/>
      <c r="ADU37" s="580"/>
      <c r="ADV37" s="580"/>
      <c r="ADW37" s="580"/>
      <c r="ADX37" s="580"/>
      <c r="ADY37" s="580"/>
      <c r="ADZ37" s="580"/>
      <c r="AEA37" s="580"/>
      <c r="AEB37" s="580"/>
      <c r="AEC37" s="580"/>
      <c r="AED37" s="580"/>
      <c r="AEE37" s="580"/>
      <c r="AEF37" s="580"/>
      <c r="AEG37" s="580"/>
      <c r="AEH37" s="580"/>
      <c r="AEI37" s="580"/>
      <c r="AEJ37" s="580"/>
      <c r="AEK37" s="580"/>
      <c r="AEL37" s="580"/>
      <c r="AEM37" s="580"/>
      <c r="AEN37" s="580"/>
      <c r="AEO37" s="580"/>
      <c r="AEP37" s="580"/>
      <c r="AEQ37" s="580"/>
      <c r="AER37" s="580"/>
      <c r="AES37" s="580"/>
      <c r="AET37" s="580"/>
      <c r="AEU37" s="580"/>
      <c r="AEV37" s="580"/>
      <c r="AEW37" s="580"/>
      <c r="AEX37" s="580"/>
      <c r="AEY37" s="580"/>
      <c r="AEZ37" s="580"/>
      <c r="AFA37" s="580"/>
      <c r="AFB37" s="580"/>
      <c r="AFC37" s="580"/>
      <c r="AFD37" s="580"/>
      <c r="AFE37" s="580"/>
      <c r="AFF37" s="580"/>
      <c r="AFG37" s="580"/>
      <c r="AFH37" s="580"/>
      <c r="AFI37" s="580"/>
      <c r="AFJ37" s="580"/>
      <c r="AFK37" s="580"/>
      <c r="AFL37" s="580"/>
      <c r="AFM37" s="580"/>
      <c r="AFN37" s="580"/>
      <c r="AFO37" s="580"/>
      <c r="AFP37" s="580"/>
      <c r="AFQ37" s="580"/>
      <c r="AFR37" s="580"/>
      <c r="AFS37" s="580"/>
      <c r="AFT37" s="580"/>
      <c r="AFU37" s="580"/>
      <c r="AFV37" s="580"/>
      <c r="AFW37" s="580"/>
      <c r="AFX37" s="580"/>
      <c r="AFY37" s="580"/>
      <c r="AFZ37" s="580"/>
      <c r="AGA37" s="580"/>
      <c r="AGB37" s="580"/>
      <c r="AGC37" s="580"/>
      <c r="AGD37" s="580"/>
      <c r="AGE37" s="580"/>
      <c r="AGF37" s="580"/>
      <c r="AGG37" s="580"/>
      <c r="AGH37" s="580"/>
      <c r="AGI37" s="580"/>
      <c r="AGJ37" s="580"/>
      <c r="AGK37" s="580"/>
      <c r="AGL37" s="580"/>
      <c r="AGM37" s="580"/>
      <c r="AGN37" s="580"/>
      <c r="AGO37" s="580"/>
      <c r="AGP37" s="580"/>
      <c r="AGQ37" s="580"/>
      <c r="AGR37" s="580"/>
      <c r="AGS37" s="580"/>
      <c r="AGT37" s="580"/>
      <c r="AGU37" s="580"/>
      <c r="AGV37" s="580"/>
      <c r="AGW37" s="580"/>
      <c r="AGX37" s="580"/>
      <c r="AGY37" s="580"/>
      <c r="AGZ37" s="580"/>
      <c r="AHA37" s="580"/>
      <c r="AHB37" s="580"/>
      <c r="AHC37" s="580"/>
      <c r="AHD37" s="580"/>
      <c r="AHE37" s="580"/>
      <c r="AHF37" s="580"/>
      <c r="AHG37" s="580"/>
      <c r="AHH37" s="580"/>
      <c r="AHI37" s="580"/>
      <c r="AHJ37" s="580"/>
      <c r="AHK37" s="580"/>
      <c r="AHL37" s="580"/>
      <c r="AHM37" s="580"/>
      <c r="AHN37" s="580"/>
      <c r="AHO37" s="580"/>
      <c r="AHP37" s="580"/>
      <c r="AHQ37" s="580"/>
      <c r="AHR37" s="580"/>
      <c r="AHS37" s="580"/>
      <c r="AHT37" s="580"/>
      <c r="AHU37" s="580"/>
      <c r="AHV37" s="580"/>
      <c r="AHW37" s="580"/>
      <c r="AHX37" s="580"/>
      <c r="AHY37" s="580"/>
      <c r="AHZ37" s="580"/>
      <c r="AIA37" s="580"/>
      <c r="AIB37" s="580"/>
      <c r="AIC37" s="580"/>
      <c r="AID37" s="580"/>
      <c r="AIE37" s="580"/>
      <c r="AIF37" s="580"/>
      <c r="AIG37" s="580"/>
      <c r="AIH37" s="580"/>
      <c r="AII37" s="580"/>
      <c r="AIJ37" s="580"/>
      <c r="AIK37" s="580"/>
      <c r="AIL37" s="580"/>
      <c r="AIM37" s="580"/>
      <c r="AIN37" s="580"/>
      <c r="AIO37" s="580"/>
      <c r="AIP37" s="580"/>
      <c r="AIQ37" s="580"/>
      <c r="AIR37" s="580"/>
      <c r="AIS37" s="580"/>
      <c r="AIT37" s="580"/>
      <c r="AIU37" s="580"/>
      <c r="AIV37" s="580"/>
      <c r="AIW37" s="580"/>
      <c r="AIX37" s="580"/>
      <c r="AIY37" s="580"/>
      <c r="AIZ37" s="580"/>
      <c r="AJA37" s="580"/>
      <c r="AJB37" s="580"/>
      <c r="AJC37" s="580"/>
      <c r="AJD37" s="580"/>
      <c r="AJE37" s="580"/>
      <c r="AJF37" s="580"/>
      <c r="AJG37" s="580"/>
      <c r="AJH37" s="580"/>
      <c r="AJI37" s="580"/>
      <c r="AJJ37" s="580"/>
      <c r="AJK37" s="580"/>
      <c r="AJL37" s="580"/>
      <c r="AJM37" s="580"/>
      <c r="AJN37" s="580"/>
      <c r="AJO37" s="580"/>
      <c r="AJP37" s="580"/>
      <c r="AJQ37" s="580"/>
      <c r="AJR37" s="580"/>
      <c r="AJS37" s="580"/>
      <c r="AJT37" s="580"/>
      <c r="AJU37" s="580"/>
      <c r="AJV37" s="580"/>
      <c r="AJW37" s="580"/>
      <c r="AJX37" s="580"/>
      <c r="AJY37" s="580"/>
      <c r="AJZ37" s="580"/>
      <c r="AKA37" s="580"/>
      <c r="AKB37" s="580"/>
      <c r="AKC37" s="580"/>
      <c r="AKD37" s="580"/>
      <c r="AKE37" s="580"/>
      <c r="AKF37" s="580"/>
      <c r="AKG37" s="580"/>
      <c r="AKH37" s="580"/>
      <c r="AKI37" s="580"/>
      <c r="AKJ37" s="580"/>
      <c r="AKK37" s="580"/>
      <c r="AKL37" s="580"/>
      <c r="AKM37" s="580"/>
      <c r="AKN37" s="580"/>
      <c r="AKO37" s="580"/>
      <c r="AKP37" s="580"/>
      <c r="AKQ37" s="580"/>
      <c r="AKR37" s="580"/>
      <c r="AKS37" s="580"/>
      <c r="AKT37" s="580"/>
      <c r="AKU37" s="580"/>
      <c r="AKV37" s="580"/>
      <c r="AKW37" s="580"/>
      <c r="AKX37" s="580"/>
      <c r="AKY37" s="580"/>
      <c r="AKZ37" s="580"/>
      <c r="ALA37" s="580"/>
      <c r="ALB37" s="580"/>
      <c r="ALC37" s="580"/>
      <c r="ALD37" s="580"/>
      <c r="ALE37" s="580"/>
      <c r="ALF37" s="580"/>
      <c r="ALG37" s="580"/>
      <c r="ALH37" s="580"/>
      <c r="ALI37" s="580"/>
      <c r="ALJ37" s="580"/>
      <c r="ALK37" s="580"/>
      <c r="ALL37" s="580"/>
      <c r="ALM37" s="580"/>
      <c r="ALN37" s="580"/>
      <c r="ALO37" s="580"/>
      <c r="ALP37" s="580"/>
      <c r="ALQ37" s="580"/>
      <c r="ALR37" s="580"/>
      <c r="ALS37" s="580"/>
      <c r="ALT37" s="580"/>
      <c r="ALU37" s="580"/>
      <c r="ALV37" s="580"/>
      <c r="ALW37" s="580"/>
      <c r="ALX37" s="580"/>
      <c r="ALY37" s="580"/>
      <c r="ALZ37" s="580"/>
      <c r="AMA37" s="580"/>
      <c r="AMB37" s="580"/>
      <c r="AMC37" s="580"/>
      <c r="AMD37" s="580"/>
      <c r="AME37" s="580"/>
      <c r="AMF37" s="580"/>
      <c r="AMG37" s="580"/>
      <c r="AMH37" s="580"/>
      <c r="AMI37" s="580"/>
      <c r="AMJ37" s="580"/>
      <c r="AMK37" s="580"/>
      <c r="AML37" s="580"/>
      <c r="AMM37" s="580"/>
      <c r="AMN37" s="580"/>
      <c r="AMO37" s="580"/>
      <c r="AMP37" s="580"/>
      <c r="AMQ37" s="580"/>
      <c r="AMR37" s="580"/>
      <c r="AMS37" s="580"/>
      <c r="AMT37" s="580"/>
      <c r="AMU37" s="580"/>
      <c r="AMV37" s="580"/>
      <c r="AMW37" s="580"/>
      <c r="AMX37" s="580"/>
      <c r="AMY37" s="580"/>
      <c r="AMZ37" s="580"/>
      <c r="ANA37" s="580"/>
      <c r="ANB37" s="580"/>
      <c r="ANC37" s="580"/>
      <c r="AND37" s="580"/>
      <c r="ANE37" s="580"/>
      <c r="ANF37" s="580"/>
      <c r="ANG37" s="580"/>
      <c r="ANH37" s="580"/>
      <c r="ANI37" s="580"/>
      <c r="ANJ37" s="580"/>
      <c r="ANK37" s="580"/>
      <c r="ANL37" s="580"/>
      <c r="ANM37" s="580"/>
      <c r="ANN37" s="580"/>
      <c r="ANO37" s="580"/>
      <c r="ANP37" s="580"/>
      <c r="ANQ37" s="580"/>
      <c r="ANR37" s="580"/>
      <c r="ANS37" s="580"/>
      <c r="ANT37" s="580"/>
      <c r="ANU37" s="580"/>
      <c r="ANV37" s="580"/>
      <c r="ANW37" s="580"/>
      <c r="ANX37" s="580"/>
      <c r="ANY37" s="580"/>
      <c r="ANZ37" s="580"/>
      <c r="AOA37" s="580"/>
      <c r="AOB37" s="580"/>
      <c r="AOC37" s="580"/>
      <c r="AOD37" s="580"/>
      <c r="AOE37" s="580"/>
      <c r="AOF37" s="580"/>
      <c r="AOG37" s="580"/>
      <c r="AOH37" s="580"/>
      <c r="AOI37" s="580"/>
      <c r="AOJ37" s="580"/>
      <c r="AOK37" s="580"/>
      <c r="AOL37" s="580"/>
      <c r="AOM37" s="580"/>
      <c r="AON37" s="580"/>
      <c r="AOO37" s="580"/>
      <c r="AOP37" s="580"/>
      <c r="AOQ37" s="580"/>
      <c r="AOR37" s="580"/>
      <c r="AOS37" s="580"/>
      <c r="AOT37" s="580"/>
      <c r="AOU37" s="580"/>
      <c r="AOV37" s="580"/>
      <c r="AOW37" s="580"/>
      <c r="AOX37" s="580"/>
      <c r="AOY37" s="580"/>
      <c r="AOZ37" s="580"/>
      <c r="APA37" s="580"/>
      <c r="APB37" s="580"/>
      <c r="APC37" s="580"/>
      <c r="APD37" s="580"/>
      <c r="APE37" s="580"/>
      <c r="APF37" s="580"/>
      <c r="APG37" s="580"/>
      <c r="APH37" s="580"/>
      <c r="API37" s="580"/>
      <c r="APJ37" s="580"/>
      <c r="APK37" s="580"/>
      <c r="APL37" s="580"/>
      <c r="APM37" s="580"/>
      <c r="APN37" s="580"/>
      <c r="APO37" s="580"/>
      <c r="APP37" s="580"/>
      <c r="APQ37" s="580"/>
      <c r="APR37" s="580"/>
      <c r="APS37" s="580"/>
      <c r="APT37" s="580"/>
      <c r="APU37" s="580"/>
      <c r="APV37" s="580"/>
      <c r="APW37" s="580"/>
      <c r="APX37" s="580"/>
      <c r="APY37" s="580"/>
      <c r="APZ37" s="580"/>
      <c r="AQA37" s="580"/>
      <c r="AQB37" s="580"/>
      <c r="AQC37" s="580"/>
      <c r="AQD37" s="580"/>
      <c r="AQE37" s="580"/>
      <c r="AQF37" s="580"/>
      <c r="AQG37" s="580"/>
      <c r="AQH37" s="580"/>
      <c r="AQI37" s="580"/>
      <c r="AQJ37" s="580"/>
      <c r="AQK37" s="580"/>
      <c r="AQL37" s="580"/>
      <c r="AQM37" s="580"/>
      <c r="AQN37" s="580"/>
      <c r="AQO37" s="580"/>
      <c r="AQP37" s="580"/>
      <c r="AQQ37" s="580"/>
      <c r="AQR37" s="580"/>
      <c r="AQS37" s="580"/>
      <c r="AQT37" s="580"/>
      <c r="AQU37" s="580"/>
      <c r="AQV37" s="580"/>
      <c r="AQW37" s="580"/>
      <c r="AQX37" s="580"/>
      <c r="AQY37" s="580"/>
      <c r="AQZ37" s="580"/>
      <c r="ARA37" s="580"/>
      <c r="ARB37" s="580"/>
      <c r="ARC37" s="580"/>
      <c r="ARD37" s="580"/>
      <c r="ARE37" s="580"/>
      <c r="ARF37" s="580"/>
      <c r="ARG37" s="580"/>
      <c r="ARH37" s="580"/>
      <c r="ARI37" s="580"/>
      <c r="ARJ37" s="580"/>
      <c r="ARK37" s="580"/>
      <c r="ARL37" s="580"/>
      <c r="ARM37" s="580"/>
      <c r="ARN37" s="580"/>
      <c r="ARO37" s="580"/>
      <c r="ARP37" s="580"/>
      <c r="ARQ37" s="580"/>
      <c r="ARR37" s="580"/>
      <c r="ARS37" s="580"/>
      <c r="ART37" s="580"/>
      <c r="ARU37" s="580"/>
      <c r="ARV37" s="580"/>
      <c r="ARW37" s="580"/>
      <c r="ARX37" s="580"/>
      <c r="ARY37" s="580"/>
      <c r="ARZ37" s="580"/>
      <c r="ASA37" s="580"/>
      <c r="ASB37" s="580"/>
      <c r="ASC37" s="580"/>
      <c r="ASD37" s="580"/>
      <c r="ASE37" s="580"/>
      <c r="ASF37" s="580"/>
      <c r="ASG37" s="580"/>
      <c r="ASH37" s="580"/>
      <c r="ASI37" s="580"/>
      <c r="ASJ37" s="580"/>
      <c r="ASK37" s="580"/>
      <c r="ASL37" s="580"/>
      <c r="ASM37" s="580"/>
      <c r="ASN37" s="580"/>
      <c r="ASO37" s="580"/>
      <c r="ASP37" s="580"/>
      <c r="ASQ37" s="580"/>
      <c r="ASR37" s="580"/>
      <c r="ASS37" s="580"/>
      <c r="AST37" s="580"/>
      <c r="ASU37" s="580"/>
      <c r="ASV37" s="580"/>
      <c r="ASW37" s="580"/>
      <c r="ASX37" s="580"/>
      <c r="ASY37" s="580"/>
      <c r="ASZ37" s="580"/>
      <c r="ATA37" s="580"/>
      <c r="ATB37" s="580"/>
      <c r="ATC37" s="580"/>
      <c r="ATD37" s="580"/>
      <c r="ATE37" s="580"/>
      <c r="ATF37" s="580"/>
      <c r="ATG37" s="580"/>
      <c r="ATH37" s="580"/>
      <c r="ATI37" s="580"/>
      <c r="ATJ37" s="580"/>
      <c r="ATK37" s="580"/>
      <c r="ATL37" s="580"/>
      <c r="ATM37" s="580"/>
      <c r="ATN37" s="580"/>
      <c r="ATO37" s="580"/>
      <c r="ATP37" s="580"/>
      <c r="ATQ37" s="580"/>
      <c r="ATR37" s="580"/>
      <c r="ATS37" s="580"/>
      <c r="ATT37" s="580"/>
      <c r="ATU37" s="580"/>
      <c r="ATV37" s="580"/>
      <c r="ATW37" s="580"/>
      <c r="ATX37" s="580"/>
      <c r="ATY37" s="580"/>
      <c r="ATZ37" s="580"/>
      <c r="AUA37" s="580"/>
      <c r="AUB37" s="580"/>
      <c r="AUC37" s="580"/>
      <c r="AUD37" s="580"/>
      <c r="AUE37" s="580"/>
      <c r="AUF37" s="580"/>
      <c r="AUG37" s="580"/>
      <c r="AUH37" s="580"/>
      <c r="AUI37" s="580"/>
      <c r="AUJ37" s="580"/>
      <c r="AUK37" s="580"/>
      <c r="AUL37" s="580"/>
      <c r="AUM37" s="580"/>
      <c r="AUN37" s="580"/>
      <c r="AUO37" s="580"/>
      <c r="AUP37" s="580"/>
      <c r="AUQ37" s="580"/>
      <c r="AUR37" s="580"/>
      <c r="AUS37" s="580"/>
      <c r="AUT37" s="580"/>
      <c r="AUU37" s="580"/>
      <c r="AUV37" s="580"/>
      <c r="AUW37" s="580"/>
      <c r="AUX37" s="580"/>
      <c r="AUY37" s="580"/>
      <c r="AUZ37" s="580"/>
      <c r="AVA37" s="580"/>
      <c r="AVB37" s="580"/>
      <c r="AVC37" s="580"/>
      <c r="AVD37" s="580"/>
      <c r="AVE37" s="580"/>
      <c r="AVF37" s="580"/>
      <c r="AVG37" s="580"/>
      <c r="AVH37" s="580"/>
      <c r="AVI37" s="580"/>
      <c r="AVJ37" s="580"/>
      <c r="AVK37" s="580"/>
      <c r="AVL37" s="580"/>
      <c r="AVM37" s="580"/>
      <c r="AVN37" s="580"/>
      <c r="AVO37" s="580"/>
      <c r="AVP37" s="580"/>
      <c r="AVQ37" s="580"/>
      <c r="AVR37" s="580"/>
      <c r="AVS37" s="580"/>
      <c r="AVT37" s="580"/>
      <c r="AVU37" s="580"/>
      <c r="AVV37" s="580"/>
      <c r="AVW37" s="580"/>
      <c r="AVX37" s="580"/>
      <c r="AVY37" s="580"/>
      <c r="AVZ37" s="580"/>
      <c r="AWA37" s="580"/>
      <c r="AWB37" s="580"/>
      <c r="AWC37" s="580"/>
      <c r="AWD37" s="580"/>
      <c r="AWE37" s="580"/>
      <c r="AWF37" s="580"/>
      <c r="AWG37" s="580"/>
      <c r="AWH37" s="580"/>
      <c r="AWI37" s="580"/>
      <c r="AWJ37" s="580"/>
      <c r="AWK37" s="580"/>
      <c r="AWL37" s="580"/>
      <c r="AWM37" s="580"/>
      <c r="AWN37" s="580"/>
      <c r="AWO37" s="580"/>
      <c r="AWP37" s="580"/>
      <c r="AWQ37" s="580"/>
      <c r="AWR37" s="580"/>
      <c r="AWS37" s="580"/>
      <c r="AWT37" s="580"/>
      <c r="AWU37" s="580"/>
      <c r="AWV37" s="580"/>
      <c r="AWW37" s="580"/>
      <c r="AWX37" s="580"/>
      <c r="AWY37" s="580"/>
      <c r="AWZ37" s="580"/>
      <c r="AXA37" s="580"/>
      <c r="AXB37" s="580"/>
      <c r="AXC37" s="580"/>
      <c r="AXD37" s="580"/>
      <c r="AXE37" s="580"/>
      <c r="AXF37" s="580"/>
      <c r="AXG37" s="580"/>
      <c r="AXH37" s="580"/>
      <c r="AXI37" s="580"/>
      <c r="AXJ37" s="580"/>
      <c r="AXK37" s="580"/>
      <c r="AXL37" s="580"/>
      <c r="AXM37" s="580"/>
      <c r="AXN37" s="580"/>
      <c r="AXO37" s="580"/>
      <c r="AXP37" s="580"/>
      <c r="AXQ37" s="580"/>
      <c r="AXR37" s="580"/>
      <c r="AXS37" s="580"/>
      <c r="AXT37" s="580"/>
      <c r="AXU37" s="580"/>
      <c r="AXV37" s="580"/>
      <c r="AXW37" s="580"/>
      <c r="AXX37" s="580"/>
      <c r="AXY37" s="580"/>
      <c r="AXZ37" s="580"/>
      <c r="AYA37" s="580"/>
      <c r="AYB37" s="580"/>
      <c r="AYC37" s="580"/>
      <c r="AYD37" s="580"/>
      <c r="AYE37" s="580"/>
      <c r="AYF37" s="580"/>
      <c r="AYG37" s="580"/>
      <c r="AYH37" s="580"/>
      <c r="AYI37" s="580"/>
      <c r="AYJ37" s="580"/>
      <c r="AYK37" s="580"/>
      <c r="AYL37" s="580"/>
      <c r="AYM37" s="580"/>
      <c r="AYN37" s="580"/>
      <c r="AYO37" s="580"/>
      <c r="AYP37" s="580"/>
      <c r="AYQ37" s="580"/>
      <c r="AYR37" s="580"/>
      <c r="AYS37" s="580"/>
      <c r="AYT37" s="580"/>
      <c r="AYU37" s="580"/>
      <c r="AYV37" s="580"/>
      <c r="AYW37" s="580"/>
      <c r="AYX37" s="580"/>
      <c r="AYY37" s="580"/>
      <c r="AYZ37" s="580"/>
      <c r="AZA37" s="580"/>
      <c r="AZB37" s="580"/>
      <c r="AZC37" s="580"/>
      <c r="AZD37" s="580"/>
      <c r="AZE37" s="580"/>
      <c r="AZF37" s="580"/>
      <c r="AZG37" s="580"/>
      <c r="AZH37" s="580"/>
      <c r="AZI37" s="580"/>
      <c r="AZJ37" s="580"/>
      <c r="AZK37" s="580"/>
      <c r="AZL37" s="580"/>
      <c r="AZM37" s="580"/>
      <c r="AZN37" s="580"/>
      <c r="AZO37" s="580"/>
      <c r="AZP37" s="580"/>
      <c r="AZQ37" s="580"/>
      <c r="AZR37" s="580"/>
      <c r="AZS37" s="580"/>
      <c r="AZT37" s="580"/>
      <c r="AZU37" s="580"/>
      <c r="AZV37" s="580"/>
      <c r="AZW37" s="580"/>
      <c r="AZX37" s="580"/>
      <c r="AZY37" s="580"/>
      <c r="AZZ37" s="580"/>
      <c r="BAA37" s="580"/>
      <c r="BAB37" s="580"/>
      <c r="BAC37" s="580"/>
      <c r="BAD37" s="580"/>
      <c r="BAE37" s="580"/>
      <c r="BAF37" s="580"/>
      <c r="BAG37" s="580"/>
      <c r="BAH37" s="580"/>
      <c r="BAI37" s="580"/>
      <c r="BAJ37" s="580"/>
      <c r="BAK37" s="580"/>
      <c r="BAL37" s="580"/>
      <c r="BAM37" s="580"/>
      <c r="BAN37" s="580"/>
      <c r="BAO37" s="580"/>
      <c r="BAP37" s="580"/>
      <c r="BAQ37" s="580"/>
      <c r="BAR37" s="580"/>
      <c r="BAS37" s="580"/>
      <c r="BAT37" s="580"/>
      <c r="BAU37" s="580"/>
      <c r="BAV37" s="580"/>
      <c r="BAW37" s="580"/>
      <c r="BAX37" s="580"/>
      <c r="BAY37" s="580"/>
      <c r="BAZ37" s="580"/>
      <c r="BBA37" s="580"/>
      <c r="BBB37" s="580"/>
      <c r="BBC37" s="580"/>
      <c r="BBD37" s="580"/>
      <c r="BBE37" s="580"/>
      <c r="BBF37" s="580"/>
      <c r="BBG37" s="580"/>
      <c r="BBH37" s="580"/>
      <c r="BBI37" s="580"/>
      <c r="BBJ37" s="580"/>
      <c r="BBK37" s="580"/>
      <c r="BBL37" s="580"/>
      <c r="BBM37" s="580"/>
      <c r="BBN37" s="580"/>
      <c r="BBO37" s="580"/>
      <c r="BBP37" s="580"/>
      <c r="BBQ37" s="580"/>
      <c r="BBR37" s="580"/>
      <c r="BBS37" s="580"/>
      <c r="BBT37" s="580"/>
      <c r="BBU37" s="580"/>
      <c r="BBV37" s="580"/>
      <c r="BBW37" s="580"/>
      <c r="BBX37" s="580"/>
      <c r="BBY37" s="580"/>
      <c r="BBZ37" s="580"/>
      <c r="BCA37" s="580"/>
      <c r="BCB37" s="580"/>
      <c r="BCC37" s="580"/>
      <c r="BCD37" s="580"/>
      <c r="BCE37" s="580"/>
      <c r="BCF37" s="580"/>
      <c r="BCG37" s="580"/>
      <c r="BCH37" s="580"/>
      <c r="BCI37" s="580"/>
      <c r="BCJ37" s="580"/>
      <c r="BCK37" s="580"/>
      <c r="BCL37" s="580"/>
      <c r="BCM37" s="580"/>
      <c r="BCN37" s="580"/>
      <c r="BCO37" s="580"/>
      <c r="BCP37" s="580"/>
      <c r="BCQ37" s="580"/>
      <c r="BCR37" s="580"/>
      <c r="BCS37" s="580"/>
      <c r="BCT37" s="580"/>
      <c r="BCU37" s="580"/>
      <c r="BCV37" s="580"/>
      <c r="BCW37" s="580"/>
      <c r="BCX37" s="580"/>
      <c r="BCY37" s="580"/>
      <c r="BCZ37" s="580"/>
      <c r="BDA37" s="580"/>
      <c r="BDB37" s="580"/>
      <c r="BDC37" s="580"/>
      <c r="BDD37" s="580"/>
      <c r="BDE37" s="580"/>
      <c r="BDF37" s="580"/>
      <c r="BDG37" s="580"/>
      <c r="BDH37" s="580"/>
      <c r="BDI37" s="580"/>
      <c r="BDJ37" s="580"/>
      <c r="BDK37" s="580"/>
      <c r="BDL37" s="580"/>
      <c r="BDM37" s="580"/>
      <c r="BDN37" s="580"/>
      <c r="BDO37" s="580"/>
      <c r="BDP37" s="580"/>
      <c r="BDQ37" s="580"/>
      <c r="BDR37" s="580"/>
      <c r="BDS37" s="580"/>
      <c r="BDT37" s="580"/>
      <c r="BDU37" s="580"/>
      <c r="BDV37" s="580"/>
      <c r="BDW37" s="580"/>
      <c r="BDX37" s="580"/>
      <c r="BDY37" s="580"/>
      <c r="BDZ37" s="580"/>
      <c r="BEA37" s="580"/>
      <c r="BEB37" s="580"/>
      <c r="BEC37" s="580"/>
      <c r="BED37" s="580"/>
      <c r="BEE37" s="580"/>
      <c r="BEF37" s="580"/>
      <c r="BEG37" s="580"/>
      <c r="BEH37" s="580"/>
      <c r="BEI37" s="580"/>
      <c r="BEJ37" s="580"/>
      <c r="BEK37" s="580"/>
      <c r="BEL37" s="580"/>
      <c r="BEM37" s="580"/>
      <c r="BEN37" s="580"/>
      <c r="BEO37" s="580"/>
      <c r="BEP37" s="580"/>
      <c r="BEQ37" s="580"/>
      <c r="BER37" s="580"/>
      <c r="BES37" s="580"/>
      <c r="BET37" s="580"/>
      <c r="BEU37" s="580"/>
      <c r="BEV37" s="580"/>
      <c r="BEW37" s="580"/>
      <c r="BEX37" s="580"/>
      <c r="BEY37" s="580"/>
      <c r="BEZ37" s="580"/>
      <c r="BFA37" s="580"/>
      <c r="BFB37" s="580"/>
      <c r="BFC37" s="580"/>
      <c r="BFD37" s="580"/>
      <c r="BFE37" s="580"/>
      <c r="BFF37" s="580"/>
      <c r="BFG37" s="580"/>
      <c r="BFH37" s="580"/>
      <c r="BFI37" s="580"/>
      <c r="BFJ37" s="580"/>
      <c r="BFK37" s="580"/>
      <c r="BFL37" s="580"/>
      <c r="BFM37" s="580"/>
      <c r="BFN37" s="580"/>
      <c r="BFO37" s="580"/>
      <c r="BFP37" s="580"/>
      <c r="BFQ37" s="580"/>
      <c r="BFR37" s="580"/>
      <c r="BFS37" s="580"/>
      <c r="BFT37" s="580"/>
      <c r="BFU37" s="580"/>
      <c r="BFV37" s="580"/>
      <c r="BFW37" s="580"/>
      <c r="BFX37" s="580"/>
      <c r="BFY37" s="580"/>
      <c r="BFZ37" s="580"/>
      <c r="BGA37" s="580"/>
      <c r="BGB37" s="580"/>
      <c r="BGC37" s="580"/>
      <c r="BGD37" s="580"/>
      <c r="BGE37" s="580"/>
      <c r="BGF37" s="580"/>
      <c r="BGG37" s="580"/>
      <c r="BGH37" s="580"/>
      <c r="BGI37" s="580"/>
      <c r="BGJ37" s="580"/>
      <c r="BGK37" s="580"/>
      <c r="BGL37" s="580"/>
      <c r="BGM37" s="580"/>
      <c r="BGN37" s="580"/>
      <c r="BGO37" s="580"/>
      <c r="BGP37" s="580"/>
      <c r="BGQ37" s="580"/>
      <c r="BGR37" s="580"/>
      <c r="BGS37" s="580"/>
      <c r="BGT37" s="580"/>
      <c r="BGU37" s="580"/>
      <c r="BGV37" s="580"/>
      <c r="BGW37" s="580"/>
      <c r="BGX37" s="580"/>
      <c r="BGY37" s="580"/>
      <c r="BGZ37" s="580"/>
      <c r="BHA37" s="580"/>
      <c r="BHB37" s="580"/>
      <c r="BHC37" s="580"/>
      <c r="BHD37" s="580"/>
      <c r="BHE37" s="580"/>
      <c r="BHF37" s="580"/>
      <c r="BHG37" s="580"/>
      <c r="BHH37" s="580"/>
      <c r="BHI37" s="580"/>
      <c r="BHJ37" s="580"/>
      <c r="BHK37" s="580"/>
      <c r="BHL37" s="580"/>
      <c r="BHM37" s="580"/>
      <c r="BHN37" s="580"/>
      <c r="BHO37" s="580"/>
      <c r="BHP37" s="580"/>
      <c r="BHQ37" s="580"/>
      <c r="BHR37" s="580"/>
      <c r="BHS37" s="580"/>
      <c r="BHT37" s="580"/>
      <c r="BHU37" s="580"/>
      <c r="BHV37" s="580"/>
      <c r="BHW37" s="580"/>
      <c r="BHX37" s="580"/>
      <c r="BHY37" s="580"/>
      <c r="BHZ37" s="580"/>
      <c r="BIA37" s="580"/>
      <c r="BIB37" s="580"/>
      <c r="BIC37" s="580"/>
      <c r="BID37" s="580"/>
      <c r="BIE37" s="580"/>
      <c r="BIF37" s="580"/>
      <c r="BIG37" s="580"/>
      <c r="BIH37" s="580"/>
      <c r="BII37" s="580"/>
      <c r="BIJ37" s="580"/>
      <c r="BIK37" s="580"/>
      <c r="BIL37" s="580"/>
      <c r="BIM37" s="580"/>
      <c r="BIN37" s="580"/>
      <c r="BIO37" s="580"/>
      <c r="BIP37" s="580"/>
      <c r="BIQ37" s="580"/>
      <c r="BIR37" s="580"/>
      <c r="BIS37" s="580"/>
      <c r="BIT37" s="580"/>
      <c r="BIU37" s="580"/>
      <c r="BIV37" s="580"/>
      <c r="BIW37" s="580"/>
      <c r="BIX37" s="580"/>
      <c r="BIY37" s="580"/>
      <c r="BIZ37" s="580"/>
      <c r="BJA37" s="580"/>
      <c r="BJB37" s="580"/>
      <c r="BJC37" s="580"/>
      <c r="BJD37" s="580"/>
      <c r="BJE37" s="580"/>
      <c r="BJF37" s="580"/>
      <c r="BJG37" s="580"/>
      <c r="BJH37" s="580"/>
      <c r="BJI37" s="580"/>
      <c r="BJJ37" s="580"/>
      <c r="BJK37" s="580"/>
      <c r="BJL37" s="580"/>
      <c r="BJM37" s="580"/>
      <c r="BJN37" s="580"/>
      <c r="BJO37" s="580"/>
      <c r="BJP37" s="580"/>
      <c r="BJQ37" s="580"/>
      <c r="BJR37" s="580"/>
      <c r="BJS37" s="580"/>
      <c r="BJT37" s="580"/>
      <c r="BJU37" s="580"/>
      <c r="BJV37" s="580"/>
      <c r="BJW37" s="580"/>
      <c r="BJX37" s="580"/>
      <c r="BJY37" s="580"/>
      <c r="BJZ37" s="580"/>
      <c r="BKA37" s="580"/>
      <c r="BKB37" s="580"/>
      <c r="BKC37" s="580"/>
      <c r="BKD37" s="580"/>
      <c r="BKE37" s="580"/>
      <c r="BKF37" s="580"/>
      <c r="BKG37" s="580"/>
      <c r="BKH37" s="580"/>
      <c r="BKI37" s="580"/>
      <c r="BKJ37" s="580"/>
      <c r="BKK37" s="580"/>
      <c r="BKL37" s="580"/>
      <c r="BKM37" s="580"/>
      <c r="BKN37" s="580"/>
      <c r="BKO37" s="580"/>
      <c r="BKP37" s="580"/>
      <c r="BKQ37" s="580"/>
      <c r="BKR37" s="580"/>
      <c r="BKS37" s="580"/>
      <c r="BKT37" s="580"/>
      <c r="BKU37" s="580"/>
      <c r="BKV37" s="580"/>
      <c r="BKW37" s="580"/>
      <c r="BKX37" s="580"/>
      <c r="BKY37" s="580"/>
      <c r="BKZ37" s="580"/>
      <c r="BLA37" s="580"/>
      <c r="BLB37" s="580"/>
      <c r="BLC37" s="580"/>
      <c r="BLD37" s="580"/>
      <c r="BLE37" s="580"/>
      <c r="BLF37" s="580"/>
      <c r="BLG37" s="580"/>
      <c r="BLH37" s="580"/>
      <c r="BLI37" s="580"/>
      <c r="BLJ37" s="580"/>
      <c r="BLK37" s="580"/>
      <c r="BLL37" s="580"/>
      <c r="BLM37" s="580"/>
      <c r="BLN37" s="580"/>
      <c r="BLO37" s="580"/>
      <c r="BLP37" s="580"/>
      <c r="BLQ37" s="580"/>
      <c r="BLR37" s="580"/>
      <c r="BLS37" s="580"/>
      <c r="BLT37" s="580"/>
      <c r="BLU37" s="580"/>
      <c r="BLV37" s="580"/>
      <c r="BLW37" s="580"/>
      <c r="BLX37" s="580"/>
      <c r="BLY37" s="580"/>
      <c r="BLZ37" s="580"/>
      <c r="BMA37" s="580"/>
      <c r="BMB37" s="580"/>
      <c r="BMC37" s="580"/>
      <c r="BMD37" s="580"/>
      <c r="BME37" s="580"/>
      <c r="BMF37" s="580"/>
      <c r="BMG37" s="580"/>
      <c r="BMH37" s="580"/>
      <c r="BMI37" s="580"/>
      <c r="BMJ37" s="580"/>
      <c r="BMK37" s="580"/>
      <c r="BML37" s="580"/>
      <c r="BMM37" s="580"/>
      <c r="BMN37" s="580"/>
      <c r="BMO37" s="580"/>
      <c r="BMP37" s="580"/>
      <c r="BMQ37" s="580"/>
      <c r="BMR37" s="580"/>
      <c r="BMS37" s="580"/>
      <c r="BMT37" s="580"/>
      <c r="BMU37" s="580"/>
      <c r="BMV37" s="580"/>
      <c r="BMW37" s="580"/>
      <c r="BMX37" s="580"/>
      <c r="BMY37" s="580"/>
      <c r="BMZ37" s="580"/>
      <c r="BNA37" s="580"/>
      <c r="BNB37" s="580"/>
      <c r="BNC37" s="580"/>
      <c r="BND37" s="580"/>
      <c r="BNE37" s="580"/>
      <c r="BNF37" s="580"/>
      <c r="BNG37" s="580"/>
      <c r="BNH37" s="580"/>
      <c r="BNI37" s="580"/>
      <c r="BNJ37" s="580"/>
      <c r="BNK37" s="580"/>
      <c r="BNL37" s="580"/>
      <c r="BNM37" s="580"/>
      <c r="BNN37" s="580"/>
      <c r="BNO37" s="580"/>
      <c r="BNP37" s="580"/>
      <c r="BNQ37" s="580"/>
      <c r="BNR37" s="580"/>
      <c r="BNS37" s="580"/>
      <c r="BNT37" s="580"/>
      <c r="BNU37" s="580"/>
      <c r="BNV37" s="580"/>
      <c r="BNW37" s="580"/>
      <c r="BNX37" s="580"/>
      <c r="BNY37" s="580"/>
      <c r="BNZ37" s="580"/>
      <c r="BOA37" s="580"/>
      <c r="BOB37" s="580"/>
      <c r="BOC37" s="580"/>
      <c r="BOD37" s="580"/>
      <c r="BOE37" s="580"/>
      <c r="BOF37" s="580"/>
      <c r="BOG37" s="580"/>
      <c r="BOH37" s="580"/>
      <c r="BOI37" s="580"/>
      <c r="BOJ37" s="580"/>
      <c r="BOK37" s="580"/>
      <c r="BOL37" s="580"/>
      <c r="BOM37" s="580"/>
      <c r="BON37" s="580"/>
      <c r="BOO37" s="580"/>
      <c r="BOP37" s="580"/>
      <c r="BOQ37" s="580"/>
      <c r="BOR37" s="580"/>
      <c r="BOS37" s="580"/>
      <c r="BOT37" s="580"/>
      <c r="BOU37" s="580"/>
      <c r="BOV37" s="580"/>
      <c r="BOW37" s="580"/>
      <c r="BOX37" s="580"/>
      <c r="BOY37" s="580"/>
      <c r="BOZ37" s="580"/>
      <c r="BPA37" s="580"/>
      <c r="BPB37" s="580"/>
      <c r="BPC37" s="580"/>
      <c r="BPD37" s="580"/>
      <c r="BPE37" s="580"/>
      <c r="BPF37" s="580"/>
      <c r="BPG37" s="580"/>
      <c r="BPH37" s="580"/>
      <c r="BPI37" s="580"/>
      <c r="BPJ37" s="580"/>
      <c r="BPK37" s="580"/>
      <c r="BPL37" s="580"/>
      <c r="BPM37" s="580"/>
      <c r="BPN37" s="580"/>
      <c r="BPO37" s="580"/>
      <c r="BPP37" s="580"/>
      <c r="BPQ37" s="580"/>
      <c r="BPR37" s="580"/>
      <c r="BPS37" s="580"/>
      <c r="BPT37" s="580"/>
      <c r="BPU37" s="580"/>
      <c r="BPV37" s="580"/>
      <c r="BPW37" s="580"/>
      <c r="BPX37" s="580"/>
      <c r="BPY37" s="580"/>
      <c r="BPZ37" s="580"/>
      <c r="BQA37" s="580"/>
      <c r="BQB37" s="580"/>
      <c r="BQC37" s="580"/>
      <c r="BQD37" s="580"/>
      <c r="BQE37" s="580"/>
      <c r="BQF37" s="580"/>
      <c r="BQG37" s="580"/>
      <c r="BQH37" s="580"/>
      <c r="BQI37" s="580"/>
      <c r="BQJ37" s="580"/>
      <c r="BQK37" s="580"/>
      <c r="BQL37" s="580"/>
      <c r="BQM37" s="580"/>
      <c r="BQN37" s="580"/>
      <c r="BQO37" s="580"/>
      <c r="BQP37" s="580"/>
      <c r="BQQ37" s="580"/>
      <c r="BQR37" s="580"/>
      <c r="BQS37" s="580"/>
      <c r="BQT37" s="580"/>
      <c r="BQU37" s="580"/>
      <c r="BQV37" s="580"/>
      <c r="BQW37" s="580"/>
      <c r="BQX37" s="580"/>
      <c r="BQY37" s="580"/>
      <c r="BQZ37" s="580"/>
      <c r="BRA37" s="580"/>
      <c r="BRB37" s="580"/>
      <c r="BRC37" s="580"/>
      <c r="BRD37" s="580"/>
      <c r="BRE37" s="580"/>
      <c r="BRF37" s="580"/>
      <c r="BRG37" s="580"/>
      <c r="BRH37" s="580"/>
      <c r="BRI37" s="580"/>
      <c r="BRJ37" s="580"/>
      <c r="BRK37" s="580"/>
      <c r="BRL37" s="580"/>
      <c r="BRM37" s="580"/>
      <c r="BRN37" s="580"/>
      <c r="BRO37" s="580"/>
      <c r="BRP37" s="580"/>
      <c r="BRQ37" s="580"/>
      <c r="BRR37" s="580"/>
      <c r="BRS37" s="580"/>
      <c r="BRT37" s="580"/>
      <c r="BRU37" s="580"/>
      <c r="BRV37" s="580"/>
      <c r="BRW37" s="580"/>
      <c r="BRX37" s="580"/>
      <c r="BRY37" s="580"/>
      <c r="BRZ37" s="580"/>
      <c r="BSA37" s="580"/>
      <c r="BSB37" s="580"/>
      <c r="BSC37" s="580"/>
      <c r="BSD37" s="580"/>
      <c r="BSE37" s="580"/>
      <c r="BSF37" s="580"/>
      <c r="BSG37" s="580"/>
      <c r="BSH37" s="580"/>
      <c r="BSI37" s="580"/>
      <c r="BSJ37" s="580"/>
      <c r="BSK37" s="580"/>
      <c r="BSL37" s="580"/>
      <c r="BSM37" s="580"/>
      <c r="BSN37" s="580"/>
      <c r="BSO37" s="580"/>
      <c r="BSP37" s="580"/>
      <c r="BSQ37" s="580"/>
      <c r="BSR37" s="580"/>
      <c r="BSS37" s="580"/>
      <c r="BST37" s="580"/>
      <c r="BSU37" s="580"/>
      <c r="BSV37" s="580"/>
      <c r="BSW37" s="580"/>
      <c r="BSX37" s="580"/>
      <c r="BSY37" s="580"/>
      <c r="BSZ37" s="580"/>
      <c r="BTA37" s="580"/>
      <c r="BTB37" s="580"/>
      <c r="BTC37" s="580"/>
      <c r="BTD37" s="580"/>
      <c r="BTE37" s="580"/>
      <c r="BTF37" s="580"/>
      <c r="BTG37" s="580"/>
      <c r="BTH37" s="580"/>
      <c r="BTI37" s="580"/>
      <c r="BTJ37" s="580"/>
      <c r="BTK37" s="580"/>
      <c r="BTL37" s="580"/>
      <c r="BTM37" s="580"/>
      <c r="BTN37" s="580"/>
      <c r="BTO37" s="580"/>
      <c r="BTP37" s="580"/>
      <c r="BTQ37" s="580"/>
      <c r="BTR37" s="580"/>
      <c r="BTS37" s="580"/>
      <c r="BTT37" s="580"/>
      <c r="BTU37" s="580"/>
      <c r="BTV37" s="580"/>
      <c r="BTW37" s="580"/>
      <c r="BTX37" s="580"/>
      <c r="BTY37" s="580"/>
      <c r="BTZ37" s="580"/>
      <c r="BUA37" s="580"/>
      <c r="BUB37" s="580"/>
      <c r="BUC37" s="580"/>
      <c r="BUD37" s="580"/>
      <c r="BUE37" s="580"/>
      <c r="BUF37" s="580"/>
      <c r="BUG37" s="580"/>
      <c r="BUH37" s="580"/>
      <c r="BUI37" s="580"/>
      <c r="BUJ37" s="580"/>
      <c r="BUK37" s="580"/>
      <c r="BUL37" s="580"/>
      <c r="BUM37" s="580"/>
      <c r="BUN37" s="580"/>
      <c r="BUO37" s="580"/>
      <c r="BUP37" s="580"/>
      <c r="BUQ37" s="580"/>
      <c r="BUR37" s="580"/>
      <c r="BUS37" s="580"/>
      <c r="BUT37" s="580"/>
      <c r="BUU37" s="580"/>
      <c r="BUV37" s="580"/>
      <c r="BUW37" s="580"/>
      <c r="BUX37" s="580"/>
      <c r="BUY37" s="580"/>
      <c r="BUZ37" s="580"/>
      <c r="BVA37" s="580"/>
      <c r="BVB37" s="580"/>
      <c r="BVC37" s="580"/>
      <c r="BVD37" s="580"/>
      <c r="BVE37" s="580"/>
      <c r="BVF37" s="580"/>
      <c r="BVG37" s="580"/>
      <c r="BVH37" s="580"/>
      <c r="BVI37" s="580"/>
      <c r="BVJ37" s="580"/>
      <c r="BVK37" s="580"/>
      <c r="BVL37" s="580"/>
      <c r="BVM37" s="580"/>
      <c r="BVN37" s="580"/>
      <c r="BVO37" s="580"/>
      <c r="BVP37" s="580"/>
      <c r="BVQ37" s="580"/>
      <c r="BVR37" s="580"/>
      <c r="BVS37" s="580"/>
      <c r="BVT37" s="580"/>
      <c r="BVU37" s="580"/>
      <c r="BVV37" s="580"/>
      <c r="BVW37" s="580"/>
      <c r="BVX37" s="580"/>
      <c r="BVY37" s="580"/>
      <c r="BVZ37" s="580"/>
      <c r="BWA37" s="580"/>
      <c r="BWB37" s="580"/>
      <c r="BWC37" s="580"/>
      <c r="BWD37" s="580"/>
      <c r="BWE37" s="580"/>
      <c r="BWF37" s="580"/>
      <c r="BWG37" s="580"/>
      <c r="BWH37" s="580"/>
      <c r="BWI37" s="580"/>
      <c r="BWJ37" s="580"/>
      <c r="BWK37" s="580"/>
      <c r="BWL37" s="580"/>
      <c r="BWM37" s="580"/>
      <c r="BWN37" s="580"/>
      <c r="BWO37" s="580"/>
      <c r="BWP37" s="580"/>
      <c r="BWQ37" s="580"/>
      <c r="BWR37" s="580"/>
      <c r="BWS37" s="580"/>
      <c r="BWT37" s="580"/>
      <c r="BWU37" s="580"/>
      <c r="BWV37" s="580"/>
      <c r="BWW37" s="580"/>
      <c r="BWX37" s="580"/>
      <c r="BWY37" s="580"/>
      <c r="BWZ37" s="580"/>
      <c r="BXA37" s="580"/>
      <c r="BXB37" s="580"/>
      <c r="BXC37" s="580"/>
      <c r="BXD37" s="580"/>
      <c r="BXE37" s="580"/>
      <c r="BXF37" s="580"/>
      <c r="BXG37" s="580"/>
      <c r="BXH37" s="580"/>
      <c r="BXI37" s="580"/>
      <c r="BXJ37" s="580"/>
      <c r="BXK37" s="580"/>
      <c r="BXL37" s="580"/>
      <c r="BXM37" s="580"/>
      <c r="BXN37" s="580"/>
      <c r="BXO37" s="580"/>
      <c r="BXP37" s="580"/>
      <c r="BXQ37" s="580"/>
      <c r="BXR37" s="580"/>
      <c r="BXS37" s="580"/>
      <c r="BXT37" s="580"/>
      <c r="BXU37" s="580"/>
      <c r="BXV37" s="580"/>
      <c r="BXW37" s="580"/>
      <c r="BXX37" s="580"/>
      <c r="BXY37" s="580"/>
      <c r="BXZ37" s="580"/>
      <c r="BYA37" s="580"/>
      <c r="BYB37" s="580"/>
      <c r="BYC37" s="580"/>
      <c r="BYD37" s="580"/>
      <c r="BYE37" s="580"/>
      <c r="BYF37" s="580"/>
      <c r="BYG37" s="580"/>
      <c r="BYH37" s="580"/>
      <c r="BYI37" s="580"/>
      <c r="BYJ37" s="580"/>
      <c r="BYK37" s="580"/>
      <c r="BYL37" s="580"/>
      <c r="BYM37" s="580"/>
      <c r="BYN37" s="580"/>
      <c r="BYO37" s="580"/>
      <c r="BYP37" s="580"/>
      <c r="BYQ37" s="580"/>
      <c r="BYR37" s="580"/>
      <c r="BYS37" s="580"/>
      <c r="BYT37" s="580"/>
      <c r="BYU37" s="580"/>
      <c r="BYV37" s="580"/>
      <c r="BYW37" s="580"/>
      <c r="BYX37" s="580"/>
      <c r="BYY37" s="580"/>
      <c r="BYZ37" s="580"/>
      <c r="BZA37" s="580"/>
      <c r="BZB37" s="580"/>
      <c r="BZC37" s="580"/>
      <c r="BZD37" s="580"/>
      <c r="BZE37" s="580"/>
      <c r="BZF37" s="580"/>
      <c r="BZG37" s="580"/>
      <c r="BZH37" s="580"/>
      <c r="BZI37" s="580"/>
      <c r="BZJ37" s="580"/>
      <c r="BZK37" s="580"/>
      <c r="BZL37" s="580"/>
      <c r="BZM37" s="580"/>
      <c r="BZN37" s="580"/>
      <c r="BZO37" s="580"/>
      <c r="BZP37" s="580"/>
      <c r="BZQ37" s="580"/>
      <c r="BZR37" s="580"/>
      <c r="BZS37" s="580"/>
      <c r="BZT37" s="580"/>
      <c r="BZU37" s="580"/>
      <c r="BZV37" s="580"/>
      <c r="BZW37" s="580"/>
      <c r="BZX37" s="580"/>
      <c r="BZY37" s="580"/>
      <c r="BZZ37" s="580"/>
      <c r="CAA37" s="580"/>
      <c r="CAB37" s="580"/>
      <c r="CAC37" s="580"/>
      <c r="CAD37" s="580"/>
      <c r="CAE37" s="580"/>
      <c r="CAF37" s="580"/>
      <c r="CAG37" s="580"/>
      <c r="CAH37" s="580"/>
      <c r="CAI37" s="580"/>
      <c r="CAJ37" s="580"/>
      <c r="CAK37" s="580"/>
      <c r="CAL37" s="580"/>
      <c r="CAM37" s="580"/>
      <c r="CAN37" s="580"/>
      <c r="CAO37" s="580"/>
      <c r="CAP37" s="580"/>
      <c r="CAQ37" s="580"/>
      <c r="CAR37" s="580"/>
      <c r="CAS37" s="580"/>
      <c r="CAT37" s="580"/>
      <c r="CAU37" s="580"/>
      <c r="CAV37" s="580"/>
      <c r="CAW37" s="580"/>
      <c r="CAX37" s="580"/>
      <c r="CAY37" s="580"/>
      <c r="CAZ37" s="580"/>
      <c r="CBA37" s="580"/>
      <c r="CBB37" s="580"/>
      <c r="CBC37" s="580"/>
      <c r="CBD37" s="580"/>
      <c r="CBE37" s="580"/>
      <c r="CBF37" s="580"/>
      <c r="CBG37" s="580"/>
      <c r="CBH37" s="580"/>
      <c r="CBI37" s="580"/>
      <c r="CBJ37" s="580"/>
      <c r="CBK37" s="580"/>
      <c r="CBL37" s="580"/>
      <c r="CBM37" s="580"/>
      <c r="CBN37" s="580"/>
      <c r="CBO37" s="580"/>
      <c r="CBP37" s="580"/>
      <c r="CBQ37" s="580"/>
      <c r="CBR37" s="580"/>
      <c r="CBS37" s="580"/>
      <c r="CBT37" s="580"/>
      <c r="CBU37" s="580"/>
      <c r="CBV37" s="580"/>
      <c r="CBW37" s="580"/>
      <c r="CBX37" s="580"/>
      <c r="CBY37" s="580"/>
      <c r="CBZ37" s="580"/>
      <c r="CCA37" s="580"/>
      <c r="CCB37" s="580"/>
      <c r="CCC37" s="580"/>
      <c r="CCD37" s="580"/>
      <c r="CCE37" s="580"/>
      <c r="CCF37" s="580"/>
      <c r="CCG37" s="580"/>
      <c r="CCH37" s="580"/>
      <c r="CCI37" s="580"/>
      <c r="CCJ37" s="580"/>
      <c r="CCK37" s="580"/>
      <c r="CCL37" s="580"/>
      <c r="CCM37" s="580"/>
      <c r="CCN37" s="580"/>
      <c r="CCO37" s="580"/>
      <c r="CCP37" s="580"/>
      <c r="CCQ37" s="580"/>
      <c r="CCR37" s="580"/>
      <c r="CCS37" s="580"/>
      <c r="CCT37" s="580"/>
      <c r="CCU37" s="580"/>
      <c r="CCV37" s="580"/>
      <c r="CCW37" s="580"/>
      <c r="CCX37" s="580"/>
      <c r="CCY37" s="580"/>
      <c r="CCZ37" s="580"/>
      <c r="CDA37" s="580"/>
      <c r="CDB37" s="580"/>
      <c r="CDC37" s="580"/>
      <c r="CDD37" s="580"/>
      <c r="CDE37" s="580"/>
      <c r="CDF37" s="580"/>
      <c r="CDG37" s="580"/>
      <c r="CDH37" s="580"/>
      <c r="CDI37" s="580"/>
      <c r="CDJ37" s="580"/>
      <c r="CDK37" s="580"/>
      <c r="CDL37" s="580"/>
      <c r="CDM37" s="580"/>
      <c r="CDN37" s="580"/>
      <c r="CDO37" s="580"/>
      <c r="CDP37" s="580"/>
      <c r="CDQ37" s="580"/>
      <c r="CDR37" s="580"/>
      <c r="CDS37" s="580"/>
      <c r="CDT37" s="580"/>
      <c r="CDU37" s="580"/>
      <c r="CDV37" s="580"/>
      <c r="CDW37" s="580"/>
      <c r="CDX37" s="580"/>
      <c r="CDY37" s="580"/>
      <c r="CDZ37" s="580"/>
      <c r="CEA37" s="580"/>
      <c r="CEB37" s="580"/>
      <c r="CEC37" s="580"/>
      <c r="CED37" s="580"/>
      <c r="CEE37" s="580"/>
      <c r="CEF37" s="580"/>
      <c r="CEG37" s="580"/>
      <c r="CEH37" s="580"/>
      <c r="CEI37" s="580"/>
      <c r="CEJ37" s="580"/>
      <c r="CEK37" s="580"/>
      <c r="CEL37" s="580"/>
      <c r="CEM37" s="580"/>
      <c r="CEN37" s="580"/>
      <c r="CEO37" s="580"/>
      <c r="CEP37" s="580"/>
      <c r="CEQ37" s="580"/>
      <c r="CER37" s="580"/>
      <c r="CES37" s="580"/>
      <c r="CET37" s="580"/>
      <c r="CEU37" s="580"/>
      <c r="CEV37" s="580"/>
      <c r="CEW37" s="580"/>
      <c r="CEX37" s="580"/>
      <c r="CEY37" s="580"/>
      <c r="CEZ37" s="580"/>
      <c r="CFA37" s="580"/>
      <c r="CFB37" s="580"/>
      <c r="CFC37" s="580"/>
      <c r="CFD37" s="580"/>
      <c r="CFE37" s="580"/>
      <c r="CFF37" s="580"/>
      <c r="CFG37" s="580"/>
      <c r="CFH37" s="580"/>
      <c r="CFI37" s="580"/>
      <c r="CFJ37" s="580"/>
      <c r="CFK37" s="580"/>
      <c r="CFL37" s="580"/>
      <c r="CFM37" s="580"/>
      <c r="CFN37" s="580"/>
      <c r="CFO37" s="580"/>
      <c r="CFP37" s="580"/>
      <c r="CFQ37" s="580"/>
      <c r="CFR37" s="580"/>
      <c r="CFS37" s="580"/>
      <c r="CFT37" s="580"/>
      <c r="CFU37" s="580"/>
      <c r="CFV37" s="580"/>
      <c r="CFW37" s="580"/>
      <c r="CFX37" s="580"/>
      <c r="CFY37" s="580"/>
      <c r="CFZ37" s="580"/>
      <c r="CGA37" s="580"/>
      <c r="CGB37" s="580"/>
      <c r="CGC37" s="580"/>
      <c r="CGD37" s="580"/>
      <c r="CGE37" s="580"/>
      <c r="CGF37" s="580"/>
      <c r="CGG37" s="580"/>
      <c r="CGH37" s="580"/>
      <c r="CGI37" s="580"/>
      <c r="CGJ37" s="580"/>
      <c r="CGK37" s="580"/>
      <c r="CGL37" s="580"/>
      <c r="CGM37" s="580"/>
      <c r="CGN37" s="580"/>
      <c r="CGO37" s="580"/>
      <c r="CGP37" s="580"/>
      <c r="CGQ37" s="580"/>
      <c r="CGR37" s="580"/>
      <c r="CGS37" s="580"/>
      <c r="CGT37" s="580"/>
      <c r="CGU37" s="580"/>
      <c r="CGV37" s="580"/>
      <c r="CGW37" s="580"/>
      <c r="CGX37" s="580"/>
      <c r="CGY37" s="580"/>
      <c r="CGZ37" s="580"/>
      <c r="CHA37" s="580"/>
      <c r="CHB37" s="580"/>
      <c r="CHC37" s="580"/>
      <c r="CHD37" s="580"/>
      <c r="CHE37" s="580"/>
      <c r="CHF37" s="580"/>
      <c r="CHG37" s="580"/>
      <c r="CHH37" s="580"/>
      <c r="CHI37" s="580"/>
      <c r="CHJ37" s="580"/>
      <c r="CHK37" s="580"/>
      <c r="CHL37" s="580"/>
      <c r="CHM37" s="580"/>
      <c r="CHN37" s="580"/>
      <c r="CHO37" s="580"/>
      <c r="CHP37" s="580"/>
      <c r="CHQ37" s="580"/>
      <c r="CHR37" s="580"/>
      <c r="CHS37" s="580"/>
      <c r="CHT37" s="580"/>
      <c r="CHU37" s="580"/>
      <c r="CHV37" s="580"/>
      <c r="CHW37" s="580"/>
      <c r="CHX37" s="580"/>
      <c r="CHY37" s="580"/>
      <c r="CHZ37" s="580"/>
      <c r="CIA37" s="580"/>
      <c r="CIB37" s="580"/>
      <c r="CIC37" s="580"/>
      <c r="CID37" s="580"/>
      <c r="CIE37" s="580"/>
      <c r="CIF37" s="580"/>
      <c r="CIG37" s="580"/>
      <c r="CIH37" s="580"/>
      <c r="CII37" s="580"/>
      <c r="CIJ37" s="580"/>
      <c r="CIK37" s="580"/>
      <c r="CIL37" s="580"/>
      <c r="CIM37" s="580"/>
      <c r="CIN37" s="580"/>
      <c r="CIO37" s="580"/>
      <c r="CIP37" s="580"/>
      <c r="CIQ37" s="580"/>
      <c r="CIR37" s="580"/>
      <c r="CIS37" s="580"/>
      <c r="CIT37" s="580"/>
      <c r="CIU37" s="580"/>
      <c r="CIV37" s="580"/>
      <c r="CIW37" s="580"/>
      <c r="CIX37" s="580"/>
      <c r="CIY37" s="580"/>
      <c r="CIZ37" s="580"/>
      <c r="CJA37" s="580"/>
      <c r="CJB37" s="580"/>
      <c r="CJC37" s="580"/>
      <c r="CJD37" s="580"/>
      <c r="CJE37" s="580"/>
      <c r="CJF37" s="580"/>
      <c r="CJG37" s="580"/>
      <c r="CJH37" s="580"/>
      <c r="CJI37" s="580"/>
      <c r="CJJ37" s="580"/>
      <c r="CJK37" s="580"/>
      <c r="CJL37" s="580"/>
      <c r="CJM37" s="580"/>
      <c r="CJN37" s="580"/>
      <c r="CJO37" s="580"/>
      <c r="CJP37" s="580"/>
      <c r="CJQ37" s="580"/>
      <c r="CJR37" s="580"/>
      <c r="CJS37" s="580"/>
      <c r="CJT37" s="580"/>
      <c r="CJU37" s="580"/>
      <c r="CJV37" s="580"/>
      <c r="CJW37" s="580"/>
      <c r="CJX37" s="580"/>
      <c r="CJY37" s="580"/>
      <c r="CJZ37" s="580"/>
      <c r="CKA37" s="580"/>
      <c r="CKB37" s="580"/>
      <c r="CKC37" s="580"/>
      <c r="CKD37" s="580"/>
      <c r="CKE37" s="580"/>
      <c r="CKF37" s="580"/>
      <c r="CKG37" s="580"/>
      <c r="CKH37" s="580"/>
      <c r="CKI37" s="580"/>
      <c r="CKJ37" s="580"/>
      <c r="CKK37" s="580"/>
      <c r="CKL37" s="580"/>
      <c r="CKM37" s="580"/>
      <c r="CKN37" s="580"/>
      <c r="CKO37" s="580"/>
      <c r="CKP37" s="580"/>
      <c r="CKQ37" s="580"/>
      <c r="CKR37" s="580"/>
      <c r="CKS37" s="580"/>
      <c r="CKT37" s="580"/>
      <c r="CKU37" s="580"/>
      <c r="CKV37" s="580"/>
      <c r="CKW37" s="580"/>
      <c r="CKX37" s="580"/>
      <c r="CKY37" s="580"/>
      <c r="CKZ37" s="580"/>
      <c r="CLA37" s="580"/>
      <c r="CLB37" s="580"/>
      <c r="CLC37" s="580"/>
      <c r="CLD37" s="580"/>
      <c r="CLE37" s="580"/>
      <c r="CLF37" s="580"/>
      <c r="CLG37" s="580"/>
      <c r="CLH37" s="580"/>
      <c r="CLI37" s="580"/>
      <c r="CLJ37" s="580"/>
      <c r="CLK37" s="580"/>
      <c r="CLL37" s="580"/>
      <c r="CLM37" s="580"/>
      <c r="CLN37" s="580"/>
      <c r="CLO37" s="580"/>
      <c r="CLP37" s="580"/>
      <c r="CLQ37" s="580"/>
      <c r="CLR37" s="580"/>
      <c r="CLS37" s="580"/>
      <c r="CLT37" s="580"/>
      <c r="CLU37" s="580"/>
      <c r="CLV37" s="580"/>
      <c r="CLW37" s="580"/>
      <c r="CLX37" s="580"/>
      <c r="CLY37" s="580"/>
      <c r="CLZ37" s="580"/>
      <c r="CMA37" s="580"/>
      <c r="CMB37" s="580"/>
      <c r="CMC37" s="580"/>
      <c r="CMD37" s="580"/>
      <c r="CME37" s="580"/>
      <c r="CMF37" s="580"/>
      <c r="CMG37" s="580"/>
      <c r="CMH37" s="580"/>
      <c r="CMI37" s="580"/>
      <c r="CMJ37" s="580"/>
      <c r="CMK37" s="580"/>
      <c r="CML37" s="580"/>
      <c r="CMM37" s="580"/>
      <c r="CMN37" s="580"/>
      <c r="CMO37" s="580"/>
      <c r="CMP37" s="580"/>
      <c r="CMQ37" s="580"/>
      <c r="CMR37" s="580"/>
      <c r="CMS37" s="580"/>
      <c r="CMT37" s="580"/>
      <c r="CMU37" s="580"/>
      <c r="CMV37" s="580"/>
      <c r="CMW37" s="580"/>
      <c r="CMX37" s="580"/>
      <c r="CMY37" s="580"/>
      <c r="CMZ37" s="580"/>
      <c r="CNA37" s="580"/>
      <c r="CNB37" s="580"/>
      <c r="CNC37" s="580"/>
      <c r="CND37" s="580"/>
      <c r="CNE37" s="580"/>
      <c r="CNF37" s="580"/>
      <c r="CNG37" s="580"/>
      <c r="CNH37" s="580"/>
      <c r="CNI37" s="580"/>
      <c r="CNJ37" s="580"/>
      <c r="CNK37" s="580"/>
      <c r="CNL37" s="580"/>
      <c r="CNM37" s="580"/>
      <c r="CNN37" s="580"/>
      <c r="CNO37" s="580"/>
      <c r="CNP37" s="580"/>
      <c r="CNQ37" s="580"/>
      <c r="CNR37" s="580"/>
      <c r="CNS37" s="580"/>
      <c r="CNT37" s="580"/>
      <c r="CNU37" s="580"/>
      <c r="CNV37" s="580"/>
      <c r="CNW37" s="580"/>
      <c r="CNX37" s="580"/>
      <c r="CNY37" s="580"/>
      <c r="CNZ37" s="580"/>
      <c r="COA37" s="580"/>
      <c r="COB37" s="580"/>
      <c r="COC37" s="580"/>
      <c r="COD37" s="580"/>
      <c r="COE37" s="580"/>
      <c r="COF37" s="580"/>
      <c r="COG37" s="580"/>
      <c r="COH37" s="580"/>
      <c r="COI37" s="580"/>
      <c r="COJ37" s="580"/>
      <c r="COK37" s="580"/>
      <c r="COL37" s="580"/>
      <c r="COM37" s="580"/>
      <c r="CON37" s="580"/>
      <c r="COO37" s="580"/>
      <c r="COP37" s="580"/>
      <c r="COQ37" s="580"/>
      <c r="COR37" s="580"/>
      <c r="COS37" s="580"/>
      <c r="COT37" s="580"/>
      <c r="COU37" s="580"/>
      <c r="COV37" s="580"/>
      <c r="COW37" s="580"/>
      <c r="COX37" s="580"/>
      <c r="COY37" s="580"/>
      <c r="COZ37" s="580"/>
      <c r="CPA37" s="580"/>
      <c r="CPB37" s="580"/>
      <c r="CPC37" s="580"/>
      <c r="CPD37" s="580"/>
      <c r="CPE37" s="580"/>
      <c r="CPF37" s="580"/>
      <c r="CPG37" s="580"/>
      <c r="CPH37" s="580"/>
      <c r="CPI37" s="580"/>
      <c r="CPJ37" s="580"/>
      <c r="CPK37" s="580"/>
      <c r="CPL37" s="580"/>
      <c r="CPM37" s="580"/>
      <c r="CPN37" s="580"/>
      <c r="CPO37" s="580"/>
      <c r="CPP37" s="580"/>
      <c r="CPQ37" s="580"/>
      <c r="CPR37" s="580"/>
      <c r="CPS37" s="580"/>
      <c r="CPT37" s="580"/>
      <c r="CPU37" s="580"/>
      <c r="CPV37" s="580"/>
      <c r="CPW37" s="580"/>
      <c r="CPX37" s="580"/>
      <c r="CPY37" s="580"/>
      <c r="CPZ37" s="580"/>
      <c r="CQA37" s="580"/>
      <c r="CQB37" s="580"/>
      <c r="CQC37" s="580"/>
      <c r="CQD37" s="580"/>
      <c r="CQE37" s="580"/>
      <c r="CQF37" s="580"/>
      <c r="CQG37" s="580"/>
      <c r="CQH37" s="580"/>
      <c r="CQI37" s="580"/>
      <c r="CQJ37" s="580"/>
      <c r="CQK37" s="580"/>
      <c r="CQL37" s="580"/>
      <c r="CQM37" s="580"/>
      <c r="CQN37" s="580"/>
      <c r="CQO37" s="580"/>
      <c r="CQP37" s="580"/>
      <c r="CQQ37" s="580"/>
      <c r="CQR37" s="580"/>
      <c r="CQS37" s="580"/>
      <c r="CQT37" s="580"/>
      <c r="CQU37" s="580"/>
      <c r="CQV37" s="580"/>
      <c r="CQW37" s="580"/>
      <c r="CQX37" s="580"/>
      <c r="CQY37" s="580"/>
      <c r="CQZ37" s="580"/>
      <c r="CRA37" s="580"/>
      <c r="CRB37" s="580"/>
      <c r="CRC37" s="580"/>
      <c r="CRD37" s="580"/>
      <c r="CRE37" s="580"/>
      <c r="CRF37" s="580"/>
      <c r="CRG37" s="580"/>
      <c r="CRH37" s="580"/>
      <c r="CRI37" s="580"/>
      <c r="CRJ37" s="580"/>
      <c r="CRK37" s="580"/>
      <c r="CRL37" s="580"/>
      <c r="CRM37" s="580"/>
      <c r="CRN37" s="580"/>
      <c r="CRO37" s="580"/>
      <c r="CRP37" s="580"/>
      <c r="CRQ37" s="580"/>
      <c r="CRR37" s="580"/>
      <c r="CRS37" s="580"/>
      <c r="CRT37" s="580"/>
      <c r="CRU37" s="580"/>
      <c r="CRV37" s="580"/>
      <c r="CRW37" s="580"/>
      <c r="CRX37" s="580"/>
      <c r="CRY37" s="580"/>
      <c r="CRZ37" s="580"/>
      <c r="CSA37" s="580"/>
      <c r="CSB37" s="580"/>
      <c r="CSC37" s="580"/>
      <c r="CSD37" s="580"/>
      <c r="CSE37" s="580"/>
      <c r="CSF37" s="580"/>
      <c r="CSG37" s="580"/>
      <c r="CSH37" s="580"/>
      <c r="CSI37" s="580"/>
      <c r="CSJ37" s="580"/>
      <c r="CSK37" s="580"/>
      <c r="CSL37" s="580"/>
      <c r="CSM37" s="580"/>
      <c r="CSN37" s="580"/>
      <c r="CSO37" s="580"/>
      <c r="CSP37" s="580"/>
      <c r="CSQ37" s="580"/>
      <c r="CSR37" s="580"/>
      <c r="CSS37" s="580"/>
      <c r="CST37" s="580"/>
      <c r="CSU37" s="580"/>
      <c r="CSV37" s="580"/>
      <c r="CSW37" s="580"/>
      <c r="CSX37" s="580"/>
      <c r="CSY37" s="580"/>
      <c r="CSZ37" s="580"/>
      <c r="CTA37" s="580"/>
      <c r="CTB37" s="580"/>
      <c r="CTC37" s="580"/>
      <c r="CTD37" s="580"/>
      <c r="CTE37" s="580"/>
      <c r="CTF37" s="580"/>
      <c r="CTG37" s="580"/>
      <c r="CTH37" s="580"/>
      <c r="CTI37" s="580"/>
      <c r="CTJ37" s="580"/>
      <c r="CTK37" s="580"/>
      <c r="CTL37" s="580"/>
      <c r="CTM37" s="580"/>
      <c r="CTN37" s="580"/>
      <c r="CTO37" s="580"/>
      <c r="CTP37" s="580"/>
      <c r="CTQ37" s="580"/>
      <c r="CTR37" s="580"/>
      <c r="CTS37" s="580"/>
      <c r="CTT37" s="580"/>
      <c r="CTU37" s="580"/>
      <c r="CTV37" s="580"/>
      <c r="CTW37" s="580"/>
      <c r="CTX37" s="580"/>
      <c r="CTY37" s="580"/>
      <c r="CTZ37" s="580"/>
      <c r="CUA37" s="580"/>
      <c r="CUB37" s="580"/>
      <c r="CUC37" s="580"/>
      <c r="CUD37" s="580"/>
      <c r="CUE37" s="580"/>
      <c r="CUF37" s="580"/>
      <c r="CUG37" s="580"/>
      <c r="CUH37" s="580"/>
      <c r="CUI37" s="580"/>
      <c r="CUJ37" s="580"/>
      <c r="CUK37" s="580"/>
      <c r="CUL37" s="580"/>
      <c r="CUM37" s="580"/>
      <c r="CUN37" s="580"/>
      <c r="CUO37" s="580"/>
      <c r="CUP37" s="580"/>
      <c r="CUQ37" s="580"/>
      <c r="CUR37" s="580"/>
      <c r="CUS37" s="580"/>
      <c r="CUT37" s="580"/>
      <c r="CUU37" s="580"/>
      <c r="CUV37" s="580"/>
      <c r="CUW37" s="580"/>
      <c r="CUX37" s="580"/>
      <c r="CUY37" s="580"/>
      <c r="CUZ37" s="580"/>
      <c r="CVA37" s="580"/>
      <c r="CVB37" s="580"/>
      <c r="CVC37" s="580"/>
      <c r="CVD37" s="580"/>
      <c r="CVE37" s="580"/>
      <c r="CVF37" s="580"/>
      <c r="CVG37" s="580"/>
      <c r="CVH37" s="580"/>
      <c r="CVI37" s="580"/>
      <c r="CVJ37" s="580"/>
      <c r="CVK37" s="580"/>
      <c r="CVL37" s="580"/>
      <c r="CVM37" s="580"/>
      <c r="CVN37" s="580"/>
      <c r="CVO37" s="580"/>
      <c r="CVP37" s="580"/>
      <c r="CVQ37" s="580"/>
      <c r="CVR37" s="580"/>
      <c r="CVS37" s="580"/>
      <c r="CVT37" s="580"/>
      <c r="CVU37" s="580"/>
      <c r="CVV37" s="580"/>
      <c r="CVW37" s="580"/>
      <c r="CVX37" s="580"/>
      <c r="CVY37" s="580"/>
      <c r="CVZ37" s="580"/>
      <c r="CWA37" s="580"/>
      <c r="CWB37" s="580"/>
      <c r="CWC37" s="580"/>
      <c r="CWD37" s="580"/>
      <c r="CWE37" s="580"/>
      <c r="CWF37" s="580"/>
      <c r="CWG37" s="580"/>
      <c r="CWH37" s="580"/>
      <c r="CWI37" s="580"/>
      <c r="CWJ37" s="580"/>
      <c r="CWK37" s="580"/>
      <c r="CWL37" s="580"/>
      <c r="CWM37" s="580"/>
      <c r="CWN37" s="580"/>
      <c r="CWO37" s="580"/>
      <c r="CWP37" s="580"/>
      <c r="CWQ37" s="580"/>
      <c r="CWR37" s="580"/>
      <c r="CWS37" s="580"/>
      <c r="CWT37" s="580"/>
      <c r="CWU37" s="580"/>
      <c r="CWV37" s="580"/>
      <c r="CWW37" s="580"/>
      <c r="CWX37" s="580"/>
      <c r="CWY37" s="580"/>
      <c r="CWZ37" s="580"/>
      <c r="CXA37" s="580"/>
      <c r="CXB37" s="580"/>
      <c r="CXC37" s="580"/>
      <c r="CXD37" s="580"/>
      <c r="CXE37" s="580"/>
      <c r="CXF37" s="580"/>
      <c r="CXG37" s="580"/>
      <c r="CXH37" s="580"/>
      <c r="CXI37" s="580"/>
      <c r="CXJ37" s="580"/>
      <c r="CXK37" s="580"/>
      <c r="CXL37" s="580"/>
      <c r="CXM37" s="580"/>
      <c r="CXN37" s="580"/>
      <c r="CXO37" s="580"/>
      <c r="CXP37" s="580"/>
      <c r="CXQ37" s="580"/>
      <c r="CXR37" s="580"/>
      <c r="CXS37" s="580"/>
      <c r="CXT37" s="580"/>
      <c r="CXU37" s="580"/>
      <c r="CXV37" s="580"/>
      <c r="CXW37" s="580"/>
      <c r="CXX37" s="580"/>
      <c r="CXY37" s="580"/>
      <c r="CXZ37" s="580"/>
      <c r="CYA37" s="580"/>
      <c r="CYB37" s="580"/>
      <c r="CYC37" s="580"/>
      <c r="CYD37" s="580"/>
      <c r="CYE37" s="580"/>
      <c r="CYF37" s="580"/>
      <c r="CYG37" s="580"/>
      <c r="CYH37" s="580"/>
      <c r="CYI37" s="580"/>
      <c r="CYJ37" s="580"/>
      <c r="CYK37" s="580"/>
      <c r="CYL37" s="580"/>
      <c r="CYM37" s="580"/>
      <c r="CYN37" s="580"/>
      <c r="CYO37" s="580"/>
      <c r="CYP37" s="580"/>
      <c r="CYQ37" s="580"/>
      <c r="CYR37" s="580"/>
      <c r="CYS37" s="580"/>
      <c r="CYT37" s="580"/>
      <c r="CYU37" s="580"/>
      <c r="CYV37" s="580"/>
      <c r="CYW37" s="580"/>
      <c r="CYX37" s="580"/>
      <c r="CYY37" s="580"/>
      <c r="CYZ37" s="580"/>
      <c r="CZA37" s="580"/>
      <c r="CZB37" s="580"/>
      <c r="CZC37" s="580"/>
      <c r="CZD37" s="580"/>
      <c r="CZE37" s="580"/>
      <c r="CZF37" s="580"/>
      <c r="CZG37" s="580"/>
      <c r="CZH37" s="580"/>
      <c r="CZI37" s="580"/>
      <c r="CZJ37" s="580"/>
      <c r="CZK37" s="580"/>
      <c r="CZL37" s="580"/>
      <c r="CZM37" s="580"/>
      <c r="CZN37" s="580"/>
      <c r="CZO37" s="580"/>
      <c r="CZP37" s="580"/>
      <c r="CZQ37" s="580"/>
      <c r="CZR37" s="580"/>
      <c r="CZS37" s="580"/>
      <c r="CZT37" s="580"/>
      <c r="CZU37" s="580"/>
      <c r="CZV37" s="580"/>
      <c r="CZW37" s="580"/>
      <c r="CZX37" s="580"/>
      <c r="CZY37" s="580"/>
      <c r="CZZ37" s="580"/>
      <c r="DAA37" s="580"/>
      <c r="DAB37" s="580"/>
      <c r="DAC37" s="580"/>
      <c r="DAD37" s="580"/>
      <c r="DAE37" s="580"/>
      <c r="DAF37" s="580"/>
      <c r="DAG37" s="580"/>
      <c r="DAH37" s="580"/>
      <c r="DAI37" s="580"/>
      <c r="DAJ37" s="580"/>
      <c r="DAK37" s="580"/>
      <c r="DAL37" s="580"/>
      <c r="DAM37" s="580"/>
      <c r="DAN37" s="580"/>
      <c r="DAO37" s="580"/>
      <c r="DAP37" s="580"/>
      <c r="DAQ37" s="580"/>
      <c r="DAR37" s="580"/>
      <c r="DAS37" s="580"/>
      <c r="DAT37" s="580"/>
      <c r="DAU37" s="580"/>
      <c r="DAV37" s="580"/>
      <c r="DAW37" s="580"/>
      <c r="DAX37" s="580"/>
      <c r="DAY37" s="580"/>
      <c r="DAZ37" s="580"/>
      <c r="DBA37" s="580"/>
      <c r="DBB37" s="580"/>
      <c r="DBC37" s="580"/>
      <c r="DBD37" s="580"/>
      <c r="DBE37" s="580"/>
      <c r="DBF37" s="580"/>
      <c r="DBG37" s="580"/>
      <c r="DBH37" s="580"/>
      <c r="DBI37" s="580"/>
      <c r="DBJ37" s="580"/>
      <c r="DBK37" s="580"/>
      <c r="DBL37" s="580"/>
      <c r="DBM37" s="580"/>
      <c r="DBN37" s="580"/>
      <c r="DBO37" s="580"/>
      <c r="DBP37" s="580"/>
      <c r="DBQ37" s="580"/>
      <c r="DBR37" s="580"/>
      <c r="DBS37" s="580"/>
      <c r="DBT37" s="580"/>
      <c r="DBU37" s="580"/>
      <c r="DBV37" s="580"/>
      <c r="DBW37" s="580"/>
      <c r="DBX37" s="580"/>
      <c r="DBY37" s="580"/>
      <c r="DBZ37" s="580"/>
      <c r="DCA37" s="580"/>
      <c r="DCB37" s="580"/>
      <c r="DCC37" s="580"/>
      <c r="DCD37" s="580"/>
      <c r="DCE37" s="580"/>
      <c r="DCF37" s="580"/>
      <c r="DCG37" s="580"/>
      <c r="DCH37" s="580"/>
      <c r="DCI37" s="580"/>
      <c r="DCJ37" s="580"/>
      <c r="DCK37" s="580"/>
      <c r="DCL37" s="580"/>
      <c r="DCM37" s="580"/>
      <c r="DCN37" s="580"/>
      <c r="DCO37" s="580"/>
      <c r="DCP37" s="580"/>
      <c r="DCQ37" s="580"/>
      <c r="DCR37" s="580"/>
      <c r="DCS37" s="580"/>
      <c r="DCT37" s="580"/>
      <c r="DCU37" s="580"/>
      <c r="DCV37" s="580"/>
      <c r="DCW37" s="580"/>
      <c r="DCX37" s="580"/>
      <c r="DCY37" s="580"/>
      <c r="DCZ37" s="580"/>
      <c r="DDA37" s="580"/>
      <c r="DDB37" s="580"/>
      <c r="DDC37" s="580"/>
      <c r="DDD37" s="580"/>
      <c r="DDE37" s="580"/>
      <c r="DDF37" s="580"/>
      <c r="DDG37" s="580"/>
      <c r="DDH37" s="580"/>
      <c r="DDI37" s="580"/>
      <c r="DDJ37" s="580"/>
      <c r="DDK37" s="580"/>
      <c r="DDL37" s="580"/>
      <c r="DDM37" s="580"/>
      <c r="DDN37" s="580"/>
      <c r="DDO37" s="580"/>
      <c r="DDP37" s="580"/>
      <c r="DDQ37" s="580"/>
      <c r="DDR37" s="580"/>
      <c r="DDS37" s="580"/>
      <c r="DDT37" s="580"/>
      <c r="DDU37" s="580"/>
      <c r="DDV37" s="580"/>
      <c r="DDW37" s="580"/>
      <c r="DDX37" s="580"/>
      <c r="DDY37" s="580"/>
      <c r="DDZ37" s="580"/>
      <c r="DEA37" s="580"/>
      <c r="DEB37" s="580"/>
      <c r="DEC37" s="580"/>
      <c r="DED37" s="580"/>
      <c r="DEE37" s="580"/>
      <c r="DEF37" s="580"/>
      <c r="DEG37" s="580"/>
      <c r="DEH37" s="580"/>
      <c r="DEI37" s="580"/>
      <c r="DEJ37" s="580"/>
      <c r="DEK37" s="580"/>
      <c r="DEL37" s="580"/>
      <c r="DEM37" s="580"/>
      <c r="DEN37" s="580"/>
      <c r="DEO37" s="580"/>
      <c r="DEP37" s="580"/>
      <c r="DEQ37" s="580"/>
      <c r="DER37" s="580"/>
      <c r="DES37" s="580"/>
      <c r="DET37" s="580"/>
      <c r="DEU37" s="580"/>
      <c r="DEV37" s="580"/>
      <c r="DEW37" s="580"/>
      <c r="DEX37" s="580"/>
      <c r="DEY37" s="580"/>
      <c r="DEZ37" s="580"/>
      <c r="DFA37" s="580"/>
      <c r="DFB37" s="580"/>
      <c r="DFC37" s="580"/>
      <c r="DFD37" s="580"/>
      <c r="DFE37" s="580"/>
      <c r="DFF37" s="580"/>
      <c r="DFG37" s="580"/>
      <c r="DFH37" s="580"/>
      <c r="DFI37" s="580"/>
      <c r="DFJ37" s="580"/>
      <c r="DFK37" s="580"/>
      <c r="DFL37" s="580"/>
      <c r="DFM37" s="580"/>
      <c r="DFN37" s="580"/>
      <c r="DFO37" s="580"/>
      <c r="DFP37" s="580"/>
      <c r="DFQ37" s="580"/>
      <c r="DFR37" s="580"/>
      <c r="DFS37" s="580"/>
      <c r="DFT37" s="580"/>
      <c r="DFU37" s="580"/>
      <c r="DFV37" s="580"/>
      <c r="DFW37" s="580"/>
      <c r="DFX37" s="580"/>
      <c r="DFY37" s="580"/>
      <c r="DFZ37" s="580"/>
      <c r="DGA37" s="580"/>
      <c r="DGB37" s="580"/>
      <c r="DGC37" s="580"/>
      <c r="DGD37" s="580"/>
      <c r="DGE37" s="580"/>
      <c r="DGF37" s="580"/>
      <c r="DGG37" s="580"/>
      <c r="DGH37" s="580"/>
      <c r="DGI37" s="580"/>
      <c r="DGJ37" s="580"/>
      <c r="DGK37" s="580"/>
      <c r="DGL37" s="580"/>
      <c r="DGM37" s="580"/>
      <c r="DGN37" s="580"/>
      <c r="DGO37" s="580"/>
      <c r="DGP37" s="580"/>
      <c r="DGQ37" s="580"/>
      <c r="DGR37" s="580"/>
      <c r="DGS37" s="580"/>
      <c r="DGT37" s="580"/>
      <c r="DGU37" s="580"/>
      <c r="DGV37" s="580"/>
      <c r="DGW37" s="580"/>
      <c r="DGX37" s="580"/>
      <c r="DGY37" s="580"/>
      <c r="DGZ37" s="580"/>
      <c r="DHA37" s="580"/>
      <c r="DHB37" s="580"/>
      <c r="DHC37" s="580"/>
      <c r="DHD37" s="580"/>
      <c r="DHE37" s="580"/>
      <c r="DHF37" s="580"/>
      <c r="DHG37" s="580"/>
      <c r="DHH37" s="580"/>
      <c r="DHI37" s="580"/>
      <c r="DHJ37" s="580"/>
      <c r="DHK37" s="580"/>
      <c r="DHL37" s="580"/>
      <c r="DHM37" s="580"/>
      <c r="DHN37" s="580"/>
      <c r="DHO37" s="580"/>
      <c r="DHP37" s="580"/>
      <c r="DHQ37" s="580"/>
      <c r="DHR37" s="580"/>
      <c r="DHS37" s="580"/>
      <c r="DHT37" s="580"/>
      <c r="DHU37" s="580"/>
      <c r="DHV37" s="580"/>
      <c r="DHW37" s="580"/>
      <c r="DHX37" s="580"/>
      <c r="DHY37" s="580"/>
      <c r="DHZ37" s="580"/>
      <c r="DIA37" s="580"/>
      <c r="DIB37" s="580"/>
      <c r="DIC37" s="580"/>
      <c r="DID37" s="580"/>
      <c r="DIE37" s="580"/>
      <c r="DIF37" s="580"/>
      <c r="DIG37" s="580"/>
      <c r="DIH37" s="580"/>
      <c r="DII37" s="580"/>
      <c r="DIJ37" s="580"/>
      <c r="DIK37" s="580"/>
      <c r="DIL37" s="580"/>
      <c r="DIM37" s="580"/>
      <c r="DIN37" s="580"/>
      <c r="DIO37" s="580"/>
      <c r="DIP37" s="580"/>
      <c r="DIQ37" s="580"/>
      <c r="DIR37" s="580"/>
      <c r="DIS37" s="580"/>
      <c r="DIT37" s="580"/>
      <c r="DIU37" s="580"/>
      <c r="DIV37" s="580"/>
      <c r="DIW37" s="580"/>
      <c r="DIX37" s="580"/>
      <c r="DIY37" s="580"/>
      <c r="DIZ37" s="580"/>
      <c r="DJA37" s="580"/>
      <c r="DJB37" s="580"/>
      <c r="DJC37" s="580"/>
      <c r="DJD37" s="580"/>
      <c r="DJE37" s="580"/>
      <c r="DJF37" s="580"/>
      <c r="DJG37" s="580"/>
      <c r="DJH37" s="580"/>
      <c r="DJI37" s="580"/>
      <c r="DJJ37" s="580"/>
      <c r="DJK37" s="580"/>
      <c r="DJL37" s="580"/>
      <c r="DJM37" s="580"/>
      <c r="DJN37" s="580"/>
      <c r="DJO37" s="580"/>
      <c r="DJP37" s="580"/>
      <c r="DJQ37" s="580"/>
      <c r="DJR37" s="580"/>
      <c r="DJS37" s="580"/>
      <c r="DJT37" s="580"/>
      <c r="DJU37" s="580"/>
      <c r="DJV37" s="580"/>
      <c r="DJW37" s="580"/>
      <c r="DJX37" s="580"/>
      <c r="DJY37" s="580"/>
      <c r="DJZ37" s="580"/>
      <c r="DKA37" s="580"/>
      <c r="DKB37" s="580"/>
      <c r="DKC37" s="580"/>
      <c r="DKD37" s="580"/>
      <c r="DKE37" s="580"/>
      <c r="DKF37" s="580"/>
      <c r="DKG37" s="580"/>
      <c r="DKH37" s="580"/>
      <c r="DKI37" s="580"/>
      <c r="DKJ37" s="580"/>
      <c r="DKK37" s="580"/>
      <c r="DKL37" s="580"/>
      <c r="DKM37" s="580"/>
      <c r="DKN37" s="580"/>
      <c r="DKO37" s="580"/>
      <c r="DKP37" s="580"/>
      <c r="DKQ37" s="580"/>
      <c r="DKR37" s="580"/>
      <c r="DKS37" s="580"/>
      <c r="DKT37" s="580"/>
      <c r="DKU37" s="580"/>
      <c r="DKV37" s="580"/>
      <c r="DKW37" s="580"/>
      <c r="DKX37" s="580"/>
      <c r="DKY37" s="580"/>
      <c r="DKZ37" s="580"/>
      <c r="DLA37" s="580"/>
      <c r="DLB37" s="580"/>
      <c r="DLC37" s="580"/>
      <c r="DLD37" s="580"/>
      <c r="DLE37" s="580"/>
      <c r="DLF37" s="580"/>
      <c r="DLG37" s="580"/>
      <c r="DLH37" s="580"/>
      <c r="DLI37" s="580"/>
      <c r="DLJ37" s="580"/>
      <c r="DLK37" s="580"/>
      <c r="DLL37" s="580"/>
      <c r="DLM37" s="580"/>
      <c r="DLN37" s="580"/>
      <c r="DLO37" s="580"/>
      <c r="DLP37" s="580"/>
      <c r="DLQ37" s="580"/>
      <c r="DLR37" s="580"/>
      <c r="DLS37" s="580"/>
      <c r="DLT37" s="580"/>
      <c r="DLU37" s="580"/>
      <c r="DLV37" s="580"/>
      <c r="DLW37" s="580"/>
      <c r="DLX37" s="580"/>
      <c r="DLY37" s="580"/>
      <c r="DLZ37" s="580"/>
      <c r="DMA37" s="580"/>
      <c r="DMB37" s="580"/>
      <c r="DMC37" s="580"/>
      <c r="DMD37" s="580"/>
      <c r="DME37" s="580"/>
      <c r="DMF37" s="580"/>
      <c r="DMG37" s="580"/>
      <c r="DMH37" s="580"/>
      <c r="DMI37" s="580"/>
      <c r="DMJ37" s="580"/>
      <c r="DMK37" s="580"/>
      <c r="DML37" s="580"/>
      <c r="DMM37" s="580"/>
      <c r="DMN37" s="580"/>
      <c r="DMO37" s="580"/>
      <c r="DMP37" s="580"/>
      <c r="DMQ37" s="580"/>
      <c r="DMR37" s="580"/>
      <c r="DMS37" s="580"/>
      <c r="DMT37" s="580"/>
      <c r="DMU37" s="580"/>
      <c r="DMV37" s="580"/>
      <c r="DMW37" s="580"/>
      <c r="DMX37" s="580"/>
      <c r="DMY37" s="580"/>
      <c r="DMZ37" s="580"/>
      <c r="DNA37" s="580"/>
      <c r="DNB37" s="580"/>
      <c r="DNC37" s="580"/>
      <c r="DND37" s="580"/>
      <c r="DNE37" s="580"/>
      <c r="DNF37" s="580"/>
      <c r="DNG37" s="580"/>
      <c r="DNH37" s="580"/>
      <c r="DNI37" s="580"/>
      <c r="DNJ37" s="580"/>
      <c r="DNK37" s="580"/>
      <c r="DNL37" s="580"/>
      <c r="DNM37" s="580"/>
      <c r="DNN37" s="580"/>
      <c r="DNO37" s="580"/>
      <c r="DNP37" s="580"/>
      <c r="DNQ37" s="580"/>
      <c r="DNR37" s="580"/>
      <c r="DNS37" s="580"/>
      <c r="DNT37" s="580"/>
      <c r="DNU37" s="580"/>
      <c r="DNV37" s="580"/>
      <c r="DNW37" s="580"/>
      <c r="DNX37" s="580"/>
      <c r="DNY37" s="580"/>
      <c r="DNZ37" s="580"/>
      <c r="DOA37" s="580"/>
      <c r="DOB37" s="580"/>
      <c r="DOC37" s="580"/>
      <c r="DOD37" s="580"/>
      <c r="DOE37" s="580"/>
      <c r="DOF37" s="580"/>
      <c r="DOG37" s="580"/>
      <c r="DOH37" s="580"/>
      <c r="DOI37" s="580"/>
      <c r="DOJ37" s="580"/>
      <c r="DOK37" s="580"/>
      <c r="DOL37" s="580"/>
      <c r="DOM37" s="580"/>
      <c r="DON37" s="580"/>
      <c r="DOO37" s="580"/>
      <c r="DOP37" s="580"/>
      <c r="DOQ37" s="580"/>
      <c r="DOR37" s="580"/>
      <c r="DOS37" s="580"/>
      <c r="DOT37" s="580"/>
      <c r="DOU37" s="580"/>
      <c r="DOV37" s="580"/>
      <c r="DOW37" s="580"/>
      <c r="DOX37" s="580"/>
      <c r="DOY37" s="580"/>
      <c r="DOZ37" s="580"/>
      <c r="DPA37" s="580"/>
      <c r="DPB37" s="580"/>
      <c r="DPC37" s="580"/>
      <c r="DPD37" s="580"/>
      <c r="DPE37" s="580"/>
      <c r="DPF37" s="580"/>
      <c r="DPG37" s="580"/>
      <c r="DPH37" s="580"/>
      <c r="DPI37" s="580"/>
      <c r="DPJ37" s="580"/>
      <c r="DPK37" s="580"/>
      <c r="DPL37" s="580"/>
      <c r="DPM37" s="580"/>
      <c r="DPN37" s="580"/>
      <c r="DPO37" s="580"/>
      <c r="DPP37" s="580"/>
      <c r="DPQ37" s="580"/>
      <c r="DPR37" s="580"/>
      <c r="DPS37" s="580"/>
      <c r="DPT37" s="580"/>
      <c r="DPU37" s="580"/>
      <c r="DPV37" s="580"/>
      <c r="DPW37" s="580"/>
      <c r="DPX37" s="580"/>
      <c r="DPY37" s="580"/>
      <c r="DPZ37" s="580"/>
      <c r="DQA37" s="580"/>
      <c r="DQB37" s="580"/>
      <c r="DQC37" s="580"/>
      <c r="DQD37" s="580"/>
      <c r="DQE37" s="580"/>
      <c r="DQF37" s="580"/>
      <c r="DQG37" s="580"/>
      <c r="DQH37" s="580"/>
      <c r="DQI37" s="580"/>
      <c r="DQJ37" s="580"/>
      <c r="DQK37" s="580"/>
      <c r="DQL37" s="580"/>
      <c r="DQM37" s="580"/>
      <c r="DQN37" s="580"/>
      <c r="DQO37" s="580"/>
      <c r="DQP37" s="580"/>
      <c r="DQQ37" s="580"/>
      <c r="DQR37" s="580"/>
      <c r="DQS37" s="580"/>
      <c r="DQT37" s="580"/>
      <c r="DQU37" s="580"/>
      <c r="DQV37" s="580"/>
      <c r="DQW37" s="580"/>
      <c r="DQX37" s="580"/>
      <c r="DQY37" s="580"/>
      <c r="DQZ37" s="580"/>
      <c r="DRA37" s="580"/>
      <c r="DRB37" s="580"/>
      <c r="DRC37" s="580"/>
      <c r="DRD37" s="580"/>
      <c r="DRE37" s="580"/>
      <c r="DRF37" s="580"/>
      <c r="DRG37" s="580"/>
      <c r="DRH37" s="580"/>
      <c r="DRI37" s="580"/>
      <c r="DRJ37" s="580"/>
      <c r="DRK37" s="580"/>
      <c r="DRL37" s="580"/>
      <c r="DRM37" s="580"/>
      <c r="DRN37" s="580"/>
      <c r="DRO37" s="580"/>
      <c r="DRP37" s="580"/>
      <c r="DRQ37" s="580"/>
      <c r="DRR37" s="580"/>
      <c r="DRS37" s="580"/>
      <c r="DRT37" s="580"/>
      <c r="DRU37" s="580"/>
      <c r="DRV37" s="580"/>
      <c r="DRW37" s="580"/>
      <c r="DRX37" s="580"/>
      <c r="DRY37" s="580"/>
      <c r="DRZ37" s="580"/>
      <c r="DSA37" s="580"/>
      <c r="DSB37" s="580"/>
      <c r="DSC37" s="580"/>
      <c r="DSD37" s="580"/>
      <c r="DSE37" s="580"/>
      <c r="DSF37" s="580"/>
      <c r="DSG37" s="580"/>
      <c r="DSH37" s="580"/>
      <c r="DSI37" s="580"/>
      <c r="DSJ37" s="580"/>
      <c r="DSK37" s="580"/>
      <c r="DSL37" s="580"/>
      <c r="DSM37" s="580"/>
      <c r="DSN37" s="580"/>
      <c r="DSO37" s="580"/>
      <c r="DSP37" s="580"/>
      <c r="DSQ37" s="580"/>
      <c r="DSR37" s="580"/>
      <c r="DSS37" s="580"/>
      <c r="DST37" s="580"/>
      <c r="DSU37" s="580"/>
      <c r="DSV37" s="580"/>
      <c r="DSW37" s="580"/>
      <c r="DSX37" s="580"/>
      <c r="DSY37" s="580"/>
      <c r="DSZ37" s="580"/>
      <c r="DTA37" s="580"/>
      <c r="DTB37" s="580"/>
      <c r="DTC37" s="580"/>
      <c r="DTD37" s="580"/>
      <c r="DTE37" s="580"/>
      <c r="DTF37" s="580"/>
      <c r="DTG37" s="580"/>
      <c r="DTH37" s="580"/>
      <c r="DTI37" s="580"/>
      <c r="DTJ37" s="580"/>
      <c r="DTK37" s="580"/>
      <c r="DTL37" s="580"/>
      <c r="DTM37" s="580"/>
      <c r="DTN37" s="580"/>
      <c r="DTO37" s="580"/>
      <c r="DTP37" s="580"/>
      <c r="DTQ37" s="580"/>
      <c r="DTR37" s="580"/>
      <c r="DTS37" s="580"/>
      <c r="DTT37" s="580"/>
      <c r="DTU37" s="580"/>
      <c r="DTV37" s="580"/>
      <c r="DTW37" s="580"/>
      <c r="DTX37" s="580"/>
      <c r="DTY37" s="580"/>
      <c r="DTZ37" s="580"/>
      <c r="DUA37" s="580"/>
      <c r="DUB37" s="580"/>
      <c r="DUC37" s="580"/>
      <c r="DUD37" s="580"/>
      <c r="DUE37" s="580"/>
      <c r="DUF37" s="580"/>
      <c r="DUG37" s="580"/>
      <c r="DUH37" s="580"/>
      <c r="DUI37" s="580"/>
      <c r="DUJ37" s="580"/>
      <c r="DUK37" s="580"/>
      <c r="DUL37" s="580"/>
      <c r="DUM37" s="580"/>
      <c r="DUN37" s="580"/>
      <c r="DUO37" s="580"/>
      <c r="DUP37" s="580"/>
      <c r="DUQ37" s="580"/>
      <c r="DUR37" s="580"/>
      <c r="DUS37" s="580"/>
      <c r="DUT37" s="580"/>
      <c r="DUU37" s="580"/>
      <c r="DUV37" s="580"/>
      <c r="DUW37" s="580"/>
      <c r="DUX37" s="580"/>
      <c r="DUY37" s="580"/>
      <c r="DUZ37" s="580"/>
      <c r="DVA37" s="580"/>
      <c r="DVB37" s="580"/>
      <c r="DVC37" s="580"/>
      <c r="DVD37" s="580"/>
      <c r="DVE37" s="580"/>
      <c r="DVF37" s="580"/>
      <c r="DVG37" s="580"/>
      <c r="DVH37" s="580"/>
      <c r="DVI37" s="580"/>
      <c r="DVJ37" s="580"/>
      <c r="DVK37" s="580"/>
      <c r="DVL37" s="580"/>
      <c r="DVM37" s="580"/>
      <c r="DVN37" s="580"/>
      <c r="DVO37" s="580"/>
      <c r="DVP37" s="580"/>
      <c r="DVQ37" s="580"/>
      <c r="DVR37" s="580"/>
      <c r="DVS37" s="580"/>
      <c r="DVT37" s="580"/>
      <c r="DVU37" s="580"/>
      <c r="DVV37" s="580"/>
      <c r="DVW37" s="580"/>
      <c r="DVX37" s="580"/>
      <c r="DVY37" s="580"/>
      <c r="DVZ37" s="580"/>
      <c r="DWA37" s="580"/>
      <c r="DWB37" s="580"/>
      <c r="DWC37" s="580"/>
      <c r="DWD37" s="580"/>
      <c r="DWE37" s="580"/>
      <c r="DWF37" s="580"/>
      <c r="DWG37" s="580"/>
      <c r="DWH37" s="580"/>
      <c r="DWI37" s="580"/>
      <c r="DWJ37" s="580"/>
      <c r="DWK37" s="580"/>
      <c r="DWL37" s="580"/>
      <c r="DWM37" s="580"/>
      <c r="DWN37" s="580"/>
      <c r="DWO37" s="580"/>
      <c r="DWP37" s="580"/>
      <c r="DWQ37" s="580"/>
      <c r="DWR37" s="580"/>
      <c r="DWS37" s="580"/>
      <c r="DWT37" s="580"/>
      <c r="DWU37" s="580"/>
      <c r="DWV37" s="580"/>
      <c r="DWW37" s="580"/>
      <c r="DWX37" s="580"/>
      <c r="DWY37" s="580"/>
      <c r="DWZ37" s="580"/>
      <c r="DXA37" s="580"/>
      <c r="DXB37" s="580"/>
      <c r="DXC37" s="580"/>
      <c r="DXD37" s="580"/>
      <c r="DXE37" s="580"/>
      <c r="DXF37" s="580"/>
      <c r="DXG37" s="580"/>
      <c r="DXH37" s="580"/>
      <c r="DXI37" s="580"/>
      <c r="DXJ37" s="580"/>
      <c r="DXK37" s="580"/>
      <c r="DXL37" s="580"/>
      <c r="DXM37" s="580"/>
      <c r="DXN37" s="580"/>
      <c r="DXO37" s="580"/>
      <c r="DXP37" s="580"/>
      <c r="DXQ37" s="580"/>
      <c r="DXR37" s="580"/>
      <c r="DXS37" s="580"/>
      <c r="DXT37" s="580"/>
      <c r="DXU37" s="580"/>
      <c r="DXV37" s="580"/>
      <c r="DXW37" s="580"/>
      <c r="DXX37" s="580"/>
      <c r="DXY37" s="580"/>
      <c r="DXZ37" s="580"/>
      <c r="DYA37" s="580"/>
      <c r="DYB37" s="580"/>
      <c r="DYC37" s="580"/>
      <c r="DYD37" s="580"/>
      <c r="DYE37" s="580"/>
      <c r="DYF37" s="580"/>
      <c r="DYG37" s="580"/>
      <c r="DYH37" s="580"/>
      <c r="DYI37" s="580"/>
      <c r="DYJ37" s="580"/>
      <c r="DYK37" s="580"/>
      <c r="DYL37" s="580"/>
      <c r="DYM37" s="580"/>
      <c r="DYN37" s="580"/>
      <c r="DYO37" s="580"/>
      <c r="DYP37" s="580"/>
      <c r="DYQ37" s="580"/>
      <c r="DYR37" s="580"/>
      <c r="DYS37" s="580"/>
      <c r="DYT37" s="580"/>
      <c r="DYU37" s="580"/>
      <c r="DYV37" s="580"/>
      <c r="DYW37" s="580"/>
      <c r="DYX37" s="580"/>
      <c r="DYY37" s="580"/>
      <c r="DYZ37" s="580"/>
      <c r="DZA37" s="580"/>
      <c r="DZB37" s="580"/>
      <c r="DZC37" s="580"/>
      <c r="DZD37" s="580"/>
      <c r="DZE37" s="580"/>
      <c r="DZF37" s="580"/>
      <c r="DZG37" s="580"/>
      <c r="DZH37" s="580"/>
      <c r="DZI37" s="580"/>
      <c r="DZJ37" s="580"/>
      <c r="DZK37" s="580"/>
      <c r="DZL37" s="580"/>
      <c r="DZM37" s="580"/>
      <c r="DZN37" s="580"/>
      <c r="DZO37" s="580"/>
      <c r="DZP37" s="580"/>
      <c r="DZQ37" s="580"/>
      <c r="DZR37" s="580"/>
      <c r="DZS37" s="580"/>
      <c r="DZT37" s="580"/>
      <c r="DZU37" s="580"/>
      <c r="DZV37" s="580"/>
      <c r="DZW37" s="580"/>
      <c r="DZX37" s="580"/>
      <c r="DZY37" s="580"/>
      <c r="DZZ37" s="580"/>
      <c r="EAA37" s="580"/>
      <c r="EAB37" s="580"/>
      <c r="EAC37" s="580"/>
      <c r="EAD37" s="580"/>
      <c r="EAE37" s="580"/>
      <c r="EAF37" s="580"/>
      <c r="EAG37" s="580"/>
      <c r="EAH37" s="580"/>
      <c r="EAI37" s="580"/>
      <c r="EAJ37" s="580"/>
      <c r="EAK37" s="580"/>
      <c r="EAL37" s="580"/>
      <c r="EAM37" s="580"/>
      <c r="EAN37" s="580"/>
      <c r="EAO37" s="580"/>
      <c r="EAP37" s="580"/>
      <c r="EAQ37" s="580"/>
      <c r="EAR37" s="580"/>
      <c r="EAS37" s="580"/>
      <c r="EAT37" s="580"/>
      <c r="EAU37" s="580"/>
      <c r="EAV37" s="580"/>
      <c r="EAW37" s="580"/>
      <c r="EAX37" s="580"/>
      <c r="EAY37" s="580"/>
      <c r="EAZ37" s="580"/>
      <c r="EBA37" s="580"/>
      <c r="EBB37" s="580"/>
      <c r="EBC37" s="580"/>
      <c r="EBD37" s="580"/>
      <c r="EBE37" s="580"/>
      <c r="EBF37" s="580"/>
      <c r="EBG37" s="580"/>
      <c r="EBH37" s="580"/>
      <c r="EBI37" s="580"/>
      <c r="EBJ37" s="580"/>
      <c r="EBK37" s="580"/>
      <c r="EBL37" s="580"/>
      <c r="EBM37" s="580"/>
      <c r="EBN37" s="580"/>
      <c r="EBO37" s="580"/>
      <c r="EBP37" s="580"/>
      <c r="EBQ37" s="580"/>
      <c r="EBR37" s="580"/>
      <c r="EBS37" s="580"/>
      <c r="EBT37" s="580"/>
      <c r="EBU37" s="580"/>
      <c r="EBV37" s="580"/>
      <c r="EBW37" s="580"/>
      <c r="EBX37" s="580"/>
      <c r="EBY37" s="580"/>
      <c r="EBZ37" s="580"/>
      <c r="ECA37" s="580"/>
      <c r="ECB37" s="580"/>
      <c r="ECC37" s="580"/>
      <c r="ECD37" s="580"/>
      <c r="ECE37" s="580"/>
      <c r="ECF37" s="580"/>
      <c r="ECG37" s="580"/>
      <c r="ECH37" s="580"/>
      <c r="ECI37" s="580"/>
      <c r="ECJ37" s="580"/>
      <c r="ECK37" s="580"/>
      <c r="ECL37" s="580"/>
      <c r="ECM37" s="580"/>
      <c r="ECN37" s="580"/>
      <c r="ECO37" s="580"/>
      <c r="ECP37" s="580"/>
      <c r="ECQ37" s="580"/>
      <c r="ECR37" s="580"/>
      <c r="ECS37" s="580"/>
      <c r="ECT37" s="580"/>
      <c r="ECU37" s="580"/>
      <c r="ECV37" s="580"/>
      <c r="ECW37" s="580"/>
      <c r="ECX37" s="580"/>
      <c r="ECY37" s="580"/>
      <c r="ECZ37" s="580"/>
      <c r="EDA37" s="580"/>
      <c r="EDB37" s="580"/>
      <c r="EDC37" s="580"/>
      <c r="EDD37" s="580"/>
      <c r="EDE37" s="580"/>
      <c r="EDF37" s="580"/>
      <c r="EDG37" s="580"/>
      <c r="EDH37" s="580"/>
      <c r="EDI37" s="580"/>
      <c r="EDJ37" s="580"/>
      <c r="EDK37" s="580"/>
      <c r="EDL37" s="580"/>
      <c r="EDM37" s="580"/>
      <c r="EDN37" s="580"/>
      <c r="EDO37" s="580"/>
      <c r="EDP37" s="580"/>
      <c r="EDQ37" s="580"/>
      <c r="EDR37" s="580"/>
      <c r="EDS37" s="580"/>
      <c r="EDT37" s="580"/>
      <c r="EDU37" s="580"/>
      <c r="EDV37" s="580"/>
      <c r="EDW37" s="580"/>
      <c r="EDX37" s="580"/>
      <c r="EDY37" s="580"/>
      <c r="EDZ37" s="580"/>
      <c r="EEA37" s="580"/>
      <c r="EEB37" s="580"/>
      <c r="EEC37" s="580"/>
      <c r="EED37" s="580"/>
      <c r="EEE37" s="580"/>
      <c r="EEF37" s="580"/>
      <c r="EEG37" s="580"/>
      <c r="EEH37" s="580"/>
      <c r="EEI37" s="580"/>
      <c r="EEJ37" s="580"/>
      <c r="EEK37" s="580"/>
      <c r="EEL37" s="580"/>
      <c r="EEM37" s="580"/>
      <c r="EEN37" s="580"/>
      <c r="EEO37" s="580"/>
      <c r="EEP37" s="580"/>
      <c r="EEQ37" s="580"/>
      <c r="EER37" s="580"/>
      <c r="EES37" s="580"/>
      <c r="EET37" s="580"/>
      <c r="EEU37" s="580"/>
      <c r="EEV37" s="580"/>
      <c r="EEW37" s="580"/>
      <c r="EEX37" s="580"/>
      <c r="EEY37" s="580"/>
      <c r="EEZ37" s="580"/>
      <c r="EFA37" s="580"/>
      <c r="EFB37" s="580"/>
      <c r="EFC37" s="580"/>
      <c r="EFD37" s="580"/>
      <c r="EFE37" s="580"/>
      <c r="EFF37" s="580"/>
      <c r="EFG37" s="580"/>
      <c r="EFH37" s="580"/>
      <c r="EFI37" s="580"/>
      <c r="EFJ37" s="580"/>
      <c r="EFK37" s="580"/>
      <c r="EFL37" s="580"/>
      <c r="EFM37" s="580"/>
      <c r="EFN37" s="580"/>
      <c r="EFO37" s="580"/>
      <c r="EFP37" s="580"/>
      <c r="EFQ37" s="580"/>
      <c r="EFR37" s="580"/>
      <c r="EFS37" s="580"/>
      <c r="EFT37" s="580"/>
      <c r="EFU37" s="580"/>
      <c r="EFV37" s="580"/>
      <c r="EFW37" s="580"/>
      <c r="EFX37" s="580"/>
      <c r="EFY37" s="580"/>
      <c r="EFZ37" s="580"/>
      <c r="EGA37" s="580"/>
      <c r="EGB37" s="580"/>
      <c r="EGC37" s="580"/>
      <c r="EGD37" s="580"/>
      <c r="EGE37" s="580"/>
      <c r="EGF37" s="580"/>
      <c r="EGG37" s="580"/>
      <c r="EGH37" s="580"/>
      <c r="EGI37" s="580"/>
      <c r="EGJ37" s="580"/>
      <c r="EGK37" s="580"/>
      <c r="EGL37" s="580"/>
      <c r="EGM37" s="580"/>
      <c r="EGN37" s="580"/>
      <c r="EGO37" s="580"/>
      <c r="EGP37" s="580"/>
      <c r="EGQ37" s="580"/>
      <c r="EGR37" s="580"/>
      <c r="EGS37" s="580"/>
      <c r="EGT37" s="580"/>
      <c r="EGU37" s="580"/>
      <c r="EGV37" s="580"/>
      <c r="EGW37" s="580"/>
      <c r="EGX37" s="580"/>
      <c r="EGY37" s="580"/>
      <c r="EGZ37" s="580"/>
      <c r="EHA37" s="580"/>
      <c r="EHB37" s="580"/>
      <c r="EHC37" s="580"/>
      <c r="EHD37" s="580"/>
      <c r="EHE37" s="580"/>
      <c r="EHF37" s="580"/>
      <c r="EHG37" s="580"/>
      <c r="EHH37" s="580"/>
      <c r="EHI37" s="580"/>
      <c r="EHJ37" s="580"/>
      <c r="EHK37" s="580"/>
      <c r="EHL37" s="580"/>
      <c r="EHM37" s="580"/>
      <c r="EHN37" s="580"/>
      <c r="EHO37" s="580"/>
      <c r="EHP37" s="580"/>
      <c r="EHQ37" s="580"/>
      <c r="EHR37" s="580"/>
      <c r="EHS37" s="580"/>
      <c r="EHT37" s="580"/>
      <c r="EHU37" s="580"/>
      <c r="EHV37" s="580"/>
      <c r="EHW37" s="580"/>
      <c r="EHX37" s="580"/>
      <c r="EHY37" s="580"/>
      <c r="EHZ37" s="580"/>
      <c r="EIA37" s="580"/>
      <c r="EIB37" s="580"/>
      <c r="EIC37" s="580"/>
      <c r="EID37" s="580"/>
      <c r="EIE37" s="580"/>
      <c r="EIF37" s="580"/>
      <c r="EIG37" s="580"/>
      <c r="EIH37" s="580"/>
      <c r="EII37" s="580"/>
      <c r="EIJ37" s="580"/>
      <c r="EIK37" s="580"/>
      <c r="EIL37" s="580"/>
      <c r="EIM37" s="580"/>
      <c r="EIN37" s="580"/>
      <c r="EIO37" s="580"/>
      <c r="EIP37" s="580"/>
      <c r="EIQ37" s="580"/>
      <c r="EIR37" s="580"/>
      <c r="EIS37" s="580"/>
      <c r="EIT37" s="580"/>
      <c r="EIU37" s="580"/>
      <c r="EIV37" s="580"/>
      <c r="EIW37" s="580"/>
      <c r="EIX37" s="580"/>
      <c r="EIY37" s="580"/>
      <c r="EIZ37" s="580"/>
      <c r="EJA37" s="580"/>
      <c r="EJB37" s="580"/>
      <c r="EJC37" s="580"/>
      <c r="EJD37" s="580"/>
      <c r="EJE37" s="580"/>
      <c r="EJF37" s="580"/>
      <c r="EJG37" s="580"/>
      <c r="EJH37" s="580"/>
      <c r="EJI37" s="580"/>
      <c r="EJJ37" s="580"/>
      <c r="EJK37" s="580"/>
      <c r="EJL37" s="580"/>
      <c r="EJM37" s="580"/>
      <c r="EJN37" s="580"/>
      <c r="EJO37" s="580"/>
      <c r="EJP37" s="580"/>
      <c r="EJQ37" s="580"/>
      <c r="EJR37" s="580"/>
      <c r="EJS37" s="580"/>
      <c r="EJT37" s="580"/>
      <c r="EJU37" s="580"/>
      <c r="EJV37" s="580"/>
      <c r="EJW37" s="580"/>
      <c r="EJX37" s="580"/>
      <c r="EJY37" s="580"/>
      <c r="EJZ37" s="580"/>
      <c r="EKA37" s="580"/>
      <c r="EKB37" s="580"/>
      <c r="EKC37" s="580"/>
      <c r="EKD37" s="580"/>
      <c r="EKE37" s="580"/>
      <c r="EKF37" s="580"/>
      <c r="EKG37" s="580"/>
      <c r="EKH37" s="580"/>
      <c r="EKI37" s="580"/>
      <c r="EKJ37" s="580"/>
      <c r="EKK37" s="580"/>
      <c r="EKL37" s="580"/>
      <c r="EKM37" s="580"/>
      <c r="EKN37" s="580"/>
      <c r="EKO37" s="580"/>
      <c r="EKP37" s="580"/>
      <c r="EKQ37" s="580"/>
      <c r="EKR37" s="580"/>
      <c r="EKS37" s="580"/>
      <c r="EKT37" s="580"/>
      <c r="EKU37" s="580"/>
      <c r="EKV37" s="580"/>
      <c r="EKW37" s="580"/>
      <c r="EKX37" s="580"/>
      <c r="EKY37" s="580"/>
      <c r="EKZ37" s="580"/>
      <c r="ELA37" s="580"/>
      <c r="ELB37" s="580"/>
      <c r="ELC37" s="580"/>
      <c r="ELD37" s="580"/>
      <c r="ELE37" s="580"/>
      <c r="ELF37" s="580"/>
      <c r="ELG37" s="580"/>
      <c r="ELH37" s="580"/>
      <c r="ELI37" s="580"/>
      <c r="ELJ37" s="580"/>
      <c r="ELK37" s="580"/>
      <c r="ELL37" s="580"/>
      <c r="ELM37" s="580"/>
      <c r="ELN37" s="580"/>
      <c r="ELO37" s="580"/>
      <c r="ELP37" s="580"/>
      <c r="ELQ37" s="580"/>
      <c r="ELR37" s="580"/>
      <c r="ELS37" s="580"/>
      <c r="ELT37" s="580"/>
      <c r="ELU37" s="580"/>
      <c r="ELV37" s="580"/>
      <c r="ELW37" s="580"/>
      <c r="ELX37" s="580"/>
      <c r="ELY37" s="580"/>
      <c r="ELZ37" s="580"/>
      <c r="EMA37" s="580"/>
      <c r="EMB37" s="580"/>
      <c r="EMC37" s="580"/>
      <c r="EMD37" s="580"/>
      <c r="EME37" s="580"/>
      <c r="EMF37" s="580"/>
      <c r="EMG37" s="580"/>
      <c r="EMH37" s="580"/>
      <c r="EMI37" s="580"/>
      <c r="EMJ37" s="580"/>
      <c r="EMK37" s="580"/>
      <c r="EML37" s="580"/>
      <c r="EMM37" s="580"/>
      <c r="EMN37" s="580"/>
      <c r="EMO37" s="580"/>
      <c r="EMP37" s="580"/>
      <c r="EMQ37" s="580"/>
      <c r="EMR37" s="580"/>
      <c r="EMS37" s="580"/>
      <c r="EMT37" s="580"/>
      <c r="EMU37" s="580"/>
      <c r="EMV37" s="580"/>
      <c r="EMW37" s="580"/>
      <c r="EMX37" s="580"/>
      <c r="EMY37" s="580"/>
      <c r="EMZ37" s="580"/>
      <c r="ENA37" s="580"/>
      <c r="ENB37" s="580"/>
      <c r="ENC37" s="580"/>
      <c r="END37" s="580"/>
      <c r="ENE37" s="580"/>
      <c r="ENF37" s="580"/>
      <c r="ENG37" s="580"/>
      <c r="ENH37" s="580"/>
      <c r="ENI37" s="580"/>
      <c r="ENJ37" s="580"/>
      <c r="ENK37" s="580"/>
      <c r="ENL37" s="580"/>
      <c r="ENM37" s="580"/>
      <c r="ENN37" s="580"/>
      <c r="ENO37" s="580"/>
      <c r="ENP37" s="580"/>
      <c r="ENQ37" s="580"/>
      <c r="ENR37" s="580"/>
      <c r="ENS37" s="580"/>
      <c r="ENT37" s="580"/>
      <c r="ENU37" s="580"/>
      <c r="ENV37" s="580"/>
      <c r="ENW37" s="580"/>
      <c r="ENX37" s="580"/>
      <c r="ENY37" s="580"/>
      <c r="ENZ37" s="580"/>
      <c r="EOA37" s="580"/>
      <c r="EOB37" s="580"/>
      <c r="EOC37" s="580"/>
      <c r="EOD37" s="580"/>
      <c r="EOE37" s="580"/>
      <c r="EOF37" s="580"/>
      <c r="EOG37" s="580"/>
      <c r="EOH37" s="580"/>
      <c r="EOI37" s="580"/>
      <c r="EOJ37" s="580"/>
      <c r="EOK37" s="580"/>
      <c r="EOL37" s="580"/>
      <c r="EOM37" s="580"/>
      <c r="EON37" s="580"/>
      <c r="EOO37" s="580"/>
      <c r="EOP37" s="580"/>
      <c r="EOQ37" s="580"/>
      <c r="EOR37" s="580"/>
      <c r="EOS37" s="580"/>
      <c r="EOT37" s="580"/>
      <c r="EOU37" s="580"/>
      <c r="EOV37" s="580"/>
      <c r="EOW37" s="580"/>
      <c r="EOX37" s="580"/>
      <c r="EOY37" s="580"/>
      <c r="EOZ37" s="580"/>
      <c r="EPA37" s="580"/>
      <c r="EPB37" s="580"/>
      <c r="EPC37" s="580"/>
      <c r="EPD37" s="580"/>
      <c r="EPE37" s="580"/>
      <c r="EPF37" s="580"/>
      <c r="EPG37" s="580"/>
      <c r="EPH37" s="580"/>
      <c r="EPI37" s="580"/>
      <c r="EPJ37" s="580"/>
      <c r="EPK37" s="580"/>
      <c r="EPL37" s="580"/>
      <c r="EPM37" s="580"/>
      <c r="EPN37" s="580"/>
      <c r="EPO37" s="580"/>
      <c r="EPP37" s="580"/>
      <c r="EPQ37" s="580"/>
      <c r="EPR37" s="580"/>
      <c r="EPS37" s="580"/>
      <c r="EPT37" s="580"/>
      <c r="EPU37" s="580"/>
      <c r="EPV37" s="580"/>
      <c r="EPW37" s="580"/>
      <c r="EPX37" s="580"/>
      <c r="EPY37" s="580"/>
      <c r="EPZ37" s="580"/>
      <c r="EQA37" s="580"/>
      <c r="EQB37" s="580"/>
      <c r="EQC37" s="580"/>
      <c r="EQD37" s="580"/>
      <c r="EQE37" s="580"/>
      <c r="EQF37" s="580"/>
      <c r="EQG37" s="580"/>
      <c r="EQH37" s="580"/>
      <c r="EQI37" s="580"/>
      <c r="EQJ37" s="580"/>
      <c r="EQK37" s="580"/>
      <c r="EQL37" s="580"/>
      <c r="EQM37" s="580"/>
      <c r="EQN37" s="580"/>
      <c r="EQO37" s="580"/>
      <c r="EQP37" s="580"/>
      <c r="EQQ37" s="580"/>
      <c r="EQR37" s="580"/>
      <c r="EQS37" s="580"/>
      <c r="EQT37" s="580"/>
      <c r="EQU37" s="580"/>
      <c r="EQV37" s="580"/>
      <c r="EQW37" s="580"/>
      <c r="EQX37" s="580"/>
      <c r="EQY37" s="580"/>
      <c r="EQZ37" s="580"/>
      <c r="ERA37" s="580"/>
      <c r="ERB37" s="580"/>
      <c r="ERC37" s="580"/>
      <c r="ERD37" s="580"/>
      <c r="ERE37" s="580"/>
      <c r="ERF37" s="580"/>
      <c r="ERG37" s="580"/>
      <c r="ERH37" s="580"/>
      <c r="ERI37" s="580"/>
      <c r="ERJ37" s="580"/>
      <c r="ERK37" s="580"/>
      <c r="ERL37" s="580"/>
      <c r="ERM37" s="580"/>
      <c r="ERN37" s="580"/>
      <c r="ERO37" s="580"/>
      <c r="ERP37" s="580"/>
      <c r="ERQ37" s="580"/>
      <c r="ERR37" s="580"/>
      <c r="ERS37" s="580"/>
      <c r="ERT37" s="580"/>
      <c r="ERU37" s="580"/>
      <c r="ERV37" s="580"/>
      <c r="ERW37" s="580"/>
      <c r="ERX37" s="580"/>
      <c r="ERY37" s="580"/>
      <c r="ERZ37" s="580"/>
      <c r="ESA37" s="580"/>
      <c r="ESB37" s="580"/>
      <c r="ESC37" s="580"/>
      <c r="ESD37" s="580"/>
      <c r="ESE37" s="580"/>
      <c r="ESF37" s="580"/>
      <c r="ESG37" s="580"/>
      <c r="ESH37" s="580"/>
      <c r="ESI37" s="580"/>
      <c r="ESJ37" s="580"/>
      <c r="ESK37" s="580"/>
      <c r="ESL37" s="580"/>
      <c r="ESM37" s="580"/>
      <c r="ESN37" s="580"/>
      <c r="ESO37" s="580"/>
      <c r="ESP37" s="580"/>
      <c r="ESQ37" s="580"/>
      <c r="ESR37" s="580"/>
      <c r="ESS37" s="580"/>
      <c r="EST37" s="580"/>
      <c r="ESU37" s="580"/>
      <c r="ESV37" s="580"/>
      <c r="ESW37" s="580"/>
      <c r="ESX37" s="580"/>
      <c r="ESY37" s="580"/>
      <c r="ESZ37" s="580"/>
      <c r="ETA37" s="580"/>
      <c r="ETB37" s="580"/>
      <c r="ETC37" s="580"/>
      <c r="ETD37" s="580"/>
      <c r="ETE37" s="580"/>
      <c r="ETF37" s="580"/>
      <c r="ETG37" s="580"/>
      <c r="ETH37" s="580"/>
      <c r="ETI37" s="580"/>
      <c r="ETJ37" s="580"/>
      <c r="ETK37" s="580"/>
      <c r="ETL37" s="580"/>
      <c r="ETM37" s="580"/>
      <c r="ETN37" s="580"/>
      <c r="ETO37" s="580"/>
      <c r="ETP37" s="580"/>
      <c r="ETQ37" s="580"/>
      <c r="ETR37" s="580"/>
      <c r="ETS37" s="580"/>
      <c r="ETT37" s="580"/>
      <c r="ETU37" s="580"/>
      <c r="ETV37" s="580"/>
      <c r="ETW37" s="580"/>
      <c r="ETX37" s="580"/>
      <c r="ETY37" s="580"/>
      <c r="ETZ37" s="580"/>
      <c r="EUA37" s="580"/>
      <c r="EUB37" s="580"/>
      <c r="EUC37" s="580"/>
      <c r="EUD37" s="580"/>
      <c r="EUE37" s="580"/>
      <c r="EUF37" s="580"/>
      <c r="EUG37" s="580"/>
      <c r="EUH37" s="580"/>
      <c r="EUI37" s="580"/>
      <c r="EUJ37" s="580"/>
      <c r="EUK37" s="580"/>
      <c r="EUL37" s="580"/>
      <c r="EUM37" s="580"/>
      <c r="EUN37" s="580"/>
      <c r="EUO37" s="580"/>
      <c r="EUP37" s="580"/>
      <c r="EUQ37" s="580"/>
      <c r="EUR37" s="580"/>
      <c r="EUS37" s="580"/>
      <c r="EUT37" s="580"/>
      <c r="EUU37" s="580"/>
      <c r="EUV37" s="580"/>
      <c r="EUW37" s="580"/>
      <c r="EUX37" s="580"/>
      <c r="EUY37" s="580"/>
      <c r="EUZ37" s="580"/>
      <c r="EVA37" s="580"/>
      <c r="EVB37" s="580"/>
      <c r="EVC37" s="580"/>
      <c r="EVD37" s="580"/>
      <c r="EVE37" s="580"/>
      <c r="EVF37" s="580"/>
      <c r="EVG37" s="580"/>
      <c r="EVH37" s="580"/>
      <c r="EVI37" s="580"/>
      <c r="EVJ37" s="580"/>
      <c r="EVK37" s="580"/>
      <c r="EVL37" s="580"/>
      <c r="EVM37" s="580"/>
      <c r="EVN37" s="580"/>
      <c r="EVO37" s="580"/>
      <c r="EVP37" s="580"/>
      <c r="EVQ37" s="580"/>
      <c r="EVR37" s="580"/>
      <c r="EVS37" s="580"/>
      <c r="EVT37" s="580"/>
      <c r="EVU37" s="580"/>
      <c r="EVV37" s="580"/>
      <c r="EVW37" s="580"/>
      <c r="EVX37" s="580"/>
      <c r="EVY37" s="580"/>
      <c r="EVZ37" s="580"/>
      <c r="EWA37" s="580"/>
      <c r="EWB37" s="580"/>
      <c r="EWC37" s="580"/>
      <c r="EWD37" s="580"/>
      <c r="EWE37" s="580"/>
      <c r="EWF37" s="580"/>
      <c r="EWG37" s="580"/>
      <c r="EWH37" s="580"/>
      <c r="EWI37" s="580"/>
      <c r="EWJ37" s="580"/>
      <c r="EWK37" s="580"/>
      <c r="EWL37" s="580"/>
      <c r="EWM37" s="580"/>
      <c r="EWN37" s="580"/>
      <c r="EWO37" s="580"/>
      <c r="EWP37" s="580"/>
      <c r="EWQ37" s="580"/>
      <c r="EWR37" s="580"/>
      <c r="EWS37" s="580"/>
      <c r="EWT37" s="580"/>
      <c r="EWU37" s="580"/>
      <c r="EWV37" s="580"/>
      <c r="EWW37" s="580"/>
      <c r="EWX37" s="580"/>
      <c r="EWY37" s="580"/>
      <c r="EWZ37" s="580"/>
      <c r="EXA37" s="580"/>
      <c r="EXB37" s="580"/>
      <c r="EXC37" s="580"/>
      <c r="EXD37" s="580"/>
      <c r="EXE37" s="580"/>
      <c r="EXF37" s="580"/>
      <c r="EXG37" s="580"/>
      <c r="EXH37" s="580"/>
      <c r="EXI37" s="580"/>
      <c r="EXJ37" s="580"/>
      <c r="EXK37" s="580"/>
      <c r="EXL37" s="580"/>
      <c r="EXM37" s="580"/>
      <c r="EXN37" s="580"/>
      <c r="EXO37" s="580"/>
      <c r="EXP37" s="580"/>
      <c r="EXQ37" s="580"/>
      <c r="EXR37" s="580"/>
      <c r="EXS37" s="580"/>
      <c r="EXT37" s="580"/>
      <c r="EXU37" s="580"/>
      <c r="EXV37" s="580"/>
      <c r="EXW37" s="580"/>
      <c r="EXX37" s="580"/>
      <c r="EXY37" s="580"/>
      <c r="EXZ37" s="580"/>
      <c r="EYA37" s="580"/>
      <c r="EYB37" s="580"/>
      <c r="EYC37" s="580"/>
      <c r="EYD37" s="580"/>
      <c r="EYE37" s="580"/>
      <c r="EYF37" s="580"/>
      <c r="EYG37" s="580"/>
      <c r="EYH37" s="580"/>
      <c r="EYI37" s="580"/>
      <c r="EYJ37" s="580"/>
      <c r="EYK37" s="580"/>
      <c r="EYL37" s="580"/>
      <c r="EYM37" s="580"/>
      <c r="EYN37" s="580"/>
      <c r="EYO37" s="580"/>
      <c r="EYP37" s="580"/>
      <c r="EYQ37" s="580"/>
      <c r="EYR37" s="580"/>
      <c r="EYS37" s="580"/>
      <c r="EYT37" s="580"/>
      <c r="EYU37" s="580"/>
      <c r="EYV37" s="580"/>
      <c r="EYW37" s="580"/>
      <c r="EYX37" s="580"/>
      <c r="EYY37" s="580"/>
      <c r="EYZ37" s="580"/>
      <c r="EZA37" s="580"/>
      <c r="EZB37" s="580"/>
      <c r="EZC37" s="580"/>
      <c r="EZD37" s="580"/>
      <c r="EZE37" s="580"/>
      <c r="EZF37" s="580"/>
      <c r="EZG37" s="580"/>
      <c r="EZH37" s="580"/>
      <c r="EZI37" s="580"/>
      <c r="EZJ37" s="580"/>
      <c r="EZK37" s="580"/>
      <c r="EZL37" s="580"/>
      <c r="EZM37" s="580"/>
      <c r="EZN37" s="580"/>
      <c r="EZO37" s="580"/>
      <c r="EZP37" s="580"/>
      <c r="EZQ37" s="580"/>
      <c r="EZR37" s="580"/>
      <c r="EZS37" s="580"/>
      <c r="EZT37" s="580"/>
      <c r="EZU37" s="580"/>
      <c r="EZV37" s="580"/>
      <c r="EZW37" s="580"/>
      <c r="EZX37" s="580"/>
      <c r="EZY37" s="580"/>
      <c r="EZZ37" s="580"/>
      <c r="FAA37" s="580"/>
      <c r="FAB37" s="580"/>
      <c r="FAC37" s="580"/>
      <c r="FAD37" s="580"/>
      <c r="FAE37" s="580"/>
      <c r="FAF37" s="580"/>
      <c r="FAG37" s="580"/>
      <c r="FAH37" s="580"/>
      <c r="FAI37" s="580"/>
      <c r="FAJ37" s="580"/>
      <c r="FAK37" s="580"/>
      <c r="FAL37" s="580"/>
      <c r="FAM37" s="580"/>
      <c r="FAN37" s="580"/>
      <c r="FAO37" s="580"/>
      <c r="FAP37" s="580"/>
      <c r="FAQ37" s="580"/>
      <c r="FAR37" s="580"/>
      <c r="FAS37" s="580"/>
      <c r="FAT37" s="580"/>
      <c r="FAU37" s="580"/>
      <c r="FAV37" s="580"/>
      <c r="FAW37" s="580"/>
      <c r="FAX37" s="580"/>
      <c r="FAY37" s="580"/>
      <c r="FAZ37" s="580"/>
      <c r="FBA37" s="580"/>
      <c r="FBB37" s="580"/>
      <c r="FBC37" s="580"/>
      <c r="FBD37" s="580"/>
      <c r="FBE37" s="580"/>
      <c r="FBF37" s="580"/>
      <c r="FBG37" s="580"/>
      <c r="FBH37" s="580"/>
      <c r="FBI37" s="580"/>
      <c r="FBJ37" s="580"/>
      <c r="FBK37" s="580"/>
      <c r="FBL37" s="580"/>
      <c r="FBM37" s="580"/>
      <c r="FBN37" s="580"/>
      <c r="FBO37" s="580"/>
      <c r="FBP37" s="580"/>
      <c r="FBQ37" s="580"/>
      <c r="FBR37" s="580"/>
      <c r="FBS37" s="580"/>
      <c r="FBT37" s="580"/>
      <c r="FBU37" s="580"/>
      <c r="FBV37" s="580"/>
      <c r="FBW37" s="580"/>
      <c r="FBX37" s="580"/>
      <c r="FBY37" s="580"/>
      <c r="FBZ37" s="580"/>
      <c r="FCA37" s="580"/>
      <c r="FCB37" s="580"/>
      <c r="FCC37" s="580"/>
      <c r="FCD37" s="580"/>
      <c r="FCE37" s="580"/>
      <c r="FCF37" s="580"/>
      <c r="FCG37" s="580"/>
      <c r="FCH37" s="580"/>
      <c r="FCI37" s="580"/>
      <c r="FCJ37" s="580"/>
      <c r="FCK37" s="580"/>
      <c r="FCL37" s="580"/>
      <c r="FCM37" s="580"/>
      <c r="FCN37" s="580"/>
      <c r="FCO37" s="580"/>
      <c r="FCP37" s="580"/>
      <c r="FCQ37" s="580"/>
      <c r="FCR37" s="580"/>
      <c r="FCS37" s="580"/>
      <c r="FCT37" s="580"/>
      <c r="FCU37" s="580"/>
      <c r="FCV37" s="580"/>
      <c r="FCW37" s="580"/>
      <c r="FCX37" s="580"/>
      <c r="FCY37" s="580"/>
      <c r="FCZ37" s="580"/>
      <c r="FDA37" s="580"/>
      <c r="FDB37" s="580"/>
      <c r="FDC37" s="580"/>
      <c r="FDD37" s="580"/>
      <c r="FDE37" s="580"/>
      <c r="FDF37" s="580"/>
      <c r="FDG37" s="580"/>
      <c r="FDH37" s="580"/>
      <c r="FDI37" s="580"/>
      <c r="FDJ37" s="580"/>
      <c r="FDK37" s="580"/>
      <c r="FDL37" s="580"/>
      <c r="FDM37" s="580"/>
      <c r="FDN37" s="580"/>
      <c r="FDO37" s="580"/>
      <c r="FDP37" s="580"/>
      <c r="FDQ37" s="580"/>
      <c r="FDR37" s="580"/>
      <c r="FDS37" s="580"/>
      <c r="FDT37" s="580"/>
      <c r="FDU37" s="580"/>
      <c r="FDV37" s="580"/>
      <c r="FDW37" s="580"/>
      <c r="FDX37" s="580"/>
      <c r="FDY37" s="580"/>
      <c r="FDZ37" s="580"/>
      <c r="FEA37" s="580"/>
      <c r="FEB37" s="580"/>
      <c r="FEC37" s="580"/>
      <c r="FED37" s="580"/>
      <c r="FEE37" s="580"/>
      <c r="FEF37" s="580"/>
      <c r="FEG37" s="580"/>
      <c r="FEH37" s="580"/>
      <c r="FEI37" s="580"/>
      <c r="FEJ37" s="580"/>
      <c r="FEK37" s="580"/>
      <c r="FEL37" s="580"/>
      <c r="FEM37" s="580"/>
      <c r="FEN37" s="580"/>
      <c r="FEO37" s="580"/>
      <c r="FEP37" s="580"/>
      <c r="FEQ37" s="580"/>
      <c r="FER37" s="580"/>
      <c r="FES37" s="580"/>
      <c r="FET37" s="580"/>
      <c r="FEU37" s="580"/>
      <c r="FEV37" s="580"/>
      <c r="FEW37" s="580"/>
      <c r="FEX37" s="580"/>
      <c r="FEY37" s="580"/>
      <c r="FEZ37" s="580"/>
      <c r="FFA37" s="580"/>
      <c r="FFB37" s="580"/>
      <c r="FFC37" s="580"/>
      <c r="FFD37" s="580"/>
      <c r="FFE37" s="580"/>
      <c r="FFF37" s="580"/>
      <c r="FFG37" s="580"/>
      <c r="FFH37" s="580"/>
      <c r="FFI37" s="580"/>
      <c r="FFJ37" s="580"/>
      <c r="FFK37" s="580"/>
      <c r="FFL37" s="580"/>
      <c r="FFM37" s="580"/>
      <c r="FFN37" s="580"/>
      <c r="FFO37" s="580"/>
      <c r="FFP37" s="580"/>
      <c r="FFQ37" s="580"/>
      <c r="FFR37" s="580"/>
      <c r="FFS37" s="580"/>
      <c r="FFT37" s="580"/>
      <c r="FFU37" s="580"/>
      <c r="FFV37" s="580"/>
      <c r="FFW37" s="580"/>
      <c r="FFX37" s="580"/>
      <c r="FFY37" s="580"/>
      <c r="FFZ37" s="580"/>
      <c r="FGA37" s="580"/>
      <c r="FGB37" s="580"/>
      <c r="FGC37" s="580"/>
      <c r="FGD37" s="580"/>
      <c r="FGE37" s="580"/>
      <c r="FGF37" s="580"/>
      <c r="FGG37" s="580"/>
      <c r="FGH37" s="580"/>
      <c r="FGI37" s="580"/>
      <c r="FGJ37" s="580"/>
      <c r="FGK37" s="580"/>
      <c r="FGL37" s="580"/>
      <c r="FGM37" s="580"/>
      <c r="FGN37" s="580"/>
      <c r="FGO37" s="580"/>
      <c r="FGP37" s="580"/>
      <c r="FGQ37" s="580"/>
      <c r="FGR37" s="580"/>
      <c r="FGS37" s="580"/>
      <c r="FGT37" s="580"/>
      <c r="FGU37" s="580"/>
      <c r="FGV37" s="580"/>
      <c r="FGW37" s="580"/>
      <c r="FGX37" s="580"/>
      <c r="FGY37" s="580"/>
      <c r="FGZ37" s="580"/>
      <c r="FHA37" s="580"/>
      <c r="FHB37" s="580"/>
      <c r="FHC37" s="580"/>
      <c r="FHD37" s="580"/>
      <c r="FHE37" s="580"/>
      <c r="FHF37" s="580"/>
      <c r="FHG37" s="580"/>
      <c r="FHH37" s="580"/>
      <c r="FHI37" s="580"/>
      <c r="FHJ37" s="580"/>
      <c r="FHK37" s="580"/>
      <c r="FHL37" s="580"/>
      <c r="FHM37" s="580"/>
      <c r="FHN37" s="580"/>
      <c r="FHO37" s="580"/>
      <c r="FHP37" s="580"/>
      <c r="FHQ37" s="580"/>
      <c r="FHR37" s="580"/>
      <c r="FHS37" s="580"/>
      <c r="FHT37" s="580"/>
      <c r="FHU37" s="580"/>
      <c r="FHV37" s="580"/>
      <c r="FHW37" s="580"/>
      <c r="FHX37" s="580"/>
      <c r="FHY37" s="580"/>
      <c r="FHZ37" s="580"/>
      <c r="FIA37" s="580"/>
      <c r="FIB37" s="580"/>
      <c r="FIC37" s="580"/>
      <c r="FID37" s="580"/>
      <c r="FIE37" s="580"/>
      <c r="FIF37" s="580"/>
      <c r="FIG37" s="580"/>
      <c r="FIH37" s="580"/>
      <c r="FII37" s="580"/>
      <c r="FIJ37" s="580"/>
      <c r="FIK37" s="580"/>
      <c r="FIL37" s="580"/>
      <c r="FIM37" s="580"/>
      <c r="FIN37" s="580"/>
      <c r="FIO37" s="580"/>
      <c r="FIP37" s="580"/>
      <c r="FIQ37" s="580"/>
      <c r="FIR37" s="580"/>
      <c r="FIS37" s="580"/>
      <c r="FIT37" s="580"/>
      <c r="FIU37" s="580"/>
      <c r="FIV37" s="580"/>
      <c r="FIW37" s="580"/>
      <c r="FIX37" s="580"/>
      <c r="FIY37" s="580"/>
      <c r="FIZ37" s="580"/>
      <c r="FJA37" s="580"/>
      <c r="FJB37" s="580"/>
      <c r="FJC37" s="580"/>
      <c r="FJD37" s="580"/>
      <c r="FJE37" s="580"/>
      <c r="FJF37" s="580"/>
      <c r="FJG37" s="580"/>
      <c r="FJH37" s="580"/>
      <c r="FJI37" s="580"/>
      <c r="FJJ37" s="580"/>
      <c r="FJK37" s="580"/>
      <c r="FJL37" s="580"/>
      <c r="FJM37" s="580"/>
      <c r="FJN37" s="580"/>
      <c r="FJO37" s="580"/>
      <c r="FJP37" s="580"/>
      <c r="FJQ37" s="580"/>
      <c r="FJR37" s="580"/>
      <c r="FJS37" s="580"/>
      <c r="FJT37" s="580"/>
      <c r="FJU37" s="580"/>
      <c r="FJV37" s="580"/>
      <c r="FJW37" s="580"/>
      <c r="FJX37" s="580"/>
      <c r="FJY37" s="580"/>
      <c r="FJZ37" s="580"/>
      <c r="FKA37" s="580"/>
      <c r="FKB37" s="580"/>
      <c r="FKC37" s="580"/>
      <c r="FKD37" s="580"/>
      <c r="FKE37" s="580"/>
      <c r="FKF37" s="580"/>
      <c r="FKG37" s="580"/>
      <c r="FKH37" s="580"/>
      <c r="FKI37" s="580"/>
      <c r="FKJ37" s="580"/>
      <c r="FKK37" s="580"/>
      <c r="FKL37" s="580"/>
      <c r="FKM37" s="580"/>
      <c r="FKN37" s="580"/>
      <c r="FKO37" s="580"/>
      <c r="FKP37" s="580"/>
      <c r="FKQ37" s="580"/>
      <c r="FKR37" s="580"/>
      <c r="FKS37" s="580"/>
      <c r="FKT37" s="580"/>
      <c r="FKU37" s="580"/>
      <c r="FKV37" s="580"/>
      <c r="FKW37" s="580"/>
      <c r="FKX37" s="580"/>
      <c r="FKY37" s="580"/>
      <c r="FKZ37" s="580"/>
      <c r="FLA37" s="580"/>
      <c r="FLB37" s="580"/>
      <c r="FLC37" s="580"/>
      <c r="FLD37" s="580"/>
      <c r="FLE37" s="580"/>
      <c r="FLF37" s="580"/>
      <c r="FLG37" s="580"/>
      <c r="FLH37" s="580"/>
      <c r="FLI37" s="580"/>
      <c r="FLJ37" s="580"/>
      <c r="FLK37" s="580"/>
      <c r="FLL37" s="580"/>
      <c r="FLM37" s="580"/>
      <c r="FLN37" s="580"/>
      <c r="FLO37" s="580"/>
      <c r="FLP37" s="580"/>
      <c r="FLQ37" s="580"/>
      <c r="FLR37" s="580"/>
      <c r="FLS37" s="580"/>
      <c r="FLT37" s="580"/>
      <c r="FLU37" s="580"/>
      <c r="FLV37" s="580"/>
      <c r="FLW37" s="580"/>
      <c r="FLX37" s="580"/>
      <c r="FLY37" s="580"/>
      <c r="FLZ37" s="580"/>
      <c r="FMA37" s="580"/>
      <c r="FMB37" s="580"/>
      <c r="FMC37" s="580"/>
      <c r="FMD37" s="580"/>
      <c r="FME37" s="580"/>
      <c r="FMF37" s="580"/>
      <c r="FMG37" s="580"/>
      <c r="FMH37" s="580"/>
      <c r="FMI37" s="580"/>
      <c r="FMJ37" s="580"/>
      <c r="FMK37" s="580"/>
      <c r="FML37" s="580"/>
      <c r="FMM37" s="580"/>
      <c r="FMN37" s="580"/>
      <c r="FMO37" s="580"/>
      <c r="FMP37" s="580"/>
      <c r="FMQ37" s="580"/>
      <c r="FMR37" s="580"/>
      <c r="FMS37" s="580"/>
      <c r="FMT37" s="580"/>
      <c r="FMU37" s="580"/>
      <c r="FMV37" s="580"/>
      <c r="FMW37" s="580"/>
      <c r="FMX37" s="580"/>
      <c r="FMY37" s="580"/>
      <c r="FMZ37" s="580"/>
      <c r="FNA37" s="580"/>
      <c r="FNB37" s="580"/>
      <c r="FNC37" s="580"/>
      <c r="FND37" s="580"/>
      <c r="FNE37" s="580"/>
      <c r="FNF37" s="580"/>
      <c r="FNG37" s="580"/>
      <c r="FNH37" s="580"/>
      <c r="FNI37" s="580"/>
      <c r="FNJ37" s="580"/>
      <c r="FNK37" s="580"/>
      <c r="FNL37" s="580"/>
      <c r="FNM37" s="580"/>
      <c r="FNN37" s="580"/>
      <c r="FNO37" s="580"/>
      <c r="FNP37" s="580"/>
      <c r="FNQ37" s="580"/>
      <c r="FNR37" s="580"/>
      <c r="FNS37" s="580"/>
      <c r="FNT37" s="580"/>
      <c r="FNU37" s="580"/>
      <c r="FNV37" s="580"/>
      <c r="FNW37" s="580"/>
      <c r="FNX37" s="580"/>
      <c r="FNY37" s="580"/>
      <c r="FNZ37" s="580"/>
      <c r="FOA37" s="580"/>
      <c r="FOB37" s="580"/>
      <c r="FOC37" s="580"/>
      <c r="FOD37" s="580"/>
      <c r="FOE37" s="580"/>
      <c r="FOF37" s="580"/>
      <c r="FOG37" s="580"/>
      <c r="FOH37" s="580"/>
      <c r="FOI37" s="580"/>
      <c r="FOJ37" s="580"/>
      <c r="FOK37" s="580"/>
      <c r="FOL37" s="580"/>
      <c r="FOM37" s="580"/>
      <c r="FON37" s="580"/>
      <c r="FOO37" s="580"/>
      <c r="FOP37" s="580"/>
      <c r="FOQ37" s="580"/>
      <c r="FOR37" s="580"/>
      <c r="FOS37" s="580"/>
      <c r="FOT37" s="580"/>
      <c r="FOU37" s="580"/>
      <c r="FOV37" s="580"/>
      <c r="FOW37" s="580"/>
      <c r="FOX37" s="580"/>
      <c r="FOY37" s="580"/>
      <c r="FOZ37" s="580"/>
      <c r="FPA37" s="580"/>
      <c r="FPB37" s="580"/>
      <c r="FPC37" s="580"/>
      <c r="FPD37" s="580"/>
      <c r="FPE37" s="580"/>
      <c r="FPF37" s="580"/>
      <c r="FPG37" s="580"/>
      <c r="FPH37" s="580"/>
      <c r="FPI37" s="580"/>
      <c r="FPJ37" s="580"/>
      <c r="FPK37" s="580"/>
      <c r="FPL37" s="580"/>
      <c r="FPM37" s="580"/>
      <c r="FPN37" s="580"/>
      <c r="FPO37" s="580"/>
      <c r="FPP37" s="580"/>
      <c r="FPQ37" s="580"/>
      <c r="FPR37" s="580"/>
      <c r="FPS37" s="580"/>
      <c r="FPT37" s="580"/>
      <c r="FPU37" s="580"/>
      <c r="FPV37" s="580"/>
      <c r="FPW37" s="580"/>
      <c r="FPX37" s="580"/>
      <c r="FPY37" s="580"/>
      <c r="FPZ37" s="580"/>
      <c r="FQA37" s="580"/>
      <c r="FQB37" s="580"/>
      <c r="FQC37" s="580"/>
      <c r="FQD37" s="580"/>
      <c r="FQE37" s="580"/>
      <c r="FQF37" s="580"/>
      <c r="FQG37" s="580"/>
      <c r="FQH37" s="580"/>
      <c r="FQI37" s="580"/>
      <c r="FQJ37" s="580"/>
      <c r="FQK37" s="580"/>
      <c r="FQL37" s="580"/>
      <c r="FQM37" s="580"/>
      <c r="FQN37" s="580"/>
      <c r="FQO37" s="580"/>
      <c r="FQP37" s="580"/>
      <c r="FQQ37" s="580"/>
      <c r="FQR37" s="580"/>
      <c r="FQS37" s="580"/>
      <c r="FQT37" s="580"/>
      <c r="FQU37" s="580"/>
      <c r="FQV37" s="580"/>
      <c r="FQW37" s="580"/>
      <c r="FQX37" s="580"/>
      <c r="FQY37" s="580"/>
      <c r="FQZ37" s="580"/>
      <c r="FRA37" s="580"/>
      <c r="FRB37" s="580"/>
      <c r="FRC37" s="580"/>
      <c r="FRD37" s="580"/>
      <c r="FRE37" s="580"/>
      <c r="FRF37" s="580"/>
      <c r="FRG37" s="580"/>
      <c r="FRH37" s="580"/>
      <c r="FRI37" s="580"/>
      <c r="FRJ37" s="580"/>
      <c r="FRK37" s="580"/>
      <c r="FRL37" s="580"/>
      <c r="FRM37" s="580"/>
      <c r="FRN37" s="580"/>
      <c r="FRO37" s="580"/>
      <c r="FRP37" s="580"/>
      <c r="FRQ37" s="580"/>
      <c r="FRR37" s="580"/>
      <c r="FRS37" s="580"/>
      <c r="FRT37" s="580"/>
      <c r="FRU37" s="580"/>
      <c r="FRV37" s="580"/>
      <c r="FRW37" s="580"/>
      <c r="FRX37" s="580"/>
      <c r="FRY37" s="580"/>
      <c r="FRZ37" s="580"/>
      <c r="FSA37" s="580"/>
      <c r="FSB37" s="580"/>
      <c r="FSC37" s="580"/>
      <c r="FSD37" s="580"/>
      <c r="FSE37" s="580"/>
      <c r="FSF37" s="580"/>
      <c r="FSG37" s="580"/>
      <c r="FSH37" s="580"/>
      <c r="FSI37" s="580"/>
      <c r="FSJ37" s="580"/>
      <c r="FSK37" s="580"/>
      <c r="FSL37" s="580"/>
      <c r="FSM37" s="580"/>
      <c r="FSN37" s="580"/>
      <c r="FSO37" s="580"/>
      <c r="FSP37" s="580"/>
      <c r="FSQ37" s="580"/>
      <c r="FSR37" s="580"/>
      <c r="FSS37" s="580"/>
      <c r="FST37" s="580"/>
      <c r="FSU37" s="580"/>
      <c r="FSV37" s="580"/>
      <c r="FSW37" s="580"/>
      <c r="FSX37" s="580"/>
      <c r="FSY37" s="580"/>
      <c r="FSZ37" s="580"/>
      <c r="FTA37" s="580"/>
      <c r="FTB37" s="580"/>
      <c r="FTC37" s="580"/>
      <c r="FTD37" s="580"/>
      <c r="FTE37" s="580"/>
      <c r="FTF37" s="580"/>
      <c r="FTG37" s="580"/>
      <c r="FTH37" s="580"/>
      <c r="FTI37" s="580"/>
      <c r="FTJ37" s="580"/>
      <c r="FTK37" s="580"/>
      <c r="FTL37" s="580"/>
      <c r="FTM37" s="580"/>
      <c r="FTN37" s="580"/>
      <c r="FTO37" s="580"/>
      <c r="FTP37" s="580"/>
      <c r="FTQ37" s="580"/>
      <c r="FTR37" s="580"/>
      <c r="FTS37" s="580"/>
      <c r="FTT37" s="580"/>
      <c r="FTU37" s="580"/>
      <c r="FTV37" s="580"/>
      <c r="FTW37" s="580"/>
      <c r="FTX37" s="580"/>
      <c r="FTY37" s="580"/>
      <c r="FTZ37" s="580"/>
      <c r="FUA37" s="580"/>
      <c r="FUB37" s="580"/>
      <c r="FUC37" s="580"/>
      <c r="FUD37" s="580"/>
      <c r="FUE37" s="580"/>
      <c r="FUF37" s="580"/>
      <c r="FUG37" s="580"/>
      <c r="FUH37" s="580"/>
      <c r="FUI37" s="580"/>
      <c r="FUJ37" s="580"/>
      <c r="FUK37" s="580"/>
      <c r="FUL37" s="580"/>
      <c r="FUM37" s="580"/>
      <c r="FUN37" s="580"/>
      <c r="FUO37" s="580"/>
      <c r="FUP37" s="580"/>
      <c r="FUQ37" s="580"/>
      <c r="FUR37" s="580"/>
      <c r="FUS37" s="580"/>
      <c r="FUT37" s="580"/>
      <c r="FUU37" s="580"/>
      <c r="FUV37" s="580"/>
      <c r="FUW37" s="580"/>
      <c r="FUX37" s="580"/>
      <c r="FUY37" s="580"/>
      <c r="FUZ37" s="580"/>
      <c r="FVA37" s="580"/>
      <c r="FVB37" s="580"/>
      <c r="FVC37" s="580"/>
      <c r="FVD37" s="580"/>
      <c r="FVE37" s="580"/>
      <c r="FVF37" s="580"/>
      <c r="FVG37" s="580"/>
      <c r="FVH37" s="580"/>
      <c r="FVI37" s="580"/>
      <c r="FVJ37" s="580"/>
      <c r="FVK37" s="580"/>
      <c r="FVL37" s="580"/>
      <c r="FVM37" s="580"/>
      <c r="FVN37" s="580"/>
      <c r="FVO37" s="580"/>
      <c r="FVP37" s="580"/>
      <c r="FVQ37" s="580"/>
      <c r="FVR37" s="580"/>
      <c r="FVS37" s="580"/>
      <c r="FVT37" s="580"/>
      <c r="FVU37" s="580"/>
      <c r="FVV37" s="580"/>
      <c r="FVW37" s="580"/>
      <c r="FVX37" s="580"/>
      <c r="FVY37" s="580"/>
      <c r="FVZ37" s="580"/>
      <c r="FWA37" s="580"/>
      <c r="FWB37" s="580"/>
      <c r="FWC37" s="580"/>
      <c r="FWD37" s="580"/>
      <c r="FWE37" s="580"/>
      <c r="FWF37" s="580"/>
      <c r="FWG37" s="580"/>
      <c r="FWH37" s="580"/>
      <c r="FWI37" s="580"/>
      <c r="FWJ37" s="580"/>
      <c r="FWK37" s="580"/>
      <c r="FWL37" s="580"/>
      <c r="FWM37" s="580"/>
      <c r="FWN37" s="580"/>
      <c r="FWO37" s="580"/>
      <c r="FWP37" s="580"/>
      <c r="FWQ37" s="580"/>
      <c r="FWR37" s="580"/>
      <c r="FWS37" s="580"/>
      <c r="FWT37" s="580"/>
      <c r="FWU37" s="580"/>
      <c r="FWV37" s="580"/>
      <c r="FWW37" s="580"/>
      <c r="FWX37" s="580"/>
      <c r="FWY37" s="580"/>
      <c r="FWZ37" s="580"/>
      <c r="FXA37" s="580"/>
      <c r="FXB37" s="580"/>
      <c r="FXC37" s="580"/>
      <c r="FXD37" s="580"/>
      <c r="FXE37" s="580"/>
      <c r="FXF37" s="580"/>
      <c r="FXG37" s="580"/>
      <c r="FXH37" s="580"/>
      <c r="FXI37" s="580"/>
      <c r="FXJ37" s="580"/>
      <c r="FXK37" s="580"/>
      <c r="FXL37" s="580"/>
      <c r="FXM37" s="580"/>
      <c r="FXN37" s="580"/>
      <c r="FXO37" s="580"/>
      <c r="FXP37" s="580"/>
      <c r="FXQ37" s="580"/>
      <c r="FXR37" s="580"/>
      <c r="FXS37" s="580"/>
      <c r="FXT37" s="580"/>
      <c r="FXU37" s="580"/>
      <c r="FXV37" s="580"/>
      <c r="FXW37" s="580"/>
      <c r="FXX37" s="580"/>
      <c r="FXY37" s="580"/>
      <c r="FXZ37" s="580"/>
      <c r="FYA37" s="580"/>
      <c r="FYB37" s="580"/>
      <c r="FYC37" s="580"/>
      <c r="FYD37" s="580"/>
      <c r="FYE37" s="580"/>
      <c r="FYF37" s="580"/>
      <c r="FYG37" s="580"/>
      <c r="FYH37" s="580"/>
      <c r="FYI37" s="580"/>
      <c r="FYJ37" s="580"/>
      <c r="FYK37" s="580"/>
      <c r="FYL37" s="580"/>
      <c r="FYM37" s="580"/>
      <c r="FYN37" s="580"/>
      <c r="FYO37" s="580"/>
      <c r="FYP37" s="580"/>
      <c r="FYQ37" s="580"/>
      <c r="FYR37" s="580"/>
      <c r="FYS37" s="580"/>
      <c r="FYT37" s="580"/>
      <c r="FYU37" s="580"/>
      <c r="FYV37" s="580"/>
      <c r="FYW37" s="580"/>
      <c r="FYX37" s="580"/>
      <c r="FYY37" s="580"/>
      <c r="FYZ37" s="580"/>
      <c r="FZA37" s="580"/>
      <c r="FZB37" s="580"/>
      <c r="FZC37" s="580"/>
      <c r="FZD37" s="580"/>
      <c r="FZE37" s="580"/>
      <c r="FZF37" s="580"/>
      <c r="FZG37" s="580"/>
      <c r="FZH37" s="580"/>
      <c r="FZI37" s="580"/>
      <c r="FZJ37" s="580"/>
      <c r="FZK37" s="580"/>
      <c r="FZL37" s="580"/>
      <c r="FZM37" s="580"/>
      <c r="FZN37" s="580"/>
      <c r="FZO37" s="580"/>
      <c r="FZP37" s="580"/>
      <c r="FZQ37" s="580"/>
      <c r="FZR37" s="580"/>
      <c r="FZS37" s="580"/>
      <c r="FZT37" s="580"/>
      <c r="FZU37" s="580"/>
      <c r="FZV37" s="580"/>
      <c r="FZW37" s="580"/>
      <c r="FZX37" s="580"/>
      <c r="FZY37" s="580"/>
      <c r="FZZ37" s="580"/>
      <c r="GAA37" s="580"/>
      <c r="GAB37" s="580"/>
      <c r="GAC37" s="580"/>
      <c r="GAD37" s="580"/>
      <c r="GAE37" s="580"/>
      <c r="GAF37" s="580"/>
      <c r="GAG37" s="580"/>
      <c r="GAH37" s="580"/>
      <c r="GAI37" s="580"/>
      <c r="GAJ37" s="580"/>
      <c r="GAK37" s="580"/>
      <c r="GAL37" s="580"/>
      <c r="GAM37" s="580"/>
      <c r="GAN37" s="580"/>
      <c r="GAO37" s="580"/>
      <c r="GAP37" s="580"/>
      <c r="GAQ37" s="580"/>
      <c r="GAR37" s="580"/>
      <c r="GAS37" s="580"/>
      <c r="GAT37" s="580"/>
      <c r="GAU37" s="580"/>
      <c r="GAV37" s="580"/>
      <c r="GAW37" s="580"/>
      <c r="GAX37" s="580"/>
      <c r="GAY37" s="580"/>
      <c r="GAZ37" s="580"/>
      <c r="GBA37" s="580"/>
      <c r="GBB37" s="580"/>
      <c r="GBC37" s="580"/>
      <c r="GBD37" s="580"/>
      <c r="GBE37" s="580"/>
      <c r="GBF37" s="580"/>
      <c r="GBG37" s="580"/>
      <c r="GBH37" s="580"/>
      <c r="GBI37" s="580"/>
      <c r="GBJ37" s="580"/>
      <c r="GBK37" s="580"/>
      <c r="GBL37" s="580"/>
      <c r="GBM37" s="580"/>
      <c r="GBN37" s="580"/>
      <c r="GBO37" s="580"/>
      <c r="GBP37" s="580"/>
      <c r="GBQ37" s="580"/>
      <c r="GBR37" s="580"/>
      <c r="GBS37" s="580"/>
      <c r="GBT37" s="580"/>
      <c r="GBU37" s="580"/>
      <c r="GBV37" s="580"/>
      <c r="GBW37" s="580"/>
      <c r="GBX37" s="580"/>
      <c r="GBY37" s="580"/>
      <c r="GBZ37" s="580"/>
      <c r="GCA37" s="580"/>
      <c r="GCB37" s="580"/>
      <c r="GCC37" s="580"/>
      <c r="GCD37" s="580"/>
      <c r="GCE37" s="580"/>
      <c r="GCF37" s="580"/>
      <c r="GCG37" s="580"/>
      <c r="GCH37" s="580"/>
      <c r="GCI37" s="580"/>
      <c r="GCJ37" s="580"/>
      <c r="GCK37" s="580"/>
      <c r="GCL37" s="580"/>
      <c r="GCM37" s="580"/>
      <c r="GCN37" s="580"/>
      <c r="GCO37" s="580"/>
      <c r="GCP37" s="580"/>
      <c r="GCQ37" s="580"/>
      <c r="GCR37" s="580"/>
      <c r="GCS37" s="580"/>
      <c r="GCT37" s="580"/>
      <c r="GCU37" s="580"/>
      <c r="GCV37" s="580"/>
      <c r="GCW37" s="580"/>
      <c r="GCX37" s="580"/>
      <c r="GCY37" s="580"/>
      <c r="GCZ37" s="580"/>
      <c r="GDA37" s="580"/>
      <c r="GDB37" s="580"/>
      <c r="GDC37" s="580"/>
      <c r="GDD37" s="580"/>
      <c r="GDE37" s="580"/>
      <c r="GDF37" s="580"/>
      <c r="GDG37" s="580"/>
      <c r="GDH37" s="580"/>
      <c r="GDI37" s="580"/>
      <c r="GDJ37" s="580"/>
      <c r="GDK37" s="580"/>
      <c r="GDL37" s="580"/>
      <c r="GDM37" s="580"/>
      <c r="GDN37" s="580"/>
      <c r="GDO37" s="580"/>
      <c r="GDP37" s="580"/>
      <c r="GDQ37" s="580"/>
      <c r="GDR37" s="580"/>
      <c r="GDS37" s="580"/>
      <c r="GDT37" s="580"/>
      <c r="GDU37" s="580"/>
      <c r="GDV37" s="580"/>
      <c r="GDW37" s="580"/>
      <c r="GDX37" s="580"/>
      <c r="GDY37" s="580"/>
      <c r="GDZ37" s="580"/>
      <c r="GEA37" s="580"/>
      <c r="GEB37" s="580"/>
      <c r="GEC37" s="580"/>
      <c r="GED37" s="580"/>
      <c r="GEE37" s="580"/>
      <c r="GEF37" s="580"/>
      <c r="GEG37" s="580"/>
      <c r="GEH37" s="580"/>
      <c r="GEI37" s="580"/>
      <c r="GEJ37" s="580"/>
      <c r="GEK37" s="580"/>
      <c r="GEL37" s="580"/>
      <c r="GEM37" s="580"/>
      <c r="GEN37" s="580"/>
      <c r="GEO37" s="580"/>
      <c r="GEP37" s="580"/>
      <c r="GEQ37" s="580"/>
      <c r="GER37" s="580"/>
      <c r="GES37" s="580"/>
      <c r="GET37" s="580"/>
      <c r="GEU37" s="580"/>
      <c r="GEV37" s="580"/>
      <c r="GEW37" s="580"/>
      <c r="GEX37" s="580"/>
      <c r="GEY37" s="580"/>
      <c r="GEZ37" s="580"/>
      <c r="GFA37" s="580"/>
      <c r="GFB37" s="580"/>
      <c r="GFC37" s="580"/>
      <c r="GFD37" s="580"/>
      <c r="GFE37" s="580"/>
      <c r="GFF37" s="580"/>
      <c r="GFG37" s="580"/>
      <c r="GFH37" s="580"/>
      <c r="GFI37" s="580"/>
      <c r="GFJ37" s="580"/>
      <c r="GFK37" s="580"/>
      <c r="GFL37" s="580"/>
      <c r="GFM37" s="580"/>
      <c r="GFN37" s="580"/>
      <c r="GFO37" s="580"/>
      <c r="GFP37" s="580"/>
      <c r="GFQ37" s="580"/>
      <c r="GFR37" s="580"/>
      <c r="GFS37" s="580"/>
      <c r="GFT37" s="580"/>
      <c r="GFU37" s="580"/>
      <c r="GFV37" s="580"/>
      <c r="GFW37" s="580"/>
      <c r="GFX37" s="580"/>
      <c r="GFY37" s="580"/>
      <c r="GFZ37" s="580"/>
      <c r="GGA37" s="580"/>
      <c r="GGB37" s="580"/>
      <c r="GGC37" s="580"/>
      <c r="GGD37" s="580"/>
      <c r="GGE37" s="580"/>
      <c r="GGF37" s="580"/>
      <c r="GGG37" s="580"/>
      <c r="GGH37" s="580"/>
      <c r="GGI37" s="580"/>
      <c r="GGJ37" s="580"/>
      <c r="GGK37" s="580"/>
      <c r="GGL37" s="580"/>
      <c r="GGM37" s="580"/>
      <c r="GGN37" s="580"/>
      <c r="GGO37" s="580"/>
      <c r="GGP37" s="580"/>
      <c r="GGQ37" s="580"/>
      <c r="GGR37" s="580"/>
      <c r="GGS37" s="580"/>
      <c r="GGT37" s="580"/>
      <c r="GGU37" s="580"/>
      <c r="GGV37" s="580"/>
      <c r="GGW37" s="580"/>
      <c r="GGX37" s="580"/>
      <c r="GGY37" s="580"/>
      <c r="GGZ37" s="580"/>
      <c r="GHA37" s="580"/>
      <c r="GHB37" s="580"/>
      <c r="GHC37" s="580"/>
      <c r="GHD37" s="580"/>
      <c r="GHE37" s="580"/>
      <c r="GHF37" s="580"/>
      <c r="GHG37" s="580"/>
      <c r="GHH37" s="580"/>
      <c r="GHI37" s="580"/>
      <c r="GHJ37" s="580"/>
      <c r="GHK37" s="580"/>
      <c r="GHL37" s="580"/>
      <c r="GHM37" s="580"/>
      <c r="GHN37" s="580"/>
      <c r="GHO37" s="580"/>
      <c r="GHP37" s="580"/>
      <c r="GHQ37" s="580"/>
      <c r="GHR37" s="580"/>
      <c r="GHS37" s="580"/>
      <c r="GHT37" s="580"/>
      <c r="GHU37" s="580"/>
      <c r="GHV37" s="580"/>
      <c r="GHW37" s="580"/>
      <c r="GHX37" s="580"/>
      <c r="GHY37" s="580"/>
      <c r="GHZ37" s="580"/>
      <c r="GIA37" s="580"/>
      <c r="GIB37" s="580"/>
      <c r="GIC37" s="580"/>
      <c r="GID37" s="580"/>
      <c r="GIE37" s="580"/>
      <c r="GIF37" s="580"/>
      <c r="GIG37" s="580"/>
      <c r="GIH37" s="580"/>
      <c r="GII37" s="580"/>
      <c r="GIJ37" s="580"/>
      <c r="GIK37" s="580"/>
      <c r="GIL37" s="580"/>
      <c r="GIM37" s="580"/>
      <c r="GIN37" s="580"/>
      <c r="GIO37" s="580"/>
      <c r="GIP37" s="580"/>
      <c r="GIQ37" s="580"/>
      <c r="GIR37" s="580"/>
      <c r="GIS37" s="580"/>
      <c r="GIT37" s="580"/>
      <c r="GIU37" s="580"/>
      <c r="GIV37" s="580"/>
      <c r="GIW37" s="580"/>
      <c r="GIX37" s="580"/>
      <c r="GIY37" s="580"/>
      <c r="GIZ37" s="580"/>
      <c r="GJA37" s="580"/>
      <c r="GJB37" s="580"/>
      <c r="GJC37" s="580"/>
      <c r="GJD37" s="580"/>
      <c r="GJE37" s="580"/>
      <c r="GJF37" s="580"/>
      <c r="GJG37" s="580"/>
      <c r="GJH37" s="580"/>
      <c r="GJI37" s="580"/>
      <c r="GJJ37" s="580"/>
      <c r="GJK37" s="580"/>
      <c r="GJL37" s="580"/>
      <c r="GJM37" s="580"/>
      <c r="GJN37" s="580"/>
      <c r="GJO37" s="580"/>
      <c r="GJP37" s="580"/>
      <c r="GJQ37" s="580"/>
      <c r="GJR37" s="580"/>
      <c r="GJS37" s="580"/>
      <c r="GJT37" s="580"/>
      <c r="GJU37" s="580"/>
      <c r="GJV37" s="580"/>
      <c r="GJW37" s="580"/>
      <c r="GJX37" s="580"/>
      <c r="GJY37" s="580"/>
      <c r="GJZ37" s="580"/>
      <c r="GKA37" s="580"/>
      <c r="GKB37" s="580"/>
      <c r="GKC37" s="580"/>
      <c r="GKD37" s="580"/>
      <c r="GKE37" s="580"/>
      <c r="GKF37" s="580"/>
      <c r="GKG37" s="580"/>
      <c r="GKH37" s="580"/>
      <c r="GKI37" s="580"/>
      <c r="GKJ37" s="580"/>
      <c r="GKK37" s="580"/>
      <c r="GKL37" s="580"/>
      <c r="GKM37" s="580"/>
      <c r="GKN37" s="580"/>
      <c r="GKO37" s="580"/>
      <c r="GKP37" s="580"/>
      <c r="GKQ37" s="580"/>
      <c r="GKR37" s="580"/>
      <c r="GKS37" s="580"/>
      <c r="GKT37" s="580"/>
      <c r="GKU37" s="580"/>
      <c r="GKV37" s="580"/>
      <c r="GKW37" s="580"/>
      <c r="GKX37" s="580"/>
      <c r="GKY37" s="580"/>
      <c r="GKZ37" s="580"/>
      <c r="GLA37" s="580"/>
      <c r="GLB37" s="580"/>
      <c r="GLC37" s="580"/>
      <c r="GLD37" s="580"/>
      <c r="GLE37" s="580"/>
      <c r="GLF37" s="580"/>
      <c r="GLG37" s="580"/>
      <c r="GLH37" s="580"/>
      <c r="GLI37" s="580"/>
      <c r="GLJ37" s="580"/>
      <c r="GLK37" s="580"/>
      <c r="GLL37" s="580"/>
      <c r="GLM37" s="580"/>
      <c r="GLN37" s="580"/>
      <c r="GLO37" s="580"/>
      <c r="GLP37" s="580"/>
      <c r="GLQ37" s="580"/>
      <c r="GLR37" s="580"/>
      <c r="GLS37" s="580"/>
      <c r="GLT37" s="580"/>
      <c r="GLU37" s="580"/>
      <c r="GLV37" s="580"/>
      <c r="GLW37" s="580"/>
      <c r="GLX37" s="580"/>
      <c r="GLY37" s="580"/>
      <c r="GLZ37" s="580"/>
      <c r="GMA37" s="580"/>
      <c r="GMB37" s="580"/>
      <c r="GMC37" s="580"/>
      <c r="GMD37" s="580"/>
      <c r="GME37" s="580"/>
      <c r="GMF37" s="580"/>
      <c r="GMG37" s="580"/>
      <c r="GMH37" s="580"/>
      <c r="GMI37" s="580"/>
      <c r="GMJ37" s="580"/>
      <c r="GMK37" s="580"/>
      <c r="GML37" s="580"/>
      <c r="GMM37" s="580"/>
      <c r="GMN37" s="580"/>
      <c r="GMO37" s="580"/>
      <c r="GMP37" s="580"/>
      <c r="GMQ37" s="580"/>
      <c r="GMR37" s="580"/>
      <c r="GMS37" s="580"/>
      <c r="GMT37" s="580"/>
      <c r="GMU37" s="580"/>
      <c r="GMV37" s="580"/>
      <c r="GMW37" s="580"/>
      <c r="GMX37" s="580"/>
      <c r="GMY37" s="580"/>
      <c r="GMZ37" s="580"/>
      <c r="GNA37" s="580"/>
      <c r="GNB37" s="580"/>
      <c r="GNC37" s="580"/>
      <c r="GND37" s="580"/>
      <c r="GNE37" s="580"/>
      <c r="GNF37" s="580"/>
      <c r="GNG37" s="580"/>
      <c r="GNH37" s="580"/>
      <c r="GNI37" s="580"/>
      <c r="GNJ37" s="580"/>
      <c r="GNK37" s="580"/>
      <c r="GNL37" s="580"/>
      <c r="GNM37" s="580"/>
      <c r="GNN37" s="580"/>
      <c r="GNO37" s="580"/>
      <c r="GNP37" s="580"/>
      <c r="GNQ37" s="580"/>
      <c r="GNR37" s="580"/>
      <c r="GNS37" s="580"/>
      <c r="GNT37" s="580"/>
      <c r="GNU37" s="580"/>
      <c r="GNV37" s="580"/>
      <c r="GNW37" s="580"/>
      <c r="GNX37" s="580"/>
      <c r="GNY37" s="580"/>
      <c r="GNZ37" s="580"/>
      <c r="GOA37" s="580"/>
      <c r="GOB37" s="580"/>
      <c r="GOC37" s="580"/>
      <c r="GOD37" s="580"/>
      <c r="GOE37" s="580"/>
      <c r="GOF37" s="580"/>
      <c r="GOG37" s="580"/>
      <c r="GOH37" s="580"/>
      <c r="GOI37" s="580"/>
      <c r="GOJ37" s="580"/>
      <c r="GOK37" s="580"/>
      <c r="GOL37" s="580"/>
      <c r="GOM37" s="580"/>
      <c r="GON37" s="580"/>
      <c r="GOO37" s="580"/>
      <c r="GOP37" s="580"/>
      <c r="GOQ37" s="580"/>
      <c r="GOR37" s="580"/>
      <c r="GOS37" s="580"/>
      <c r="GOT37" s="580"/>
      <c r="GOU37" s="580"/>
      <c r="GOV37" s="580"/>
      <c r="GOW37" s="580"/>
      <c r="GOX37" s="580"/>
      <c r="GOY37" s="580"/>
      <c r="GOZ37" s="580"/>
      <c r="GPA37" s="580"/>
      <c r="GPB37" s="580"/>
      <c r="GPC37" s="580"/>
      <c r="GPD37" s="580"/>
      <c r="GPE37" s="580"/>
      <c r="GPF37" s="580"/>
      <c r="GPG37" s="580"/>
      <c r="GPH37" s="580"/>
      <c r="GPI37" s="580"/>
      <c r="GPJ37" s="580"/>
      <c r="GPK37" s="580"/>
      <c r="GPL37" s="580"/>
      <c r="GPM37" s="580"/>
      <c r="GPN37" s="580"/>
      <c r="GPO37" s="580"/>
      <c r="GPP37" s="580"/>
      <c r="GPQ37" s="580"/>
      <c r="GPR37" s="580"/>
      <c r="GPS37" s="580"/>
      <c r="GPT37" s="580"/>
      <c r="GPU37" s="580"/>
      <c r="GPV37" s="580"/>
      <c r="GPW37" s="580"/>
      <c r="GPX37" s="580"/>
      <c r="GPY37" s="580"/>
      <c r="GPZ37" s="580"/>
      <c r="GQA37" s="580"/>
      <c r="GQB37" s="580"/>
      <c r="GQC37" s="580"/>
      <c r="GQD37" s="580"/>
      <c r="GQE37" s="580"/>
      <c r="GQF37" s="580"/>
      <c r="GQG37" s="580"/>
      <c r="GQH37" s="580"/>
      <c r="GQI37" s="580"/>
      <c r="GQJ37" s="580"/>
      <c r="GQK37" s="580"/>
      <c r="GQL37" s="580"/>
      <c r="GQM37" s="580"/>
      <c r="GQN37" s="580"/>
      <c r="GQO37" s="580"/>
      <c r="GQP37" s="580"/>
      <c r="GQQ37" s="580"/>
      <c r="GQR37" s="580"/>
      <c r="GQS37" s="580"/>
      <c r="GQT37" s="580"/>
      <c r="GQU37" s="580"/>
      <c r="GQV37" s="580"/>
      <c r="GQW37" s="580"/>
      <c r="GQX37" s="580"/>
      <c r="GQY37" s="580"/>
      <c r="GQZ37" s="580"/>
      <c r="GRA37" s="580"/>
      <c r="GRB37" s="580"/>
      <c r="GRC37" s="580"/>
      <c r="GRD37" s="580"/>
      <c r="GRE37" s="580"/>
      <c r="GRF37" s="580"/>
      <c r="GRG37" s="580"/>
      <c r="GRH37" s="580"/>
      <c r="GRI37" s="580"/>
      <c r="GRJ37" s="580"/>
      <c r="GRK37" s="580"/>
      <c r="GRL37" s="580"/>
      <c r="GRM37" s="580"/>
      <c r="GRN37" s="580"/>
      <c r="GRO37" s="580"/>
      <c r="GRP37" s="580"/>
      <c r="GRQ37" s="580"/>
      <c r="GRR37" s="580"/>
      <c r="GRS37" s="580"/>
      <c r="GRT37" s="580"/>
      <c r="GRU37" s="580"/>
      <c r="GRV37" s="580"/>
      <c r="GRW37" s="580"/>
      <c r="GRX37" s="580"/>
      <c r="GRY37" s="580"/>
      <c r="GRZ37" s="580"/>
      <c r="GSA37" s="580"/>
      <c r="GSB37" s="580"/>
      <c r="GSC37" s="580"/>
      <c r="GSD37" s="580"/>
      <c r="GSE37" s="580"/>
      <c r="GSF37" s="580"/>
      <c r="GSG37" s="580"/>
      <c r="GSH37" s="580"/>
      <c r="GSI37" s="580"/>
      <c r="GSJ37" s="580"/>
      <c r="GSK37" s="580"/>
      <c r="GSL37" s="580"/>
      <c r="GSM37" s="580"/>
      <c r="GSN37" s="580"/>
      <c r="GSO37" s="580"/>
      <c r="GSP37" s="580"/>
      <c r="GSQ37" s="580"/>
      <c r="GSR37" s="580"/>
      <c r="GSS37" s="580"/>
      <c r="GST37" s="580"/>
      <c r="GSU37" s="580"/>
      <c r="GSV37" s="580"/>
      <c r="GSW37" s="580"/>
      <c r="GSX37" s="580"/>
      <c r="GSY37" s="580"/>
      <c r="GSZ37" s="580"/>
      <c r="GTA37" s="580"/>
      <c r="GTB37" s="580"/>
      <c r="GTC37" s="580"/>
      <c r="GTD37" s="580"/>
      <c r="GTE37" s="580"/>
      <c r="GTF37" s="580"/>
      <c r="GTG37" s="580"/>
      <c r="GTH37" s="580"/>
      <c r="GTI37" s="580"/>
      <c r="GTJ37" s="580"/>
      <c r="GTK37" s="580"/>
      <c r="GTL37" s="580"/>
      <c r="GTM37" s="580"/>
      <c r="GTN37" s="580"/>
      <c r="GTO37" s="580"/>
      <c r="GTP37" s="580"/>
      <c r="GTQ37" s="580"/>
      <c r="GTR37" s="580"/>
      <c r="GTS37" s="580"/>
      <c r="GTT37" s="580"/>
      <c r="GTU37" s="580"/>
      <c r="GTV37" s="580"/>
      <c r="GTW37" s="580"/>
      <c r="GTX37" s="580"/>
      <c r="GTY37" s="580"/>
      <c r="GTZ37" s="580"/>
      <c r="GUA37" s="580"/>
      <c r="GUB37" s="580"/>
      <c r="GUC37" s="580"/>
      <c r="GUD37" s="580"/>
      <c r="GUE37" s="580"/>
      <c r="GUF37" s="580"/>
      <c r="GUG37" s="580"/>
      <c r="GUH37" s="580"/>
      <c r="GUI37" s="580"/>
      <c r="GUJ37" s="580"/>
      <c r="GUK37" s="580"/>
      <c r="GUL37" s="580"/>
      <c r="GUM37" s="580"/>
      <c r="GUN37" s="580"/>
      <c r="GUO37" s="580"/>
      <c r="GUP37" s="580"/>
      <c r="GUQ37" s="580"/>
      <c r="GUR37" s="580"/>
      <c r="GUS37" s="580"/>
      <c r="GUT37" s="580"/>
      <c r="GUU37" s="580"/>
      <c r="GUV37" s="580"/>
      <c r="GUW37" s="580"/>
      <c r="GUX37" s="580"/>
      <c r="GUY37" s="580"/>
      <c r="GUZ37" s="580"/>
      <c r="GVA37" s="580"/>
      <c r="GVB37" s="580"/>
      <c r="GVC37" s="580"/>
      <c r="GVD37" s="580"/>
      <c r="GVE37" s="580"/>
      <c r="GVF37" s="580"/>
      <c r="GVG37" s="580"/>
      <c r="GVH37" s="580"/>
      <c r="GVI37" s="580"/>
      <c r="GVJ37" s="580"/>
      <c r="GVK37" s="580"/>
      <c r="GVL37" s="580"/>
      <c r="GVM37" s="580"/>
      <c r="GVN37" s="580"/>
      <c r="GVO37" s="580"/>
      <c r="GVP37" s="580"/>
      <c r="GVQ37" s="580"/>
      <c r="GVR37" s="580"/>
      <c r="GVS37" s="580"/>
      <c r="GVT37" s="580"/>
      <c r="GVU37" s="580"/>
      <c r="GVV37" s="580"/>
      <c r="GVW37" s="580"/>
      <c r="GVX37" s="580"/>
      <c r="GVY37" s="580"/>
      <c r="GVZ37" s="580"/>
      <c r="GWA37" s="580"/>
      <c r="GWB37" s="580"/>
      <c r="GWC37" s="580"/>
      <c r="GWD37" s="580"/>
      <c r="GWE37" s="580"/>
      <c r="GWF37" s="580"/>
      <c r="GWG37" s="580"/>
      <c r="GWH37" s="580"/>
      <c r="GWI37" s="580"/>
      <c r="GWJ37" s="580"/>
      <c r="GWK37" s="580"/>
      <c r="GWL37" s="580"/>
      <c r="GWM37" s="580"/>
      <c r="GWN37" s="580"/>
      <c r="GWO37" s="580"/>
      <c r="GWP37" s="580"/>
      <c r="GWQ37" s="580"/>
      <c r="GWR37" s="580"/>
      <c r="GWS37" s="580"/>
      <c r="GWT37" s="580"/>
      <c r="GWU37" s="580"/>
      <c r="GWV37" s="580"/>
      <c r="GWW37" s="580"/>
      <c r="GWX37" s="580"/>
      <c r="GWY37" s="580"/>
      <c r="GWZ37" s="580"/>
      <c r="GXA37" s="580"/>
      <c r="GXB37" s="580"/>
      <c r="GXC37" s="580"/>
      <c r="GXD37" s="580"/>
      <c r="GXE37" s="580"/>
      <c r="GXF37" s="580"/>
      <c r="GXG37" s="580"/>
      <c r="GXH37" s="580"/>
      <c r="GXI37" s="580"/>
      <c r="GXJ37" s="580"/>
      <c r="GXK37" s="580"/>
      <c r="GXL37" s="580"/>
      <c r="GXM37" s="580"/>
      <c r="GXN37" s="580"/>
      <c r="GXO37" s="580"/>
      <c r="GXP37" s="580"/>
      <c r="GXQ37" s="580"/>
      <c r="GXR37" s="580"/>
      <c r="GXS37" s="580"/>
      <c r="GXT37" s="580"/>
      <c r="GXU37" s="580"/>
      <c r="GXV37" s="580"/>
      <c r="GXW37" s="580"/>
      <c r="GXX37" s="580"/>
      <c r="GXY37" s="580"/>
      <c r="GXZ37" s="580"/>
      <c r="GYA37" s="580"/>
      <c r="GYB37" s="580"/>
      <c r="GYC37" s="580"/>
      <c r="GYD37" s="580"/>
      <c r="GYE37" s="580"/>
      <c r="GYF37" s="580"/>
      <c r="GYG37" s="580"/>
      <c r="GYH37" s="580"/>
      <c r="GYI37" s="580"/>
      <c r="GYJ37" s="580"/>
      <c r="GYK37" s="580"/>
      <c r="GYL37" s="580"/>
      <c r="GYM37" s="580"/>
      <c r="GYN37" s="580"/>
      <c r="GYO37" s="580"/>
      <c r="GYP37" s="580"/>
      <c r="GYQ37" s="580"/>
      <c r="GYR37" s="580"/>
      <c r="GYS37" s="580"/>
      <c r="GYT37" s="580"/>
      <c r="GYU37" s="580"/>
      <c r="GYV37" s="580"/>
      <c r="GYW37" s="580"/>
      <c r="GYX37" s="580"/>
      <c r="GYY37" s="580"/>
      <c r="GYZ37" s="580"/>
      <c r="GZA37" s="580"/>
      <c r="GZB37" s="580"/>
      <c r="GZC37" s="580"/>
      <c r="GZD37" s="580"/>
      <c r="GZE37" s="580"/>
      <c r="GZF37" s="580"/>
      <c r="GZG37" s="580"/>
      <c r="GZH37" s="580"/>
      <c r="GZI37" s="580"/>
      <c r="GZJ37" s="580"/>
      <c r="GZK37" s="580"/>
      <c r="GZL37" s="580"/>
      <c r="GZM37" s="580"/>
      <c r="GZN37" s="580"/>
      <c r="GZO37" s="580"/>
      <c r="GZP37" s="580"/>
      <c r="GZQ37" s="580"/>
      <c r="GZR37" s="580"/>
      <c r="GZS37" s="580"/>
      <c r="GZT37" s="580"/>
      <c r="GZU37" s="580"/>
      <c r="GZV37" s="580"/>
      <c r="GZW37" s="580"/>
      <c r="GZX37" s="580"/>
      <c r="GZY37" s="580"/>
      <c r="GZZ37" s="580"/>
      <c r="HAA37" s="580"/>
      <c r="HAB37" s="580"/>
      <c r="HAC37" s="580"/>
      <c r="HAD37" s="580"/>
      <c r="HAE37" s="580"/>
      <c r="HAF37" s="580"/>
      <c r="HAG37" s="580"/>
      <c r="HAH37" s="580"/>
      <c r="HAI37" s="580"/>
      <c r="HAJ37" s="580"/>
      <c r="HAK37" s="580"/>
      <c r="HAL37" s="580"/>
      <c r="HAM37" s="580"/>
      <c r="HAN37" s="580"/>
      <c r="HAO37" s="580"/>
      <c r="HAP37" s="580"/>
      <c r="HAQ37" s="580"/>
      <c r="HAR37" s="580"/>
      <c r="HAS37" s="580"/>
      <c r="HAT37" s="580"/>
      <c r="HAU37" s="580"/>
      <c r="HAV37" s="580"/>
      <c r="HAW37" s="580"/>
      <c r="HAX37" s="580"/>
      <c r="HAY37" s="580"/>
      <c r="HAZ37" s="580"/>
      <c r="HBA37" s="580"/>
      <c r="HBB37" s="580"/>
      <c r="HBC37" s="580"/>
      <c r="HBD37" s="580"/>
      <c r="HBE37" s="580"/>
      <c r="HBF37" s="580"/>
      <c r="HBG37" s="580"/>
      <c r="HBH37" s="580"/>
      <c r="HBI37" s="580"/>
      <c r="HBJ37" s="580"/>
      <c r="HBK37" s="580"/>
      <c r="HBL37" s="580"/>
      <c r="HBM37" s="580"/>
      <c r="HBN37" s="580"/>
      <c r="HBO37" s="580"/>
      <c r="HBP37" s="580"/>
      <c r="HBQ37" s="580"/>
      <c r="HBR37" s="580"/>
      <c r="HBS37" s="580"/>
      <c r="HBT37" s="580"/>
      <c r="HBU37" s="580"/>
      <c r="HBV37" s="580"/>
      <c r="HBW37" s="580"/>
      <c r="HBX37" s="580"/>
      <c r="HBY37" s="580"/>
      <c r="HBZ37" s="580"/>
      <c r="HCA37" s="580"/>
      <c r="HCB37" s="580"/>
      <c r="HCC37" s="580"/>
      <c r="HCD37" s="580"/>
      <c r="HCE37" s="580"/>
      <c r="HCF37" s="580"/>
      <c r="HCG37" s="580"/>
      <c r="HCH37" s="580"/>
      <c r="HCI37" s="580"/>
      <c r="HCJ37" s="580"/>
      <c r="HCK37" s="580"/>
      <c r="HCL37" s="580"/>
      <c r="HCM37" s="580"/>
      <c r="HCN37" s="580"/>
      <c r="HCO37" s="580"/>
      <c r="HCP37" s="580"/>
      <c r="HCQ37" s="580"/>
      <c r="HCR37" s="580"/>
      <c r="HCS37" s="580"/>
      <c r="HCT37" s="580"/>
      <c r="HCU37" s="580"/>
      <c r="HCV37" s="580"/>
      <c r="HCW37" s="580"/>
      <c r="HCX37" s="580"/>
      <c r="HCY37" s="580"/>
      <c r="HCZ37" s="580"/>
      <c r="HDA37" s="580"/>
      <c r="HDB37" s="580"/>
      <c r="HDC37" s="580"/>
      <c r="HDD37" s="580"/>
      <c r="HDE37" s="580"/>
      <c r="HDF37" s="580"/>
      <c r="HDG37" s="580"/>
      <c r="HDH37" s="580"/>
      <c r="HDI37" s="580"/>
      <c r="HDJ37" s="580"/>
      <c r="HDK37" s="580"/>
      <c r="HDL37" s="580"/>
      <c r="HDM37" s="580"/>
      <c r="HDN37" s="580"/>
      <c r="HDO37" s="580"/>
      <c r="HDP37" s="580"/>
      <c r="HDQ37" s="580"/>
      <c r="HDR37" s="580"/>
      <c r="HDS37" s="580"/>
      <c r="HDT37" s="580"/>
      <c r="HDU37" s="580"/>
      <c r="HDV37" s="580"/>
      <c r="HDW37" s="580"/>
      <c r="HDX37" s="580"/>
      <c r="HDY37" s="580"/>
      <c r="HDZ37" s="580"/>
      <c r="HEA37" s="580"/>
      <c r="HEB37" s="580"/>
      <c r="HEC37" s="580"/>
      <c r="HED37" s="580"/>
      <c r="HEE37" s="580"/>
      <c r="HEF37" s="580"/>
      <c r="HEG37" s="580"/>
      <c r="HEH37" s="580"/>
      <c r="HEI37" s="580"/>
      <c r="HEJ37" s="580"/>
      <c r="HEK37" s="580"/>
      <c r="HEL37" s="580"/>
      <c r="HEM37" s="580"/>
      <c r="HEN37" s="580"/>
      <c r="HEO37" s="580"/>
      <c r="HEP37" s="580"/>
      <c r="HEQ37" s="580"/>
      <c r="HER37" s="580"/>
      <c r="HES37" s="580"/>
      <c r="HET37" s="580"/>
      <c r="HEU37" s="580"/>
      <c r="HEV37" s="580"/>
      <c r="HEW37" s="580"/>
      <c r="HEX37" s="580"/>
      <c r="HEY37" s="580"/>
      <c r="HEZ37" s="580"/>
      <c r="HFA37" s="580"/>
      <c r="HFB37" s="580"/>
      <c r="HFC37" s="580"/>
      <c r="HFD37" s="580"/>
      <c r="HFE37" s="580"/>
      <c r="HFF37" s="580"/>
      <c r="HFG37" s="580"/>
      <c r="HFH37" s="580"/>
      <c r="HFI37" s="580"/>
      <c r="HFJ37" s="580"/>
      <c r="HFK37" s="580"/>
      <c r="HFL37" s="580"/>
      <c r="HFM37" s="580"/>
      <c r="HFN37" s="580"/>
      <c r="HFO37" s="580"/>
      <c r="HFP37" s="580"/>
      <c r="HFQ37" s="580"/>
      <c r="HFR37" s="580"/>
      <c r="HFS37" s="580"/>
      <c r="HFT37" s="580"/>
      <c r="HFU37" s="580"/>
      <c r="HFV37" s="580"/>
      <c r="HFW37" s="580"/>
      <c r="HFX37" s="580"/>
      <c r="HFY37" s="580"/>
      <c r="HFZ37" s="580"/>
      <c r="HGA37" s="580"/>
      <c r="HGB37" s="580"/>
      <c r="HGC37" s="580"/>
      <c r="HGD37" s="580"/>
      <c r="HGE37" s="580"/>
      <c r="HGF37" s="580"/>
      <c r="HGG37" s="580"/>
      <c r="HGH37" s="580"/>
      <c r="HGI37" s="580"/>
      <c r="HGJ37" s="580"/>
      <c r="HGK37" s="580"/>
      <c r="HGL37" s="580"/>
      <c r="HGM37" s="580"/>
      <c r="HGN37" s="580"/>
      <c r="HGO37" s="580"/>
      <c r="HGP37" s="580"/>
      <c r="HGQ37" s="580"/>
      <c r="HGR37" s="580"/>
      <c r="HGS37" s="580"/>
      <c r="HGT37" s="580"/>
      <c r="HGU37" s="580"/>
      <c r="HGV37" s="580"/>
      <c r="HGW37" s="580"/>
      <c r="HGX37" s="580"/>
      <c r="HGY37" s="580"/>
      <c r="HGZ37" s="580"/>
      <c r="HHA37" s="580"/>
      <c r="HHB37" s="580"/>
      <c r="HHC37" s="580"/>
      <c r="HHD37" s="580"/>
      <c r="HHE37" s="580"/>
      <c r="HHF37" s="580"/>
      <c r="HHG37" s="580"/>
      <c r="HHH37" s="580"/>
      <c r="HHI37" s="580"/>
      <c r="HHJ37" s="580"/>
      <c r="HHK37" s="580"/>
      <c r="HHL37" s="580"/>
      <c r="HHM37" s="580"/>
      <c r="HHN37" s="580"/>
      <c r="HHO37" s="580"/>
      <c r="HHP37" s="580"/>
      <c r="HHQ37" s="580"/>
      <c r="HHR37" s="580"/>
      <c r="HHS37" s="580"/>
      <c r="HHT37" s="580"/>
      <c r="HHU37" s="580"/>
      <c r="HHV37" s="580"/>
      <c r="HHW37" s="580"/>
      <c r="HHX37" s="580"/>
      <c r="HHY37" s="580"/>
      <c r="HHZ37" s="580"/>
      <c r="HIA37" s="580"/>
      <c r="HIB37" s="580"/>
      <c r="HIC37" s="580"/>
      <c r="HID37" s="580"/>
      <c r="HIE37" s="580"/>
      <c r="HIF37" s="580"/>
      <c r="HIG37" s="580"/>
      <c r="HIH37" s="580"/>
      <c r="HII37" s="580"/>
      <c r="HIJ37" s="580"/>
      <c r="HIK37" s="580"/>
      <c r="HIL37" s="580"/>
      <c r="HIM37" s="580"/>
      <c r="HIN37" s="580"/>
      <c r="HIO37" s="580"/>
      <c r="HIP37" s="580"/>
      <c r="HIQ37" s="580"/>
      <c r="HIR37" s="580"/>
      <c r="HIS37" s="580"/>
      <c r="HIT37" s="580"/>
      <c r="HIU37" s="580"/>
      <c r="HIV37" s="580"/>
      <c r="HIW37" s="580"/>
      <c r="HIX37" s="580"/>
      <c r="HIY37" s="580"/>
      <c r="HIZ37" s="580"/>
      <c r="HJA37" s="580"/>
      <c r="HJB37" s="580"/>
      <c r="HJC37" s="580"/>
      <c r="HJD37" s="580"/>
      <c r="HJE37" s="580"/>
      <c r="HJF37" s="580"/>
      <c r="HJG37" s="580"/>
      <c r="HJH37" s="580"/>
      <c r="HJI37" s="580"/>
      <c r="HJJ37" s="580"/>
      <c r="HJK37" s="580"/>
      <c r="HJL37" s="580"/>
      <c r="HJM37" s="580"/>
      <c r="HJN37" s="580"/>
      <c r="HJO37" s="580"/>
      <c r="HJP37" s="580"/>
      <c r="HJQ37" s="580"/>
      <c r="HJR37" s="580"/>
      <c r="HJS37" s="580"/>
      <c r="HJT37" s="580"/>
      <c r="HJU37" s="580"/>
      <c r="HJV37" s="580"/>
      <c r="HJW37" s="580"/>
      <c r="HJX37" s="580"/>
      <c r="HJY37" s="580"/>
      <c r="HJZ37" s="580"/>
      <c r="HKA37" s="580"/>
      <c r="HKB37" s="580"/>
      <c r="HKC37" s="580"/>
      <c r="HKD37" s="580"/>
      <c r="HKE37" s="580"/>
      <c r="HKF37" s="580"/>
      <c r="HKG37" s="580"/>
      <c r="HKH37" s="580"/>
      <c r="HKI37" s="580"/>
      <c r="HKJ37" s="580"/>
      <c r="HKK37" s="580"/>
      <c r="HKL37" s="580"/>
      <c r="HKM37" s="580"/>
      <c r="HKN37" s="580"/>
      <c r="HKO37" s="580"/>
      <c r="HKP37" s="580"/>
      <c r="HKQ37" s="580"/>
      <c r="HKR37" s="580"/>
      <c r="HKS37" s="580"/>
      <c r="HKT37" s="580"/>
      <c r="HKU37" s="580"/>
      <c r="HKV37" s="580"/>
      <c r="HKW37" s="580"/>
      <c r="HKX37" s="580"/>
      <c r="HKY37" s="580"/>
      <c r="HKZ37" s="580"/>
      <c r="HLA37" s="580"/>
      <c r="HLB37" s="580"/>
      <c r="HLC37" s="580"/>
      <c r="HLD37" s="580"/>
      <c r="HLE37" s="580"/>
      <c r="HLF37" s="580"/>
      <c r="HLG37" s="580"/>
      <c r="HLH37" s="580"/>
      <c r="HLI37" s="580"/>
      <c r="HLJ37" s="580"/>
      <c r="HLK37" s="580"/>
      <c r="HLL37" s="580"/>
      <c r="HLM37" s="580"/>
      <c r="HLN37" s="580"/>
      <c r="HLO37" s="580"/>
      <c r="HLP37" s="580"/>
      <c r="HLQ37" s="580"/>
      <c r="HLR37" s="580"/>
      <c r="HLS37" s="580"/>
      <c r="HLT37" s="580"/>
      <c r="HLU37" s="580"/>
      <c r="HLV37" s="580"/>
      <c r="HLW37" s="580"/>
      <c r="HLX37" s="580"/>
      <c r="HLY37" s="580"/>
      <c r="HLZ37" s="580"/>
      <c r="HMA37" s="580"/>
      <c r="HMB37" s="580"/>
      <c r="HMC37" s="580"/>
      <c r="HMD37" s="580"/>
      <c r="HME37" s="580"/>
      <c r="HMF37" s="580"/>
      <c r="HMG37" s="580"/>
      <c r="HMH37" s="580"/>
      <c r="HMI37" s="580"/>
      <c r="HMJ37" s="580"/>
      <c r="HMK37" s="580"/>
      <c r="HML37" s="580"/>
      <c r="HMM37" s="580"/>
      <c r="HMN37" s="580"/>
      <c r="HMO37" s="580"/>
      <c r="HMP37" s="580"/>
      <c r="HMQ37" s="580"/>
      <c r="HMR37" s="580"/>
      <c r="HMS37" s="580"/>
      <c r="HMT37" s="580"/>
      <c r="HMU37" s="580"/>
      <c r="HMV37" s="580"/>
      <c r="HMW37" s="580"/>
      <c r="HMX37" s="580"/>
      <c r="HMY37" s="580"/>
      <c r="HMZ37" s="580"/>
      <c r="HNA37" s="580"/>
      <c r="HNB37" s="580"/>
      <c r="HNC37" s="580"/>
      <c r="HND37" s="580"/>
      <c r="HNE37" s="580"/>
      <c r="HNF37" s="580"/>
      <c r="HNG37" s="580"/>
      <c r="HNH37" s="580"/>
      <c r="HNI37" s="580"/>
      <c r="HNJ37" s="580"/>
      <c r="HNK37" s="580"/>
      <c r="HNL37" s="580"/>
      <c r="HNM37" s="580"/>
      <c r="HNN37" s="580"/>
      <c r="HNO37" s="580"/>
      <c r="HNP37" s="580"/>
      <c r="HNQ37" s="580"/>
      <c r="HNR37" s="580"/>
      <c r="HNS37" s="580"/>
      <c r="HNT37" s="580"/>
      <c r="HNU37" s="580"/>
      <c r="HNV37" s="580"/>
      <c r="HNW37" s="580"/>
      <c r="HNX37" s="580"/>
      <c r="HNY37" s="580"/>
      <c r="HNZ37" s="580"/>
      <c r="HOA37" s="580"/>
      <c r="HOB37" s="580"/>
      <c r="HOC37" s="580"/>
      <c r="HOD37" s="580"/>
      <c r="HOE37" s="580"/>
      <c r="HOF37" s="580"/>
      <c r="HOG37" s="580"/>
      <c r="HOH37" s="580"/>
      <c r="HOI37" s="580"/>
      <c r="HOJ37" s="580"/>
      <c r="HOK37" s="580"/>
      <c r="HOL37" s="580"/>
      <c r="HOM37" s="580"/>
      <c r="HON37" s="580"/>
      <c r="HOO37" s="580"/>
      <c r="HOP37" s="580"/>
      <c r="HOQ37" s="580"/>
      <c r="HOR37" s="580"/>
      <c r="HOS37" s="580"/>
      <c r="HOT37" s="580"/>
      <c r="HOU37" s="580"/>
      <c r="HOV37" s="580"/>
      <c r="HOW37" s="580"/>
      <c r="HOX37" s="580"/>
      <c r="HOY37" s="580"/>
      <c r="HOZ37" s="580"/>
      <c r="HPA37" s="580"/>
      <c r="HPB37" s="580"/>
      <c r="HPC37" s="580"/>
      <c r="HPD37" s="580"/>
      <c r="HPE37" s="580"/>
      <c r="HPF37" s="580"/>
      <c r="HPG37" s="580"/>
      <c r="HPH37" s="580"/>
      <c r="HPI37" s="580"/>
      <c r="HPJ37" s="580"/>
      <c r="HPK37" s="580"/>
      <c r="HPL37" s="580"/>
      <c r="HPM37" s="580"/>
      <c r="HPN37" s="580"/>
      <c r="HPO37" s="580"/>
      <c r="HPP37" s="580"/>
      <c r="HPQ37" s="580"/>
      <c r="HPR37" s="580"/>
      <c r="HPS37" s="580"/>
      <c r="HPT37" s="580"/>
      <c r="HPU37" s="580"/>
      <c r="HPV37" s="580"/>
      <c r="HPW37" s="580"/>
      <c r="HPX37" s="580"/>
      <c r="HPY37" s="580"/>
      <c r="HPZ37" s="580"/>
      <c r="HQA37" s="580"/>
      <c r="HQB37" s="580"/>
      <c r="HQC37" s="580"/>
      <c r="HQD37" s="580"/>
      <c r="HQE37" s="580"/>
      <c r="HQF37" s="580"/>
      <c r="HQG37" s="580"/>
      <c r="HQH37" s="580"/>
      <c r="HQI37" s="580"/>
      <c r="HQJ37" s="580"/>
      <c r="HQK37" s="580"/>
      <c r="HQL37" s="580"/>
      <c r="HQM37" s="580"/>
      <c r="HQN37" s="580"/>
      <c r="HQO37" s="580"/>
      <c r="HQP37" s="580"/>
      <c r="HQQ37" s="580"/>
      <c r="HQR37" s="580"/>
      <c r="HQS37" s="580"/>
      <c r="HQT37" s="580"/>
      <c r="HQU37" s="580"/>
      <c r="HQV37" s="580"/>
      <c r="HQW37" s="580"/>
      <c r="HQX37" s="580"/>
      <c r="HQY37" s="580"/>
      <c r="HQZ37" s="580"/>
      <c r="HRA37" s="580"/>
      <c r="HRB37" s="580"/>
      <c r="HRC37" s="580"/>
      <c r="HRD37" s="580"/>
      <c r="HRE37" s="580"/>
      <c r="HRF37" s="580"/>
      <c r="HRG37" s="580"/>
      <c r="HRH37" s="580"/>
      <c r="HRI37" s="580"/>
      <c r="HRJ37" s="580"/>
      <c r="HRK37" s="580"/>
      <c r="HRL37" s="580"/>
      <c r="HRM37" s="580"/>
      <c r="HRN37" s="580"/>
      <c r="HRO37" s="580"/>
      <c r="HRP37" s="580"/>
      <c r="HRQ37" s="580"/>
      <c r="HRR37" s="580"/>
      <c r="HRS37" s="580"/>
      <c r="HRT37" s="580"/>
      <c r="HRU37" s="580"/>
      <c r="HRV37" s="580"/>
      <c r="HRW37" s="580"/>
      <c r="HRX37" s="580"/>
      <c r="HRY37" s="580"/>
      <c r="HRZ37" s="580"/>
      <c r="HSA37" s="580"/>
      <c r="HSB37" s="580"/>
      <c r="HSC37" s="580"/>
      <c r="HSD37" s="580"/>
      <c r="HSE37" s="580"/>
      <c r="HSF37" s="580"/>
      <c r="HSG37" s="580"/>
      <c r="HSH37" s="580"/>
      <c r="HSI37" s="580"/>
      <c r="HSJ37" s="580"/>
      <c r="HSK37" s="580"/>
      <c r="HSL37" s="580"/>
      <c r="HSM37" s="580"/>
      <c r="HSN37" s="580"/>
      <c r="HSO37" s="580"/>
      <c r="HSP37" s="580"/>
      <c r="HSQ37" s="580"/>
      <c r="HSR37" s="580"/>
      <c r="HSS37" s="580"/>
      <c r="HST37" s="580"/>
      <c r="HSU37" s="580"/>
      <c r="HSV37" s="580"/>
      <c r="HSW37" s="580"/>
      <c r="HSX37" s="580"/>
      <c r="HSY37" s="580"/>
      <c r="HSZ37" s="580"/>
      <c r="HTA37" s="580"/>
      <c r="HTB37" s="580"/>
      <c r="HTC37" s="580"/>
      <c r="HTD37" s="580"/>
      <c r="HTE37" s="580"/>
      <c r="HTF37" s="580"/>
      <c r="HTG37" s="580"/>
      <c r="HTH37" s="580"/>
      <c r="HTI37" s="580"/>
      <c r="HTJ37" s="580"/>
      <c r="HTK37" s="580"/>
      <c r="HTL37" s="580"/>
      <c r="HTM37" s="580"/>
      <c r="HTN37" s="580"/>
      <c r="HTO37" s="580"/>
      <c r="HTP37" s="580"/>
      <c r="HTQ37" s="580"/>
      <c r="HTR37" s="580"/>
      <c r="HTS37" s="580"/>
      <c r="HTT37" s="580"/>
      <c r="HTU37" s="580"/>
      <c r="HTV37" s="580"/>
      <c r="HTW37" s="580"/>
      <c r="HTX37" s="580"/>
      <c r="HTY37" s="580"/>
      <c r="HTZ37" s="580"/>
      <c r="HUA37" s="580"/>
      <c r="HUB37" s="580"/>
      <c r="HUC37" s="580"/>
      <c r="HUD37" s="580"/>
      <c r="HUE37" s="580"/>
      <c r="HUF37" s="580"/>
      <c r="HUG37" s="580"/>
      <c r="HUH37" s="580"/>
      <c r="HUI37" s="580"/>
      <c r="HUJ37" s="580"/>
      <c r="HUK37" s="580"/>
      <c r="HUL37" s="580"/>
      <c r="HUM37" s="580"/>
      <c r="HUN37" s="580"/>
      <c r="HUO37" s="580"/>
      <c r="HUP37" s="580"/>
      <c r="HUQ37" s="580"/>
      <c r="HUR37" s="580"/>
      <c r="HUS37" s="580"/>
      <c r="HUT37" s="580"/>
      <c r="HUU37" s="580"/>
      <c r="HUV37" s="580"/>
      <c r="HUW37" s="580"/>
      <c r="HUX37" s="580"/>
      <c r="HUY37" s="580"/>
      <c r="HUZ37" s="580"/>
      <c r="HVA37" s="580"/>
      <c r="HVB37" s="580"/>
      <c r="HVC37" s="580"/>
      <c r="HVD37" s="580"/>
      <c r="HVE37" s="580"/>
      <c r="HVF37" s="580"/>
      <c r="HVG37" s="580"/>
      <c r="HVH37" s="580"/>
      <c r="HVI37" s="580"/>
      <c r="HVJ37" s="580"/>
      <c r="HVK37" s="580"/>
      <c r="HVL37" s="580"/>
      <c r="HVM37" s="580"/>
      <c r="HVN37" s="580"/>
      <c r="HVO37" s="580"/>
      <c r="HVP37" s="580"/>
      <c r="HVQ37" s="580"/>
      <c r="HVR37" s="580"/>
      <c r="HVS37" s="580"/>
      <c r="HVT37" s="580"/>
      <c r="HVU37" s="580"/>
      <c r="HVV37" s="580"/>
      <c r="HVW37" s="580"/>
      <c r="HVX37" s="580"/>
      <c r="HVY37" s="580"/>
      <c r="HVZ37" s="580"/>
      <c r="HWA37" s="580"/>
      <c r="HWB37" s="580"/>
      <c r="HWC37" s="580"/>
      <c r="HWD37" s="580"/>
      <c r="HWE37" s="580"/>
      <c r="HWF37" s="580"/>
      <c r="HWG37" s="580"/>
      <c r="HWH37" s="580"/>
      <c r="HWI37" s="580"/>
      <c r="HWJ37" s="580"/>
      <c r="HWK37" s="580"/>
      <c r="HWL37" s="580"/>
      <c r="HWM37" s="580"/>
      <c r="HWN37" s="580"/>
      <c r="HWO37" s="580"/>
      <c r="HWP37" s="580"/>
      <c r="HWQ37" s="580"/>
      <c r="HWR37" s="580"/>
      <c r="HWS37" s="580"/>
      <c r="HWT37" s="580"/>
      <c r="HWU37" s="580"/>
      <c r="HWV37" s="580"/>
      <c r="HWW37" s="580"/>
      <c r="HWX37" s="580"/>
      <c r="HWY37" s="580"/>
      <c r="HWZ37" s="580"/>
      <c r="HXA37" s="580"/>
      <c r="HXB37" s="580"/>
      <c r="HXC37" s="580"/>
      <c r="HXD37" s="580"/>
      <c r="HXE37" s="580"/>
      <c r="HXF37" s="580"/>
      <c r="HXG37" s="580"/>
      <c r="HXH37" s="580"/>
      <c r="HXI37" s="580"/>
      <c r="HXJ37" s="580"/>
      <c r="HXK37" s="580"/>
      <c r="HXL37" s="580"/>
      <c r="HXM37" s="580"/>
      <c r="HXN37" s="580"/>
      <c r="HXO37" s="580"/>
      <c r="HXP37" s="580"/>
      <c r="HXQ37" s="580"/>
      <c r="HXR37" s="580"/>
      <c r="HXS37" s="580"/>
      <c r="HXT37" s="580"/>
      <c r="HXU37" s="580"/>
      <c r="HXV37" s="580"/>
      <c r="HXW37" s="580"/>
      <c r="HXX37" s="580"/>
      <c r="HXY37" s="580"/>
      <c r="HXZ37" s="580"/>
      <c r="HYA37" s="580"/>
      <c r="HYB37" s="580"/>
      <c r="HYC37" s="580"/>
      <c r="HYD37" s="580"/>
      <c r="HYE37" s="580"/>
      <c r="HYF37" s="580"/>
      <c r="HYG37" s="580"/>
      <c r="HYH37" s="580"/>
      <c r="HYI37" s="580"/>
      <c r="HYJ37" s="580"/>
      <c r="HYK37" s="580"/>
      <c r="HYL37" s="580"/>
      <c r="HYM37" s="580"/>
      <c r="HYN37" s="580"/>
      <c r="HYO37" s="580"/>
      <c r="HYP37" s="580"/>
      <c r="HYQ37" s="580"/>
      <c r="HYR37" s="580"/>
      <c r="HYS37" s="580"/>
      <c r="HYT37" s="580"/>
      <c r="HYU37" s="580"/>
      <c r="HYV37" s="580"/>
      <c r="HYW37" s="580"/>
      <c r="HYX37" s="580"/>
      <c r="HYY37" s="580"/>
      <c r="HYZ37" s="580"/>
      <c r="HZA37" s="580"/>
      <c r="HZB37" s="580"/>
      <c r="HZC37" s="580"/>
      <c r="HZD37" s="580"/>
      <c r="HZE37" s="580"/>
      <c r="HZF37" s="580"/>
      <c r="HZG37" s="580"/>
      <c r="HZH37" s="580"/>
      <c r="HZI37" s="580"/>
      <c r="HZJ37" s="580"/>
      <c r="HZK37" s="580"/>
      <c r="HZL37" s="580"/>
      <c r="HZM37" s="580"/>
      <c r="HZN37" s="580"/>
      <c r="HZO37" s="580"/>
      <c r="HZP37" s="580"/>
      <c r="HZQ37" s="580"/>
      <c r="HZR37" s="580"/>
      <c r="HZS37" s="580"/>
      <c r="HZT37" s="580"/>
      <c r="HZU37" s="580"/>
      <c r="HZV37" s="580"/>
      <c r="HZW37" s="580"/>
      <c r="HZX37" s="580"/>
      <c r="HZY37" s="580"/>
      <c r="HZZ37" s="580"/>
      <c r="IAA37" s="580"/>
      <c r="IAB37" s="580"/>
      <c r="IAC37" s="580"/>
      <c r="IAD37" s="580"/>
      <c r="IAE37" s="580"/>
      <c r="IAF37" s="580"/>
      <c r="IAG37" s="580"/>
      <c r="IAH37" s="580"/>
      <c r="IAI37" s="580"/>
      <c r="IAJ37" s="580"/>
      <c r="IAK37" s="580"/>
      <c r="IAL37" s="580"/>
      <c r="IAM37" s="580"/>
      <c r="IAN37" s="580"/>
      <c r="IAO37" s="580"/>
      <c r="IAP37" s="580"/>
      <c r="IAQ37" s="580"/>
      <c r="IAR37" s="580"/>
      <c r="IAS37" s="580"/>
      <c r="IAT37" s="580"/>
      <c r="IAU37" s="580"/>
      <c r="IAV37" s="580"/>
      <c r="IAW37" s="580"/>
      <c r="IAX37" s="580"/>
      <c r="IAY37" s="580"/>
      <c r="IAZ37" s="580"/>
      <c r="IBA37" s="580"/>
      <c r="IBB37" s="580"/>
      <c r="IBC37" s="580"/>
      <c r="IBD37" s="580"/>
      <c r="IBE37" s="580"/>
      <c r="IBF37" s="580"/>
      <c r="IBG37" s="580"/>
      <c r="IBH37" s="580"/>
      <c r="IBI37" s="580"/>
      <c r="IBJ37" s="580"/>
      <c r="IBK37" s="580"/>
      <c r="IBL37" s="580"/>
      <c r="IBM37" s="580"/>
      <c r="IBN37" s="580"/>
      <c r="IBO37" s="580"/>
      <c r="IBP37" s="580"/>
      <c r="IBQ37" s="580"/>
      <c r="IBR37" s="580"/>
      <c r="IBS37" s="580"/>
      <c r="IBT37" s="580"/>
      <c r="IBU37" s="580"/>
      <c r="IBV37" s="580"/>
      <c r="IBW37" s="580"/>
      <c r="IBX37" s="580"/>
      <c r="IBY37" s="580"/>
      <c r="IBZ37" s="580"/>
      <c r="ICA37" s="580"/>
      <c r="ICB37" s="580"/>
      <c r="ICC37" s="580"/>
      <c r="ICD37" s="580"/>
      <c r="ICE37" s="580"/>
      <c r="ICF37" s="580"/>
      <c r="ICG37" s="580"/>
      <c r="ICH37" s="580"/>
      <c r="ICI37" s="580"/>
      <c r="ICJ37" s="580"/>
      <c r="ICK37" s="580"/>
      <c r="ICL37" s="580"/>
      <c r="ICM37" s="580"/>
      <c r="ICN37" s="580"/>
      <c r="ICO37" s="580"/>
      <c r="ICP37" s="580"/>
      <c r="ICQ37" s="580"/>
      <c r="ICR37" s="580"/>
      <c r="ICS37" s="580"/>
      <c r="ICT37" s="580"/>
      <c r="ICU37" s="580"/>
      <c r="ICV37" s="580"/>
      <c r="ICW37" s="580"/>
      <c r="ICX37" s="580"/>
      <c r="ICY37" s="580"/>
      <c r="ICZ37" s="580"/>
      <c r="IDA37" s="580"/>
      <c r="IDB37" s="580"/>
      <c r="IDC37" s="580"/>
      <c r="IDD37" s="580"/>
      <c r="IDE37" s="580"/>
      <c r="IDF37" s="580"/>
      <c r="IDG37" s="580"/>
      <c r="IDH37" s="580"/>
      <c r="IDI37" s="580"/>
      <c r="IDJ37" s="580"/>
      <c r="IDK37" s="580"/>
      <c r="IDL37" s="580"/>
      <c r="IDM37" s="580"/>
      <c r="IDN37" s="580"/>
      <c r="IDO37" s="580"/>
      <c r="IDP37" s="580"/>
      <c r="IDQ37" s="580"/>
      <c r="IDR37" s="580"/>
      <c r="IDS37" s="580"/>
      <c r="IDT37" s="580"/>
      <c r="IDU37" s="580"/>
      <c r="IDV37" s="580"/>
      <c r="IDW37" s="580"/>
      <c r="IDX37" s="580"/>
      <c r="IDY37" s="580"/>
      <c r="IDZ37" s="580"/>
      <c r="IEA37" s="580"/>
      <c r="IEB37" s="580"/>
      <c r="IEC37" s="580"/>
      <c r="IED37" s="580"/>
      <c r="IEE37" s="580"/>
      <c r="IEF37" s="580"/>
      <c r="IEG37" s="580"/>
      <c r="IEH37" s="580"/>
      <c r="IEI37" s="580"/>
      <c r="IEJ37" s="580"/>
      <c r="IEK37" s="580"/>
      <c r="IEL37" s="580"/>
      <c r="IEM37" s="580"/>
      <c r="IEN37" s="580"/>
      <c r="IEO37" s="580"/>
      <c r="IEP37" s="580"/>
      <c r="IEQ37" s="580"/>
      <c r="IER37" s="580"/>
      <c r="IES37" s="580"/>
      <c r="IET37" s="580"/>
      <c r="IEU37" s="580"/>
      <c r="IEV37" s="580"/>
      <c r="IEW37" s="580"/>
      <c r="IEX37" s="580"/>
      <c r="IEY37" s="580"/>
      <c r="IEZ37" s="580"/>
      <c r="IFA37" s="580"/>
      <c r="IFB37" s="580"/>
      <c r="IFC37" s="580"/>
      <c r="IFD37" s="580"/>
      <c r="IFE37" s="580"/>
      <c r="IFF37" s="580"/>
      <c r="IFG37" s="580"/>
      <c r="IFH37" s="580"/>
      <c r="IFI37" s="580"/>
      <c r="IFJ37" s="580"/>
      <c r="IFK37" s="580"/>
      <c r="IFL37" s="580"/>
      <c r="IFM37" s="580"/>
      <c r="IFN37" s="580"/>
      <c r="IFO37" s="580"/>
      <c r="IFP37" s="580"/>
      <c r="IFQ37" s="580"/>
      <c r="IFR37" s="580"/>
      <c r="IFS37" s="580"/>
      <c r="IFT37" s="580"/>
      <c r="IFU37" s="580"/>
      <c r="IFV37" s="580"/>
      <c r="IFW37" s="580"/>
      <c r="IFX37" s="580"/>
      <c r="IFY37" s="580"/>
      <c r="IFZ37" s="580"/>
      <c r="IGA37" s="580"/>
      <c r="IGB37" s="580"/>
      <c r="IGC37" s="580"/>
      <c r="IGD37" s="580"/>
      <c r="IGE37" s="580"/>
      <c r="IGF37" s="580"/>
      <c r="IGG37" s="580"/>
      <c r="IGH37" s="580"/>
      <c r="IGI37" s="580"/>
      <c r="IGJ37" s="580"/>
      <c r="IGK37" s="580"/>
      <c r="IGL37" s="580"/>
      <c r="IGM37" s="580"/>
      <c r="IGN37" s="580"/>
      <c r="IGO37" s="580"/>
      <c r="IGP37" s="580"/>
      <c r="IGQ37" s="580"/>
      <c r="IGR37" s="580"/>
      <c r="IGS37" s="580"/>
      <c r="IGT37" s="580"/>
      <c r="IGU37" s="580"/>
      <c r="IGV37" s="580"/>
      <c r="IGW37" s="580"/>
      <c r="IGX37" s="580"/>
      <c r="IGY37" s="580"/>
      <c r="IGZ37" s="580"/>
      <c r="IHA37" s="580"/>
      <c r="IHB37" s="580"/>
      <c r="IHC37" s="580"/>
      <c r="IHD37" s="580"/>
      <c r="IHE37" s="580"/>
      <c r="IHF37" s="580"/>
      <c r="IHG37" s="580"/>
      <c r="IHH37" s="580"/>
      <c r="IHI37" s="580"/>
      <c r="IHJ37" s="580"/>
      <c r="IHK37" s="580"/>
      <c r="IHL37" s="580"/>
      <c r="IHM37" s="580"/>
      <c r="IHN37" s="580"/>
      <c r="IHO37" s="580"/>
      <c r="IHP37" s="580"/>
      <c r="IHQ37" s="580"/>
      <c r="IHR37" s="580"/>
      <c r="IHS37" s="580"/>
      <c r="IHT37" s="580"/>
      <c r="IHU37" s="580"/>
      <c r="IHV37" s="580"/>
      <c r="IHW37" s="580"/>
      <c r="IHX37" s="580"/>
      <c r="IHY37" s="580"/>
      <c r="IHZ37" s="580"/>
      <c r="IIA37" s="580"/>
      <c r="IIB37" s="580"/>
      <c r="IIC37" s="580"/>
      <c r="IID37" s="580"/>
      <c r="IIE37" s="580"/>
      <c r="IIF37" s="580"/>
      <c r="IIG37" s="580"/>
      <c r="IIH37" s="580"/>
      <c r="III37" s="580"/>
      <c r="IIJ37" s="580"/>
      <c r="IIK37" s="580"/>
      <c r="IIL37" s="580"/>
      <c r="IIM37" s="580"/>
      <c r="IIN37" s="580"/>
      <c r="IIO37" s="580"/>
      <c r="IIP37" s="580"/>
      <c r="IIQ37" s="580"/>
      <c r="IIR37" s="580"/>
      <c r="IIS37" s="580"/>
      <c r="IIT37" s="580"/>
      <c r="IIU37" s="580"/>
      <c r="IIV37" s="580"/>
      <c r="IIW37" s="580"/>
      <c r="IIX37" s="580"/>
      <c r="IIY37" s="580"/>
      <c r="IIZ37" s="580"/>
      <c r="IJA37" s="580"/>
      <c r="IJB37" s="580"/>
      <c r="IJC37" s="580"/>
      <c r="IJD37" s="580"/>
      <c r="IJE37" s="580"/>
      <c r="IJF37" s="580"/>
      <c r="IJG37" s="580"/>
      <c r="IJH37" s="580"/>
      <c r="IJI37" s="580"/>
      <c r="IJJ37" s="580"/>
      <c r="IJK37" s="580"/>
      <c r="IJL37" s="580"/>
      <c r="IJM37" s="580"/>
      <c r="IJN37" s="580"/>
      <c r="IJO37" s="580"/>
      <c r="IJP37" s="580"/>
      <c r="IJQ37" s="580"/>
      <c r="IJR37" s="580"/>
      <c r="IJS37" s="580"/>
      <c r="IJT37" s="580"/>
      <c r="IJU37" s="580"/>
      <c r="IJV37" s="580"/>
      <c r="IJW37" s="580"/>
      <c r="IJX37" s="580"/>
      <c r="IJY37" s="580"/>
      <c r="IJZ37" s="580"/>
      <c r="IKA37" s="580"/>
      <c r="IKB37" s="580"/>
      <c r="IKC37" s="580"/>
      <c r="IKD37" s="580"/>
      <c r="IKE37" s="580"/>
      <c r="IKF37" s="580"/>
      <c r="IKG37" s="580"/>
      <c r="IKH37" s="580"/>
      <c r="IKI37" s="580"/>
      <c r="IKJ37" s="580"/>
      <c r="IKK37" s="580"/>
      <c r="IKL37" s="580"/>
      <c r="IKM37" s="580"/>
      <c r="IKN37" s="580"/>
      <c r="IKO37" s="580"/>
      <c r="IKP37" s="580"/>
      <c r="IKQ37" s="580"/>
      <c r="IKR37" s="580"/>
      <c r="IKS37" s="580"/>
      <c r="IKT37" s="580"/>
      <c r="IKU37" s="580"/>
      <c r="IKV37" s="580"/>
      <c r="IKW37" s="580"/>
      <c r="IKX37" s="580"/>
      <c r="IKY37" s="580"/>
      <c r="IKZ37" s="580"/>
      <c r="ILA37" s="580"/>
      <c r="ILB37" s="580"/>
      <c r="ILC37" s="580"/>
      <c r="ILD37" s="580"/>
      <c r="ILE37" s="580"/>
      <c r="ILF37" s="580"/>
      <c r="ILG37" s="580"/>
      <c r="ILH37" s="580"/>
      <c r="ILI37" s="580"/>
      <c r="ILJ37" s="580"/>
      <c r="ILK37" s="580"/>
      <c r="ILL37" s="580"/>
      <c r="ILM37" s="580"/>
      <c r="ILN37" s="580"/>
      <c r="ILO37" s="580"/>
      <c r="ILP37" s="580"/>
      <c r="ILQ37" s="580"/>
      <c r="ILR37" s="580"/>
      <c r="ILS37" s="580"/>
      <c r="ILT37" s="580"/>
      <c r="ILU37" s="580"/>
      <c r="ILV37" s="580"/>
      <c r="ILW37" s="580"/>
      <c r="ILX37" s="580"/>
      <c r="ILY37" s="580"/>
      <c r="ILZ37" s="580"/>
      <c r="IMA37" s="580"/>
      <c r="IMB37" s="580"/>
      <c r="IMC37" s="580"/>
      <c r="IMD37" s="580"/>
      <c r="IME37" s="580"/>
      <c r="IMF37" s="580"/>
      <c r="IMG37" s="580"/>
      <c r="IMH37" s="580"/>
      <c r="IMI37" s="580"/>
      <c r="IMJ37" s="580"/>
      <c r="IMK37" s="580"/>
      <c r="IML37" s="580"/>
      <c r="IMM37" s="580"/>
      <c r="IMN37" s="580"/>
      <c r="IMO37" s="580"/>
      <c r="IMP37" s="580"/>
      <c r="IMQ37" s="580"/>
      <c r="IMR37" s="580"/>
      <c r="IMS37" s="580"/>
      <c r="IMT37" s="580"/>
      <c r="IMU37" s="580"/>
      <c r="IMV37" s="580"/>
      <c r="IMW37" s="580"/>
      <c r="IMX37" s="580"/>
      <c r="IMY37" s="580"/>
      <c r="IMZ37" s="580"/>
      <c r="INA37" s="580"/>
      <c r="INB37" s="580"/>
      <c r="INC37" s="580"/>
      <c r="IND37" s="580"/>
      <c r="INE37" s="580"/>
      <c r="INF37" s="580"/>
      <c r="ING37" s="580"/>
      <c r="INH37" s="580"/>
      <c r="INI37" s="580"/>
      <c r="INJ37" s="580"/>
      <c r="INK37" s="580"/>
      <c r="INL37" s="580"/>
      <c r="INM37" s="580"/>
      <c r="INN37" s="580"/>
      <c r="INO37" s="580"/>
      <c r="INP37" s="580"/>
      <c r="INQ37" s="580"/>
      <c r="INR37" s="580"/>
      <c r="INS37" s="580"/>
      <c r="INT37" s="580"/>
      <c r="INU37" s="580"/>
      <c r="INV37" s="580"/>
      <c r="INW37" s="580"/>
      <c r="INX37" s="580"/>
      <c r="INY37" s="580"/>
      <c r="INZ37" s="580"/>
      <c r="IOA37" s="580"/>
      <c r="IOB37" s="580"/>
      <c r="IOC37" s="580"/>
      <c r="IOD37" s="580"/>
      <c r="IOE37" s="580"/>
      <c r="IOF37" s="580"/>
      <c r="IOG37" s="580"/>
      <c r="IOH37" s="580"/>
      <c r="IOI37" s="580"/>
      <c r="IOJ37" s="580"/>
      <c r="IOK37" s="580"/>
      <c r="IOL37" s="580"/>
      <c r="IOM37" s="580"/>
      <c r="ION37" s="580"/>
      <c r="IOO37" s="580"/>
      <c r="IOP37" s="580"/>
      <c r="IOQ37" s="580"/>
      <c r="IOR37" s="580"/>
      <c r="IOS37" s="580"/>
      <c r="IOT37" s="580"/>
      <c r="IOU37" s="580"/>
      <c r="IOV37" s="580"/>
      <c r="IOW37" s="580"/>
      <c r="IOX37" s="580"/>
      <c r="IOY37" s="580"/>
      <c r="IOZ37" s="580"/>
      <c r="IPA37" s="580"/>
      <c r="IPB37" s="580"/>
      <c r="IPC37" s="580"/>
      <c r="IPD37" s="580"/>
      <c r="IPE37" s="580"/>
      <c r="IPF37" s="580"/>
      <c r="IPG37" s="580"/>
      <c r="IPH37" s="580"/>
      <c r="IPI37" s="580"/>
      <c r="IPJ37" s="580"/>
      <c r="IPK37" s="580"/>
      <c r="IPL37" s="580"/>
      <c r="IPM37" s="580"/>
      <c r="IPN37" s="580"/>
      <c r="IPO37" s="580"/>
      <c r="IPP37" s="580"/>
      <c r="IPQ37" s="580"/>
      <c r="IPR37" s="580"/>
      <c r="IPS37" s="580"/>
      <c r="IPT37" s="580"/>
      <c r="IPU37" s="580"/>
      <c r="IPV37" s="580"/>
      <c r="IPW37" s="580"/>
      <c r="IPX37" s="580"/>
      <c r="IPY37" s="580"/>
      <c r="IPZ37" s="580"/>
      <c r="IQA37" s="580"/>
      <c r="IQB37" s="580"/>
      <c r="IQC37" s="580"/>
      <c r="IQD37" s="580"/>
      <c r="IQE37" s="580"/>
      <c r="IQF37" s="580"/>
      <c r="IQG37" s="580"/>
      <c r="IQH37" s="580"/>
      <c r="IQI37" s="580"/>
      <c r="IQJ37" s="580"/>
      <c r="IQK37" s="580"/>
      <c r="IQL37" s="580"/>
      <c r="IQM37" s="580"/>
      <c r="IQN37" s="580"/>
      <c r="IQO37" s="580"/>
      <c r="IQP37" s="580"/>
      <c r="IQQ37" s="580"/>
      <c r="IQR37" s="580"/>
      <c r="IQS37" s="580"/>
      <c r="IQT37" s="580"/>
      <c r="IQU37" s="580"/>
      <c r="IQV37" s="580"/>
      <c r="IQW37" s="580"/>
      <c r="IQX37" s="580"/>
      <c r="IQY37" s="580"/>
      <c r="IQZ37" s="580"/>
      <c r="IRA37" s="580"/>
      <c r="IRB37" s="580"/>
      <c r="IRC37" s="580"/>
      <c r="IRD37" s="580"/>
      <c r="IRE37" s="580"/>
      <c r="IRF37" s="580"/>
      <c r="IRG37" s="580"/>
      <c r="IRH37" s="580"/>
      <c r="IRI37" s="580"/>
      <c r="IRJ37" s="580"/>
      <c r="IRK37" s="580"/>
      <c r="IRL37" s="580"/>
      <c r="IRM37" s="580"/>
      <c r="IRN37" s="580"/>
      <c r="IRO37" s="580"/>
      <c r="IRP37" s="580"/>
      <c r="IRQ37" s="580"/>
      <c r="IRR37" s="580"/>
      <c r="IRS37" s="580"/>
      <c r="IRT37" s="580"/>
      <c r="IRU37" s="580"/>
      <c r="IRV37" s="580"/>
      <c r="IRW37" s="580"/>
      <c r="IRX37" s="580"/>
      <c r="IRY37" s="580"/>
      <c r="IRZ37" s="580"/>
      <c r="ISA37" s="580"/>
      <c r="ISB37" s="580"/>
      <c r="ISC37" s="580"/>
      <c r="ISD37" s="580"/>
      <c r="ISE37" s="580"/>
      <c r="ISF37" s="580"/>
      <c r="ISG37" s="580"/>
      <c r="ISH37" s="580"/>
      <c r="ISI37" s="580"/>
      <c r="ISJ37" s="580"/>
      <c r="ISK37" s="580"/>
      <c r="ISL37" s="580"/>
      <c r="ISM37" s="580"/>
      <c r="ISN37" s="580"/>
      <c r="ISO37" s="580"/>
      <c r="ISP37" s="580"/>
      <c r="ISQ37" s="580"/>
      <c r="ISR37" s="580"/>
      <c r="ISS37" s="580"/>
      <c r="IST37" s="580"/>
      <c r="ISU37" s="580"/>
      <c r="ISV37" s="580"/>
      <c r="ISW37" s="580"/>
      <c r="ISX37" s="580"/>
      <c r="ISY37" s="580"/>
      <c r="ISZ37" s="580"/>
      <c r="ITA37" s="580"/>
      <c r="ITB37" s="580"/>
      <c r="ITC37" s="580"/>
      <c r="ITD37" s="580"/>
      <c r="ITE37" s="580"/>
      <c r="ITF37" s="580"/>
      <c r="ITG37" s="580"/>
      <c r="ITH37" s="580"/>
      <c r="ITI37" s="580"/>
      <c r="ITJ37" s="580"/>
      <c r="ITK37" s="580"/>
      <c r="ITL37" s="580"/>
      <c r="ITM37" s="580"/>
      <c r="ITN37" s="580"/>
      <c r="ITO37" s="580"/>
      <c r="ITP37" s="580"/>
      <c r="ITQ37" s="580"/>
      <c r="ITR37" s="580"/>
      <c r="ITS37" s="580"/>
      <c r="ITT37" s="580"/>
      <c r="ITU37" s="580"/>
      <c r="ITV37" s="580"/>
      <c r="ITW37" s="580"/>
      <c r="ITX37" s="580"/>
      <c r="ITY37" s="580"/>
      <c r="ITZ37" s="580"/>
      <c r="IUA37" s="580"/>
      <c r="IUB37" s="580"/>
      <c r="IUC37" s="580"/>
      <c r="IUD37" s="580"/>
      <c r="IUE37" s="580"/>
      <c r="IUF37" s="580"/>
      <c r="IUG37" s="580"/>
      <c r="IUH37" s="580"/>
      <c r="IUI37" s="580"/>
      <c r="IUJ37" s="580"/>
      <c r="IUK37" s="580"/>
      <c r="IUL37" s="580"/>
      <c r="IUM37" s="580"/>
      <c r="IUN37" s="580"/>
      <c r="IUO37" s="580"/>
      <c r="IUP37" s="580"/>
      <c r="IUQ37" s="580"/>
      <c r="IUR37" s="580"/>
      <c r="IUS37" s="580"/>
      <c r="IUT37" s="580"/>
      <c r="IUU37" s="580"/>
      <c r="IUV37" s="580"/>
      <c r="IUW37" s="580"/>
      <c r="IUX37" s="580"/>
      <c r="IUY37" s="580"/>
      <c r="IUZ37" s="580"/>
      <c r="IVA37" s="580"/>
      <c r="IVB37" s="580"/>
      <c r="IVC37" s="580"/>
      <c r="IVD37" s="580"/>
      <c r="IVE37" s="580"/>
      <c r="IVF37" s="580"/>
      <c r="IVG37" s="580"/>
      <c r="IVH37" s="580"/>
      <c r="IVI37" s="580"/>
      <c r="IVJ37" s="580"/>
      <c r="IVK37" s="580"/>
      <c r="IVL37" s="580"/>
      <c r="IVM37" s="580"/>
      <c r="IVN37" s="580"/>
      <c r="IVO37" s="580"/>
      <c r="IVP37" s="580"/>
      <c r="IVQ37" s="580"/>
      <c r="IVR37" s="580"/>
      <c r="IVS37" s="580"/>
      <c r="IVT37" s="580"/>
      <c r="IVU37" s="580"/>
      <c r="IVV37" s="580"/>
      <c r="IVW37" s="580"/>
      <c r="IVX37" s="580"/>
      <c r="IVY37" s="580"/>
      <c r="IVZ37" s="580"/>
      <c r="IWA37" s="580"/>
      <c r="IWB37" s="580"/>
      <c r="IWC37" s="580"/>
      <c r="IWD37" s="580"/>
      <c r="IWE37" s="580"/>
      <c r="IWF37" s="580"/>
      <c r="IWG37" s="580"/>
      <c r="IWH37" s="580"/>
      <c r="IWI37" s="580"/>
      <c r="IWJ37" s="580"/>
      <c r="IWK37" s="580"/>
      <c r="IWL37" s="580"/>
      <c r="IWM37" s="580"/>
      <c r="IWN37" s="580"/>
      <c r="IWO37" s="580"/>
      <c r="IWP37" s="580"/>
      <c r="IWQ37" s="580"/>
      <c r="IWR37" s="580"/>
      <c r="IWS37" s="580"/>
      <c r="IWT37" s="580"/>
      <c r="IWU37" s="580"/>
      <c r="IWV37" s="580"/>
      <c r="IWW37" s="580"/>
      <c r="IWX37" s="580"/>
      <c r="IWY37" s="580"/>
      <c r="IWZ37" s="580"/>
      <c r="IXA37" s="580"/>
      <c r="IXB37" s="580"/>
      <c r="IXC37" s="580"/>
      <c r="IXD37" s="580"/>
      <c r="IXE37" s="580"/>
      <c r="IXF37" s="580"/>
      <c r="IXG37" s="580"/>
      <c r="IXH37" s="580"/>
      <c r="IXI37" s="580"/>
      <c r="IXJ37" s="580"/>
      <c r="IXK37" s="580"/>
      <c r="IXL37" s="580"/>
      <c r="IXM37" s="580"/>
      <c r="IXN37" s="580"/>
      <c r="IXO37" s="580"/>
      <c r="IXP37" s="580"/>
      <c r="IXQ37" s="580"/>
      <c r="IXR37" s="580"/>
      <c r="IXS37" s="580"/>
      <c r="IXT37" s="580"/>
      <c r="IXU37" s="580"/>
      <c r="IXV37" s="580"/>
      <c r="IXW37" s="580"/>
      <c r="IXX37" s="580"/>
      <c r="IXY37" s="580"/>
      <c r="IXZ37" s="580"/>
      <c r="IYA37" s="580"/>
      <c r="IYB37" s="580"/>
      <c r="IYC37" s="580"/>
      <c r="IYD37" s="580"/>
      <c r="IYE37" s="580"/>
      <c r="IYF37" s="580"/>
      <c r="IYG37" s="580"/>
      <c r="IYH37" s="580"/>
      <c r="IYI37" s="580"/>
      <c r="IYJ37" s="580"/>
      <c r="IYK37" s="580"/>
      <c r="IYL37" s="580"/>
      <c r="IYM37" s="580"/>
      <c r="IYN37" s="580"/>
      <c r="IYO37" s="580"/>
      <c r="IYP37" s="580"/>
      <c r="IYQ37" s="580"/>
      <c r="IYR37" s="580"/>
      <c r="IYS37" s="580"/>
      <c r="IYT37" s="580"/>
      <c r="IYU37" s="580"/>
      <c r="IYV37" s="580"/>
      <c r="IYW37" s="580"/>
      <c r="IYX37" s="580"/>
      <c r="IYY37" s="580"/>
      <c r="IYZ37" s="580"/>
      <c r="IZA37" s="580"/>
      <c r="IZB37" s="580"/>
      <c r="IZC37" s="580"/>
      <c r="IZD37" s="580"/>
      <c r="IZE37" s="580"/>
      <c r="IZF37" s="580"/>
      <c r="IZG37" s="580"/>
      <c r="IZH37" s="580"/>
      <c r="IZI37" s="580"/>
      <c r="IZJ37" s="580"/>
      <c r="IZK37" s="580"/>
      <c r="IZL37" s="580"/>
      <c r="IZM37" s="580"/>
      <c r="IZN37" s="580"/>
      <c r="IZO37" s="580"/>
      <c r="IZP37" s="580"/>
      <c r="IZQ37" s="580"/>
      <c r="IZR37" s="580"/>
      <c r="IZS37" s="580"/>
      <c r="IZT37" s="580"/>
      <c r="IZU37" s="580"/>
      <c r="IZV37" s="580"/>
      <c r="IZW37" s="580"/>
      <c r="IZX37" s="580"/>
      <c r="IZY37" s="580"/>
      <c r="IZZ37" s="580"/>
      <c r="JAA37" s="580"/>
      <c r="JAB37" s="580"/>
      <c r="JAC37" s="580"/>
      <c r="JAD37" s="580"/>
      <c r="JAE37" s="580"/>
      <c r="JAF37" s="580"/>
      <c r="JAG37" s="580"/>
      <c r="JAH37" s="580"/>
      <c r="JAI37" s="580"/>
      <c r="JAJ37" s="580"/>
      <c r="JAK37" s="580"/>
      <c r="JAL37" s="580"/>
      <c r="JAM37" s="580"/>
      <c r="JAN37" s="580"/>
      <c r="JAO37" s="580"/>
      <c r="JAP37" s="580"/>
      <c r="JAQ37" s="580"/>
      <c r="JAR37" s="580"/>
      <c r="JAS37" s="580"/>
      <c r="JAT37" s="580"/>
      <c r="JAU37" s="580"/>
      <c r="JAV37" s="580"/>
      <c r="JAW37" s="580"/>
      <c r="JAX37" s="580"/>
      <c r="JAY37" s="580"/>
      <c r="JAZ37" s="580"/>
      <c r="JBA37" s="580"/>
      <c r="JBB37" s="580"/>
      <c r="JBC37" s="580"/>
      <c r="JBD37" s="580"/>
      <c r="JBE37" s="580"/>
      <c r="JBF37" s="580"/>
      <c r="JBG37" s="580"/>
      <c r="JBH37" s="580"/>
      <c r="JBI37" s="580"/>
      <c r="JBJ37" s="580"/>
      <c r="JBK37" s="580"/>
      <c r="JBL37" s="580"/>
      <c r="JBM37" s="580"/>
      <c r="JBN37" s="580"/>
      <c r="JBO37" s="580"/>
      <c r="JBP37" s="580"/>
      <c r="JBQ37" s="580"/>
      <c r="JBR37" s="580"/>
      <c r="JBS37" s="580"/>
      <c r="JBT37" s="580"/>
      <c r="JBU37" s="580"/>
      <c r="JBV37" s="580"/>
      <c r="JBW37" s="580"/>
      <c r="JBX37" s="580"/>
      <c r="JBY37" s="580"/>
      <c r="JBZ37" s="580"/>
      <c r="JCA37" s="580"/>
      <c r="JCB37" s="580"/>
      <c r="JCC37" s="580"/>
      <c r="JCD37" s="580"/>
      <c r="JCE37" s="580"/>
      <c r="JCF37" s="580"/>
      <c r="JCG37" s="580"/>
      <c r="JCH37" s="580"/>
      <c r="JCI37" s="580"/>
      <c r="JCJ37" s="580"/>
      <c r="JCK37" s="580"/>
      <c r="JCL37" s="580"/>
      <c r="JCM37" s="580"/>
      <c r="JCN37" s="580"/>
      <c r="JCO37" s="580"/>
      <c r="JCP37" s="580"/>
      <c r="JCQ37" s="580"/>
      <c r="JCR37" s="580"/>
      <c r="JCS37" s="580"/>
      <c r="JCT37" s="580"/>
      <c r="JCU37" s="580"/>
      <c r="JCV37" s="580"/>
      <c r="JCW37" s="580"/>
      <c r="JCX37" s="580"/>
      <c r="JCY37" s="580"/>
      <c r="JCZ37" s="580"/>
      <c r="JDA37" s="580"/>
      <c r="JDB37" s="580"/>
      <c r="JDC37" s="580"/>
      <c r="JDD37" s="580"/>
      <c r="JDE37" s="580"/>
      <c r="JDF37" s="580"/>
      <c r="JDG37" s="580"/>
      <c r="JDH37" s="580"/>
      <c r="JDI37" s="580"/>
      <c r="JDJ37" s="580"/>
      <c r="JDK37" s="580"/>
      <c r="JDL37" s="580"/>
      <c r="JDM37" s="580"/>
      <c r="JDN37" s="580"/>
      <c r="JDO37" s="580"/>
      <c r="JDP37" s="580"/>
      <c r="JDQ37" s="580"/>
      <c r="JDR37" s="580"/>
      <c r="JDS37" s="580"/>
      <c r="JDT37" s="580"/>
      <c r="JDU37" s="580"/>
      <c r="JDV37" s="580"/>
      <c r="JDW37" s="580"/>
      <c r="JDX37" s="580"/>
      <c r="JDY37" s="580"/>
      <c r="JDZ37" s="580"/>
      <c r="JEA37" s="580"/>
      <c r="JEB37" s="580"/>
      <c r="JEC37" s="580"/>
      <c r="JED37" s="580"/>
      <c r="JEE37" s="580"/>
      <c r="JEF37" s="580"/>
      <c r="JEG37" s="580"/>
      <c r="JEH37" s="580"/>
      <c r="JEI37" s="580"/>
      <c r="JEJ37" s="580"/>
      <c r="JEK37" s="580"/>
      <c r="JEL37" s="580"/>
      <c r="JEM37" s="580"/>
      <c r="JEN37" s="580"/>
      <c r="JEO37" s="580"/>
      <c r="JEP37" s="580"/>
      <c r="JEQ37" s="580"/>
      <c r="JER37" s="580"/>
      <c r="JES37" s="580"/>
      <c r="JET37" s="580"/>
      <c r="JEU37" s="580"/>
      <c r="JEV37" s="580"/>
      <c r="JEW37" s="580"/>
      <c r="JEX37" s="580"/>
      <c r="JEY37" s="580"/>
      <c r="JEZ37" s="580"/>
      <c r="JFA37" s="580"/>
      <c r="JFB37" s="580"/>
      <c r="JFC37" s="580"/>
      <c r="JFD37" s="580"/>
      <c r="JFE37" s="580"/>
      <c r="JFF37" s="580"/>
      <c r="JFG37" s="580"/>
      <c r="JFH37" s="580"/>
      <c r="JFI37" s="580"/>
      <c r="JFJ37" s="580"/>
      <c r="JFK37" s="580"/>
      <c r="JFL37" s="580"/>
      <c r="JFM37" s="580"/>
      <c r="JFN37" s="580"/>
      <c r="JFO37" s="580"/>
      <c r="JFP37" s="580"/>
      <c r="JFQ37" s="580"/>
      <c r="JFR37" s="580"/>
      <c r="JFS37" s="580"/>
      <c r="JFT37" s="580"/>
      <c r="JFU37" s="580"/>
      <c r="JFV37" s="580"/>
      <c r="JFW37" s="580"/>
      <c r="JFX37" s="580"/>
      <c r="JFY37" s="580"/>
      <c r="JFZ37" s="580"/>
      <c r="JGA37" s="580"/>
      <c r="JGB37" s="580"/>
      <c r="JGC37" s="580"/>
      <c r="JGD37" s="580"/>
      <c r="JGE37" s="580"/>
      <c r="JGF37" s="580"/>
      <c r="JGG37" s="580"/>
      <c r="JGH37" s="580"/>
      <c r="JGI37" s="580"/>
      <c r="JGJ37" s="580"/>
      <c r="JGK37" s="580"/>
      <c r="JGL37" s="580"/>
      <c r="JGM37" s="580"/>
      <c r="JGN37" s="580"/>
      <c r="JGO37" s="580"/>
      <c r="JGP37" s="580"/>
      <c r="JGQ37" s="580"/>
      <c r="JGR37" s="580"/>
      <c r="JGS37" s="580"/>
      <c r="JGT37" s="580"/>
      <c r="JGU37" s="580"/>
      <c r="JGV37" s="580"/>
      <c r="JGW37" s="580"/>
      <c r="JGX37" s="580"/>
      <c r="JGY37" s="580"/>
      <c r="JGZ37" s="580"/>
      <c r="JHA37" s="580"/>
      <c r="JHB37" s="580"/>
      <c r="JHC37" s="580"/>
      <c r="JHD37" s="580"/>
      <c r="JHE37" s="580"/>
      <c r="JHF37" s="580"/>
      <c r="JHG37" s="580"/>
      <c r="JHH37" s="580"/>
      <c r="JHI37" s="580"/>
      <c r="JHJ37" s="580"/>
      <c r="JHK37" s="580"/>
      <c r="JHL37" s="580"/>
      <c r="JHM37" s="580"/>
      <c r="JHN37" s="580"/>
      <c r="JHO37" s="580"/>
      <c r="JHP37" s="580"/>
      <c r="JHQ37" s="580"/>
      <c r="JHR37" s="580"/>
      <c r="JHS37" s="580"/>
      <c r="JHT37" s="580"/>
      <c r="JHU37" s="580"/>
      <c r="JHV37" s="580"/>
      <c r="JHW37" s="580"/>
      <c r="JHX37" s="580"/>
      <c r="JHY37" s="580"/>
      <c r="JHZ37" s="580"/>
      <c r="JIA37" s="580"/>
      <c r="JIB37" s="580"/>
      <c r="JIC37" s="580"/>
      <c r="JID37" s="580"/>
      <c r="JIE37" s="580"/>
      <c r="JIF37" s="580"/>
      <c r="JIG37" s="580"/>
      <c r="JIH37" s="580"/>
      <c r="JII37" s="580"/>
      <c r="JIJ37" s="580"/>
      <c r="JIK37" s="580"/>
      <c r="JIL37" s="580"/>
      <c r="JIM37" s="580"/>
      <c r="JIN37" s="580"/>
      <c r="JIO37" s="580"/>
      <c r="JIP37" s="580"/>
      <c r="JIQ37" s="580"/>
      <c r="JIR37" s="580"/>
      <c r="JIS37" s="580"/>
      <c r="JIT37" s="580"/>
      <c r="JIU37" s="580"/>
      <c r="JIV37" s="580"/>
      <c r="JIW37" s="580"/>
      <c r="JIX37" s="580"/>
      <c r="JIY37" s="580"/>
      <c r="JIZ37" s="580"/>
      <c r="JJA37" s="580"/>
      <c r="JJB37" s="580"/>
      <c r="JJC37" s="580"/>
      <c r="JJD37" s="580"/>
      <c r="JJE37" s="580"/>
      <c r="JJF37" s="580"/>
      <c r="JJG37" s="580"/>
      <c r="JJH37" s="580"/>
      <c r="JJI37" s="580"/>
      <c r="JJJ37" s="580"/>
      <c r="JJK37" s="580"/>
      <c r="JJL37" s="580"/>
      <c r="JJM37" s="580"/>
      <c r="JJN37" s="580"/>
      <c r="JJO37" s="580"/>
      <c r="JJP37" s="580"/>
      <c r="JJQ37" s="580"/>
      <c r="JJR37" s="580"/>
      <c r="JJS37" s="580"/>
      <c r="JJT37" s="580"/>
      <c r="JJU37" s="580"/>
      <c r="JJV37" s="580"/>
      <c r="JJW37" s="580"/>
      <c r="JJX37" s="580"/>
      <c r="JJY37" s="580"/>
      <c r="JJZ37" s="580"/>
      <c r="JKA37" s="580"/>
      <c r="JKB37" s="580"/>
      <c r="JKC37" s="580"/>
      <c r="JKD37" s="580"/>
      <c r="JKE37" s="580"/>
      <c r="JKF37" s="580"/>
      <c r="JKG37" s="580"/>
      <c r="JKH37" s="580"/>
      <c r="JKI37" s="580"/>
      <c r="JKJ37" s="580"/>
      <c r="JKK37" s="580"/>
      <c r="JKL37" s="580"/>
      <c r="JKM37" s="580"/>
      <c r="JKN37" s="580"/>
      <c r="JKO37" s="580"/>
      <c r="JKP37" s="580"/>
      <c r="JKQ37" s="580"/>
      <c r="JKR37" s="580"/>
      <c r="JKS37" s="580"/>
      <c r="JKT37" s="580"/>
      <c r="JKU37" s="580"/>
      <c r="JKV37" s="580"/>
      <c r="JKW37" s="580"/>
      <c r="JKX37" s="580"/>
      <c r="JKY37" s="580"/>
      <c r="JKZ37" s="580"/>
      <c r="JLA37" s="580"/>
      <c r="JLB37" s="580"/>
      <c r="JLC37" s="580"/>
      <c r="JLD37" s="580"/>
      <c r="JLE37" s="580"/>
      <c r="JLF37" s="580"/>
      <c r="JLG37" s="580"/>
      <c r="JLH37" s="580"/>
      <c r="JLI37" s="580"/>
      <c r="JLJ37" s="580"/>
      <c r="JLK37" s="580"/>
      <c r="JLL37" s="580"/>
      <c r="JLM37" s="580"/>
      <c r="JLN37" s="580"/>
      <c r="JLO37" s="580"/>
      <c r="JLP37" s="580"/>
      <c r="JLQ37" s="580"/>
      <c r="JLR37" s="580"/>
      <c r="JLS37" s="580"/>
      <c r="JLT37" s="580"/>
      <c r="JLU37" s="580"/>
      <c r="JLV37" s="580"/>
      <c r="JLW37" s="580"/>
      <c r="JLX37" s="580"/>
      <c r="JLY37" s="580"/>
      <c r="JLZ37" s="580"/>
      <c r="JMA37" s="580"/>
      <c r="JMB37" s="580"/>
      <c r="JMC37" s="580"/>
      <c r="JMD37" s="580"/>
      <c r="JME37" s="580"/>
      <c r="JMF37" s="580"/>
      <c r="JMG37" s="580"/>
      <c r="JMH37" s="580"/>
      <c r="JMI37" s="580"/>
      <c r="JMJ37" s="580"/>
      <c r="JMK37" s="580"/>
      <c r="JML37" s="580"/>
      <c r="JMM37" s="580"/>
      <c r="JMN37" s="580"/>
      <c r="JMO37" s="580"/>
      <c r="JMP37" s="580"/>
      <c r="JMQ37" s="580"/>
      <c r="JMR37" s="580"/>
      <c r="JMS37" s="580"/>
      <c r="JMT37" s="580"/>
      <c r="JMU37" s="580"/>
      <c r="JMV37" s="580"/>
      <c r="JMW37" s="580"/>
      <c r="JMX37" s="580"/>
      <c r="JMY37" s="580"/>
      <c r="JMZ37" s="580"/>
      <c r="JNA37" s="580"/>
      <c r="JNB37" s="580"/>
      <c r="JNC37" s="580"/>
      <c r="JND37" s="580"/>
      <c r="JNE37" s="580"/>
      <c r="JNF37" s="580"/>
      <c r="JNG37" s="580"/>
      <c r="JNH37" s="580"/>
      <c r="JNI37" s="580"/>
      <c r="JNJ37" s="580"/>
      <c r="JNK37" s="580"/>
      <c r="JNL37" s="580"/>
      <c r="JNM37" s="580"/>
      <c r="JNN37" s="580"/>
      <c r="JNO37" s="580"/>
      <c r="JNP37" s="580"/>
      <c r="JNQ37" s="580"/>
      <c r="JNR37" s="580"/>
      <c r="JNS37" s="580"/>
      <c r="JNT37" s="580"/>
      <c r="JNU37" s="580"/>
      <c r="JNV37" s="580"/>
      <c r="JNW37" s="580"/>
      <c r="JNX37" s="580"/>
      <c r="JNY37" s="580"/>
      <c r="JNZ37" s="580"/>
      <c r="JOA37" s="580"/>
      <c r="JOB37" s="580"/>
      <c r="JOC37" s="580"/>
      <c r="JOD37" s="580"/>
      <c r="JOE37" s="580"/>
      <c r="JOF37" s="580"/>
      <c r="JOG37" s="580"/>
      <c r="JOH37" s="580"/>
      <c r="JOI37" s="580"/>
      <c r="JOJ37" s="580"/>
      <c r="JOK37" s="580"/>
      <c r="JOL37" s="580"/>
      <c r="JOM37" s="580"/>
      <c r="JON37" s="580"/>
      <c r="JOO37" s="580"/>
      <c r="JOP37" s="580"/>
      <c r="JOQ37" s="580"/>
      <c r="JOR37" s="580"/>
      <c r="JOS37" s="580"/>
      <c r="JOT37" s="580"/>
      <c r="JOU37" s="580"/>
      <c r="JOV37" s="580"/>
      <c r="JOW37" s="580"/>
      <c r="JOX37" s="580"/>
      <c r="JOY37" s="580"/>
      <c r="JOZ37" s="580"/>
      <c r="JPA37" s="580"/>
      <c r="JPB37" s="580"/>
      <c r="JPC37" s="580"/>
      <c r="JPD37" s="580"/>
      <c r="JPE37" s="580"/>
      <c r="JPF37" s="580"/>
      <c r="JPG37" s="580"/>
      <c r="JPH37" s="580"/>
      <c r="JPI37" s="580"/>
      <c r="JPJ37" s="580"/>
      <c r="JPK37" s="580"/>
      <c r="JPL37" s="580"/>
      <c r="JPM37" s="580"/>
      <c r="JPN37" s="580"/>
      <c r="JPO37" s="580"/>
      <c r="JPP37" s="580"/>
      <c r="JPQ37" s="580"/>
      <c r="JPR37" s="580"/>
      <c r="JPS37" s="580"/>
      <c r="JPT37" s="580"/>
      <c r="JPU37" s="580"/>
      <c r="JPV37" s="580"/>
      <c r="JPW37" s="580"/>
      <c r="JPX37" s="580"/>
      <c r="JPY37" s="580"/>
      <c r="JPZ37" s="580"/>
      <c r="JQA37" s="580"/>
      <c r="JQB37" s="580"/>
      <c r="JQC37" s="580"/>
      <c r="JQD37" s="580"/>
      <c r="JQE37" s="580"/>
      <c r="JQF37" s="580"/>
      <c r="JQG37" s="580"/>
      <c r="JQH37" s="580"/>
      <c r="JQI37" s="580"/>
      <c r="JQJ37" s="580"/>
      <c r="JQK37" s="580"/>
      <c r="JQL37" s="580"/>
      <c r="JQM37" s="580"/>
      <c r="JQN37" s="580"/>
      <c r="JQO37" s="580"/>
      <c r="JQP37" s="580"/>
      <c r="JQQ37" s="580"/>
      <c r="JQR37" s="580"/>
      <c r="JQS37" s="580"/>
      <c r="JQT37" s="580"/>
      <c r="JQU37" s="580"/>
      <c r="JQV37" s="580"/>
      <c r="JQW37" s="580"/>
      <c r="JQX37" s="580"/>
      <c r="JQY37" s="580"/>
      <c r="JQZ37" s="580"/>
      <c r="JRA37" s="580"/>
      <c r="JRB37" s="580"/>
      <c r="JRC37" s="580"/>
      <c r="JRD37" s="580"/>
      <c r="JRE37" s="580"/>
      <c r="JRF37" s="580"/>
      <c r="JRG37" s="580"/>
      <c r="JRH37" s="580"/>
      <c r="JRI37" s="580"/>
      <c r="JRJ37" s="580"/>
      <c r="JRK37" s="580"/>
      <c r="JRL37" s="580"/>
      <c r="JRM37" s="580"/>
      <c r="JRN37" s="580"/>
      <c r="JRO37" s="580"/>
      <c r="JRP37" s="580"/>
      <c r="JRQ37" s="580"/>
      <c r="JRR37" s="580"/>
      <c r="JRS37" s="580"/>
      <c r="JRT37" s="580"/>
      <c r="JRU37" s="580"/>
      <c r="JRV37" s="580"/>
      <c r="JRW37" s="580"/>
      <c r="JRX37" s="580"/>
      <c r="JRY37" s="580"/>
      <c r="JRZ37" s="580"/>
      <c r="JSA37" s="580"/>
      <c r="JSB37" s="580"/>
      <c r="JSC37" s="580"/>
      <c r="JSD37" s="580"/>
      <c r="JSE37" s="580"/>
      <c r="JSF37" s="580"/>
      <c r="JSG37" s="580"/>
      <c r="JSH37" s="580"/>
      <c r="JSI37" s="580"/>
      <c r="JSJ37" s="580"/>
      <c r="JSK37" s="580"/>
      <c r="JSL37" s="580"/>
      <c r="JSM37" s="580"/>
      <c r="JSN37" s="580"/>
      <c r="JSO37" s="580"/>
      <c r="JSP37" s="580"/>
      <c r="JSQ37" s="580"/>
      <c r="JSR37" s="580"/>
      <c r="JSS37" s="580"/>
      <c r="JST37" s="580"/>
      <c r="JSU37" s="580"/>
      <c r="JSV37" s="580"/>
      <c r="JSW37" s="580"/>
      <c r="JSX37" s="580"/>
      <c r="JSY37" s="580"/>
      <c r="JSZ37" s="580"/>
      <c r="JTA37" s="580"/>
      <c r="JTB37" s="580"/>
      <c r="JTC37" s="580"/>
      <c r="JTD37" s="580"/>
      <c r="JTE37" s="580"/>
      <c r="JTF37" s="580"/>
      <c r="JTG37" s="580"/>
      <c r="JTH37" s="580"/>
      <c r="JTI37" s="580"/>
      <c r="JTJ37" s="580"/>
      <c r="JTK37" s="580"/>
      <c r="JTL37" s="580"/>
      <c r="JTM37" s="580"/>
      <c r="JTN37" s="580"/>
      <c r="JTO37" s="580"/>
      <c r="JTP37" s="580"/>
      <c r="JTQ37" s="580"/>
      <c r="JTR37" s="580"/>
      <c r="JTS37" s="580"/>
      <c r="JTT37" s="580"/>
      <c r="JTU37" s="580"/>
      <c r="JTV37" s="580"/>
      <c r="JTW37" s="580"/>
      <c r="JTX37" s="580"/>
      <c r="JTY37" s="580"/>
      <c r="JTZ37" s="580"/>
      <c r="JUA37" s="580"/>
      <c r="JUB37" s="580"/>
      <c r="JUC37" s="580"/>
      <c r="JUD37" s="580"/>
      <c r="JUE37" s="580"/>
      <c r="JUF37" s="580"/>
      <c r="JUG37" s="580"/>
      <c r="JUH37" s="580"/>
      <c r="JUI37" s="580"/>
      <c r="JUJ37" s="580"/>
      <c r="JUK37" s="580"/>
      <c r="JUL37" s="580"/>
      <c r="JUM37" s="580"/>
      <c r="JUN37" s="580"/>
      <c r="JUO37" s="580"/>
      <c r="JUP37" s="580"/>
      <c r="JUQ37" s="580"/>
      <c r="JUR37" s="580"/>
      <c r="JUS37" s="580"/>
      <c r="JUT37" s="580"/>
      <c r="JUU37" s="580"/>
      <c r="JUV37" s="580"/>
      <c r="JUW37" s="580"/>
      <c r="JUX37" s="580"/>
      <c r="JUY37" s="580"/>
      <c r="JUZ37" s="580"/>
      <c r="JVA37" s="580"/>
      <c r="JVB37" s="580"/>
      <c r="JVC37" s="580"/>
      <c r="JVD37" s="580"/>
      <c r="JVE37" s="580"/>
      <c r="JVF37" s="580"/>
      <c r="JVG37" s="580"/>
      <c r="JVH37" s="580"/>
      <c r="JVI37" s="580"/>
      <c r="JVJ37" s="580"/>
      <c r="JVK37" s="580"/>
      <c r="JVL37" s="580"/>
      <c r="JVM37" s="580"/>
      <c r="JVN37" s="580"/>
      <c r="JVO37" s="580"/>
      <c r="JVP37" s="580"/>
      <c r="JVQ37" s="580"/>
      <c r="JVR37" s="580"/>
      <c r="JVS37" s="580"/>
      <c r="JVT37" s="580"/>
      <c r="JVU37" s="580"/>
      <c r="JVV37" s="580"/>
      <c r="JVW37" s="580"/>
      <c r="JVX37" s="580"/>
      <c r="JVY37" s="580"/>
      <c r="JVZ37" s="580"/>
      <c r="JWA37" s="580"/>
      <c r="JWB37" s="580"/>
      <c r="JWC37" s="580"/>
      <c r="JWD37" s="580"/>
      <c r="JWE37" s="580"/>
      <c r="JWF37" s="580"/>
      <c r="JWG37" s="580"/>
      <c r="JWH37" s="580"/>
      <c r="JWI37" s="580"/>
      <c r="JWJ37" s="580"/>
      <c r="JWK37" s="580"/>
      <c r="JWL37" s="580"/>
      <c r="JWM37" s="580"/>
      <c r="JWN37" s="580"/>
      <c r="JWO37" s="580"/>
      <c r="JWP37" s="580"/>
      <c r="JWQ37" s="580"/>
      <c r="JWR37" s="580"/>
      <c r="JWS37" s="580"/>
      <c r="JWT37" s="580"/>
      <c r="JWU37" s="580"/>
      <c r="JWV37" s="580"/>
      <c r="JWW37" s="580"/>
      <c r="JWX37" s="580"/>
      <c r="JWY37" s="580"/>
      <c r="JWZ37" s="580"/>
      <c r="JXA37" s="580"/>
      <c r="JXB37" s="580"/>
      <c r="JXC37" s="580"/>
      <c r="JXD37" s="580"/>
      <c r="JXE37" s="580"/>
      <c r="JXF37" s="580"/>
      <c r="JXG37" s="580"/>
      <c r="JXH37" s="580"/>
      <c r="JXI37" s="580"/>
      <c r="JXJ37" s="580"/>
      <c r="JXK37" s="580"/>
      <c r="JXL37" s="580"/>
      <c r="JXM37" s="580"/>
      <c r="JXN37" s="580"/>
      <c r="JXO37" s="580"/>
      <c r="JXP37" s="580"/>
      <c r="JXQ37" s="580"/>
      <c r="JXR37" s="580"/>
      <c r="JXS37" s="580"/>
      <c r="JXT37" s="580"/>
      <c r="JXU37" s="580"/>
      <c r="JXV37" s="580"/>
      <c r="JXW37" s="580"/>
      <c r="JXX37" s="580"/>
      <c r="JXY37" s="580"/>
      <c r="JXZ37" s="580"/>
      <c r="JYA37" s="580"/>
      <c r="JYB37" s="580"/>
      <c r="JYC37" s="580"/>
      <c r="JYD37" s="580"/>
      <c r="JYE37" s="580"/>
      <c r="JYF37" s="580"/>
      <c r="JYG37" s="580"/>
      <c r="JYH37" s="580"/>
      <c r="JYI37" s="580"/>
      <c r="JYJ37" s="580"/>
      <c r="JYK37" s="580"/>
      <c r="JYL37" s="580"/>
      <c r="JYM37" s="580"/>
      <c r="JYN37" s="580"/>
      <c r="JYO37" s="580"/>
      <c r="JYP37" s="580"/>
      <c r="JYQ37" s="580"/>
      <c r="JYR37" s="580"/>
      <c r="JYS37" s="580"/>
      <c r="JYT37" s="580"/>
      <c r="JYU37" s="580"/>
      <c r="JYV37" s="580"/>
      <c r="JYW37" s="580"/>
      <c r="JYX37" s="580"/>
      <c r="JYY37" s="580"/>
      <c r="JYZ37" s="580"/>
      <c r="JZA37" s="580"/>
      <c r="JZB37" s="580"/>
      <c r="JZC37" s="580"/>
      <c r="JZD37" s="580"/>
      <c r="JZE37" s="580"/>
      <c r="JZF37" s="580"/>
      <c r="JZG37" s="580"/>
      <c r="JZH37" s="580"/>
      <c r="JZI37" s="580"/>
      <c r="JZJ37" s="580"/>
      <c r="JZK37" s="580"/>
      <c r="JZL37" s="580"/>
      <c r="JZM37" s="580"/>
      <c r="JZN37" s="580"/>
      <c r="JZO37" s="580"/>
      <c r="JZP37" s="580"/>
      <c r="JZQ37" s="580"/>
      <c r="JZR37" s="580"/>
      <c r="JZS37" s="580"/>
      <c r="JZT37" s="580"/>
      <c r="JZU37" s="580"/>
      <c r="JZV37" s="580"/>
      <c r="JZW37" s="580"/>
      <c r="JZX37" s="580"/>
      <c r="JZY37" s="580"/>
      <c r="JZZ37" s="580"/>
      <c r="KAA37" s="580"/>
      <c r="KAB37" s="580"/>
      <c r="KAC37" s="580"/>
      <c r="KAD37" s="580"/>
      <c r="KAE37" s="580"/>
      <c r="KAF37" s="580"/>
      <c r="KAG37" s="580"/>
      <c r="KAH37" s="580"/>
      <c r="KAI37" s="580"/>
      <c r="KAJ37" s="580"/>
      <c r="KAK37" s="580"/>
      <c r="KAL37" s="580"/>
      <c r="KAM37" s="580"/>
      <c r="KAN37" s="580"/>
      <c r="KAO37" s="580"/>
      <c r="KAP37" s="580"/>
      <c r="KAQ37" s="580"/>
      <c r="KAR37" s="580"/>
      <c r="KAS37" s="580"/>
      <c r="KAT37" s="580"/>
      <c r="KAU37" s="580"/>
      <c r="KAV37" s="580"/>
      <c r="KAW37" s="580"/>
      <c r="KAX37" s="580"/>
      <c r="KAY37" s="580"/>
      <c r="KAZ37" s="580"/>
      <c r="KBA37" s="580"/>
      <c r="KBB37" s="580"/>
      <c r="KBC37" s="580"/>
      <c r="KBD37" s="580"/>
      <c r="KBE37" s="580"/>
      <c r="KBF37" s="580"/>
      <c r="KBG37" s="580"/>
      <c r="KBH37" s="580"/>
      <c r="KBI37" s="580"/>
      <c r="KBJ37" s="580"/>
      <c r="KBK37" s="580"/>
      <c r="KBL37" s="580"/>
      <c r="KBM37" s="580"/>
      <c r="KBN37" s="580"/>
      <c r="KBO37" s="580"/>
      <c r="KBP37" s="580"/>
      <c r="KBQ37" s="580"/>
      <c r="KBR37" s="580"/>
      <c r="KBS37" s="580"/>
      <c r="KBT37" s="580"/>
      <c r="KBU37" s="580"/>
      <c r="KBV37" s="580"/>
      <c r="KBW37" s="580"/>
      <c r="KBX37" s="580"/>
      <c r="KBY37" s="580"/>
      <c r="KBZ37" s="580"/>
      <c r="KCA37" s="580"/>
      <c r="KCB37" s="580"/>
      <c r="KCC37" s="580"/>
      <c r="KCD37" s="580"/>
      <c r="KCE37" s="580"/>
      <c r="KCF37" s="580"/>
      <c r="KCG37" s="580"/>
      <c r="KCH37" s="580"/>
      <c r="KCI37" s="580"/>
      <c r="KCJ37" s="580"/>
      <c r="KCK37" s="580"/>
      <c r="KCL37" s="580"/>
      <c r="KCM37" s="580"/>
      <c r="KCN37" s="580"/>
      <c r="KCO37" s="580"/>
      <c r="KCP37" s="580"/>
      <c r="KCQ37" s="580"/>
      <c r="KCR37" s="580"/>
      <c r="KCS37" s="580"/>
      <c r="KCT37" s="580"/>
      <c r="KCU37" s="580"/>
      <c r="KCV37" s="580"/>
      <c r="KCW37" s="580"/>
      <c r="KCX37" s="580"/>
      <c r="KCY37" s="580"/>
      <c r="KCZ37" s="580"/>
      <c r="KDA37" s="580"/>
      <c r="KDB37" s="580"/>
      <c r="KDC37" s="580"/>
      <c r="KDD37" s="580"/>
      <c r="KDE37" s="580"/>
      <c r="KDF37" s="580"/>
      <c r="KDG37" s="580"/>
      <c r="KDH37" s="580"/>
      <c r="KDI37" s="580"/>
      <c r="KDJ37" s="580"/>
      <c r="KDK37" s="580"/>
      <c r="KDL37" s="580"/>
      <c r="KDM37" s="580"/>
      <c r="KDN37" s="580"/>
      <c r="KDO37" s="580"/>
      <c r="KDP37" s="580"/>
      <c r="KDQ37" s="580"/>
      <c r="KDR37" s="580"/>
      <c r="KDS37" s="580"/>
      <c r="KDT37" s="580"/>
      <c r="KDU37" s="580"/>
      <c r="KDV37" s="580"/>
      <c r="KDW37" s="580"/>
      <c r="KDX37" s="580"/>
      <c r="KDY37" s="580"/>
      <c r="KDZ37" s="580"/>
      <c r="KEA37" s="580"/>
      <c r="KEB37" s="580"/>
      <c r="KEC37" s="580"/>
      <c r="KED37" s="580"/>
      <c r="KEE37" s="580"/>
      <c r="KEF37" s="580"/>
      <c r="KEG37" s="580"/>
      <c r="KEH37" s="580"/>
      <c r="KEI37" s="580"/>
      <c r="KEJ37" s="580"/>
      <c r="KEK37" s="580"/>
      <c r="KEL37" s="580"/>
      <c r="KEM37" s="580"/>
      <c r="KEN37" s="580"/>
      <c r="KEO37" s="580"/>
      <c r="KEP37" s="580"/>
      <c r="KEQ37" s="580"/>
      <c r="KER37" s="580"/>
      <c r="KES37" s="580"/>
      <c r="KET37" s="580"/>
      <c r="KEU37" s="580"/>
      <c r="KEV37" s="580"/>
      <c r="KEW37" s="580"/>
      <c r="KEX37" s="580"/>
      <c r="KEY37" s="580"/>
      <c r="KEZ37" s="580"/>
      <c r="KFA37" s="580"/>
      <c r="KFB37" s="580"/>
      <c r="KFC37" s="580"/>
      <c r="KFD37" s="580"/>
      <c r="KFE37" s="580"/>
      <c r="KFF37" s="580"/>
      <c r="KFG37" s="580"/>
      <c r="KFH37" s="580"/>
      <c r="KFI37" s="580"/>
      <c r="KFJ37" s="580"/>
      <c r="KFK37" s="580"/>
      <c r="KFL37" s="580"/>
      <c r="KFM37" s="580"/>
      <c r="KFN37" s="580"/>
      <c r="KFO37" s="580"/>
      <c r="KFP37" s="580"/>
      <c r="KFQ37" s="580"/>
      <c r="KFR37" s="580"/>
      <c r="KFS37" s="580"/>
      <c r="KFT37" s="580"/>
      <c r="KFU37" s="580"/>
      <c r="KFV37" s="580"/>
      <c r="KFW37" s="580"/>
      <c r="KFX37" s="580"/>
      <c r="KFY37" s="580"/>
      <c r="KFZ37" s="580"/>
      <c r="KGA37" s="580"/>
      <c r="KGB37" s="580"/>
      <c r="KGC37" s="580"/>
      <c r="KGD37" s="580"/>
      <c r="KGE37" s="580"/>
      <c r="KGF37" s="580"/>
      <c r="KGG37" s="580"/>
      <c r="KGH37" s="580"/>
      <c r="KGI37" s="580"/>
      <c r="KGJ37" s="580"/>
      <c r="KGK37" s="580"/>
      <c r="KGL37" s="580"/>
      <c r="KGM37" s="580"/>
      <c r="KGN37" s="580"/>
      <c r="KGO37" s="580"/>
      <c r="KGP37" s="580"/>
      <c r="KGQ37" s="580"/>
      <c r="KGR37" s="580"/>
      <c r="KGS37" s="580"/>
      <c r="KGT37" s="580"/>
      <c r="KGU37" s="580"/>
      <c r="KGV37" s="580"/>
      <c r="KGW37" s="580"/>
      <c r="KGX37" s="580"/>
      <c r="KGY37" s="580"/>
      <c r="KGZ37" s="580"/>
      <c r="KHA37" s="580"/>
      <c r="KHB37" s="580"/>
      <c r="KHC37" s="580"/>
      <c r="KHD37" s="580"/>
      <c r="KHE37" s="580"/>
      <c r="KHF37" s="580"/>
      <c r="KHG37" s="580"/>
      <c r="KHH37" s="580"/>
      <c r="KHI37" s="580"/>
      <c r="KHJ37" s="580"/>
      <c r="KHK37" s="580"/>
      <c r="KHL37" s="580"/>
      <c r="KHM37" s="580"/>
      <c r="KHN37" s="580"/>
      <c r="KHO37" s="580"/>
      <c r="KHP37" s="580"/>
      <c r="KHQ37" s="580"/>
      <c r="KHR37" s="580"/>
      <c r="KHS37" s="580"/>
      <c r="KHT37" s="580"/>
      <c r="KHU37" s="580"/>
      <c r="KHV37" s="580"/>
      <c r="KHW37" s="580"/>
      <c r="KHX37" s="580"/>
      <c r="KHY37" s="580"/>
      <c r="KHZ37" s="580"/>
      <c r="KIA37" s="580"/>
      <c r="KIB37" s="580"/>
      <c r="KIC37" s="580"/>
      <c r="KID37" s="580"/>
      <c r="KIE37" s="580"/>
      <c r="KIF37" s="580"/>
      <c r="KIG37" s="580"/>
      <c r="KIH37" s="580"/>
      <c r="KII37" s="580"/>
      <c r="KIJ37" s="580"/>
      <c r="KIK37" s="580"/>
      <c r="KIL37" s="580"/>
      <c r="KIM37" s="580"/>
      <c r="KIN37" s="580"/>
      <c r="KIO37" s="580"/>
      <c r="KIP37" s="580"/>
      <c r="KIQ37" s="580"/>
      <c r="KIR37" s="580"/>
      <c r="KIS37" s="580"/>
      <c r="KIT37" s="580"/>
      <c r="KIU37" s="580"/>
      <c r="KIV37" s="580"/>
      <c r="KIW37" s="580"/>
      <c r="KIX37" s="580"/>
      <c r="KIY37" s="580"/>
      <c r="KIZ37" s="580"/>
      <c r="KJA37" s="580"/>
      <c r="KJB37" s="580"/>
      <c r="KJC37" s="580"/>
      <c r="KJD37" s="580"/>
      <c r="KJE37" s="580"/>
      <c r="KJF37" s="580"/>
      <c r="KJG37" s="580"/>
      <c r="KJH37" s="580"/>
      <c r="KJI37" s="580"/>
      <c r="KJJ37" s="580"/>
      <c r="KJK37" s="580"/>
      <c r="KJL37" s="580"/>
      <c r="KJM37" s="580"/>
      <c r="KJN37" s="580"/>
      <c r="KJO37" s="580"/>
      <c r="KJP37" s="580"/>
      <c r="KJQ37" s="580"/>
      <c r="KJR37" s="580"/>
      <c r="KJS37" s="580"/>
      <c r="KJT37" s="580"/>
      <c r="KJU37" s="580"/>
      <c r="KJV37" s="580"/>
      <c r="KJW37" s="580"/>
      <c r="KJX37" s="580"/>
      <c r="KJY37" s="580"/>
      <c r="KJZ37" s="580"/>
      <c r="KKA37" s="580"/>
      <c r="KKB37" s="580"/>
      <c r="KKC37" s="580"/>
      <c r="KKD37" s="580"/>
      <c r="KKE37" s="580"/>
      <c r="KKF37" s="580"/>
      <c r="KKG37" s="580"/>
      <c r="KKH37" s="580"/>
      <c r="KKI37" s="580"/>
      <c r="KKJ37" s="580"/>
      <c r="KKK37" s="580"/>
      <c r="KKL37" s="580"/>
      <c r="KKM37" s="580"/>
      <c r="KKN37" s="580"/>
      <c r="KKO37" s="580"/>
      <c r="KKP37" s="580"/>
      <c r="KKQ37" s="580"/>
      <c r="KKR37" s="580"/>
      <c r="KKS37" s="580"/>
      <c r="KKT37" s="580"/>
      <c r="KKU37" s="580"/>
      <c r="KKV37" s="580"/>
      <c r="KKW37" s="580"/>
      <c r="KKX37" s="580"/>
      <c r="KKY37" s="580"/>
      <c r="KKZ37" s="580"/>
      <c r="KLA37" s="580"/>
      <c r="KLB37" s="580"/>
      <c r="KLC37" s="580"/>
      <c r="KLD37" s="580"/>
      <c r="KLE37" s="580"/>
      <c r="KLF37" s="580"/>
      <c r="KLG37" s="580"/>
      <c r="KLH37" s="580"/>
      <c r="KLI37" s="580"/>
      <c r="KLJ37" s="580"/>
      <c r="KLK37" s="580"/>
      <c r="KLL37" s="580"/>
      <c r="KLM37" s="580"/>
      <c r="KLN37" s="580"/>
      <c r="KLO37" s="580"/>
      <c r="KLP37" s="580"/>
      <c r="KLQ37" s="580"/>
      <c r="KLR37" s="580"/>
      <c r="KLS37" s="580"/>
      <c r="KLT37" s="580"/>
      <c r="KLU37" s="580"/>
      <c r="KLV37" s="580"/>
      <c r="KLW37" s="580"/>
      <c r="KLX37" s="580"/>
      <c r="KLY37" s="580"/>
      <c r="KLZ37" s="580"/>
      <c r="KMA37" s="580"/>
      <c r="KMB37" s="580"/>
      <c r="KMC37" s="580"/>
      <c r="KMD37" s="580"/>
      <c r="KME37" s="580"/>
      <c r="KMF37" s="580"/>
      <c r="KMG37" s="580"/>
      <c r="KMH37" s="580"/>
      <c r="KMI37" s="580"/>
      <c r="KMJ37" s="580"/>
      <c r="KMK37" s="580"/>
      <c r="KML37" s="580"/>
      <c r="KMM37" s="580"/>
      <c r="KMN37" s="580"/>
      <c r="KMO37" s="580"/>
      <c r="KMP37" s="580"/>
      <c r="KMQ37" s="580"/>
      <c r="KMR37" s="580"/>
      <c r="KMS37" s="580"/>
      <c r="KMT37" s="580"/>
      <c r="KMU37" s="580"/>
      <c r="KMV37" s="580"/>
      <c r="KMW37" s="580"/>
      <c r="KMX37" s="580"/>
      <c r="KMY37" s="580"/>
      <c r="KMZ37" s="580"/>
      <c r="KNA37" s="580"/>
      <c r="KNB37" s="580"/>
      <c r="KNC37" s="580"/>
      <c r="KND37" s="580"/>
      <c r="KNE37" s="580"/>
      <c r="KNF37" s="580"/>
      <c r="KNG37" s="580"/>
      <c r="KNH37" s="580"/>
      <c r="KNI37" s="580"/>
      <c r="KNJ37" s="580"/>
      <c r="KNK37" s="580"/>
      <c r="KNL37" s="580"/>
      <c r="KNM37" s="580"/>
      <c r="KNN37" s="580"/>
      <c r="KNO37" s="580"/>
      <c r="KNP37" s="580"/>
      <c r="KNQ37" s="580"/>
      <c r="KNR37" s="580"/>
      <c r="KNS37" s="580"/>
      <c r="KNT37" s="580"/>
      <c r="KNU37" s="580"/>
      <c r="KNV37" s="580"/>
      <c r="KNW37" s="580"/>
      <c r="KNX37" s="580"/>
      <c r="KNY37" s="580"/>
      <c r="KNZ37" s="580"/>
      <c r="KOA37" s="580"/>
      <c r="KOB37" s="580"/>
      <c r="KOC37" s="580"/>
      <c r="KOD37" s="580"/>
      <c r="KOE37" s="580"/>
      <c r="KOF37" s="580"/>
      <c r="KOG37" s="580"/>
      <c r="KOH37" s="580"/>
      <c r="KOI37" s="580"/>
      <c r="KOJ37" s="580"/>
      <c r="KOK37" s="580"/>
      <c r="KOL37" s="580"/>
      <c r="KOM37" s="580"/>
      <c r="KON37" s="580"/>
      <c r="KOO37" s="580"/>
      <c r="KOP37" s="580"/>
      <c r="KOQ37" s="580"/>
      <c r="KOR37" s="580"/>
      <c r="KOS37" s="580"/>
      <c r="KOT37" s="580"/>
      <c r="KOU37" s="580"/>
      <c r="KOV37" s="580"/>
      <c r="KOW37" s="580"/>
      <c r="KOX37" s="580"/>
      <c r="KOY37" s="580"/>
      <c r="KOZ37" s="580"/>
      <c r="KPA37" s="580"/>
      <c r="KPB37" s="580"/>
      <c r="KPC37" s="580"/>
      <c r="KPD37" s="580"/>
      <c r="KPE37" s="580"/>
      <c r="KPF37" s="580"/>
      <c r="KPG37" s="580"/>
      <c r="KPH37" s="580"/>
      <c r="KPI37" s="580"/>
      <c r="KPJ37" s="580"/>
      <c r="KPK37" s="580"/>
      <c r="KPL37" s="580"/>
      <c r="KPM37" s="580"/>
      <c r="KPN37" s="580"/>
      <c r="KPO37" s="580"/>
      <c r="KPP37" s="580"/>
      <c r="KPQ37" s="580"/>
      <c r="KPR37" s="580"/>
      <c r="KPS37" s="580"/>
      <c r="KPT37" s="580"/>
      <c r="KPU37" s="580"/>
      <c r="KPV37" s="580"/>
      <c r="KPW37" s="580"/>
      <c r="KPX37" s="580"/>
      <c r="KPY37" s="580"/>
      <c r="KPZ37" s="580"/>
      <c r="KQA37" s="580"/>
      <c r="KQB37" s="580"/>
      <c r="KQC37" s="580"/>
      <c r="KQD37" s="580"/>
      <c r="KQE37" s="580"/>
      <c r="KQF37" s="580"/>
      <c r="KQG37" s="580"/>
      <c r="KQH37" s="580"/>
      <c r="KQI37" s="580"/>
      <c r="KQJ37" s="580"/>
      <c r="KQK37" s="580"/>
      <c r="KQL37" s="580"/>
      <c r="KQM37" s="580"/>
      <c r="KQN37" s="580"/>
      <c r="KQO37" s="580"/>
      <c r="KQP37" s="580"/>
      <c r="KQQ37" s="580"/>
      <c r="KQR37" s="580"/>
      <c r="KQS37" s="580"/>
      <c r="KQT37" s="580"/>
      <c r="KQU37" s="580"/>
      <c r="KQV37" s="580"/>
      <c r="KQW37" s="580"/>
      <c r="KQX37" s="580"/>
      <c r="KQY37" s="580"/>
      <c r="KQZ37" s="580"/>
      <c r="KRA37" s="580"/>
      <c r="KRB37" s="580"/>
      <c r="KRC37" s="580"/>
      <c r="KRD37" s="580"/>
      <c r="KRE37" s="580"/>
      <c r="KRF37" s="580"/>
      <c r="KRG37" s="580"/>
      <c r="KRH37" s="580"/>
      <c r="KRI37" s="580"/>
      <c r="KRJ37" s="580"/>
      <c r="KRK37" s="580"/>
      <c r="KRL37" s="580"/>
      <c r="KRM37" s="580"/>
      <c r="KRN37" s="580"/>
      <c r="KRO37" s="580"/>
      <c r="KRP37" s="580"/>
      <c r="KRQ37" s="580"/>
      <c r="KRR37" s="580"/>
      <c r="KRS37" s="580"/>
      <c r="KRT37" s="580"/>
      <c r="KRU37" s="580"/>
      <c r="KRV37" s="580"/>
      <c r="KRW37" s="580"/>
      <c r="KRX37" s="580"/>
      <c r="KRY37" s="580"/>
      <c r="KRZ37" s="580"/>
      <c r="KSA37" s="580"/>
      <c r="KSB37" s="580"/>
      <c r="KSC37" s="580"/>
      <c r="KSD37" s="580"/>
      <c r="KSE37" s="580"/>
      <c r="KSF37" s="580"/>
      <c r="KSG37" s="580"/>
      <c r="KSH37" s="580"/>
      <c r="KSI37" s="580"/>
      <c r="KSJ37" s="580"/>
      <c r="KSK37" s="580"/>
      <c r="KSL37" s="580"/>
      <c r="KSM37" s="580"/>
      <c r="KSN37" s="580"/>
      <c r="KSO37" s="580"/>
      <c r="KSP37" s="580"/>
      <c r="KSQ37" s="580"/>
      <c r="KSR37" s="580"/>
      <c r="KSS37" s="580"/>
      <c r="KST37" s="580"/>
      <c r="KSU37" s="580"/>
      <c r="KSV37" s="580"/>
      <c r="KSW37" s="580"/>
      <c r="KSX37" s="580"/>
      <c r="KSY37" s="580"/>
      <c r="KSZ37" s="580"/>
      <c r="KTA37" s="580"/>
      <c r="KTB37" s="580"/>
      <c r="KTC37" s="580"/>
      <c r="KTD37" s="580"/>
      <c r="KTE37" s="580"/>
      <c r="KTF37" s="580"/>
      <c r="KTG37" s="580"/>
      <c r="KTH37" s="580"/>
      <c r="KTI37" s="580"/>
      <c r="KTJ37" s="580"/>
      <c r="KTK37" s="580"/>
      <c r="KTL37" s="580"/>
      <c r="KTM37" s="580"/>
      <c r="KTN37" s="580"/>
      <c r="KTO37" s="580"/>
      <c r="KTP37" s="580"/>
      <c r="KTQ37" s="580"/>
      <c r="KTR37" s="580"/>
      <c r="KTS37" s="580"/>
      <c r="KTT37" s="580"/>
      <c r="KTU37" s="580"/>
      <c r="KTV37" s="580"/>
      <c r="KTW37" s="580"/>
      <c r="KTX37" s="580"/>
      <c r="KTY37" s="580"/>
      <c r="KTZ37" s="580"/>
      <c r="KUA37" s="580"/>
      <c r="KUB37" s="580"/>
      <c r="KUC37" s="580"/>
      <c r="KUD37" s="580"/>
      <c r="KUE37" s="580"/>
      <c r="KUF37" s="580"/>
      <c r="KUG37" s="580"/>
      <c r="KUH37" s="580"/>
      <c r="KUI37" s="580"/>
      <c r="KUJ37" s="580"/>
      <c r="KUK37" s="580"/>
      <c r="KUL37" s="580"/>
      <c r="KUM37" s="580"/>
      <c r="KUN37" s="580"/>
      <c r="KUO37" s="580"/>
      <c r="KUP37" s="580"/>
      <c r="KUQ37" s="580"/>
      <c r="KUR37" s="580"/>
      <c r="KUS37" s="580"/>
      <c r="KUT37" s="580"/>
      <c r="KUU37" s="580"/>
      <c r="KUV37" s="580"/>
      <c r="KUW37" s="580"/>
      <c r="KUX37" s="580"/>
      <c r="KUY37" s="580"/>
      <c r="KUZ37" s="580"/>
      <c r="KVA37" s="580"/>
      <c r="KVB37" s="580"/>
      <c r="KVC37" s="580"/>
      <c r="KVD37" s="580"/>
      <c r="KVE37" s="580"/>
      <c r="KVF37" s="580"/>
      <c r="KVG37" s="580"/>
      <c r="KVH37" s="580"/>
      <c r="KVI37" s="580"/>
      <c r="KVJ37" s="580"/>
      <c r="KVK37" s="580"/>
      <c r="KVL37" s="580"/>
      <c r="KVM37" s="580"/>
      <c r="KVN37" s="580"/>
      <c r="KVO37" s="580"/>
      <c r="KVP37" s="580"/>
      <c r="KVQ37" s="580"/>
      <c r="KVR37" s="580"/>
      <c r="KVS37" s="580"/>
      <c r="KVT37" s="580"/>
      <c r="KVU37" s="580"/>
      <c r="KVV37" s="580"/>
      <c r="KVW37" s="580"/>
      <c r="KVX37" s="580"/>
      <c r="KVY37" s="580"/>
      <c r="KVZ37" s="580"/>
      <c r="KWA37" s="580"/>
      <c r="KWB37" s="580"/>
      <c r="KWC37" s="580"/>
      <c r="KWD37" s="580"/>
      <c r="KWE37" s="580"/>
      <c r="KWF37" s="580"/>
      <c r="KWG37" s="580"/>
      <c r="KWH37" s="580"/>
      <c r="KWI37" s="580"/>
      <c r="KWJ37" s="580"/>
      <c r="KWK37" s="580"/>
      <c r="KWL37" s="580"/>
      <c r="KWM37" s="580"/>
      <c r="KWN37" s="580"/>
      <c r="KWO37" s="580"/>
      <c r="KWP37" s="580"/>
      <c r="KWQ37" s="580"/>
      <c r="KWR37" s="580"/>
      <c r="KWS37" s="580"/>
      <c r="KWT37" s="580"/>
      <c r="KWU37" s="580"/>
      <c r="KWV37" s="580"/>
      <c r="KWW37" s="580"/>
      <c r="KWX37" s="580"/>
      <c r="KWY37" s="580"/>
      <c r="KWZ37" s="580"/>
      <c r="KXA37" s="580"/>
      <c r="KXB37" s="580"/>
      <c r="KXC37" s="580"/>
      <c r="KXD37" s="580"/>
      <c r="KXE37" s="580"/>
      <c r="KXF37" s="580"/>
      <c r="KXG37" s="580"/>
      <c r="KXH37" s="580"/>
      <c r="KXI37" s="580"/>
      <c r="KXJ37" s="580"/>
      <c r="KXK37" s="580"/>
      <c r="KXL37" s="580"/>
      <c r="KXM37" s="580"/>
      <c r="KXN37" s="580"/>
      <c r="KXO37" s="580"/>
      <c r="KXP37" s="580"/>
      <c r="KXQ37" s="580"/>
      <c r="KXR37" s="580"/>
      <c r="KXS37" s="580"/>
      <c r="KXT37" s="580"/>
      <c r="KXU37" s="580"/>
      <c r="KXV37" s="580"/>
      <c r="KXW37" s="580"/>
      <c r="KXX37" s="580"/>
      <c r="KXY37" s="580"/>
      <c r="KXZ37" s="580"/>
      <c r="KYA37" s="580"/>
      <c r="KYB37" s="580"/>
      <c r="KYC37" s="580"/>
      <c r="KYD37" s="580"/>
      <c r="KYE37" s="580"/>
      <c r="KYF37" s="580"/>
      <c r="KYG37" s="580"/>
      <c r="KYH37" s="580"/>
      <c r="KYI37" s="580"/>
      <c r="KYJ37" s="580"/>
      <c r="KYK37" s="580"/>
      <c r="KYL37" s="580"/>
      <c r="KYM37" s="580"/>
      <c r="KYN37" s="580"/>
      <c r="KYO37" s="580"/>
      <c r="KYP37" s="580"/>
      <c r="KYQ37" s="580"/>
      <c r="KYR37" s="580"/>
      <c r="KYS37" s="580"/>
      <c r="KYT37" s="580"/>
      <c r="KYU37" s="580"/>
      <c r="KYV37" s="580"/>
      <c r="KYW37" s="580"/>
      <c r="KYX37" s="580"/>
      <c r="KYY37" s="580"/>
      <c r="KYZ37" s="580"/>
      <c r="KZA37" s="580"/>
      <c r="KZB37" s="580"/>
      <c r="KZC37" s="580"/>
      <c r="KZD37" s="580"/>
      <c r="KZE37" s="580"/>
      <c r="KZF37" s="580"/>
      <c r="KZG37" s="580"/>
      <c r="KZH37" s="580"/>
      <c r="KZI37" s="580"/>
      <c r="KZJ37" s="580"/>
      <c r="KZK37" s="580"/>
      <c r="KZL37" s="580"/>
      <c r="KZM37" s="580"/>
      <c r="KZN37" s="580"/>
      <c r="KZO37" s="580"/>
      <c r="KZP37" s="580"/>
      <c r="KZQ37" s="580"/>
      <c r="KZR37" s="580"/>
      <c r="KZS37" s="580"/>
      <c r="KZT37" s="580"/>
      <c r="KZU37" s="580"/>
      <c r="KZV37" s="580"/>
      <c r="KZW37" s="580"/>
      <c r="KZX37" s="580"/>
      <c r="KZY37" s="580"/>
      <c r="KZZ37" s="580"/>
      <c r="LAA37" s="580"/>
      <c r="LAB37" s="580"/>
      <c r="LAC37" s="580"/>
      <c r="LAD37" s="580"/>
      <c r="LAE37" s="580"/>
      <c r="LAF37" s="580"/>
      <c r="LAG37" s="580"/>
      <c r="LAH37" s="580"/>
      <c r="LAI37" s="580"/>
      <c r="LAJ37" s="580"/>
      <c r="LAK37" s="580"/>
      <c r="LAL37" s="580"/>
      <c r="LAM37" s="580"/>
      <c r="LAN37" s="580"/>
      <c r="LAO37" s="580"/>
      <c r="LAP37" s="580"/>
      <c r="LAQ37" s="580"/>
      <c r="LAR37" s="580"/>
      <c r="LAS37" s="580"/>
      <c r="LAT37" s="580"/>
      <c r="LAU37" s="580"/>
      <c r="LAV37" s="580"/>
      <c r="LAW37" s="580"/>
      <c r="LAX37" s="580"/>
      <c r="LAY37" s="580"/>
      <c r="LAZ37" s="580"/>
      <c r="LBA37" s="580"/>
      <c r="LBB37" s="580"/>
      <c r="LBC37" s="580"/>
      <c r="LBD37" s="580"/>
      <c r="LBE37" s="580"/>
      <c r="LBF37" s="580"/>
      <c r="LBG37" s="580"/>
      <c r="LBH37" s="580"/>
      <c r="LBI37" s="580"/>
      <c r="LBJ37" s="580"/>
      <c r="LBK37" s="580"/>
      <c r="LBL37" s="580"/>
      <c r="LBM37" s="580"/>
      <c r="LBN37" s="580"/>
      <c r="LBO37" s="580"/>
      <c r="LBP37" s="580"/>
      <c r="LBQ37" s="580"/>
      <c r="LBR37" s="580"/>
      <c r="LBS37" s="580"/>
      <c r="LBT37" s="580"/>
      <c r="LBU37" s="580"/>
      <c r="LBV37" s="580"/>
      <c r="LBW37" s="580"/>
      <c r="LBX37" s="580"/>
      <c r="LBY37" s="580"/>
      <c r="LBZ37" s="580"/>
      <c r="LCA37" s="580"/>
      <c r="LCB37" s="580"/>
      <c r="LCC37" s="580"/>
      <c r="LCD37" s="580"/>
      <c r="LCE37" s="580"/>
      <c r="LCF37" s="580"/>
      <c r="LCG37" s="580"/>
      <c r="LCH37" s="580"/>
      <c r="LCI37" s="580"/>
      <c r="LCJ37" s="580"/>
      <c r="LCK37" s="580"/>
      <c r="LCL37" s="580"/>
      <c r="LCM37" s="580"/>
      <c r="LCN37" s="580"/>
      <c r="LCO37" s="580"/>
      <c r="LCP37" s="580"/>
      <c r="LCQ37" s="580"/>
      <c r="LCR37" s="580"/>
      <c r="LCS37" s="580"/>
      <c r="LCT37" s="580"/>
      <c r="LCU37" s="580"/>
      <c r="LCV37" s="580"/>
      <c r="LCW37" s="580"/>
      <c r="LCX37" s="580"/>
      <c r="LCY37" s="580"/>
      <c r="LCZ37" s="580"/>
      <c r="LDA37" s="580"/>
      <c r="LDB37" s="580"/>
      <c r="LDC37" s="580"/>
      <c r="LDD37" s="580"/>
      <c r="LDE37" s="580"/>
      <c r="LDF37" s="580"/>
      <c r="LDG37" s="580"/>
      <c r="LDH37" s="580"/>
      <c r="LDI37" s="580"/>
      <c r="LDJ37" s="580"/>
      <c r="LDK37" s="580"/>
      <c r="LDL37" s="580"/>
      <c r="LDM37" s="580"/>
      <c r="LDN37" s="580"/>
      <c r="LDO37" s="580"/>
      <c r="LDP37" s="580"/>
      <c r="LDQ37" s="580"/>
      <c r="LDR37" s="580"/>
      <c r="LDS37" s="580"/>
      <c r="LDT37" s="580"/>
      <c r="LDU37" s="580"/>
      <c r="LDV37" s="580"/>
      <c r="LDW37" s="580"/>
      <c r="LDX37" s="580"/>
      <c r="LDY37" s="580"/>
      <c r="LDZ37" s="580"/>
      <c r="LEA37" s="580"/>
      <c r="LEB37" s="580"/>
      <c r="LEC37" s="580"/>
      <c r="LED37" s="580"/>
      <c r="LEE37" s="580"/>
      <c r="LEF37" s="580"/>
      <c r="LEG37" s="580"/>
      <c r="LEH37" s="580"/>
      <c r="LEI37" s="580"/>
      <c r="LEJ37" s="580"/>
      <c r="LEK37" s="580"/>
      <c r="LEL37" s="580"/>
      <c r="LEM37" s="580"/>
      <c r="LEN37" s="580"/>
      <c r="LEO37" s="580"/>
      <c r="LEP37" s="580"/>
      <c r="LEQ37" s="580"/>
      <c r="LER37" s="580"/>
      <c r="LES37" s="580"/>
      <c r="LET37" s="580"/>
      <c r="LEU37" s="580"/>
      <c r="LEV37" s="580"/>
      <c r="LEW37" s="580"/>
      <c r="LEX37" s="580"/>
      <c r="LEY37" s="580"/>
      <c r="LEZ37" s="580"/>
      <c r="LFA37" s="580"/>
      <c r="LFB37" s="580"/>
      <c r="LFC37" s="580"/>
      <c r="LFD37" s="580"/>
      <c r="LFE37" s="580"/>
      <c r="LFF37" s="580"/>
      <c r="LFG37" s="580"/>
      <c r="LFH37" s="580"/>
      <c r="LFI37" s="580"/>
      <c r="LFJ37" s="580"/>
      <c r="LFK37" s="580"/>
      <c r="LFL37" s="580"/>
      <c r="LFM37" s="580"/>
      <c r="LFN37" s="580"/>
      <c r="LFO37" s="580"/>
      <c r="LFP37" s="580"/>
      <c r="LFQ37" s="580"/>
      <c r="LFR37" s="580"/>
      <c r="LFS37" s="580"/>
      <c r="LFT37" s="580"/>
      <c r="LFU37" s="580"/>
      <c r="LFV37" s="580"/>
      <c r="LFW37" s="580"/>
      <c r="LFX37" s="580"/>
      <c r="LFY37" s="580"/>
      <c r="LFZ37" s="580"/>
      <c r="LGA37" s="580"/>
      <c r="LGB37" s="580"/>
      <c r="LGC37" s="580"/>
      <c r="LGD37" s="580"/>
      <c r="LGE37" s="580"/>
      <c r="LGF37" s="580"/>
      <c r="LGG37" s="580"/>
      <c r="LGH37" s="580"/>
      <c r="LGI37" s="580"/>
      <c r="LGJ37" s="580"/>
      <c r="LGK37" s="580"/>
      <c r="LGL37" s="580"/>
      <c r="LGM37" s="580"/>
      <c r="LGN37" s="580"/>
      <c r="LGO37" s="580"/>
      <c r="LGP37" s="580"/>
      <c r="LGQ37" s="580"/>
      <c r="LGR37" s="580"/>
      <c r="LGS37" s="580"/>
      <c r="LGT37" s="580"/>
      <c r="LGU37" s="580"/>
      <c r="LGV37" s="580"/>
      <c r="LGW37" s="580"/>
      <c r="LGX37" s="580"/>
      <c r="LGY37" s="580"/>
      <c r="LGZ37" s="580"/>
      <c r="LHA37" s="580"/>
      <c r="LHB37" s="580"/>
      <c r="LHC37" s="580"/>
      <c r="LHD37" s="580"/>
      <c r="LHE37" s="580"/>
      <c r="LHF37" s="580"/>
      <c r="LHG37" s="580"/>
      <c r="LHH37" s="580"/>
      <c r="LHI37" s="580"/>
      <c r="LHJ37" s="580"/>
      <c r="LHK37" s="580"/>
      <c r="LHL37" s="580"/>
      <c r="LHM37" s="580"/>
      <c r="LHN37" s="580"/>
      <c r="LHO37" s="580"/>
      <c r="LHP37" s="580"/>
      <c r="LHQ37" s="580"/>
      <c r="LHR37" s="580"/>
      <c r="LHS37" s="580"/>
      <c r="LHT37" s="580"/>
      <c r="LHU37" s="580"/>
      <c r="LHV37" s="580"/>
      <c r="LHW37" s="580"/>
      <c r="LHX37" s="580"/>
      <c r="LHY37" s="580"/>
      <c r="LHZ37" s="580"/>
      <c r="LIA37" s="580"/>
      <c r="LIB37" s="580"/>
      <c r="LIC37" s="580"/>
      <c r="LID37" s="580"/>
      <c r="LIE37" s="580"/>
      <c r="LIF37" s="580"/>
      <c r="LIG37" s="580"/>
      <c r="LIH37" s="580"/>
      <c r="LII37" s="580"/>
      <c r="LIJ37" s="580"/>
      <c r="LIK37" s="580"/>
      <c r="LIL37" s="580"/>
      <c r="LIM37" s="580"/>
      <c r="LIN37" s="580"/>
      <c r="LIO37" s="580"/>
      <c r="LIP37" s="580"/>
      <c r="LIQ37" s="580"/>
      <c r="LIR37" s="580"/>
      <c r="LIS37" s="580"/>
      <c r="LIT37" s="580"/>
      <c r="LIU37" s="580"/>
      <c r="LIV37" s="580"/>
      <c r="LIW37" s="580"/>
      <c r="LIX37" s="580"/>
      <c r="LIY37" s="580"/>
      <c r="LIZ37" s="580"/>
      <c r="LJA37" s="580"/>
      <c r="LJB37" s="580"/>
      <c r="LJC37" s="580"/>
      <c r="LJD37" s="580"/>
      <c r="LJE37" s="580"/>
      <c r="LJF37" s="580"/>
      <c r="LJG37" s="580"/>
      <c r="LJH37" s="580"/>
      <c r="LJI37" s="580"/>
      <c r="LJJ37" s="580"/>
      <c r="LJK37" s="580"/>
      <c r="LJL37" s="580"/>
      <c r="LJM37" s="580"/>
      <c r="LJN37" s="580"/>
      <c r="LJO37" s="580"/>
      <c r="LJP37" s="580"/>
      <c r="LJQ37" s="580"/>
      <c r="LJR37" s="580"/>
      <c r="LJS37" s="580"/>
      <c r="LJT37" s="580"/>
      <c r="LJU37" s="580"/>
      <c r="LJV37" s="580"/>
      <c r="LJW37" s="580"/>
      <c r="LJX37" s="580"/>
      <c r="LJY37" s="580"/>
      <c r="LJZ37" s="580"/>
      <c r="LKA37" s="580"/>
      <c r="LKB37" s="580"/>
      <c r="LKC37" s="580"/>
      <c r="LKD37" s="580"/>
      <c r="LKE37" s="580"/>
      <c r="LKF37" s="580"/>
      <c r="LKG37" s="580"/>
      <c r="LKH37" s="580"/>
      <c r="LKI37" s="580"/>
      <c r="LKJ37" s="580"/>
      <c r="LKK37" s="580"/>
      <c r="LKL37" s="580"/>
      <c r="LKM37" s="580"/>
      <c r="LKN37" s="580"/>
      <c r="LKO37" s="580"/>
      <c r="LKP37" s="580"/>
      <c r="LKQ37" s="580"/>
      <c r="LKR37" s="580"/>
      <c r="LKS37" s="580"/>
      <c r="LKT37" s="580"/>
      <c r="LKU37" s="580"/>
      <c r="LKV37" s="580"/>
      <c r="LKW37" s="580"/>
      <c r="LKX37" s="580"/>
      <c r="LKY37" s="580"/>
      <c r="LKZ37" s="580"/>
      <c r="LLA37" s="580"/>
      <c r="LLB37" s="580"/>
      <c r="LLC37" s="580"/>
      <c r="LLD37" s="580"/>
      <c r="LLE37" s="580"/>
      <c r="LLF37" s="580"/>
      <c r="LLG37" s="580"/>
      <c r="LLH37" s="580"/>
      <c r="LLI37" s="580"/>
      <c r="LLJ37" s="580"/>
      <c r="LLK37" s="580"/>
      <c r="LLL37" s="580"/>
      <c r="LLM37" s="580"/>
      <c r="LLN37" s="580"/>
      <c r="LLO37" s="580"/>
      <c r="LLP37" s="580"/>
      <c r="LLQ37" s="580"/>
      <c r="LLR37" s="580"/>
      <c r="LLS37" s="580"/>
      <c r="LLT37" s="580"/>
      <c r="LLU37" s="580"/>
      <c r="LLV37" s="580"/>
      <c r="LLW37" s="580"/>
      <c r="LLX37" s="580"/>
      <c r="LLY37" s="580"/>
      <c r="LLZ37" s="580"/>
      <c r="LMA37" s="580"/>
      <c r="LMB37" s="580"/>
      <c r="LMC37" s="580"/>
      <c r="LMD37" s="580"/>
      <c r="LME37" s="580"/>
      <c r="LMF37" s="580"/>
      <c r="LMG37" s="580"/>
      <c r="LMH37" s="580"/>
      <c r="LMI37" s="580"/>
      <c r="LMJ37" s="580"/>
      <c r="LMK37" s="580"/>
      <c r="LML37" s="580"/>
      <c r="LMM37" s="580"/>
      <c r="LMN37" s="580"/>
      <c r="LMO37" s="580"/>
      <c r="LMP37" s="580"/>
      <c r="LMQ37" s="580"/>
      <c r="LMR37" s="580"/>
      <c r="LMS37" s="580"/>
      <c r="LMT37" s="580"/>
      <c r="LMU37" s="580"/>
      <c r="LMV37" s="580"/>
      <c r="LMW37" s="580"/>
      <c r="LMX37" s="580"/>
      <c r="LMY37" s="580"/>
      <c r="LMZ37" s="580"/>
      <c r="LNA37" s="580"/>
      <c r="LNB37" s="580"/>
      <c r="LNC37" s="580"/>
      <c r="LND37" s="580"/>
      <c r="LNE37" s="580"/>
      <c r="LNF37" s="580"/>
      <c r="LNG37" s="580"/>
      <c r="LNH37" s="580"/>
      <c r="LNI37" s="580"/>
      <c r="LNJ37" s="580"/>
      <c r="LNK37" s="580"/>
      <c r="LNL37" s="580"/>
      <c r="LNM37" s="580"/>
      <c r="LNN37" s="580"/>
      <c r="LNO37" s="580"/>
      <c r="LNP37" s="580"/>
      <c r="LNQ37" s="580"/>
      <c r="LNR37" s="580"/>
      <c r="LNS37" s="580"/>
      <c r="LNT37" s="580"/>
      <c r="LNU37" s="580"/>
      <c r="LNV37" s="580"/>
      <c r="LNW37" s="580"/>
      <c r="LNX37" s="580"/>
      <c r="LNY37" s="580"/>
      <c r="LNZ37" s="580"/>
      <c r="LOA37" s="580"/>
      <c r="LOB37" s="580"/>
      <c r="LOC37" s="580"/>
      <c r="LOD37" s="580"/>
      <c r="LOE37" s="580"/>
      <c r="LOF37" s="580"/>
      <c r="LOG37" s="580"/>
      <c r="LOH37" s="580"/>
      <c r="LOI37" s="580"/>
      <c r="LOJ37" s="580"/>
      <c r="LOK37" s="580"/>
      <c r="LOL37" s="580"/>
      <c r="LOM37" s="580"/>
      <c r="LON37" s="580"/>
      <c r="LOO37" s="580"/>
      <c r="LOP37" s="580"/>
      <c r="LOQ37" s="580"/>
      <c r="LOR37" s="580"/>
      <c r="LOS37" s="580"/>
      <c r="LOT37" s="580"/>
      <c r="LOU37" s="580"/>
      <c r="LOV37" s="580"/>
      <c r="LOW37" s="580"/>
      <c r="LOX37" s="580"/>
      <c r="LOY37" s="580"/>
      <c r="LOZ37" s="580"/>
      <c r="LPA37" s="580"/>
      <c r="LPB37" s="580"/>
      <c r="LPC37" s="580"/>
      <c r="LPD37" s="580"/>
      <c r="LPE37" s="580"/>
      <c r="LPF37" s="580"/>
      <c r="LPG37" s="580"/>
      <c r="LPH37" s="580"/>
      <c r="LPI37" s="580"/>
      <c r="LPJ37" s="580"/>
      <c r="LPK37" s="580"/>
      <c r="LPL37" s="580"/>
      <c r="LPM37" s="580"/>
      <c r="LPN37" s="580"/>
      <c r="LPO37" s="580"/>
      <c r="LPP37" s="580"/>
      <c r="LPQ37" s="580"/>
      <c r="LPR37" s="580"/>
      <c r="LPS37" s="580"/>
      <c r="LPT37" s="580"/>
      <c r="LPU37" s="580"/>
      <c r="LPV37" s="580"/>
      <c r="LPW37" s="580"/>
      <c r="LPX37" s="580"/>
      <c r="LPY37" s="580"/>
      <c r="LPZ37" s="580"/>
      <c r="LQA37" s="580"/>
      <c r="LQB37" s="580"/>
      <c r="LQC37" s="580"/>
      <c r="LQD37" s="580"/>
      <c r="LQE37" s="580"/>
      <c r="LQF37" s="580"/>
      <c r="LQG37" s="580"/>
      <c r="LQH37" s="580"/>
      <c r="LQI37" s="580"/>
      <c r="LQJ37" s="580"/>
      <c r="LQK37" s="580"/>
      <c r="LQL37" s="580"/>
      <c r="LQM37" s="580"/>
      <c r="LQN37" s="580"/>
      <c r="LQO37" s="580"/>
      <c r="LQP37" s="580"/>
      <c r="LQQ37" s="580"/>
      <c r="LQR37" s="580"/>
      <c r="LQS37" s="580"/>
      <c r="LQT37" s="580"/>
      <c r="LQU37" s="580"/>
      <c r="LQV37" s="580"/>
      <c r="LQW37" s="580"/>
      <c r="LQX37" s="580"/>
      <c r="LQY37" s="580"/>
      <c r="LQZ37" s="580"/>
      <c r="LRA37" s="580"/>
      <c r="LRB37" s="580"/>
      <c r="LRC37" s="580"/>
      <c r="LRD37" s="580"/>
      <c r="LRE37" s="580"/>
      <c r="LRF37" s="580"/>
      <c r="LRG37" s="580"/>
      <c r="LRH37" s="580"/>
      <c r="LRI37" s="580"/>
      <c r="LRJ37" s="580"/>
      <c r="LRK37" s="580"/>
      <c r="LRL37" s="580"/>
      <c r="LRM37" s="580"/>
      <c r="LRN37" s="580"/>
      <c r="LRO37" s="580"/>
      <c r="LRP37" s="580"/>
      <c r="LRQ37" s="580"/>
      <c r="LRR37" s="580"/>
      <c r="LRS37" s="580"/>
      <c r="LRT37" s="580"/>
      <c r="LRU37" s="580"/>
      <c r="LRV37" s="580"/>
      <c r="LRW37" s="580"/>
      <c r="LRX37" s="580"/>
      <c r="LRY37" s="580"/>
      <c r="LRZ37" s="580"/>
      <c r="LSA37" s="580"/>
      <c r="LSB37" s="580"/>
      <c r="LSC37" s="580"/>
      <c r="LSD37" s="580"/>
      <c r="LSE37" s="580"/>
      <c r="LSF37" s="580"/>
      <c r="LSG37" s="580"/>
      <c r="LSH37" s="580"/>
      <c r="LSI37" s="580"/>
      <c r="LSJ37" s="580"/>
      <c r="LSK37" s="580"/>
      <c r="LSL37" s="580"/>
      <c r="LSM37" s="580"/>
      <c r="LSN37" s="580"/>
      <c r="LSO37" s="580"/>
      <c r="LSP37" s="580"/>
      <c r="LSQ37" s="580"/>
      <c r="LSR37" s="580"/>
      <c r="LSS37" s="580"/>
      <c r="LST37" s="580"/>
      <c r="LSU37" s="580"/>
      <c r="LSV37" s="580"/>
      <c r="LSW37" s="580"/>
      <c r="LSX37" s="580"/>
      <c r="LSY37" s="580"/>
      <c r="LSZ37" s="580"/>
      <c r="LTA37" s="580"/>
      <c r="LTB37" s="580"/>
      <c r="LTC37" s="580"/>
      <c r="LTD37" s="580"/>
      <c r="LTE37" s="580"/>
      <c r="LTF37" s="580"/>
      <c r="LTG37" s="580"/>
      <c r="LTH37" s="580"/>
      <c r="LTI37" s="580"/>
      <c r="LTJ37" s="580"/>
      <c r="LTK37" s="580"/>
      <c r="LTL37" s="580"/>
      <c r="LTM37" s="580"/>
      <c r="LTN37" s="580"/>
      <c r="LTO37" s="580"/>
      <c r="LTP37" s="580"/>
      <c r="LTQ37" s="580"/>
      <c r="LTR37" s="580"/>
      <c r="LTS37" s="580"/>
      <c r="LTT37" s="580"/>
      <c r="LTU37" s="580"/>
      <c r="LTV37" s="580"/>
      <c r="LTW37" s="580"/>
      <c r="LTX37" s="580"/>
      <c r="LTY37" s="580"/>
      <c r="LTZ37" s="580"/>
      <c r="LUA37" s="580"/>
      <c r="LUB37" s="580"/>
      <c r="LUC37" s="580"/>
      <c r="LUD37" s="580"/>
      <c r="LUE37" s="580"/>
      <c r="LUF37" s="580"/>
      <c r="LUG37" s="580"/>
      <c r="LUH37" s="580"/>
      <c r="LUI37" s="580"/>
      <c r="LUJ37" s="580"/>
      <c r="LUK37" s="580"/>
      <c r="LUL37" s="580"/>
      <c r="LUM37" s="580"/>
      <c r="LUN37" s="580"/>
      <c r="LUO37" s="580"/>
      <c r="LUP37" s="580"/>
      <c r="LUQ37" s="580"/>
      <c r="LUR37" s="580"/>
      <c r="LUS37" s="580"/>
      <c r="LUT37" s="580"/>
      <c r="LUU37" s="580"/>
      <c r="LUV37" s="580"/>
      <c r="LUW37" s="580"/>
      <c r="LUX37" s="580"/>
      <c r="LUY37" s="580"/>
      <c r="LUZ37" s="580"/>
      <c r="LVA37" s="580"/>
      <c r="LVB37" s="580"/>
      <c r="LVC37" s="580"/>
      <c r="LVD37" s="580"/>
      <c r="LVE37" s="580"/>
      <c r="LVF37" s="580"/>
      <c r="LVG37" s="580"/>
      <c r="LVH37" s="580"/>
      <c r="LVI37" s="580"/>
      <c r="LVJ37" s="580"/>
      <c r="LVK37" s="580"/>
      <c r="LVL37" s="580"/>
      <c r="LVM37" s="580"/>
      <c r="LVN37" s="580"/>
      <c r="LVO37" s="580"/>
      <c r="LVP37" s="580"/>
      <c r="LVQ37" s="580"/>
      <c r="LVR37" s="580"/>
      <c r="LVS37" s="580"/>
      <c r="LVT37" s="580"/>
      <c r="LVU37" s="580"/>
      <c r="LVV37" s="580"/>
      <c r="LVW37" s="580"/>
      <c r="LVX37" s="580"/>
      <c r="LVY37" s="580"/>
      <c r="LVZ37" s="580"/>
      <c r="LWA37" s="580"/>
      <c r="LWB37" s="580"/>
      <c r="LWC37" s="580"/>
      <c r="LWD37" s="580"/>
      <c r="LWE37" s="580"/>
      <c r="LWF37" s="580"/>
      <c r="LWG37" s="580"/>
      <c r="LWH37" s="580"/>
      <c r="LWI37" s="580"/>
      <c r="LWJ37" s="580"/>
      <c r="LWK37" s="580"/>
      <c r="LWL37" s="580"/>
      <c r="LWM37" s="580"/>
      <c r="LWN37" s="580"/>
      <c r="LWO37" s="580"/>
      <c r="LWP37" s="580"/>
      <c r="LWQ37" s="580"/>
      <c r="LWR37" s="580"/>
      <c r="LWS37" s="580"/>
      <c r="LWT37" s="580"/>
      <c r="LWU37" s="580"/>
      <c r="LWV37" s="580"/>
      <c r="LWW37" s="580"/>
      <c r="LWX37" s="580"/>
      <c r="LWY37" s="580"/>
      <c r="LWZ37" s="580"/>
      <c r="LXA37" s="580"/>
      <c r="LXB37" s="580"/>
      <c r="LXC37" s="580"/>
      <c r="LXD37" s="580"/>
      <c r="LXE37" s="580"/>
      <c r="LXF37" s="580"/>
      <c r="LXG37" s="580"/>
      <c r="LXH37" s="580"/>
      <c r="LXI37" s="580"/>
      <c r="LXJ37" s="580"/>
      <c r="LXK37" s="580"/>
      <c r="LXL37" s="580"/>
      <c r="LXM37" s="580"/>
      <c r="LXN37" s="580"/>
      <c r="LXO37" s="580"/>
      <c r="LXP37" s="580"/>
      <c r="LXQ37" s="580"/>
      <c r="LXR37" s="580"/>
      <c r="LXS37" s="580"/>
      <c r="LXT37" s="580"/>
      <c r="LXU37" s="580"/>
      <c r="LXV37" s="580"/>
      <c r="LXW37" s="580"/>
      <c r="LXX37" s="580"/>
      <c r="LXY37" s="580"/>
      <c r="LXZ37" s="580"/>
      <c r="LYA37" s="580"/>
      <c r="LYB37" s="580"/>
      <c r="LYC37" s="580"/>
      <c r="LYD37" s="580"/>
      <c r="LYE37" s="580"/>
      <c r="LYF37" s="580"/>
      <c r="LYG37" s="580"/>
      <c r="LYH37" s="580"/>
      <c r="LYI37" s="580"/>
      <c r="LYJ37" s="580"/>
      <c r="LYK37" s="580"/>
      <c r="LYL37" s="580"/>
      <c r="LYM37" s="580"/>
      <c r="LYN37" s="580"/>
      <c r="LYO37" s="580"/>
      <c r="LYP37" s="580"/>
      <c r="LYQ37" s="580"/>
      <c r="LYR37" s="580"/>
      <c r="LYS37" s="580"/>
      <c r="LYT37" s="580"/>
      <c r="LYU37" s="580"/>
      <c r="LYV37" s="580"/>
      <c r="LYW37" s="580"/>
      <c r="LYX37" s="580"/>
      <c r="LYY37" s="580"/>
      <c r="LYZ37" s="580"/>
      <c r="LZA37" s="580"/>
      <c r="LZB37" s="580"/>
      <c r="LZC37" s="580"/>
      <c r="LZD37" s="580"/>
      <c r="LZE37" s="580"/>
      <c r="LZF37" s="580"/>
      <c r="LZG37" s="580"/>
      <c r="LZH37" s="580"/>
      <c r="LZI37" s="580"/>
      <c r="LZJ37" s="580"/>
      <c r="LZK37" s="580"/>
      <c r="LZL37" s="580"/>
      <c r="LZM37" s="580"/>
      <c r="LZN37" s="580"/>
      <c r="LZO37" s="580"/>
      <c r="LZP37" s="580"/>
      <c r="LZQ37" s="580"/>
      <c r="LZR37" s="580"/>
      <c r="LZS37" s="580"/>
      <c r="LZT37" s="580"/>
      <c r="LZU37" s="580"/>
      <c r="LZV37" s="580"/>
      <c r="LZW37" s="580"/>
      <c r="LZX37" s="580"/>
      <c r="LZY37" s="580"/>
      <c r="LZZ37" s="580"/>
      <c r="MAA37" s="580"/>
      <c r="MAB37" s="580"/>
      <c r="MAC37" s="580"/>
      <c r="MAD37" s="580"/>
      <c r="MAE37" s="580"/>
      <c r="MAF37" s="580"/>
      <c r="MAG37" s="580"/>
      <c r="MAH37" s="580"/>
      <c r="MAI37" s="580"/>
      <c r="MAJ37" s="580"/>
      <c r="MAK37" s="580"/>
      <c r="MAL37" s="580"/>
      <c r="MAM37" s="580"/>
      <c r="MAN37" s="580"/>
      <c r="MAO37" s="580"/>
      <c r="MAP37" s="580"/>
      <c r="MAQ37" s="580"/>
      <c r="MAR37" s="580"/>
      <c r="MAS37" s="580"/>
      <c r="MAT37" s="580"/>
      <c r="MAU37" s="580"/>
      <c r="MAV37" s="580"/>
      <c r="MAW37" s="580"/>
      <c r="MAX37" s="580"/>
      <c r="MAY37" s="580"/>
      <c r="MAZ37" s="580"/>
      <c r="MBA37" s="580"/>
      <c r="MBB37" s="580"/>
      <c r="MBC37" s="580"/>
      <c r="MBD37" s="580"/>
      <c r="MBE37" s="580"/>
      <c r="MBF37" s="580"/>
      <c r="MBG37" s="580"/>
      <c r="MBH37" s="580"/>
      <c r="MBI37" s="580"/>
      <c r="MBJ37" s="580"/>
      <c r="MBK37" s="580"/>
      <c r="MBL37" s="580"/>
      <c r="MBM37" s="580"/>
      <c r="MBN37" s="580"/>
      <c r="MBO37" s="580"/>
      <c r="MBP37" s="580"/>
      <c r="MBQ37" s="580"/>
      <c r="MBR37" s="580"/>
      <c r="MBS37" s="580"/>
      <c r="MBT37" s="580"/>
      <c r="MBU37" s="580"/>
      <c r="MBV37" s="580"/>
      <c r="MBW37" s="580"/>
      <c r="MBX37" s="580"/>
      <c r="MBY37" s="580"/>
      <c r="MBZ37" s="580"/>
      <c r="MCA37" s="580"/>
      <c r="MCB37" s="580"/>
      <c r="MCC37" s="580"/>
      <c r="MCD37" s="580"/>
      <c r="MCE37" s="580"/>
      <c r="MCF37" s="580"/>
      <c r="MCG37" s="580"/>
      <c r="MCH37" s="580"/>
      <c r="MCI37" s="580"/>
      <c r="MCJ37" s="580"/>
      <c r="MCK37" s="580"/>
      <c r="MCL37" s="580"/>
      <c r="MCM37" s="580"/>
      <c r="MCN37" s="580"/>
      <c r="MCO37" s="580"/>
      <c r="MCP37" s="580"/>
      <c r="MCQ37" s="580"/>
      <c r="MCR37" s="580"/>
      <c r="MCS37" s="580"/>
      <c r="MCT37" s="580"/>
      <c r="MCU37" s="580"/>
      <c r="MCV37" s="580"/>
      <c r="MCW37" s="580"/>
      <c r="MCX37" s="580"/>
      <c r="MCY37" s="580"/>
      <c r="MCZ37" s="580"/>
      <c r="MDA37" s="580"/>
      <c r="MDB37" s="580"/>
      <c r="MDC37" s="580"/>
      <c r="MDD37" s="580"/>
      <c r="MDE37" s="580"/>
      <c r="MDF37" s="580"/>
      <c r="MDG37" s="580"/>
      <c r="MDH37" s="580"/>
      <c r="MDI37" s="580"/>
      <c r="MDJ37" s="580"/>
      <c r="MDK37" s="580"/>
      <c r="MDL37" s="580"/>
      <c r="MDM37" s="580"/>
      <c r="MDN37" s="580"/>
      <c r="MDO37" s="580"/>
      <c r="MDP37" s="580"/>
      <c r="MDQ37" s="580"/>
      <c r="MDR37" s="580"/>
      <c r="MDS37" s="580"/>
      <c r="MDT37" s="580"/>
      <c r="MDU37" s="580"/>
      <c r="MDV37" s="580"/>
      <c r="MDW37" s="580"/>
      <c r="MDX37" s="580"/>
      <c r="MDY37" s="580"/>
      <c r="MDZ37" s="580"/>
      <c r="MEA37" s="580"/>
      <c r="MEB37" s="580"/>
      <c r="MEC37" s="580"/>
      <c r="MED37" s="580"/>
      <c r="MEE37" s="580"/>
      <c r="MEF37" s="580"/>
      <c r="MEG37" s="580"/>
      <c r="MEH37" s="580"/>
      <c r="MEI37" s="580"/>
      <c r="MEJ37" s="580"/>
      <c r="MEK37" s="580"/>
      <c r="MEL37" s="580"/>
      <c r="MEM37" s="580"/>
      <c r="MEN37" s="580"/>
      <c r="MEO37" s="580"/>
      <c r="MEP37" s="580"/>
      <c r="MEQ37" s="580"/>
      <c r="MER37" s="580"/>
      <c r="MES37" s="580"/>
      <c r="MET37" s="580"/>
      <c r="MEU37" s="580"/>
      <c r="MEV37" s="580"/>
      <c r="MEW37" s="580"/>
      <c r="MEX37" s="580"/>
      <c r="MEY37" s="580"/>
      <c r="MEZ37" s="580"/>
      <c r="MFA37" s="580"/>
      <c r="MFB37" s="580"/>
      <c r="MFC37" s="580"/>
      <c r="MFD37" s="580"/>
      <c r="MFE37" s="580"/>
      <c r="MFF37" s="580"/>
      <c r="MFG37" s="580"/>
      <c r="MFH37" s="580"/>
      <c r="MFI37" s="580"/>
      <c r="MFJ37" s="580"/>
      <c r="MFK37" s="580"/>
      <c r="MFL37" s="580"/>
      <c r="MFM37" s="580"/>
      <c r="MFN37" s="580"/>
      <c r="MFO37" s="580"/>
      <c r="MFP37" s="580"/>
      <c r="MFQ37" s="580"/>
      <c r="MFR37" s="580"/>
      <c r="MFS37" s="580"/>
      <c r="MFT37" s="580"/>
      <c r="MFU37" s="580"/>
      <c r="MFV37" s="580"/>
      <c r="MFW37" s="580"/>
      <c r="MFX37" s="580"/>
      <c r="MFY37" s="580"/>
      <c r="MFZ37" s="580"/>
      <c r="MGA37" s="580"/>
      <c r="MGB37" s="580"/>
      <c r="MGC37" s="580"/>
      <c r="MGD37" s="580"/>
      <c r="MGE37" s="580"/>
      <c r="MGF37" s="580"/>
      <c r="MGG37" s="580"/>
      <c r="MGH37" s="580"/>
      <c r="MGI37" s="580"/>
      <c r="MGJ37" s="580"/>
      <c r="MGK37" s="580"/>
      <c r="MGL37" s="580"/>
      <c r="MGM37" s="580"/>
      <c r="MGN37" s="580"/>
      <c r="MGO37" s="580"/>
      <c r="MGP37" s="580"/>
      <c r="MGQ37" s="580"/>
      <c r="MGR37" s="580"/>
      <c r="MGS37" s="580"/>
      <c r="MGT37" s="580"/>
      <c r="MGU37" s="580"/>
      <c r="MGV37" s="580"/>
      <c r="MGW37" s="580"/>
      <c r="MGX37" s="580"/>
      <c r="MGY37" s="580"/>
      <c r="MGZ37" s="580"/>
      <c r="MHA37" s="580"/>
      <c r="MHB37" s="580"/>
      <c r="MHC37" s="580"/>
      <c r="MHD37" s="580"/>
      <c r="MHE37" s="580"/>
      <c r="MHF37" s="580"/>
      <c r="MHG37" s="580"/>
      <c r="MHH37" s="580"/>
      <c r="MHI37" s="580"/>
      <c r="MHJ37" s="580"/>
      <c r="MHK37" s="580"/>
      <c r="MHL37" s="580"/>
      <c r="MHM37" s="580"/>
      <c r="MHN37" s="580"/>
      <c r="MHO37" s="580"/>
      <c r="MHP37" s="580"/>
      <c r="MHQ37" s="580"/>
      <c r="MHR37" s="580"/>
      <c r="MHS37" s="580"/>
      <c r="MHT37" s="580"/>
      <c r="MHU37" s="580"/>
      <c r="MHV37" s="580"/>
      <c r="MHW37" s="580"/>
      <c r="MHX37" s="580"/>
      <c r="MHY37" s="580"/>
      <c r="MHZ37" s="580"/>
      <c r="MIA37" s="580"/>
      <c r="MIB37" s="580"/>
      <c r="MIC37" s="580"/>
      <c r="MID37" s="580"/>
      <c r="MIE37" s="580"/>
      <c r="MIF37" s="580"/>
      <c r="MIG37" s="580"/>
      <c r="MIH37" s="580"/>
      <c r="MII37" s="580"/>
      <c r="MIJ37" s="580"/>
      <c r="MIK37" s="580"/>
      <c r="MIL37" s="580"/>
      <c r="MIM37" s="580"/>
      <c r="MIN37" s="580"/>
      <c r="MIO37" s="580"/>
      <c r="MIP37" s="580"/>
      <c r="MIQ37" s="580"/>
      <c r="MIR37" s="580"/>
      <c r="MIS37" s="580"/>
      <c r="MIT37" s="580"/>
      <c r="MIU37" s="580"/>
      <c r="MIV37" s="580"/>
      <c r="MIW37" s="580"/>
      <c r="MIX37" s="580"/>
      <c r="MIY37" s="580"/>
      <c r="MIZ37" s="580"/>
      <c r="MJA37" s="580"/>
      <c r="MJB37" s="580"/>
      <c r="MJC37" s="580"/>
      <c r="MJD37" s="580"/>
      <c r="MJE37" s="580"/>
      <c r="MJF37" s="580"/>
      <c r="MJG37" s="580"/>
      <c r="MJH37" s="580"/>
      <c r="MJI37" s="580"/>
      <c r="MJJ37" s="580"/>
      <c r="MJK37" s="580"/>
      <c r="MJL37" s="580"/>
      <c r="MJM37" s="580"/>
      <c r="MJN37" s="580"/>
      <c r="MJO37" s="580"/>
      <c r="MJP37" s="580"/>
      <c r="MJQ37" s="580"/>
      <c r="MJR37" s="580"/>
      <c r="MJS37" s="580"/>
      <c r="MJT37" s="580"/>
      <c r="MJU37" s="580"/>
      <c r="MJV37" s="580"/>
      <c r="MJW37" s="580"/>
      <c r="MJX37" s="580"/>
      <c r="MJY37" s="580"/>
      <c r="MJZ37" s="580"/>
      <c r="MKA37" s="580"/>
      <c r="MKB37" s="580"/>
      <c r="MKC37" s="580"/>
      <c r="MKD37" s="580"/>
      <c r="MKE37" s="580"/>
      <c r="MKF37" s="580"/>
      <c r="MKG37" s="580"/>
      <c r="MKH37" s="580"/>
      <c r="MKI37" s="580"/>
      <c r="MKJ37" s="580"/>
      <c r="MKK37" s="580"/>
      <c r="MKL37" s="580"/>
      <c r="MKM37" s="580"/>
      <c r="MKN37" s="580"/>
      <c r="MKO37" s="580"/>
      <c r="MKP37" s="580"/>
      <c r="MKQ37" s="580"/>
      <c r="MKR37" s="580"/>
      <c r="MKS37" s="580"/>
      <c r="MKT37" s="580"/>
      <c r="MKU37" s="580"/>
      <c r="MKV37" s="580"/>
      <c r="MKW37" s="580"/>
      <c r="MKX37" s="580"/>
      <c r="MKY37" s="580"/>
      <c r="MKZ37" s="580"/>
      <c r="MLA37" s="580"/>
      <c r="MLB37" s="580"/>
      <c r="MLC37" s="580"/>
      <c r="MLD37" s="580"/>
      <c r="MLE37" s="580"/>
      <c r="MLF37" s="580"/>
      <c r="MLG37" s="580"/>
      <c r="MLH37" s="580"/>
      <c r="MLI37" s="580"/>
      <c r="MLJ37" s="580"/>
      <c r="MLK37" s="580"/>
      <c r="MLL37" s="580"/>
      <c r="MLM37" s="580"/>
      <c r="MLN37" s="580"/>
      <c r="MLO37" s="580"/>
      <c r="MLP37" s="580"/>
      <c r="MLQ37" s="580"/>
      <c r="MLR37" s="580"/>
      <c r="MLS37" s="580"/>
      <c r="MLT37" s="580"/>
      <c r="MLU37" s="580"/>
      <c r="MLV37" s="580"/>
      <c r="MLW37" s="580"/>
      <c r="MLX37" s="580"/>
      <c r="MLY37" s="580"/>
      <c r="MLZ37" s="580"/>
      <c r="MMA37" s="580"/>
      <c r="MMB37" s="580"/>
      <c r="MMC37" s="580"/>
      <c r="MMD37" s="580"/>
      <c r="MME37" s="580"/>
      <c r="MMF37" s="580"/>
      <c r="MMG37" s="580"/>
      <c r="MMH37" s="580"/>
      <c r="MMI37" s="580"/>
      <c r="MMJ37" s="580"/>
      <c r="MMK37" s="580"/>
      <c r="MML37" s="580"/>
      <c r="MMM37" s="580"/>
      <c r="MMN37" s="580"/>
      <c r="MMO37" s="580"/>
      <c r="MMP37" s="580"/>
      <c r="MMQ37" s="580"/>
      <c r="MMR37" s="580"/>
      <c r="MMS37" s="580"/>
      <c r="MMT37" s="580"/>
      <c r="MMU37" s="580"/>
      <c r="MMV37" s="580"/>
      <c r="MMW37" s="580"/>
      <c r="MMX37" s="580"/>
      <c r="MMY37" s="580"/>
      <c r="MMZ37" s="580"/>
      <c r="MNA37" s="580"/>
      <c r="MNB37" s="580"/>
      <c r="MNC37" s="580"/>
      <c r="MND37" s="580"/>
      <c r="MNE37" s="580"/>
      <c r="MNF37" s="580"/>
      <c r="MNG37" s="580"/>
      <c r="MNH37" s="580"/>
      <c r="MNI37" s="580"/>
      <c r="MNJ37" s="580"/>
      <c r="MNK37" s="580"/>
      <c r="MNL37" s="580"/>
      <c r="MNM37" s="580"/>
      <c r="MNN37" s="580"/>
      <c r="MNO37" s="580"/>
      <c r="MNP37" s="580"/>
      <c r="MNQ37" s="580"/>
      <c r="MNR37" s="580"/>
      <c r="MNS37" s="580"/>
      <c r="MNT37" s="580"/>
      <c r="MNU37" s="580"/>
      <c r="MNV37" s="580"/>
      <c r="MNW37" s="580"/>
      <c r="MNX37" s="580"/>
      <c r="MNY37" s="580"/>
      <c r="MNZ37" s="580"/>
      <c r="MOA37" s="580"/>
      <c r="MOB37" s="580"/>
      <c r="MOC37" s="580"/>
      <c r="MOD37" s="580"/>
      <c r="MOE37" s="580"/>
      <c r="MOF37" s="580"/>
      <c r="MOG37" s="580"/>
      <c r="MOH37" s="580"/>
      <c r="MOI37" s="580"/>
      <c r="MOJ37" s="580"/>
      <c r="MOK37" s="580"/>
      <c r="MOL37" s="580"/>
      <c r="MOM37" s="580"/>
      <c r="MON37" s="580"/>
      <c r="MOO37" s="580"/>
      <c r="MOP37" s="580"/>
      <c r="MOQ37" s="580"/>
      <c r="MOR37" s="580"/>
      <c r="MOS37" s="580"/>
      <c r="MOT37" s="580"/>
      <c r="MOU37" s="580"/>
      <c r="MOV37" s="580"/>
      <c r="MOW37" s="580"/>
      <c r="MOX37" s="580"/>
      <c r="MOY37" s="580"/>
      <c r="MOZ37" s="580"/>
      <c r="MPA37" s="580"/>
      <c r="MPB37" s="580"/>
      <c r="MPC37" s="580"/>
      <c r="MPD37" s="580"/>
      <c r="MPE37" s="580"/>
      <c r="MPF37" s="580"/>
      <c r="MPG37" s="580"/>
      <c r="MPH37" s="580"/>
      <c r="MPI37" s="580"/>
      <c r="MPJ37" s="580"/>
      <c r="MPK37" s="580"/>
      <c r="MPL37" s="580"/>
      <c r="MPM37" s="580"/>
      <c r="MPN37" s="580"/>
      <c r="MPO37" s="580"/>
      <c r="MPP37" s="580"/>
      <c r="MPQ37" s="580"/>
      <c r="MPR37" s="580"/>
      <c r="MPS37" s="580"/>
      <c r="MPT37" s="580"/>
      <c r="MPU37" s="580"/>
      <c r="MPV37" s="580"/>
      <c r="MPW37" s="580"/>
      <c r="MPX37" s="580"/>
      <c r="MPY37" s="580"/>
      <c r="MPZ37" s="580"/>
      <c r="MQA37" s="580"/>
      <c r="MQB37" s="580"/>
      <c r="MQC37" s="580"/>
      <c r="MQD37" s="580"/>
      <c r="MQE37" s="580"/>
      <c r="MQF37" s="580"/>
      <c r="MQG37" s="580"/>
      <c r="MQH37" s="580"/>
      <c r="MQI37" s="580"/>
      <c r="MQJ37" s="580"/>
      <c r="MQK37" s="580"/>
      <c r="MQL37" s="580"/>
      <c r="MQM37" s="580"/>
      <c r="MQN37" s="580"/>
      <c r="MQO37" s="580"/>
      <c r="MQP37" s="580"/>
      <c r="MQQ37" s="580"/>
      <c r="MQR37" s="580"/>
      <c r="MQS37" s="580"/>
      <c r="MQT37" s="580"/>
      <c r="MQU37" s="580"/>
      <c r="MQV37" s="580"/>
      <c r="MQW37" s="580"/>
      <c r="MQX37" s="580"/>
      <c r="MQY37" s="580"/>
      <c r="MQZ37" s="580"/>
      <c r="MRA37" s="580"/>
      <c r="MRB37" s="580"/>
      <c r="MRC37" s="580"/>
      <c r="MRD37" s="580"/>
      <c r="MRE37" s="580"/>
      <c r="MRF37" s="580"/>
      <c r="MRG37" s="580"/>
      <c r="MRH37" s="580"/>
      <c r="MRI37" s="580"/>
      <c r="MRJ37" s="580"/>
      <c r="MRK37" s="580"/>
      <c r="MRL37" s="580"/>
      <c r="MRM37" s="580"/>
      <c r="MRN37" s="580"/>
      <c r="MRO37" s="580"/>
      <c r="MRP37" s="580"/>
      <c r="MRQ37" s="580"/>
      <c r="MRR37" s="580"/>
      <c r="MRS37" s="580"/>
      <c r="MRT37" s="580"/>
      <c r="MRU37" s="580"/>
      <c r="MRV37" s="580"/>
      <c r="MRW37" s="580"/>
      <c r="MRX37" s="580"/>
      <c r="MRY37" s="580"/>
      <c r="MRZ37" s="580"/>
      <c r="MSA37" s="580"/>
      <c r="MSB37" s="580"/>
      <c r="MSC37" s="580"/>
      <c r="MSD37" s="580"/>
      <c r="MSE37" s="580"/>
      <c r="MSF37" s="580"/>
      <c r="MSG37" s="580"/>
      <c r="MSH37" s="580"/>
      <c r="MSI37" s="580"/>
      <c r="MSJ37" s="580"/>
      <c r="MSK37" s="580"/>
      <c r="MSL37" s="580"/>
      <c r="MSM37" s="580"/>
      <c r="MSN37" s="580"/>
      <c r="MSO37" s="580"/>
      <c r="MSP37" s="580"/>
      <c r="MSQ37" s="580"/>
      <c r="MSR37" s="580"/>
      <c r="MSS37" s="580"/>
      <c r="MST37" s="580"/>
      <c r="MSU37" s="580"/>
      <c r="MSV37" s="580"/>
      <c r="MSW37" s="580"/>
      <c r="MSX37" s="580"/>
      <c r="MSY37" s="580"/>
      <c r="MSZ37" s="580"/>
      <c r="MTA37" s="580"/>
      <c r="MTB37" s="580"/>
      <c r="MTC37" s="580"/>
      <c r="MTD37" s="580"/>
      <c r="MTE37" s="580"/>
      <c r="MTF37" s="580"/>
      <c r="MTG37" s="580"/>
      <c r="MTH37" s="580"/>
      <c r="MTI37" s="580"/>
      <c r="MTJ37" s="580"/>
      <c r="MTK37" s="580"/>
      <c r="MTL37" s="580"/>
      <c r="MTM37" s="580"/>
      <c r="MTN37" s="580"/>
      <c r="MTO37" s="580"/>
      <c r="MTP37" s="580"/>
      <c r="MTQ37" s="580"/>
      <c r="MTR37" s="580"/>
      <c r="MTS37" s="580"/>
      <c r="MTT37" s="580"/>
      <c r="MTU37" s="580"/>
      <c r="MTV37" s="580"/>
      <c r="MTW37" s="580"/>
      <c r="MTX37" s="580"/>
      <c r="MTY37" s="580"/>
      <c r="MTZ37" s="580"/>
      <c r="MUA37" s="580"/>
      <c r="MUB37" s="580"/>
      <c r="MUC37" s="580"/>
      <c r="MUD37" s="580"/>
      <c r="MUE37" s="580"/>
      <c r="MUF37" s="580"/>
      <c r="MUG37" s="580"/>
      <c r="MUH37" s="580"/>
      <c r="MUI37" s="580"/>
      <c r="MUJ37" s="580"/>
      <c r="MUK37" s="580"/>
      <c r="MUL37" s="580"/>
      <c r="MUM37" s="580"/>
      <c r="MUN37" s="580"/>
      <c r="MUO37" s="580"/>
      <c r="MUP37" s="580"/>
      <c r="MUQ37" s="580"/>
      <c r="MUR37" s="580"/>
      <c r="MUS37" s="580"/>
      <c r="MUT37" s="580"/>
      <c r="MUU37" s="580"/>
      <c r="MUV37" s="580"/>
      <c r="MUW37" s="580"/>
      <c r="MUX37" s="580"/>
      <c r="MUY37" s="580"/>
      <c r="MUZ37" s="580"/>
      <c r="MVA37" s="580"/>
      <c r="MVB37" s="580"/>
      <c r="MVC37" s="580"/>
      <c r="MVD37" s="580"/>
      <c r="MVE37" s="580"/>
      <c r="MVF37" s="580"/>
      <c r="MVG37" s="580"/>
      <c r="MVH37" s="580"/>
      <c r="MVI37" s="580"/>
      <c r="MVJ37" s="580"/>
      <c r="MVK37" s="580"/>
      <c r="MVL37" s="580"/>
      <c r="MVM37" s="580"/>
      <c r="MVN37" s="580"/>
      <c r="MVO37" s="580"/>
      <c r="MVP37" s="580"/>
      <c r="MVQ37" s="580"/>
      <c r="MVR37" s="580"/>
      <c r="MVS37" s="580"/>
      <c r="MVT37" s="580"/>
      <c r="MVU37" s="580"/>
      <c r="MVV37" s="580"/>
      <c r="MVW37" s="580"/>
      <c r="MVX37" s="580"/>
      <c r="MVY37" s="580"/>
      <c r="MVZ37" s="580"/>
      <c r="MWA37" s="580"/>
      <c r="MWB37" s="580"/>
      <c r="MWC37" s="580"/>
      <c r="MWD37" s="580"/>
      <c r="MWE37" s="580"/>
      <c r="MWF37" s="580"/>
      <c r="MWG37" s="580"/>
      <c r="MWH37" s="580"/>
      <c r="MWI37" s="580"/>
      <c r="MWJ37" s="580"/>
      <c r="MWK37" s="580"/>
      <c r="MWL37" s="580"/>
      <c r="MWM37" s="580"/>
      <c r="MWN37" s="580"/>
      <c r="MWO37" s="580"/>
      <c r="MWP37" s="580"/>
      <c r="MWQ37" s="580"/>
      <c r="MWR37" s="580"/>
      <c r="MWS37" s="580"/>
      <c r="MWT37" s="580"/>
      <c r="MWU37" s="580"/>
      <c r="MWV37" s="580"/>
      <c r="MWW37" s="580"/>
      <c r="MWX37" s="580"/>
      <c r="MWY37" s="580"/>
      <c r="MWZ37" s="580"/>
      <c r="MXA37" s="580"/>
      <c r="MXB37" s="580"/>
      <c r="MXC37" s="580"/>
      <c r="MXD37" s="580"/>
      <c r="MXE37" s="580"/>
      <c r="MXF37" s="580"/>
      <c r="MXG37" s="580"/>
      <c r="MXH37" s="580"/>
      <c r="MXI37" s="580"/>
      <c r="MXJ37" s="580"/>
      <c r="MXK37" s="580"/>
      <c r="MXL37" s="580"/>
      <c r="MXM37" s="580"/>
      <c r="MXN37" s="580"/>
      <c r="MXO37" s="580"/>
      <c r="MXP37" s="580"/>
      <c r="MXQ37" s="580"/>
      <c r="MXR37" s="580"/>
      <c r="MXS37" s="580"/>
      <c r="MXT37" s="580"/>
      <c r="MXU37" s="580"/>
      <c r="MXV37" s="580"/>
      <c r="MXW37" s="580"/>
      <c r="MXX37" s="580"/>
      <c r="MXY37" s="580"/>
      <c r="MXZ37" s="580"/>
      <c r="MYA37" s="580"/>
      <c r="MYB37" s="580"/>
      <c r="MYC37" s="580"/>
      <c r="MYD37" s="580"/>
      <c r="MYE37" s="580"/>
      <c r="MYF37" s="580"/>
      <c r="MYG37" s="580"/>
      <c r="MYH37" s="580"/>
      <c r="MYI37" s="580"/>
      <c r="MYJ37" s="580"/>
      <c r="MYK37" s="580"/>
      <c r="MYL37" s="580"/>
      <c r="MYM37" s="580"/>
      <c r="MYN37" s="580"/>
      <c r="MYO37" s="580"/>
      <c r="MYP37" s="580"/>
      <c r="MYQ37" s="580"/>
      <c r="MYR37" s="580"/>
      <c r="MYS37" s="580"/>
      <c r="MYT37" s="580"/>
      <c r="MYU37" s="580"/>
      <c r="MYV37" s="580"/>
      <c r="MYW37" s="580"/>
      <c r="MYX37" s="580"/>
      <c r="MYY37" s="580"/>
      <c r="MYZ37" s="580"/>
      <c r="MZA37" s="580"/>
      <c r="MZB37" s="580"/>
      <c r="MZC37" s="580"/>
      <c r="MZD37" s="580"/>
      <c r="MZE37" s="580"/>
      <c r="MZF37" s="580"/>
      <c r="MZG37" s="580"/>
      <c r="MZH37" s="580"/>
      <c r="MZI37" s="580"/>
      <c r="MZJ37" s="580"/>
      <c r="MZK37" s="580"/>
      <c r="MZL37" s="580"/>
      <c r="MZM37" s="580"/>
      <c r="MZN37" s="580"/>
      <c r="MZO37" s="580"/>
      <c r="MZP37" s="580"/>
      <c r="MZQ37" s="580"/>
      <c r="MZR37" s="580"/>
      <c r="MZS37" s="580"/>
      <c r="MZT37" s="580"/>
      <c r="MZU37" s="580"/>
      <c r="MZV37" s="580"/>
      <c r="MZW37" s="580"/>
      <c r="MZX37" s="580"/>
      <c r="MZY37" s="580"/>
      <c r="MZZ37" s="580"/>
      <c r="NAA37" s="580"/>
      <c r="NAB37" s="580"/>
      <c r="NAC37" s="580"/>
      <c r="NAD37" s="580"/>
      <c r="NAE37" s="580"/>
      <c r="NAF37" s="580"/>
      <c r="NAG37" s="580"/>
      <c r="NAH37" s="580"/>
      <c r="NAI37" s="580"/>
      <c r="NAJ37" s="580"/>
      <c r="NAK37" s="580"/>
      <c r="NAL37" s="580"/>
      <c r="NAM37" s="580"/>
      <c r="NAN37" s="580"/>
      <c r="NAO37" s="580"/>
      <c r="NAP37" s="580"/>
      <c r="NAQ37" s="580"/>
      <c r="NAR37" s="580"/>
      <c r="NAS37" s="580"/>
      <c r="NAT37" s="580"/>
      <c r="NAU37" s="580"/>
      <c r="NAV37" s="580"/>
      <c r="NAW37" s="580"/>
      <c r="NAX37" s="580"/>
      <c r="NAY37" s="580"/>
      <c r="NAZ37" s="580"/>
      <c r="NBA37" s="580"/>
      <c r="NBB37" s="580"/>
      <c r="NBC37" s="580"/>
      <c r="NBD37" s="580"/>
      <c r="NBE37" s="580"/>
      <c r="NBF37" s="580"/>
      <c r="NBG37" s="580"/>
      <c r="NBH37" s="580"/>
      <c r="NBI37" s="580"/>
      <c r="NBJ37" s="580"/>
      <c r="NBK37" s="580"/>
      <c r="NBL37" s="580"/>
      <c r="NBM37" s="580"/>
      <c r="NBN37" s="580"/>
      <c r="NBO37" s="580"/>
      <c r="NBP37" s="580"/>
      <c r="NBQ37" s="580"/>
      <c r="NBR37" s="580"/>
      <c r="NBS37" s="580"/>
      <c r="NBT37" s="580"/>
      <c r="NBU37" s="580"/>
      <c r="NBV37" s="580"/>
      <c r="NBW37" s="580"/>
      <c r="NBX37" s="580"/>
      <c r="NBY37" s="580"/>
      <c r="NBZ37" s="580"/>
      <c r="NCA37" s="580"/>
      <c r="NCB37" s="580"/>
      <c r="NCC37" s="580"/>
      <c r="NCD37" s="580"/>
      <c r="NCE37" s="580"/>
      <c r="NCF37" s="580"/>
      <c r="NCG37" s="580"/>
      <c r="NCH37" s="580"/>
      <c r="NCI37" s="580"/>
      <c r="NCJ37" s="580"/>
      <c r="NCK37" s="580"/>
      <c r="NCL37" s="580"/>
      <c r="NCM37" s="580"/>
      <c r="NCN37" s="580"/>
      <c r="NCO37" s="580"/>
      <c r="NCP37" s="580"/>
      <c r="NCQ37" s="580"/>
      <c r="NCR37" s="580"/>
      <c r="NCS37" s="580"/>
      <c r="NCT37" s="580"/>
      <c r="NCU37" s="580"/>
      <c r="NCV37" s="580"/>
      <c r="NCW37" s="580"/>
      <c r="NCX37" s="580"/>
      <c r="NCY37" s="580"/>
      <c r="NCZ37" s="580"/>
      <c r="NDA37" s="580"/>
      <c r="NDB37" s="580"/>
      <c r="NDC37" s="580"/>
      <c r="NDD37" s="580"/>
      <c r="NDE37" s="580"/>
      <c r="NDF37" s="580"/>
      <c r="NDG37" s="580"/>
      <c r="NDH37" s="580"/>
      <c r="NDI37" s="580"/>
      <c r="NDJ37" s="580"/>
      <c r="NDK37" s="580"/>
      <c r="NDL37" s="580"/>
      <c r="NDM37" s="580"/>
      <c r="NDN37" s="580"/>
      <c r="NDO37" s="580"/>
      <c r="NDP37" s="580"/>
      <c r="NDQ37" s="580"/>
      <c r="NDR37" s="580"/>
      <c r="NDS37" s="580"/>
      <c r="NDT37" s="580"/>
      <c r="NDU37" s="580"/>
      <c r="NDV37" s="580"/>
      <c r="NDW37" s="580"/>
      <c r="NDX37" s="580"/>
      <c r="NDY37" s="580"/>
      <c r="NDZ37" s="580"/>
      <c r="NEA37" s="580"/>
      <c r="NEB37" s="580"/>
      <c r="NEC37" s="580"/>
      <c r="NED37" s="580"/>
      <c r="NEE37" s="580"/>
      <c r="NEF37" s="580"/>
      <c r="NEG37" s="580"/>
      <c r="NEH37" s="580"/>
      <c r="NEI37" s="580"/>
      <c r="NEJ37" s="580"/>
      <c r="NEK37" s="580"/>
      <c r="NEL37" s="580"/>
      <c r="NEM37" s="580"/>
      <c r="NEN37" s="580"/>
      <c r="NEO37" s="580"/>
      <c r="NEP37" s="580"/>
      <c r="NEQ37" s="580"/>
      <c r="NER37" s="580"/>
      <c r="NES37" s="580"/>
      <c r="NET37" s="580"/>
      <c r="NEU37" s="580"/>
      <c r="NEV37" s="580"/>
      <c r="NEW37" s="580"/>
      <c r="NEX37" s="580"/>
      <c r="NEY37" s="580"/>
      <c r="NEZ37" s="580"/>
      <c r="NFA37" s="580"/>
      <c r="NFB37" s="580"/>
      <c r="NFC37" s="580"/>
      <c r="NFD37" s="580"/>
      <c r="NFE37" s="580"/>
      <c r="NFF37" s="580"/>
      <c r="NFG37" s="580"/>
      <c r="NFH37" s="580"/>
      <c r="NFI37" s="580"/>
      <c r="NFJ37" s="580"/>
      <c r="NFK37" s="580"/>
      <c r="NFL37" s="580"/>
      <c r="NFM37" s="580"/>
      <c r="NFN37" s="580"/>
      <c r="NFO37" s="580"/>
      <c r="NFP37" s="580"/>
      <c r="NFQ37" s="580"/>
      <c r="NFR37" s="580"/>
      <c r="NFS37" s="580"/>
      <c r="NFT37" s="580"/>
      <c r="NFU37" s="580"/>
      <c r="NFV37" s="580"/>
      <c r="NFW37" s="580"/>
      <c r="NFX37" s="580"/>
      <c r="NFY37" s="580"/>
      <c r="NFZ37" s="580"/>
      <c r="NGA37" s="580"/>
      <c r="NGB37" s="580"/>
      <c r="NGC37" s="580"/>
      <c r="NGD37" s="580"/>
      <c r="NGE37" s="580"/>
      <c r="NGF37" s="580"/>
      <c r="NGG37" s="580"/>
      <c r="NGH37" s="580"/>
      <c r="NGI37" s="580"/>
      <c r="NGJ37" s="580"/>
      <c r="NGK37" s="580"/>
      <c r="NGL37" s="580"/>
      <c r="NGM37" s="580"/>
      <c r="NGN37" s="580"/>
      <c r="NGO37" s="580"/>
      <c r="NGP37" s="580"/>
      <c r="NGQ37" s="580"/>
      <c r="NGR37" s="580"/>
      <c r="NGS37" s="580"/>
      <c r="NGT37" s="580"/>
      <c r="NGU37" s="580"/>
      <c r="NGV37" s="580"/>
      <c r="NGW37" s="580"/>
      <c r="NGX37" s="580"/>
      <c r="NGY37" s="580"/>
      <c r="NGZ37" s="580"/>
      <c r="NHA37" s="580"/>
      <c r="NHB37" s="580"/>
      <c r="NHC37" s="580"/>
      <c r="NHD37" s="580"/>
      <c r="NHE37" s="580"/>
      <c r="NHF37" s="580"/>
      <c r="NHG37" s="580"/>
      <c r="NHH37" s="580"/>
      <c r="NHI37" s="580"/>
      <c r="NHJ37" s="580"/>
      <c r="NHK37" s="580"/>
      <c r="NHL37" s="580"/>
      <c r="NHM37" s="580"/>
      <c r="NHN37" s="580"/>
      <c r="NHO37" s="580"/>
      <c r="NHP37" s="580"/>
      <c r="NHQ37" s="580"/>
      <c r="NHR37" s="580"/>
      <c r="NHS37" s="580"/>
      <c r="NHT37" s="580"/>
      <c r="NHU37" s="580"/>
      <c r="NHV37" s="580"/>
      <c r="NHW37" s="580"/>
      <c r="NHX37" s="580"/>
      <c r="NHY37" s="580"/>
      <c r="NHZ37" s="580"/>
      <c r="NIA37" s="580"/>
      <c r="NIB37" s="580"/>
      <c r="NIC37" s="580"/>
      <c r="NID37" s="580"/>
      <c r="NIE37" s="580"/>
      <c r="NIF37" s="580"/>
      <c r="NIG37" s="580"/>
      <c r="NIH37" s="580"/>
      <c r="NII37" s="580"/>
      <c r="NIJ37" s="580"/>
      <c r="NIK37" s="580"/>
      <c r="NIL37" s="580"/>
      <c r="NIM37" s="580"/>
      <c r="NIN37" s="580"/>
      <c r="NIO37" s="580"/>
      <c r="NIP37" s="580"/>
      <c r="NIQ37" s="580"/>
      <c r="NIR37" s="580"/>
      <c r="NIS37" s="580"/>
      <c r="NIT37" s="580"/>
      <c r="NIU37" s="580"/>
      <c r="NIV37" s="580"/>
      <c r="NIW37" s="580"/>
      <c r="NIX37" s="580"/>
      <c r="NIY37" s="580"/>
      <c r="NIZ37" s="580"/>
      <c r="NJA37" s="580"/>
      <c r="NJB37" s="580"/>
      <c r="NJC37" s="580"/>
      <c r="NJD37" s="580"/>
      <c r="NJE37" s="580"/>
      <c r="NJF37" s="580"/>
      <c r="NJG37" s="580"/>
      <c r="NJH37" s="580"/>
      <c r="NJI37" s="580"/>
      <c r="NJJ37" s="580"/>
      <c r="NJK37" s="580"/>
      <c r="NJL37" s="580"/>
      <c r="NJM37" s="580"/>
      <c r="NJN37" s="580"/>
      <c r="NJO37" s="580"/>
      <c r="NJP37" s="580"/>
      <c r="NJQ37" s="580"/>
      <c r="NJR37" s="580"/>
      <c r="NJS37" s="580"/>
      <c r="NJT37" s="580"/>
      <c r="NJU37" s="580"/>
      <c r="NJV37" s="580"/>
      <c r="NJW37" s="580"/>
      <c r="NJX37" s="580"/>
      <c r="NJY37" s="580"/>
      <c r="NJZ37" s="580"/>
      <c r="NKA37" s="580"/>
      <c r="NKB37" s="580"/>
      <c r="NKC37" s="580"/>
      <c r="NKD37" s="580"/>
      <c r="NKE37" s="580"/>
      <c r="NKF37" s="580"/>
      <c r="NKG37" s="580"/>
      <c r="NKH37" s="580"/>
      <c r="NKI37" s="580"/>
      <c r="NKJ37" s="580"/>
      <c r="NKK37" s="580"/>
      <c r="NKL37" s="580"/>
      <c r="NKM37" s="580"/>
      <c r="NKN37" s="580"/>
      <c r="NKO37" s="580"/>
      <c r="NKP37" s="580"/>
      <c r="NKQ37" s="580"/>
      <c r="NKR37" s="580"/>
      <c r="NKS37" s="580"/>
      <c r="NKT37" s="580"/>
      <c r="NKU37" s="580"/>
      <c r="NKV37" s="580"/>
      <c r="NKW37" s="580"/>
      <c r="NKX37" s="580"/>
      <c r="NKY37" s="580"/>
      <c r="NKZ37" s="580"/>
      <c r="NLA37" s="580"/>
      <c r="NLB37" s="580"/>
      <c r="NLC37" s="580"/>
      <c r="NLD37" s="580"/>
      <c r="NLE37" s="580"/>
      <c r="NLF37" s="580"/>
      <c r="NLG37" s="580"/>
      <c r="NLH37" s="580"/>
      <c r="NLI37" s="580"/>
      <c r="NLJ37" s="580"/>
      <c r="NLK37" s="580"/>
      <c r="NLL37" s="580"/>
      <c r="NLM37" s="580"/>
      <c r="NLN37" s="580"/>
      <c r="NLO37" s="580"/>
      <c r="NLP37" s="580"/>
      <c r="NLQ37" s="580"/>
      <c r="NLR37" s="580"/>
      <c r="NLS37" s="580"/>
      <c r="NLT37" s="580"/>
      <c r="NLU37" s="580"/>
      <c r="NLV37" s="580"/>
      <c r="NLW37" s="580"/>
      <c r="NLX37" s="580"/>
      <c r="NLY37" s="580"/>
      <c r="NLZ37" s="580"/>
      <c r="NMA37" s="580"/>
      <c r="NMB37" s="580"/>
      <c r="NMC37" s="580"/>
      <c r="NMD37" s="580"/>
      <c r="NME37" s="580"/>
      <c r="NMF37" s="580"/>
      <c r="NMG37" s="580"/>
      <c r="NMH37" s="580"/>
      <c r="NMI37" s="580"/>
      <c r="NMJ37" s="580"/>
      <c r="NMK37" s="580"/>
      <c r="NML37" s="580"/>
      <c r="NMM37" s="580"/>
      <c r="NMN37" s="580"/>
      <c r="NMO37" s="580"/>
      <c r="NMP37" s="580"/>
      <c r="NMQ37" s="580"/>
      <c r="NMR37" s="580"/>
      <c r="NMS37" s="580"/>
      <c r="NMT37" s="580"/>
      <c r="NMU37" s="580"/>
      <c r="NMV37" s="580"/>
      <c r="NMW37" s="580"/>
      <c r="NMX37" s="580"/>
      <c r="NMY37" s="580"/>
      <c r="NMZ37" s="580"/>
      <c r="NNA37" s="580"/>
      <c r="NNB37" s="580"/>
      <c r="NNC37" s="580"/>
      <c r="NND37" s="580"/>
      <c r="NNE37" s="580"/>
      <c r="NNF37" s="580"/>
      <c r="NNG37" s="580"/>
      <c r="NNH37" s="580"/>
      <c r="NNI37" s="580"/>
      <c r="NNJ37" s="580"/>
      <c r="NNK37" s="580"/>
      <c r="NNL37" s="580"/>
      <c r="NNM37" s="580"/>
      <c r="NNN37" s="580"/>
      <c r="NNO37" s="580"/>
      <c r="NNP37" s="580"/>
      <c r="NNQ37" s="580"/>
      <c r="NNR37" s="580"/>
      <c r="NNS37" s="580"/>
      <c r="NNT37" s="580"/>
      <c r="NNU37" s="580"/>
      <c r="NNV37" s="580"/>
      <c r="NNW37" s="580"/>
      <c r="NNX37" s="580"/>
      <c r="NNY37" s="580"/>
      <c r="NNZ37" s="580"/>
      <c r="NOA37" s="580"/>
      <c r="NOB37" s="580"/>
      <c r="NOC37" s="580"/>
      <c r="NOD37" s="580"/>
      <c r="NOE37" s="580"/>
      <c r="NOF37" s="580"/>
      <c r="NOG37" s="580"/>
      <c r="NOH37" s="580"/>
      <c r="NOI37" s="580"/>
      <c r="NOJ37" s="580"/>
      <c r="NOK37" s="580"/>
      <c r="NOL37" s="580"/>
      <c r="NOM37" s="580"/>
      <c r="NON37" s="580"/>
      <c r="NOO37" s="580"/>
      <c r="NOP37" s="580"/>
      <c r="NOQ37" s="580"/>
      <c r="NOR37" s="580"/>
      <c r="NOS37" s="580"/>
      <c r="NOT37" s="580"/>
      <c r="NOU37" s="580"/>
      <c r="NOV37" s="580"/>
      <c r="NOW37" s="580"/>
      <c r="NOX37" s="580"/>
      <c r="NOY37" s="580"/>
      <c r="NOZ37" s="580"/>
      <c r="NPA37" s="580"/>
      <c r="NPB37" s="580"/>
      <c r="NPC37" s="580"/>
      <c r="NPD37" s="580"/>
      <c r="NPE37" s="580"/>
      <c r="NPF37" s="580"/>
      <c r="NPG37" s="580"/>
      <c r="NPH37" s="580"/>
      <c r="NPI37" s="580"/>
      <c r="NPJ37" s="580"/>
      <c r="NPK37" s="580"/>
      <c r="NPL37" s="580"/>
      <c r="NPM37" s="580"/>
      <c r="NPN37" s="580"/>
      <c r="NPO37" s="580"/>
      <c r="NPP37" s="580"/>
      <c r="NPQ37" s="580"/>
      <c r="NPR37" s="580"/>
      <c r="NPS37" s="580"/>
      <c r="NPT37" s="580"/>
      <c r="NPU37" s="580"/>
      <c r="NPV37" s="580"/>
      <c r="NPW37" s="580"/>
      <c r="NPX37" s="580"/>
      <c r="NPY37" s="580"/>
      <c r="NPZ37" s="580"/>
      <c r="NQA37" s="580"/>
      <c r="NQB37" s="580"/>
      <c r="NQC37" s="580"/>
      <c r="NQD37" s="580"/>
      <c r="NQE37" s="580"/>
      <c r="NQF37" s="580"/>
      <c r="NQG37" s="580"/>
      <c r="NQH37" s="580"/>
      <c r="NQI37" s="580"/>
      <c r="NQJ37" s="580"/>
      <c r="NQK37" s="580"/>
      <c r="NQL37" s="580"/>
      <c r="NQM37" s="580"/>
      <c r="NQN37" s="580"/>
      <c r="NQO37" s="580"/>
      <c r="NQP37" s="580"/>
      <c r="NQQ37" s="580"/>
      <c r="NQR37" s="580"/>
      <c r="NQS37" s="580"/>
      <c r="NQT37" s="580"/>
      <c r="NQU37" s="580"/>
      <c r="NQV37" s="580"/>
      <c r="NQW37" s="580"/>
      <c r="NQX37" s="580"/>
      <c r="NQY37" s="580"/>
      <c r="NQZ37" s="580"/>
      <c r="NRA37" s="580"/>
      <c r="NRB37" s="580"/>
      <c r="NRC37" s="580"/>
      <c r="NRD37" s="580"/>
      <c r="NRE37" s="580"/>
      <c r="NRF37" s="580"/>
      <c r="NRG37" s="580"/>
      <c r="NRH37" s="580"/>
      <c r="NRI37" s="580"/>
      <c r="NRJ37" s="580"/>
      <c r="NRK37" s="580"/>
      <c r="NRL37" s="580"/>
      <c r="NRM37" s="580"/>
      <c r="NRN37" s="580"/>
      <c r="NRO37" s="580"/>
      <c r="NRP37" s="580"/>
      <c r="NRQ37" s="580"/>
      <c r="NRR37" s="580"/>
      <c r="NRS37" s="580"/>
      <c r="NRT37" s="580"/>
      <c r="NRU37" s="580"/>
      <c r="NRV37" s="580"/>
      <c r="NRW37" s="580"/>
      <c r="NRX37" s="580"/>
      <c r="NRY37" s="580"/>
      <c r="NRZ37" s="580"/>
      <c r="NSA37" s="580"/>
      <c r="NSB37" s="580"/>
      <c r="NSC37" s="580"/>
      <c r="NSD37" s="580"/>
      <c r="NSE37" s="580"/>
      <c r="NSF37" s="580"/>
      <c r="NSG37" s="580"/>
      <c r="NSH37" s="580"/>
      <c r="NSI37" s="580"/>
      <c r="NSJ37" s="580"/>
      <c r="NSK37" s="580"/>
      <c r="NSL37" s="580"/>
      <c r="NSM37" s="580"/>
      <c r="NSN37" s="580"/>
      <c r="NSO37" s="580"/>
      <c r="NSP37" s="580"/>
      <c r="NSQ37" s="580"/>
      <c r="NSR37" s="580"/>
      <c r="NSS37" s="580"/>
      <c r="NST37" s="580"/>
      <c r="NSU37" s="580"/>
      <c r="NSV37" s="580"/>
      <c r="NSW37" s="580"/>
      <c r="NSX37" s="580"/>
      <c r="NSY37" s="580"/>
      <c r="NSZ37" s="580"/>
      <c r="NTA37" s="580"/>
      <c r="NTB37" s="580"/>
      <c r="NTC37" s="580"/>
      <c r="NTD37" s="580"/>
      <c r="NTE37" s="580"/>
      <c r="NTF37" s="580"/>
      <c r="NTG37" s="580"/>
      <c r="NTH37" s="580"/>
      <c r="NTI37" s="580"/>
      <c r="NTJ37" s="580"/>
      <c r="NTK37" s="580"/>
      <c r="NTL37" s="580"/>
      <c r="NTM37" s="580"/>
      <c r="NTN37" s="580"/>
      <c r="NTO37" s="580"/>
      <c r="NTP37" s="580"/>
      <c r="NTQ37" s="580"/>
      <c r="NTR37" s="580"/>
      <c r="NTS37" s="580"/>
      <c r="NTT37" s="580"/>
      <c r="NTU37" s="580"/>
      <c r="NTV37" s="580"/>
      <c r="NTW37" s="580"/>
      <c r="NTX37" s="580"/>
      <c r="NTY37" s="580"/>
      <c r="NTZ37" s="580"/>
      <c r="NUA37" s="580"/>
      <c r="NUB37" s="580"/>
      <c r="NUC37" s="580"/>
      <c r="NUD37" s="580"/>
      <c r="NUE37" s="580"/>
      <c r="NUF37" s="580"/>
      <c r="NUG37" s="580"/>
      <c r="NUH37" s="580"/>
      <c r="NUI37" s="580"/>
      <c r="NUJ37" s="580"/>
      <c r="NUK37" s="580"/>
      <c r="NUL37" s="580"/>
      <c r="NUM37" s="580"/>
      <c r="NUN37" s="580"/>
      <c r="NUO37" s="580"/>
      <c r="NUP37" s="580"/>
      <c r="NUQ37" s="580"/>
      <c r="NUR37" s="580"/>
      <c r="NUS37" s="580"/>
      <c r="NUT37" s="580"/>
      <c r="NUU37" s="580"/>
      <c r="NUV37" s="580"/>
      <c r="NUW37" s="580"/>
      <c r="NUX37" s="580"/>
      <c r="NUY37" s="580"/>
      <c r="NUZ37" s="580"/>
      <c r="NVA37" s="580"/>
      <c r="NVB37" s="580"/>
      <c r="NVC37" s="580"/>
      <c r="NVD37" s="580"/>
      <c r="NVE37" s="580"/>
      <c r="NVF37" s="580"/>
      <c r="NVG37" s="580"/>
      <c r="NVH37" s="580"/>
      <c r="NVI37" s="580"/>
      <c r="NVJ37" s="580"/>
      <c r="NVK37" s="580"/>
      <c r="NVL37" s="580"/>
      <c r="NVM37" s="580"/>
      <c r="NVN37" s="580"/>
      <c r="NVO37" s="580"/>
      <c r="NVP37" s="580"/>
      <c r="NVQ37" s="580"/>
      <c r="NVR37" s="580"/>
      <c r="NVS37" s="580"/>
      <c r="NVT37" s="580"/>
      <c r="NVU37" s="580"/>
      <c r="NVV37" s="580"/>
      <c r="NVW37" s="580"/>
      <c r="NVX37" s="580"/>
      <c r="NVY37" s="580"/>
      <c r="NVZ37" s="580"/>
      <c r="NWA37" s="580"/>
      <c r="NWB37" s="580"/>
      <c r="NWC37" s="580"/>
      <c r="NWD37" s="580"/>
      <c r="NWE37" s="580"/>
      <c r="NWF37" s="580"/>
      <c r="NWG37" s="580"/>
      <c r="NWH37" s="580"/>
      <c r="NWI37" s="580"/>
      <c r="NWJ37" s="580"/>
      <c r="NWK37" s="580"/>
      <c r="NWL37" s="580"/>
      <c r="NWM37" s="580"/>
      <c r="NWN37" s="580"/>
      <c r="NWO37" s="580"/>
      <c r="NWP37" s="580"/>
      <c r="NWQ37" s="580"/>
      <c r="NWR37" s="580"/>
      <c r="NWS37" s="580"/>
      <c r="NWT37" s="580"/>
      <c r="NWU37" s="580"/>
      <c r="NWV37" s="580"/>
      <c r="NWW37" s="580"/>
      <c r="NWX37" s="580"/>
      <c r="NWY37" s="580"/>
      <c r="NWZ37" s="580"/>
      <c r="NXA37" s="580"/>
      <c r="NXB37" s="580"/>
      <c r="NXC37" s="580"/>
      <c r="NXD37" s="580"/>
      <c r="NXE37" s="580"/>
      <c r="NXF37" s="580"/>
      <c r="NXG37" s="580"/>
      <c r="NXH37" s="580"/>
      <c r="NXI37" s="580"/>
      <c r="NXJ37" s="580"/>
      <c r="NXK37" s="580"/>
      <c r="NXL37" s="580"/>
      <c r="NXM37" s="580"/>
      <c r="NXN37" s="580"/>
      <c r="NXO37" s="580"/>
      <c r="NXP37" s="580"/>
      <c r="NXQ37" s="580"/>
      <c r="NXR37" s="580"/>
      <c r="NXS37" s="580"/>
      <c r="NXT37" s="580"/>
      <c r="NXU37" s="580"/>
      <c r="NXV37" s="580"/>
      <c r="NXW37" s="580"/>
      <c r="NXX37" s="580"/>
      <c r="NXY37" s="580"/>
      <c r="NXZ37" s="580"/>
      <c r="NYA37" s="580"/>
      <c r="NYB37" s="580"/>
      <c r="NYC37" s="580"/>
      <c r="NYD37" s="580"/>
      <c r="NYE37" s="580"/>
      <c r="NYF37" s="580"/>
      <c r="NYG37" s="580"/>
      <c r="NYH37" s="580"/>
      <c r="NYI37" s="580"/>
      <c r="NYJ37" s="580"/>
      <c r="NYK37" s="580"/>
      <c r="NYL37" s="580"/>
      <c r="NYM37" s="580"/>
      <c r="NYN37" s="580"/>
      <c r="NYO37" s="580"/>
      <c r="NYP37" s="580"/>
      <c r="NYQ37" s="580"/>
      <c r="NYR37" s="580"/>
      <c r="NYS37" s="580"/>
      <c r="NYT37" s="580"/>
      <c r="NYU37" s="580"/>
      <c r="NYV37" s="580"/>
      <c r="NYW37" s="580"/>
      <c r="NYX37" s="580"/>
      <c r="NYY37" s="580"/>
      <c r="NYZ37" s="580"/>
      <c r="NZA37" s="580"/>
      <c r="NZB37" s="580"/>
      <c r="NZC37" s="580"/>
      <c r="NZD37" s="580"/>
      <c r="NZE37" s="580"/>
      <c r="NZF37" s="580"/>
      <c r="NZG37" s="580"/>
      <c r="NZH37" s="580"/>
      <c r="NZI37" s="580"/>
      <c r="NZJ37" s="580"/>
      <c r="NZK37" s="580"/>
      <c r="NZL37" s="580"/>
      <c r="NZM37" s="580"/>
      <c r="NZN37" s="580"/>
      <c r="NZO37" s="580"/>
      <c r="NZP37" s="580"/>
      <c r="NZQ37" s="580"/>
      <c r="NZR37" s="580"/>
      <c r="NZS37" s="580"/>
      <c r="NZT37" s="580"/>
      <c r="NZU37" s="580"/>
      <c r="NZV37" s="580"/>
      <c r="NZW37" s="580"/>
      <c r="NZX37" s="580"/>
      <c r="NZY37" s="580"/>
      <c r="NZZ37" s="580"/>
      <c r="OAA37" s="580"/>
      <c r="OAB37" s="580"/>
      <c r="OAC37" s="580"/>
      <c r="OAD37" s="580"/>
      <c r="OAE37" s="580"/>
      <c r="OAF37" s="580"/>
      <c r="OAG37" s="580"/>
      <c r="OAH37" s="580"/>
      <c r="OAI37" s="580"/>
      <c r="OAJ37" s="580"/>
      <c r="OAK37" s="580"/>
      <c r="OAL37" s="580"/>
      <c r="OAM37" s="580"/>
      <c r="OAN37" s="580"/>
      <c r="OAO37" s="580"/>
      <c r="OAP37" s="580"/>
      <c r="OAQ37" s="580"/>
      <c r="OAR37" s="580"/>
      <c r="OAS37" s="580"/>
      <c r="OAT37" s="580"/>
      <c r="OAU37" s="580"/>
      <c r="OAV37" s="580"/>
      <c r="OAW37" s="580"/>
      <c r="OAX37" s="580"/>
      <c r="OAY37" s="580"/>
      <c r="OAZ37" s="580"/>
      <c r="OBA37" s="580"/>
      <c r="OBB37" s="580"/>
      <c r="OBC37" s="580"/>
      <c r="OBD37" s="580"/>
      <c r="OBE37" s="580"/>
      <c r="OBF37" s="580"/>
      <c r="OBG37" s="580"/>
      <c r="OBH37" s="580"/>
      <c r="OBI37" s="580"/>
      <c r="OBJ37" s="580"/>
      <c r="OBK37" s="580"/>
      <c r="OBL37" s="580"/>
      <c r="OBM37" s="580"/>
      <c r="OBN37" s="580"/>
      <c r="OBO37" s="580"/>
      <c r="OBP37" s="580"/>
      <c r="OBQ37" s="580"/>
      <c r="OBR37" s="580"/>
      <c r="OBS37" s="580"/>
      <c r="OBT37" s="580"/>
      <c r="OBU37" s="580"/>
      <c r="OBV37" s="580"/>
      <c r="OBW37" s="580"/>
      <c r="OBX37" s="580"/>
      <c r="OBY37" s="580"/>
      <c r="OBZ37" s="580"/>
      <c r="OCA37" s="580"/>
      <c r="OCB37" s="580"/>
      <c r="OCC37" s="580"/>
      <c r="OCD37" s="580"/>
      <c r="OCE37" s="580"/>
      <c r="OCF37" s="580"/>
      <c r="OCG37" s="580"/>
      <c r="OCH37" s="580"/>
      <c r="OCI37" s="580"/>
      <c r="OCJ37" s="580"/>
      <c r="OCK37" s="580"/>
      <c r="OCL37" s="580"/>
      <c r="OCM37" s="580"/>
      <c r="OCN37" s="580"/>
      <c r="OCO37" s="580"/>
      <c r="OCP37" s="580"/>
      <c r="OCQ37" s="580"/>
      <c r="OCR37" s="580"/>
      <c r="OCS37" s="580"/>
      <c r="OCT37" s="580"/>
      <c r="OCU37" s="580"/>
      <c r="OCV37" s="580"/>
      <c r="OCW37" s="580"/>
      <c r="OCX37" s="580"/>
      <c r="OCY37" s="580"/>
      <c r="OCZ37" s="580"/>
      <c r="ODA37" s="580"/>
      <c r="ODB37" s="580"/>
      <c r="ODC37" s="580"/>
      <c r="ODD37" s="580"/>
      <c r="ODE37" s="580"/>
      <c r="ODF37" s="580"/>
      <c r="ODG37" s="580"/>
      <c r="ODH37" s="580"/>
      <c r="ODI37" s="580"/>
      <c r="ODJ37" s="580"/>
      <c r="ODK37" s="580"/>
      <c r="ODL37" s="580"/>
      <c r="ODM37" s="580"/>
      <c r="ODN37" s="580"/>
      <c r="ODO37" s="580"/>
      <c r="ODP37" s="580"/>
      <c r="ODQ37" s="580"/>
      <c r="ODR37" s="580"/>
      <c r="ODS37" s="580"/>
      <c r="ODT37" s="580"/>
      <c r="ODU37" s="580"/>
      <c r="ODV37" s="580"/>
      <c r="ODW37" s="580"/>
      <c r="ODX37" s="580"/>
      <c r="ODY37" s="580"/>
      <c r="ODZ37" s="580"/>
      <c r="OEA37" s="580"/>
      <c r="OEB37" s="580"/>
      <c r="OEC37" s="580"/>
      <c r="OED37" s="580"/>
      <c r="OEE37" s="580"/>
      <c r="OEF37" s="580"/>
      <c r="OEG37" s="580"/>
      <c r="OEH37" s="580"/>
      <c r="OEI37" s="580"/>
      <c r="OEJ37" s="580"/>
      <c r="OEK37" s="580"/>
      <c r="OEL37" s="580"/>
      <c r="OEM37" s="580"/>
      <c r="OEN37" s="580"/>
      <c r="OEO37" s="580"/>
      <c r="OEP37" s="580"/>
      <c r="OEQ37" s="580"/>
      <c r="OER37" s="580"/>
      <c r="OES37" s="580"/>
      <c r="OET37" s="580"/>
      <c r="OEU37" s="580"/>
      <c r="OEV37" s="580"/>
      <c r="OEW37" s="580"/>
      <c r="OEX37" s="580"/>
      <c r="OEY37" s="580"/>
      <c r="OEZ37" s="580"/>
      <c r="OFA37" s="580"/>
      <c r="OFB37" s="580"/>
      <c r="OFC37" s="580"/>
      <c r="OFD37" s="580"/>
      <c r="OFE37" s="580"/>
      <c r="OFF37" s="580"/>
      <c r="OFG37" s="580"/>
      <c r="OFH37" s="580"/>
      <c r="OFI37" s="580"/>
      <c r="OFJ37" s="580"/>
      <c r="OFK37" s="580"/>
      <c r="OFL37" s="580"/>
      <c r="OFM37" s="580"/>
      <c r="OFN37" s="580"/>
      <c r="OFO37" s="580"/>
      <c r="OFP37" s="580"/>
      <c r="OFQ37" s="580"/>
      <c r="OFR37" s="580"/>
      <c r="OFS37" s="580"/>
      <c r="OFT37" s="580"/>
      <c r="OFU37" s="580"/>
      <c r="OFV37" s="580"/>
      <c r="OFW37" s="580"/>
      <c r="OFX37" s="580"/>
      <c r="OFY37" s="580"/>
      <c r="OFZ37" s="580"/>
      <c r="OGA37" s="580"/>
      <c r="OGB37" s="580"/>
      <c r="OGC37" s="580"/>
      <c r="OGD37" s="580"/>
      <c r="OGE37" s="580"/>
      <c r="OGF37" s="580"/>
      <c r="OGG37" s="580"/>
      <c r="OGH37" s="580"/>
      <c r="OGI37" s="580"/>
      <c r="OGJ37" s="580"/>
      <c r="OGK37" s="580"/>
      <c r="OGL37" s="580"/>
      <c r="OGM37" s="580"/>
      <c r="OGN37" s="580"/>
      <c r="OGO37" s="580"/>
      <c r="OGP37" s="580"/>
      <c r="OGQ37" s="580"/>
      <c r="OGR37" s="580"/>
      <c r="OGS37" s="580"/>
      <c r="OGT37" s="580"/>
      <c r="OGU37" s="580"/>
      <c r="OGV37" s="580"/>
      <c r="OGW37" s="580"/>
      <c r="OGX37" s="580"/>
      <c r="OGY37" s="580"/>
      <c r="OGZ37" s="580"/>
      <c r="OHA37" s="580"/>
      <c r="OHB37" s="580"/>
      <c r="OHC37" s="580"/>
      <c r="OHD37" s="580"/>
      <c r="OHE37" s="580"/>
      <c r="OHF37" s="580"/>
      <c r="OHG37" s="580"/>
      <c r="OHH37" s="580"/>
      <c r="OHI37" s="580"/>
      <c r="OHJ37" s="580"/>
      <c r="OHK37" s="580"/>
      <c r="OHL37" s="580"/>
      <c r="OHM37" s="580"/>
      <c r="OHN37" s="580"/>
      <c r="OHO37" s="580"/>
      <c r="OHP37" s="580"/>
      <c r="OHQ37" s="580"/>
      <c r="OHR37" s="580"/>
      <c r="OHS37" s="580"/>
      <c r="OHT37" s="580"/>
      <c r="OHU37" s="580"/>
      <c r="OHV37" s="580"/>
      <c r="OHW37" s="580"/>
      <c r="OHX37" s="580"/>
      <c r="OHY37" s="580"/>
      <c r="OHZ37" s="580"/>
      <c r="OIA37" s="580"/>
      <c r="OIB37" s="580"/>
      <c r="OIC37" s="580"/>
      <c r="OID37" s="580"/>
      <c r="OIE37" s="580"/>
      <c r="OIF37" s="580"/>
      <c r="OIG37" s="580"/>
      <c r="OIH37" s="580"/>
      <c r="OII37" s="580"/>
      <c r="OIJ37" s="580"/>
      <c r="OIK37" s="580"/>
      <c r="OIL37" s="580"/>
      <c r="OIM37" s="580"/>
      <c r="OIN37" s="580"/>
      <c r="OIO37" s="580"/>
      <c r="OIP37" s="580"/>
      <c r="OIQ37" s="580"/>
      <c r="OIR37" s="580"/>
      <c r="OIS37" s="580"/>
      <c r="OIT37" s="580"/>
      <c r="OIU37" s="580"/>
      <c r="OIV37" s="580"/>
      <c r="OIW37" s="580"/>
      <c r="OIX37" s="580"/>
      <c r="OIY37" s="580"/>
      <c r="OIZ37" s="580"/>
      <c r="OJA37" s="580"/>
      <c r="OJB37" s="580"/>
      <c r="OJC37" s="580"/>
      <c r="OJD37" s="580"/>
      <c r="OJE37" s="580"/>
      <c r="OJF37" s="580"/>
      <c r="OJG37" s="580"/>
      <c r="OJH37" s="580"/>
      <c r="OJI37" s="580"/>
      <c r="OJJ37" s="580"/>
      <c r="OJK37" s="580"/>
      <c r="OJL37" s="580"/>
      <c r="OJM37" s="580"/>
      <c r="OJN37" s="580"/>
      <c r="OJO37" s="580"/>
      <c r="OJP37" s="580"/>
      <c r="OJQ37" s="580"/>
      <c r="OJR37" s="580"/>
      <c r="OJS37" s="580"/>
      <c r="OJT37" s="580"/>
      <c r="OJU37" s="580"/>
      <c r="OJV37" s="580"/>
      <c r="OJW37" s="580"/>
      <c r="OJX37" s="580"/>
      <c r="OJY37" s="580"/>
      <c r="OJZ37" s="580"/>
      <c r="OKA37" s="580"/>
      <c r="OKB37" s="580"/>
      <c r="OKC37" s="580"/>
      <c r="OKD37" s="580"/>
      <c r="OKE37" s="580"/>
      <c r="OKF37" s="580"/>
      <c r="OKG37" s="580"/>
      <c r="OKH37" s="580"/>
      <c r="OKI37" s="580"/>
      <c r="OKJ37" s="580"/>
      <c r="OKK37" s="580"/>
      <c r="OKL37" s="580"/>
      <c r="OKM37" s="580"/>
      <c r="OKN37" s="580"/>
      <c r="OKO37" s="580"/>
      <c r="OKP37" s="580"/>
      <c r="OKQ37" s="580"/>
      <c r="OKR37" s="580"/>
      <c r="OKS37" s="580"/>
      <c r="OKT37" s="580"/>
      <c r="OKU37" s="580"/>
      <c r="OKV37" s="580"/>
      <c r="OKW37" s="580"/>
      <c r="OKX37" s="580"/>
      <c r="OKY37" s="580"/>
      <c r="OKZ37" s="580"/>
      <c r="OLA37" s="580"/>
      <c r="OLB37" s="580"/>
      <c r="OLC37" s="580"/>
      <c r="OLD37" s="580"/>
      <c r="OLE37" s="580"/>
      <c r="OLF37" s="580"/>
      <c r="OLG37" s="580"/>
      <c r="OLH37" s="580"/>
      <c r="OLI37" s="580"/>
      <c r="OLJ37" s="580"/>
      <c r="OLK37" s="580"/>
      <c r="OLL37" s="580"/>
      <c r="OLM37" s="580"/>
      <c r="OLN37" s="580"/>
      <c r="OLO37" s="580"/>
      <c r="OLP37" s="580"/>
      <c r="OLQ37" s="580"/>
      <c r="OLR37" s="580"/>
      <c r="OLS37" s="580"/>
      <c r="OLT37" s="580"/>
      <c r="OLU37" s="580"/>
      <c r="OLV37" s="580"/>
      <c r="OLW37" s="580"/>
      <c r="OLX37" s="580"/>
      <c r="OLY37" s="580"/>
      <c r="OLZ37" s="580"/>
      <c r="OMA37" s="580"/>
      <c r="OMB37" s="580"/>
      <c r="OMC37" s="580"/>
      <c r="OMD37" s="580"/>
      <c r="OME37" s="580"/>
      <c r="OMF37" s="580"/>
      <c r="OMG37" s="580"/>
      <c r="OMH37" s="580"/>
      <c r="OMI37" s="580"/>
      <c r="OMJ37" s="580"/>
      <c r="OMK37" s="580"/>
      <c r="OML37" s="580"/>
      <c r="OMM37" s="580"/>
      <c r="OMN37" s="580"/>
      <c r="OMO37" s="580"/>
      <c r="OMP37" s="580"/>
      <c r="OMQ37" s="580"/>
      <c r="OMR37" s="580"/>
      <c r="OMS37" s="580"/>
      <c r="OMT37" s="580"/>
      <c r="OMU37" s="580"/>
      <c r="OMV37" s="580"/>
      <c r="OMW37" s="580"/>
      <c r="OMX37" s="580"/>
      <c r="OMY37" s="580"/>
      <c r="OMZ37" s="580"/>
      <c r="ONA37" s="580"/>
      <c r="ONB37" s="580"/>
      <c r="ONC37" s="580"/>
      <c r="OND37" s="580"/>
      <c r="ONE37" s="580"/>
      <c r="ONF37" s="580"/>
      <c r="ONG37" s="580"/>
      <c r="ONH37" s="580"/>
      <c r="ONI37" s="580"/>
      <c r="ONJ37" s="580"/>
      <c r="ONK37" s="580"/>
      <c r="ONL37" s="580"/>
      <c r="ONM37" s="580"/>
      <c r="ONN37" s="580"/>
      <c r="ONO37" s="580"/>
      <c r="ONP37" s="580"/>
      <c r="ONQ37" s="580"/>
      <c r="ONR37" s="580"/>
      <c r="ONS37" s="580"/>
      <c r="ONT37" s="580"/>
      <c r="ONU37" s="580"/>
      <c r="ONV37" s="580"/>
      <c r="ONW37" s="580"/>
      <c r="ONX37" s="580"/>
      <c r="ONY37" s="580"/>
      <c r="ONZ37" s="580"/>
      <c r="OOA37" s="580"/>
      <c r="OOB37" s="580"/>
      <c r="OOC37" s="580"/>
      <c r="OOD37" s="580"/>
      <c r="OOE37" s="580"/>
      <c r="OOF37" s="580"/>
      <c r="OOG37" s="580"/>
      <c r="OOH37" s="580"/>
      <c r="OOI37" s="580"/>
      <c r="OOJ37" s="580"/>
      <c r="OOK37" s="580"/>
      <c r="OOL37" s="580"/>
      <c r="OOM37" s="580"/>
      <c r="OON37" s="580"/>
      <c r="OOO37" s="580"/>
      <c r="OOP37" s="580"/>
      <c r="OOQ37" s="580"/>
      <c r="OOR37" s="580"/>
      <c r="OOS37" s="580"/>
      <c r="OOT37" s="580"/>
      <c r="OOU37" s="580"/>
      <c r="OOV37" s="580"/>
      <c r="OOW37" s="580"/>
      <c r="OOX37" s="580"/>
      <c r="OOY37" s="580"/>
      <c r="OOZ37" s="580"/>
      <c r="OPA37" s="580"/>
      <c r="OPB37" s="580"/>
      <c r="OPC37" s="580"/>
      <c r="OPD37" s="580"/>
      <c r="OPE37" s="580"/>
      <c r="OPF37" s="580"/>
      <c r="OPG37" s="580"/>
      <c r="OPH37" s="580"/>
      <c r="OPI37" s="580"/>
      <c r="OPJ37" s="580"/>
      <c r="OPK37" s="580"/>
      <c r="OPL37" s="580"/>
      <c r="OPM37" s="580"/>
      <c r="OPN37" s="580"/>
      <c r="OPO37" s="580"/>
      <c r="OPP37" s="580"/>
      <c r="OPQ37" s="580"/>
      <c r="OPR37" s="580"/>
      <c r="OPS37" s="580"/>
      <c r="OPT37" s="580"/>
      <c r="OPU37" s="580"/>
      <c r="OPV37" s="580"/>
      <c r="OPW37" s="580"/>
      <c r="OPX37" s="580"/>
      <c r="OPY37" s="580"/>
      <c r="OPZ37" s="580"/>
      <c r="OQA37" s="580"/>
      <c r="OQB37" s="580"/>
      <c r="OQC37" s="580"/>
      <c r="OQD37" s="580"/>
      <c r="OQE37" s="580"/>
      <c r="OQF37" s="580"/>
      <c r="OQG37" s="580"/>
      <c r="OQH37" s="580"/>
      <c r="OQI37" s="580"/>
      <c r="OQJ37" s="580"/>
      <c r="OQK37" s="580"/>
      <c r="OQL37" s="580"/>
      <c r="OQM37" s="580"/>
      <c r="OQN37" s="580"/>
      <c r="OQO37" s="580"/>
      <c r="OQP37" s="580"/>
      <c r="OQQ37" s="580"/>
      <c r="OQR37" s="580"/>
      <c r="OQS37" s="580"/>
      <c r="OQT37" s="580"/>
      <c r="OQU37" s="580"/>
      <c r="OQV37" s="580"/>
      <c r="OQW37" s="580"/>
      <c r="OQX37" s="580"/>
      <c r="OQY37" s="580"/>
      <c r="OQZ37" s="580"/>
      <c r="ORA37" s="580"/>
      <c r="ORB37" s="580"/>
      <c r="ORC37" s="580"/>
      <c r="ORD37" s="580"/>
      <c r="ORE37" s="580"/>
      <c r="ORF37" s="580"/>
      <c r="ORG37" s="580"/>
      <c r="ORH37" s="580"/>
      <c r="ORI37" s="580"/>
      <c r="ORJ37" s="580"/>
      <c r="ORK37" s="580"/>
      <c r="ORL37" s="580"/>
      <c r="ORM37" s="580"/>
      <c r="ORN37" s="580"/>
      <c r="ORO37" s="580"/>
      <c r="ORP37" s="580"/>
      <c r="ORQ37" s="580"/>
      <c r="ORR37" s="580"/>
      <c r="ORS37" s="580"/>
      <c r="ORT37" s="580"/>
      <c r="ORU37" s="580"/>
      <c r="ORV37" s="580"/>
      <c r="ORW37" s="580"/>
      <c r="ORX37" s="580"/>
      <c r="ORY37" s="580"/>
      <c r="ORZ37" s="580"/>
      <c r="OSA37" s="580"/>
      <c r="OSB37" s="580"/>
      <c r="OSC37" s="580"/>
      <c r="OSD37" s="580"/>
      <c r="OSE37" s="580"/>
      <c r="OSF37" s="580"/>
      <c r="OSG37" s="580"/>
      <c r="OSH37" s="580"/>
      <c r="OSI37" s="580"/>
      <c r="OSJ37" s="580"/>
      <c r="OSK37" s="580"/>
      <c r="OSL37" s="580"/>
      <c r="OSM37" s="580"/>
      <c r="OSN37" s="580"/>
      <c r="OSO37" s="580"/>
      <c r="OSP37" s="580"/>
      <c r="OSQ37" s="580"/>
      <c r="OSR37" s="580"/>
      <c r="OSS37" s="580"/>
      <c r="OST37" s="580"/>
      <c r="OSU37" s="580"/>
      <c r="OSV37" s="580"/>
      <c r="OSW37" s="580"/>
      <c r="OSX37" s="580"/>
      <c r="OSY37" s="580"/>
      <c r="OSZ37" s="580"/>
      <c r="OTA37" s="580"/>
      <c r="OTB37" s="580"/>
      <c r="OTC37" s="580"/>
      <c r="OTD37" s="580"/>
      <c r="OTE37" s="580"/>
      <c r="OTF37" s="580"/>
      <c r="OTG37" s="580"/>
      <c r="OTH37" s="580"/>
      <c r="OTI37" s="580"/>
      <c r="OTJ37" s="580"/>
      <c r="OTK37" s="580"/>
      <c r="OTL37" s="580"/>
      <c r="OTM37" s="580"/>
      <c r="OTN37" s="580"/>
      <c r="OTO37" s="580"/>
      <c r="OTP37" s="580"/>
      <c r="OTQ37" s="580"/>
      <c r="OTR37" s="580"/>
      <c r="OTS37" s="580"/>
      <c r="OTT37" s="580"/>
      <c r="OTU37" s="580"/>
      <c r="OTV37" s="580"/>
      <c r="OTW37" s="580"/>
      <c r="OTX37" s="580"/>
      <c r="OTY37" s="580"/>
      <c r="OTZ37" s="580"/>
      <c r="OUA37" s="580"/>
      <c r="OUB37" s="580"/>
      <c r="OUC37" s="580"/>
      <c r="OUD37" s="580"/>
      <c r="OUE37" s="580"/>
      <c r="OUF37" s="580"/>
      <c r="OUG37" s="580"/>
      <c r="OUH37" s="580"/>
      <c r="OUI37" s="580"/>
      <c r="OUJ37" s="580"/>
      <c r="OUK37" s="580"/>
      <c r="OUL37" s="580"/>
      <c r="OUM37" s="580"/>
      <c r="OUN37" s="580"/>
      <c r="OUO37" s="580"/>
      <c r="OUP37" s="580"/>
      <c r="OUQ37" s="580"/>
      <c r="OUR37" s="580"/>
      <c r="OUS37" s="580"/>
      <c r="OUT37" s="580"/>
      <c r="OUU37" s="580"/>
      <c r="OUV37" s="580"/>
      <c r="OUW37" s="580"/>
      <c r="OUX37" s="580"/>
      <c r="OUY37" s="580"/>
      <c r="OUZ37" s="580"/>
      <c r="OVA37" s="580"/>
      <c r="OVB37" s="580"/>
      <c r="OVC37" s="580"/>
      <c r="OVD37" s="580"/>
      <c r="OVE37" s="580"/>
      <c r="OVF37" s="580"/>
      <c r="OVG37" s="580"/>
      <c r="OVH37" s="580"/>
      <c r="OVI37" s="580"/>
      <c r="OVJ37" s="580"/>
      <c r="OVK37" s="580"/>
      <c r="OVL37" s="580"/>
      <c r="OVM37" s="580"/>
      <c r="OVN37" s="580"/>
      <c r="OVO37" s="580"/>
      <c r="OVP37" s="580"/>
      <c r="OVQ37" s="580"/>
      <c r="OVR37" s="580"/>
      <c r="OVS37" s="580"/>
      <c r="OVT37" s="580"/>
      <c r="OVU37" s="580"/>
      <c r="OVV37" s="580"/>
      <c r="OVW37" s="580"/>
      <c r="OVX37" s="580"/>
      <c r="OVY37" s="580"/>
      <c r="OVZ37" s="580"/>
      <c r="OWA37" s="580"/>
      <c r="OWB37" s="580"/>
      <c r="OWC37" s="580"/>
      <c r="OWD37" s="580"/>
      <c r="OWE37" s="580"/>
      <c r="OWF37" s="580"/>
      <c r="OWG37" s="580"/>
      <c r="OWH37" s="580"/>
      <c r="OWI37" s="580"/>
      <c r="OWJ37" s="580"/>
      <c r="OWK37" s="580"/>
      <c r="OWL37" s="580"/>
      <c r="OWM37" s="580"/>
      <c r="OWN37" s="580"/>
      <c r="OWO37" s="580"/>
      <c r="OWP37" s="580"/>
      <c r="OWQ37" s="580"/>
      <c r="OWR37" s="580"/>
      <c r="OWS37" s="580"/>
      <c r="OWT37" s="580"/>
      <c r="OWU37" s="580"/>
      <c r="OWV37" s="580"/>
      <c r="OWW37" s="580"/>
      <c r="OWX37" s="580"/>
      <c r="OWY37" s="580"/>
      <c r="OWZ37" s="580"/>
      <c r="OXA37" s="580"/>
      <c r="OXB37" s="580"/>
      <c r="OXC37" s="580"/>
      <c r="OXD37" s="580"/>
      <c r="OXE37" s="580"/>
      <c r="OXF37" s="580"/>
      <c r="OXG37" s="580"/>
      <c r="OXH37" s="580"/>
      <c r="OXI37" s="580"/>
      <c r="OXJ37" s="580"/>
      <c r="OXK37" s="580"/>
      <c r="OXL37" s="580"/>
      <c r="OXM37" s="580"/>
      <c r="OXN37" s="580"/>
      <c r="OXO37" s="580"/>
      <c r="OXP37" s="580"/>
      <c r="OXQ37" s="580"/>
      <c r="OXR37" s="580"/>
      <c r="OXS37" s="580"/>
      <c r="OXT37" s="580"/>
      <c r="OXU37" s="580"/>
      <c r="OXV37" s="580"/>
      <c r="OXW37" s="580"/>
      <c r="OXX37" s="580"/>
      <c r="OXY37" s="580"/>
      <c r="OXZ37" s="580"/>
      <c r="OYA37" s="580"/>
      <c r="OYB37" s="580"/>
      <c r="OYC37" s="580"/>
      <c r="OYD37" s="580"/>
      <c r="OYE37" s="580"/>
      <c r="OYF37" s="580"/>
      <c r="OYG37" s="580"/>
      <c r="OYH37" s="580"/>
      <c r="OYI37" s="580"/>
      <c r="OYJ37" s="580"/>
      <c r="OYK37" s="580"/>
      <c r="OYL37" s="580"/>
      <c r="OYM37" s="580"/>
      <c r="OYN37" s="580"/>
      <c r="OYO37" s="580"/>
      <c r="OYP37" s="580"/>
      <c r="OYQ37" s="580"/>
      <c r="OYR37" s="580"/>
      <c r="OYS37" s="580"/>
      <c r="OYT37" s="580"/>
      <c r="OYU37" s="580"/>
      <c r="OYV37" s="580"/>
      <c r="OYW37" s="580"/>
      <c r="OYX37" s="580"/>
      <c r="OYY37" s="580"/>
      <c r="OYZ37" s="580"/>
      <c r="OZA37" s="580"/>
      <c r="OZB37" s="580"/>
      <c r="OZC37" s="580"/>
      <c r="OZD37" s="580"/>
      <c r="OZE37" s="580"/>
      <c r="OZF37" s="580"/>
      <c r="OZG37" s="580"/>
      <c r="OZH37" s="580"/>
      <c r="OZI37" s="580"/>
      <c r="OZJ37" s="580"/>
      <c r="OZK37" s="580"/>
      <c r="OZL37" s="580"/>
      <c r="OZM37" s="580"/>
      <c r="OZN37" s="580"/>
      <c r="OZO37" s="580"/>
      <c r="OZP37" s="580"/>
      <c r="OZQ37" s="580"/>
      <c r="OZR37" s="580"/>
      <c r="OZS37" s="580"/>
      <c r="OZT37" s="580"/>
      <c r="OZU37" s="580"/>
      <c r="OZV37" s="580"/>
      <c r="OZW37" s="580"/>
      <c r="OZX37" s="580"/>
      <c r="OZY37" s="580"/>
      <c r="OZZ37" s="580"/>
      <c r="PAA37" s="580"/>
      <c r="PAB37" s="580"/>
      <c r="PAC37" s="580"/>
      <c r="PAD37" s="580"/>
      <c r="PAE37" s="580"/>
      <c r="PAF37" s="580"/>
      <c r="PAG37" s="580"/>
      <c r="PAH37" s="580"/>
      <c r="PAI37" s="580"/>
      <c r="PAJ37" s="580"/>
      <c r="PAK37" s="580"/>
      <c r="PAL37" s="580"/>
      <c r="XEL37" s="147" t="s">
        <v>1206</v>
      </c>
      <c r="XEM37" s="345" t="s">
        <v>2831</v>
      </c>
      <c r="XEO37" s="217" t="s">
        <v>3322</v>
      </c>
      <c r="XEP37" s="191"/>
      <c r="XEQ37" s="189" t="s">
        <v>118</v>
      </c>
      <c r="XER37" s="191" t="s">
        <v>233</v>
      </c>
      <c r="XES37" s="191" t="s">
        <v>234</v>
      </c>
      <c r="XET37" s="191" t="s">
        <v>235</v>
      </c>
      <c r="XEU37" s="191" t="s">
        <v>236</v>
      </c>
      <c r="XEV37" s="191" t="s">
        <v>237</v>
      </c>
      <c r="XEW37" s="191" t="s">
        <v>238</v>
      </c>
      <c r="XEX37" s="191" t="s">
        <v>239</v>
      </c>
      <c r="XEY37" s="191" t="s">
        <v>240</v>
      </c>
      <c r="XEZ37" s="189" t="s">
        <v>72</v>
      </c>
      <c r="XFA37" s="189" t="s">
        <v>126</v>
      </c>
      <c r="XFB37" s="191" t="s">
        <v>241</v>
      </c>
      <c r="XFC37" s="191" t="s">
        <v>242</v>
      </c>
      <c r="XFD37" s="191"/>
    </row>
    <row r="38" spans="1:10854 16366:16384" ht="12" customHeight="1" thickBot="1">
      <c r="V38" s="964"/>
      <c r="W38" s="995"/>
      <c r="X38" s="995"/>
      <c r="Y38" s="387">
        <v>615</v>
      </c>
      <c r="Z38" s="674">
        <v>427.5</v>
      </c>
      <c r="AA38" s="388">
        <v>63.55589200367789</v>
      </c>
      <c r="AB38" s="388">
        <v>38.96924793544683</v>
      </c>
      <c r="AC38" s="387">
        <v>0</v>
      </c>
      <c r="AD38" s="674">
        <v>0</v>
      </c>
      <c r="AE38" s="388">
        <v>0</v>
      </c>
      <c r="AF38" s="388">
        <v>0</v>
      </c>
      <c r="AG38" s="387">
        <v>0</v>
      </c>
      <c r="AH38" s="674">
        <v>0</v>
      </c>
      <c r="AI38" s="388">
        <v>0</v>
      </c>
      <c r="AJ38" s="388">
        <v>0</v>
      </c>
      <c r="AK38" s="387">
        <v>0</v>
      </c>
      <c r="AL38" s="674">
        <v>0</v>
      </c>
      <c r="AM38" s="388">
        <v>0</v>
      </c>
      <c r="AN38" s="388">
        <v>0</v>
      </c>
      <c r="AO38" s="540">
        <v>615</v>
      </c>
      <c r="AP38" s="387">
        <v>427.5</v>
      </c>
      <c r="AQ38" s="388">
        <v>63.55589200367789</v>
      </c>
      <c r="AR38" s="388">
        <v>38.96924793544683</v>
      </c>
      <c r="AT38" s="717"/>
      <c r="AU38" s="719"/>
      <c r="AW38" s="719"/>
      <c r="AX38" s="737"/>
      <c r="AY38" s="722"/>
      <c r="AZ38" s="724"/>
      <c r="BA38" s="724"/>
      <c r="BB38" s="740"/>
      <c r="BD38" s="735"/>
      <c r="BE38" s="731"/>
      <c r="BF38" s="754"/>
      <c r="BG38" s="755"/>
      <c r="BI38" s="747"/>
      <c r="BJ38" s="748"/>
      <c r="BK38" s="748"/>
      <c r="BL38" s="749"/>
      <c r="BM38" s="170"/>
      <c r="BZ38" s="170"/>
      <c r="CA38" s="170"/>
      <c r="CC38" s="167"/>
      <c r="CD38" s="167"/>
      <c r="CF38" s="172"/>
      <c r="CG38" s="167"/>
      <c r="CH38" s="167"/>
      <c r="CI38" s="182"/>
      <c r="CJ38" s="181"/>
      <c r="CK38" s="167"/>
      <c r="CL38" s="167"/>
      <c r="CM38" s="167"/>
      <c r="CN38" s="167"/>
      <c r="CO38" s="184"/>
      <c r="CP38" s="172"/>
      <c r="CQ38" s="167"/>
      <c r="CR38" s="173"/>
      <c r="CS38" s="171"/>
      <c r="CT38" s="172"/>
      <c r="CU38" s="167"/>
      <c r="CV38" s="184"/>
      <c r="XEL38" s="147" t="s">
        <v>1207</v>
      </c>
      <c r="XEM38" s="253" t="s">
        <v>2832</v>
      </c>
      <c r="XEO38" s="191"/>
      <c r="XEP38" s="191"/>
      <c r="XEQ38" s="191" t="s">
        <v>243</v>
      </c>
      <c r="XER38" s="191" t="s">
        <v>119</v>
      </c>
      <c r="XES38" s="191" t="s">
        <v>244</v>
      </c>
      <c r="XET38" s="191" t="s">
        <v>245</v>
      </c>
      <c r="XEU38" s="191" t="s">
        <v>246</v>
      </c>
      <c r="XEV38" s="191" t="s">
        <v>247</v>
      </c>
      <c r="XEW38" s="191" t="s">
        <v>248</v>
      </c>
      <c r="XEX38" s="191" t="s">
        <v>249</v>
      </c>
      <c r="XEY38" s="191"/>
      <c r="XEZ38" s="191" t="s">
        <v>72</v>
      </c>
      <c r="XFA38" s="191" t="s">
        <v>250</v>
      </c>
      <c r="XFB38" s="191"/>
      <c r="XFC38" s="191" t="s">
        <v>251</v>
      </c>
      <c r="XFD38" s="191"/>
    </row>
    <row r="39" spans="1:10854 16366:16384" ht="12" customHeight="1">
      <c r="AE39" s="147" t="s">
        <v>3232</v>
      </c>
      <c r="AI39" s="147" t="s">
        <v>3232</v>
      </c>
      <c r="AO39" s="167"/>
      <c r="AT39" s="717"/>
      <c r="AU39" s="719"/>
      <c r="AW39" s="719"/>
      <c r="AX39" s="737"/>
      <c r="AY39" s="722"/>
      <c r="AZ39" s="724"/>
      <c r="BA39" s="724"/>
      <c r="BB39" s="740"/>
      <c r="BD39" s="735"/>
      <c r="BE39" s="731"/>
      <c r="BF39" s="754"/>
      <c r="BG39" s="755"/>
      <c r="BI39" s="747"/>
      <c r="BJ39" s="748"/>
      <c r="BK39" s="748"/>
      <c r="BL39" s="749"/>
      <c r="BM39" s="170"/>
      <c r="BZ39" s="170"/>
      <c r="CA39" s="170"/>
      <c r="CC39" s="167"/>
      <c r="CD39" s="167"/>
      <c r="CF39" s="172"/>
      <c r="CG39" s="167"/>
      <c r="CH39" s="167"/>
      <c r="CI39" s="182"/>
      <c r="CJ39" s="181"/>
      <c r="CK39" s="167"/>
      <c r="CL39" s="167"/>
      <c r="CM39" s="167"/>
      <c r="CN39" s="167"/>
      <c r="CO39" s="184"/>
      <c r="CP39" s="172"/>
      <c r="CQ39" s="167"/>
      <c r="CR39" s="173"/>
      <c r="CS39" s="171"/>
      <c r="CT39" s="172"/>
      <c r="CU39" s="167"/>
      <c r="CV39" s="184"/>
      <c r="XEL39" s="147" t="s">
        <v>1208</v>
      </c>
      <c r="XEM39" s="147" t="s">
        <v>649</v>
      </c>
      <c r="XEO39" s="191"/>
      <c r="XEP39" s="191"/>
      <c r="XEQ39" s="191" t="s">
        <v>118</v>
      </c>
      <c r="XER39" s="191" t="s">
        <v>252</v>
      </c>
      <c r="XES39" s="191"/>
      <c r="XET39" s="191"/>
      <c r="XEU39" s="191" t="s">
        <v>253</v>
      </c>
      <c r="XEV39" s="191" t="s">
        <v>254</v>
      </c>
      <c r="XEW39" s="191" t="s">
        <v>255</v>
      </c>
      <c r="XEX39" s="191" t="s">
        <v>256</v>
      </c>
      <c r="XEY39" s="189" t="s">
        <v>112</v>
      </c>
      <c r="XEZ39" s="191" t="s">
        <v>257</v>
      </c>
      <c r="XFA39" s="191" t="s">
        <v>258</v>
      </c>
      <c r="XFB39" s="189" t="s">
        <v>127</v>
      </c>
      <c r="XFC39" s="191" t="s">
        <v>116</v>
      </c>
      <c r="XFD39" s="191"/>
    </row>
    <row r="40" spans="1:10854 16366:16384" ht="12" customHeight="1" thickBot="1">
      <c r="V40" s="231" t="s">
        <v>1077</v>
      </c>
      <c r="AD40" s="147" t="s">
        <v>3232</v>
      </c>
      <c r="AE40" s="147" t="s">
        <v>3232</v>
      </c>
      <c r="AI40" s="147" t="s">
        <v>3232</v>
      </c>
      <c r="AT40" s="717"/>
      <c r="AU40" s="719"/>
      <c r="AW40" s="719"/>
      <c r="AX40" s="737"/>
      <c r="AY40" s="722"/>
      <c r="AZ40" s="724"/>
      <c r="BA40" s="724"/>
      <c r="BB40" s="740"/>
      <c r="BD40" s="735"/>
      <c r="BE40" s="731"/>
      <c r="BF40" s="754"/>
      <c r="BG40" s="755"/>
      <c r="BI40" s="747"/>
      <c r="BJ40" s="748"/>
      <c r="BK40" s="748"/>
      <c r="BL40" s="749"/>
      <c r="BM40" s="170"/>
      <c r="BN40" s="232"/>
      <c r="BO40" s="233"/>
      <c r="BP40" s="234"/>
      <c r="BZ40" s="170"/>
      <c r="CA40" s="170"/>
      <c r="CC40" s="167"/>
      <c r="CD40" s="167"/>
      <c r="CF40" s="172"/>
      <c r="CG40" s="167"/>
      <c r="CH40" s="167"/>
      <c r="CI40" s="182"/>
      <c r="CJ40" s="181"/>
      <c r="CK40" s="167"/>
      <c r="CL40" s="167"/>
      <c r="CM40" s="167"/>
      <c r="CN40" s="167"/>
      <c r="CO40" s="184"/>
      <c r="CP40" s="172"/>
      <c r="CQ40" s="167"/>
      <c r="CR40" s="173"/>
      <c r="CS40" s="171"/>
      <c r="CT40" s="172"/>
      <c r="CU40" s="167"/>
      <c r="CV40" s="184"/>
      <c r="XEL40" s="147" t="s">
        <v>1209</v>
      </c>
      <c r="XEM40" s="344" t="s">
        <v>2833</v>
      </c>
      <c r="XEO40" s="191"/>
      <c r="XEP40" s="191"/>
      <c r="XEQ40" s="191"/>
      <c r="XER40" s="191"/>
      <c r="XES40" s="189" t="s">
        <v>120</v>
      </c>
      <c r="XET40" s="189" t="s">
        <v>121</v>
      </c>
      <c r="XEU40" s="191" t="s">
        <v>259</v>
      </c>
      <c r="XEV40" s="191" t="s">
        <v>260</v>
      </c>
      <c r="XEW40" s="191" t="s">
        <v>261</v>
      </c>
      <c r="XEX40" s="191" t="s">
        <v>262</v>
      </c>
      <c r="XEY40" s="191" t="s">
        <v>263</v>
      </c>
      <c r="XEZ40" s="191"/>
      <c r="XFA40" s="191" t="s">
        <v>264</v>
      </c>
      <c r="XFB40" s="191" t="s">
        <v>265</v>
      </c>
      <c r="XFC40" s="191"/>
      <c r="XFD40" s="191"/>
    </row>
    <row r="41" spans="1:10854 16366:16384" ht="12" customHeight="1">
      <c r="V41" s="954"/>
      <c r="W41" s="955"/>
      <c r="X41" s="955"/>
      <c r="Y41" s="955"/>
      <c r="Z41" s="955"/>
      <c r="AA41" s="955"/>
      <c r="AB41" s="955"/>
      <c r="AC41" s="955"/>
      <c r="AD41" s="955"/>
      <c r="AE41" s="955"/>
      <c r="AF41" s="955"/>
      <c r="AG41" s="955"/>
      <c r="AH41" s="955"/>
      <c r="AI41" s="955"/>
      <c r="AJ41" s="955"/>
      <c r="AK41" s="955"/>
      <c r="AL41" s="955"/>
      <c r="AM41" s="955"/>
      <c r="AN41" s="955"/>
      <c r="AO41" s="955"/>
      <c r="AP41" s="955"/>
      <c r="AQ41" s="955"/>
      <c r="AR41" s="956"/>
      <c r="AT41" s="717"/>
      <c r="AU41" s="719"/>
      <c r="AW41" s="719"/>
      <c r="AX41" s="737"/>
      <c r="AY41" s="722"/>
      <c r="AZ41" s="724"/>
      <c r="BA41" s="724"/>
      <c r="BB41" s="740"/>
      <c r="BD41" s="735"/>
      <c r="BE41" s="731"/>
      <c r="BF41" s="754"/>
      <c r="BG41" s="755"/>
      <c r="BI41" s="747"/>
      <c r="BJ41" s="748"/>
      <c r="BK41" s="748"/>
      <c r="BL41" s="749"/>
      <c r="BM41" s="170"/>
      <c r="BN41" s="235"/>
      <c r="BO41" s="233"/>
      <c r="BP41" s="233"/>
      <c r="BZ41" s="170"/>
      <c r="CA41" s="170"/>
      <c r="CC41" s="167"/>
      <c r="CD41" s="167"/>
      <c r="CF41" s="172"/>
      <c r="CG41" s="167"/>
      <c r="CH41" s="167"/>
      <c r="CI41" s="182"/>
      <c r="CJ41" s="181"/>
      <c r="CK41" s="167"/>
      <c r="CL41" s="167"/>
      <c r="CM41" s="167"/>
      <c r="CN41" s="167"/>
      <c r="CO41" s="184"/>
      <c r="CP41" s="172"/>
      <c r="CQ41" s="167"/>
      <c r="CR41" s="173"/>
      <c r="CS41" s="171"/>
      <c r="CT41" s="172"/>
      <c r="CU41" s="167"/>
      <c r="CV41" s="184"/>
      <c r="XEL41" s="147" t="s">
        <v>1210</v>
      </c>
      <c r="XEM41" s="253" t="s">
        <v>650</v>
      </c>
      <c r="XEO41" s="191"/>
      <c r="XEP41" s="191"/>
      <c r="XEQ41" s="189" t="s">
        <v>1061</v>
      </c>
      <c r="XER41" s="191"/>
      <c r="XES41" s="191" t="s">
        <v>266</v>
      </c>
      <c r="XET41" s="191" t="s">
        <v>267</v>
      </c>
      <c r="XEU41" s="191" t="s">
        <v>268</v>
      </c>
      <c r="XEV41" s="191" t="s">
        <v>269</v>
      </c>
      <c r="XEW41" s="191" t="s">
        <v>270</v>
      </c>
      <c r="XEX41" s="191" t="s">
        <v>271</v>
      </c>
      <c r="XEY41" s="191" t="s">
        <v>272</v>
      </c>
      <c r="XEZ41" s="189" t="s">
        <v>132</v>
      </c>
      <c r="XFA41" s="191"/>
      <c r="XFB41" s="191" t="s">
        <v>273</v>
      </c>
      <c r="XFC41" s="191"/>
      <c r="XFD41" s="191"/>
    </row>
    <row r="42" spans="1:10854 16366:16384" ht="12" customHeight="1" thickBot="1">
      <c r="V42" s="957"/>
      <c r="W42" s="958"/>
      <c r="X42" s="958"/>
      <c r="Y42" s="958"/>
      <c r="Z42" s="958"/>
      <c r="AA42" s="958"/>
      <c r="AB42" s="958"/>
      <c r="AC42" s="958"/>
      <c r="AD42" s="958"/>
      <c r="AE42" s="958"/>
      <c r="AF42" s="958"/>
      <c r="AG42" s="958"/>
      <c r="AH42" s="958"/>
      <c r="AI42" s="958"/>
      <c r="AJ42" s="958"/>
      <c r="AK42" s="958"/>
      <c r="AL42" s="958"/>
      <c r="AM42" s="958"/>
      <c r="AN42" s="958"/>
      <c r="AO42" s="958"/>
      <c r="AP42" s="958"/>
      <c r="AQ42" s="958"/>
      <c r="AR42" s="959"/>
      <c r="AT42" s="718"/>
      <c r="AU42" s="720"/>
      <c r="AV42" s="227"/>
      <c r="AW42" s="720"/>
      <c r="AX42" s="738"/>
      <c r="AY42" s="723"/>
      <c r="AZ42" s="726"/>
      <c r="BA42" s="726"/>
      <c r="BB42" s="741"/>
      <c r="BD42" s="736"/>
      <c r="BE42" s="732"/>
      <c r="BF42" s="756"/>
      <c r="BG42" s="757"/>
      <c r="BI42" s="750"/>
      <c r="BJ42" s="751"/>
      <c r="BK42" s="751"/>
      <c r="BL42" s="752"/>
      <c r="BM42" s="170"/>
      <c r="BN42" s="235"/>
      <c r="BO42" s="233"/>
      <c r="BP42" s="233"/>
      <c r="BZ42" s="170"/>
      <c r="CA42" s="170"/>
      <c r="CC42" s="167"/>
      <c r="CD42" s="167"/>
      <c r="CF42" s="225"/>
      <c r="CG42" s="227"/>
      <c r="CH42" s="227"/>
      <c r="CI42" s="236"/>
      <c r="CJ42" s="181"/>
      <c r="CK42" s="167"/>
      <c r="CL42" s="167"/>
      <c r="CM42" s="167"/>
      <c r="CN42" s="167"/>
      <c r="CO42" s="184"/>
      <c r="CP42" s="225"/>
      <c r="CQ42" s="227"/>
      <c r="CR42" s="226"/>
      <c r="CS42" s="171"/>
      <c r="CT42" s="225"/>
      <c r="CU42" s="227"/>
      <c r="CV42" s="237"/>
      <c r="XEL42" s="147" t="s">
        <v>1211</v>
      </c>
      <c r="XEM42" s="147" t="s">
        <v>651</v>
      </c>
      <c r="XEO42" s="191"/>
      <c r="XEP42" s="191"/>
      <c r="XEQ42" s="191">
        <v>18</v>
      </c>
      <c r="XER42" s="191"/>
      <c r="XES42" s="191" t="s">
        <v>274</v>
      </c>
      <c r="XET42" s="191" t="s">
        <v>275</v>
      </c>
      <c r="XEU42" s="191" t="s">
        <v>276</v>
      </c>
      <c r="XEV42" s="191"/>
      <c r="XEW42" s="191" t="s">
        <v>277</v>
      </c>
      <c r="XEX42" s="191" t="s">
        <v>278</v>
      </c>
      <c r="XEY42" s="191" t="s">
        <v>279</v>
      </c>
      <c r="XEZ42" s="191" t="s">
        <v>280</v>
      </c>
      <c r="XFA42" s="189" t="s">
        <v>133</v>
      </c>
      <c r="XFB42" s="191" t="s">
        <v>281</v>
      </c>
      <c r="XFC42" s="191"/>
      <c r="XFD42" s="191"/>
    </row>
    <row r="43" spans="1:10854 16366:16384" ht="12" customHeight="1">
      <c r="V43" s="195" t="str">
        <f>IF(Inventario!P4="Simpódico","Densidad (vástagos/ha)","Densidad (árboles/ha)")</f>
        <v>Densidad (árboles/ha)</v>
      </c>
      <c r="AT43" s="719"/>
      <c r="AU43" s="719"/>
      <c r="AW43" s="719"/>
      <c r="AX43" s="737"/>
      <c r="AY43" s="724"/>
      <c r="AZ43" s="724"/>
      <c r="BA43" s="724"/>
      <c r="BB43" s="742"/>
      <c r="BD43" s="733"/>
      <c r="BE43" s="733"/>
      <c r="BF43" s="746"/>
      <c r="BG43" s="746"/>
      <c r="BI43" s="753"/>
      <c r="BJ43" s="753"/>
      <c r="BK43" s="753"/>
      <c r="BL43" s="753"/>
      <c r="XEL43" s="147" t="s">
        <v>1212</v>
      </c>
      <c r="XEM43" s="346" t="s">
        <v>2834</v>
      </c>
      <c r="XEO43" s="191"/>
      <c r="XEP43" s="191"/>
      <c r="XEQ43" s="191">
        <v>19</v>
      </c>
      <c r="XER43" s="191"/>
      <c r="XES43" s="191" t="s">
        <v>282</v>
      </c>
      <c r="XET43" s="191" t="s">
        <v>283</v>
      </c>
      <c r="XEU43" s="191" t="s">
        <v>284</v>
      </c>
      <c r="XEV43" s="189" t="s">
        <v>123</v>
      </c>
      <c r="XEW43" s="191" t="s">
        <v>285</v>
      </c>
      <c r="XEX43" s="191" t="s">
        <v>286</v>
      </c>
      <c r="XEY43" s="191" t="s">
        <v>287</v>
      </c>
      <c r="XEZ43" s="191" t="s">
        <v>288</v>
      </c>
      <c r="XFA43" s="191" t="s">
        <v>289</v>
      </c>
      <c r="XFB43" s="191" t="s">
        <v>290</v>
      </c>
      <c r="XFC43" s="191"/>
      <c r="XFD43" s="191"/>
    </row>
    <row r="44" spans="1:10854 16366:16384" ht="12" customHeight="1">
      <c r="V44" s="195" t="str">
        <f>IF(Inventario!P4="Simpódico","Densidad (vástagos/ha)","Densidad (árboles/ha)")</f>
        <v>Densidad (árboles/ha)</v>
      </c>
      <c r="AT44" s="719"/>
      <c r="AU44" s="719"/>
      <c r="AW44" s="719"/>
      <c r="AX44" s="737"/>
      <c r="AY44" s="724"/>
      <c r="AZ44" s="724"/>
      <c r="BA44" s="724"/>
      <c r="BB44" s="742"/>
      <c r="BD44" s="733"/>
      <c r="BE44" s="733"/>
      <c r="BF44" s="746"/>
      <c r="BG44" s="746"/>
      <c r="BI44" s="753"/>
      <c r="BJ44" s="753"/>
      <c r="BK44" s="753"/>
      <c r="BL44" s="753"/>
      <c r="XEL44" s="147" t="s">
        <v>1213</v>
      </c>
      <c r="XEM44" s="347" t="s">
        <v>652</v>
      </c>
      <c r="XEO44" s="189" t="s">
        <v>2453</v>
      </c>
      <c r="XEP44" s="191"/>
      <c r="XEQ44" s="191"/>
      <c r="XER44" s="191"/>
      <c r="XES44" s="191" t="s">
        <v>291</v>
      </c>
      <c r="XET44" s="191" t="s">
        <v>292</v>
      </c>
      <c r="XEU44" s="191"/>
      <c r="XEV44" s="191" t="s">
        <v>293</v>
      </c>
      <c r="XEW44" s="191" t="s">
        <v>294</v>
      </c>
      <c r="XEX44" s="191" t="s">
        <v>295</v>
      </c>
      <c r="XEY44" s="191" t="s">
        <v>112</v>
      </c>
      <c r="XEZ44" s="191"/>
      <c r="XFA44" s="191"/>
      <c r="XFB44" s="191"/>
      <c r="XFC44" s="191"/>
      <c r="XFD44" s="191"/>
    </row>
    <row r="45" spans="1:10854 16366:16384" ht="12" customHeight="1">
      <c r="AT45" s="719"/>
      <c r="AU45" s="719"/>
      <c r="AW45" s="719"/>
      <c r="AX45" s="737"/>
      <c r="AY45" s="724"/>
      <c r="AZ45" s="724"/>
      <c r="BA45" s="724"/>
      <c r="BB45" s="742"/>
      <c r="BD45" s="733"/>
      <c r="BE45" s="733"/>
      <c r="BF45" s="746"/>
      <c r="BG45" s="746"/>
      <c r="BI45" s="753"/>
      <c r="BJ45" s="753"/>
      <c r="BK45" s="753"/>
      <c r="BL45" s="753"/>
      <c r="XEL45" s="147" t="s">
        <v>1214</v>
      </c>
      <c r="XEM45" s="147" t="s">
        <v>653</v>
      </c>
      <c r="XEO45" s="191" t="s">
        <v>1075</v>
      </c>
      <c r="XEP45" s="191"/>
      <c r="XEQ45" s="191"/>
      <c r="XER45" s="191"/>
      <c r="XES45" s="191" t="s">
        <v>296</v>
      </c>
      <c r="XET45" s="191"/>
      <c r="XEU45" s="189" t="s">
        <v>108</v>
      </c>
      <c r="XEV45" s="191" t="s">
        <v>123</v>
      </c>
      <c r="XEW45" s="191" t="s">
        <v>297</v>
      </c>
      <c r="XEX45" s="191" t="s">
        <v>298</v>
      </c>
      <c r="XEY45" s="191" t="s">
        <v>299</v>
      </c>
      <c r="XEZ45" s="191"/>
      <c r="XFA45" s="191"/>
      <c r="XFB45" s="189" t="s">
        <v>134</v>
      </c>
      <c r="XFC45" s="191"/>
      <c r="XFD45" s="191"/>
    </row>
    <row r="46" spans="1:10854 16366:16384" ht="12" customHeight="1">
      <c r="AT46" s="719"/>
      <c r="AU46" s="719"/>
      <c r="AW46" s="719"/>
      <c r="AX46" s="737"/>
      <c r="AY46" s="724"/>
      <c r="AZ46" s="724"/>
      <c r="BA46" s="724"/>
      <c r="BB46" s="742"/>
      <c r="BD46" s="733"/>
      <c r="BE46" s="733"/>
      <c r="BF46" s="746"/>
      <c r="BG46" s="746"/>
      <c r="BI46" s="753"/>
      <c r="BJ46" s="753"/>
      <c r="BK46" s="753"/>
      <c r="BL46" s="753"/>
      <c r="XEL46" s="147" t="s">
        <v>1215</v>
      </c>
      <c r="XEM46" s="343" t="s">
        <v>654</v>
      </c>
      <c r="XEO46" s="191" t="s">
        <v>2441</v>
      </c>
      <c r="XEP46" s="191"/>
      <c r="XEQ46" s="189" t="s">
        <v>2388</v>
      </c>
      <c r="XER46" s="191"/>
      <c r="XES46" s="191"/>
      <c r="XET46" s="189" t="s">
        <v>128</v>
      </c>
      <c r="XEU46" s="191" t="s">
        <v>300</v>
      </c>
      <c r="XEV46" s="191" t="s">
        <v>301</v>
      </c>
      <c r="XEW46" s="191" t="s">
        <v>302</v>
      </c>
      <c r="XEX46" s="191" t="s">
        <v>303</v>
      </c>
      <c r="XEY46" s="191" t="s">
        <v>304</v>
      </c>
      <c r="XEZ46" s="191"/>
      <c r="XFA46" s="191"/>
      <c r="XFB46" s="191" t="s">
        <v>305</v>
      </c>
      <c r="XFC46" s="191"/>
      <c r="XFD46" s="191"/>
    </row>
    <row r="47" spans="1:10854 16366:16384" ht="12" customHeight="1">
      <c r="A47" s="152" t="s">
        <v>2490</v>
      </c>
      <c r="L47" s="152" t="s">
        <v>3310</v>
      </c>
      <c r="V47" s="435"/>
      <c r="W47" s="152"/>
      <c r="AE47" s="215"/>
      <c r="AT47" s="719"/>
      <c r="AU47" s="719"/>
      <c r="AW47" s="719"/>
      <c r="AX47" s="737"/>
      <c r="AY47" s="724"/>
      <c r="AZ47" s="724"/>
      <c r="BA47" s="724"/>
      <c r="BB47" s="742"/>
      <c r="BD47" s="733"/>
      <c r="BE47" s="733"/>
      <c r="BF47" s="746"/>
      <c r="BG47" s="746"/>
      <c r="BI47" s="753"/>
      <c r="BJ47" s="753"/>
      <c r="BK47" s="753"/>
      <c r="BL47" s="753"/>
      <c r="XEL47" s="147" t="s">
        <v>1216</v>
      </c>
      <c r="XEM47" s="343" t="s">
        <v>2835</v>
      </c>
      <c r="XEO47" s="191"/>
      <c r="XEP47" s="191"/>
      <c r="XEQ47" s="191" t="s">
        <v>985</v>
      </c>
      <c r="XER47" s="191"/>
      <c r="XES47" s="191"/>
      <c r="XET47" s="191" t="s">
        <v>306</v>
      </c>
      <c r="XEU47" s="191" t="s">
        <v>307</v>
      </c>
      <c r="XEV47" s="191" t="s">
        <v>308</v>
      </c>
      <c r="XEW47" s="191" t="s">
        <v>309</v>
      </c>
      <c r="XEX47" s="191"/>
      <c r="XEY47" s="191" t="s">
        <v>310</v>
      </c>
      <c r="XEZ47" s="191"/>
      <c r="XFA47" s="191"/>
      <c r="XFB47" s="191" t="s">
        <v>311</v>
      </c>
      <c r="XFC47" s="191"/>
      <c r="XFD47" s="191"/>
    </row>
    <row r="48" spans="1:10854 16366:16384" ht="12" customHeight="1">
      <c r="V48" s="1002"/>
      <c r="W48" s="1003"/>
      <c r="X48" s="1003"/>
      <c r="Y48" s="434"/>
      <c r="Z48" s="434"/>
      <c r="AA48" s="434"/>
      <c r="AB48" s="434"/>
      <c r="AC48" s="436"/>
      <c r="AD48" s="437"/>
      <c r="AQ48" s="195">
        <f>IF(AR48&lt;=150,10,20)</f>
        <v>10</v>
      </c>
      <c r="AR48" s="195">
        <f>(ROUND(MAX($AB$51:$AB$57)/10,0))*10</f>
        <v>0</v>
      </c>
      <c r="AT48" s="719"/>
      <c r="AU48" s="719"/>
      <c r="AW48" s="719"/>
      <c r="AX48" s="737"/>
      <c r="AY48" s="724"/>
      <c r="AZ48" s="724"/>
      <c r="BA48" s="724"/>
      <c r="BB48" s="742"/>
      <c r="BD48" s="733"/>
      <c r="BE48" s="733"/>
      <c r="BF48" s="746"/>
      <c r="BG48" s="746"/>
      <c r="BI48" s="753"/>
      <c r="BJ48" s="753"/>
      <c r="BK48" s="753"/>
      <c r="BL48" s="753"/>
      <c r="XEL48" s="147" t="s">
        <v>1217</v>
      </c>
      <c r="XEM48" s="147" t="s">
        <v>655</v>
      </c>
      <c r="XEO48" s="191"/>
      <c r="XEP48" s="191"/>
      <c r="XEQ48" s="191" t="s">
        <v>627</v>
      </c>
      <c r="XER48" s="191"/>
      <c r="XES48" s="191"/>
      <c r="XET48" s="191" t="s">
        <v>312</v>
      </c>
      <c r="XEU48" s="191" t="s">
        <v>313</v>
      </c>
      <c r="XEV48" s="191" t="s">
        <v>314</v>
      </c>
      <c r="XEW48" s="191" t="s">
        <v>315</v>
      </c>
      <c r="XEX48" s="189" t="s">
        <v>111</v>
      </c>
      <c r="XEY48" s="191" t="s">
        <v>316</v>
      </c>
      <c r="XEZ48" s="191"/>
      <c r="XFA48" s="191"/>
      <c r="XFB48" s="191" t="s">
        <v>317</v>
      </c>
      <c r="XFC48" s="191"/>
      <c r="XFD48" s="191"/>
    </row>
    <row r="49" spans="12:64 16366:16384" ht="12" customHeight="1">
      <c r="V49" s="998"/>
      <c r="W49" s="999"/>
      <c r="X49" s="999"/>
      <c r="AD49" s="996"/>
      <c r="AF49" s="149"/>
      <c r="AT49" s="719"/>
      <c r="AU49" s="719"/>
      <c r="AW49" s="719"/>
      <c r="AX49" s="737"/>
      <c r="AY49" s="724"/>
      <c r="AZ49" s="724"/>
      <c r="BA49" s="724"/>
      <c r="BB49" s="742"/>
      <c r="BD49" s="733"/>
      <c r="BE49" s="733"/>
      <c r="BF49" s="746"/>
      <c r="BG49" s="746"/>
      <c r="BI49" s="753"/>
      <c r="BJ49" s="753"/>
      <c r="BK49" s="753"/>
      <c r="BL49" s="753"/>
      <c r="XEL49" s="147" t="s">
        <v>1218</v>
      </c>
      <c r="XEM49" s="147" t="s">
        <v>656</v>
      </c>
      <c r="XEO49" s="189" t="s">
        <v>2371</v>
      </c>
      <c r="XEP49" s="191"/>
      <c r="XEQ49" s="191"/>
      <c r="XER49" s="191"/>
      <c r="XES49" s="191"/>
      <c r="XET49" s="191" t="s">
        <v>318</v>
      </c>
      <c r="XEU49" s="191" t="s">
        <v>319</v>
      </c>
      <c r="XEV49" s="191" t="s">
        <v>320</v>
      </c>
      <c r="XEW49" s="191" t="s">
        <v>321</v>
      </c>
      <c r="XEX49" s="191" t="s">
        <v>322</v>
      </c>
      <c r="XEY49" s="191"/>
      <c r="XEZ49" s="191"/>
      <c r="XFA49" s="191"/>
      <c r="XFB49" s="191" t="s">
        <v>134</v>
      </c>
      <c r="XFC49" s="191"/>
      <c r="XFD49" s="191"/>
    </row>
    <row r="50" spans="12:64 16366:16384" ht="12" customHeight="1">
      <c r="V50" s="999"/>
      <c r="W50" s="999"/>
      <c r="X50" s="999"/>
      <c r="AD50" s="997"/>
      <c r="AO50" s="176"/>
      <c r="AP50" s="176"/>
      <c r="AT50" s="719"/>
      <c r="AU50" s="719"/>
      <c r="AW50" s="719"/>
      <c r="AX50" s="737"/>
      <c r="AY50" s="724"/>
      <c r="AZ50" s="724"/>
      <c r="BA50" s="724"/>
      <c r="BB50" s="742"/>
      <c r="BD50" s="733"/>
      <c r="BE50" s="733"/>
      <c r="BF50" s="746"/>
      <c r="BG50" s="746"/>
      <c r="BI50" s="753"/>
      <c r="BJ50" s="753"/>
      <c r="BK50" s="753"/>
      <c r="BL50" s="753"/>
      <c r="XEL50" s="147" t="s">
        <v>1219</v>
      </c>
      <c r="XEM50" s="253" t="s">
        <v>265</v>
      </c>
      <c r="XEO50" s="191" t="s">
        <v>2370</v>
      </c>
      <c r="XEP50" s="191"/>
      <c r="XEQ50" s="191"/>
      <c r="XER50" s="191"/>
      <c r="XES50" s="191"/>
      <c r="XET50" s="191" t="s">
        <v>128</v>
      </c>
      <c r="XEU50" s="191" t="s">
        <v>323</v>
      </c>
      <c r="XEV50" s="191" t="s">
        <v>324</v>
      </c>
      <c r="XEW50" s="191" t="s">
        <v>325</v>
      </c>
      <c r="XEX50" s="191" t="s">
        <v>326</v>
      </c>
      <c r="XEY50" s="189" t="s">
        <v>125</v>
      </c>
      <c r="XEZ50" s="191"/>
      <c r="XFA50" s="191"/>
      <c r="XFB50" s="191" t="s">
        <v>327</v>
      </c>
      <c r="XFC50" s="191"/>
      <c r="XFD50" s="191"/>
    </row>
    <row r="51" spans="12:64 16366:16384" ht="12" customHeight="1">
      <c r="V51" s="944"/>
      <c r="W51" s="945"/>
      <c r="X51" s="945"/>
      <c r="AD51" s="325"/>
      <c r="AT51" s="719"/>
      <c r="AU51" s="719"/>
      <c r="AW51" s="719"/>
      <c r="AX51" s="737"/>
      <c r="AY51" s="724"/>
      <c r="AZ51" s="724"/>
      <c r="BA51" s="724"/>
      <c r="BB51" s="742"/>
      <c r="BD51" s="733"/>
      <c r="BE51" s="733"/>
      <c r="BF51" s="746"/>
      <c r="BG51" s="746"/>
      <c r="BI51" s="753"/>
      <c r="BJ51" s="753"/>
      <c r="BK51" s="753"/>
      <c r="BL51" s="753"/>
      <c r="XEL51" s="147" t="s">
        <v>1220</v>
      </c>
      <c r="XEM51" s="147" t="s">
        <v>657</v>
      </c>
      <c r="XEO51" s="191" t="s">
        <v>2372</v>
      </c>
      <c r="XEP51" s="191"/>
      <c r="XEQ51" s="191"/>
      <c r="XER51" s="191"/>
      <c r="XES51" s="191"/>
      <c r="XET51" s="191" t="s">
        <v>328</v>
      </c>
      <c r="XEU51" s="191" t="s">
        <v>329</v>
      </c>
      <c r="XEV51" s="191" t="s">
        <v>330</v>
      </c>
      <c r="XEW51" s="191"/>
      <c r="XEX51" s="191" t="s">
        <v>331</v>
      </c>
      <c r="XEY51" s="191" t="s">
        <v>125</v>
      </c>
      <c r="XEZ51" s="191"/>
      <c r="XFA51" s="191"/>
      <c r="XFB51" s="191"/>
      <c r="XFC51" s="191"/>
      <c r="XFD51" s="191"/>
    </row>
    <row r="52" spans="12:64 16366:16384" ht="12" customHeight="1">
      <c r="V52" s="944"/>
      <c r="W52" s="945"/>
      <c r="X52" s="945"/>
      <c r="AD52" s="325"/>
      <c r="AT52" s="719"/>
      <c r="AU52" s="719"/>
      <c r="AW52" s="719"/>
      <c r="AX52" s="737"/>
      <c r="AY52" s="724"/>
      <c r="AZ52" s="724"/>
      <c r="BA52" s="724"/>
      <c r="BB52" s="742"/>
      <c r="BD52" s="733"/>
      <c r="BE52" s="733"/>
      <c r="BF52" s="746"/>
      <c r="BG52" s="746"/>
      <c r="BI52" s="753"/>
      <c r="BJ52" s="753"/>
      <c r="BK52" s="753"/>
      <c r="BL52" s="753"/>
      <c r="XEL52" s="147" t="s">
        <v>1221</v>
      </c>
      <c r="XEM52" s="346" t="s">
        <v>402</v>
      </c>
      <c r="XEO52" s="191" t="s">
        <v>2373</v>
      </c>
      <c r="XEP52" s="191"/>
      <c r="XEQ52" s="191"/>
      <c r="XER52" s="191"/>
      <c r="XES52" s="191"/>
      <c r="XET52" s="191"/>
      <c r="XEU52" s="191"/>
      <c r="XEV52" s="191"/>
      <c r="XEW52" s="189" t="s">
        <v>124</v>
      </c>
      <c r="XEX52" s="191" t="s">
        <v>332</v>
      </c>
      <c r="XEY52" s="191" t="s">
        <v>333</v>
      </c>
      <c r="XEZ52" s="191"/>
      <c r="XFA52" s="191"/>
      <c r="XFB52" s="189" t="s">
        <v>137</v>
      </c>
      <c r="XFC52" s="191"/>
      <c r="XFD52" s="191"/>
    </row>
    <row r="53" spans="12:64 16366:16384" ht="12" customHeight="1">
      <c r="V53" s="944"/>
      <c r="W53" s="945"/>
      <c r="X53" s="945"/>
      <c r="AD53" s="325"/>
      <c r="AT53" s="719"/>
      <c r="AU53" s="719"/>
      <c r="AW53" s="719"/>
      <c r="AX53" s="737"/>
      <c r="AY53" s="724"/>
      <c r="AZ53" s="724"/>
      <c r="BA53" s="724"/>
      <c r="BB53" s="742"/>
      <c r="BD53" s="733"/>
      <c r="BE53" s="733"/>
      <c r="BF53" s="746"/>
      <c r="BG53" s="746"/>
      <c r="BI53" s="753"/>
      <c r="BJ53" s="753"/>
      <c r="BK53" s="753"/>
      <c r="BL53" s="753"/>
      <c r="XEL53" s="147" t="s">
        <v>1222</v>
      </c>
      <c r="XEM53" s="147" t="s">
        <v>658</v>
      </c>
      <c r="XEO53" s="191"/>
      <c r="XEP53" s="191"/>
      <c r="XEQ53" s="189" t="s">
        <v>2391</v>
      </c>
      <c r="XER53" s="191"/>
      <c r="XES53" s="191"/>
      <c r="XET53" s="189" t="s">
        <v>135</v>
      </c>
      <c r="XEU53" s="189" t="s">
        <v>122</v>
      </c>
      <c r="XEV53" s="189" t="s">
        <v>129</v>
      </c>
      <c r="XEW53" s="191" t="s">
        <v>334</v>
      </c>
      <c r="XEX53" s="191" t="s">
        <v>335</v>
      </c>
      <c r="XEY53" s="191" t="s">
        <v>336</v>
      </c>
      <c r="XEZ53" s="191"/>
      <c r="XFA53" s="191"/>
      <c r="XFB53" s="191" t="s">
        <v>337</v>
      </c>
      <c r="XFC53" s="191"/>
      <c r="XFD53" s="191"/>
    </row>
    <row r="54" spans="12:64 16366:16384" ht="12" customHeight="1">
      <c r="V54" s="944"/>
      <c r="W54" s="945"/>
      <c r="X54" s="945"/>
      <c r="AD54" s="325"/>
      <c r="AT54" s="719"/>
      <c r="AU54" s="719"/>
      <c r="AW54" s="719"/>
      <c r="AX54" s="737"/>
      <c r="AY54" s="724"/>
      <c r="AZ54" s="724"/>
      <c r="BA54" s="724"/>
      <c r="BB54" s="742"/>
      <c r="BD54" s="733"/>
      <c r="BE54" s="733"/>
      <c r="BF54" s="746"/>
      <c r="BG54" s="746"/>
      <c r="BI54" s="753"/>
      <c r="BJ54" s="753"/>
      <c r="BK54" s="753"/>
      <c r="BL54" s="753"/>
      <c r="XEL54" s="147" t="s">
        <v>1223</v>
      </c>
      <c r="XEM54" s="343" t="s">
        <v>2836</v>
      </c>
      <c r="XEO54" s="189" t="s">
        <v>3319</v>
      </c>
      <c r="XEP54" s="191"/>
      <c r="XEQ54" s="191" t="s">
        <v>2393</v>
      </c>
      <c r="XER54" s="191"/>
      <c r="XES54" s="191"/>
      <c r="XET54" s="191" t="s">
        <v>338</v>
      </c>
      <c r="XEU54" s="191" t="s">
        <v>339</v>
      </c>
      <c r="XEV54" s="191" t="s">
        <v>340</v>
      </c>
      <c r="XEW54" s="191" t="s">
        <v>124</v>
      </c>
      <c r="XEX54" s="191" t="s">
        <v>341</v>
      </c>
      <c r="XEY54" s="191" t="s">
        <v>342</v>
      </c>
      <c r="XEZ54" s="191"/>
      <c r="XFA54" s="191"/>
      <c r="XFB54" s="191" t="s">
        <v>343</v>
      </c>
      <c r="XFC54" s="191"/>
      <c r="XFD54" s="191"/>
    </row>
    <row r="55" spans="12:64 16366:16384" ht="12" customHeight="1">
      <c r="V55" s="944"/>
      <c r="W55" s="945"/>
      <c r="X55" s="945"/>
      <c r="AD55" s="325"/>
      <c r="AT55" s="719"/>
      <c r="AU55" s="719"/>
      <c r="AW55" s="719"/>
      <c r="AX55" s="737"/>
      <c r="AY55" s="724"/>
      <c r="AZ55" s="724"/>
      <c r="BA55" s="724"/>
      <c r="BB55" s="742"/>
      <c r="BD55" s="733"/>
      <c r="BE55" s="733"/>
      <c r="BF55" s="746"/>
      <c r="BG55" s="746"/>
      <c r="BI55" s="753"/>
      <c r="BJ55" s="753"/>
      <c r="BK55" s="753"/>
      <c r="BL55" s="753"/>
      <c r="XEL55" s="147" t="s">
        <v>1224</v>
      </c>
      <c r="XEM55" s="346" t="s">
        <v>255</v>
      </c>
      <c r="XEO55" s="191" t="s">
        <v>3316</v>
      </c>
      <c r="XEP55" s="191"/>
      <c r="XEQ55" s="191" t="s">
        <v>2395</v>
      </c>
      <c r="XER55" s="191"/>
      <c r="XES55" s="191"/>
      <c r="XET55" s="191" t="s">
        <v>344</v>
      </c>
      <c r="XEU55" s="191" t="s">
        <v>345</v>
      </c>
      <c r="XEV55" s="191" t="s">
        <v>346</v>
      </c>
      <c r="XEW55" s="191" t="s">
        <v>347</v>
      </c>
      <c r="XEX55" s="191" t="s">
        <v>348</v>
      </c>
      <c r="XEY55" s="191" t="s">
        <v>349</v>
      </c>
      <c r="XEZ55" s="191"/>
      <c r="XFA55" s="191"/>
      <c r="XFB55" s="191" t="s">
        <v>350</v>
      </c>
      <c r="XFC55" s="191"/>
      <c r="XFD55" s="191"/>
    </row>
    <row r="56" spans="12:64 16366:16384" ht="12" customHeight="1">
      <c r="V56" s="944"/>
      <c r="W56" s="945"/>
      <c r="X56" s="945"/>
      <c r="AD56" s="325"/>
      <c r="AT56" s="719"/>
      <c r="AU56" s="719"/>
      <c r="AW56" s="719"/>
      <c r="AX56" s="737"/>
      <c r="AY56" s="724"/>
      <c r="AZ56" s="724"/>
      <c r="BA56" s="724"/>
      <c r="BB56" s="742"/>
      <c r="BD56" s="733"/>
      <c r="BE56" s="733"/>
      <c r="BF56" s="746"/>
      <c r="BG56" s="746"/>
      <c r="BI56" s="753"/>
      <c r="BJ56" s="753"/>
      <c r="BK56" s="753"/>
      <c r="BL56" s="753"/>
      <c r="XEL56" s="147" t="s">
        <v>1225</v>
      </c>
      <c r="XEM56" s="344" t="s">
        <v>2837</v>
      </c>
      <c r="XEO56" s="191" t="s">
        <v>3317</v>
      </c>
      <c r="XEP56" s="191"/>
      <c r="XEQ56" s="191" t="s">
        <v>2397</v>
      </c>
      <c r="XER56" s="191"/>
      <c r="XES56" s="191"/>
      <c r="XET56" s="191" t="s">
        <v>351</v>
      </c>
      <c r="XEU56" s="191" t="s">
        <v>352</v>
      </c>
      <c r="XEV56" s="191" t="s">
        <v>353</v>
      </c>
      <c r="XEW56" s="191" t="s">
        <v>354</v>
      </c>
      <c r="XEX56" s="191" t="s">
        <v>355</v>
      </c>
      <c r="XEY56" s="191" t="s">
        <v>356</v>
      </c>
      <c r="XEZ56" s="191"/>
      <c r="XFA56" s="191"/>
      <c r="XFB56" s="191" t="s">
        <v>357</v>
      </c>
      <c r="XFC56" s="191"/>
      <c r="XFD56" s="191"/>
    </row>
    <row r="57" spans="12:64 16366:16384" ht="12" customHeight="1">
      <c r="V57" s="944"/>
      <c r="W57" s="945"/>
      <c r="X57" s="945"/>
      <c r="AD57" s="325"/>
      <c r="AT57" s="719"/>
      <c r="AU57" s="719"/>
      <c r="AW57" s="719"/>
      <c r="AX57" s="737"/>
      <c r="AY57" s="724"/>
      <c r="AZ57" s="724"/>
      <c r="BA57" s="724"/>
      <c r="BB57" s="742"/>
      <c r="BD57" s="733"/>
      <c r="BE57" s="733"/>
      <c r="BF57" s="746"/>
      <c r="BG57" s="746"/>
      <c r="BI57" s="753"/>
      <c r="BJ57" s="753"/>
      <c r="BK57" s="753"/>
      <c r="BL57" s="753"/>
      <c r="XEL57" s="147" t="s">
        <v>1226</v>
      </c>
      <c r="XEM57" s="345" t="s">
        <v>660</v>
      </c>
      <c r="XEO57" s="191" t="s">
        <v>3318</v>
      </c>
      <c r="XEP57" s="191"/>
      <c r="XEQ57" s="191" t="s">
        <v>2398</v>
      </c>
      <c r="XER57" s="191"/>
      <c r="XES57" s="191"/>
      <c r="XET57" s="191" t="s">
        <v>358</v>
      </c>
      <c r="XEU57" s="191" t="s">
        <v>359</v>
      </c>
      <c r="XEV57" s="191" t="s">
        <v>360</v>
      </c>
      <c r="XEW57" s="191" t="s">
        <v>361</v>
      </c>
      <c r="XEX57" s="191" t="s">
        <v>362</v>
      </c>
      <c r="XEY57" s="191" t="s">
        <v>363</v>
      </c>
      <c r="XEZ57" s="191"/>
      <c r="XFA57" s="191"/>
      <c r="XFB57" s="191" t="s">
        <v>364</v>
      </c>
      <c r="XFC57" s="191"/>
      <c r="XFD57" s="191"/>
    </row>
    <row r="58" spans="12:64 16366:16384" ht="12" customHeight="1">
      <c r="V58" s="944"/>
      <c r="W58" s="945"/>
      <c r="X58" s="945"/>
      <c r="AD58" s="325"/>
      <c r="AT58" s="719"/>
      <c r="AU58" s="719"/>
      <c r="AW58" s="719"/>
      <c r="AX58" s="737"/>
      <c r="AY58" s="724"/>
      <c r="AZ58" s="724"/>
      <c r="BA58" s="724"/>
      <c r="BB58" s="742"/>
      <c r="BD58" s="733"/>
      <c r="BE58" s="733"/>
      <c r="BF58" s="746"/>
      <c r="BG58" s="746"/>
      <c r="BI58" s="753"/>
      <c r="BJ58" s="753"/>
      <c r="BK58" s="753"/>
      <c r="BL58" s="753"/>
      <c r="XEL58" s="147" t="s">
        <v>1227</v>
      </c>
      <c r="XEM58" s="147" t="s">
        <v>659</v>
      </c>
      <c r="XEO58" s="191"/>
      <c r="XEP58" s="191"/>
      <c r="XEQ58" s="191" t="s">
        <v>2399</v>
      </c>
      <c r="XER58" s="191"/>
      <c r="XES58" s="191"/>
      <c r="XET58" s="191" t="s">
        <v>135</v>
      </c>
      <c r="XEU58" s="191" t="s">
        <v>365</v>
      </c>
      <c r="XEV58" s="191" t="s">
        <v>366</v>
      </c>
      <c r="XEW58" s="191" t="s">
        <v>367</v>
      </c>
      <c r="XEX58" s="191" t="s">
        <v>368</v>
      </c>
      <c r="XEY58" s="191"/>
      <c r="XEZ58" s="191"/>
      <c r="XFA58" s="191"/>
      <c r="XFB58" s="191" t="s">
        <v>369</v>
      </c>
      <c r="XFC58" s="191"/>
      <c r="XFD58" s="191"/>
    </row>
    <row r="59" spans="12:64 16366:16384" ht="12" customHeight="1">
      <c r="V59" s="188"/>
      <c r="AT59" s="719"/>
      <c r="AU59" s="719"/>
      <c r="AW59" s="719"/>
      <c r="AX59" s="737"/>
      <c r="AY59" s="724"/>
      <c r="AZ59" s="724"/>
      <c r="BA59" s="724"/>
      <c r="BB59" s="742"/>
      <c r="BD59" s="733"/>
      <c r="BE59" s="733"/>
      <c r="BF59" s="746"/>
      <c r="BG59" s="746"/>
      <c r="BI59" s="753"/>
      <c r="BJ59" s="753"/>
      <c r="BK59" s="753"/>
      <c r="BL59" s="753"/>
      <c r="XEL59" s="147" t="s">
        <v>1228</v>
      </c>
      <c r="XEM59" s="346" t="s">
        <v>2838</v>
      </c>
      <c r="XEO59" s="191"/>
      <c r="XEP59" s="191"/>
      <c r="XEQ59" s="191" t="s">
        <v>2392</v>
      </c>
      <c r="XER59" s="191"/>
      <c r="XES59" s="191"/>
      <c r="XET59" s="191"/>
      <c r="XEU59" s="191" t="s">
        <v>370</v>
      </c>
      <c r="XEV59" s="191" t="s">
        <v>371</v>
      </c>
      <c r="XEW59" s="191" t="s">
        <v>372</v>
      </c>
      <c r="XEX59" s="191" t="s">
        <v>373</v>
      </c>
      <c r="XEY59" s="189" t="s">
        <v>131</v>
      </c>
      <c r="XEZ59" s="191"/>
      <c r="XFA59" s="191"/>
      <c r="XFB59" s="191" t="s">
        <v>374</v>
      </c>
      <c r="XFC59" s="191"/>
      <c r="XFD59" s="191"/>
    </row>
    <row r="60" spans="12:64 16366:16384" ht="12" customHeight="1">
      <c r="AT60" s="719"/>
      <c r="AU60" s="719"/>
      <c r="AW60" s="719"/>
      <c r="AX60" s="737"/>
      <c r="AY60" s="724"/>
      <c r="AZ60" s="724"/>
      <c r="BA60" s="724"/>
      <c r="BB60" s="742"/>
      <c r="BD60" s="733"/>
      <c r="BE60" s="733"/>
      <c r="BF60" s="746"/>
      <c r="BG60" s="746"/>
      <c r="BI60" s="753"/>
      <c r="BJ60" s="753"/>
      <c r="BK60" s="753"/>
      <c r="BL60" s="753"/>
      <c r="XEL60" s="147" t="s">
        <v>1229</v>
      </c>
      <c r="XEM60" s="260" t="s">
        <v>2839</v>
      </c>
      <c r="XEO60" s="191"/>
      <c r="XEP60" s="191"/>
      <c r="XEQ60" s="191" t="s">
        <v>2396</v>
      </c>
      <c r="XER60" s="191"/>
      <c r="XES60" s="191"/>
      <c r="XET60" s="189" t="s">
        <v>140</v>
      </c>
      <c r="XEU60" s="191" t="s">
        <v>375</v>
      </c>
      <c r="XEV60" s="191" t="s">
        <v>376</v>
      </c>
      <c r="XEW60" s="191" t="s">
        <v>377</v>
      </c>
      <c r="XEX60" s="191"/>
      <c r="XEY60" s="191" t="s">
        <v>378</v>
      </c>
      <c r="XEZ60" s="191"/>
      <c r="XFA60" s="191"/>
      <c r="XFB60" s="191" t="s">
        <v>379</v>
      </c>
      <c r="XFC60" s="191"/>
      <c r="XFD60" s="191"/>
    </row>
    <row r="61" spans="12:64 16366:16384" ht="12" customHeight="1">
      <c r="XEL61" s="147" t="s">
        <v>1230</v>
      </c>
      <c r="XEM61" s="147" t="s">
        <v>661</v>
      </c>
      <c r="XEO61" s="191"/>
      <c r="XEP61" s="191"/>
      <c r="XEQ61" s="191" t="s">
        <v>2394</v>
      </c>
      <c r="XER61" s="191"/>
      <c r="XES61" s="191"/>
      <c r="XET61" s="191" t="s">
        <v>380</v>
      </c>
      <c r="XEU61" s="191" t="s">
        <v>381</v>
      </c>
      <c r="XEV61" s="191" t="s">
        <v>382</v>
      </c>
      <c r="XEW61" s="191" t="s">
        <v>383</v>
      </c>
      <c r="XEX61" s="191"/>
      <c r="XEY61" s="191" t="s">
        <v>384</v>
      </c>
      <c r="XEZ61" s="191"/>
      <c r="XFA61" s="191"/>
      <c r="XFB61" s="191" t="s">
        <v>385</v>
      </c>
      <c r="XFC61" s="191"/>
      <c r="XFD61" s="191"/>
    </row>
    <row r="62" spans="12:64 16366:16384" ht="12" customHeight="1" thickBot="1">
      <c r="L62" s="238" t="s">
        <v>2491</v>
      </c>
      <c r="M62" s="239"/>
      <c r="N62" s="239"/>
      <c r="O62" s="239"/>
      <c r="P62" s="186"/>
      <c r="Q62" s="239"/>
      <c r="R62" s="240"/>
      <c r="S62" s="240"/>
      <c r="T62" s="240"/>
      <c r="U62" s="240"/>
      <c r="XEL62" s="147" t="s">
        <v>1231</v>
      </c>
      <c r="XEM62" s="343" t="s">
        <v>2840</v>
      </c>
      <c r="XEO62" s="191"/>
      <c r="XEP62" s="191"/>
      <c r="XEQ62" s="147" t="s">
        <v>2400</v>
      </c>
      <c r="XER62" s="191"/>
      <c r="XES62" s="191"/>
      <c r="XET62" s="191" t="s">
        <v>386</v>
      </c>
      <c r="XEU62" s="191" t="s">
        <v>387</v>
      </c>
      <c r="XEV62" s="191" t="s">
        <v>388</v>
      </c>
      <c r="XEW62" s="191" t="s">
        <v>389</v>
      </c>
      <c r="XEX62" s="191"/>
      <c r="XEY62" s="191" t="s">
        <v>390</v>
      </c>
      <c r="XEZ62" s="191"/>
      <c r="XFA62" s="191"/>
      <c r="XFB62" s="191" t="s">
        <v>391</v>
      </c>
      <c r="XFC62" s="191"/>
      <c r="XFD62" s="191"/>
    </row>
    <row r="63" spans="12:64 16366:16384" ht="12" customHeight="1">
      <c r="L63" s="1023" t="s">
        <v>593</v>
      </c>
      <c r="M63" s="1024"/>
      <c r="N63" s="1027" t="s">
        <v>2383</v>
      </c>
      <c r="O63" s="1028"/>
      <c r="P63" s="1037" t="s">
        <v>2381</v>
      </c>
      <c r="Q63" s="1038"/>
      <c r="R63" s="1039" t="s">
        <v>2382</v>
      </c>
      <c r="S63" s="1040"/>
      <c r="T63" s="1040"/>
      <c r="U63" s="1041"/>
      <c r="XEL63" s="147" t="s">
        <v>1232</v>
      </c>
      <c r="XEM63" s="347" t="s">
        <v>2841</v>
      </c>
      <c r="XEO63" s="191"/>
      <c r="XEP63" s="191"/>
      <c r="XEQ63" s="191" t="s">
        <v>2408</v>
      </c>
      <c r="XER63" s="191"/>
      <c r="XES63" s="191"/>
      <c r="XET63" s="191" t="s">
        <v>392</v>
      </c>
      <c r="XEU63" s="191" t="s">
        <v>393</v>
      </c>
      <c r="XEV63" s="191" t="s">
        <v>129</v>
      </c>
      <c r="XEW63" s="191" t="s">
        <v>394</v>
      </c>
      <c r="XEX63" s="191"/>
      <c r="XEY63" s="191" t="s">
        <v>131</v>
      </c>
      <c r="XEZ63" s="191"/>
      <c r="XFA63" s="191"/>
      <c r="XFB63" s="191" t="s">
        <v>395</v>
      </c>
      <c r="XFC63" s="191"/>
      <c r="XFD63" s="191"/>
    </row>
    <row r="64" spans="12:64 16366:16384" ht="12" customHeight="1" thickBot="1">
      <c r="L64" s="1025"/>
      <c r="M64" s="1026"/>
      <c r="N64" s="1029"/>
      <c r="O64" s="1030"/>
      <c r="P64" s="218" t="s">
        <v>15</v>
      </c>
      <c r="Q64" s="241" t="s">
        <v>1161</v>
      </c>
      <c r="R64" s="1042" t="s">
        <v>15</v>
      </c>
      <c r="S64" s="1043"/>
      <c r="T64" s="1042" t="s">
        <v>1161</v>
      </c>
      <c r="U64" s="1043"/>
      <c r="XEL64" s="147" t="s">
        <v>1233</v>
      </c>
      <c r="XEM64" s="345" t="s">
        <v>2842</v>
      </c>
      <c r="XEO64" s="191"/>
      <c r="XEP64" s="191"/>
      <c r="XEQ64" s="191"/>
      <c r="XER64" s="191"/>
      <c r="XES64" s="191"/>
      <c r="XET64" s="191" t="s">
        <v>396</v>
      </c>
      <c r="XEU64" s="191"/>
      <c r="XEV64" s="191"/>
      <c r="XEW64" s="191" t="s">
        <v>397</v>
      </c>
      <c r="XEX64" s="191"/>
      <c r="XEY64" s="191"/>
      <c r="XEZ64" s="191"/>
      <c r="XFA64" s="191"/>
      <c r="XFB64" s="191" t="s">
        <v>398</v>
      </c>
      <c r="XFC64" s="191"/>
      <c r="XFD64" s="191"/>
    </row>
    <row r="65" spans="1:29 16366:16384" ht="12" customHeight="1">
      <c r="K65" s="242"/>
      <c r="L65" s="678" t="s">
        <v>586</v>
      </c>
      <c r="M65" s="679"/>
      <c r="N65" s="1031"/>
      <c r="O65" s="1032"/>
      <c r="P65" s="411"/>
      <c r="Q65" s="412"/>
      <c r="R65" s="1048"/>
      <c r="S65" s="1049"/>
      <c r="T65" s="1044"/>
      <c r="U65" s="1045"/>
      <c r="XEL65" s="147" t="s">
        <v>1234</v>
      </c>
      <c r="XEM65" s="147" t="s">
        <v>663</v>
      </c>
      <c r="XEO65" s="191"/>
      <c r="XEP65" s="191"/>
      <c r="XEQ65" s="191"/>
      <c r="XER65" s="191"/>
      <c r="XES65" s="191"/>
      <c r="XET65" s="191" t="s">
        <v>140</v>
      </c>
      <c r="XEU65" s="191"/>
      <c r="XEV65" s="191"/>
      <c r="XEW65" s="191"/>
      <c r="XEX65" s="191"/>
      <c r="XEY65" s="191"/>
      <c r="XEZ65" s="191"/>
      <c r="XFA65" s="191"/>
      <c r="XFB65" s="191" t="s">
        <v>399</v>
      </c>
      <c r="XFC65" s="191"/>
      <c r="XFD65" s="191"/>
    </row>
    <row r="66" spans="1:29 16366:16384" ht="12" customHeight="1">
      <c r="K66" s="243"/>
      <c r="L66" s="680" t="s">
        <v>2380</v>
      </c>
      <c r="M66" s="681"/>
      <c r="N66" s="1033"/>
      <c r="O66" s="1034"/>
      <c r="P66" s="413"/>
      <c r="Q66" s="414"/>
      <c r="R66" s="1050"/>
      <c r="S66" s="1051"/>
      <c r="T66" s="1046"/>
      <c r="U66" s="1047"/>
      <c r="XEL66" s="147" t="s">
        <v>1235</v>
      </c>
      <c r="XEM66" s="260" t="s">
        <v>662</v>
      </c>
      <c r="XEO66" s="191"/>
      <c r="XEP66" s="191"/>
      <c r="XEQ66" s="191"/>
      <c r="XER66" s="191"/>
      <c r="XES66" s="191"/>
      <c r="XET66" s="191" t="s">
        <v>400</v>
      </c>
      <c r="XEU66" s="191"/>
      <c r="XEV66" s="191"/>
      <c r="XEW66" s="189" t="s">
        <v>130</v>
      </c>
      <c r="XEX66" s="191"/>
      <c r="XEY66" s="191"/>
      <c r="XEZ66" s="191"/>
      <c r="XFA66" s="191"/>
      <c r="XFB66" s="191" t="s">
        <v>401</v>
      </c>
      <c r="XFC66" s="191"/>
      <c r="XFD66" s="191"/>
    </row>
    <row r="67" spans="1:29 16366:16384" ht="12" customHeight="1">
      <c r="K67" s="242"/>
      <c r="L67" s="244" t="s">
        <v>2379</v>
      </c>
      <c r="M67" s="245"/>
      <c r="N67" s="403"/>
      <c r="O67" s="500">
        <v>10</v>
      </c>
      <c r="P67" s="415"/>
      <c r="Q67" s="416"/>
      <c r="R67" s="1035"/>
      <c r="S67" s="1036"/>
      <c r="T67" s="946"/>
      <c r="U67" s="947"/>
      <c r="XEL67" s="147" t="s">
        <v>1236</v>
      </c>
      <c r="XEM67" s="343" t="s">
        <v>2843</v>
      </c>
      <c r="XEO67" s="191"/>
      <c r="XEP67" s="191"/>
      <c r="XEQ67" s="191"/>
      <c r="XER67" s="191"/>
      <c r="XES67" s="191"/>
      <c r="XET67" s="191"/>
      <c r="XEU67" s="191"/>
      <c r="XEV67" s="191"/>
      <c r="XEW67" s="191" t="s">
        <v>402</v>
      </c>
      <c r="XEX67" s="191"/>
      <c r="XEY67" s="191"/>
      <c r="XEZ67" s="191"/>
      <c r="XFA67" s="191"/>
      <c r="XFB67" s="191" t="s">
        <v>403</v>
      </c>
      <c r="XFC67" s="191"/>
      <c r="XFD67" s="191"/>
    </row>
    <row r="68" spans="1:29 16366:16384" ht="12" customHeight="1">
      <c r="K68" s="242"/>
      <c r="L68" s="244" t="s">
        <v>2377</v>
      </c>
      <c r="M68" s="245"/>
      <c r="N68" s="404">
        <v>10</v>
      </c>
      <c r="O68" s="499">
        <v>20</v>
      </c>
      <c r="P68" s="415"/>
      <c r="Q68" s="416"/>
      <c r="R68" s="1035"/>
      <c r="S68" s="1036"/>
      <c r="T68" s="946"/>
      <c r="U68" s="947"/>
      <c r="XEL68" s="147" t="s">
        <v>1237</v>
      </c>
      <c r="XEM68" s="343" t="s">
        <v>2844</v>
      </c>
      <c r="XEO68" s="191"/>
      <c r="XEP68" s="191"/>
      <c r="XEQ68" s="191"/>
      <c r="XER68" s="191"/>
      <c r="XES68" s="191"/>
      <c r="XET68" s="189" t="s">
        <v>149</v>
      </c>
      <c r="XEU68" s="191"/>
      <c r="XEV68" s="191"/>
      <c r="XEW68" s="191" t="s">
        <v>404</v>
      </c>
      <c r="XEX68" s="191"/>
      <c r="XEY68" s="191"/>
      <c r="XEZ68" s="191"/>
      <c r="XFA68" s="191"/>
      <c r="XFB68" s="191" t="s">
        <v>405</v>
      </c>
      <c r="XFC68" s="191"/>
      <c r="XFD68" s="191"/>
    </row>
    <row r="69" spans="1:29 16366:16384" ht="12" customHeight="1">
      <c r="K69" s="242"/>
      <c r="L69" s="244" t="s">
        <v>2378</v>
      </c>
      <c r="M69" s="245"/>
      <c r="N69" s="405">
        <v>20</v>
      </c>
      <c r="O69" s="499">
        <v>30</v>
      </c>
      <c r="P69" s="415">
        <v>2</v>
      </c>
      <c r="Q69" s="416">
        <v>2</v>
      </c>
      <c r="R69" s="1035">
        <v>0.25</v>
      </c>
      <c r="S69" s="1036"/>
      <c r="T69" s="946">
        <v>0.25</v>
      </c>
      <c r="U69" s="947"/>
      <c r="XEL69" s="147" t="s">
        <v>1238</v>
      </c>
      <c r="XEM69" s="347" t="s">
        <v>2845</v>
      </c>
      <c r="XEO69" s="191"/>
      <c r="XEP69" s="191"/>
      <c r="XEQ69" s="191"/>
      <c r="XER69" s="191"/>
      <c r="XES69" s="191"/>
      <c r="XET69" s="191" t="s">
        <v>406</v>
      </c>
      <c r="XEU69" s="191"/>
      <c r="XEV69" s="191"/>
      <c r="XEW69" s="191" t="s">
        <v>407</v>
      </c>
      <c r="XEX69" s="191"/>
      <c r="XEY69" s="191"/>
      <c r="XEZ69" s="191"/>
      <c r="XFA69" s="191"/>
      <c r="XFB69" s="191" t="s">
        <v>408</v>
      </c>
      <c r="XFC69" s="191"/>
      <c r="XFD69" s="191"/>
    </row>
    <row r="70" spans="1:29 16366:16384" ht="12" customHeight="1">
      <c r="K70" s="242"/>
      <c r="L70" s="244" t="s">
        <v>2376</v>
      </c>
      <c r="M70" s="245"/>
      <c r="N70" s="405">
        <v>30</v>
      </c>
      <c r="O70" s="499">
        <v>50</v>
      </c>
      <c r="P70" s="415">
        <v>6</v>
      </c>
      <c r="Q70" s="416">
        <v>6</v>
      </c>
      <c r="R70" s="1035">
        <v>0.75</v>
      </c>
      <c r="S70" s="1036"/>
      <c r="T70" s="946">
        <v>0.75</v>
      </c>
      <c r="U70" s="947"/>
      <c r="XEL70" s="147" t="s">
        <v>1239</v>
      </c>
      <c r="XEM70" s="346" t="s">
        <v>2846</v>
      </c>
      <c r="XEO70" s="191"/>
      <c r="XEP70" s="191"/>
      <c r="XEQ70" s="191"/>
      <c r="XER70" s="191"/>
      <c r="XES70" s="191"/>
      <c r="XET70" s="191" t="s">
        <v>409</v>
      </c>
      <c r="XEU70" s="191"/>
      <c r="XEV70" s="191"/>
      <c r="XEW70" s="191" t="s">
        <v>410</v>
      </c>
      <c r="XEX70" s="191"/>
      <c r="XEY70" s="191"/>
      <c r="XEZ70" s="191"/>
      <c r="XFA70" s="191"/>
      <c r="XFB70" s="191" t="s">
        <v>411</v>
      </c>
      <c r="XFC70" s="191"/>
      <c r="XFD70" s="191"/>
    </row>
    <row r="71" spans="1:29 16366:16384" ht="12" customHeight="1">
      <c r="A71" s="246"/>
      <c r="F71" s="247"/>
      <c r="K71" s="242"/>
      <c r="L71" s="244" t="s">
        <v>1039</v>
      </c>
      <c r="M71" s="245"/>
      <c r="N71" s="405">
        <v>50</v>
      </c>
      <c r="O71" s="499">
        <v>70</v>
      </c>
      <c r="P71" s="415"/>
      <c r="Q71" s="416"/>
      <c r="R71" s="1035"/>
      <c r="S71" s="1036"/>
      <c r="T71" s="946"/>
      <c r="U71" s="947"/>
      <c r="XEL71" s="147" t="s">
        <v>1240</v>
      </c>
      <c r="XEM71" s="343" t="s">
        <v>2847</v>
      </c>
      <c r="XEO71" s="191"/>
      <c r="XEP71" s="191"/>
      <c r="XEQ71" s="191"/>
      <c r="XER71" s="191"/>
      <c r="XES71" s="191"/>
      <c r="XET71" s="191" t="s">
        <v>412</v>
      </c>
      <c r="XEU71" s="191"/>
      <c r="XEV71" s="191"/>
      <c r="XEW71" s="191" t="s">
        <v>413</v>
      </c>
      <c r="XEX71" s="191"/>
      <c r="XEY71" s="191"/>
      <c r="XEZ71" s="191"/>
      <c r="XFA71" s="191"/>
      <c r="XFB71" s="191" t="s">
        <v>414</v>
      </c>
      <c r="XFC71" s="191"/>
      <c r="XFD71" s="191"/>
    </row>
    <row r="72" spans="1:29 16366:16384" ht="12" customHeight="1" thickBot="1">
      <c r="K72" s="242"/>
      <c r="L72" s="248" t="s">
        <v>73</v>
      </c>
      <c r="M72" s="249"/>
      <c r="N72" s="406">
        <v>70</v>
      </c>
      <c r="O72" s="407"/>
      <c r="P72" s="417"/>
      <c r="Q72" s="418"/>
      <c r="R72" s="1069"/>
      <c r="S72" s="1070"/>
      <c r="T72" s="948"/>
      <c r="U72" s="949"/>
      <c r="XEL72" s="147" t="s">
        <v>1241</v>
      </c>
      <c r="XEM72" s="345" t="s">
        <v>2848</v>
      </c>
      <c r="XEO72" s="191"/>
      <c r="XEP72" s="191"/>
      <c r="XEQ72" s="191"/>
      <c r="XER72" s="191"/>
      <c r="XES72" s="191"/>
      <c r="XET72" s="191" t="s">
        <v>415</v>
      </c>
      <c r="XEU72" s="191"/>
      <c r="XEV72" s="191"/>
      <c r="XEW72" s="191" t="s">
        <v>416</v>
      </c>
      <c r="XEX72" s="191"/>
      <c r="XEY72" s="191"/>
      <c r="XEZ72" s="191"/>
      <c r="XFA72" s="191"/>
      <c r="XFB72" s="191" t="s">
        <v>417</v>
      </c>
      <c r="XFC72" s="191"/>
      <c r="XFD72" s="191"/>
    </row>
    <row r="73" spans="1:29 16366:16384" ht="12" customHeight="1" thickBot="1">
      <c r="L73" s="408" t="s">
        <v>11</v>
      </c>
      <c r="M73" s="409"/>
      <c r="N73" s="409"/>
      <c r="O73" s="410"/>
      <c r="P73" s="417">
        <v>8</v>
      </c>
      <c r="Q73" s="418">
        <v>8</v>
      </c>
      <c r="R73" s="1071">
        <v>1</v>
      </c>
      <c r="S73" s="1072"/>
      <c r="T73" s="950">
        <v>1</v>
      </c>
      <c r="U73" s="951"/>
      <c r="XEL73" s="147" t="s">
        <v>1242</v>
      </c>
      <c r="XEM73" s="343" t="s">
        <v>2849</v>
      </c>
      <c r="XEO73" s="191"/>
      <c r="XEP73" s="191"/>
      <c r="XEQ73" s="191"/>
      <c r="XER73" s="191"/>
      <c r="XES73" s="191"/>
      <c r="XET73" s="191" t="s">
        <v>418</v>
      </c>
      <c r="XEU73" s="191"/>
      <c r="XEV73" s="191"/>
      <c r="XEW73" s="191" t="s">
        <v>419</v>
      </c>
      <c r="XEX73" s="191"/>
      <c r="XEY73" s="191"/>
      <c r="XEZ73" s="191"/>
      <c r="XFA73" s="191"/>
      <c r="XFB73" s="191" t="s">
        <v>420</v>
      </c>
      <c r="XFC73" s="191"/>
      <c r="XFD73" s="191"/>
    </row>
    <row r="74" spans="1:29 16366:16384" ht="12" customHeight="1">
      <c r="XEL74" s="147" t="s">
        <v>1243</v>
      </c>
      <c r="XEM74" s="343" t="s">
        <v>664</v>
      </c>
      <c r="XEO74" s="191"/>
      <c r="XEP74" s="191"/>
      <c r="XEQ74" s="191"/>
      <c r="XER74" s="191"/>
      <c r="XES74" s="191"/>
      <c r="XET74" s="191" t="s">
        <v>421</v>
      </c>
      <c r="XEU74" s="191"/>
      <c r="XEV74" s="191"/>
      <c r="XEW74" s="191" t="s">
        <v>422</v>
      </c>
      <c r="XEX74" s="191"/>
      <c r="XEY74" s="191"/>
      <c r="XEZ74" s="191"/>
      <c r="XFA74" s="191"/>
      <c r="XFB74" s="191" t="s">
        <v>423</v>
      </c>
      <c r="XFC74" s="191"/>
      <c r="XFD74" s="191"/>
    </row>
    <row r="75" spans="1:29 16366:16384" ht="12" customHeight="1" thickBot="1">
      <c r="A75" s="152" t="str">
        <f>IF(CP1&lt;&gt;0,"12.3.9 Parámetros iniciales y finales del rodal (cepas)","12.3.9 Parámetros iniciales del rodal (cepas)")</f>
        <v>12.3.9 Parámetros iniciales del rodal (cepas)</v>
      </c>
      <c r="L75" s="152" t="str">
        <f>IF(CP1&lt;&gt;0,"12.3.10 Efecto sobre la densidad por parcela","12.3.10 Cepas por parcela")</f>
        <v>12.3.10 Cepas por parcela</v>
      </c>
      <c r="XEL75" s="147" t="s">
        <v>1244</v>
      </c>
      <c r="XEM75" s="147" t="s">
        <v>665</v>
      </c>
      <c r="XEO75" s="191"/>
      <c r="XEP75" s="191"/>
      <c r="XEQ75" s="191"/>
      <c r="XER75" s="191"/>
      <c r="XES75" s="191"/>
      <c r="XET75" s="191"/>
      <c r="XEU75" s="191"/>
      <c r="XEV75" s="191"/>
      <c r="XEW75" s="191" t="s">
        <v>424</v>
      </c>
      <c r="XEX75" s="191"/>
      <c r="XEY75" s="191"/>
      <c r="XEZ75" s="191"/>
      <c r="XFA75" s="191"/>
      <c r="XFB75" s="191" t="s">
        <v>425</v>
      </c>
      <c r="XFC75" s="191"/>
      <c r="XFD75" s="191"/>
    </row>
    <row r="76" spans="1:29 16366:16384" ht="12" customHeight="1">
      <c r="A76" s="965" t="s">
        <v>6</v>
      </c>
      <c r="B76" s="986" t="s">
        <v>2509</v>
      </c>
      <c r="C76" s="987"/>
      <c r="D76" s="971" t="s">
        <v>1160</v>
      </c>
      <c r="E76" s="972"/>
      <c r="F76" s="971" t="s">
        <v>570</v>
      </c>
      <c r="G76" s="982"/>
      <c r="H76" s="972"/>
      <c r="I76" s="986" t="s">
        <v>2510</v>
      </c>
      <c r="J76" s="987"/>
      <c r="XEL76" s="147" t="s">
        <v>1245</v>
      </c>
      <c r="XEM76" s="147" t="s">
        <v>666</v>
      </c>
      <c r="XEO76" s="191"/>
      <c r="XEP76" s="191"/>
      <c r="XEQ76" s="191"/>
      <c r="XER76" s="191"/>
      <c r="XES76" s="191"/>
      <c r="XET76" s="189" t="s">
        <v>158</v>
      </c>
      <c r="XEU76" s="191"/>
      <c r="XEV76" s="191"/>
      <c r="XEW76" s="191" t="s">
        <v>426</v>
      </c>
      <c r="XEX76" s="191"/>
      <c r="XEY76" s="191"/>
      <c r="XEZ76" s="191"/>
      <c r="XFA76" s="191"/>
      <c r="XFB76" s="191" t="s">
        <v>427</v>
      </c>
      <c r="XFC76" s="191"/>
      <c r="XFD76" s="191"/>
    </row>
    <row r="77" spans="1:29 16366:16384" ht="12" customHeight="1" thickBot="1">
      <c r="A77" s="973"/>
      <c r="B77" s="211" t="s">
        <v>15</v>
      </c>
      <c r="C77" s="211" t="s">
        <v>1161</v>
      </c>
      <c r="D77" s="211" t="s">
        <v>15</v>
      </c>
      <c r="E77" s="211" t="s">
        <v>1161</v>
      </c>
      <c r="F77" s="985" t="s">
        <v>15</v>
      </c>
      <c r="G77" s="985"/>
      <c r="H77" s="211" t="s">
        <v>1161</v>
      </c>
      <c r="I77" s="211" t="s">
        <v>15</v>
      </c>
      <c r="J77" s="211" t="s">
        <v>1161</v>
      </c>
      <c r="W77" s="37"/>
      <c r="X77" s="37"/>
      <c r="Y77" s="170"/>
      <c r="Z77" s="170"/>
      <c r="AA77" s="170"/>
      <c r="AB77" s="170"/>
      <c r="AC77" s="168"/>
      <c r="XEL77" s="147" t="s">
        <v>1246</v>
      </c>
      <c r="XEM77" s="346" t="s">
        <v>2850</v>
      </c>
      <c r="XEO77" s="191"/>
      <c r="XEP77" s="191"/>
      <c r="XEQ77" s="191"/>
      <c r="XER77" s="191"/>
      <c r="XES77" s="191"/>
      <c r="XET77" s="191" t="s">
        <v>428</v>
      </c>
      <c r="XEU77" s="191"/>
      <c r="XEV77" s="191"/>
      <c r="XEW77" s="191" t="s">
        <v>429</v>
      </c>
      <c r="XEX77" s="191"/>
      <c r="XEY77" s="191"/>
      <c r="XEZ77" s="191"/>
      <c r="XFA77" s="191"/>
      <c r="XFB77" s="191" t="s">
        <v>430</v>
      </c>
      <c r="XFC77" s="191"/>
      <c r="XFD77" s="191"/>
    </row>
    <row r="78" spans="1:29 16366:16384" ht="12" customHeight="1">
      <c r="A78" s="250" t="s">
        <v>37</v>
      </c>
      <c r="B78" s="201"/>
      <c r="C78" s="389"/>
      <c r="D78" s="390">
        <v>63.55589200367789</v>
      </c>
      <c r="E78" s="202">
        <v>38.96924793544683</v>
      </c>
      <c r="F78" s="1061"/>
      <c r="G78" s="1062"/>
      <c r="H78" s="422"/>
      <c r="I78" s="397"/>
      <c r="J78" s="398"/>
      <c r="T78" s="147">
        <v>0</v>
      </c>
      <c r="XEL78" s="147" t="s">
        <v>1247</v>
      </c>
      <c r="XEM78" s="343" t="s">
        <v>2851</v>
      </c>
      <c r="XEO78" s="191"/>
      <c r="XEP78" s="191"/>
      <c r="XEQ78" s="191"/>
      <c r="XER78" s="191"/>
      <c r="XES78" s="191"/>
      <c r="XET78" s="191" t="s">
        <v>431</v>
      </c>
      <c r="XEU78" s="191"/>
      <c r="XEV78" s="191"/>
      <c r="XEW78" s="191" t="s">
        <v>432</v>
      </c>
      <c r="XEX78" s="191"/>
      <c r="XEY78" s="191"/>
      <c r="XEZ78" s="191"/>
      <c r="XFA78" s="191"/>
      <c r="XFB78" s="191" t="s">
        <v>433</v>
      </c>
      <c r="XFC78" s="191"/>
      <c r="XFD78" s="191"/>
    </row>
    <row r="79" spans="1:29 16366:16384" ht="12" customHeight="1">
      <c r="A79" s="251"/>
      <c r="B79" s="209"/>
      <c r="C79" s="391"/>
      <c r="D79" s="392"/>
      <c r="E79" s="210"/>
      <c r="F79" s="1063"/>
      <c r="G79" s="1064"/>
      <c r="H79" s="423"/>
      <c r="I79" s="399"/>
      <c r="J79" s="400"/>
      <c r="XEL79" s="147" t="s">
        <v>1248</v>
      </c>
      <c r="XEM79" s="345" t="s">
        <v>2852</v>
      </c>
      <c r="XEO79" s="191"/>
      <c r="XEP79" s="191"/>
      <c r="XEQ79" s="191"/>
      <c r="XER79" s="191"/>
      <c r="XES79" s="191"/>
      <c r="XET79" s="191" t="s">
        <v>434</v>
      </c>
      <c r="XEU79" s="191"/>
      <c r="XEV79" s="191"/>
      <c r="XEW79" s="191" t="s">
        <v>435</v>
      </c>
      <c r="XEX79" s="191"/>
      <c r="XEY79" s="191"/>
      <c r="XEZ79" s="191"/>
      <c r="XFA79" s="191"/>
      <c r="XFB79" s="191" t="s">
        <v>436</v>
      </c>
      <c r="XFC79" s="191"/>
      <c r="XFD79" s="191"/>
    </row>
    <row r="80" spans="1:29 16366:16384" ht="12" customHeight="1">
      <c r="A80" s="251"/>
      <c r="B80" s="209"/>
      <c r="C80" s="391"/>
      <c r="D80" s="392"/>
      <c r="E80" s="210"/>
      <c r="F80" s="1063"/>
      <c r="G80" s="1064"/>
      <c r="H80" s="423"/>
      <c r="I80" s="399"/>
      <c r="J80" s="400"/>
      <c r="XEL80" s="147" t="s">
        <v>1249</v>
      </c>
      <c r="XEM80" s="347" t="s">
        <v>428</v>
      </c>
      <c r="XEO80" s="191"/>
      <c r="XEP80" s="191"/>
      <c r="XEQ80" s="191"/>
      <c r="XER80" s="191"/>
      <c r="XES80" s="191"/>
      <c r="XET80" s="191" t="s">
        <v>437</v>
      </c>
      <c r="XEU80" s="191"/>
      <c r="XEV80" s="191"/>
      <c r="XEW80" s="191" t="s">
        <v>438</v>
      </c>
      <c r="XEX80" s="191"/>
      <c r="XEY80" s="191"/>
      <c r="XEZ80" s="191"/>
      <c r="XFA80" s="191"/>
      <c r="XFB80" s="191" t="s">
        <v>439</v>
      </c>
      <c r="XFC80" s="191"/>
      <c r="XFD80" s="191"/>
    </row>
    <row r="81" spans="1:11 16366:16384" ht="12" customHeight="1" thickBot="1">
      <c r="A81" s="212" t="s">
        <v>2511</v>
      </c>
      <c r="B81" s="477"/>
      <c r="C81" s="478"/>
      <c r="D81" s="426">
        <v>0</v>
      </c>
      <c r="E81" s="427">
        <v>0</v>
      </c>
      <c r="F81" s="1065"/>
      <c r="G81" s="1066"/>
      <c r="H81" s="424"/>
      <c r="I81" s="479"/>
      <c r="J81" s="480"/>
      <c r="K81" s="252"/>
      <c r="XEL81" s="147" t="s">
        <v>1250</v>
      </c>
      <c r="XEM81" s="345" t="s">
        <v>2853</v>
      </c>
      <c r="XEO81" s="191"/>
      <c r="XEP81" s="191"/>
      <c r="XEQ81" s="191"/>
      <c r="XER81" s="191"/>
      <c r="XES81" s="191"/>
      <c r="XET81" s="191" t="s">
        <v>440</v>
      </c>
      <c r="XEU81" s="191"/>
      <c r="XEV81" s="191"/>
      <c r="XEW81" s="191" t="s">
        <v>441</v>
      </c>
      <c r="XEX81" s="191"/>
      <c r="XEY81" s="253" t="s">
        <v>1476</v>
      </c>
      <c r="XEZ81" s="191"/>
      <c r="XFA81" s="191"/>
      <c r="XFB81" s="191" t="s">
        <v>442</v>
      </c>
      <c r="XFC81" s="191"/>
      <c r="XFD81" s="191"/>
    </row>
    <row r="82" spans="1:11 16366:16384" ht="12" customHeight="1" thickBot="1">
      <c r="A82" s="213" t="s">
        <v>11</v>
      </c>
      <c r="B82" s="393"/>
      <c r="C82" s="394"/>
      <c r="D82" s="395">
        <v>63.55589200367789</v>
      </c>
      <c r="E82" s="396">
        <v>38.96924793544683</v>
      </c>
      <c r="F82" s="1067"/>
      <c r="G82" s="1068"/>
      <c r="H82" s="425"/>
      <c r="I82" s="401"/>
      <c r="J82" s="402"/>
      <c r="K82" s="252"/>
      <c r="XEL82" s="147" t="s">
        <v>1251</v>
      </c>
      <c r="XEM82" s="347" t="s">
        <v>2854</v>
      </c>
      <c r="XEO82" s="191"/>
      <c r="XEP82" s="191"/>
      <c r="XEQ82" s="191"/>
      <c r="XER82" s="191"/>
      <c r="XES82" s="191"/>
      <c r="XET82" s="191" t="s">
        <v>158</v>
      </c>
      <c r="XEU82" s="191"/>
      <c r="XEV82" s="191"/>
      <c r="XEW82" s="191" t="s">
        <v>443</v>
      </c>
      <c r="XEX82" s="191"/>
      <c r="XEY82" s="253" t="s">
        <v>1475</v>
      </c>
      <c r="XEZ82" s="191"/>
      <c r="XFA82" s="191"/>
      <c r="XFB82" s="191" t="s">
        <v>444</v>
      </c>
      <c r="XFC82" s="191"/>
      <c r="XFD82" s="191"/>
    </row>
    <row r="83" spans="1:11 16366:16384" ht="12" customHeight="1" thickBot="1">
      <c r="K83" s="252"/>
      <c r="XEL83" s="147" t="s">
        <v>1252</v>
      </c>
      <c r="XEM83" s="347" t="s">
        <v>406</v>
      </c>
      <c r="XEO83" s="191"/>
      <c r="XEP83" s="191"/>
      <c r="XEQ83" s="191"/>
      <c r="XER83" s="191"/>
      <c r="XES83" s="191"/>
      <c r="XET83" s="191" t="s">
        <v>445</v>
      </c>
      <c r="XEU83" s="191"/>
      <c r="XEV83" s="191"/>
      <c r="XEW83" s="191" t="s">
        <v>446</v>
      </c>
      <c r="XEX83" s="191"/>
      <c r="XEY83" s="253" t="s">
        <v>1480</v>
      </c>
      <c r="XEZ83" s="191"/>
      <c r="XFA83" s="191"/>
      <c r="XFB83" s="191" t="s">
        <v>137</v>
      </c>
      <c r="XFC83" s="191"/>
      <c r="XFD83" s="191"/>
    </row>
    <row r="84" spans="1:11 16366:16384" ht="12" customHeight="1">
      <c r="A84" s="965" t="s">
        <v>24</v>
      </c>
      <c r="B84" s="967" t="s">
        <v>15</v>
      </c>
      <c r="C84" s="968"/>
      <c r="D84" s="967" t="s">
        <v>1161</v>
      </c>
      <c r="E84" s="968"/>
      <c r="G84" s="254" t="s">
        <v>2743</v>
      </c>
      <c r="K84" s="252"/>
      <c r="XEL84" s="147" t="s">
        <v>1253</v>
      </c>
      <c r="XEM84" s="346" t="s">
        <v>2855</v>
      </c>
      <c r="XEO84" s="191"/>
      <c r="XEP84" s="191"/>
      <c r="XEQ84" s="191"/>
      <c r="XER84" s="191"/>
      <c r="XES84" s="191"/>
      <c r="XET84" s="191"/>
      <c r="XEU84" s="191"/>
      <c r="XEV84" s="191"/>
      <c r="XEW84" s="191" t="s">
        <v>447</v>
      </c>
      <c r="XEX84" s="191"/>
      <c r="XEY84" s="253" t="s">
        <v>1474</v>
      </c>
      <c r="XEZ84" s="191"/>
      <c r="XFA84" s="191"/>
      <c r="XFB84" s="191" t="s">
        <v>448</v>
      </c>
      <c r="XFC84" s="191"/>
      <c r="XFD84" s="191"/>
    </row>
    <row r="85" spans="1:11 16366:16384" ht="12" customHeight="1" thickBot="1">
      <c r="A85" s="966"/>
      <c r="B85" s="218" t="s">
        <v>1499</v>
      </c>
      <c r="C85" s="218" t="s">
        <v>1500</v>
      </c>
      <c r="D85" s="218" t="s">
        <v>1499</v>
      </c>
      <c r="E85" s="218" t="s">
        <v>1500</v>
      </c>
      <c r="G85" s="254" t="s">
        <v>2811</v>
      </c>
      <c r="XEL85" s="147" t="s">
        <v>1254</v>
      </c>
      <c r="XEM85" s="147" t="s">
        <v>667</v>
      </c>
      <c r="XEO85" s="191"/>
      <c r="XEP85" s="191"/>
      <c r="XEQ85" s="191"/>
      <c r="XER85" s="191"/>
      <c r="XES85" s="191"/>
      <c r="XET85" s="191"/>
      <c r="XEU85" s="191"/>
      <c r="XEV85" s="191"/>
      <c r="XEW85" s="191" t="s">
        <v>449</v>
      </c>
      <c r="XEX85" s="191"/>
      <c r="XEY85" s="177" t="s">
        <v>576</v>
      </c>
      <c r="XEZ85" s="177" t="s">
        <v>1541</v>
      </c>
      <c r="XFA85" s="191"/>
      <c r="XFB85" s="191"/>
      <c r="XFC85" s="191"/>
      <c r="XFD85" s="191"/>
    </row>
    <row r="86" spans="1:11 16366:16384" ht="12" customHeight="1">
      <c r="A86" s="221" t="s">
        <v>18</v>
      </c>
      <c r="B86" s="203"/>
      <c r="C86" s="438">
        <v>63.555892003677883</v>
      </c>
      <c r="D86" s="203"/>
      <c r="E86" s="438">
        <v>38.96924793544683</v>
      </c>
      <c r="G86" s="1052"/>
      <c r="H86" s="1053"/>
      <c r="I86" s="1053"/>
      <c r="J86" s="1054"/>
      <c r="XEL86" s="147" t="s">
        <v>1255</v>
      </c>
      <c r="XEM86" s="343" t="s">
        <v>94</v>
      </c>
      <c r="XEO86" s="191"/>
      <c r="XEP86" s="191"/>
      <c r="XEQ86" s="191"/>
      <c r="XER86" s="191"/>
      <c r="XES86" s="191"/>
      <c r="XET86" s="191"/>
      <c r="XEU86" s="191"/>
      <c r="XEV86" s="191"/>
      <c r="XEW86" s="191" t="s">
        <v>450</v>
      </c>
      <c r="XEX86" s="191"/>
      <c r="XEY86" s="147" t="s">
        <v>580</v>
      </c>
      <c r="XEZ86" s="188" t="s">
        <v>580</v>
      </c>
      <c r="XFA86" s="191"/>
      <c r="XFB86" s="189" t="s">
        <v>143</v>
      </c>
      <c r="XFC86" s="191"/>
      <c r="XFD86" s="191"/>
    </row>
    <row r="87" spans="1:11 16366:16384" ht="12" customHeight="1">
      <c r="A87" s="222" t="s">
        <v>19</v>
      </c>
      <c r="B87" s="439"/>
      <c r="C87" s="440">
        <v>20.773195990537673</v>
      </c>
      <c r="D87" s="439"/>
      <c r="E87" s="440">
        <v>16.761553873993627</v>
      </c>
      <c r="G87" s="1055"/>
      <c r="H87" s="1056"/>
      <c r="I87" s="1056"/>
      <c r="J87" s="1057"/>
      <c r="XEL87" s="147" t="s">
        <v>1256</v>
      </c>
      <c r="XEM87" s="147" t="s">
        <v>668</v>
      </c>
      <c r="XEO87" s="191"/>
      <c r="XEP87" s="191"/>
      <c r="XEQ87" s="191"/>
      <c r="XER87" s="191"/>
      <c r="XES87" s="191"/>
      <c r="XET87" s="191"/>
      <c r="XEU87" s="191"/>
      <c r="XEV87" s="191"/>
      <c r="XEW87" s="191" t="s">
        <v>451</v>
      </c>
      <c r="XEX87" s="191"/>
      <c r="XEY87" s="147" t="s">
        <v>581</v>
      </c>
      <c r="XEZ87" s="188" t="s">
        <v>581</v>
      </c>
      <c r="XFA87" s="191"/>
      <c r="XFB87" s="191" t="s">
        <v>452</v>
      </c>
      <c r="XFC87" s="191"/>
      <c r="XFD87" s="191"/>
    </row>
    <row r="88" spans="1:11 16366:16384" ht="12" customHeight="1">
      <c r="A88" s="222" t="s">
        <v>20</v>
      </c>
      <c r="B88" s="439"/>
      <c r="C88" s="440">
        <v>431.5256716612904</v>
      </c>
      <c r="D88" s="439"/>
      <c r="E88" s="440">
        <v>280.94968827079072</v>
      </c>
      <c r="G88" s="1055"/>
      <c r="H88" s="1056"/>
      <c r="I88" s="1056"/>
      <c r="J88" s="1057"/>
      <c r="XEL88" s="147" t="s">
        <v>1257</v>
      </c>
      <c r="XEM88" s="147" t="s">
        <v>669</v>
      </c>
      <c r="XEO88" s="191"/>
      <c r="XEP88" s="191"/>
      <c r="XEQ88" s="191"/>
      <c r="XER88" s="191"/>
      <c r="XES88" s="191"/>
      <c r="XET88" s="191"/>
      <c r="XEU88" s="191"/>
      <c r="XEV88" s="191"/>
      <c r="XEW88" s="191"/>
      <c r="XEX88" s="191"/>
      <c r="XEY88" s="147" t="s">
        <v>578</v>
      </c>
      <c r="XEZ88" s="188" t="s">
        <v>578</v>
      </c>
      <c r="XFA88" s="191"/>
      <c r="XFB88" s="191" t="s">
        <v>453</v>
      </c>
      <c r="XFC88" s="191"/>
      <c r="XFD88" s="191"/>
    </row>
    <row r="89" spans="1:11 16366:16384" ht="12" customHeight="1">
      <c r="A89" s="222" t="s">
        <v>21</v>
      </c>
      <c r="B89" s="441"/>
      <c r="C89" s="442">
        <v>0.32684925560222738</v>
      </c>
      <c r="D89" s="441"/>
      <c r="E89" s="442">
        <v>0.43012259055549146</v>
      </c>
      <c r="G89" s="1055"/>
      <c r="H89" s="1056"/>
      <c r="I89" s="1056"/>
      <c r="J89" s="1057"/>
      <c r="XEL89" s="147" t="s">
        <v>1258</v>
      </c>
      <c r="XEM89" s="344" t="s">
        <v>2856</v>
      </c>
      <c r="XEO89" s="191"/>
      <c r="XEP89" s="191"/>
      <c r="XEQ89" s="191"/>
      <c r="XER89" s="191"/>
      <c r="XES89" s="191"/>
      <c r="XET89" s="191"/>
      <c r="XEU89" s="191"/>
      <c r="XEV89" s="191"/>
      <c r="XEW89" s="191"/>
      <c r="XEX89" s="191"/>
      <c r="XEY89" s="147" t="s">
        <v>577</v>
      </c>
      <c r="XEZ89" s="188" t="s">
        <v>577</v>
      </c>
      <c r="XFA89" s="191"/>
      <c r="XFB89" s="191" t="s">
        <v>454</v>
      </c>
      <c r="XFC89" s="191"/>
      <c r="XFD89" s="191"/>
    </row>
    <row r="90" spans="1:11 16366:16384" ht="12" customHeight="1" thickBot="1">
      <c r="A90" s="224" t="s">
        <v>23</v>
      </c>
      <c r="B90" s="447"/>
      <c r="C90" s="448">
        <v>0.27325281590255929</v>
      </c>
      <c r="D90" s="447"/>
      <c r="E90" s="448">
        <v>0.35959148456996104</v>
      </c>
      <c r="G90" s="1058"/>
      <c r="H90" s="1059"/>
      <c r="I90" s="1059"/>
      <c r="J90" s="1060"/>
      <c r="XEL90" s="147" t="s">
        <v>1259</v>
      </c>
      <c r="XEM90" s="147" t="s">
        <v>100</v>
      </c>
      <c r="XEO90" s="191"/>
      <c r="XEP90" s="191"/>
      <c r="XEQ90" s="191"/>
      <c r="XER90" s="191"/>
      <c r="XES90" s="191"/>
      <c r="XET90" s="191"/>
      <c r="XEU90" s="191"/>
      <c r="XEV90" s="191"/>
      <c r="XEW90" s="191"/>
      <c r="XEX90" s="191"/>
      <c r="XEY90" s="147" t="s">
        <v>1479</v>
      </c>
      <c r="XEZ90" s="188" t="s">
        <v>1479</v>
      </c>
      <c r="XFA90" s="191"/>
      <c r="XFB90" s="191" t="s">
        <v>455</v>
      </c>
      <c r="XFC90" s="191"/>
      <c r="XFD90" s="191"/>
    </row>
    <row r="91" spans="1:11 16366:16384" ht="12.75" customHeight="1">
      <c r="A91" s="195"/>
      <c r="B91" s="338"/>
      <c r="XEL91" s="147" t="s">
        <v>1260</v>
      </c>
      <c r="XEM91" s="346" t="s">
        <v>2857</v>
      </c>
      <c r="XEO91" s="191"/>
      <c r="XEP91" s="191"/>
      <c r="XEQ91" s="191"/>
      <c r="XER91" s="191"/>
      <c r="XES91" s="191"/>
      <c r="XET91" s="191"/>
      <c r="XEU91" s="191"/>
      <c r="XEV91" s="191"/>
      <c r="XEW91" s="191"/>
      <c r="XEX91" s="191"/>
      <c r="XEY91" s="147" t="s">
        <v>1481</v>
      </c>
      <c r="XEZ91" s="188" t="s">
        <v>1481</v>
      </c>
      <c r="XFA91" s="191"/>
      <c r="XFB91" s="191" t="s">
        <v>143</v>
      </c>
      <c r="XFC91" s="191"/>
      <c r="XFD91" s="191"/>
    </row>
    <row r="92" spans="1:11 16366:16384" ht="12.75" customHeight="1">
      <c r="XEL92" s="147" t="s">
        <v>1261</v>
      </c>
      <c r="XEM92" s="147" t="s">
        <v>698</v>
      </c>
      <c r="XEY92" s="253" t="s">
        <v>1540</v>
      </c>
      <c r="XEZ92" s="188" t="s">
        <v>1473</v>
      </c>
    </row>
    <row r="93" spans="1:11 16366:16384" ht="12.75" customHeight="1">
      <c r="XEL93" s="147" t="s">
        <v>1262</v>
      </c>
      <c r="XEM93" s="346" t="s">
        <v>2858</v>
      </c>
      <c r="XEN93" s="177" t="s">
        <v>1493</v>
      </c>
      <c r="XEO93" s="177" t="s">
        <v>458</v>
      </c>
      <c r="XEP93" s="177" t="s">
        <v>462</v>
      </c>
      <c r="XEQ93" s="177" t="s">
        <v>463</v>
      </c>
      <c r="XER93" s="177" t="s">
        <v>467</v>
      </c>
      <c r="XES93" s="177" t="s">
        <v>2502</v>
      </c>
      <c r="XET93" s="177" t="s">
        <v>1054</v>
      </c>
      <c r="XEY93" s="253" t="s">
        <v>1539</v>
      </c>
      <c r="XEZ93" s="188" t="s">
        <v>579</v>
      </c>
    </row>
    <row r="94" spans="1:11 16366:16384" ht="12.75" customHeight="1">
      <c r="XEL94" s="147" t="s">
        <v>1263</v>
      </c>
      <c r="XEM94" s="253" t="s">
        <v>699</v>
      </c>
      <c r="XEN94" s="147" t="s">
        <v>2206</v>
      </c>
      <c r="XEO94" s="147" t="s">
        <v>2</v>
      </c>
      <c r="XEP94" s="147" t="s">
        <v>2445</v>
      </c>
      <c r="XEQ94" s="147" t="s">
        <v>2208</v>
      </c>
      <c r="XER94" s="253" t="s">
        <v>2409</v>
      </c>
      <c r="XES94" s="255" t="s">
        <v>2409</v>
      </c>
      <c r="XET94" s="256" t="s">
        <v>472</v>
      </c>
      <c r="XEW94" s="253" t="str">
        <f>SUBSTITUTE(XER94,"no madereros","NM")</f>
        <v>Anillado</v>
      </c>
      <c r="XEY94" s="253" t="s">
        <v>1480</v>
      </c>
      <c r="XEZ94" s="188"/>
    </row>
    <row r="95" spans="1:11 16366:16384" ht="12.75" customHeight="1">
      <c r="XEL95" s="147" t="s">
        <v>1264</v>
      </c>
      <c r="XEM95" s="347" t="s">
        <v>2859</v>
      </c>
      <c r="XEN95" s="147" t="s">
        <v>2207</v>
      </c>
      <c r="XEO95" s="147" t="s">
        <v>2726</v>
      </c>
      <c r="XEP95" s="147" t="s">
        <v>2212</v>
      </c>
      <c r="XEQ95" s="147" t="s">
        <v>2209</v>
      </c>
      <c r="XER95" s="253" t="s">
        <v>2416</v>
      </c>
      <c r="XES95" s="255" t="s">
        <v>473</v>
      </c>
      <c r="XET95" s="256" t="s">
        <v>1047</v>
      </c>
      <c r="XEW95" s="253" t="str">
        <f>SUBSTITUTE(XER95,"no madereros","NM")</f>
        <v>Clareo</v>
      </c>
      <c r="XEY95" s="147" t="s">
        <v>1473</v>
      </c>
    </row>
    <row r="96" spans="1:11 16366:16384" ht="12.75" customHeight="1">
      <c r="XEL96" s="147" t="s">
        <v>1265</v>
      </c>
      <c r="XEM96" s="260" t="s">
        <v>2860</v>
      </c>
      <c r="XEO96" s="147" t="s">
        <v>2725</v>
      </c>
      <c r="XEP96" s="147" t="s">
        <v>2213</v>
      </c>
      <c r="XEQ96" s="147" t="s">
        <v>2210</v>
      </c>
      <c r="XER96" s="253" t="s">
        <v>2410</v>
      </c>
      <c r="XES96" s="255" t="s">
        <v>474</v>
      </c>
      <c r="XET96" s="256" t="s">
        <v>474</v>
      </c>
      <c r="XEW96" s="253" t="str">
        <f t="shared" ref="XEW96:XEW105" si="2">SUBSTITUTE(XER100,"no madereros","NM")</f>
        <v>Corta a tala rasa</v>
      </c>
      <c r="XEY96" s="253" t="s">
        <v>1474</v>
      </c>
      <c r="XEZ96" s="188"/>
    </row>
    <row r="97" spans="16366:16379" ht="12.75" customHeight="1">
      <c r="XEL97" s="147" t="s">
        <v>1266</v>
      </c>
      <c r="XEM97" s="147" t="s">
        <v>700</v>
      </c>
      <c r="XEP97" s="147" t="s">
        <v>2214</v>
      </c>
      <c r="XEQ97" s="147" t="s">
        <v>2431</v>
      </c>
      <c r="XER97" s="253" t="s">
        <v>2411</v>
      </c>
      <c r="XES97" s="255" t="s">
        <v>475</v>
      </c>
      <c r="XET97" s="256" t="s">
        <v>1048</v>
      </c>
      <c r="XEW97" s="253" t="str">
        <f t="shared" si="2"/>
        <v>Corta cosecha</v>
      </c>
      <c r="XEY97" s="147" t="s">
        <v>579</v>
      </c>
    </row>
    <row r="98" spans="16366:16379" ht="12.75" customHeight="1">
      <c r="XEL98" s="147" t="s">
        <v>1267</v>
      </c>
      <c r="XEM98" s="253" t="s">
        <v>2861</v>
      </c>
      <c r="XEP98" s="147" t="s">
        <v>2215</v>
      </c>
      <c r="XEQ98" s="147" t="s">
        <v>2211</v>
      </c>
      <c r="XER98" s="253" t="s">
        <v>1836</v>
      </c>
      <c r="XES98" s="255" t="s">
        <v>476</v>
      </c>
      <c r="XET98" s="256" t="s">
        <v>476</v>
      </c>
      <c r="XEW98" s="253" t="str">
        <f t="shared" si="2"/>
        <v>Corta de bosques quemados</v>
      </c>
    </row>
    <row r="99" spans="16366:16379" ht="12.75" customHeight="1">
      <c r="XEL99" s="147" t="s">
        <v>1268</v>
      </c>
      <c r="XEM99" s="260" t="s">
        <v>2862</v>
      </c>
      <c r="XER99" s="147" t="s">
        <v>1837</v>
      </c>
      <c r="XES99" s="255" t="s">
        <v>477</v>
      </c>
      <c r="XET99" s="256" t="s">
        <v>1049</v>
      </c>
      <c r="XEW99" s="253" t="str">
        <f t="shared" si="2"/>
        <v>Corta de liberación</v>
      </c>
    </row>
    <row r="100" spans="16366:16379" ht="12.75" customHeight="1">
      <c r="XEL100" s="147" t="s">
        <v>1269</v>
      </c>
      <c r="XEM100" s="343" t="s">
        <v>160</v>
      </c>
      <c r="XEO100" s="177" t="s">
        <v>516</v>
      </c>
      <c r="XEP100" s="177" t="s">
        <v>514</v>
      </c>
      <c r="XEQ100" s="177" t="s">
        <v>617</v>
      </c>
      <c r="XER100" s="147" t="s">
        <v>2432</v>
      </c>
      <c r="XES100" s="255" t="s">
        <v>912</v>
      </c>
      <c r="XET100" s="256" t="s">
        <v>478</v>
      </c>
      <c r="XEW100" s="147" t="str">
        <f t="shared" si="2"/>
        <v>Corta de limpieza</v>
      </c>
    </row>
    <row r="101" spans="16366:16379" ht="12.75" customHeight="1">
      <c r="XEL101" s="147" t="s">
        <v>1270</v>
      </c>
      <c r="XEM101" s="147" t="s">
        <v>701</v>
      </c>
      <c r="XEO101" s="147" t="s">
        <v>517</v>
      </c>
      <c r="XEP101" s="147" t="s">
        <v>979</v>
      </c>
      <c r="XEQ101" s="147" t="s">
        <v>4</v>
      </c>
      <c r="XER101" s="147" t="s">
        <v>2434</v>
      </c>
      <c r="XES101" s="147" t="s">
        <v>2432</v>
      </c>
      <c r="XET101" s="256" t="s">
        <v>479</v>
      </c>
      <c r="XEW101" s="253" t="str">
        <f t="shared" si="2"/>
        <v>Corta de mejoramiento</v>
      </c>
      <c r="XEY101" s="177" t="s">
        <v>508</v>
      </c>
    </row>
    <row r="102" spans="16366:16379" ht="12.75" customHeight="1">
      <c r="XEL102" s="147" t="s">
        <v>1271</v>
      </c>
      <c r="XEM102" s="346" t="s">
        <v>2863</v>
      </c>
      <c r="XEO102" s="147" t="s">
        <v>518</v>
      </c>
      <c r="XEP102" s="147" t="s">
        <v>524</v>
      </c>
      <c r="XEQ102" s="147" t="s">
        <v>891</v>
      </c>
      <c r="XER102" s="147" t="s">
        <v>2433</v>
      </c>
      <c r="XES102" s="147" t="s">
        <v>2434</v>
      </c>
      <c r="XET102" s="256" t="s">
        <v>480</v>
      </c>
      <c r="XEW102" s="253" t="str">
        <f t="shared" si="2"/>
        <v>Corta de recuperación</v>
      </c>
      <c r="XEY102" s="147" t="s">
        <v>509</v>
      </c>
    </row>
    <row r="103" spans="16366:16379" ht="12.75" customHeight="1">
      <c r="XEL103" s="147" t="s">
        <v>1272</v>
      </c>
      <c r="XEM103" s="147" t="s">
        <v>702</v>
      </c>
      <c r="XEO103" s="147" t="s">
        <v>519</v>
      </c>
      <c r="XEP103" s="147" t="s">
        <v>513</v>
      </c>
      <c r="XEQ103" s="147" t="s">
        <v>892</v>
      </c>
      <c r="XER103" s="253" t="s">
        <v>2412</v>
      </c>
      <c r="XES103" s="255" t="s">
        <v>478</v>
      </c>
      <c r="XET103" s="256" t="s">
        <v>481</v>
      </c>
      <c r="XEW103" s="253" t="str">
        <f t="shared" si="2"/>
        <v>Corta de regeneración</v>
      </c>
      <c r="XEY103" s="147" t="s">
        <v>582</v>
      </c>
    </row>
    <row r="104" spans="16366:16379" ht="12.75" customHeight="1">
      <c r="XEL104" s="147" t="s">
        <v>1273</v>
      </c>
      <c r="XEM104" s="147" t="s">
        <v>703</v>
      </c>
      <c r="XEO104" s="147" t="s">
        <v>520</v>
      </c>
      <c r="XEP104" s="147" t="s">
        <v>1169</v>
      </c>
      <c r="XEQ104" s="147" t="s">
        <v>893</v>
      </c>
      <c r="XER104" s="147" t="s">
        <v>479</v>
      </c>
      <c r="XES104" s="255" t="s">
        <v>479</v>
      </c>
      <c r="XET104" s="256" t="s">
        <v>482</v>
      </c>
      <c r="XEW104" s="253" t="str">
        <f t="shared" si="2"/>
        <v>Corta en bosquetes</v>
      </c>
      <c r="XEY104" s="147" t="s">
        <v>583</v>
      </c>
    </row>
    <row r="105" spans="16366:16379" ht="12.75" customHeight="1">
      <c r="XEL105" s="147" t="s">
        <v>1274</v>
      </c>
      <c r="XEM105" s="253" t="s">
        <v>2864</v>
      </c>
      <c r="XEO105" s="147" t="s">
        <v>521</v>
      </c>
      <c r="XEP105" s="147" t="s">
        <v>523</v>
      </c>
      <c r="XEQ105" s="147" t="s">
        <v>894</v>
      </c>
      <c r="XER105" s="147" t="s">
        <v>480</v>
      </c>
      <c r="XES105" s="255" t="s">
        <v>480</v>
      </c>
      <c r="XET105" s="147" t="s">
        <v>1838</v>
      </c>
      <c r="XEW105" s="253" t="str">
        <f t="shared" si="2"/>
        <v>Corta final</v>
      </c>
      <c r="XEY105" s="147" t="s">
        <v>464</v>
      </c>
    </row>
    <row r="106" spans="16366:16379" ht="12.75" customHeight="1">
      <c r="XEL106" s="147" t="s">
        <v>1275</v>
      </c>
      <c r="XEM106" s="260" t="s">
        <v>2865</v>
      </c>
      <c r="XEO106" s="147" t="s">
        <v>522</v>
      </c>
      <c r="XEP106" s="177" t="s">
        <v>588</v>
      </c>
      <c r="XEQ106" s="147" t="s">
        <v>984</v>
      </c>
      <c r="XER106" s="147" t="s">
        <v>2437</v>
      </c>
      <c r="XES106" s="255" t="s">
        <v>481</v>
      </c>
      <c r="XET106" s="256" t="s">
        <v>483</v>
      </c>
      <c r="XEW106" s="253" t="e">
        <f>SUBSTITUTE(#REF!,"no madereros","NM")</f>
        <v>#REF!</v>
      </c>
    </row>
    <row r="107" spans="16366:16379" ht="12.75" customHeight="1">
      <c r="XEL107" s="147" t="s">
        <v>1276</v>
      </c>
      <c r="XEM107" s="345" t="s">
        <v>339</v>
      </c>
      <c r="XEP107" s="147" t="s">
        <v>589</v>
      </c>
      <c r="XEQ107" s="147" t="s">
        <v>895</v>
      </c>
      <c r="XER107" s="253" t="s">
        <v>2413</v>
      </c>
      <c r="XES107" s="147" t="s">
        <v>2436</v>
      </c>
      <c r="XET107" s="256" t="s">
        <v>484</v>
      </c>
      <c r="XEW107" s="253" t="str">
        <f>SUBSTITUTE(XER110,"no madereros","NM")</f>
        <v>Corta intermedia</v>
      </c>
      <c r="XEY107" s="177" t="s">
        <v>510</v>
      </c>
    </row>
    <row r="108" spans="16366:16379" ht="12.75" customHeight="1">
      <c r="XEL108" s="147" t="s">
        <v>1277</v>
      </c>
      <c r="XEM108" s="343" t="s">
        <v>2866</v>
      </c>
      <c r="XEP108" s="147" t="s">
        <v>587</v>
      </c>
      <c r="XEQ108" s="147" t="s">
        <v>896</v>
      </c>
      <c r="XER108" s="147" t="s">
        <v>2435</v>
      </c>
      <c r="XES108" s="255" t="s">
        <v>482</v>
      </c>
      <c r="XET108" s="256" t="s">
        <v>469</v>
      </c>
      <c r="XEW108" s="253" t="str">
        <f>SUBSTITUTE(XER111,"no madereros","NM")</f>
        <v>Corta para bosques irregulares</v>
      </c>
      <c r="XEY108" s="147" t="s">
        <v>584</v>
      </c>
    </row>
    <row r="109" spans="16366:16379" ht="12.75" customHeight="1">
      <c r="XEL109" s="147" t="s">
        <v>1278</v>
      </c>
      <c r="XEM109" s="147" t="s">
        <v>704</v>
      </c>
      <c r="XEO109" s="177" t="s">
        <v>533</v>
      </c>
      <c r="XEQ109" s="147" t="s">
        <v>897</v>
      </c>
      <c r="XER109" s="147" t="s">
        <v>2436</v>
      </c>
      <c r="XES109" s="147" t="s">
        <v>1838</v>
      </c>
      <c r="XET109" s="256" t="s">
        <v>485</v>
      </c>
      <c r="XEW109" s="253" t="str">
        <f>SUBSTITUTE(XER113,"no madereros","NM")</f>
        <v>Corta sanitaria</v>
      </c>
      <c r="XEY109" s="147" t="s">
        <v>1542</v>
      </c>
    </row>
    <row r="110" spans="16366:16379" ht="12.75" customHeight="1">
      <c r="XEL110" s="147" t="s">
        <v>1279</v>
      </c>
      <c r="XEM110" s="344" t="s">
        <v>2867</v>
      </c>
      <c r="XEO110" s="147" t="s">
        <v>459</v>
      </c>
      <c r="XER110" s="147" t="s">
        <v>482</v>
      </c>
      <c r="XES110" s="255" t="s">
        <v>483</v>
      </c>
      <c r="XET110" s="256" t="s">
        <v>486</v>
      </c>
      <c r="XEW110" s="147" t="str">
        <f>SUBSTITUTE(XER114,"no madereros","NM")</f>
        <v>Corta semillera</v>
      </c>
      <c r="XEY110" s="147" t="s">
        <v>543</v>
      </c>
    </row>
    <row r="111" spans="16366:16379" ht="12.75" customHeight="1">
      <c r="XEL111" s="147" t="s">
        <v>1280</v>
      </c>
      <c r="XEM111" s="253" t="s">
        <v>2868</v>
      </c>
      <c r="XEO111" s="147" t="s">
        <v>461</v>
      </c>
      <c r="XEP111" s="257" t="s">
        <v>591</v>
      </c>
      <c r="XEQ111" s="177" t="s">
        <v>620</v>
      </c>
      <c r="XER111" s="253" t="s">
        <v>1838</v>
      </c>
      <c r="XES111" s="255" t="s">
        <v>484</v>
      </c>
      <c r="XET111" s="256" t="s">
        <v>487</v>
      </c>
      <c r="XEW111" s="253"/>
    </row>
    <row r="112" spans="16366:16379" ht="12.75" customHeight="1">
      <c r="XEL112" s="147" t="s">
        <v>1281</v>
      </c>
      <c r="XEM112" s="253" t="s">
        <v>705</v>
      </c>
      <c r="XEO112" s="147" t="s">
        <v>460</v>
      </c>
      <c r="XEP112" s="147" t="s">
        <v>592</v>
      </c>
      <c r="XEQ112" s="147" t="s">
        <v>898</v>
      </c>
      <c r="XER112" s="147" t="s">
        <v>483</v>
      </c>
      <c r="XES112" s="255" t="s">
        <v>469</v>
      </c>
      <c r="XET112" s="256" t="s">
        <v>488</v>
      </c>
      <c r="XEW112" s="253"/>
      <c r="XEY112" s="177" t="s">
        <v>1000</v>
      </c>
    </row>
    <row r="113" spans="22:22 16366:16379" ht="12.75" customHeight="1">
      <c r="XEL113" s="147" t="s">
        <v>1282</v>
      </c>
      <c r="XEM113" s="343" t="s">
        <v>2869</v>
      </c>
      <c r="XEP113" s="147" t="s">
        <v>599</v>
      </c>
      <c r="XEQ113" s="147" t="s">
        <v>899</v>
      </c>
      <c r="XER113" s="147" t="s">
        <v>469</v>
      </c>
      <c r="XES113" s="255" t="s">
        <v>485</v>
      </c>
      <c r="XET113" s="256" t="s">
        <v>1050</v>
      </c>
      <c r="XEY113" s="147" t="s">
        <v>1003</v>
      </c>
    </row>
    <row r="114" spans="22:22 16366:16379" ht="12.75" customHeight="1">
      <c r="XEL114" s="147" t="s">
        <v>1283</v>
      </c>
      <c r="XEM114" s="347" t="s">
        <v>2870</v>
      </c>
      <c r="XEP114" s="147" t="s">
        <v>598</v>
      </c>
      <c r="XEQ114" s="147" t="s">
        <v>900</v>
      </c>
      <c r="XER114" s="147" t="s">
        <v>2438</v>
      </c>
      <c r="XES114" s="255" t="s">
        <v>2504</v>
      </c>
      <c r="XET114" s="256" t="s">
        <v>490</v>
      </c>
      <c r="XEY114" s="147" t="s">
        <v>1010</v>
      </c>
    </row>
    <row r="115" spans="22:22 16366:16379" ht="12.75" customHeight="1">
      <c r="XEL115" s="147" t="s">
        <v>1284</v>
      </c>
      <c r="XEM115" s="253" t="s">
        <v>2871</v>
      </c>
      <c r="XEO115" s="177" t="s">
        <v>525</v>
      </c>
      <c r="XEP115" s="147" t="s">
        <v>594</v>
      </c>
      <c r="XEQ115" s="147" t="s">
        <v>1546</v>
      </c>
      <c r="XER115" s="253" t="s">
        <v>2417</v>
      </c>
      <c r="XES115" s="255" t="s">
        <v>486</v>
      </c>
      <c r="XET115" s="256" t="s">
        <v>1051</v>
      </c>
      <c r="XEW115" s="147" t="e">
        <f>SUBSTITUTE(#REF!,"no madereros","NM")</f>
        <v>#REF!</v>
      </c>
      <c r="XEY115" s="147" t="s">
        <v>1005</v>
      </c>
    </row>
    <row r="116" spans="22:22 16366:16379" ht="12.75" customHeight="1">
      <c r="XEL116" s="147" t="s">
        <v>1285</v>
      </c>
      <c r="XEM116" s="253" t="s">
        <v>2872</v>
      </c>
      <c r="XEO116" s="147" t="s">
        <v>2452</v>
      </c>
      <c r="XEP116" s="147" t="s">
        <v>1477</v>
      </c>
      <c r="XER116" s="147" t="s">
        <v>2440</v>
      </c>
      <c r="XES116" s="255" t="s">
        <v>487</v>
      </c>
      <c r="XET116" s="256" t="s">
        <v>492</v>
      </c>
      <c r="XEW116" s="147" t="str">
        <f>SUBSTITUTE(XER119,"no madereros","NM")</f>
        <v>Poda de latizal con fines NM</v>
      </c>
      <c r="XEY116" s="147" t="s">
        <v>1023</v>
      </c>
    </row>
    <row r="117" spans="22:22 16366:16379" ht="12.75" customHeight="1">
      <c r="V117" s="374"/>
      <c r="XEL117" s="147" t="s">
        <v>1286</v>
      </c>
      <c r="XEM117" s="345" t="s">
        <v>2873</v>
      </c>
      <c r="XEO117" s="147" t="s">
        <v>2451</v>
      </c>
      <c r="XEP117" s="147" t="s">
        <v>595</v>
      </c>
      <c r="XEQ117" s="177" t="s">
        <v>939</v>
      </c>
      <c r="XER117" s="147" t="s">
        <v>2439</v>
      </c>
      <c r="XES117" s="255" t="s">
        <v>913</v>
      </c>
      <c r="XET117" s="256" t="s">
        <v>494</v>
      </c>
      <c r="XEY117" s="147" t="s">
        <v>1025</v>
      </c>
    </row>
    <row r="118" spans="22:22 16366:16379" ht="14.25">
      <c r="XEL118" s="147" t="s">
        <v>1287</v>
      </c>
      <c r="XEM118" s="344" t="s">
        <v>142</v>
      </c>
      <c r="XEO118" s="147" t="s">
        <v>2450</v>
      </c>
      <c r="XEP118" s="147" t="s">
        <v>961</v>
      </c>
      <c r="XEQ118" s="147" t="s">
        <v>937</v>
      </c>
      <c r="XER118" s="253" t="s">
        <v>924</v>
      </c>
      <c r="XES118" s="255" t="s">
        <v>914</v>
      </c>
      <c r="XET118" s="256" t="s">
        <v>1052</v>
      </c>
      <c r="XEW118" s="147" t="str">
        <f>SUBSTITUTE(XER121,"no madereros","NM")</f>
        <v>Poda latizal bajo</v>
      </c>
      <c r="XEY118" s="147" t="s">
        <v>1008</v>
      </c>
    </row>
    <row r="119" spans="22:22 16366:16379" ht="14.25">
      <c r="V119" s="373"/>
      <c r="XEL119" s="147" t="s">
        <v>1288</v>
      </c>
      <c r="XEM119" s="253" t="s">
        <v>2874</v>
      </c>
      <c r="XEO119" s="147" t="s">
        <v>2408</v>
      </c>
      <c r="XEP119" s="147" t="s">
        <v>596</v>
      </c>
      <c r="XEQ119" s="147" t="s">
        <v>938</v>
      </c>
      <c r="XER119" s="147" t="s">
        <v>1839</v>
      </c>
      <c r="XES119" s="255" t="s">
        <v>915</v>
      </c>
      <c r="XET119" s="256" t="s">
        <v>496</v>
      </c>
      <c r="XEY119" s="147" t="s">
        <v>1026</v>
      </c>
    </row>
    <row r="120" spans="22:22 16366:16379" ht="12.75" customHeight="1">
      <c r="XEL120" s="147" t="s">
        <v>1289</v>
      </c>
      <c r="XEM120" s="260" t="s">
        <v>174</v>
      </c>
      <c r="XEP120" s="147" t="s">
        <v>1478</v>
      </c>
      <c r="XEQ120" s="147" t="s">
        <v>936</v>
      </c>
      <c r="XER120" s="253" t="s">
        <v>927</v>
      </c>
      <c r="XES120" s="255" t="s">
        <v>916</v>
      </c>
      <c r="XET120" s="256" t="s">
        <v>1053</v>
      </c>
      <c r="XEW120" s="147" t="str">
        <f>SUBSTITUTE(XER138,"no madereros","NM")</f>
        <v xml:space="preserve">Zanja de infiltracion </v>
      </c>
      <c r="XEY120" s="147" t="s">
        <v>1027</v>
      </c>
    </row>
    <row r="121" spans="22:22 16366:16379">
      <c r="XEL121" s="147" t="s">
        <v>1290</v>
      </c>
      <c r="XEM121" s="253" t="s">
        <v>2875</v>
      </c>
      <c r="XEO121" s="177" t="s">
        <v>534</v>
      </c>
      <c r="XEP121" s="147" t="s">
        <v>597</v>
      </c>
      <c r="XER121" s="253" t="s">
        <v>928</v>
      </c>
      <c r="XES121" s="255" t="s">
        <v>917</v>
      </c>
      <c r="XET121" s="147" t="s">
        <v>498</v>
      </c>
      <c r="XEW121" s="147" t="str">
        <f>SUBSTITUTE(XER139,"no madereros","NM")</f>
        <v>Fajinas</v>
      </c>
      <c r="XEY121" s="147" t="s">
        <v>1021</v>
      </c>
    </row>
    <row r="122" spans="22:22 16366:16379">
      <c r="XEL122" s="147" t="s">
        <v>1291</v>
      </c>
      <c r="XEM122" s="260" t="s">
        <v>2876</v>
      </c>
      <c r="XEO122" s="147" t="s">
        <v>535</v>
      </c>
      <c r="XEP122" s="147" t="s">
        <v>464</v>
      </c>
      <c r="XER122" s="253" t="s">
        <v>488</v>
      </c>
      <c r="XES122" s="255" t="s">
        <v>918</v>
      </c>
      <c r="XEW122" s="147" t="str">
        <f>SUBSTITUTE(XER140,"no madereros","NM")</f>
        <v>Empalizada</v>
      </c>
      <c r="XEY122" s="147" t="s">
        <v>1024</v>
      </c>
    </row>
    <row r="123" spans="22:22 16366:16379">
      <c r="XEL123" s="147" t="s">
        <v>1292</v>
      </c>
      <c r="XEM123" s="344" t="s">
        <v>2877</v>
      </c>
      <c r="XEO123" s="147" t="s">
        <v>2</v>
      </c>
      <c r="XER123" s="147" t="s">
        <v>2414</v>
      </c>
      <c r="XES123" s="255" t="s">
        <v>572</v>
      </c>
      <c r="XEW123" s="147" t="str">
        <f>SUBSTITUTE(XER143,"no madereros","NM")</f>
        <v>Zanja de infiltracion (660 ml/ha)</v>
      </c>
      <c r="XEY123" s="147" t="s">
        <v>1009</v>
      </c>
    </row>
    <row r="124" spans="22:22 16366:16379">
      <c r="XEL124" s="147" t="s">
        <v>1293</v>
      </c>
      <c r="XEM124" s="253" t="s">
        <v>2878</v>
      </c>
      <c r="XEO124" s="147" t="s">
        <v>536</v>
      </c>
      <c r="XEP124" s="177" t="s">
        <v>600</v>
      </c>
      <c r="XEQ124" s="177" t="s">
        <v>935</v>
      </c>
      <c r="XER124" s="253" t="s">
        <v>2415</v>
      </c>
      <c r="XES124" s="255" t="s">
        <v>919</v>
      </c>
      <c r="XEW124" s="147" t="str">
        <f>SUBSTITUTE(XER142,"no madereros","NM")</f>
        <v>Zanja de infiltracion (330 ml/ha)</v>
      </c>
      <c r="XEY124" s="147" t="s">
        <v>1006</v>
      </c>
    </row>
    <row r="125" spans="22:22 16366:16379">
      <c r="XEL125" s="147" t="s">
        <v>1294</v>
      </c>
      <c r="XEM125" s="343" t="s">
        <v>410</v>
      </c>
      <c r="XEP125" s="147" t="s">
        <v>601</v>
      </c>
      <c r="XEQ125" s="147" t="s">
        <v>1107</v>
      </c>
      <c r="XER125" s="253" t="s">
        <v>492</v>
      </c>
      <c r="XES125" s="255" t="s">
        <v>920</v>
      </c>
      <c r="XEW125" s="253" t="str">
        <f t="shared" ref="XEW125:XEW131" si="3">SUBSTITUTE(XER145,"no madereros","NM")</f>
        <v>Plantacion_suplementaria</v>
      </c>
      <c r="XEY125" s="147" t="s">
        <v>1022</v>
      </c>
    </row>
    <row r="126" spans="22:22 16366:16379">
      <c r="XEL126" s="147" t="s">
        <v>1295</v>
      </c>
      <c r="XEM126" s="345" t="s">
        <v>2879</v>
      </c>
      <c r="XEO126" s="177" t="s">
        <v>532</v>
      </c>
      <c r="XEP126" s="147" t="s">
        <v>602</v>
      </c>
      <c r="XEQ126" s="147" t="s">
        <v>941</v>
      </c>
      <c r="XER126" s="253" t="s">
        <v>494</v>
      </c>
      <c r="XES126" s="255" t="s">
        <v>921</v>
      </c>
      <c r="XEW126" s="253" t="str">
        <f t="shared" si="3"/>
        <v>Plantacion suplementaria (100 pl/ha)</v>
      </c>
      <c r="XEY126" s="147" t="s">
        <v>1013</v>
      </c>
    </row>
    <row r="127" spans="22:22 16366:16379">
      <c r="XEL127" s="147" t="s">
        <v>1296</v>
      </c>
      <c r="XEM127" s="147" t="s">
        <v>670</v>
      </c>
      <c r="XEO127" s="147" t="s">
        <v>523</v>
      </c>
      <c r="XEP127" s="147" t="s">
        <v>603</v>
      </c>
      <c r="XEQ127" s="147" t="s">
        <v>574</v>
      </c>
      <c r="XER127" s="253" t="s">
        <v>496</v>
      </c>
      <c r="XES127" s="255" t="s">
        <v>922</v>
      </c>
      <c r="XEW127" s="253" t="str">
        <f t="shared" si="3"/>
        <v>Plantacion suplementaria (300 pl/ha)</v>
      </c>
      <c r="XEY127" s="147" t="s">
        <v>1012</v>
      </c>
    </row>
    <row r="128" spans="22:22 16366:16379">
      <c r="XEL128" s="147" t="s">
        <v>1297</v>
      </c>
      <c r="XEM128" s="147" t="s">
        <v>141</v>
      </c>
      <c r="XEO128" s="147" t="s">
        <v>537</v>
      </c>
      <c r="XEP128" s="147" t="s">
        <v>604</v>
      </c>
      <c r="XEQ128" s="147" t="s">
        <v>940</v>
      </c>
      <c r="XES128" s="255" t="s">
        <v>923</v>
      </c>
      <c r="XEW128" s="253" t="str">
        <f t="shared" si="3"/>
        <v>Plantacion suplementaria (330 pl/ha)</v>
      </c>
      <c r="XEY128" s="147" t="s">
        <v>1011</v>
      </c>
    </row>
    <row r="129" spans="16366:16379">
      <c r="XEL129" s="147" t="s">
        <v>1298</v>
      </c>
      <c r="XEM129" s="253" t="s">
        <v>2880</v>
      </c>
      <c r="XEO129" s="147" t="s">
        <v>1099</v>
      </c>
      <c r="XEP129" s="147" t="s">
        <v>527</v>
      </c>
      <c r="XES129" s="255" t="s">
        <v>924</v>
      </c>
      <c r="XEW129" s="253" t="str">
        <f t="shared" si="3"/>
        <v>Plantacion suplementaria (660 pl/ha)</v>
      </c>
      <c r="XEY129" s="147" t="s">
        <v>1004</v>
      </c>
    </row>
    <row r="130" spans="16366:16379">
      <c r="XEL130" s="147" t="s">
        <v>1299</v>
      </c>
      <c r="XEM130" s="345" t="s">
        <v>671</v>
      </c>
      <c r="XES130" s="255" t="s">
        <v>925</v>
      </c>
      <c r="XEW130" s="253" t="str">
        <f t="shared" si="3"/>
        <v>Cerco</v>
      </c>
      <c r="XEY130" s="147" t="s">
        <v>1007</v>
      </c>
    </row>
    <row r="131" spans="16366:16379">
      <c r="XEL131" s="147" t="s">
        <v>1300</v>
      </c>
      <c r="XEM131" s="346" t="s">
        <v>2881</v>
      </c>
      <c r="XEO131" s="177" t="s">
        <v>549</v>
      </c>
      <c r="XEP131" s="177" t="s">
        <v>539</v>
      </c>
      <c r="XEQ131" s="177" t="s">
        <v>544</v>
      </c>
      <c r="XES131" s="255" t="s">
        <v>2503</v>
      </c>
      <c r="XEW131" s="147" t="str">
        <f t="shared" si="3"/>
        <v>Cerco magallánico</v>
      </c>
      <c r="XEY131" s="147" t="s">
        <v>1002</v>
      </c>
    </row>
    <row r="132" spans="16366:16379">
      <c r="XEL132" s="147" t="s">
        <v>1301</v>
      </c>
      <c r="XEM132" s="260" t="s">
        <v>2882</v>
      </c>
      <c r="XEO132" s="147" t="s">
        <v>552</v>
      </c>
      <c r="XEP132" s="147" t="s">
        <v>1096</v>
      </c>
      <c r="XEQ132" s="147" t="s">
        <v>560</v>
      </c>
      <c r="XES132" s="255" t="s">
        <v>926</v>
      </c>
      <c r="XEW132" s="147" t="str">
        <f>SUBSTITUTE(XER168,"no madereros","NM")</f>
        <v/>
      </c>
      <c r="XEY132" s="147" t="s">
        <v>1001</v>
      </c>
    </row>
    <row r="133" spans="16366:16379">
      <c r="XEL133" s="147" t="s">
        <v>1302</v>
      </c>
      <c r="XEM133" s="147" t="s">
        <v>416</v>
      </c>
      <c r="XEO133" s="147" t="s">
        <v>556</v>
      </c>
      <c r="XEP133" s="147" t="s">
        <v>1097</v>
      </c>
      <c r="XEQ133" s="147" t="s">
        <v>559</v>
      </c>
      <c r="XES133" s="255" t="s">
        <v>927</v>
      </c>
    </row>
    <row r="134" spans="16366:16379">
      <c r="XEL134" s="147" t="s">
        <v>1303</v>
      </c>
      <c r="XEM134" s="147" t="s">
        <v>672</v>
      </c>
      <c r="XEO134" s="147" t="s">
        <v>551</v>
      </c>
      <c r="XEQ134" s="147" t="s">
        <v>558</v>
      </c>
      <c r="XES134" s="255" t="s">
        <v>928</v>
      </c>
      <c r="XEW134" s="147" t="s">
        <v>1504</v>
      </c>
    </row>
    <row r="135" spans="16366:16379">
      <c r="XEL135" s="147" t="s">
        <v>1304</v>
      </c>
      <c r="XEM135" s="343" t="s">
        <v>673</v>
      </c>
      <c r="XEO135" s="147" t="s">
        <v>605</v>
      </c>
      <c r="XEP135" s="177" t="s">
        <v>547</v>
      </c>
      <c r="XES135" s="255" t="s">
        <v>929</v>
      </c>
      <c r="XEW135" s="147" t="s">
        <v>1505</v>
      </c>
    </row>
    <row r="136" spans="16366:16379">
      <c r="XEL136" s="147" t="s">
        <v>1305</v>
      </c>
      <c r="XEM136" s="345" t="s">
        <v>2883</v>
      </c>
      <c r="XEO136" s="147" t="s">
        <v>557</v>
      </c>
      <c r="XEP136" s="147" t="s">
        <v>543</v>
      </c>
      <c r="XES136" s="255" t="s">
        <v>930</v>
      </c>
      <c r="XEW136" s="147" t="s">
        <v>1506</v>
      </c>
    </row>
    <row r="137" spans="16366:16379">
      <c r="XEL137" s="147" t="s">
        <v>1306</v>
      </c>
      <c r="XEM137" s="147" t="s">
        <v>674</v>
      </c>
      <c r="XEO137" s="147" t="s">
        <v>554</v>
      </c>
      <c r="XEP137" s="147" t="s">
        <v>1492</v>
      </c>
      <c r="XEQ137" s="177" t="s">
        <v>608</v>
      </c>
      <c r="XES137" s="255" t="s">
        <v>931</v>
      </c>
    </row>
    <row r="138" spans="16366:16379">
      <c r="XEL138" s="147" t="s">
        <v>1307</v>
      </c>
      <c r="XEM138" s="253" t="s">
        <v>176</v>
      </c>
      <c r="XEO138" s="147" t="s">
        <v>555</v>
      </c>
      <c r="XEQ138" s="147" t="s">
        <v>612</v>
      </c>
      <c r="XER138" s="177" t="s">
        <v>1850</v>
      </c>
      <c r="XES138" s="255" t="s">
        <v>488</v>
      </c>
    </row>
    <row r="139" spans="16366:16379">
      <c r="XEL139" s="147" t="s">
        <v>1308</v>
      </c>
      <c r="XEM139" s="260" t="s">
        <v>2884</v>
      </c>
      <c r="XEO139" s="147" t="s">
        <v>542</v>
      </c>
      <c r="XEP139" s="257" t="s">
        <v>561</v>
      </c>
      <c r="XEQ139" s="147" t="s">
        <v>615</v>
      </c>
      <c r="XER139" s="147" t="s">
        <v>2731</v>
      </c>
      <c r="XES139" s="255" t="s">
        <v>489</v>
      </c>
      <c r="XEW139" s="177" t="s">
        <v>1893</v>
      </c>
    </row>
    <row r="140" spans="16366:16379">
      <c r="XEL140" s="147" t="s">
        <v>1309</v>
      </c>
      <c r="XEM140" s="343" t="s">
        <v>2885</v>
      </c>
      <c r="XEO140" s="147" t="s">
        <v>553</v>
      </c>
      <c r="XEP140" s="150" t="s">
        <v>1496</v>
      </c>
      <c r="XEQ140" s="147" t="s">
        <v>614</v>
      </c>
      <c r="XER140" s="147" t="s">
        <v>2730</v>
      </c>
      <c r="XES140" s="255" t="s">
        <v>490</v>
      </c>
      <c r="XEW140" s="147" t="s">
        <v>919</v>
      </c>
    </row>
    <row r="141" spans="16366:16379">
      <c r="XEL141" s="147" t="s">
        <v>1310</v>
      </c>
      <c r="XEM141" s="346" t="s">
        <v>2886</v>
      </c>
      <c r="XEO141" s="147" t="s">
        <v>550</v>
      </c>
      <c r="XEP141" s="150" t="s">
        <v>2493</v>
      </c>
      <c r="XEQ141" s="147" t="s">
        <v>613</v>
      </c>
      <c r="XER141" s="147" t="s">
        <v>981</v>
      </c>
      <c r="XES141" s="255" t="s">
        <v>491</v>
      </c>
      <c r="XEW141" s="147" t="s">
        <v>934</v>
      </c>
    </row>
    <row r="142" spans="16366:16379">
      <c r="XEL142" s="147" t="s">
        <v>1311</v>
      </c>
      <c r="XEM142" s="346" t="s">
        <v>326</v>
      </c>
      <c r="XEO142" s="147" t="s">
        <v>464</v>
      </c>
      <c r="XEP142" s="150" t="s">
        <v>2494</v>
      </c>
      <c r="XEQ142" s="147" t="s">
        <v>611</v>
      </c>
      <c r="XER142" s="147" t="s">
        <v>982</v>
      </c>
      <c r="XES142" s="255" t="s">
        <v>492</v>
      </c>
      <c r="XEW142" s="147" t="s">
        <v>916</v>
      </c>
    </row>
    <row r="143" spans="16366:16379">
      <c r="XEL143" s="147" t="s">
        <v>1312</v>
      </c>
      <c r="XEM143" s="346" t="s">
        <v>2887</v>
      </c>
      <c r="XEP143" s="150" t="s">
        <v>1495</v>
      </c>
      <c r="XEQ143" s="147" t="s">
        <v>1544</v>
      </c>
      <c r="XER143" s="147" t="s">
        <v>983</v>
      </c>
      <c r="XES143" s="255" t="s">
        <v>493</v>
      </c>
      <c r="XEW143" s="177"/>
    </row>
    <row r="144" spans="16366:16379">
      <c r="XEL144" s="147" t="s">
        <v>1313</v>
      </c>
      <c r="XEM144" s="347" t="s">
        <v>2888</v>
      </c>
      <c r="XEP144" s="257" t="s">
        <v>606</v>
      </c>
      <c r="XEQ144" s="147" t="s">
        <v>1545</v>
      </c>
      <c r="XES144" s="255" t="s">
        <v>494</v>
      </c>
      <c r="XEW144" s="177" t="s">
        <v>1894</v>
      </c>
    </row>
    <row r="145" spans="16366:16379">
      <c r="XEL145" s="147" t="s">
        <v>1314</v>
      </c>
      <c r="XEM145" s="147" t="s">
        <v>675</v>
      </c>
      <c r="XEP145" s="150" t="s">
        <v>1898</v>
      </c>
      <c r="XEQ145" s="147" t="s">
        <v>609</v>
      </c>
      <c r="XER145" s="177" t="s">
        <v>1851</v>
      </c>
      <c r="XES145" s="255" t="s">
        <v>495</v>
      </c>
      <c r="XEW145" s="147" t="s">
        <v>1895</v>
      </c>
    </row>
    <row r="146" spans="16366:16379">
      <c r="XEL146" s="147" t="s">
        <v>1315</v>
      </c>
      <c r="XEM146" s="343" t="s">
        <v>676</v>
      </c>
      <c r="XEP146" s="150" t="s">
        <v>2495</v>
      </c>
      <c r="XEQ146" s="147" t="s">
        <v>616</v>
      </c>
      <c r="XER146" s="147" t="s">
        <v>920</v>
      </c>
      <c r="XES146" s="255" t="s">
        <v>496</v>
      </c>
      <c r="XEW146" s="147" t="s">
        <v>1896</v>
      </c>
    </row>
    <row r="147" spans="16366:16379">
      <c r="XEL147" s="147" t="s">
        <v>1316</v>
      </c>
      <c r="XEM147" s="343" t="s">
        <v>2889</v>
      </c>
      <c r="XEP147" s="150" t="s">
        <v>545</v>
      </c>
      <c r="XEQ147" s="147" t="s">
        <v>610</v>
      </c>
      <c r="XER147" s="147" t="s">
        <v>921</v>
      </c>
      <c r="XES147" s="255" t="s">
        <v>497</v>
      </c>
      <c r="XEW147" s="147" t="s">
        <v>2235</v>
      </c>
    </row>
    <row r="148" spans="16366:16379">
      <c r="XEL148" s="147" t="s">
        <v>1317</v>
      </c>
      <c r="XEM148" s="147" t="s">
        <v>677</v>
      </c>
      <c r="XEP148" s="257" t="s">
        <v>619</v>
      </c>
      <c r="XER148" s="147" t="s">
        <v>922</v>
      </c>
      <c r="XES148" s="255" t="s">
        <v>498</v>
      </c>
    </row>
    <row r="149" spans="16366:16379">
      <c r="XEL149" s="147" t="s">
        <v>1318</v>
      </c>
      <c r="XEM149" s="147" t="s">
        <v>680</v>
      </c>
      <c r="XEP149" s="147" t="s">
        <v>621</v>
      </c>
      <c r="XEQ149" s="177" t="s">
        <v>563</v>
      </c>
      <c r="XER149" s="147" t="s">
        <v>923</v>
      </c>
      <c r="XES149" s="255" t="s">
        <v>932</v>
      </c>
      <c r="XEW149" s="177" t="s">
        <v>1897</v>
      </c>
    </row>
    <row r="150" spans="16366:16379">
      <c r="XEL150" s="147" t="s">
        <v>1319</v>
      </c>
      <c r="XEM150" s="147" t="s">
        <v>679</v>
      </c>
      <c r="XEP150" s="147" t="s">
        <v>1042</v>
      </c>
      <c r="XEQ150" s="147" t="s">
        <v>2807</v>
      </c>
      <c r="XER150" s="177" t="s">
        <v>1854</v>
      </c>
      <c r="XES150" s="255" t="s">
        <v>933</v>
      </c>
      <c r="XEW150" s="147" t="s">
        <v>2424</v>
      </c>
      <c r="XEX150" s="253" t="s">
        <v>2418</v>
      </c>
      <c r="XEY150" s="147">
        <f>LEN(XEX150)</f>
        <v>44</v>
      </c>
    </row>
    <row r="151" spans="16366:16379">
      <c r="XEL151" s="147" t="s">
        <v>1320</v>
      </c>
      <c r="XEM151" s="147" t="s">
        <v>683</v>
      </c>
      <c r="XEP151" s="147" t="s">
        <v>1043</v>
      </c>
      <c r="XEQ151" s="147" t="s">
        <v>633</v>
      </c>
      <c r="XER151" s="147" t="s">
        <v>1852</v>
      </c>
      <c r="XES151" s="255" t="s">
        <v>934</v>
      </c>
      <c r="XEW151" s="253" t="s">
        <v>2425</v>
      </c>
      <c r="XEX151" s="258" t="s">
        <v>2419</v>
      </c>
      <c r="XEY151" s="147">
        <f t="shared" ref="XEY151:XEY156" si="4">LEN(XEX151)</f>
        <v>80</v>
      </c>
    </row>
    <row r="152" spans="16366:16379">
      <c r="XEL152" s="147" t="s">
        <v>1321</v>
      </c>
      <c r="XEM152" s="147" t="s">
        <v>681</v>
      </c>
      <c r="XEO152" s="177" t="s">
        <v>901</v>
      </c>
      <c r="XEP152" s="147" t="s">
        <v>1044</v>
      </c>
      <c r="XEQ152" s="147" t="s">
        <v>634</v>
      </c>
      <c r="XER152" s="147" t="s">
        <v>1853</v>
      </c>
      <c r="XES152" s="255" t="s">
        <v>981</v>
      </c>
      <c r="XEW152" s="253" t="s">
        <v>2426</v>
      </c>
      <c r="XEX152" s="258" t="s">
        <v>2420</v>
      </c>
      <c r="XEY152" s="147">
        <f t="shared" si="4"/>
        <v>6</v>
      </c>
    </row>
    <row r="153" spans="16366:16379">
      <c r="XEL153" s="147" t="s">
        <v>1322</v>
      </c>
      <c r="XEM153" s="147" t="s">
        <v>682</v>
      </c>
      <c r="XEO153" s="147" t="s">
        <v>902</v>
      </c>
      <c r="XEQ153" s="147" t="s">
        <v>635</v>
      </c>
      <c r="XER153" s="147" t="s">
        <v>2404</v>
      </c>
      <c r="XES153" s="255" t="s">
        <v>982</v>
      </c>
      <c r="XEW153" s="147" t="s">
        <v>2427</v>
      </c>
      <c r="XEX153" s="258" t="s">
        <v>2421</v>
      </c>
      <c r="XEY153" s="147">
        <f t="shared" si="4"/>
        <v>40</v>
      </c>
    </row>
    <row r="154" spans="16366:16379">
      <c r="XEL154" s="147" t="s">
        <v>1323</v>
      </c>
      <c r="XEM154" s="147" t="s">
        <v>678</v>
      </c>
      <c r="XEO154" s="147" t="s">
        <v>1515</v>
      </c>
      <c r="XEP154" s="177" t="s">
        <v>628</v>
      </c>
      <c r="XEQ154" s="147" t="s">
        <v>636</v>
      </c>
      <c r="XER154" s="147" t="s">
        <v>2405</v>
      </c>
      <c r="XES154" s="255" t="s">
        <v>983</v>
      </c>
      <c r="XEW154" s="253" t="s">
        <v>2428</v>
      </c>
      <c r="XEX154" s="258" t="s">
        <v>2422</v>
      </c>
      <c r="XEY154" s="147">
        <f t="shared" si="4"/>
        <v>19</v>
      </c>
    </row>
    <row r="155" spans="16366:16379">
      <c r="XEL155" s="147" t="s">
        <v>1324</v>
      </c>
      <c r="XEM155" s="343" t="s">
        <v>2890</v>
      </c>
      <c r="XEO155" s="147" t="s">
        <v>903</v>
      </c>
      <c r="XEP155" s="147" t="s">
        <v>75</v>
      </c>
      <c r="XEQ155" s="147" t="s">
        <v>637</v>
      </c>
      <c r="XER155" s="147" t="s">
        <v>1858</v>
      </c>
      <c r="XEW155" s="253" t="s">
        <v>2429</v>
      </c>
      <c r="XEX155" s="258" t="s">
        <v>2423</v>
      </c>
      <c r="XEY155" s="147">
        <f t="shared" si="4"/>
        <v>19</v>
      </c>
    </row>
    <row r="156" spans="16366:16379">
      <c r="XEL156" s="147" t="s">
        <v>1325</v>
      </c>
      <c r="XEM156" s="147" t="s">
        <v>684</v>
      </c>
      <c r="XEO156" s="147" t="s">
        <v>1516</v>
      </c>
      <c r="XEP156" s="147" t="s">
        <v>76</v>
      </c>
      <c r="XEQ156" s="147" t="s">
        <v>638</v>
      </c>
      <c r="XER156" s="147" t="s">
        <v>1859</v>
      </c>
      <c r="XES156" s="177" t="s">
        <v>997</v>
      </c>
      <c r="XEW156" s="253" t="s">
        <v>2429</v>
      </c>
      <c r="XEX156" s="258" t="s">
        <v>2423</v>
      </c>
      <c r="XEY156" s="147">
        <f t="shared" si="4"/>
        <v>19</v>
      </c>
    </row>
    <row r="157" spans="16366:16379">
      <c r="XEL157" s="147" t="s">
        <v>1326</v>
      </c>
      <c r="XEM157" s="346" t="s">
        <v>2891</v>
      </c>
      <c r="XEO157" s="147" t="s">
        <v>904</v>
      </c>
      <c r="XEP157" s="147" t="s">
        <v>77</v>
      </c>
      <c r="XEQ157" s="147" t="s">
        <v>1547</v>
      </c>
      <c r="XER157" s="147" t="s">
        <v>1860</v>
      </c>
      <c r="XES157" s="147" t="s">
        <v>981</v>
      </c>
    </row>
    <row r="158" spans="16366:16379">
      <c r="XEL158" s="147" t="s">
        <v>1327</v>
      </c>
      <c r="XEM158" s="147" t="s">
        <v>685</v>
      </c>
      <c r="XEO158" s="147" t="s">
        <v>905</v>
      </c>
      <c r="XEP158" s="147" t="s">
        <v>78</v>
      </c>
      <c r="XER158" s="147" t="s">
        <v>2407</v>
      </c>
      <c r="XES158" s="147" t="s">
        <v>982</v>
      </c>
    </row>
    <row r="159" spans="16366:16379">
      <c r="XEL159" s="147" t="s">
        <v>1328</v>
      </c>
      <c r="XEM159" s="343" t="s">
        <v>340</v>
      </c>
      <c r="XEO159" s="147" t="s">
        <v>906</v>
      </c>
      <c r="XEP159" s="147" t="s">
        <v>79</v>
      </c>
      <c r="XEQ159" s="177" t="s">
        <v>911</v>
      </c>
      <c r="XER159" s="147" t="s">
        <v>2406</v>
      </c>
      <c r="XES159" s="147" t="s">
        <v>983</v>
      </c>
    </row>
    <row r="160" spans="16366:16379">
      <c r="XEL160" s="147" t="s">
        <v>1329</v>
      </c>
      <c r="XEM160" s="346" t="s">
        <v>2892</v>
      </c>
      <c r="XEO160" s="147" t="s">
        <v>907</v>
      </c>
      <c r="XEP160" s="147" t="s">
        <v>80</v>
      </c>
      <c r="XEQ160" s="147" t="s">
        <v>986</v>
      </c>
    </row>
    <row r="161" spans="16366:16377">
      <c r="XEL161" s="147" t="s">
        <v>1330</v>
      </c>
      <c r="XEM161" s="260" t="s">
        <v>686</v>
      </c>
      <c r="XEO161" s="147" t="s">
        <v>908</v>
      </c>
      <c r="XEP161" s="147" t="s">
        <v>81</v>
      </c>
      <c r="XEQ161" s="147" t="s">
        <v>526</v>
      </c>
      <c r="XES161" s="177" t="s">
        <v>999</v>
      </c>
    </row>
    <row r="162" spans="16366:16377">
      <c r="XEL162" s="147" t="s">
        <v>1331</v>
      </c>
      <c r="XEM162" s="345" t="s">
        <v>2893</v>
      </c>
      <c r="XEO162" s="147" t="s">
        <v>909</v>
      </c>
      <c r="XEP162" s="147" t="s">
        <v>70</v>
      </c>
      <c r="XER162" s="177" t="s">
        <v>1855</v>
      </c>
      <c r="XES162" s="147" t="s">
        <v>913</v>
      </c>
      <c r="XEW162" s="253"/>
    </row>
    <row r="163" spans="16366:16377">
      <c r="XEL163" s="147" t="s">
        <v>1332</v>
      </c>
      <c r="XEM163" s="346" t="s">
        <v>687</v>
      </c>
      <c r="XEO163" s="147" t="s">
        <v>464</v>
      </c>
      <c r="XEP163" s="147" t="s">
        <v>629</v>
      </c>
      <c r="XEQ163" s="177" t="s">
        <v>987</v>
      </c>
      <c r="XER163" s="253" t="s">
        <v>916</v>
      </c>
      <c r="XES163" s="147" t="s">
        <v>914</v>
      </c>
      <c r="XEW163" s="253"/>
    </row>
    <row r="164" spans="16366:16377">
      <c r="XEL164" s="147" t="s">
        <v>1333</v>
      </c>
      <c r="XEM164" s="147" t="s">
        <v>688</v>
      </c>
      <c r="XEO164" s="177" t="s">
        <v>910</v>
      </c>
      <c r="XEP164" s="147" t="s">
        <v>632</v>
      </c>
      <c r="XEQ164" s="147" t="s">
        <v>989</v>
      </c>
      <c r="XER164" s="147" t="s">
        <v>934</v>
      </c>
      <c r="XES164" s="147" t="s">
        <v>1055</v>
      </c>
    </row>
    <row r="165" spans="16366:16377">
      <c r="XEL165" s="147" t="s">
        <v>1334</v>
      </c>
      <c r="XEM165" s="344" t="s">
        <v>2894</v>
      </c>
      <c r="XEO165" s="147" t="s">
        <v>2216</v>
      </c>
      <c r="XEP165" s="147" t="s">
        <v>630</v>
      </c>
      <c r="XEQ165" s="147" t="s">
        <v>988</v>
      </c>
      <c r="XER165" s="147" t="s">
        <v>921</v>
      </c>
    </row>
    <row r="166" spans="16366:16377">
      <c r="XEL166" s="147" t="s">
        <v>1335</v>
      </c>
      <c r="XEM166" s="260" t="s">
        <v>689</v>
      </c>
      <c r="XEO166" s="147" t="s">
        <v>2217</v>
      </c>
      <c r="XEP166" s="147" t="s">
        <v>631</v>
      </c>
      <c r="XER166" s="147" t="s">
        <v>922</v>
      </c>
      <c r="XES166" s="177" t="s">
        <v>1017</v>
      </c>
      <c r="XET166" s="177" t="s">
        <v>1840</v>
      </c>
    </row>
    <row r="167" spans="16366:16377">
      <c r="XEL167" s="147" t="s">
        <v>1336</v>
      </c>
      <c r="XEM167" s="253" t="s">
        <v>2895</v>
      </c>
      <c r="XEQ167" s="177" t="s">
        <v>25</v>
      </c>
      <c r="XER167" s="147" t="s">
        <v>923</v>
      </c>
      <c r="XES167" s="147" t="s">
        <v>1016</v>
      </c>
      <c r="XET167" s="147" t="s">
        <v>2496</v>
      </c>
    </row>
    <row r="168" spans="16366:16377">
      <c r="XEL168" s="147" t="s">
        <v>1337</v>
      </c>
      <c r="XEM168" s="346" t="s">
        <v>2896</v>
      </c>
      <c r="XEO168" s="177" t="s">
        <v>947</v>
      </c>
      <c r="XEP168" s="177" t="s">
        <v>959</v>
      </c>
      <c r="XEQ168" s="147" t="s">
        <v>13</v>
      </c>
      <c r="XES168" s="147" t="s">
        <v>971</v>
      </c>
      <c r="XET168" s="147" t="s">
        <v>2497</v>
      </c>
    </row>
    <row r="169" spans="16366:16377">
      <c r="XEL169" s="147" t="s">
        <v>1338</v>
      </c>
      <c r="XEM169" s="347" t="s">
        <v>2897</v>
      </c>
      <c r="XEO169" s="147" t="s">
        <v>945</v>
      </c>
      <c r="XEP169" s="147" t="s">
        <v>1058</v>
      </c>
      <c r="XEQ169" s="147" t="s">
        <v>27</v>
      </c>
      <c r="XET169" s="147" t="s">
        <v>2498</v>
      </c>
    </row>
    <row r="170" spans="16366:16377">
      <c r="XEL170" s="147" t="s">
        <v>1339</v>
      </c>
      <c r="XEM170" s="260" t="s">
        <v>690</v>
      </c>
      <c r="XEO170" s="147" t="s">
        <v>934</v>
      </c>
      <c r="XEP170" s="147" t="s">
        <v>961</v>
      </c>
      <c r="XEQ170" s="147" t="s">
        <v>1834</v>
      </c>
      <c r="XER170" s="177" t="s">
        <v>924</v>
      </c>
      <c r="XES170" s="177" t="s">
        <v>1135</v>
      </c>
      <c r="XET170" s="147" t="s">
        <v>2499</v>
      </c>
    </row>
    <row r="171" spans="16366:16377">
      <c r="XEL171" s="147" t="s">
        <v>1340</v>
      </c>
      <c r="XEM171" s="260" t="s">
        <v>691</v>
      </c>
      <c r="XEO171" s="147" t="s">
        <v>1846</v>
      </c>
      <c r="XEP171" s="147" t="s">
        <v>955</v>
      </c>
      <c r="XEQ171" s="147" t="s">
        <v>499</v>
      </c>
      <c r="XER171" s="147" t="s">
        <v>924</v>
      </c>
      <c r="XES171" s="147" t="s">
        <v>1136</v>
      </c>
      <c r="XET171" s="147" t="s">
        <v>2500</v>
      </c>
      <c r="XEW171" s="253"/>
    </row>
    <row r="172" spans="16366:16377">
      <c r="XEL172" s="147" t="s">
        <v>1341</v>
      </c>
      <c r="XEM172" s="253" t="s">
        <v>2898</v>
      </c>
      <c r="XEO172" s="177" t="s">
        <v>974</v>
      </c>
      <c r="XEP172" s="147" t="s">
        <v>1057</v>
      </c>
      <c r="XEQ172" s="147" t="s">
        <v>464</v>
      </c>
      <c r="XER172" s="147" t="s">
        <v>1839</v>
      </c>
      <c r="XES172" s="147" t="s">
        <v>1137</v>
      </c>
      <c r="XET172" s="147" t="s">
        <v>1841</v>
      </c>
      <c r="XEW172" s="253"/>
    </row>
    <row r="173" spans="16366:16377">
      <c r="XEL173" s="147" t="s">
        <v>1342</v>
      </c>
      <c r="XEM173" s="253" t="s">
        <v>2899</v>
      </c>
      <c r="XEO173" s="147" t="s">
        <v>2778</v>
      </c>
      <c r="XEP173" s="147" t="s">
        <v>960</v>
      </c>
      <c r="XER173" s="147" t="s">
        <v>927</v>
      </c>
      <c r="XEW173" s="253"/>
    </row>
    <row r="174" spans="16366:16377">
      <c r="XEL174" s="147" t="s">
        <v>1343</v>
      </c>
      <c r="XEM174" s="346" t="s">
        <v>2900</v>
      </c>
      <c r="XEO174" s="147" t="s">
        <v>2779</v>
      </c>
      <c r="XEP174" s="147" t="s">
        <v>966</v>
      </c>
      <c r="XER174" s="147" t="s">
        <v>928</v>
      </c>
      <c r="XES174" s="177" t="s">
        <v>1511</v>
      </c>
      <c r="XEW174" s="253"/>
    </row>
    <row r="175" spans="16366:16377">
      <c r="XEL175" s="147" t="s">
        <v>1344</v>
      </c>
      <c r="XEM175" s="346" t="s">
        <v>2901</v>
      </c>
      <c r="XEO175" s="147" t="s">
        <v>975</v>
      </c>
      <c r="XEQ175" s="177" t="s">
        <v>572</v>
      </c>
      <c r="XES175" s="147" t="s">
        <v>582</v>
      </c>
      <c r="XEW175" s="253"/>
    </row>
    <row r="176" spans="16366:16377">
      <c r="XEL176" s="147" t="s">
        <v>1345</v>
      </c>
      <c r="XEM176" s="147" t="s">
        <v>692</v>
      </c>
      <c r="XEO176" s="147" t="s">
        <v>972</v>
      </c>
      <c r="XEQ176" s="147" t="s">
        <v>17</v>
      </c>
      <c r="XES176" s="147" t="s">
        <v>509</v>
      </c>
    </row>
    <row r="177" spans="16366:16380">
      <c r="XEL177" s="147" t="s">
        <v>1346</v>
      </c>
      <c r="XEM177" s="147" t="s">
        <v>693</v>
      </c>
      <c r="XEO177" s="147" t="s">
        <v>1059</v>
      </c>
      <c r="XEQ177" s="147" t="s">
        <v>16</v>
      </c>
      <c r="XES177" s="147" t="s">
        <v>583</v>
      </c>
    </row>
    <row r="178" spans="16366:16380">
      <c r="XEL178" s="147" t="s">
        <v>1347</v>
      </c>
      <c r="XEM178" s="343" t="s">
        <v>2902</v>
      </c>
      <c r="XEO178" s="147" t="s">
        <v>966</v>
      </c>
      <c r="XER178" s="177" t="s">
        <v>998</v>
      </c>
      <c r="XES178" s="147" t="s">
        <v>966</v>
      </c>
    </row>
    <row r="179" spans="16366:16380">
      <c r="XEL179" s="147" t="s">
        <v>1348</v>
      </c>
      <c r="XEM179" s="343" t="s">
        <v>2903</v>
      </c>
      <c r="XER179" s="147" t="s">
        <v>929</v>
      </c>
    </row>
    <row r="180" spans="16366:16380">
      <c r="XEL180" s="147" t="s">
        <v>1349</v>
      </c>
      <c r="XEM180" s="345" t="s">
        <v>2904</v>
      </c>
      <c r="XER180" s="147" t="s">
        <v>930</v>
      </c>
      <c r="XES180" s="177" t="s">
        <v>1883</v>
      </c>
    </row>
    <row r="181" spans="16366:16380">
      <c r="XEL181" s="147" t="s">
        <v>1350</v>
      </c>
      <c r="XEM181" s="344" t="s">
        <v>151</v>
      </c>
      <c r="XEO181" s="177" t="s">
        <v>976</v>
      </c>
      <c r="XEP181" s="177" t="s">
        <v>962</v>
      </c>
      <c r="XEQ181" s="177" t="s">
        <v>1074</v>
      </c>
      <c r="XER181" s="147" t="s">
        <v>931</v>
      </c>
      <c r="XES181" s="147" t="s">
        <v>1136</v>
      </c>
    </row>
    <row r="182" spans="16366:16380">
      <c r="XEL182" s="147" t="s">
        <v>1351</v>
      </c>
      <c r="XEM182" s="343" t="s">
        <v>2905</v>
      </c>
      <c r="XEO182" s="147" t="s">
        <v>973</v>
      </c>
      <c r="XEP182" s="147" t="s">
        <v>963</v>
      </c>
      <c r="XEQ182" s="147" t="s">
        <v>1075</v>
      </c>
      <c r="XES182" s="147" t="s">
        <v>1137</v>
      </c>
    </row>
    <row r="183" spans="16366:16380">
      <c r="XEL183" s="147" t="s">
        <v>1352</v>
      </c>
      <c r="XEM183" s="344" t="s">
        <v>331</v>
      </c>
      <c r="XEO183" s="147" t="s">
        <v>977</v>
      </c>
      <c r="XEP183" s="147" t="s">
        <v>965</v>
      </c>
      <c r="XEQ183" s="147" t="s">
        <v>1076</v>
      </c>
    </row>
    <row r="184" spans="16366:16380">
      <c r="XEL184" s="147" t="s">
        <v>1353</v>
      </c>
      <c r="XEM184" s="147" t="s">
        <v>181</v>
      </c>
      <c r="XEP184" s="147" t="s">
        <v>964</v>
      </c>
      <c r="XER184" s="177" t="s">
        <v>991</v>
      </c>
    </row>
    <row r="185" spans="16366:16380">
      <c r="XEL185" s="147" t="s">
        <v>1354</v>
      </c>
      <c r="XEM185" s="345" t="s">
        <v>694</v>
      </c>
      <c r="XEO185" s="177" t="s">
        <v>1128</v>
      </c>
      <c r="XEP185" s="147" t="s">
        <v>956</v>
      </c>
      <c r="XER185" s="147" t="s">
        <v>988</v>
      </c>
    </row>
    <row r="186" spans="16366:16380">
      <c r="XEL186" s="147" t="s">
        <v>1355</v>
      </c>
      <c r="XEM186" s="147" t="s">
        <v>695</v>
      </c>
      <c r="XEO186" s="147" t="s">
        <v>538</v>
      </c>
      <c r="XEP186" s="147" t="s">
        <v>966</v>
      </c>
      <c r="XER186" s="147" t="s">
        <v>990</v>
      </c>
    </row>
    <row r="187" spans="16366:16380">
      <c r="XEL187" s="147" t="s">
        <v>1356</v>
      </c>
      <c r="XEM187" s="343" t="s">
        <v>346</v>
      </c>
      <c r="XEO187" s="147" t="s">
        <v>1129</v>
      </c>
      <c r="XER187" s="147" t="s">
        <v>992</v>
      </c>
    </row>
    <row r="188" spans="16366:16380">
      <c r="XEL188" s="147" t="s">
        <v>1357</v>
      </c>
      <c r="XEM188" s="343" t="s">
        <v>109</v>
      </c>
      <c r="XEP188" s="177" t="s">
        <v>1018</v>
      </c>
      <c r="XER188" s="147" t="s">
        <v>994</v>
      </c>
    </row>
    <row r="189" spans="16366:16380">
      <c r="XEL189" s="147" t="s">
        <v>1358</v>
      </c>
      <c r="XEM189" s="347" t="s">
        <v>2906</v>
      </c>
      <c r="XEO189" s="177" t="s">
        <v>624</v>
      </c>
      <c r="XEP189" s="147" t="s">
        <v>1019</v>
      </c>
      <c r="XER189" s="147" t="s">
        <v>1835</v>
      </c>
      <c r="XET189" s="147" t="s">
        <v>594</v>
      </c>
      <c r="XEU189" s="147" t="s">
        <v>1146</v>
      </c>
      <c r="XEV189" s="147" t="s">
        <v>1153</v>
      </c>
      <c r="XEX189" s="147" t="str">
        <f t="shared" ref="XEX189:XEX195" si="5">CONCATENATE(XEU189,": ",XET189,"; ")</f>
        <v xml:space="preserve">AI: Ganado; </v>
      </c>
      <c r="XEZ189" s="147" t="str">
        <f>CONCATENATE("(*) ",XEX189,XEX190,XEX191,XEX192,XEX193,XEX194,XEX195)</f>
        <v xml:space="preserve">(*) AI: Ganado; An: Hongos; FA: Insectos; Ga: Vegetación dañina; Ho: Animales inferiores; In: Factores abióticos; VD: Antrópicos; </v>
      </c>
    </row>
    <row r="190" spans="16366:16380">
      <c r="XEL190" s="147" t="s">
        <v>1359</v>
      </c>
      <c r="XEM190" s="260" t="s">
        <v>2907</v>
      </c>
      <c r="XEO190" s="147" t="s">
        <v>1530</v>
      </c>
      <c r="XEP190" s="147" t="s">
        <v>2403</v>
      </c>
      <c r="XER190" s="147" t="s">
        <v>966</v>
      </c>
      <c r="XET190" s="147" t="s">
        <v>595</v>
      </c>
      <c r="XEU190" s="147" t="s">
        <v>1148</v>
      </c>
      <c r="XEV190" s="147" t="s">
        <v>1155</v>
      </c>
      <c r="XEX190" s="147" t="str">
        <f t="shared" si="5"/>
        <v xml:space="preserve">An: Hongos; </v>
      </c>
      <c r="XEZ190" s="147" t="s">
        <v>1156</v>
      </c>
    </row>
    <row r="191" spans="16366:16380">
      <c r="XEL191" s="147" t="s">
        <v>1360</v>
      </c>
      <c r="XEM191" s="147" t="s">
        <v>696</v>
      </c>
      <c r="XEO191" s="147" t="s">
        <v>626</v>
      </c>
      <c r="XEP191" s="147" t="s">
        <v>1</v>
      </c>
      <c r="XET191" s="147" t="s">
        <v>596</v>
      </c>
      <c r="XEU191" s="147" t="s">
        <v>1147</v>
      </c>
      <c r="XEV191" s="147" t="s">
        <v>1154</v>
      </c>
      <c r="XEX191" s="147" t="str">
        <f t="shared" si="5"/>
        <v xml:space="preserve">FA: Insectos; </v>
      </c>
    </row>
    <row r="192" spans="16366:16380">
      <c r="XEL192" s="147" t="s">
        <v>1361</v>
      </c>
      <c r="XEM192" s="147" t="s">
        <v>697</v>
      </c>
      <c r="XEO192" s="147" t="s">
        <v>1532</v>
      </c>
      <c r="XEP192" s="177" t="s">
        <v>1521</v>
      </c>
      <c r="XER192" s="177" t="s">
        <v>996</v>
      </c>
      <c r="XET192" s="147" t="s">
        <v>597</v>
      </c>
      <c r="XEU192" s="147" t="s">
        <v>1142</v>
      </c>
      <c r="XEV192" s="147" t="s">
        <v>1149</v>
      </c>
      <c r="XEX192" s="147" t="str">
        <f t="shared" si="5"/>
        <v xml:space="preserve">Ga: Vegetación dañina; </v>
      </c>
    </row>
    <row r="193" spans="16366:16378">
      <c r="XEL193" s="147" t="s">
        <v>1362</v>
      </c>
      <c r="XEM193" s="347" t="s">
        <v>697</v>
      </c>
      <c r="XEO193" s="147" t="s">
        <v>562</v>
      </c>
      <c r="XEP193" s="147" t="s">
        <v>42</v>
      </c>
      <c r="XER193" s="147" t="s">
        <v>995</v>
      </c>
      <c r="XET193" s="147" t="s">
        <v>592</v>
      </c>
      <c r="XEU193" s="147" t="s">
        <v>1143</v>
      </c>
      <c r="XEV193" s="147" t="s">
        <v>1150</v>
      </c>
      <c r="XEX193" s="147" t="str">
        <f t="shared" si="5"/>
        <v xml:space="preserve">Ho: Animales inferiores; </v>
      </c>
    </row>
    <row r="194" spans="16366:16378">
      <c r="XEL194" s="147" t="s">
        <v>1363</v>
      </c>
      <c r="XEM194" s="346" t="s">
        <v>706</v>
      </c>
      <c r="XEO194" s="147" t="s">
        <v>618</v>
      </c>
      <c r="XEP194" s="147" t="s">
        <v>1522</v>
      </c>
      <c r="XER194" s="147" t="s">
        <v>1525</v>
      </c>
      <c r="XET194" s="147" t="s">
        <v>598</v>
      </c>
      <c r="XEU194" s="147" t="s">
        <v>1144</v>
      </c>
      <c r="XEV194" s="147" t="s">
        <v>1151</v>
      </c>
      <c r="XEX194" s="147" t="str">
        <f t="shared" si="5"/>
        <v xml:space="preserve">In: Factores abióticos; </v>
      </c>
    </row>
    <row r="195" spans="16366:16378">
      <c r="XEL195" s="147" t="s">
        <v>1364</v>
      </c>
      <c r="XEM195" s="260" t="s">
        <v>190</v>
      </c>
      <c r="XEO195" s="147" t="s">
        <v>1534</v>
      </c>
      <c r="XER195" s="147" t="s">
        <v>1524</v>
      </c>
      <c r="XET195" s="147" t="s">
        <v>599</v>
      </c>
      <c r="XEU195" s="147" t="s">
        <v>1145</v>
      </c>
      <c r="XEV195" s="147" t="s">
        <v>1152</v>
      </c>
      <c r="XEX195" s="147" t="str">
        <f t="shared" si="5"/>
        <v xml:space="preserve">VD: Antrópicos; </v>
      </c>
    </row>
    <row r="196" spans="16366:16378">
      <c r="XEL196" s="147" t="s">
        <v>1365</v>
      </c>
      <c r="XEM196" s="147" t="s">
        <v>707</v>
      </c>
      <c r="XEO196" s="147" t="s">
        <v>1529</v>
      </c>
      <c r="XER196" s="177" t="s">
        <v>1172</v>
      </c>
    </row>
    <row r="197" spans="16366:16378">
      <c r="XEL197" s="147" t="s">
        <v>1366</v>
      </c>
      <c r="XEM197" s="343" t="s">
        <v>2908</v>
      </c>
      <c r="XEO197" s="147" t="s">
        <v>1535</v>
      </c>
      <c r="XER197" s="147" t="s">
        <v>937</v>
      </c>
      <c r="XET197" s="147" t="s">
        <v>592</v>
      </c>
    </row>
    <row r="198" spans="16366:16378">
      <c r="XEL198" s="147" t="s">
        <v>1367</v>
      </c>
      <c r="XEM198" s="343" t="s">
        <v>2909</v>
      </c>
      <c r="XEO198" s="147" t="s">
        <v>1533</v>
      </c>
      <c r="XER198" s="147" t="s">
        <v>938</v>
      </c>
      <c r="XET198" s="147" t="s">
        <v>599</v>
      </c>
    </row>
    <row r="199" spans="16366:16378">
      <c r="XEL199" s="147" t="s">
        <v>1368</v>
      </c>
      <c r="XEM199" s="147" t="s">
        <v>170</v>
      </c>
      <c r="XEO199" s="147" t="s">
        <v>625</v>
      </c>
      <c r="XER199" s="147" t="s">
        <v>936</v>
      </c>
      <c r="XET199" s="147" t="s">
        <v>598</v>
      </c>
    </row>
    <row r="200" spans="16366:16378">
      <c r="XEL200" s="147" t="s">
        <v>1369</v>
      </c>
      <c r="XEM200" s="346" t="s">
        <v>2910</v>
      </c>
      <c r="XEO200" s="147" t="s">
        <v>1531</v>
      </c>
      <c r="XET200" s="147" t="s">
        <v>594</v>
      </c>
    </row>
    <row r="201" spans="16366:16378">
      <c r="XEL201" s="147" t="s">
        <v>1370</v>
      </c>
      <c r="XEM201" s="147" t="s">
        <v>708</v>
      </c>
      <c r="XEO201" s="147" t="s">
        <v>464</v>
      </c>
      <c r="XET201" s="147" t="s">
        <v>1477</v>
      </c>
    </row>
    <row r="202" spans="16366:16378">
      <c r="XEL202" s="147" t="s">
        <v>1371</v>
      </c>
      <c r="XEM202" s="147" t="s">
        <v>709</v>
      </c>
      <c r="XET202" s="147" t="s">
        <v>595</v>
      </c>
    </row>
    <row r="203" spans="16366:16378">
      <c r="XEL203" s="147" t="s">
        <v>1372</v>
      </c>
      <c r="XEM203" s="147" t="s">
        <v>710</v>
      </c>
      <c r="XET203" s="147" t="s">
        <v>961</v>
      </c>
    </row>
    <row r="204" spans="16366:16378">
      <c r="XEL204" s="147" t="s">
        <v>1373</v>
      </c>
      <c r="XEM204" s="147" t="s">
        <v>711</v>
      </c>
      <c r="XET204" s="147" t="s">
        <v>596</v>
      </c>
    </row>
    <row r="205" spans="16366:16378">
      <c r="XEL205" s="147" t="s">
        <v>1374</v>
      </c>
      <c r="XEM205" s="147" t="s">
        <v>712</v>
      </c>
      <c r="XEO205" s="177" t="s">
        <v>2759</v>
      </c>
      <c r="XEP205" s="177" t="s">
        <v>2760</v>
      </c>
      <c r="XET205" s="147" t="s">
        <v>1478</v>
      </c>
    </row>
    <row r="206" spans="16366:16378">
      <c r="XEL206" s="147" t="s">
        <v>1375</v>
      </c>
      <c r="XEM206" s="147" t="s">
        <v>713</v>
      </c>
      <c r="XEO206" s="147" t="s">
        <v>2233</v>
      </c>
      <c r="XEP206" s="147" t="s">
        <v>2233</v>
      </c>
      <c r="XET206" s="147" t="s">
        <v>597</v>
      </c>
    </row>
    <row r="207" spans="16366:16378">
      <c r="XEL207" s="253" t="s">
        <v>1376</v>
      </c>
      <c r="XEM207" s="147" t="s">
        <v>714</v>
      </c>
      <c r="XEO207" s="147" t="s">
        <v>2728</v>
      </c>
      <c r="XEP207" s="147" t="s">
        <v>2234</v>
      </c>
      <c r="XET207" s="147" t="s">
        <v>464</v>
      </c>
    </row>
    <row r="208" spans="16366:16378">
      <c r="XEL208" s="147" t="s">
        <v>1377</v>
      </c>
      <c r="XEM208" s="346" t="s">
        <v>2911</v>
      </c>
      <c r="XEO208" s="147" t="s">
        <v>2234</v>
      </c>
      <c r="XEP208" s="147" t="s">
        <v>464</v>
      </c>
    </row>
    <row r="209" spans="54:62 16366:16379">
      <c r="XEL209" s="147" t="s">
        <v>1378</v>
      </c>
      <c r="XEM209" s="147" t="s">
        <v>715</v>
      </c>
      <c r="XEO209" s="147" t="s">
        <v>464</v>
      </c>
    </row>
    <row r="210" spans="54:62 16366:16379">
      <c r="XEL210" s="147" t="s">
        <v>1379</v>
      </c>
      <c r="XEM210" s="343" t="s">
        <v>2912</v>
      </c>
    </row>
    <row r="211" spans="54:62 16366:16379">
      <c r="XEL211" s="147" t="s">
        <v>1380</v>
      </c>
      <c r="XEM211" s="147" t="s">
        <v>716</v>
      </c>
    </row>
    <row r="212" spans="54:62 16366:16379">
      <c r="XEL212" s="147" t="s">
        <v>1381</v>
      </c>
      <c r="XEM212" s="343" t="s">
        <v>2913</v>
      </c>
    </row>
    <row r="213" spans="54:62 16366:16379">
      <c r="XEL213" s="147" t="s">
        <v>1382</v>
      </c>
      <c r="XEM213" s="147" t="s">
        <v>718</v>
      </c>
    </row>
    <row r="214" spans="54:62 16366:16379">
      <c r="XEL214" s="147" t="s">
        <v>1383</v>
      </c>
      <c r="XEM214" s="147" t="s">
        <v>717</v>
      </c>
    </row>
    <row r="215" spans="54:62 16366:16379">
      <c r="XEL215" s="147" t="s">
        <v>1384</v>
      </c>
      <c r="XEM215" s="147" t="s">
        <v>719</v>
      </c>
    </row>
    <row r="216" spans="54:62 16366:16379">
      <c r="XEL216" s="147" t="s">
        <v>1385</v>
      </c>
      <c r="XEM216" s="147" t="s">
        <v>720</v>
      </c>
    </row>
    <row r="217" spans="54:62 16366:16379">
      <c r="BB217" s="168" t="e">
        <v>#N/A</v>
      </c>
      <c r="BI217" s="147" t="e">
        <v>#N/A</v>
      </c>
      <c r="BJ217" s="147" t="e">
        <v>#N/A</v>
      </c>
      <c r="XEL217" s="147" t="s">
        <v>1386</v>
      </c>
      <c r="XEM217" s="147" t="s">
        <v>721</v>
      </c>
      <c r="XES217" s="147" t="s">
        <v>1777</v>
      </c>
      <c r="XET217" s="147" t="s">
        <v>1804</v>
      </c>
      <c r="XEU217" s="147" t="s">
        <v>1805</v>
      </c>
      <c r="XEV217" s="147" t="s">
        <v>2529</v>
      </c>
      <c r="XEW217" s="147" t="s">
        <v>2205</v>
      </c>
      <c r="XEX217" s="147" t="s">
        <v>1805</v>
      </c>
      <c r="XEY217" s="147" t="s">
        <v>2529</v>
      </c>
    </row>
    <row r="218" spans="54:62 16366:16379">
      <c r="XEL218" s="147" t="s">
        <v>1387</v>
      </c>
      <c r="XEM218" s="147" t="s">
        <v>722</v>
      </c>
      <c r="XES218" s="147" t="s">
        <v>1551</v>
      </c>
      <c r="XET218" s="147" t="s">
        <v>627</v>
      </c>
      <c r="XEU218" s="147" t="s">
        <v>1867</v>
      </c>
      <c r="XEV218" s="147" t="s">
        <v>2530</v>
      </c>
      <c r="XEW218" s="147" t="s">
        <v>1899</v>
      </c>
      <c r="XEX218" s="147" t="s">
        <v>2634</v>
      </c>
      <c r="XEY218" s="147" t="s">
        <v>2530</v>
      </c>
    </row>
    <row r="219" spans="54:62 16366:16379">
      <c r="XEL219" s="147" t="s">
        <v>1388</v>
      </c>
      <c r="XEM219" s="147" t="s">
        <v>723</v>
      </c>
      <c r="XES219" s="147" t="s">
        <v>1778</v>
      </c>
      <c r="XET219" s="147" t="s">
        <v>985</v>
      </c>
      <c r="XEU219" s="147" t="s">
        <v>1867</v>
      </c>
      <c r="XEV219" s="147" t="s">
        <v>2530</v>
      </c>
      <c r="XEW219" s="147" t="s">
        <v>1900</v>
      </c>
      <c r="XEX219" s="147" t="s">
        <v>1871</v>
      </c>
      <c r="XEY219" s="147" t="s">
        <v>2530</v>
      </c>
    </row>
    <row r="220" spans="54:62 16366:16379">
      <c r="XEL220" s="147" t="s">
        <v>1389</v>
      </c>
      <c r="XEM220" s="147" t="s">
        <v>725</v>
      </c>
      <c r="XES220" s="147" t="s">
        <v>1552</v>
      </c>
      <c r="XET220" s="147" t="s">
        <v>627</v>
      </c>
      <c r="XEU220" s="147" t="s">
        <v>1868</v>
      </c>
      <c r="XEV220" s="147" t="s">
        <v>2530</v>
      </c>
      <c r="XEW220" s="147" t="s">
        <v>1901</v>
      </c>
      <c r="XEX220" s="147" t="s">
        <v>1871</v>
      </c>
      <c r="XEY220" s="147" t="s">
        <v>2530</v>
      </c>
    </row>
    <row r="221" spans="54:62 16366:16379">
      <c r="XEL221" s="147" t="s">
        <v>1390</v>
      </c>
      <c r="XEM221" s="147" t="s">
        <v>726</v>
      </c>
      <c r="XES221" s="259" t="s">
        <v>2513</v>
      </c>
      <c r="XET221" s="259" t="s">
        <v>627</v>
      </c>
      <c r="XEU221" s="259" t="s">
        <v>2623</v>
      </c>
      <c r="XEV221" s="259" t="s">
        <v>2528</v>
      </c>
      <c r="XEW221" s="147" t="s">
        <v>1902</v>
      </c>
      <c r="XEX221" s="147" t="s">
        <v>2635</v>
      </c>
      <c r="XEY221" s="147" t="s">
        <v>2530</v>
      </c>
    </row>
    <row r="222" spans="54:62 16366:16379">
      <c r="XEL222" s="147" t="s">
        <v>1391</v>
      </c>
      <c r="XEM222" s="347" t="s">
        <v>2914</v>
      </c>
      <c r="XES222" s="147" t="s">
        <v>1553</v>
      </c>
      <c r="XET222" s="147" t="s">
        <v>627</v>
      </c>
      <c r="XEU222" s="147" t="s">
        <v>1867</v>
      </c>
      <c r="XEV222" s="147" t="s">
        <v>2530</v>
      </c>
      <c r="XEW222" s="147" t="s">
        <v>1903</v>
      </c>
      <c r="XEX222" s="147" t="s">
        <v>1872</v>
      </c>
      <c r="XEY222" s="147" t="s">
        <v>2530</v>
      </c>
    </row>
    <row r="223" spans="54:62 16366:16379">
      <c r="XEL223" s="147" t="s">
        <v>1392</v>
      </c>
      <c r="XEM223" s="344" t="s">
        <v>332</v>
      </c>
      <c r="XES223" s="147" t="s">
        <v>1554</v>
      </c>
      <c r="XET223" s="147" t="s">
        <v>627</v>
      </c>
      <c r="XEU223" s="147" t="s">
        <v>1869</v>
      </c>
      <c r="XEV223" s="147" t="s">
        <v>2530</v>
      </c>
      <c r="XEW223" s="147" t="s">
        <v>1904</v>
      </c>
      <c r="XEX223" s="147" t="s">
        <v>1872</v>
      </c>
      <c r="XEY223" s="147" t="s">
        <v>2530</v>
      </c>
    </row>
    <row r="224" spans="54:62 16366:16379">
      <c r="XEL224" s="147" t="s">
        <v>1393</v>
      </c>
      <c r="XEM224" s="147" t="s">
        <v>724</v>
      </c>
      <c r="XES224" s="147" t="s">
        <v>1555</v>
      </c>
      <c r="XET224" s="147" t="s">
        <v>985</v>
      </c>
      <c r="XEU224" s="147" t="s">
        <v>1870</v>
      </c>
      <c r="XEV224" s="147" t="s">
        <v>2530</v>
      </c>
      <c r="XEW224" s="147" t="s">
        <v>1905</v>
      </c>
      <c r="XEX224" s="147" t="s">
        <v>1873</v>
      </c>
      <c r="XEY224" s="147" t="s">
        <v>2530</v>
      </c>
    </row>
    <row r="225" spans="16366:16379">
      <c r="XEL225" s="147" t="s">
        <v>1394</v>
      </c>
      <c r="XEM225" s="345" t="s">
        <v>2915</v>
      </c>
      <c r="XES225" s="147" t="s">
        <v>1779</v>
      </c>
      <c r="XET225" s="147" t="s">
        <v>627</v>
      </c>
      <c r="XEU225" s="147" t="s">
        <v>1871</v>
      </c>
      <c r="XEV225" s="147" t="s">
        <v>2530</v>
      </c>
      <c r="XEW225" s="147" t="s">
        <v>1906</v>
      </c>
      <c r="XEX225" s="147" t="s">
        <v>1870</v>
      </c>
      <c r="XEY225" s="147" t="s">
        <v>2530</v>
      </c>
    </row>
    <row r="226" spans="16366:16379">
      <c r="XEL226" s="147" t="s">
        <v>1395</v>
      </c>
      <c r="XEM226" s="253" t="s">
        <v>2916</v>
      </c>
      <c r="XES226" s="147" t="s">
        <v>1556</v>
      </c>
      <c r="XET226" s="147" t="s">
        <v>627</v>
      </c>
      <c r="XEU226" s="147" t="s">
        <v>1871</v>
      </c>
      <c r="XEV226" s="147" t="s">
        <v>2530</v>
      </c>
      <c r="XEW226" s="147" t="s">
        <v>1907</v>
      </c>
      <c r="XEX226" s="147" t="s">
        <v>1867</v>
      </c>
      <c r="XEY226" s="147" t="s">
        <v>2530</v>
      </c>
    </row>
    <row r="227" spans="16366:16379">
      <c r="XEL227" s="147" t="s">
        <v>1396</v>
      </c>
      <c r="XEM227" s="147" t="s">
        <v>727</v>
      </c>
      <c r="XEN227" s="147" t="s">
        <v>2723</v>
      </c>
      <c r="XEO227" s="147" t="s">
        <v>2724</v>
      </c>
      <c r="XEP227" s="150" t="s">
        <v>3293</v>
      </c>
      <c r="XEQ227" s="150" t="s">
        <v>3294</v>
      </c>
      <c r="XES227" s="147" t="s">
        <v>1557</v>
      </c>
      <c r="XET227" s="147" t="s">
        <v>627</v>
      </c>
      <c r="XEU227" s="147" t="s">
        <v>1870</v>
      </c>
      <c r="XEV227" s="147" t="s">
        <v>2530</v>
      </c>
      <c r="XEW227" s="147" t="s">
        <v>1908</v>
      </c>
      <c r="XEX227" s="147" t="s">
        <v>1867</v>
      </c>
      <c r="XEY227" s="147" t="s">
        <v>2530</v>
      </c>
    </row>
    <row r="228" spans="16366:16379">
      <c r="XEL228" s="147" t="s">
        <v>1397</v>
      </c>
      <c r="XEM228" s="253" t="s">
        <v>2917</v>
      </c>
      <c r="XEN228" s="147">
        <v>2.5</v>
      </c>
      <c r="XEO228" s="147">
        <v>7.5</v>
      </c>
      <c r="XEP228" s="147">
        <v>0</v>
      </c>
      <c r="XEQ228" s="147">
        <v>5</v>
      </c>
      <c r="XES228" s="147" t="s">
        <v>1558</v>
      </c>
      <c r="XET228" s="147" t="s">
        <v>627</v>
      </c>
      <c r="XEU228" s="147" t="s">
        <v>1872</v>
      </c>
      <c r="XEV228" s="147" t="s">
        <v>2530</v>
      </c>
      <c r="XEW228" s="147" t="s">
        <v>1909</v>
      </c>
      <c r="XEX228" s="147" t="s">
        <v>2636</v>
      </c>
      <c r="XEY228" s="147" t="s">
        <v>2530</v>
      </c>
    </row>
    <row r="229" spans="16366:16379">
      <c r="XEL229" s="147" t="s">
        <v>1398</v>
      </c>
      <c r="XEM229" s="344" t="s">
        <v>173</v>
      </c>
      <c r="XEP229" s="147">
        <f>XEP228+5</f>
        <v>5</v>
      </c>
      <c r="XEQ229" s="147">
        <f>XEQ228+5</f>
        <v>10</v>
      </c>
      <c r="XES229" s="147" t="s">
        <v>1559</v>
      </c>
      <c r="XET229" s="147" t="s">
        <v>985</v>
      </c>
      <c r="XEU229" s="147" t="s">
        <v>1867</v>
      </c>
      <c r="XEV229" s="147" t="s">
        <v>2530</v>
      </c>
      <c r="XEW229" s="147" t="s">
        <v>1910</v>
      </c>
      <c r="XEX229" s="147" t="s">
        <v>1868</v>
      </c>
      <c r="XEY229" s="147" t="s">
        <v>2530</v>
      </c>
    </row>
    <row r="230" spans="16366:16379">
      <c r="XEL230" s="147" t="s">
        <v>1399</v>
      </c>
      <c r="XEM230" s="147" t="s">
        <v>279</v>
      </c>
      <c r="XEP230" s="147">
        <f t="shared" ref="XEP230:XEP256" si="6">XEP229+5</f>
        <v>10</v>
      </c>
      <c r="XEQ230" s="147">
        <f t="shared" ref="XEQ230:XEQ256" si="7">XEQ229+5</f>
        <v>15</v>
      </c>
      <c r="XES230" s="259" t="s">
        <v>2514</v>
      </c>
      <c r="XET230" s="259" t="s">
        <v>627</v>
      </c>
      <c r="XEU230" s="259" t="s">
        <v>2624</v>
      </c>
      <c r="XEV230" s="259" t="s">
        <v>2528</v>
      </c>
      <c r="XEW230" s="147" t="s">
        <v>1911</v>
      </c>
      <c r="XEX230" s="147" t="s">
        <v>1873</v>
      </c>
      <c r="XEY230" s="147" t="s">
        <v>2530</v>
      </c>
    </row>
    <row r="231" spans="16366:16379">
      <c r="XEL231" s="147" t="s">
        <v>1400</v>
      </c>
      <c r="XEM231" s="147" t="s">
        <v>728</v>
      </c>
      <c r="XEP231" s="147">
        <f t="shared" si="6"/>
        <v>15</v>
      </c>
      <c r="XEQ231" s="147">
        <f t="shared" si="7"/>
        <v>20</v>
      </c>
      <c r="XES231" s="147" t="s">
        <v>1560</v>
      </c>
      <c r="XET231" s="147" t="s">
        <v>627</v>
      </c>
      <c r="XEU231" s="147" t="s">
        <v>1870</v>
      </c>
      <c r="XEV231" s="147" t="s">
        <v>2530</v>
      </c>
      <c r="XEW231" s="147" t="s">
        <v>1912</v>
      </c>
      <c r="XEX231" s="147" t="s">
        <v>1872</v>
      </c>
      <c r="XEY231" s="147" t="s">
        <v>2530</v>
      </c>
    </row>
    <row r="232" spans="16366:16379">
      <c r="XEL232" s="147" t="s">
        <v>1401</v>
      </c>
      <c r="XEM232" s="260" t="s">
        <v>287</v>
      </c>
      <c r="XEP232" s="147">
        <f t="shared" si="6"/>
        <v>20</v>
      </c>
      <c r="XEQ232" s="147">
        <f t="shared" si="7"/>
        <v>25</v>
      </c>
      <c r="XES232" s="147" t="s">
        <v>1199</v>
      </c>
      <c r="XET232" s="147" t="s">
        <v>985</v>
      </c>
      <c r="XEU232" s="147" t="s">
        <v>1870</v>
      </c>
      <c r="XEV232" s="147" t="s">
        <v>2530</v>
      </c>
      <c r="XEW232" s="147" t="s">
        <v>1913</v>
      </c>
      <c r="XEX232" s="147" t="s">
        <v>1872</v>
      </c>
      <c r="XEY232" s="147" t="s">
        <v>2530</v>
      </c>
    </row>
    <row r="233" spans="16366:16379">
      <c r="XEL233" s="147" t="s">
        <v>1402</v>
      </c>
      <c r="XEM233" s="147" t="s">
        <v>138</v>
      </c>
      <c r="XEP233" s="147">
        <f t="shared" si="6"/>
        <v>25</v>
      </c>
      <c r="XEQ233" s="147">
        <f t="shared" si="7"/>
        <v>30</v>
      </c>
      <c r="XES233" s="147" t="s">
        <v>1561</v>
      </c>
      <c r="XET233" s="147" t="s">
        <v>627</v>
      </c>
      <c r="XEU233" s="147" t="s">
        <v>1873</v>
      </c>
      <c r="XEV233" s="147" t="s">
        <v>2530</v>
      </c>
      <c r="XEW233" s="147" t="s">
        <v>1914</v>
      </c>
      <c r="XEX233" s="147" t="s">
        <v>1868</v>
      </c>
      <c r="XEY233" s="147" t="s">
        <v>2530</v>
      </c>
    </row>
    <row r="234" spans="16366:16379">
      <c r="XEL234" s="147" t="s">
        <v>1403</v>
      </c>
      <c r="XEM234" s="346" t="s">
        <v>2918</v>
      </c>
      <c r="XEP234" s="147">
        <f t="shared" si="6"/>
        <v>30</v>
      </c>
      <c r="XEQ234" s="147">
        <f t="shared" si="7"/>
        <v>35</v>
      </c>
      <c r="XES234" s="147" t="s">
        <v>1806</v>
      </c>
      <c r="XET234" s="147" t="s">
        <v>627</v>
      </c>
      <c r="XEU234" s="147" t="s">
        <v>1873</v>
      </c>
      <c r="XEV234" s="147" t="s">
        <v>2530</v>
      </c>
      <c r="XEW234" s="147" t="s">
        <v>1915</v>
      </c>
      <c r="XEX234" s="147" t="s">
        <v>1868</v>
      </c>
      <c r="XEY234" s="147" t="s">
        <v>2530</v>
      </c>
    </row>
    <row r="235" spans="16366:16379">
      <c r="XEL235" s="147" t="s">
        <v>1404</v>
      </c>
      <c r="XEM235" s="147" t="s">
        <v>729</v>
      </c>
      <c r="XEP235" s="147">
        <f t="shared" si="6"/>
        <v>35</v>
      </c>
      <c r="XEQ235" s="147">
        <f t="shared" si="7"/>
        <v>40</v>
      </c>
      <c r="XES235" s="147" t="s">
        <v>1807</v>
      </c>
      <c r="XET235" s="147" t="s">
        <v>627</v>
      </c>
      <c r="XEU235" s="147" t="s">
        <v>1873</v>
      </c>
      <c r="XEV235" s="147" t="s">
        <v>2530</v>
      </c>
      <c r="XEW235" s="147" t="s">
        <v>1916</v>
      </c>
      <c r="XEX235" s="147" t="s">
        <v>1873</v>
      </c>
      <c r="XEY235" s="147" t="s">
        <v>2530</v>
      </c>
    </row>
    <row r="236" spans="16366:16379">
      <c r="XEL236" s="147" t="s">
        <v>1405</v>
      </c>
      <c r="XEM236" s="345" t="s">
        <v>2919</v>
      </c>
      <c r="XEP236" s="147">
        <f t="shared" si="6"/>
        <v>40</v>
      </c>
      <c r="XEQ236" s="147">
        <f t="shared" si="7"/>
        <v>45</v>
      </c>
      <c r="XES236" s="147" t="s">
        <v>1562</v>
      </c>
      <c r="XET236" s="147" t="s">
        <v>985</v>
      </c>
      <c r="XEU236" s="147" t="s">
        <v>1872</v>
      </c>
      <c r="XEV236" s="147" t="s">
        <v>2530</v>
      </c>
      <c r="XEW236" s="147" t="s">
        <v>1917</v>
      </c>
      <c r="XEX236" s="147" t="s">
        <v>1870</v>
      </c>
      <c r="XEY236" s="147" t="s">
        <v>2530</v>
      </c>
    </row>
    <row r="237" spans="16366:16379">
      <c r="XEL237" s="147" t="s">
        <v>1406</v>
      </c>
      <c r="XEM237" s="344" t="s">
        <v>189</v>
      </c>
      <c r="XEP237" s="147">
        <f t="shared" si="6"/>
        <v>45</v>
      </c>
      <c r="XEQ237" s="147">
        <f t="shared" si="7"/>
        <v>50</v>
      </c>
      <c r="XES237" s="147" t="s">
        <v>1563</v>
      </c>
      <c r="XET237" s="147" t="s">
        <v>627</v>
      </c>
      <c r="XEU237" s="147" t="s">
        <v>1871</v>
      </c>
      <c r="XEV237" s="147" t="s">
        <v>2530</v>
      </c>
      <c r="XEW237" s="147" t="s">
        <v>1918</v>
      </c>
      <c r="XEX237" s="147" t="s">
        <v>1873</v>
      </c>
      <c r="XEY237" s="147" t="s">
        <v>2530</v>
      </c>
    </row>
    <row r="238" spans="16366:16379">
      <c r="XEL238" s="147" t="s">
        <v>1407</v>
      </c>
      <c r="XEM238" s="345" t="s">
        <v>2920</v>
      </c>
      <c r="XEP238" s="147">
        <f t="shared" si="6"/>
        <v>50</v>
      </c>
      <c r="XEQ238" s="147">
        <f t="shared" si="7"/>
        <v>55</v>
      </c>
      <c r="XES238" s="147" t="s">
        <v>1564</v>
      </c>
      <c r="XET238" s="147" t="s">
        <v>627</v>
      </c>
      <c r="XEU238" s="147" t="s">
        <v>1873</v>
      </c>
      <c r="XEV238" s="147" t="s">
        <v>2530</v>
      </c>
      <c r="XEW238" s="147" t="s">
        <v>1919</v>
      </c>
      <c r="XEX238" s="147" t="s">
        <v>1870</v>
      </c>
      <c r="XEY238" s="147" t="s">
        <v>2530</v>
      </c>
    </row>
    <row r="239" spans="16366:16379">
      <c r="XEL239" s="147" t="s">
        <v>1408</v>
      </c>
      <c r="XEM239" s="345" t="s">
        <v>180</v>
      </c>
      <c r="XEP239" s="147">
        <f t="shared" si="6"/>
        <v>55</v>
      </c>
      <c r="XEQ239" s="147">
        <f t="shared" si="7"/>
        <v>60</v>
      </c>
      <c r="XES239" s="147" t="s">
        <v>1565</v>
      </c>
      <c r="XET239" s="147" t="s">
        <v>627</v>
      </c>
      <c r="XEU239" s="147" t="s">
        <v>1868</v>
      </c>
      <c r="XEV239" s="147" t="s">
        <v>2530</v>
      </c>
      <c r="XEW239" s="147" t="s">
        <v>1920</v>
      </c>
      <c r="XEX239" s="147" t="s">
        <v>1868</v>
      </c>
      <c r="XEY239" s="147" t="s">
        <v>2530</v>
      </c>
    </row>
    <row r="240" spans="16366:16379">
      <c r="XEL240" s="147" t="s">
        <v>1409</v>
      </c>
      <c r="XEM240" s="345" t="s">
        <v>2921</v>
      </c>
      <c r="XEP240" s="147">
        <f t="shared" si="6"/>
        <v>60</v>
      </c>
      <c r="XEQ240" s="147">
        <f t="shared" si="7"/>
        <v>65</v>
      </c>
      <c r="XES240" s="147" t="s">
        <v>1566</v>
      </c>
      <c r="XET240" s="147" t="s">
        <v>985</v>
      </c>
      <c r="XEU240" s="147" t="s">
        <v>1867</v>
      </c>
      <c r="XEV240" s="147" t="s">
        <v>2530</v>
      </c>
      <c r="XEW240" s="147" t="s">
        <v>1921</v>
      </c>
      <c r="XEX240" s="147" t="s">
        <v>2635</v>
      </c>
      <c r="XEY240" s="147" t="s">
        <v>2530</v>
      </c>
    </row>
    <row r="241" spans="16366:16379">
      <c r="XEL241" s="147" t="s">
        <v>1410</v>
      </c>
      <c r="XEM241" s="347" t="s">
        <v>2922</v>
      </c>
      <c r="XEP241" s="147">
        <f t="shared" si="6"/>
        <v>65</v>
      </c>
      <c r="XEQ241" s="147">
        <f t="shared" si="7"/>
        <v>70</v>
      </c>
      <c r="XES241" s="147" t="s">
        <v>1567</v>
      </c>
      <c r="XET241" s="147" t="s">
        <v>985</v>
      </c>
      <c r="XEU241" s="147" t="s">
        <v>1870</v>
      </c>
      <c r="XEV241" s="147" t="s">
        <v>2530</v>
      </c>
      <c r="XEW241" s="147" t="s">
        <v>1922</v>
      </c>
      <c r="XEX241" s="147" t="s">
        <v>1873</v>
      </c>
      <c r="XEY241" s="147" t="s">
        <v>2530</v>
      </c>
    </row>
    <row r="242" spans="16366:16379">
      <c r="XEL242" s="147" t="s">
        <v>1411</v>
      </c>
      <c r="XEM242" s="344" t="s">
        <v>730</v>
      </c>
      <c r="XEP242" s="147">
        <f t="shared" si="6"/>
        <v>70</v>
      </c>
      <c r="XEQ242" s="147">
        <f t="shared" si="7"/>
        <v>75</v>
      </c>
      <c r="XES242" s="147" t="s">
        <v>1568</v>
      </c>
      <c r="XET242" s="147" t="s">
        <v>985</v>
      </c>
      <c r="XEU242" s="147" t="s">
        <v>1867</v>
      </c>
      <c r="XEV242" s="147" t="s">
        <v>2530</v>
      </c>
      <c r="XEW242" s="147" t="s">
        <v>1923</v>
      </c>
      <c r="XEX242" s="147" t="s">
        <v>2635</v>
      </c>
      <c r="XEY242" s="147" t="s">
        <v>2530</v>
      </c>
    </row>
    <row r="243" spans="16366:16379">
      <c r="XEL243" s="147" t="s">
        <v>1412</v>
      </c>
      <c r="XEM243" s="345" t="s">
        <v>2923</v>
      </c>
      <c r="XEP243" s="147">
        <f t="shared" si="6"/>
        <v>75</v>
      </c>
      <c r="XEQ243" s="147">
        <f t="shared" si="7"/>
        <v>80</v>
      </c>
      <c r="XES243" s="259" t="s">
        <v>2515</v>
      </c>
      <c r="XET243" s="259" t="s">
        <v>627</v>
      </c>
      <c r="XEU243" s="259" t="s">
        <v>2623</v>
      </c>
      <c r="XEV243" s="259" t="s">
        <v>2528</v>
      </c>
      <c r="XEW243" s="147" t="s">
        <v>1924</v>
      </c>
      <c r="XEX243" s="147" t="s">
        <v>2634</v>
      </c>
      <c r="XEY243" s="147" t="s">
        <v>2530</v>
      </c>
    </row>
    <row r="244" spans="16366:16379">
      <c r="XEL244" s="147" t="s">
        <v>1413</v>
      </c>
      <c r="XEM244" s="253" t="s">
        <v>2924</v>
      </c>
      <c r="XEP244" s="147">
        <f t="shared" si="6"/>
        <v>80</v>
      </c>
      <c r="XEQ244" s="147">
        <f t="shared" si="7"/>
        <v>85</v>
      </c>
      <c r="XES244" s="147" t="s">
        <v>1569</v>
      </c>
      <c r="XET244" s="147" t="s">
        <v>627</v>
      </c>
      <c r="XEU244" s="147" t="s">
        <v>1870</v>
      </c>
      <c r="XEV244" s="147" t="s">
        <v>2530</v>
      </c>
      <c r="XEW244" s="147" t="s">
        <v>1925</v>
      </c>
      <c r="XEX244" s="147" t="s">
        <v>1867</v>
      </c>
      <c r="XEY244" s="147" t="s">
        <v>2530</v>
      </c>
    </row>
    <row r="245" spans="16366:16379">
      <c r="XEL245" s="147" t="s">
        <v>1414</v>
      </c>
      <c r="XEM245" s="343" t="s">
        <v>2925</v>
      </c>
      <c r="XEP245" s="147">
        <f t="shared" si="6"/>
        <v>85</v>
      </c>
      <c r="XEQ245" s="147">
        <f t="shared" si="7"/>
        <v>90</v>
      </c>
      <c r="XES245" s="147" t="s">
        <v>1570</v>
      </c>
      <c r="XET245" s="147" t="s">
        <v>627</v>
      </c>
      <c r="XEU245" s="147" t="s">
        <v>1870</v>
      </c>
      <c r="XEV245" s="147" t="s">
        <v>2530</v>
      </c>
      <c r="XEW245" s="147" t="s">
        <v>1926</v>
      </c>
      <c r="XEX245" s="147" t="s">
        <v>1873</v>
      </c>
      <c r="XEY245" s="147" t="s">
        <v>2530</v>
      </c>
    </row>
    <row r="246" spans="16366:16379">
      <c r="XEL246" s="147" t="s">
        <v>1415</v>
      </c>
      <c r="XEM246" s="343" t="s">
        <v>2926</v>
      </c>
      <c r="XEP246" s="147">
        <f t="shared" si="6"/>
        <v>90</v>
      </c>
      <c r="XEQ246" s="147">
        <f t="shared" si="7"/>
        <v>95</v>
      </c>
      <c r="XES246" s="147" t="s">
        <v>1571</v>
      </c>
      <c r="XET246" s="147" t="s">
        <v>627</v>
      </c>
      <c r="XEU246" s="147" t="s">
        <v>1867</v>
      </c>
      <c r="XEV246" s="147" t="s">
        <v>2530</v>
      </c>
      <c r="XEW246" s="259" t="s">
        <v>2535</v>
      </c>
      <c r="XEX246" s="259" t="s">
        <v>2637</v>
      </c>
      <c r="XEY246" s="259" t="s">
        <v>2528</v>
      </c>
    </row>
    <row r="247" spans="16366:16379">
      <c r="XEL247" s="147" t="s">
        <v>1416</v>
      </c>
      <c r="XEM247" s="253" t="s">
        <v>2927</v>
      </c>
      <c r="XEP247" s="147">
        <f t="shared" si="6"/>
        <v>95</v>
      </c>
      <c r="XEQ247" s="147">
        <f t="shared" si="7"/>
        <v>100</v>
      </c>
      <c r="XES247" s="147" t="s">
        <v>1572</v>
      </c>
      <c r="XET247" s="147" t="s">
        <v>627</v>
      </c>
      <c r="XEU247" s="147" t="s">
        <v>1867</v>
      </c>
      <c r="XEV247" s="147" t="s">
        <v>2530</v>
      </c>
      <c r="XEW247" s="259" t="s">
        <v>2533</v>
      </c>
      <c r="XEX247" s="259" t="s">
        <v>2638</v>
      </c>
      <c r="XEY247" s="259" t="s">
        <v>2528</v>
      </c>
    </row>
    <row r="248" spans="16366:16379">
      <c r="XEL248" s="147" t="s">
        <v>1417</v>
      </c>
      <c r="XEM248" s="347" t="s">
        <v>338</v>
      </c>
      <c r="XEP248" s="147">
        <f t="shared" si="6"/>
        <v>100</v>
      </c>
      <c r="XEQ248" s="147">
        <f t="shared" si="7"/>
        <v>105</v>
      </c>
      <c r="XES248" s="147" t="s">
        <v>1573</v>
      </c>
      <c r="XET248" s="147" t="s">
        <v>627</v>
      </c>
      <c r="XEU248" s="147" t="s">
        <v>1873</v>
      </c>
      <c r="XEV248" s="147" t="s">
        <v>2530</v>
      </c>
      <c r="XEW248" s="259" t="s">
        <v>2534</v>
      </c>
      <c r="XEX248" s="259" t="s">
        <v>2639</v>
      </c>
      <c r="XEY248" s="259" t="s">
        <v>2528</v>
      </c>
    </row>
    <row r="249" spans="16366:16379">
      <c r="XEL249" s="147" t="s">
        <v>1418</v>
      </c>
      <c r="XEM249" s="253" t="s">
        <v>731</v>
      </c>
      <c r="XEP249" s="147">
        <f t="shared" si="6"/>
        <v>105</v>
      </c>
      <c r="XEQ249" s="147">
        <f t="shared" si="7"/>
        <v>110</v>
      </c>
      <c r="XES249" s="147" t="s">
        <v>1574</v>
      </c>
      <c r="XET249" s="147" t="s">
        <v>627</v>
      </c>
      <c r="XEU249" s="147" t="s">
        <v>1868</v>
      </c>
      <c r="XEV249" s="147" t="s">
        <v>2530</v>
      </c>
      <c r="XEW249" s="147" t="s">
        <v>1927</v>
      </c>
      <c r="XEX249" s="147" t="s">
        <v>2640</v>
      </c>
      <c r="XEY249" s="147" t="s">
        <v>2530</v>
      </c>
    </row>
    <row r="250" spans="16366:16379">
      <c r="XEL250" s="147" t="s">
        <v>1419</v>
      </c>
      <c r="XEM250" s="343" t="s">
        <v>208</v>
      </c>
      <c r="XEP250" s="147">
        <f t="shared" si="6"/>
        <v>110</v>
      </c>
      <c r="XEQ250" s="147">
        <f t="shared" si="7"/>
        <v>115</v>
      </c>
      <c r="XES250" s="147" t="s">
        <v>1808</v>
      </c>
      <c r="XET250" s="147" t="s">
        <v>627</v>
      </c>
      <c r="XEU250" s="147" t="s">
        <v>1873</v>
      </c>
      <c r="XEV250" s="147" t="s">
        <v>2530</v>
      </c>
      <c r="XEW250" s="147" t="s">
        <v>1928</v>
      </c>
      <c r="XEX250" s="147" t="s">
        <v>2640</v>
      </c>
      <c r="XEY250" s="147" t="s">
        <v>2530</v>
      </c>
    </row>
    <row r="251" spans="16366:16379">
      <c r="XEL251" s="147" t="s">
        <v>1420</v>
      </c>
      <c r="XEM251" s="347" t="s">
        <v>2928</v>
      </c>
      <c r="XEP251" s="147">
        <f t="shared" si="6"/>
        <v>115</v>
      </c>
      <c r="XEQ251" s="147">
        <f t="shared" si="7"/>
        <v>120</v>
      </c>
      <c r="XES251" s="147" t="s">
        <v>1575</v>
      </c>
      <c r="XET251" s="147" t="s">
        <v>627</v>
      </c>
      <c r="XEU251" s="147" t="s">
        <v>1868</v>
      </c>
      <c r="XEV251" s="147" t="s">
        <v>2530</v>
      </c>
      <c r="XEW251" s="147" t="s">
        <v>1929</v>
      </c>
      <c r="XEX251" s="147" t="s">
        <v>1867</v>
      </c>
      <c r="XEY251" s="147" t="s">
        <v>2530</v>
      </c>
    </row>
    <row r="252" spans="16366:16379">
      <c r="XEL252" s="147" t="s">
        <v>1421</v>
      </c>
      <c r="XEM252" s="147" t="s">
        <v>734</v>
      </c>
      <c r="XEP252" s="147">
        <f t="shared" si="6"/>
        <v>120</v>
      </c>
      <c r="XEQ252" s="147">
        <f t="shared" si="7"/>
        <v>125</v>
      </c>
      <c r="XES252" s="147" t="s">
        <v>1576</v>
      </c>
      <c r="XET252" s="147" t="s">
        <v>985</v>
      </c>
      <c r="XEU252" s="147" t="s">
        <v>1873</v>
      </c>
      <c r="XEV252" s="147" t="s">
        <v>2530</v>
      </c>
      <c r="XEW252" s="147" t="s">
        <v>1930</v>
      </c>
      <c r="XEX252" s="147" t="s">
        <v>2634</v>
      </c>
      <c r="XEY252" s="147" t="s">
        <v>2530</v>
      </c>
    </row>
    <row r="253" spans="16366:16379">
      <c r="XEL253" s="147" t="s">
        <v>1422</v>
      </c>
      <c r="XEM253" s="343" t="s">
        <v>2929</v>
      </c>
      <c r="XEP253" s="147">
        <f t="shared" si="6"/>
        <v>125</v>
      </c>
      <c r="XEQ253" s="147">
        <f t="shared" si="7"/>
        <v>130</v>
      </c>
      <c r="XES253" s="147" t="s">
        <v>1577</v>
      </c>
      <c r="XET253" s="147" t="s">
        <v>627</v>
      </c>
      <c r="XEU253" s="147" t="s">
        <v>1872</v>
      </c>
      <c r="XEV253" s="147" t="s">
        <v>2530</v>
      </c>
      <c r="XEW253" s="147" t="s">
        <v>1931</v>
      </c>
      <c r="XEX253" s="147" t="s">
        <v>2635</v>
      </c>
      <c r="XEY253" s="147" t="s">
        <v>2530</v>
      </c>
    </row>
    <row r="254" spans="16366:16379">
      <c r="XEL254" s="147" t="s">
        <v>1423</v>
      </c>
      <c r="XEM254" s="147" t="s">
        <v>732</v>
      </c>
      <c r="XEP254" s="147">
        <f t="shared" si="6"/>
        <v>130</v>
      </c>
      <c r="XEQ254" s="147">
        <f t="shared" si="7"/>
        <v>135</v>
      </c>
      <c r="XES254" s="147" t="s">
        <v>1578</v>
      </c>
      <c r="XET254" s="147" t="s">
        <v>627</v>
      </c>
      <c r="XEU254" s="147" t="s">
        <v>1871</v>
      </c>
      <c r="XEV254" s="147" t="s">
        <v>2530</v>
      </c>
      <c r="XEW254" s="147" t="s">
        <v>1932</v>
      </c>
      <c r="XEX254" s="147" t="s">
        <v>2634</v>
      </c>
      <c r="XEY254" s="147" t="s">
        <v>2530</v>
      </c>
    </row>
    <row r="255" spans="16366:16379">
      <c r="XEL255" s="147" t="s">
        <v>1424</v>
      </c>
      <c r="XEM255" s="147" t="s">
        <v>119</v>
      </c>
      <c r="XEP255" s="147">
        <f t="shared" si="6"/>
        <v>135</v>
      </c>
      <c r="XEQ255" s="147">
        <f t="shared" si="7"/>
        <v>140</v>
      </c>
      <c r="XES255" s="147" t="s">
        <v>1780</v>
      </c>
      <c r="XET255" s="147" t="s">
        <v>627</v>
      </c>
      <c r="XEU255" s="147" t="s">
        <v>1874</v>
      </c>
      <c r="XEV255" s="147" t="s">
        <v>2530</v>
      </c>
      <c r="XEW255" s="147" t="s">
        <v>1933</v>
      </c>
      <c r="XEX255" s="147" t="s">
        <v>2636</v>
      </c>
      <c r="XEY255" s="147" t="s">
        <v>2530</v>
      </c>
    </row>
    <row r="256" spans="16366:16379">
      <c r="XEL256" s="147" t="s">
        <v>1425</v>
      </c>
      <c r="XEM256" s="147" t="s">
        <v>733</v>
      </c>
      <c r="XEP256" s="147">
        <f t="shared" si="6"/>
        <v>140</v>
      </c>
      <c r="XEQ256" s="147">
        <f t="shared" si="7"/>
        <v>145</v>
      </c>
      <c r="XES256" s="147" t="s">
        <v>1579</v>
      </c>
      <c r="XET256" s="147" t="s">
        <v>627</v>
      </c>
      <c r="XEU256" s="147" t="s">
        <v>1867</v>
      </c>
      <c r="XEV256" s="147" t="s">
        <v>2530</v>
      </c>
      <c r="XEW256" s="259" t="s">
        <v>2547</v>
      </c>
      <c r="XEX256" s="259" t="s">
        <v>2641</v>
      </c>
      <c r="XEY256" s="259" t="s">
        <v>2528</v>
      </c>
    </row>
    <row r="257" spans="16366:16379">
      <c r="XEL257" s="147" t="s">
        <v>1426</v>
      </c>
      <c r="XEM257" s="343" t="s">
        <v>2930</v>
      </c>
      <c r="XES257" s="147" t="s">
        <v>1580</v>
      </c>
      <c r="XET257" s="147" t="s">
        <v>627</v>
      </c>
      <c r="XEU257" s="147" t="s">
        <v>1867</v>
      </c>
      <c r="XEV257" s="147" t="s">
        <v>2530</v>
      </c>
      <c r="XEW257" s="147" t="s">
        <v>1934</v>
      </c>
      <c r="XEX257" s="147" t="s">
        <v>2636</v>
      </c>
      <c r="XEY257" s="147" t="s">
        <v>2530</v>
      </c>
    </row>
    <row r="258" spans="16366:16379">
      <c r="XEL258" s="147" t="s">
        <v>1427</v>
      </c>
      <c r="XEM258" s="253" t="s">
        <v>735</v>
      </c>
      <c r="XEP258" s="147" t="s">
        <v>2773</v>
      </c>
      <c r="XEQ258" s="147" t="s">
        <v>2774</v>
      </c>
      <c r="XES258" s="147" t="s">
        <v>1581</v>
      </c>
      <c r="XET258" s="147" t="s">
        <v>627</v>
      </c>
      <c r="XEU258" s="147" t="s">
        <v>1875</v>
      </c>
      <c r="XEV258" s="147" t="s">
        <v>2530</v>
      </c>
      <c r="XEW258" s="147" t="s">
        <v>1935</v>
      </c>
      <c r="XEX258" s="147" t="s">
        <v>2635</v>
      </c>
      <c r="XEY258" s="147" t="s">
        <v>2530</v>
      </c>
    </row>
    <row r="259" spans="16366:16379">
      <c r="XEL259" s="147" t="s">
        <v>1428</v>
      </c>
      <c r="XEM259" s="253" t="s">
        <v>369</v>
      </c>
      <c r="XEP259" s="147">
        <v>5</v>
      </c>
      <c r="XEQ259" s="147">
        <v>10</v>
      </c>
      <c r="XES259" s="147" t="s">
        <v>1233</v>
      </c>
      <c r="XET259" s="147" t="s">
        <v>985</v>
      </c>
      <c r="XEU259" s="147" t="s">
        <v>1868</v>
      </c>
      <c r="XEV259" s="147" t="s">
        <v>2530</v>
      </c>
      <c r="XEW259" s="147" t="s">
        <v>1936</v>
      </c>
      <c r="XEX259" s="147" t="s">
        <v>1871</v>
      </c>
      <c r="XEY259" s="147" t="s">
        <v>2530</v>
      </c>
    </row>
    <row r="260" spans="16366:16379">
      <c r="XEL260" s="147" t="s">
        <v>1429</v>
      </c>
      <c r="XEM260" s="344" t="s">
        <v>2931</v>
      </c>
      <c r="XEP260" s="147">
        <v>10</v>
      </c>
      <c r="XEQ260" s="147">
        <v>15</v>
      </c>
      <c r="XES260" s="147" t="s">
        <v>1582</v>
      </c>
      <c r="XET260" s="147" t="s">
        <v>985</v>
      </c>
      <c r="XEU260" s="147" t="s">
        <v>1867</v>
      </c>
      <c r="XEV260" s="147" t="s">
        <v>2530</v>
      </c>
      <c r="XEW260" s="259" t="s">
        <v>2540</v>
      </c>
      <c r="XEX260" s="259" t="s">
        <v>2642</v>
      </c>
      <c r="XEY260" s="259" t="s">
        <v>2528</v>
      </c>
    </row>
    <row r="261" spans="16366:16379">
      <c r="XEL261" s="147" t="s">
        <v>1430</v>
      </c>
      <c r="XEM261" s="147" t="s">
        <v>2932</v>
      </c>
      <c r="XEP261" s="147">
        <v>15</v>
      </c>
      <c r="XEQ261" s="147">
        <v>20</v>
      </c>
      <c r="XES261" s="147" t="s">
        <v>1583</v>
      </c>
      <c r="XET261" s="147" t="s">
        <v>627</v>
      </c>
      <c r="XEU261" s="147" t="s">
        <v>1870</v>
      </c>
      <c r="XEV261" s="147" t="s">
        <v>2530</v>
      </c>
      <c r="XEW261" s="259" t="s">
        <v>2539</v>
      </c>
      <c r="XEX261" s="259" t="s">
        <v>2643</v>
      </c>
      <c r="XEY261" s="259" t="s">
        <v>2528</v>
      </c>
    </row>
    <row r="262" spans="16366:16379">
      <c r="XEL262" s="147" t="s">
        <v>1431</v>
      </c>
      <c r="XEM262" s="344" t="s">
        <v>2933</v>
      </c>
      <c r="XEP262" s="147">
        <v>20</v>
      </c>
      <c r="XEQ262" s="147">
        <v>25</v>
      </c>
      <c r="XES262" s="147" t="s">
        <v>1584</v>
      </c>
      <c r="XET262" s="147" t="s">
        <v>627</v>
      </c>
      <c r="XEU262" s="147" t="s">
        <v>1867</v>
      </c>
      <c r="XEV262" s="147" t="s">
        <v>2530</v>
      </c>
      <c r="XEW262" s="259" t="s">
        <v>2537</v>
      </c>
      <c r="XEX262" s="259" t="s">
        <v>2644</v>
      </c>
      <c r="XEY262" s="259" t="s">
        <v>2528</v>
      </c>
    </row>
    <row r="263" spans="16366:16379">
      <c r="XEL263" s="147" t="s">
        <v>1432</v>
      </c>
      <c r="XEM263" s="260" t="s">
        <v>2934</v>
      </c>
      <c r="XEP263" s="147">
        <v>25</v>
      </c>
      <c r="XEQ263" s="147">
        <v>30</v>
      </c>
      <c r="XES263" s="147" t="s">
        <v>1781</v>
      </c>
      <c r="XET263" s="147" t="s">
        <v>627</v>
      </c>
      <c r="XEU263" s="147" t="s">
        <v>1870</v>
      </c>
      <c r="XEV263" s="147" t="s">
        <v>2530</v>
      </c>
      <c r="XEW263" s="259" t="s">
        <v>2536</v>
      </c>
      <c r="XEX263" s="259" t="s">
        <v>2645</v>
      </c>
      <c r="XEY263" s="259" t="s">
        <v>2528</v>
      </c>
    </row>
    <row r="264" spans="16366:16379">
      <c r="XEL264" s="147" t="s">
        <v>1433</v>
      </c>
      <c r="XEM264" s="343" t="s">
        <v>2935</v>
      </c>
      <c r="XEP264" s="147">
        <v>30</v>
      </c>
      <c r="XEQ264" s="147">
        <v>35</v>
      </c>
      <c r="XES264" s="147" t="s">
        <v>1585</v>
      </c>
      <c r="XET264" s="147" t="s">
        <v>627</v>
      </c>
      <c r="XEU264" s="147" t="s">
        <v>1867</v>
      </c>
      <c r="XEV264" s="147" t="s">
        <v>2530</v>
      </c>
      <c r="XEW264" s="259" t="s">
        <v>2538</v>
      </c>
      <c r="XEX264" s="259" t="s">
        <v>2646</v>
      </c>
      <c r="XEY264" s="259" t="s">
        <v>2528</v>
      </c>
    </row>
    <row r="265" spans="16366:16379">
      <c r="XEL265" s="147" t="s">
        <v>1434</v>
      </c>
      <c r="XEM265" s="147" t="s">
        <v>736</v>
      </c>
      <c r="XEP265" s="147">
        <v>35</v>
      </c>
      <c r="XEQ265" s="147">
        <v>40</v>
      </c>
      <c r="XES265" s="147" t="s">
        <v>1586</v>
      </c>
      <c r="XET265" s="147" t="s">
        <v>627</v>
      </c>
      <c r="XEU265" s="147" t="s">
        <v>1873</v>
      </c>
      <c r="XEV265" s="147" t="s">
        <v>2530</v>
      </c>
      <c r="XEW265" s="147" t="s">
        <v>1937</v>
      </c>
      <c r="XEX265" s="147" t="s">
        <v>1871</v>
      </c>
      <c r="XEY265" s="147" t="s">
        <v>2530</v>
      </c>
    </row>
    <row r="266" spans="16366:16379">
      <c r="XEL266" s="147" t="s">
        <v>1435</v>
      </c>
      <c r="XEM266" s="147" t="s">
        <v>737</v>
      </c>
      <c r="XEP266" s="147">
        <v>40</v>
      </c>
      <c r="XEQ266" s="147">
        <v>45</v>
      </c>
      <c r="XES266" s="147" t="s">
        <v>1587</v>
      </c>
      <c r="XET266" s="147" t="s">
        <v>627</v>
      </c>
      <c r="XEU266" s="147" t="s">
        <v>1873</v>
      </c>
      <c r="XEV266" s="147" t="s">
        <v>2530</v>
      </c>
      <c r="XEW266" s="147" t="s">
        <v>1938</v>
      </c>
      <c r="XEX266" s="147" t="s">
        <v>1871</v>
      </c>
      <c r="XEY266" s="147" t="s">
        <v>2530</v>
      </c>
    </row>
    <row r="267" spans="16366:16379">
      <c r="XEL267" s="147" t="s">
        <v>1436</v>
      </c>
      <c r="XEM267" s="343" t="s">
        <v>738</v>
      </c>
      <c r="XEP267" s="147">
        <v>45</v>
      </c>
      <c r="XEQ267" s="147">
        <v>50</v>
      </c>
      <c r="XES267" s="147" t="s">
        <v>1588</v>
      </c>
      <c r="XET267" s="147" t="s">
        <v>627</v>
      </c>
      <c r="XEU267" s="147" t="s">
        <v>1873</v>
      </c>
      <c r="XEV267" s="147" t="s">
        <v>2530</v>
      </c>
      <c r="XEW267" s="147" t="s">
        <v>1939</v>
      </c>
      <c r="XEX267" s="147" t="s">
        <v>1872</v>
      </c>
      <c r="XEY267" s="147" t="s">
        <v>2530</v>
      </c>
    </row>
    <row r="268" spans="16366:16379">
      <c r="XEL268" s="147" t="s">
        <v>1437</v>
      </c>
      <c r="XEM268" s="343" t="s">
        <v>2936</v>
      </c>
      <c r="XEP268" s="147">
        <v>50</v>
      </c>
      <c r="XEQ268" s="147">
        <v>55</v>
      </c>
      <c r="XES268" s="147" t="s">
        <v>1809</v>
      </c>
      <c r="XET268" s="147" t="s">
        <v>627</v>
      </c>
      <c r="XEU268" s="147" t="s">
        <v>1873</v>
      </c>
      <c r="XEV268" s="147" t="s">
        <v>2530</v>
      </c>
      <c r="XEW268" s="147" t="s">
        <v>1940</v>
      </c>
      <c r="XEX268" s="147" t="s">
        <v>1872</v>
      </c>
      <c r="XEY268" s="147" t="s">
        <v>2530</v>
      </c>
    </row>
    <row r="269" spans="16366:16379">
      <c r="XEL269" s="147" t="s">
        <v>1438</v>
      </c>
      <c r="XEM269" s="260" t="s">
        <v>2937</v>
      </c>
      <c r="XEP269" s="147">
        <v>55</v>
      </c>
      <c r="XEQ269" s="147">
        <v>60</v>
      </c>
      <c r="XES269" s="147" t="s">
        <v>1589</v>
      </c>
      <c r="XET269" s="147" t="s">
        <v>627</v>
      </c>
      <c r="XEU269" s="147" t="s">
        <v>1868</v>
      </c>
      <c r="XEV269" s="147" t="s">
        <v>2530</v>
      </c>
      <c r="XEW269" s="259" t="s">
        <v>2548</v>
      </c>
      <c r="XEX269" s="259" t="s">
        <v>2647</v>
      </c>
      <c r="XEY269" s="259" t="s">
        <v>2528</v>
      </c>
    </row>
    <row r="270" spans="16366:16379">
      <c r="XEL270" s="147" t="s">
        <v>1439</v>
      </c>
      <c r="XEM270" s="260" t="s">
        <v>2938</v>
      </c>
      <c r="XEP270" s="147">
        <v>60</v>
      </c>
      <c r="XEQ270" s="147">
        <v>65</v>
      </c>
      <c r="XES270" s="260" t="s">
        <v>1782</v>
      </c>
      <c r="XET270" s="260" t="s">
        <v>985</v>
      </c>
      <c r="XEU270" s="260" t="s">
        <v>1867</v>
      </c>
      <c r="XEV270" s="147" t="s">
        <v>2530</v>
      </c>
      <c r="XEW270" s="259" t="s">
        <v>2549</v>
      </c>
      <c r="XEX270" s="259" t="s">
        <v>2648</v>
      </c>
      <c r="XEY270" s="259" t="s">
        <v>2528</v>
      </c>
    </row>
    <row r="271" spans="16366:16379">
      <c r="XEL271" s="147" t="s">
        <v>1440</v>
      </c>
      <c r="XEM271" s="253" t="s">
        <v>2939</v>
      </c>
      <c r="XEP271" s="147">
        <v>65</v>
      </c>
      <c r="XEQ271" s="147">
        <v>70</v>
      </c>
      <c r="XES271" s="147" t="s">
        <v>1590</v>
      </c>
      <c r="XET271" s="147" t="s">
        <v>627</v>
      </c>
      <c r="XEU271" s="147" t="s">
        <v>1872</v>
      </c>
      <c r="XEV271" s="147" t="s">
        <v>2530</v>
      </c>
      <c r="XEW271" s="259" t="s">
        <v>2542</v>
      </c>
      <c r="XEX271" s="259" t="s">
        <v>2649</v>
      </c>
      <c r="XEY271" s="259" t="s">
        <v>2528</v>
      </c>
    </row>
    <row r="272" spans="16366:16379">
      <c r="XEL272" s="147" t="s">
        <v>1441</v>
      </c>
      <c r="XEM272" s="260" t="s">
        <v>2940</v>
      </c>
      <c r="XEP272" s="147">
        <v>70</v>
      </c>
      <c r="XEQ272" s="147">
        <v>75</v>
      </c>
      <c r="XES272" s="147" t="s">
        <v>1591</v>
      </c>
      <c r="XET272" s="147" t="s">
        <v>627</v>
      </c>
      <c r="XEU272" s="147" t="s">
        <v>1868</v>
      </c>
      <c r="XEV272" s="147" t="s">
        <v>2530</v>
      </c>
      <c r="XEW272" s="259" t="s">
        <v>2543</v>
      </c>
      <c r="XEX272" s="259" t="s">
        <v>2650</v>
      </c>
      <c r="XEY272" s="259" t="s">
        <v>2528</v>
      </c>
    </row>
    <row r="273" spans="16366:16379">
      <c r="XEL273" s="147" t="s">
        <v>1441</v>
      </c>
      <c r="XEM273" s="345" t="s">
        <v>2941</v>
      </c>
      <c r="XEP273" s="147">
        <v>75</v>
      </c>
      <c r="XEQ273" s="147">
        <v>80</v>
      </c>
      <c r="XES273" s="147" t="s">
        <v>1810</v>
      </c>
      <c r="XET273" s="147" t="s">
        <v>627</v>
      </c>
      <c r="XEU273" s="147" t="s">
        <v>1873</v>
      </c>
      <c r="XEV273" s="147" t="s">
        <v>2530</v>
      </c>
      <c r="XEW273" s="259" t="s">
        <v>2545</v>
      </c>
      <c r="XEX273" s="259" t="s">
        <v>2635</v>
      </c>
      <c r="XEY273" s="259" t="s">
        <v>2528</v>
      </c>
    </row>
    <row r="274" spans="16366:16379">
      <c r="XEL274" s="147" t="s">
        <v>1442</v>
      </c>
      <c r="XEM274" s="260" t="s">
        <v>2942</v>
      </c>
      <c r="XEP274" s="147">
        <v>80</v>
      </c>
      <c r="XEQ274" s="147">
        <v>85</v>
      </c>
      <c r="XES274" s="147" t="s">
        <v>1811</v>
      </c>
      <c r="XET274" s="147" t="s">
        <v>627</v>
      </c>
      <c r="XEU274" s="147" t="s">
        <v>1873</v>
      </c>
      <c r="XEV274" s="147" t="s">
        <v>2530</v>
      </c>
      <c r="XEW274" s="259" t="s">
        <v>2544</v>
      </c>
      <c r="XEX274" s="259" t="s">
        <v>2647</v>
      </c>
      <c r="XEY274" s="259" t="s">
        <v>2528</v>
      </c>
    </row>
    <row r="275" spans="16366:16379">
      <c r="XEL275" s="147" t="s">
        <v>1443</v>
      </c>
      <c r="XEM275" s="147" t="s">
        <v>739</v>
      </c>
      <c r="XEP275" s="147">
        <v>85</v>
      </c>
      <c r="XEQ275" s="147">
        <v>90</v>
      </c>
      <c r="XES275" s="147" t="s">
        <v>1592</v>
      </c>
      <c r="XET275" s="147" t="s">
        <v>627</v>
      </c>
      <c r="XEU275" s="147" t="s">
        <v>1867</v>
      </c>
      <c r="XEV275" s="147" t="s">
        <v>2530</v>
      </c>
      <c r="XEW275" s="259" t="s">
        <v>2541</v>
      </c>
      <c r="XEX275" s="259" t="s">
        <v>2651</v>
      </c>
      <c r="XEY275" s="259" t="s">
        <v>2528</v>
      </c>
    </row>
    <row r="276" spans="16366:16379">
      <c r="XEL276" s="147" t="s">
        <v>1444</v>
      </c>
      <c r="XEM276" s="253" t="s">
        <v>2943</v>
      </c>
      <c r="XEP276" s="147">
        <v>90</v>
      </c>
      <c r="XEQ276" s="147">
        <v>95</v>
      </c>
      <c r="XES276" s="147" t="s">
        <v>1593</v>
      </c>
      <c r="XET276" s="147" t="s">
        <v>627</v>
      </c>
      <c r="XEU276" s="147" t="s">
        <v>1867</v>
      </c>
      <c r="XEV276" s="147" t="s">
        <v>2530</v>
      </c>
      <c r="XEW276" s="259" t="s">
        <v>2546</v>
      </c>
      <c r="XEX276" s="259" t="s">
        <v>2652</v>
      </c>
      <c r="XEY276" s="259" t="s">
        <v>2528</v>
      </c>
    </row>
    <row r="277" spans="16366:16379">
      <c r="XEL277" s="147" t="s">
        <v>1445</v>
      </c>
      <c r="XEM277" s="260" t="s">
        <v>2944</v>
      </c>
      <c r="XEP277" s="147">
        <v>95</v>
      </c>
      <c r="XEQ277" s="147">
        <v>100</v>
      </c>
      <c r="XES277" s="147" t="s">
        <v>1594</v>
      </c>
      <c r="XET277" s="147" t="s">
        <v>627</v>
      </c>
      <c r="XEU277" s="147" t="s">
        <v>1872</v>
      </c>
      <c r="XEV277" s="147" t="s">
        <v>2530</v>
      </c>
      <c r="XEW277" s="259" t="s">
        <v>2550</v>
      </c>
      <c r="XEX277" s="259" t="s">
        <v>2653</v>
      </c>
      <c r="XEY277" s="259" t="s">
        <v>2528</v>
      </c>
    </row>
    <row r="278" spans="16366:16379">
      <c r="XEL278" s="147" t="s">
        <v>1446</v>
      </c>
      <c r="XEM278" s="260" t="s">
        <v>2945</v>
      </c>
      <c r="XEP278" s="147">
        <v>100</v>
      </c>
      <c r="XEQ278" s="147">
        <v>105</v>
      </c>
      <c r="XES278" s="147" t="s">
        <v>1595</v>
      </c>
      <c r="XET278" s="147" t="s">
        <v>627</v>
      </c>
      <c r="XEU278" s="147" t="s">
        <v>1872</v>
      </c>
      <c r="XEV278" s="147" t="s">
        <v>2530</v>
      </c>
      <c r="XEW278" s="147" t="s">
        <v>1941</v>
      </c>
      <c r="XEX278" s="147" t="s">
        <v>2635</v>
      </c>
      <c r="XEY278" s="147" t="s">
        <v>2530</v>
      </c>
    </row>
    <row r="279" spans="16366:16379">
      <c r="XEL279" s="147" t="s">
        <v>1447</v>
      </c>
      <c r="XEM279" s="347" t="s">
        <v>2946</v>
      </c>
      <c r="XEP279" s="147">
        <v>105</v>
      </c>
      <c r="XEQ279" s="147">
        <v>110</v>
      </c>
      <c r="XES279" s="147" t="s">
        <v>1596</v>
      </c>
      <c r="XET279" s="147" t="s">
        <v>627</v>
      </c>
      <c r="XEU279" s="147" t="s">
        <v>1867</v>
      </c>
      <c r="XEV279" s="147" t="s">
        <v>2530</v>
      </c>
      <c r="XEW279" s="147" t="s">
        <v>1942</v>
      </c>
      <c r="XEX279" s="147" t="s">
        <v>2634</v>
      </c>
      <c r="XEY279" s="147" t="s">
        <v>2530</v>
      </c>
    </row>
    <row r="280" spans="16366:16379">
      <c r="XEL280" s="147" t="s">
        <v>1448</v>
      </c>
      <c r="XEM280" s="347" t="s">
        <v>2947</v>
      </c>
      <c r="XEP280" s="147">
        <v>110</v>
      </c>
      <c r="XEQ280" s="147">
        <v>115</v>
      </c>
      <c r="XES280" s="147" t="s">
        <v>1597</v>
      </c>
      <c r="XET280" s="147" t="s">
        <v>627</v>
      </c>
      <c r="XEU280" s="147" t="s">
        <v>1872</v>
      </c>
      <c r="XEV280" s="147" t="s">
        <v>2530</v>
      </c>
      <c r="XEW280" s="147" t="s">
        <v>1943</v>
      </c>
      <c r="XEX280" s="147" t="s">
        <v>1870</v>
      </c>
      <c r="XEY280" s="147" t="s">
        <v>2530</v>
      </c>
    </row>
    <row r="281" spans="16366:16379">
      <c r="XEL281" s="147" t="s">
        <v>1449</v>
      </c>
      <c r="XEM281" s="345" t="s">
        <v>2948</v>
      </c>
      <c r="XEP281" s="147">
        <v>115</v>
      </c>
      <c r="XEQ281" s="147">
        <v>120</v>
      </c>
      <c r="XES281" s="147" t="s">
        <v>1598</v>
      </c>
      <c r="XET281" s="147" t="s">
        <v>627</v>
      </c>
      <c r="XEU281" s="147" t="s">
        <v>1872</v>
      </c>
      <c r="XEV281" s="147" t="s">
        <v>2530</v>
      </c>
      <c r="XEW281" s="147" t="s">
        <v>1944</v>
      </c>
      <c r="XEX281" s="147" t="s">
        <v>2635</v>
      </c>
      <c r="XEY281" s="147" t="s">
        <v>2530</v>
      </c>
    </row>
    <row r="282" spans="16366:16379">
      <c r="XEL282" s="147" t="s">
        <v>1450</v>
      </c>
      <c r="XEM282" s="347" t="s">
        <v>2949</v>
      </c>
      <c r="XEP282" s="147">
        <v>120</v>
      </c>
      <c r="XEQ282" s="147">
        <v>125</v>
      </c>
      <c r="XES282" s="147" t="s">
        <v>1599</v>
      </c>
      <c r="XET282" s="147" t="s">
        <v>627</v>
      </c>
      <c r="XEU282" s="147" t="s">
        <v>1870</v>
      </c>
      <c r="XEV282" s="147" t="s">
        <v>2530</v>
      </c>
      <c r="XEW282" s="147" t="s">
        <v>1945</v>
      </c>
      <c r="XEX282" s="147" t="s">
        <v>1870</v>
      </c>
      <c r="XEY282" s="147" t="s">
        <v>2530</v>
      </c>
    </row>
    <row r="283" spans="16366:16379">
      <c r="XEL283" s="147" t="s">
        <v>1451</v>
      </c>
      <c r="XEM283" s="343" t="s">
        <v>2950</v>
      </c>
      <c r="XEP283" s="147">
        <v>125</v>
      </c>
      <c r="XEQ283" s="147">
        <v>130</v>
      </c>
      <c r="XES283" s="147" t="s">
        <v>1600</v>
      </c>
      <c r="XET283" s="147" t="s">
        <v>627</v>
      </c>
      <c r="XEU283" s="147" t="s">
        <v>1870</v>
      </c>
      <c r="XEV283" s="147" t="s">
        <v>2530</v>
      </c>
      <c r="XEW283" s="147" t="s">
        <v>1946</v>
      </c>
      <c r="XEX283" s="147" t="s">
        <v>1867</v>
      </c>
      <c r="XEY283" s="147" t="s">
        <v>2530</v>
      </c>
    </row>
    <row r="284" spans="16366:16379">
      <c r="XEL284" s="147" t="s">
        <v>1452</v>
      </c>
      <c r="XEM284" s="346" t="s">
        <v>2951</v>
      </c>
      <c r="XEP284" s="147">
        <v>130</v>
      </c>
      <c r="XEQ284" s="147">
        <v>135</v>
      </c>
      <c r="XES284" s="147" t="s">
        <v>1601</v>
      </c>
      <c r="XET284" s="147" t="s">
        <v>627</v>
      </c>
      <c r="XEU284" s="147" t="s">
        <v>1867</v>
      </c>
      <c r="XEV284" s="147" t="s">
        <v>2530</v>
      </c>
      <c r="XEW284" s="259" t="s">
        <v>2551</v>
      </c>
      <c r="XEX284" s="259" t="s">
        <v>2654</v>
      </c>
      <c r="XEY284" s="259" t="s">
        <v>2528</v>
      </c>
    </row>
    <row r="285" spans="16366:16379">
      <c r="XEL285" s="147" t="s">
        <v>1453</v>
      </c>
      <c r="XEM285" s="147" t="s">
        <v>740</v>
      </c>
      <c r="XEP285" s="147">
        <v>135</v>
      </c>
      <c r="XEQ285" s="147">
        <v>140</v>
      </c>
      <c r="XES285" s="147" t="s">
        <v>1602</v>
      </c>
      <c r="XET285" s="147" t="s">
        <v>627</v>
      </c>
      <c r="XEU285" s="147" t="s">
        <v>1873</v>
      </c>
      <c r="XEV285" s="147" t="s">
        <v>2530</v>
      </c>
      <c r="XEW285" s="147" t="s">
        <v>1947</v>
      </c>
      <c r="XEX285" s="147" t="s">
        <v>2655</v>
      </c>
      <c r="XEY285" s="147" t="s">
        <v>2530</v>
      </c>
    </row>
    <row r="286" spans="16366:16379">
      <c r="XEL286" s="147" t="s">
        <v>1454</v>
      </c>
      <c r="XEM286" s="347" t="s">
        <v>2952</v>
      </c>
      <c r="XEP286" s="147">
        <v>140</v>
      </c>
      <c r="XEQ286" s="147">
        <v>145</v>
      </c>
      <c r="XES286" s="147" t="s">
        <v>1603</v>
      </c>
      <c r="XET286" s="147" t="s">
        <v>627</v>
      </c>
      <c r="XEU286" s="147" t="s">
        <v>1868</v>
      </c>
      <c r="XEV286" s="147" t="s">
        <v>2530</v>
      </c>
      <c r="XEW286" s="259" t="s">
        <v>2554</v>
      </c>
      <c r="XEX286" s="259" t="s">
        <v>2656</v>
      </c>
      <c r="XEY286" s="259" t="s">
        <v>2528</v>
      </c>
    </row>
    <row r="287" spans="16366:16379">
      <c r="XEL287" s="147" t="s">
        <v>1455</v>
      </c>
      <c r="XEM287" s="253" t="s">
        <v>755</v>
      </c>
      <c r="XEP287" s="147">
        <v>145</v>
      </c>
      <c r="XEQ287" s="147">
        <v>150</v>
      </c>
      <c r="XES287" s="147" t="s">
        <v>1812</v>
      </c>
      <c r="XET287" s="147" t="s">
        <v>627</v>
      </c>
      <c r="XEU287" s="147" t="s">
        <v>1873</v>
      </c>
      <c r="XEV287" s="147" t="s">
        <v>2530</v>
      </c>
      <c r="XEW287" s="259" t="s">
        <v>2552</v>
      </c>
      <c r="XEX287" s="259" t="s">
        <v>2657</v>
      </c>
      <c r="XEY287" s="259" t="s">
        <v>2528</v>
      </c>
    </row>
    <row r="288" spans="16366:16379">
      <c r="XEL288" s="147" t="s">
        <v>1456</v>
      </c>
      <c r="XEM288" s="147" t="s">
        <v>741</v>
      </c>
      <c r="XES288" s="147" t="s">
        <v>1604</v>
      </c>
      <c r="XET288" s="147" t="s">
        <v>627</v>
      </c>
      <c r="XEU288" s="147" t="s">
        <v>1867</v>
      </c>
      <c r="XEV288" s="147" t="s">
        <v>2530</v>
      </c>
      <c r="XEW288" s="259" t="s">
        <v>2553</v>
      </c>
      <c r="XEX288" s="259" t="s">
        <v>2658</v>
      </c>
      <c r="XEY288" s="259" t="s">
        <v>2528</v>
      </c>
    </row>
    <row r="289" spans="16366:16379">
      <c r="XEL289" s="147" t="s">
        <v>1457</v>
      </c>
      <c r="XEM289" s="147" t="s">
        <v>742</v>
      </c>
      <c r="XES289" s="147" t="s">
        <v>1605</v>
      </c>
      <c r="XET289" s="147" t="s">
        <v>627</v>
      </c>
      <c r="XEU289" s="147" t="s">
        <v>1867</v>
      </c>
      <c r="XEV289" s="147" t="s">
        <v>2530</v>
      </c>
      <c r="XEW289" s="259" t="s">
        <v>2555</v>
      </c>
      <c r="XEX289" s="259" t="s">
        <v>2659</v>
      </c>
      <c r="XEY289" s="259" t="s">
        <v>2528</v>
      </c>
    </row>
    <row r="290" spans="16366:16379">
      <c r="XEL290" s="147" t="s">
        <v>1458</v>
      </c>
      <c r="XEM290" s="147" t="s">
        <v>743</v>
      </c>
      <c r="XES290" s="147" t="s">
        <v>1813</v>
      </c>
      <c r="XET290" s="147" t="s">
        <v>627</v>
      </c>
      <c r="XEU290" s="147" t="s">
        <v>1867</v>
      </c>
      <c r="XEV290" s="147" t="s">
        <v>2530</v>
      </c>
      <c r="XEW290" s="147" t="s">
        <v>1948</v>
      </c>
      <c r="XEX290" s="147" t="s">
        <v>2634</v>
      </c>
      <c r="XEY290" s="147" t="s">
        <v>2530</v>
      </c>
    </row>
    <row r="291" spans="16366:16379">
      <c r="XEL291" s="147" t="s">
        <v>1459</v>
      </c>
      <c r="XEM291" s="253" t="s">
        <v>2953</v>
      </c>
      <c r="XES291" s="147" t="s">
        <v>1814</v>
      </c>
      <c r="XET291" s="147" t="s">
        <v>627</v>
      </c>
      <c r="XEU291" s="147" t="s">
        <v>1870</v>
      </c>
      <c r="XEV291" s="147" t="s">
        <v>2530</v>
      </c>
      <c r="XEW291" s="147" t="s">
        <v>1949</v>
      </c>
      <c r="XEX291" s="147" t="s">
        <v>1867</v>
      </c>
      <c r="XEY291" s="147" t="s">
        <v>2530</v>
      </c>
    </row>
    <row r="292" spans="16366:16379">
      <c r="XEL292" s="147" t="s">
        <v>1460</v>
      </c>
      <c r="XEM292" s="147" t="s">
        <v>762</v>
      </c>
      <c r="XES292" s="147" t="s">
        <v>1606</v>
      </c>
      <c r="XET292" s="147" t="s">
        <v>627</v>
      </c>
      <c r="XEU292" s="147" t="s">
        <v>1870</v>
      </c>
      <c r="XEV292" s="147" t="s">
        <v>2530</v>
      </c>
      <c r="XEW292" s="259" t="s">
        <v>2556</v>
      </c>
      <c r="XEX292" s="259" t="s">
        <v>2660</v>
      </c>
      <c r="XEY292" s="259" t="s">
        <v>2528</v>
      </c>
    </row>
    <row r="293" spans="16366:16379">
      <c r="XEL293" s="147" t="s">
        <v>1461</v>
      </c>
      <c r="XEM293" s="147" t="s">
        <v>744</v>
      </c>
      <c r="XES293" s="147" t="s">
        <v>1607</v>
      </c>
      <c r="XET293" s="147" t="s">
        <v>627</v>
      </c>
      <c r="XEU293" s="147" t="s">
        <v>1870</v>
      </c>
      <c r="XEV293" s="147" t="s">
        <v>2530</v>
      </c>
      <c r="XEW293" s="147" t="s">
        <v>1950</v>
      </c>
      <c r="XEX293" s="147" t="s">
        <v>2635</v>
      </c>
      <c r="XEY293" s="147" t="s">
        <v>2530</v>
      </c>
    </row>
    <row r="294" spans="16366:16379">
      <c r="XEL294" s="147" t="s">
        <v>1462</v>
      </c>
      <c r="XEM294" s="347" t="s">
        <v>2954</v>
      </c>
      <c r="XES294" s="147" t="s">
        <v>1815</v>
      </c>
      <c r="XET294" s="147" t="s">
        <v>627</v>
      </c>
      <c r="XEU294" s="147" t="s">
        <v>1873</v>
      </c>
      <c r="XEV294" s="147" t="s">
        <v>2530</v>
      </c>
      <c r="XEW294" s="259" t="s">
        <v>2557</v>
      </c>
      <c r="XEX294" s="259" t="s">
        <v>2661</v>
      </c>
      <c r="XEY294" s="259" t="s">
        <v>2528</v>
      </c>
    </row>
    <row r="295" spans="16366:16379">
      <c r="XEL295" s="147" t="s">
        <v>1463</v>
      </c>
      <c r="XEM295" s="253" t="s">
        <v>2955</v>
      </c>
      <c r="XES295" s="147" t="s">
        <v>1816</v>
      </c>
      <c r="XET295" s="147" t="s">
        <v>627</v>
      </c>
      <c r="XEU295" s="147" t="s">
        <v>1870</v>
      </c>
      <c r="XEV295" s="147" t="s">
        <v>2530</v>
      </c>
      <c r="XEW295" s="147" t="s">
        <v>1951</v>
      </c>
      <c r="XEX295" s="147" t="s">
        <v>1870</v>
      </c>
      <c r="XEY295" s="147" t="s">
        <v>2530</v>
      </c>
    </row>
    <row r="296" spans="16366:16379">
      <c r="XEL296" s="147" t="s">
        <v>1464</v>
      </c>
      <c r="XEM296" s="343" t="s">
        <v>2956</v>
      </c>
      <c r="XES296" s="147" t="s">
        <v>1608</v>
      </c>
      <c r="XET296" s="147" t="s">
        <v>627</v>
      </c>
      <c r="XEU296" s="147" t="s">
        <v>1868</v>
      </c>
      <c r="XEV296" s="147" t="s">
        <v>2530</v>
      </c>
      <c r="XEW296" s="147" t="s">
        <v>1952</v>
      </c>
      <c r="XEX296" s="147" t="s">
        <v>2635</v>
      </c>
      <c r="XEY296" s="147" t="s">
        <v>2530</v>
      </c>
    </row>
    <row r="297" spans="16366:16379">
      <c r="XEL297" s="147" t="s">
        <v>1465</v>
      </c>
      <c r="XEM297" s="343" t="s">
        <v>2957</v>
      </c>
      <c r="XES297" s="147" t="s">
        <v>1609</v>
      </c>
      <c r="XET297" s="147" t="s">
        <v>627</v>
      </c>
      <c r="XEU297" s="147" t="s">
        <v>1870</v>
      </c>
      <c r="XEV297" s="147" t="s">
        <v>2530</v>
      </c>
      <c r="XEW297" s="147" t="s">
        <v>1953</v>
      </c>
      <c r="XEX297" s="147" t="s">
        <v>2636</v>
      </c>
      <c r="XEY297" s="147" t="s">
        <v>2530</v>
      </c>
    </row>
    <row r="298" spans="16366:16379">
      <c r="XEL298" s="147" t="s">
        <v>1466</v>
      </c>
      <c r="XEM298" s="253" t="s">
        <v>2958</v>
      </c>
      <c r="XES298" s="147" t="s">
        <v>1783</v>
      </c>
      <c r="XET298" s="147" t="s">
        <v>985</v>
      </c>
      <c r="XEU298" s="147" t="s">
        <v>1872</v>
      </c>
      <c r="XEV298" s="147" t="s">
        <v>2530</v>
      </c>
      <c r="XEW298" s="259" t="s">
        <v>2558</v>
      </c>
      <c r="XEX298" s="259" t="s">
        <v>2662</v>
      </c>
      <c r="XEY298" s="259" t="s">
        <v>2528</v>
      </c>
    </row>
    <row r="299" spans="16366:16379">
      <c r="XEL299" s="147" t="s">
        <v>1467</v>
      </c>
      <c r="XEM299" s="347" t="s">
        <v>2959</v>
      </c>
      <c r="XES299" s="147" t="s">
        <v>1784</v>
      </c>
      <c r="XET299" s="147" t="s">
        <v>627</v>
      </c>
      <c r="XEU299" s="147" t="s">
        <v>1871</v>
      </c>
      <c r="XEV299" s="147" t="s">
        <v>2530</v>
      </c>
      <c r="XEW299" s="259" t="s">
        <v>2559</v>
      </c>
      <c r="XEX299" s="259" t="s">
        <v>2663</v>
      </c>
      <c r="XEY299" s="259" t="s">
        <v>2528</v>
      </c>
    </row>
    <row r="300" spans="16366:16379">
      <c r="XEL300" s="147" t="s">
        <v>1468</v>
      </c>
      <c r="XEM300" s="260" t="s">
        <v>2960</v>
      </c>
      <c r="XES300" s="147" t="s">
        <v>1785</v>
      </c>
      <c r="XET300" s="147" t="s">
        <v>627</v>
      </c>
      <c r="XEU300" s="147" t="s">
        <v>1872</v>
      </c>
      <c r="XEV300" s="147" t="s">
        <v>2530</v>
      </c>
      <c r="XEW300" s="259" t="s">
        <v>2560</v>
      </c>
      <c r="XEX300" s="259" t="s">
        <v>2662</v>
      </c>
      <c r="XEY300" s="259" t="s">
        <v>2528</v>
      </c>
    </row>
    <row r="301" spans="16366:16379">
      <c r="XEL301" s="147" t="s">
        <v>1469</v>
      </c>
      <c r="XEM301" s="147" t="s">
        <v>745</v>
      </c>
      <c r="XES301" s="147" t="s">
        <v>1817</v>
      </c>
      <c r="XET301" s="147" t="s">
        <v>627</v>
      </c>
      <c r="XEU301" s="147" t="s">
        <v>1873</v>
      </c>
      <c r="XEV301" s="147" t="s">
        <v>2530</v>
      </c>
      <c r="XEW301" s="147" t="s">
        <v>1954</v>
      </c>
      <c r="XEX301" s="147" t="s">
        <v>1867</v>
      </c>
      <c r="XEY301" s="147" t="s">
        <v>2530</v>
      </c>
    </row>
    <row r="302" spans="16366:16379">
      <c r="XEL302" s="147" t="s">
        <v>1470</v>
      </c>
      <c r="XEM302" s="345" t="s">
        <v>2961</v>
      </c>
      <c r="XES302" s="147" t="s">
        <v>1610</v>
      </c>
      <c r="XET302" s="147" t="s">
        <v>627</v>
      </c>
      <c r="XEU302" s="147" t="s">
        <v>1868</v>
      </c>
      <c r="XEV302" s="147" t="s">
        <v>2530</v>
      </c>
      <c r="XEW302" s="147" t="s">
        <v>1955</v>
      </c>
      <c r="XEX302" s="147" t="s">
        <v>1870</v>
      </c>
      <c r="XEY302" s="147" t="s">
        <v>2530</v>
      </c>
    </row>
    <row r="303" spans="16366:16379">
      <c r="XEL303" s="147" t="s">
        <v>1471</v>
      </c>
      <c r="XEM303" s="147" t="s">
        <v>746</v>
      </c>
      <c r="XES303" s="147" t="s">
        <v>1611</v>
      </c>
      <c r="XET303" s="147" t="s">
        <v>627</v>
      </c>
      <c r="XEU303" s="147" t="s">
        <v>1868</v>
      </c>
      <c r="XEV303" s="147" t="s">
        <v>2530</v>
      </c>
      <c r="XEW303" s="147" t="s">
        <v>1956</v>
      </c>
      <c r="XEX303" s="147" t="s">
        <v>2634</v>
      </c>
      <c r="XEY303" s="147" t="s">
        <v>2530</v>
      </c>
    </row>
    <row r="304" spans="16366:16379">
      <c r="XEM304" s="260" t="s">
        <v>747</v>
      </c>
      <c r="XES304" s="147" t="s">
        <v>1612</v>
      </c>
      <c r="XET304" s="147" t="s">
        <v>627</v>
      </c>
      <c r="XEU304" s="147" t="s">
        <v>1871</v>
      </c>
      <c r="XEV304" s="147" t="s">
        <v>2530</v>
      </c>
      <c r="XEW304" s="259" t="s">
        <v>2561</v>
      </c>
      <c r="XEX304" s="259" t="s">
        <v>2664</v>
      </c>
      <c r="XEY304" s="259" t="s">
        <v>2528</v>
      </c>
    </row>
    <row r="305" spans="16367:16379">
      <c r="XEM305" s="147" t="s">
        <v>748</v>
      </c>
      <c r="XES305" s="147" t="s">
        <v>1613</v>
      </c>
      <c r="XET305" s="147" t="s">
        <v>627</v>
      </c>
      <c r="XEU305" s="147" t="s">
        <v>1871</v>
      </c>
      <c r="XEV305" s="147" t="s">
        <v>2530</v>
      </c>
      <c r="XEW305" s="147" t="s">
        <v>1957</v>
      </c>
      <c r="XEX305" s="147" t="s">
        <v>1868</v>
      </c>
      <c r="XEY305" s="147" t="s">
        <v>2530</v>
      </c>
    </row>
    <row r="306" spans="16367:16379">
      <c r="XEM306" s="253" t="s">
        <v>2962</v>
      </c>
      <c r="XES306" s="147" t="s">
        <v>1614</v>
      </c>
      <c r="XET306" s="147" t="s">
        <v>985</v>
      </c>
      <c r="XEU306" s="147" t="s">
        <v>1873</v>
      </c>
      <c r="XEV306" s="147" t="s">
        <v>2530</v>
      </c>
      <c r="XEW306" s="147" t="s">
        <v>1958</v>
      </c>
      <c r="XEX306" s="147" t="s">
        <v>1870</v>
      </c>
      <c r="XEY306" s="147" t="s">
        <v>2530</v>
      </c>
    </row>
    <row r="307" spans="16367:16379">
      <c r="XEM307" s="147" t="s">
        <v>749</v>
      </c>
      <c r="XES307" s="147" t="s">
        <v>1615</v>
      </c>
      <c r="XET307" s="147" t="s">
        <v>985</v>
      </c>
      <c r="XEU307" s="147" t="s">
        <v>1867</v>
      </c>
      <c r="XEV307" s="147" t="s">
        <v>2530</v>
      </c>
      <c r="XEW307" s="147" t="s">
        <v>1959</v>
      </c>
      <c r="XEX307" s="147" t="s">
        <v>1870</v>
      </c>
      <c r="XEY307" s="147" t="s">
        <v>2530</v>
      </c>
    </row>
    <row r="308" spans="16367:16379">
      <c r="XEM308" s="345" t="s">
        <v>2963</v>
      </c>
      <c r="XES308" s="147" t="s">
        <v>1616</v>
      </c>
      <c r="XET308" s="147" t="s">
        <v>627</v>
      </c>
      <c r="XEU308" s="147" t="s">
        <v>1873</v>
      </c>
      <c r="XEV308" s="147" t="s">
        <v>2530</v>
      </c>
      <c r="XEW308" s="147" t="s">
        <v>1960</v>
      </c>
      <c r="XEX308" s="147" t="s">
        <v>2665</v>
      </c>
      <c r="XEY308" s="147" t="s">
        <v>2530</v>
      </c>
    </row>
    <row r="309" spans="16367:16379">
      <c r="XEM309" s="147" t="s">
        <v>261</v>
      </c>
      <c r="XES309" s="147" t="s">
        <v>1617</v>
      </c>
      <c r="XET309" s="147" t="s">
        <v>627</v>
      </c>
      <c r="XEU309" s="147" t="s">
        <v>1873</v>
      </c>
      <c r="XEV309" s="147" t="s">
        <v>2530</v>
      </c>
      <c r="XEW309" s="147" t="s">
        <v>1961</v>
      </c>
      <c r="XEX309" s="147" t="s">
        <v>1870</v>
      </c>
      <c r="XEY309" s="147" t="s">
        <v>2530</v>
      </c>
    </row>
    <row r="310" spans="16367:16379">
      <c r="XEM310" s="253" t="s">
        <v>184</v>
      </c>
      <c r="XES310" s="147" t="s">
        <v>1618</v>
      </c>
      <c r="XET310" s="147" t="s">
        <v>985</v>
      </c>
      <c r="XEU310" s="147" t="s">
        <v>1873</v>
      </c>
      <c r="XEV310" s="147" t="s">
        <v>2530</v>
      </c>
      <c r="XEW310" s="147" t="s">
        <v>1962</v>
      </c>
      <c r="XEX310" s="147" t="s">
        <v>1867</v>
      </c>
      <c r="XEY310" s="147" t="s">
        <v>2530</v>
      </c>
    </row>
    <row r="311" spans="16367:16379">
      <c r="XEM311" s="260" t="s">
        <v>204</v>
      </c>
      <c r="XES311" s="147" t="s">
        <v>1619</v>
      </c>
      <c r="XET311" s="147" t="s">
        <v>985</v>
      </c>
      <c r="XEU311" s="147" t="s">
        <v>1873</v>
      </c>
      <c r="XEV311" s="147" t="s">
        <v>2530</v>
      </c>
      <c r="XEW311" s="259" t="s">
        <v>2562</v>
      </c>
      <c r="XEX311" s="259" t="s">
        <v>2666</v>
      </c>
      <c r="XEY311" s="259" t="s">
        <v>2528</v>
      </c>
    </row>
    <row r="312" spans="16367:16379">
      <c r="XEM312" s="147" t="s">
        <v>750</v>
      </c>
      <c r="XES312" s="147" t="s">
        <v>1818</v>
      </c>
      <c r="XET312" s="147" t="s">
        <v>627</v>
      </c>
      <c r="XEU312" s="147" t="s">
        <v>1873</v>
      </c>
      <c r="XEV312" s="147" t="s">
        <v>2530</v>
      </c>
      <c r="XEW312" s="147" t="s">
        <v>1963</v>
      </c>
      <c r="XEX312" s="147" t="s">
        <v>2635</v>
      </c>
      <c r="XEY312" s="147" t="s">
        <v>2530</v>
      </c>
    </row>
    <row r="313" spans="16367:16379">
      <c r="XEM313" s="346" t="s">
        <v>2964</v>
      </c>
      <c r="XES313" s="147" t="s">
        <v>1819</v>
      </c>
      <c r="XET313" s="147" t="s">
        <v>985</v>
      </c>
      <c r="XEU313" s="147" t="s">
        <v>1873</v>
      </c>
      <c r="XEV313" s="147" t="s">
        <v>2530</v>
      </c>
      <c r="XEW313" s="147" t="s">
        <v>1964</v>
      </c>
      <c r="XEX313" s="147" t="s">
        <v>1871</v>
      </c>
      <c r="XEY313" s="147" t="s">
        <v>2530</v>
      </c>
    </row>
    <row r="314" spans="16367:16379">
      <c r="XEM314" s="345" t="s">
        <v>751</v>
      </c>
      <c r="XES314" s="147" t="s">
        <v>1820</v>
      </c>
      <c r="XET314" s="147" t="s">
        <v>627</v>
      </c>
      <c r="XEU314" s="147" t="s">
        <v>1873</v>
      </c>
      <c r="XEV314" s="147" t="s">
        <v>2530</v>
      </c>
      <c r="XEW314" s="147" t="s">
        <v>1965</v>
      </c>
      <c r="XEX314" s="147" t="s">
        <v>2634</v>
      </c>
      <c r="XEY314" s="147" t="s">
        <v>2530</v>
      </c>
    </row>
    <row r="315" spans="16367:16379">
      <c r="XEM315" s="147" t="s">
        <v>752</v>
      </c>
      <c r="XES315" s="147" t="s">
        <v>1620</v>
      </c>
      <c r="XET315" s="147" t="s">
        <v>985</v>
      </c>
      <c r="XEU315" s="147" t="s">
        <v>1873</v>
      </c>
      <c r="XEV315" s="147" t="s">
        <v>2530</v>
      </c>
      <c r="XEW315" s="147" t="s">
        <v>1966</v>
      </c>
      <c r="XEX315" s="147" t="s">
        <v>1870</v>
      </c>
      <c r="XEY315" s="147" t="s">
        <v>2530</v>
      </c>
    </row>
    <row r="316" spans="16367:16379">
      <c r="XEM316" s="147" t="s">
        <v>753</v>
      </c>
      <c r="XES316" s="147" t="s">
        <v>1821</v>
      </c>
      <c r="XET316" s="147" t="s">
        <v>985</v>
      </c>
      <c r="XEU316" s="147" t="s">
        <v>1873</v>
      </c>
      <c r="XEV316" s="147" t="s">
        <v>2530</v>
      </c>
      <c r="XEW316" s="259" t="s">
        <v>2563</v>
      </c>
      <c r="XEX316" s="259" t="s">
        <v>2667</v>
      </c>
      <c r="XEY316" s="259" t="s">
        <v>2528</v>
      </c>
    </row>
    <row r="317" spans="16367:16379">
      <c r="XEM317" s="347" t="s">
        <v>2965</v>
      </c>
      <c r="XES317" s="147" t="s">
        <v>1822</v>
      </c>
      <c r="XET317" s="147" t="s">
        <v>985</v>
      </c>
      <c r="XEU317" s="147" t="s">
        <v>1873</v>
      </c>
      <c r="XEV317" s="147" t="s">
        <v>2530</v>
      </c>
      <c r="XEW317" s="259" t="s">
        <v>2565</v>
      </c>
      <c r="XEX317" s="259" t="s">
        <v>2667</v>
      </c>
      <c r="XEY317" s="259" t="s">
        <v>2528</v>
      </c>
    </row>
    <row r="318" spans="16367:16379">
      <c r="XEM318" s="147" t="s">
        <v>754</v>
      </c>
      <c r="XES318" s="147" t="s">
        <v>1621</v>
      </c>
      <c r="XET318" s="147" t="s">
        <v>627</v>
      </c>
      <c r="XEU318" s="147" t="s">
        <v>1873</v>
      </c>
      <c r="XEV318" s="147" t="s">
        <v>2530</v>
      </c>
      <c r="XEW318" s="259" t="s">
        <v>2564</v>
      </c>
      <c r="XEX318" s="259" t="s">
        <v>2667</v>
      </c>
      <c r="XEY318" s="259" t="s">
        <v>2528</v>
      </c>
    </row>
    <row r="319" spans="16367:16379">
      <c r="XEM319" s="343" t="s">
        <v>2966</v>
      </c>
      <c r="XES319" s="147" t="s">
        <v>1622</v>
      </c>
      <c r="XET319" s="147" t="s">
        <v>985</v>
      </c>
      <c r="XEU319" s="147" t="s">
        <v>1876</v>
      </c>
      <c r="XEV319" s="147" t="s">
        <v>2530</v>
      </c>
      <c r="XEW319" s="147" t="s">
        <v>1967</v>
      </c>
      <c r="XEX319" s="147" t="s">
        <v>1867</v>
      </c>
      <c r="XEY319" s="147" t="s">
        <v>2530</v>
      </c>
    </row>
    <row r="320" spans="16367:16379">
      <c r="XEM320" s="345" t="s">
        <v>2967</v>
      </c>
      <c r="XES320" s="147" t="s">
        <v>1623</v>
      </c>
      <c r="XET320" s="147" t="s">
        <v>627</v>
      </c>
      <c r="XEU320" s="147" t="s">
        <v>1873</v>
      </c>
      <c r="XEV320" s="147" t="s">
        <v>2530</v>
      </c>
      <c r="XEW320" s="259" t="s">
        <v>2566</v>
      </c>
      <c r="XEX320" s="259" t="s">
        <v>2668</v>
      </c>
      <c r="XEY320" s="259" t="s">
        <v>2528</v>
      </c>
    </row>
    <row r="321" spans="16367:16379">
      <c r="XEM321" s="147" t="s">
        <v>756</v>
      </c>
      <c r="XES321" s="147" t="s">
        <v>1624</v>
      </c>
      <c r="XET321" s="147" t="s">
        <v>627</v>
      </c>
      <c r="XEU321" s="147" t="s">
        <v>1867</v>
      </c>
      <c r="XEV321" s="147" t="s">
        <v>2530</v>
      </c>
      <c r="XEW321" s="147" t="s">
        <v>1968</v>
      </c>
      <c r="XEX321" s="147" t="s">
        <v>2669</v>
      </c>
      <c r="XEY321" s="147" t="s">
        <v>2530</v>
      </c>
    </row>
    <row r="322" spans="16367:16379">
      <c r="XEM322" s="253" t="s">
        <v>2968</v>
      </c>
      <c r="XES322" s="147" t="s">
        <v>1625</v>
      </c>
      <c r="XET322" s="147" t="s">
        <v>627</v>
      </c>
      <c r="XEU322" s="147" t="s">
        <v>1873</v>
      </c>
      <c r="XEV322" s="147" t="s">
        <v>2530</v>
      </c>
      <c r="XEW322" s="147" t="s">
        <v>1969</v>
      </c>
      <c r="XEX322" s="147" t="s">
        <v>1867</v>
      </c>
      <c r="XEY322" s="147" t="s">
        <v>2530</v>
      </c>
    </row>
    <row r="323" spans="16367:16379">
      <c r="XEM323" s="147" t="s">
        <v>757</v>
      </c>
      <c r="XES323" s="147" t="s">
        <v>1626</v>
      </c>
      <c r="XET323" s="147" t="s">
        <v>985</v>
      </c>
      <c r="XEU323" s="147" t="s">
        <v>1870</v>
      </c>
      <c r="XEV323" s="147" t="s">
        <v>2530</v>
      </c>
      <c r="XEW323" s="147" t="s">
        <v>1970</v>
      </c>
      <c r="XEX323" s="147" t="s">
        <v>2670</v>
      </c>
      <c r="XEY323" s="147" t="s">
        <v>2530</v>
      </c>
    </row>
    <row r="324" spans="16367:16379">
      <c r="XEM324" s="253" t="s">
        <v>2969</v>
      </c>
      <c r="XES324" s="147" t="s">
        <v>1627</v>
      </c>
      <c r="XET324" s="147" t="s">
        <v>627</v>
      </c>
      <c r="XEU324" s="147" t="s">
        <v>1873</v>
      </c>
      <c r="XEV324" s="147" t="s">
        <v>2530</v>
      </c>
      <c r="XEW324" s="147" t="s">
        <v>1971</v>
      </c>
      <c r="XEX324" s="147" t="s">
        <v>2671</v>
      </c>
      <c r="XEY324" s="147" t="s">
        <v>2530</v>
      </c>
    </row>
    <row r="325" spans="16367:16379">
      <c r="XEM325" s="346" t="s">
        <v>2970</v>
      </c>
      <c r="XES325" s="147" t="s">
        <v>1823</v>
      </c>
      <c r="XET325" s="147" t="s">
        <v>627</v>
      </c>
      <c r="XEU325" s="147" t="s">
        <v>1872</v>
      </c>
      <c r="XEV325" s="147" t="s">
        <v>2530</v>
      </c>
      <c r="XEW325" s="147" t="s">
        <v>1972</v>
      </c>
      <c r="XEX325" s="147" t="s">
        <v>2634</v>
      </c>
      <c r="XEY325" s="147" t="s">
        <v>2530</v>
      </c>
    </row>
    <row r="326" spans="16367:16379">
      <c r="XEM326" s="147" t="s">
        <v>758</v>
      </c>
      <c r="XES326" s="147" t="s">
        <v>1628</v>
      </c>
      <c r="XET326" s="147" t="s">
        <v>627</v>
      </c>
      <c r="XEU326" s="147" t="s">
        <v>1869</v>
      </c>
      <c r="XEV326" s="147" t="s">
        <v>2530</v>
      </c>
      <c r="XEW326" s="147" t="s">
        <v>1973</v>
      </c>
      <c r="XEX326" s="147" t="s">
        <v>2635</v>
      </c>
      <c r="XEY326" s="147" t="s">
        <v>2530</v>
      </c>
    </row>
    <row r="327" spans="16367:16379">
      <c r="XEM327" s="347" t="s">
        <v>759</v>
      </c>
      <c r="XES327" s="147" t="s">
        <v>1629</v>
      </c>
      <c r="XET327" s="147" t="s">
        <v>627</v>
      </c>
      <c r="XEU327" s="147" t="s">
        <v>1867</v>
      </c>
      <c r="XEV327" s="147" t="s">
        <v>2530</v>
      </c>
      <c r="XEW327" s="147" t="s">
        <v>1974</v>
      </c>
      <c r="XEX327" s="147" t="s">
        <v>2635</v>
      </c>
      <c r="XEY327" s="147" t="s">
        <v>2530</v>
      </c>
    </row>
    <row r="328" spans="16367:16379">
      <c r="XEM328" s="147" t="s">
        <v>760</v>
      </c>
      <c r="XES328" s="147" t="s">
        <v>1630</v>
      </c>
      <c r="XET328" s="147" t="s">
        <v>627</v>
      </c>
      <c r="XEU328" s="147" t="s">
        <v>1873</v>
      </c>
      <c r="XEV328" s="147" t="s">
        <v>2530</v>
      </c>
      <c r="XEW328" s="147" t="s">
        <v>1975</v>
      </c>
      <c r="XEX328" s="147" t="s">
        <v>2635</v>
      </c>
      <c r="XEY328" s="147" t="s">
        <v>2530</v>
      </c>
    </row>
    <row r="329" spans="16367:16379">
      <c r="XEM329" s="343" t="s">
        <v>2971</v>
      </c>
      <c r="XES329" s="147" t="s">
        <v>1631</v>
      </c>
      <c r="XET329" s="147" t="s">
        <v>627</v>
      </c>
      <c r="XEU329" s="147" t="s">
        <v>1873</v>
      </c>
      <c r="XEV329" s="147" t="s">
        <v>2530</v>
      </c>
      <c r="XEW329" s="147" t="s">
        <v>1976</v>
      </c>
      <c r="XEX329" s="147" t="s">
        <v>1872</v>
      </c>
      <c r="XEY329" s="147" t="s">
        <v>2530</v>
      </c>
    </row>
    <row r="330" spans="16367:16379">
      <c r="XEM330" s="347" t="s">
        <v>2972</v>
      </c>
      <c r="XES330" s="147" t="s">
        <v>1632</v>
      </c>
      <c r="XET330" s="147" t="s">
        <v>627</v>
      </c>
      <c r="XEU330" s="147" t="s">
        <v>1870</v>
      </c>
      <c r="XEV330" s="147" t="s">
        <v>2530</v>
      </c>
      <c r="XEW330" s="259" t="s">
        <v>2568</v>
      </c>
      <c r="XEX330" s="259" t="s">
        <v>2632</v>
      </c>
      <c r="XEY330" s="259" t="s">
        <v>2528</v>
      </c>
    </row>
    <row r="331" spans="16367:16379">
      <c r="XEM331" s="346" t="s">
        <v>761</v>
      </c>
      <c r="XES331" s="147" t="s">
        <v>1286</v>
      </c>
      <c r="XET331" s="147" t="s">
        <v>985</v>
      </c>
      <c r="XEU331" s="147" t="s">
        <v>1870</v>
      </c>
      <c r="XEV331" s="147" t="s">
        <v>2530</v>
      </c>
      <c r="XEW331" s="259" t="s">
        <v>2567</v>
      </c>
      <c r="XEX331" s="259" t="s">
        <v>2672</v>
      </c>
      <c r="XEY331" s="259" t="s">
        <v>2528</v>
      </c>
    </row>
    <row r="332" spans="16367:16379">
      <c r="XEM332" s="344" t="s">
        <v>2973</v>
      </c>
      <c r="XES332" s="147" t="s">
        <v>1786</v>
      </c>
      <c r="XET332" s="147" t="s">
        <v>627</v>
      </c>
      <c r="XEU332" s="147" t="s">
        <v>1867</v>
      </c>
      <c r="XEV332" s="147" t="s">
        <v>2530</v>
      </c>
      <c r="XEW332" s="259" t="s">
        <v>2569</v>
      </c>
      <c r="XEX332" s="259" t="s">
        <v>2673</v>
      </c>
      <c r="XEY332" s="259" t="s">
        <v>2528</v>
      </c>
    </row>
    <row r="333" spans="16367:16379">
      <c r="XEM333" s="344" t="s">
        <v>200</v>
      </c>
      <c r="XES333" s="147" t="s">
        <v>1633</v>
      </c>
      <c r="XET333" s="147" t="s">
        <v>627</v>
      </c>
      <c r="XEU333" s="147" t="s">
        <v>1870</v>
      </c>
      <c r="XEV333" s="147" t="s">
        <v>2530</v>
      </c>
      <c r="XEW333" s="147" t="s">
        <v>1977</v>
      </c>
      <c r="XEX333" s="147" t="s">
        <v>1872</v>
      </c>
      <c r="XEY333" s="147" t="s">
        <v>2530</v>
      </c>
    </row>
    <row r="334" spans="16367:16379">
      <c r="XEM334" s="343" t="s">
        <v>219</v>
      </c>
      <c r="XES334" s="147" t="s">
        <v>1634</v>
      </c>
      <c r="XET334" s="147" t="s">
        <v>627</v>
      </c>
      <c r="XEU334" s="147" t="s">
        <v>1867</v>
      </c>
      <c r="XEV334" s="147" t="s">
        <v>2530</v>
      </c>
      <c r="XEW334" s="259" t="s">
        <v>2570</v>
      </c>
      <c r="XEX334" s="259" t="s">
        <v>2674</v>
      </c>
      <c r="XEY334" s="259" t="s">
        <v>2528</v>
      </c>
    </row>
    <row r="335" spans="16367:16379">
      <c r="XEM335" s="345" t="s">
        <v>2974</v>
      </c>
      <c r="XES335" s="147" t="s">
        <v>1287</v>
      </c>
      <c r="XET335" s="147" t="s">
        <v>985</v>
      </c>
      <c r="XEU335" s="147" t="s">
        <v>1871</v>
      </c>
      <c r="XEV335" s="147" t="s">
        <v>2530</v>
      </c>
      <c r="XEW335" s="147" t="s">
        <v>1978</v>
      </c>
      <c r="XEX335" s="147" t="s">
        <v>1871</v>
      </c>
      <c r="XEY335" s="147" t="s">
        <v>2530</v>
      </c>
    </row>
    <row r="336" spans="16367:16379">
      <c r="XEM336" s="345" t="s">
        <v>2975</v>
      </c>
      <c r="XES336" s="147" t="s">
        <v>1635</v>
      </c>
      <c r="XET336" s="147" t="s">
        <v>627</v>
      </c>
      <c r="XEU336" s="147" t="s">
        <v>1870</v>
      </c>
      <c r="XEV336" s="147" t="s">
        <v>2530</v>
      </c>
      <c r="XEW336" s="147" t="s">
        <v>1979</v>
      </c>
      <c r="XEX336" s="147" t="s">
        <v>2675</v>
      </c>
      <c r="XEY336" s="147" t="s">
        <v>2530</v>
      </c>
    </row>
    <row r="337" spans="16367:16379">
      <c r="XEM337" s="343" t="s">
        <v>123</v>
      </c>
      <c r="XES337" s="147" t="s">
        <v>1636</v>
      </c>
      <c r="XET337" s="147" t="s">
        <v>627</v>
      </c>
      <c r="XEU337" s="147" t="s">
        <v>1871</v>
      </c>
      <c r="XEV337" s="147" t="s">
        <v>2530</v>
      </c>
      <c r="XEW337" s="147" t="s">
        <v>1980</v>
      </c>
      <c r="XEX337" s="147" t="s">
        <v>2635</v>
      </c>
      <c r="XEY337" s="147" t="s">
        <v>2530</v>
      </c>
    </row>
    <row r="338" spans="16367:16379">
      <c r="XEM338" s="253" t="s">
        <v>2976</v>
      </c>
      <c r="XES338" s="147" t="s">
        <v>1637</v>
      </c>
      <c r="XET338" s="147" t="s">
        <v>627</v>
      </c>
      <c r="XEU338" s="147" t="s">
        <v>1873</v>
      </c>
      <c r="XEV338" s="147" t="s">
        <v>2530</v>
      </c>
      <c r="XEW338" s="259" t="s">
        <v>2573</v>
      </c>
      <c r="XEX338" s="259" t="s">
        <v>2676</v>
      </c>
      <c r="XEY338" s="259" t="s">
        <v>2528</v>
      </c>
    </row>
    <row r="339" spans="16367:16379">
      <c r="XEM339" s="253" t="s">
        <v>2977</v>
      </c>
      <c r="XES339" s="147" t="s">
        <v>1638</v>
      </c>
      <c r="XET339" s="147" t="s">
        <v>627</v>
      </c>
      <c r="XEU339" s="147" t="s">
        <v>1870</v>
      </c>
      <c r="XEV339" s="147" t="s">
        <v>2530</v>
      </c>
      <c r="XEW339" s="147" t="s">
        <v>1981</v>
      </c>
      <c r="XEX339" s="147" t="s">
        <v>1873</v>
      </c>
      <c r="XEY339" s="147" t="s">
        <v>2530</v>
      </c>
    </row>
    <row r="340" spans="16367:16379">
      <c r="XEM340" s="147" t="s">
        <v>763</v>
      </c>
      <c r="XES340" s="147" t="s">
        <v>1639</v>
      </c>
      <c r="XET340" s="147" t="s">
        <v>627</v>
      </c>
      <c r="XEU340" s="147" t="s">
        <v>1872</v>
      </c>
      <c r="XEV340" s="147" t="s">
        <v>2530</v>
      </c>
      <c r="XEW340" s="147" t="s">
        <v>1982</v>
      </c>
      <c r="XEX340" s="147" t="s">
        <v>2634</v>
      </c>
      <c r="XEY340" s="147" t="s">
        <v>2530</v>
      </c>
    </row>
    <row r="341" spans="16367:16379">
      <c r="XEM341" s="260" t="s">
        <v>2978</v>
      </c>
      <c r="XES341" s="147" t="s">
        <v>1640</v>
      </c>
      <c r="XET341" s="147" t="s">
        <v>627</v>
      </c>
      <c r="XEU341" s="147" t="s">
        <v>1870</v>
      </c>
      <c r="XEV341" s="147" t="s">
        <v>2530</v>
      </c>
      <c r="XEW341" s="147" t="s">
        <v>1983</v>
      </c>
      <c r="XEX341" s="147" t="s">
        <v>2634</v>
      </c>
      <c r="XEY341" s="147" t="s">
        <v>2530</v>
      </c>
    </row>
    <row r="342" spans="16367:16379">
      <c r="XEM342" s="253" t="s">
        <v>2979</v>
      </c>
      <c r="XES342" s="147" t="s">
        <v>1641</v>
      </c>
      <c r="XET342" s="147" t="s">
        <v>627</v>
      </c>
      <c r="XEU342" s="147" t="s">
        <v>1870</v>
      </c>
      <c r="XEV342" s="147" t="s">
        <v>2530</v>
      </c>
      <c r="XEW342" s="147" t="s">
        <v>1984</v>
      </c>
      <c r="XEX342" s="147" t="s">
        <v>2634</v>
      </c>
      <c r="XEY342" s="147" t="s">
        <v>2530</v>
      </c>
    </row>
    <row r="343" spans="16367:16379">
      <c r="XEM343" s="343" t="s">
        <v>764</v>
      </c>
      <c r="XES343" s="147" t="s">
        <v>1642</v>
      </c>
      <c r="XET343" s="147" t="s">
        <v>627</v>
      </c>
      <c r="XEU343" s="147" t="s">
        <v>1867</v>
      </c>
      <c r="XEV343" s="147" t="s">
        <v>2530</v>
      </c>
      <c r="XEW343" s="259" t="s">
        <v>2571</v>
      </c>
      <c r="XEX343" s="259" t="s">
        <v>2677</v>
      </c>
      <c r="XEY343" s="259" t="s">
        <v>2528</v>
      </c>
    </row>
    <row r="344" spans="16367:16379">
      <c r="XEM344" s="346" t="s">
        <v>2980</v>
      </c>
      <c r="XES344" s="147" t="s">
        <v>1643</v>
      </c>
      <c r="XET344" s="147" t="s">
        <v>627</v>
      </c>
      <c r="XEU344" s="147" t="s">
        <v>1868</v>
      </c>
      <c r="XEV344" s="147" t="s">
        <v>2530</v>
      </c>
      <c r="XEW344" s="259" t="s">
        <v>2575</v>
      </c>
      <c r="XEX344" s="259" t="s">
        <v>2678</v>
      </c>
      <c r="XEY344" s="259" t="s">
        <v>2528</v>
      </c>
    </row>
    <row r="345" spans="16367:16379">
      <c r="XEM345" s="346" t="s">
        <v>2981</v>
      </c>
      <c r="XES345" s="147" t="s">
        <v>1288</v>
      </c>
      <c r="XET345" s="147" t="s">
        <v>985</v>
      </c>
      <c r="XEU345" s="147" t="s">
        <v>1871</v>
      </c>
      <c r="XEV345" s="147" t="s">
        <v>2530</v>
      </c>
      <c r="XEW345" s="259" t="s">
        <v>2572</v>
      </c>
      <c r="XEX345" s="259" t="s">
        <v>2679</v>
      </c>
      <c r="XEY345" s="259" t="s">
        <v>2528</v>
      </c>
    </row>
    <row r="346" spans="16367:16379">
      <c r="XEM346" s="260" t="s">
        <v>112</v>
      </c>
      <c r="XES346" s="147" t="s">
        <v>1289</v>
      </c>
      <c r="XET346" s="147" t="s">
        <v>985</v>
      </c>
      <c r="XEU346" s="147" t="s">
        <v>1868</v>
      </c>
      <c r="XEV346" s="147" t="s">
        <v>2530</v>
      </c>
      <c r="XEW346" s="147" t="s">
        <v>1985</v>
      </c>
      <c r="XEX346" s="147" t="s">
        <v>1870</v>
      </c>
      <c r="XEY346" s="147" t="s">
        <v>2530</v>
      </c>
    </row>
    <row r="347" spans="16367:16379">
      <c r="XEM347" s="260" t="s">
        <v>2982</v>
      </c>
      <c r="XES347" s="147" t="s">
        <v>1644</v>
      </c>
      <c r="XET347" s="147" t="s">
        <v>627</v>
      </c>
      <c r="XEU347" s="147" t="s">
        <v>1868</v>
      </c>
      <c r="XEV347" s="147" t="s">
        <v>2530</v>
      </c>
      <c r="XEW347" s="147" t="s">
        <v>1986</v>
      </c>
      <c r="XEX347" s="147" t="s">
        <v>1871</v>
      </c>
      <c r="XEY347" s="147" t="s">
        <v>2530</v>
      </c>
    </row>
    <row r="348" spans="16367:16379">
      <c r="XEM348" s="347" t="s">
        <v>2983</v>
      </c>
      <c r="XES348" s="147" t="s">
        <v>1645</v>
      </c>
      <c r="XET348" s="147" t="s">
        <v>627</v>
      </c>
      <c r="XEU348" s="147" t="s">
        <v>1868</v>
      </c>
      <c r="XEV348" s="147" t="s">
        <v>2530</v>
      </c>
      <c r="XEW348" s="147" t="s">
        <v>1987</v>
      </c>
      <c r="XEX348" s="147" t="s">
        <v>1870</v>
      </c>
      <c r="XEY348" s="147" t="s">
        <v>2530</v>
      </c>
    </row>
    <row r="349" spans="16367:16379">
      <c r="XEM349" s="347" t="s">
        <v>2984</v>
      </c>
      <c r="XES349" s="147" t="s">
        <v>1646</v>
      </c>
      <c r="XET349" s="147" t="s">
        <v>627</v>
      </c>
      <c r="XEU349" s="147" t="s">
        <v>1869</v>
      </c>
      <c r="XEV349" s="147" t="s">
        <v>2530</v>
      </c>
      <c r="XEW349" s="259" t="s">
        <v>2574</v>
      </c>
      <c r="XEX349" s="259" t="s">
        <v>2635</v>
      </c>
      <c r="XEY349" s="259" t="s">
        <v>2528</v>
      </c>
    </row>
    <row r="350" spans="16367:16379">
      <c r="XEM350" s="253" t="s">
        <v>2985</v>
      </c>
      <c r="XES350" s="147" t="s">
        <v>1647</v>
      </c>
      <c r="XET350" s="147" t="s">
        <v>627</v>
      </c>
      <c r="XEU350" s="147" t="s">
        <v>1867</v>
      </c>
      <c r="XEV350" s="147" t="s">
        <v>2530</v>
      </c>
      <c r="XEW350" s="147" t="s">
        <v>1988</v>
      </c>
      <c r="XEX350" s="147" t="s">
        <v>1871</v>
      </c>
      <c r="XEY350" s="147" t="s">
        <v>2530</v>
      </c>
    </row>
    <row r="351" spans="16367:16379">
      <c r="XEM351" s="347" t="s">
        <v>2986</v>
      </c>
      <c r="XES351" s="260" t="s">
        <v>1787</v>
      </c>
      <c r="XET351" s="260" t="s">
        <v>985</v>
      </c>
      <c r="XEU351" s="260" t="s">
        <v>1867</v>
      </c>
      <c r="XEV351" s="147" t="s">
        <v>2530</v>
      </c>
      <c r="XEW351" s="147" t="s">
        <v>1989</v>
      </c>
      <c r="XEX351" s="147" t="s">
        <v>1873</v>
      </c>
      <c r="XEY351" s="147" t="s">
        <v>2530</v>
      </c>
    </row>
    <row r="352" spans="16367:16379">
      <c r="XEM352" s="147" t="s">
        <v>767</v>
      </c>
      <c r="XES352" s="147" t="s">
        <v>1648</v>
      </c>
      <c r="XET352" s="147" t="s">
        <v>985</v>
      </c>
      <c r="XEU352" s="147" t="s">
        <v>1871</v>
      </c>
      <c r="XEV352" s="147" t="s">
        <v>2530</v>
      </c>
      <c r="XEW352" s="147" t="s">
        <v>1990</v>
      </c>
      <c r="XEX352" s="147" t="s">
        <v>1873</v>
      </c>
      <c r="XEY352" s="147" t="s">
        <v>2530</v>
      </c>
    </row>
    <row r="353" spans="16367:16379">
      <c r="XEM353" s="147" t="s">
        <v>766</v>
      </c>
      <c r="XES353" s="147" t="s">
        <v>1649</v>
      </c>
      <c r="XET353" s="147" t="s">
        <v>627</v>
      </c>
      <c r="XEU353" s="147" t="s">
        <v>1870</v>
      </c>
      <c r="XEV353" s="147" t="s">
        <v>2530</v>
      </c>
      <c r="XEW353" s="147" t="s">
        <v>1991</v>
      </c>
      <c r="XEX353" s="147" t="s">
        <v>1873</v>
      </c>
      <c r="XEY353" s="147" t="s">
        <v>2530</v>
      </c>
    </row>
    <row r="354" spans="16367:16379">
      <c r="XEM354" s="147" t="s">
        <v>768</v>
      </c>
      <c r="XES354" s="147" t="s">
        <v>1650</v>
      </c>
      <c r="XET354" s="147" t="s">
        <v>627</v>
      </c>
      <c r="XEU354" s="147" t="s">
        <v>1871</v>
      </c>
      <c r="XEV354" s="147" t="s">
        <v>2530</v>
      </c>
      <c r="XEW354" s="147" t="s">
        <v>1992</v>
      </c>
      <c r="XEX354" s="147" t="s">
        <v>1867</v>
      </c>
      <c r="XEY354" s="147" t="s">
        <v>2530</v>
      </c>
    </row>
    <row r="355" spans="16367:16379">
      <c r="XEM355" s="253" t="s">
        <v>769</v>
      </c>
      <c r="XES355" s="147" t="s">
        <v>1651</v>
      </c>
      <c r="XET355" s="147" t="s">
        <v>627</v>
      </c>
      <c r="XEU355" s="147" t="s">
        <v>1872</v>
      </c>
      <c r="XEV355" s="147" t="s">
        <v>2530</v>
      </c>
      <c r="XEW355" s="147" t="s">
        <v>1993</v>
      </c>
      <c r="XEX355" s="147" t="s">
        <v>1870</v>
      </c>
      <c r="XEY355" s="147" t="s">
        <v>2530</v>
      </c>
    </row>
    <row r="356" spans="16367:16379">
      <c r="XEM356" s="343" t="s">
        <v>2987</v>
      </c>
      <c r="XES356" s="147" t="s">
        <v>1824</v>
      </c>
      <c r="XET356" s="147" t="s">
        <v>627</v>
      </c>
      <c r="XEU356" s="147" t="s">
        <v>1877</v>
      </c>
      <c r="XEV356" s="147" t="s">
        <v>2530</v>
      </c>
      <c r="XEW356" s="147" t="s">
        <v>1994</v>
      </c>
      <c r="XEX356" s="147" t="s">
        <v>1867</v>
      </c>
      <c r="XEY356" s="147" t="s">
        <v>2530</v>
      </c>
    </row>
    <row r="357" spans="16367:16379">
      <c r="XEM357" s="147" t="s">
        <v>770</v>
      </c>
      <c r="XES357" s="147" t="s">
        <v>1652</v>
      </c>
      <c r="XET357" s="147" t="s">
        <v>627</v>
      </c>
      <c r="XEU357" s="147" t="s">
        <v>1867</v>
      </c>
      <c r="XEV357" s="147" t="s">
        <v>2530</v>
      </c>
      <c r="XEW357" s="147" t="s">
        <v>1995</v>
      </c>
      <c r="XEX357" s="147" t="s">
        <v>1867</v>
      </c>
      <c r="XEY357" s="147" t="s">
        <v>2530</v>
      </c>
    </row>
    <row r="358" spans="16367:16379">
      <c r="XEM358" s="147" t="s">
        <v>771</v>
      </c>
      <c r="XES358" s="147" t="s">
        <v>1653</v>
      </c>
      <c r="XET358" s="147" t="s">
        <v>627</v>
      </c>
      <c r="XEU358" s="147" t="s">
        <v>1871</v>
      </c>
      <c r="XEV358" s="147" t="s">
        <v>2530</v>
      </c>
      <c r="XEW358" s="147" t="s">
        <v>1996</v>
      </c>
      <c r="XEX358" s="147" t="s">
        <v>1870</v>
      </c>
      <c r="XEY358" s="147" t="s">
        <v>2530</v>
      </c>
    </row>
    <row r="359" spans="16367:16379">
      <c r="XEM359" s="253" t="s">
        <v>2988</v>
      </c>
      <c r="XES359" s="147" t="s">
        <v>1654</v>
      </c>
      <c r="XET359" s="147" t="s">
        <v>627</v>
      </c>
      <c r="XEU359" s="147" t="s">
        <v>1868</v>
      </c>
      <c r="XEV359" s="147" t="s">
        <v>2530</v>
      </c>
      <c r="XEW359" s="259" t="s">
        <v>2579</v>
      </c>
      <c r="XEX359" s="259" t="s">
        <v>2680</v>
      </c>
      <c r="XEY359" s="259" t="s">
        <v>2528</v>
      </c>
    </row>
    <row r="360" spans="16367:16379">
      <c r="XEM360" s="147" t="s">
        <v>765</v>
      </c>
      <c r="XES360" s="147" t="s">
        <v>1655</v>
      </c>
      <c r="XET360" s="147" t="s">
        <v>627</v>
      </c>
      <c r="XEU360" s="147" t="s">
        <v>1873</v>
      </c>
      <c r="XEV360" s="147" t="s">
        <v>2530</v>
      </c>
      <c r="XEW360" s="259" t="s">
        <v>2576</v>
      </c>
      <c r="XEX360" s="259" t="s">
        <v>2681</v>
      </c>
      <c r="XEY360" s="259" t="s">
        <v>2528</v>
      </c>
    </row>
    <row r="361" spans="16367:16379">
      <c r="XEM361" s="343" t="s">
        <v>2989</v>
      </c>
      <c r="XES361" s="147" t="s">
        <v>1825</v>
      </c>
      <c r="XET361" s="147" t="s">
        <v>985</v>
      </c>
      <c r="XEU361" s="147" t="s">
        <v>1873</v>
      </c>
      <c r="XEV361" s="147" t="s">
        <v>2530</v>
      </c>
      <c r="XEW361" s="259" t="s">
        <v>2577</v>
      </c>
      <c r="XEX361" s="259" t="s">
        <v>2682</v>
      </c>
      <c r="XEY361" s="259" t="s">
        <v>2528</v>
      </c>
    </row>
    <row r="362" spans="16367:16379">
      <c r="XEM362" s="345" t="s">
        <v>2990</v>
      </c>
      <c r="XES362" s="147" t="s">
        <v>1656</v>
      </c>
      <c r="XET362" s="147" t="s">
        <v>985</v>
      </c>
      <c r="XEU362" s="147" t="s">
        <v>1870</v>
      </c>
      <c r="XEV362" s="147" t="s">
        <v>2530</v>
      </c>
      <c r="XEW362" s="259" t="s">
        <v>2578</v>
      </c>
      <c r="XEX362" s="259" t="s">
        <v>2683</v>
      </c>
      <c r="XEY362" s="259" t="s">
        <v>2528</v>
      </c>
    </row>
    <row r="363" spans="16367:16379">
      <c r="XEM363" s="346" t="s">
        <v>2991</v>
      </c>
      <c r="XES363" s="147" t="s">
        <v>1657</v>
      </c>
      <c r="XET363" s="147" t="s">
        <v>627</v>
      </c>
      <c r="XEU363" s="147" t="s">
        <v>1867</v>
      </c>
      <c r="XEV363" s="147" t="s">
        <v>2530</v>
      </c>
      <c r="XEW363" s="259" t="s">
        <v>2580</v>
      </c>
      <c r="XEX363" s="259" t="s">
        <v>2684</v>
      </c>
      <c r="XEY363" s="259" t="s">
        <v>2528</v>
      </c>
    </row>
    <row r="364" spans="16367:16379">
      <c r="XEM364" s="147" t="s">
        <v>772</v>
      </c>
      <c r="XES364" s="147" t="s">
        <v>1658</v>
      </c>
      <c r="XET364" s="147" t="s">
        <v>985</v>
      </c>
      <c r="XEU364" s="147" t="s">
        <v>1868</v>
      </c>
      <c r="XEV364" s="147" t="s">
        <v>2530</v>
      </c>
      <c r="XEW364" s="147" t="s">
        <v>1997</v>
      </c>
      <c r="XEX364" s="147" t="s">
        <v>1867</v>
      </c>
      <c r="XEY364" s="147" t="s">
        <v>2530</v>
      </c>
    </row>
    <row r="365" spans="16367:16379">
      <c r="XEM365" s="344" t="s">
        <v>210</v>
      </c>
      <c r="XES365" s="147" t="s">
        <v>1659</v>
      </c>
      <c r="XET365" s="147" t="s">
        <v>985</v>
      </c>
      <c r="XEU365" s="147" t="s">
        <v>1870</v>
      </c>
      <c r="XEV365" s="147" t="s">
        <v>2530</v>
      </c>
      <c r="XEW365" s="147" t="s">
        <v>1998</v>
      </c>
      <c r="XEX365" s="147" t="s">
        <v>1870</v>
      </c>
      <c r="XEY365" s="147" t="s">
        <v>2530</v>
      </c>
    </row>
    <row r="366" spans="16367:16379">
      <c r="XEM366" s="347" t="s">
        <v>2992</v>
      </c>
      <c r="XES366" s="259" t="s">
        <v>2516</v>
      </c>
      <c r="XET366" s="259" t="s">
        <v>627</v>
      </c>
      <c r="XEU366" s="259" t="s">
        <v>2625</v>
      </c>
      <c r="XEV366" s="259" t="s">
        <v>2528</v>
      </c>
      <c r="XEW366" s="147" t="s">
        <v>1999</v>
      </c>
      <c r="XEX366" s="147" t="s">
        <v>1872</v>
      </c>
      <c r="XEY366" s="147" t="s">
        <v>2530</v>
      </c>
    </row>
    <row r="367" spans="16367:16379">
      <c r="XEM367" s="347" t="s">
        <v>2993</v>
      </c>
      <c r="XES367" s="147" t="s">
        <v>1660</v>
      </c>
      <c r="XET367" s="147" t="s">
        <v>627</v>
      </c>
      <c r="XEU367" s="147" t="s">
        <v>1873</v>
      </c>
      <c r="XEV367" s="147" t="s">
        <v>2530</v>
      </c>
      <c r="XEW367" s="147" t="s">
        <v>2000</v>
      </c>
      <c r="XEX367" s="147" t="s">
        <v>1867</v>
      </c>
      <c r="XEY367" s="147" t="s">
        <v>2530</v>
      </c>
    </row>
    <row r="368" spans="16367:16379">
      <c r="XEM368" s="253" t="s">
        <v>2994</v>
      </c>
      <c r="XES368" s="147" t="s">
        <v>1661</v>
      </c>
      <c r="XET368" s="147" t="s">
        <v>627</v>
      </c>
      <c r="XEU368" s="147" t="s">
        <v>1870</v>
      </c>
      <c r="XEV368" s="147" t="s">
        <v>2530</v>
      </c>
      <c r="XEW368" s="259" t="s">
        <v>2581</v>
      </c>
      <c r="XEX368" s="259" t="s">
        <v>2632</v>
      </c>
      <c r="XEY368" s="259" t="s">
        <v>2528</v>
      </c>
    </row>
    <row r="369" spans="16367:16379">
      <c r="XEM369" s="343" t="s">
        <v>2995</v>
      </c>
      <c r="XES369" s="147" t="s">
        <v>1662</v>
      </c>
      <c r="XET369" s="147" t="s">
        <v>627</v>
      </c>
      <c r="XEU369" s="147" t="s">
        <v>1867</v>
      </c>
      <c r="XEV369" s="147" t="s">
        <v>2530</v>
      </c>
      <c r="XEW369" s="259" t="s">
        <v>2583</v>
      </c>
      <c r="XEX369" s="259" t="s">
        <v>2685</v>
      </c>
      <c r="XEY369" s="259" t="s">
        <v>2528</v>
      </c>
    </row>
    <row r="370" spans="16367:16379">
      <c r="XEM370" s="147" t="s">
        <v>773</v>
      </c>
      <c r="XES370" s="147" t="s">
        <v>1663</v>
      </c>
      <c r="XET370" s="147" t="s">
        <v>627</v>
      </c>
      <c r="XEU370" s="147" t="s">
        <v>1872</v>
      </c>
      <c r="XEV370" s="147" t="s">
        <v>2530</v>
      </c>
      <c r="XEW370" s="259" t="s">
        <v>2584</v>
      </c>
      <c r="XEX370" s="259" t="s">
        <v>2686</v>
      </c>
      <c r="XEY370" s="259" t="s">
        <v>2528</v>
      </c>
    </row>
    <row r="371" spans="16367:16379">
      <c r="XEM371" s="147" t="s">
        <v>774</v>
      </c>
      <c r="XES371" s="147" t="s">
        <v>1664</v>
      </c>
      <c r="XET371" s="147" t="s">
        <v>627</v>
      </c>
      <c r="XEU371" s="147" t="s">
        <v>1867</v>
      </c>
      <c r="XEV371" s="147" t="s">
        <v>2530</v>
      </c>
      <c r="XEW371" s="147" t="s">
        <v>2001</v>
      </c>
      <c r="XEX371" s="147" t="s">
        <v>1872</v>
      </c>
      <c r="XEY371" s="147" t="s">
        <v>2530</v>
      </c>
    </row>
    <row r="372" spans="16367:16379">
      <c r="XEM372" s="253" t="s">
        <v>2996</v>
      </c>
      <c r="XES372" s="147" t="s">
        <v>1665</v>
      </c>
      <c r="XET372" s="147" t="s">
        <v>627</v>
      </c>
      <c r="XEU372" s="147" t="s">
        <v>1872</v>
      </c>
      <c r="XEV372" s="147" t="s">
        <v>2530</v>
      </c>
      <c r="XEW372" s="147" t="s">
        <v>2002</v>
      </c>
      <c r="XEX372" s="147" t="s">
        <v>1867</v>
      </c>
      <c r="XEY372" s="147" t="s">
        <v>2530</v>
      </c>
    </row>
    <row r="373" spans="16367:16379">
      <c r="XEM373" s="345" t="s">
        <v>2997</v>
      </c>
      <c r="XES373" s="147" t="s">
        <v>1666</v>
      </c>
      <c r="XET373" s="147" t="s">
        <v>627</v>
      </c>
      <c r="XEU373" s="147" t="s">
        <v>1868</v>
      </c>
      <c r="XEV373" s="147" t="s">
        <v>2530</v>
      </c>
      <c r="XEW373" s="147" t="s">
        <v>2003</v>
      </c>
      <c r="XEX373" s="147" t="s">
        <v>1867</v>
      </c>
      <c r="XEY373" s="147" t="s">
        <v>2530</v>
      </c>
    </row>
    <row r="374" spans="16367:16379">
      <c r="XEM374" s="343" t="s">
        <v>2998</v>
      </c>
      <c r="XES374" s="147" t="s">
        <v>1667</v>
      </c>
      <c r="XET374" s="147" t="s">
        <v>627</v>
      </c>
      <c r="XEU374" s="147" t="s">
        <v>1867</v>
      </c>
      <c r="XEV374" s="147" t="s">
        <v>2530</v>
      </c>
      <c r="XEW374" s="259" t="s">
        <v>2587</v>
      </c>
      <c r="XEX374" s="259" t="s">
        <v>2687</v>
      </c>
      <c r="XEY374" s="259" t="s">
        <v>2528</v>
      </c>
    </row>
    <row r="375" spans="16367:16379">
      <c r="XEM375" s="344" t="s">
        <v>2999</v>
      </c>
      <c r="XES375" s="147" t="s">
        <v>1668</v>
      </c>
      <c r="XET375" s="147" t="s">
        <v>985</v>
      </c>
      <c r="XEU375" s="147" t="s">
        <v>1867</v>
      </c>
      <c r="XEV375" s="147" t="s">
        <v>2530</v>
      </c>
      <c r="XEW375" s="259" t="s">
        <v>2586</v>
      </c>
      <c r="XEX375" s="259" t="s">
        <v>2688</v>
      </c>
      <c r="XEY375" s="259" t="s">
        <v>2528</v>
      </c>
    </row>
    <row r="376" spans="16367:16379">
      <c r="XEM376" s="147" t="s">
        <v>775</v>
      </c>
      <c r="XES376" s="147" t="s">
        <v>1669</v>
      </c>
      <c r="XET376" s="147" t="s">
        <v>627</v>
      </c>
      <c r="XEU376" s="147" t="s">
        <v>1871</v>
      </c>
      <c r="XEV376" s="147" t="s">
        <v>2530</v>
      </c>
      <c r="XEW376" s="259" t="s">
        <v>2582</v>
      </c>
      <c r="XEX376" s="259" t="s">
        <v>2689</v>
      </c>
      <c r="XEY376" s="259" t="s">
        <v>2528</v>
      </c>
    </row>
    <row r="377" spans="16367:16379">
      <c r="XEM377" s="347" t="s">
        <v>776</v>
      </c>
      <c r="XES377" s="147" t="s">
        <v>1670</v>
      </c>
      <c r="XET377" s="147" t="s">
        <v>627</v>
      </c>
      <c r="XEU377" s="147" t="s">
        <v>1867</v>
      </c>
      <c r="XEV377" s="147" t="s">
        <v>2530</v>
      </c>
      <c r="XEW377" s="147" t="s">
        <v>2004</v>
      </c>
      <c r="XEX377" s="147" t="s">
        <v>1871</v>
      </c>
      <c r="XEY377" s="147" t="s">
        <v>2530</v>
      </c>
    </row>
    <row r="378" spans="16367:16379">
      <c r="XEM378" s="344" t="s">
        <v>3000</v>
      </c>
      <c r="XES378" s="147" t="s">
        <v>1671</v>
      </c>
      <c r="XET378" s="147" t="s">
        <v>627</v>
      </c>
      <c r="XEU378" s="147" t="s">
        <v>1867</v>
      </c>
      <c r="XEV378" s="147" t="s">
        <v>2530</v>
      </c>
      <c r="XEW378" s="259" t="s">
        <v>2585</v>
      </c>
      <c r="XEX378" s="259" t="s">
        <v>2635</v>
      </c>
      <c r="XEY378" s="259" t="s">
        <v>2528</v>
      </c>
    </row>
    <row r="379" spans="16367:16379">
      <c r="XEM379" s="345" t="s">
        <v>3001</v>
      </c>
      <c r="XES379" s="147" t="s">
        <v>1672</v>
      </c>
      <c r="XET379" s="147" t="s">
        <v>627</v>
      </c>
      <c r="XEU379" s="147" t="s">
        <v>1871</v>
      </c>
      <c r="XEV379" s="147" t="s">
        <v>2530</v>
      </c>
      <c r="XEW379" s="147" t="s">
        <v>2005</v>
      </c>
      <c r="XEX379" s="147" t="s">
        <v>2635</v>
      </c>
      <c r="XEY379" s="147" t="s">
        <v>2530</v>
      </c>
    </row>
    <row r="380" spans="16367:16379">
      <c r="XEM380" s="147" t="s">
        <v>777</v>
      </c>
      <c r="XES380" s="147" t="s">
        <v>1673</v>
      </c>
      <c r="XET380" s="147" t="s">
        <v>627</v>
      </c>
      <c r="XEU380" s="147" t="s">
        <v>1871</v>
      </c>
      <c r="XEV380" s="147" t="s">
        <v>2530</v>
      </c>
      <c r="XEW380" s="147" t="s">
        <v>2006</v>
      </c>
      <c r="XEX380" s="147" t="s">
        <v>1870</v>
      </c>
      <c r="XEY380" s="147" t="s">
        <v>2530</v>
      </c>
    </row>
    <row r="381" spans="16367:16379">
      <c r="XEM381" s="253" t="s">
        <v>3002</v>
      </c>
      <c r="XES381" s="147" t="s">
        <v>1674</v>
      </c>
      <c r="XET381" s="147" t="s">
        <v>627</v>
      </c>
      <c r="XEU381" s="147" t="s">
        <v>1867</v>
      </c>
      <c r="XEV381" s="147" t="s">
        <v>2530</v>
      </c>
      <c r="XEW381" s="147" t="s">
        <v>2007</v>
      </c>
      <c r="XEX381" s="147" t="s">
        <v>1870</v>
      </c>
      <c r="XEY381" s="147" t="s">
        <v>2530</v>
      </c>
    </row>
    <row r="382" spans="16367:16379">
      <c r="XEM382" s="344" t="s">
        <v>3003</v>
      </c>
      <c r="XES382" s="147" t="s">
        <v>1675</v>
      </c>
      <c r="XET382" s="147" t="s">
        <v>627</v>
      </c>
      <c r="XEU382" s="147" t="s">
        <v>1870</v>
      </c>
      <c r="XEV382" s="147" t="s">
        <v>2530</v>
      </c>
      <c r="XEW382" s="147" t="s">
        <v>2008</v>
      </c>
      <c r="XEX382" s="147" t="s">
        <v>1871</v>
      </c>
      <c r="XEY382" s="147" t="s">
        <v>2530</v>
      </c>
    </row>
    <row r="383" spans="16367:16379">
      <c r="XEM383" s="346" t="s">
        <v>3004</v>
      </c>
      <c r="XES383" s="147" t="s">
        <v>1676</v>
      </c>
      <c r="XET383" s="147" t="s">
        <v>985</v>
      </c>
      <c r="XEU383" s="147" t="s">
        <v>1870</v>
      </c>
      <c r="XEV383" s="147" t="s">
        <v>2530</v>
      </c>
      <c r="XEW383" s="147" t="s">
        <v>2009</v>
      </c>
      <c r="XEX383" s="147" t="s">
        <v>2634</v>
      </c>
      <c r="XEY383" s="147" t="s">
        <v>2530</v>
      </c>
    </row>
    <row r="384" spans="16367:16379">
      <c r="XEM384" s="343" t="s">
        <v>3005</v>
      </c>
      <c r="XES384" s="147" t="s">
        <v>1677</v>
      </c>
      <c r="XET384" s="147" t="s">
        <v>985</v>
      </c>
      <c r="XEU384" s="147" t="s">
        <v>1867</v>
      </c>
      <c r="XEV384" s="147" t="s">
        <v>2530</v>
      </c>
      <c r="XEW384" s="147" t="s">
        <v>2010</v>
      </c>
      <c r="XEX384" s="147" t="s">
        <v>1871</v>
      </c>
      <c r="XEY384" s="147" t="s">
        <v>2530</v>
      </c>
    </row>
    <row r="385" spans="16367:16379">
      <c r="XEM385" s="347" t="s">
        <v>3006</v>
      </c>
      <c r="XES385" s="147" t="s">
        <v>1788</v>
      </c>
      <c r="XET385" s="147" t="s">
        <v>985</v>
      </c>
      <c r="XEU385" s="147" t="s">
        <v>1872</v>
      </c>
      <c r="XEV385" s="147" t="s">
        <v>2530</v>
      </c>
      <c r="XEW385" s="147" t="s">
        <v>2011</v>
      </c>
      <c r="XEX385" s="147" t="s">
        <v>1873</v>
      </c>
      <c r="XEY385" s="147" t="s">
        <v>2530</v>
      </c>
    </row>
    <row r="386" spans="16367:16379">
      <c r="XEM386" s="147" t="s">
        <v>778</v>
      </c>
      <c r="XES386" s="147" t="s">
        <v>1678</v>
      </c>
      <c r="XET386" s="147" t="s">
        <v>627</v>
      </c>
      <c r="XEU386" s="147" t="s">
        <v>1871</v>
      </c>
      <c r="XEV386" s="147" t="s">
        <v>2530</v>
      </c>
      <c r="XEW386" s="147" t="s">
        <v>2012</v>
      </c>
      <c r="XEX386" s="147" t="s">
        <v>2635</v>
      </c>
      <c r="XEY386" s="147" t="s">
        <v>2530</v>
      </c>
    </row>
    <row r="387" spans="16367:16379">
      <c r="XEM387" s="344" t="s">
        <v>3007</v>
      </c>
      <c r="XES387" s="147" t="s">
        <v>1789</v>
      </c>
      <c r="XET387" s="147" t="s">
        <v>985</v>
      </c>
      <c r="XEU387" s="147" t="s">
        <v>1873</v>
      </c>
      <c r="XEV387" s="147" t="s">
        <v>2530</v>
      </c>
      <c r="XEW387" s="147" t="s">
        <v>2013</v>
      </c>
      <c r="XEX387" s="147" t="s">
        <v>1870</v>
      </c>
      <c r="XEY387" s="147" t="s">
        <v>2530</v>
      </c>
    </row>
    <row r="388" spans="16367:16379">
      <c r="XEM388" s="343" t="s">
        <v>3008</v>
      </c>
      <c r="XES388" s="147" t="s">
        <v>1679</v>
      </c>
      <c r="XET388" s="147" t="s">
        <v>627</v>
      </c>
      <c r="XEU388" s="147" t="s">
        <v>1878</v>
      </c>
      <c r="XEV388" s="147" t="s">
        <v>2530</v>
      </c>
      <c r="XEW388" s="147" t="s">
        <v>2014</v>
      </c>
      <c r="XEX388" s="147" t="s">
        <v>1867</v>
      </c>
      <c r="XEY388" s="147" t="s">
        <v>2530</v>
      </c>
    </row>
    <row r="389" spans="16367:16379">
      <c r="XEM389" s="260" t="s">
        <v>3009</v>
      </c>
      <c r="XES389" s="147" t="s">
        <v>1680</v>
      </c>
      <c r="XET389" s="147" t="s">
        <v>985</v>
      </c>
      <c r="XEU389" s="147" t="s">
        <v>1870</v>
      </c>
      <c r="XEV389" s="147" t="s">
        <v>2530</v>
      </c>
      <c r="XEW389" s="147" t="s">
        <v>2015</v>
      </c>
      <c r="XEX389" s="147" t="s">
        <v>2690</v>
      </c>
      <c r="XEY389" s="147" t="s">
        <v>2530</v>
      </c>
    </row>
    <row r="390" spans="16367:16379">
      <c r="XEM390" s="346" t="s">
        <v>3010</v>
      </c>
      <c r="XES390" s="147" t="s">
        <v>1681</v>
      </c>
      <c r="XET390" s="147" t="s">
        <v>985</v>
      </c>
      <c r="XEU390" s="147" t="s">
        <v>1871</v>
      </c>
      <c r="XEV390" s="147" t="s">
        <v>2530</v>
      </c>
      <c r="XEW390" s="147" t="s">
        <v>2016</v>
      </c>
      <c r="XEX390" s="147" t="s">
        <v>1867</v>
      </c>
      <c r="XEY390" s="147" t="s">
        <v>2530</v>
      </c>
    </row>
    <row r="391" spans="16367:16379">
      <c r="XEM391" s="346" t="s">
        <v>3011</v>
      </c>
      <c r="XES391" s="147" t="s">
        <v>1682</v>
      </c>
      <c r="XET391" s="147" t="s">
        <v>985</v>
      </c>
      <c r="XEU391" s="147" t="s">
        <v>1867</v>
      </c>
      <c r="XEV391" s="147" t="s">
        <v>2530</v>
      </c>
      <c r="XEW391" s="147" t="s">
        <v>2017</v>
      </c>
      <c r="XEX391" s="147" t="s">
        <v>2691</v>
      </c>
      <c r="XEY391" s="147" t="s">
        <v>2530</v>
      </c>
    </row>
    <row r="392" spans="16367:16379">
      <c r="XEM392" s="260" t="s">
        <v>3012</v>
      </c>
      <c r="XES392" s="147" t="s">
        <v>1683</v>
      </c>
      <c r="XET392" s="147" t="s">
        <v>627</v>
      </c>
      <c r="XEU392" s="147" t="s">
        <v>1867</v>
      </c>
      <c r="XEV392" s="147" t="s">
        <v>2530</v>
      </c>
      <c r="XEW392" s="147" t="s">
        <v>2018</v>
      </c>
      <c r="XEX392" s="147" t="s">
        <v>2692</v>
      </c>
      <c r="XEY392" s="147" t="s">
        <v>2530</v>
      </c>
    </row>
    <row r="393" spans="16367:16379">
      <c r="XEM393" s="344" t="s">
        <v>348</v>
      </c>
      <c r="XES393" s="147" t="s">
        <v>1684</v>
      </c>
      <c r="XET393" s="147" t="s">
        <v>627</v>
      </c>
      <c r="XEU393" s="147" t="s">
        <v>1867</v>
      </c>
      <c r="XEV393" s="147" t="s">
        <v>2530</v>
      </c>
      <c r="XEW393" s="147" t="s">
        <v>2019</v>
      </c>
      <c r="XEX393" s="147" t="s">
        <v>2634</v>
      </c>
      <c r="XEY393" s="147" t="s">
        <v>2530</v>
      </c>
    </row>
    <row r="394" spans="16367:16379">
      <c r="XEM394" s="343" t="s">
        <v>3013</v>
      </c>
      <c r="XES394" s="147" t="s">
        <v>1685</v>
      </c>
      <c r="XET394" s="147" t="s">
        <v>627</v>
      </c>
      <c r="XEU394" s="147" t="s">
        <v>1870</v>
      </c>
      <c r="XEV394" s="147" t="s">
        <v>2530</v>
      </c>
      <c r="XEW394" s="147" t="s">
        <v>2020</v>
      </c>
      <c r="XEX394" s="147" t="s">
        <v>1872</v>
      </c>
      <c r="XEY394" s="147" t="s">
        <v>2530</v>
      </c>
    </row>
    <row r="395" spans="16367:16379">
      <c r="XEM395" s="347" t="s">
        <v>3014</v>
      </c>
      <c r="XES395" s="147" t="s">
        <v>1686</v>
      </c>
      <c r="XET395" s="147" t="s">
        <v>985</v>
      </c>
      <c r="XEU395" s="147" t="s">
        <v>1872</v>
      </c>
      <c r="XEV395" s="147" t="s">
        <v>2530</v>
      </c>
      <c r="XEW395" s="147" t="s">
        <v>2021</v>
      </c>
      <c r="XEX395" s="147" t="s">
        <v>1872</v>
      </c>
      <c r="XEY395" s="147" t="s">
        <v>2530</v>
      </c>
    </row>
    <row r="396" spans="16367:16379">
      <c r="XEM396" s="346" t="s">
        <v>3015</v>
      </c>
      <c r="XES396" s="147" t="s">
        <v>1687</v>
      </c>
      <c r="XET396" s="147" t="s">
        <v>627</v>
      </c>
      <c r="XEU396" s="147" t="s">
        <v>1872</v>
      </c>
      <c r="XEV396" s="147" t="s">
        <v>2530</v>
      </c>
      <c r="XEW396" s="147" t="s">
        <v>2022</v>
      </c>
      <c r="XEX396" s="147" t="s">
        <v>2693</v>
      </c>
      <c r="XEY396" s="147" t="s">
        <v>2530</v>
      </c>
    </row>
    <row r="397" spans="16367:16379">
      <c r="XEM397" s="345" t="s">
        <v>3016</v>
      </c>
      <c r="XES397" s="147" t="s">
        <v>1790</v>
      </c>
      <c r="XET397" s="147" t="s">
        <v>627</v>
      </c>
      <c r="XEU397" s="147" t="s">
        <v>1871</v>
      </c>
      <c r="XEV397" s="147" t="s">
        <v>2530</v>
      </c>
      <c r="XEW397" s="147" t="s">
        <v>2023</v>
      </c>
      <c r="XEX397" s="147" t="s">
        <v>2634</v>
      </c>
      <c r="XEY397" s="147" t="s">
        <v>2530</v>
      </c>
    </row>
    <row r="398" spans="16367:16379">
      <c r="XEM398" s="253" t="s">
        <v>127</v>
      </c>
      <c r="XES398" s="147" t="s">
        <v>1826</v>
      </c>
      <c r="XET398" s="147" t="s">
        <v>627</v>
      </c>
      <c r="XEU398" s="147" t="s">
        <v>1873</v>
      </c>
      <c r="XEV398" s="147" t="s">
        <v>2530</v>
      </c>
      <c r="XEW398" s="259" t="s">
        <v>2588</v>
      </c>
      <c r="XEX398" s="259" t="s">
        <v>2694</v>
      </c>
      <c r="XEY398" s="259" t="s">
        <v>2528</v>
      </c>
    </row>
    <row r="399" spans="16367:16379">
      <c r="XEM399" s="345" t="s">
        <v>3017</v>
      </c>
      <c r="XES399" s="147" t="s">
        <v>1688</v>
      </c>
      <c r="XET399" s="147" t="s">
        <v>627</v>
      </c>
      <c r="XEU399" s="147" t="s">
        <v>1868</v>
      </c>
      <c r="XEV399" s="147" t="s">
        <v>2530</v>
      </c>
      <c r="XEW399" s="147" t="s">
        <v>2024</v>
      </c>
      <c r="XEX399" s="147" t="s">
        <v>2640</v>
      </c>
      <c r="XEY399" s="147" t="s">
        <v>2530</v>
      </c>
    </row>
    <row r="400" spans="16367:16379">
      <c r="XEM400" s="347" t="s">
        <v>779</v>
      </c>
      <c r="XES400" s="147" t="s">
        <v>1689</v>
      </c>
      <c r="XET400" s="147" t="s">
        <v>627</v>
      </c>
      <c r="XEU400" s="147" t="s">
        <v>1873</v>
      </c>
      <c r="XEV400" s="147" t="s">
        <v>2530</v>
      </c>
      <c r="XEW400" s="147" t="s">
        <v>2025</v>
      </c>
      <c r="XEX400" s="147" t="s">
        <v>2640</v>
      </c>
      <c r="XEY400" s="147" t="s">
        <v>2530</v>
      </c>
    </row>
    <row r="401" spans="16367:16379">
      <c r="XEM401" s="343" t="s">
        <v>3018</v>
      </c>
      <c r="XES401" s="147" t="s">
        <v>1690</v>
      </c>
      <c r="XET401" s="147" t="s">
        <v>627</v>
      </c>
      <c r="XEU401" s="147" t="s">
        <v>1872</v>
      </c>
      <c r="XEV401" s="147" t="s">
        <v>2530</v>
      </c>
      <c r="XEW401" s="147" t="s">
        <v>2026</v>
      </c>
      <c r="XEX401" s="147" t="s">
        <v>2635</v>
      </c>
      <c r="XEY401" s="147" t="s">
        <v>2530</v>
      </c>
    </row>
    <row r="402" spans="16367:16379">
      <c r="XEM402" s="147" t="s">
        <v>780</v>
      </c>
      <c r="XES402" s="147" t="s">
        <v>1827</v>
      </c>
      <c r="XET402" s="147" t="s">
        <v>627</v>
      </c>
      <c r="XEU402" s="147" t="s">
        <v>1873</v>
      </c>
      <c r="XEV402" s="147" t="s">
        <v>2530</v>
      </c>
      <c r="XEW402" s="147" t="s">
        <v>2027</v>
      </c>
      <c r="XEX402" s="147" t="s">
        <v>2635</v>
      </c>
      <c r="XEY402" s="147" t="s">
        <v>2530</v>
      </c>
    </row>
    <row r="403" spans="16367:16379">
      <c r="XEM403" s="345" t="s">
        <v>3019</v>
      </c>
      <c r="XES403" s="147" t="s">
        <v>1691</v>
      </c>
      <c r="XET403" s="147" t="s">
        <v>627</v>
      </c>
      <c r="XEU403" s="147" t="s">
        <v>1876</v>
      </c>
      <c r="XEV403" s="147" t="s">
        <v>2530</v>
      </c>
      <c r="XEW403" s="147" t="s">
        <v>2028</v>
      </c>
      <c r="XEX403" s="147" t="s">
        <v>2635</v>
      </c>
      <c r="XEY403" s="147" t="s">
        <v>2530</v>
      </c>
    </row>
    <row r="404" spans="16367:16379">
      <c r="XEM404" s="344" t="s">
        <v>3020</v>
      </c>
      <c r="XES404" s="147" t="s">
        <v>1692</v>
      </c>
      <c r="XET404" s="147" t="s">
        <v>627</v>
      </c>
      <c r="XEU404" s="147" t="s">
        <v>1872</v>
      </c>
      <c r="XEV404" s="147" t="s">
        <v>2530</v>
      </c>
      <c r="XEW404" s="147" t="s">
        <v>2029</v>
      </c>
      <c r="XEX404" s="147" t="s">
        <v>2635</v>
      </c>
      <c r="XEY404" s="147" t="s">
        <v>2530</v>
      </c>
    </row>
    <row r="405" spans="16367:16379">
      <c r="XEM405" s="147" t="s">
        <v>789</v>
      </c>
      <c r="XES405" s="147" t="s">
        <v>1693</v>
      </c>
      <c r="XET405" s="147" t="s">
        <v>627</v>
      </c>
      <c r="XEU405" s="147" t="s">
        <v>1876</v>
      </c>
      <c r="XEV405" s="147" t="s">
        <v>2530</v>
      </c>
      <c r="XEW405" s="147" t="s">
        <v>2030</v>
      </c>
      <c r="XEX405" s="147" t="s">
        <v>1872</v>
      </c>
      <c r="XEY405" s="147" t="s">
        <v>2530</v>
      </c>
    </row>
    <row r="406" spans="16367:16379">
      <c r="XEM406" s="147" t="s">
        <v>782</v>
      </c>
      <c r="XES406" s="259" t="s">
        <v>2519</v>
      </c>
      <c r="XET406" s="259" t="s">
        <v>627</v>
      </c>
      <c r="XEU406" s="259" t="s">
        <v>2626</v>
      </c>
      <c r="XEV406" s="259" t="s">
        <v>2528</v>
      </c>
      <c r="XEW406" s="147" t="s">
        <v>2031</v>
      </c>
      <c r="XEX406" s="147" t="s">
        <v>2635</v>
      </c>
      <c r="XEY406" s="147" t="s">
        <v>2530</v>
      </c>
    </row>
    <row r="407" spans="16367:16379">
      <c r="XEM407" s="147" t="s">
        <v>783</v>
      </c>
      <c r="XES407" s="259" t="s">
        <v>2518</v>
      </c>
      <c r="XET407" s="259" t="s">
        <v>627</v>
      </c>
      <c r="XEU407" s="259" t="s">
        <v>2626</v>
      </c>
      <c r="XEV407" s="259" t="s">
        <v>2528</v>
      </c>
      <c r="XEW407" s="147" t="s">
        <v>2032</v>
      </c>
      <c r="XEX407" s="147" t="s">
        <v>2635</v>
      </c>
      <c r="XEY407" s="147" t="s">
        <v>2530</v>
      </c>
    </row>
    <row r="408" spans="16367:16379">
      <c r="XEM408" s="345" t="s">
        <v>207</v>
      </c>
      <c r="XES408" s="259" t="s">
        <v>2517</v>
      </c>
      <c r="XET408" s="259" t="s">
        <v>627</v>
      </c>
      <c r="XEU408" s="259" t="s">
        <v>2625</v>
      </c>
      <c r="XEV408" s="259" t="s">
        <v>2528</v>
      </c>
      <c r="XEW408" s="147" t="s">
        <v>2033</v>
      </c>
      <c r="XEX408" s="147" t="s">
        <v>2635</v>
      </c>
      <c r="XEY408" s="147" t="s">
        <v>2530</v>
      </c>
    </row>
    <row r="409" spans="16367:16379">
      <c r="XEM409" s="147" t="s">
        <v>781</v>
      </c>
      <c r="XES409" s="147" t="s">
        <v>1694</v>
      </c>
      <c r="XET409" s="147" t="s">
        <v>985</v>
      </c>
      <c r="XEU409" s="147" t="s">
        <v>1871</v>
      </c>
      <c r="XEV409" s="147" t="s">
        <v>2530</v>
      </c>
      <c r="XEW409" s="147" t="s">
        <v>2034</v>
      </c>
      <c r="XEX409" s="147" t="s">
        <v>1871</v>
      </c>
      <c r="XEY409" s="147" t="s">
        <v>2530</v>
      </c>
    </row>
    <row r="410" spans="16367:16379">
      <c r="XEM410" s="147" t="s">
        <v>784</v>
      </c>
      <c r="XES410" s="147" t="s">
        <v>1828</v>
      </c>
      <c r="XET410" s="147" t="s">
        <v>627</v>
      </c>
      <c r="XEU410" s="147" t="s">
        <v>1873</v>
      </c>
      <c r="XEV410" s="147" t="s">
        <v>2530</v>
      </c>
      <c r="XEW410" s="147" t="s">
        <v>2035</v>
      </c>
      <c r="XEX410" s="147" t="s">
        <v>1868</v>
      </c>
      <c r="XEY410" s="147" t="s">
        <v>2530</v>
      </c>
    </row>
    <row r="411" spans="16367:16379">
      <c r="XEM411" s="345" t="s">
        <v>3021</v>
      </c>
      <c r="XES411" s="147" t="s">
        <v>1695</v>
      </c>
      <c r="XET411" s="147" t="s">
        <v>627</v>
      </c>
      <c r="XEU411" s="147" t="s">
        <v>1869</v>
      </c>
      <c r="XEV411" s="147" t="s">
        <v>2530</v>
      </c>
      <c r="XEW411" s="147" t="s">
        <v>2036</v>
      </c>
      <c r="XEX411" s="147" t="s">
        <v>2635</v>
      </c>
      <c r="XEY411" s="147" t="s">
        <v>2530</v>
      </c>
    </row>
    <row r="412" spans="16367:16379">
      <c r="XEM412" s="346" t="s">
        <v>3022</v>
      </c>
      <c r="XES412" s="259" t="s">
        <v>2520</v>
      </c>
      <c r="XET412" s="259" t="s">
        <v>627</v>
      </c>
      <c r="XEU412" s="259" t="s">
        <v>2627</v>
      </c>
      <c r="XEV412" s="259" t="s">
        <v>2528</v>
      </c>
      <c r="XEW412" s="147" t="s">
        <v>2037</v>
      </c>
      <c r="XEX412" s="147" t="s">
        <v>2640</v>
      </c>
      <c r="XEY412" s="147" t="s">
        <v>2530</v>
      </c>
    </row>
    <row r="413" spans="16367:16379">
      <c r="XEM413" s="253" t="s">
        <v>3023</v>
      </c>
      <c r="XES413" s="147" t="s">
        <v>1696</v>
      </c>
      <c r="XET413" s="147" t="s">
        <v>627</v>
      </c>
      <c r="XEU413" s="147" t="s">
        <v>1870</v>
      </c>
      <c r="XEV413" s="147" t="s">
        <v>2530</v>
      </c>
      <c r="XEW413" s="147" t="s">
        <v>2038</v>
      </c>
      <c r="XEX413" s="147" t="s">
        <v>1867</v>
      </c>
      <c r="XEY413" s="147" t="s">
        <v>2530</v>
      </c>
    </row>
    <row r="414" spans="16367:16379">
      <c r="XEM414" s="347" t="s">
        <v>3024</v>
      </c>
      <c r="XES414" s="147" t="s">
        <v>1697</v>
      </c>
      <c r="XET414" s="147" t="s">
        <v>627</v>
      </c>
      <c r="XEU414" s="147" t="s">
        <v>1872</v>
      </c>
      <c r="XEV414" s="147" t="s">
        <v>2530</v>
      </c>
      <c r="XEW414" s="147" t="s">
        <v>2039</v>
      </c>
      <c r="XEX414" s="147" t="s">
        <v>2640</v>
      </c>
      <c r="XEY414" s="147" t="s">
        <v>2530</v>
      </c>
    </row>
    <row r="415" spans="16367:16379">
      <c r="XEM415" s="147" t="s">
        <v>785</v>
      </c>
      <c r="XES415" s="147" t="s">
        <v>1698</v>
      </c>
      <c r="XET415" s="147" t="s">
        <v>985</v>
      </c>
      <c r="XEU415" s="147" t="s">
        <v>1870</v>
      </c>
      <c r="XEV415" s="147" t="s">
        <v>2530</v>
      </c>
      <c r="XEW415" s="147" t="s">
        <v>2040</v>
      </c>
      <c r="XEX415" s="147" t="s">
        <v>1868</v>
      </c>
      <c r="XEY415" s="147" t="s">
        <v>2530</v>
      </c>
    </row>
    <row r="416" spans="16367:16379">
      <c r="XEM416" s="253" t="s">
        <v>786</v>
      </c>
      <c r="XES416" s="147" t="s">
        <v>1699</v>
      </c>
      <c r="XET416" s="147" t="s">
        <v>985</v>
      </c>
      <c r="XEU416" s="147" t="s">
        <v>1871</v>
      </c>
      <c r="XEV416" s="147" t="s">
        <v>2530</v>
      </c>
      <c r="XEW416" s="147" t="s">
        <v>2041</v>
      </c>
      <c r="XEX416" s="147" t="s">
        <v>2640</v>
      </c>
      <c r="XEY416" s="147" t="s">
        <v>2530</v>
      </c>
    </row>
    <row r="417" spans="16367:16379">
      <c r="XEM417" s="345" t="s">
        <v>3025</v>
      </c>
      <c r="XES417" s="147" t="s">
        <v>1829</v>
      </c>
      <c r="XET417" s="147" t="s">
        <v>985</v>
      </c>
      <c r="XEU417" s="147" t="s">
        <v>1867</v>
      </c>
      <c r="XEV417" s="147" t="s">
        <v>2530</v>
      </c>
      <c r="XEW417" s="147" t="s">
        <v>2042</v>
      </c>
      <c r="XEX417" s="147" t="s">
        <v>1870</v>
      </c>
      <c r="XEY417" s="147" t="s">
        <v>2530</v>
      </c>
    </row>
    <row r="418" spans="16367:16379">
      <c r="XEM418" s="345" t="s">
        <v>3026</v>
      </c>
      <c r="XES418" s="147" t="s">
        <v>1791</v>
      </c>
      <c r="XET418" s="147" t="s">
        <v>985</v>
      </c>
      <c r="XEU418" s="147" t="s">
        <v>1871</v>
      </c>
      <c r="XEV418" s="147" t="s">
        <v>2530</v>
      </c>
      <c r="XEW418" s="147" t="s">
        <v>2043</v>
      </c>
      <c r="XEX418" s="147" t="s">
        <v>2635</v>
      </c>
      <c r="XEY418" s="147" t="s">
        <v>2530</v>
      </c>
    </row>
    <row r="419" spans="16367:16379">
      <c r="XEM419" s="343" t="s">
        <v>787</v>
      </c>
      <c r="XES419" s="147" t="s">
        <v>1792</v>
      </c>
      <c r="XET419" s="147" t="s">
        <v>985</v>
      </c>
      <c r="XEU419" s="147" t="s">
        <v>1871</v>
      </c>
      <c r="XEV419" s="147" t="s">
        <v>2530</v>
      </c>
      <c r="XEW419" s="147" t="s">
        <v>2044</v>
      </c>
      <c r="XEX419" s="147" t="s">
        <v>2636</v>
      </c>
      <c r="XEY419" s="147" t="s">
        <v>2530</v>
      </c>
    </row>
    <row r="420" spans="16367:16379">
      <c r="XEM420" s="147" t="s">
        <v>788</v>
      </c>
      <c r="XES420" s="147" t="s">
        <v>1793</v>
      </c>
      <c r="XET420" s="147" t="s">
        <v>985</v>
      </c>
      <c r="XEU420" s="147" t="s">
        <v>1872</v>
      </c>
      <c r="XEV420" s="147" t="s">
        <v>2530</v>
      </c>
      <c r="XEW420" s="147" t="s">
        <v>2045</v>
      </c>
      <c r="XEX420" s="147" t="s">
        <v>1870</v>
      </c>
      <c r="XEY420" s="147" t="s">
        <v>2530</v>
      </c>
    </row>
    <row r="421" spans="16367:16379">
      <c r="XEM421" s="343" t="s">
        <v>3027</v>
      </c>
      <c r="XES421" s="147" t="s">
        <v>1700</v>
      </c>
      <c r="XET421" s="147" t="s">
        <v>985</v>
      </c>
      <c r="XEU421" s="147" t="s">
        <v>1870</v>
      </c>
      <c r="XEV421" s="147" t="s">
        <v>2530</v>
      </c>
      <c r="XEW421" s="147" t="s">
        <v>2046</v>
      </c>
      <c r="XEX421" s="147" t="s">
        <v>1872</v>
      </c>
      <c r="XEY421" s="147" t="s">
        <v>2530</v>
      </c>
    </row>
    <row r="422" spans="16367:16379">
      <c r="XEM422" s="347" t="s">
        <v>3028</v>
      </c>
      <c r="XES422" s="147" t="s">
        <v>1830</v>
      </c>
      <c r="XET422" s="147" t="s">
        <v>627</v>
      </c>
      <c r="XEU422" s="147" t="s">
        <v>1870</v>
      </c>
      <c r="XEV422" s="147" t="s">
        <v>2530</v>
      </c>
      <c r="XEW422" s="147" t="s">
        <v>2047</v>
      </c>
      <c r="XEX422" s="147" t="s">
        <v>2635</v>
      </c>
      <c r="XEY422" s="147" t="s">
        <v>2530</v>
      </c>
    </row>
    <row r="423" spans="16367:16379">
      <c r="XEM423" s="343" t="s">
        <v>360</v>
      </c>
      <c r="XES423" s="147" t="s">
        <v>1701</v>
      </c>
      <c r="XET423" s="147" t="s">
        <v>627</v>
      </c>
      <c r="XEU423" s="147" t="s">
        <v>1867</v>
      </c>
      <c r="XEV423" s="147" t="s">
        <v>2530</v>
      </c>
      <c r="XEW423" s="147" t="s">
        <v>2048</v>
      </c>
      <c r="XEX423" s="147" t="s">
        <v>1871</v>
      </c>
      <c r="XEY423" s="147" t="s">
        <v>2530</v>
      </c>
    </row>
    <row r="424" spans="16367:16379">
      <c r="XEM424" s="343" t="s">
        <v>3029</v>
      </c>
      <c r="XES424" s="147" t="s">
        <v>1702</v>
      </c>
      <c r="XET424" s="147" t="s">
        <v>627</v>
      </c>
      <c r="XEU424" s="147" t="s">
        <v>1870</v>
      </c>
      <c r="XEV424" s="147" t="s">
        <v>2530</v>
      </c>
      <c r="XEW424" s="147" t="s">
        <v>2049</v>
      </c>
      <c r="XEX424" s="147" t="s">
        <v>1870</v>
      </c>
      <c r="XEY424" s="147" t="s">
        <v>2530</v>
      </c>
    </row>
    <row r="425" spans="16367:16379">
      <c r="XEM425" s="260" t="s">
        <v>304</v>
      </c>
      <c r="XES425" s="147" t="s">
        <v>1703</v>
      </c>
      <c r="XET425" s="147" t="s">
        <v>627</v>
      </c>
      <c r="XEU425" s="147" t="s">
        <v>1867</v>
      </c>
      <c r="XEV425" s="147" t="s">
        <v>2530</v>
      </c>
      <c r="XEW425" s="147" t="s">
        <v>2050</v>
      </c>
      <c r="XEX425" s="147" t="s">
        <v>1867</v>
      </c>
      <c r="XEY425" s="147" t="s">
        <v>2530</v>
      </c>
    </row>
    <row r="426" spans="16367:16379">
      <c r="XEM426" s="260" t="s">
        <v>3030</v>
      </c>
      <c r="XES426" s="147" t="s">
        <v>1704</v>
      </c>
      <c r="XET426" s="147" t="s">
        <v>627</v>
      </c>
      <c r="XEU426" s="147" t="s">
        <v>1867</v>
      </c>
      <c r="XEV426" s="147" t="s">
        <v>2530</v>
      </c>
      <c r="XEW426" s="147" t="s">
        <v>2051</v>
      </c>
      <c r="XEX426" s="147" t="s">
        <v>2640</v>
      </c>
      <c r="XEY426" s="147" t="s">
        <v>2530</v>
      </c>
    </row>
    <row r="427" spans="16367:16379">
      <c r="XEM427" s="346" t="s">
        <v>3031</v>
      </c>
      <c r="XES427" s="147" t="s">
        <v>1705</v>
      </c>
      <c r="XET427" s="147" t="s">
        <v>627</v>
      </c>
      <c r="XEU427" s="147" t="s">
        <v>1870</v>
      </c>
      <c r="XEV427" s="147" t="s">
        <v>2530</v>
      </c>
      <c r="XEW427" s="147" t="s">
        <v>2052</v>
      </c>
      <c r="XEX427" s="147" t="s">
        <v>1867</v>
      </c>
      <c r="XEY427" s="147" t="s">
        <v>2530</v>
      </c>
    </row>
    <row r="428" spans="16367:16379">
      <c r="XEM428" s="346" t="s">
        <v>3032</v>
      </c>
      <c r="XES428" s="147" t="s">
        <v>1706</v>
      </c>
      <c r="XET428" s="147" t="s">
        <v>627</v>
      </c>
      <c r="XEU428" s="147" t="s">
        <v>1867</v>
      </c>
      <c r="XEV428" s="147" t="s">
        <v>2530</v>
      </c>
      <c r="XEW428" s="147" t="s">
        <v>2053</v>
      </c>
      <c r="XEX428" s="147" t="s">
        <v>2635</v>
      </c>
      <c r="XEY428" s="147" t="s">
        <v>2530</v>
      </c>
    </row>
    <row r="429" spans="16367:16379">
      <c r="XEM429" s="260" t="s">
        <v>790</v>
      </c>
      <c r="XES429" s="147" t="s">
        <v>1707</v>
      </c>
      <c r="XET429" s="147" t="s">
        <v>627</v>
      </c>
      <c r="XEU429" s="147" t="s">
        <v>1870</v>
      </c>
      <c r="XEV429" s="147" t="s">
        <v>2530</v>
      </c>
      <c r="XEW429" s="147" t="s">
        <v>2054</v>
      </c>
      <c r="XEX429" s="147" t="s">
        <v>2635</v>
      </c>
      <c r="XEY429" s="147" t="s">
        <v>2530</v>
      </c>
    </row>
    <row r="430" spans="16367:16379">
      <c r="XEM430" s="147" t="s">
        <v>220</v>
      </c>
      <c r="XES430" s="147" t="s">
        <v>1708</v>
      </c>
      <c r="XET430" s="147" t="s">
        <v>627</v>
      </c>
      <c r="XEU430" s="147" t="s">
        <v>1868</v>
      </c>
      <c r="XEV430" s="147" t="s">
        <v>2530</v>
      </c>
      <c r="XEW430" s="147" t="s">
        <v>2055</v>
      </c>
      <c r="XEX430" s="147" t="s">
        <v>1870</v>
      </c>
      <c r="XEY430" s="147" t="s">
        <v>2530</v>
      </c>
    </row>
    <row r="431" spans="16367:16379">
      <c r="XEM431" s="147" t="s">
        <v>134</v>
      </c>
      <c r="XES431" s="259" t="s">
        <v>2521</v>
      </c>
      <c r="XET431" s="259" t="s">
        <v>627</v>
      </c>
      <c r="XEU431" s="259" t="s">
        <v>2625</v>
      </c>
      <c r="XEV431" s="259" t="s">
        <v>2528</v>
      </c>
      <c r="XEW431" s="147" t="s">
        <v>2056</v>
      </c>
      <c r="XEX431" s="147" t="s">
        <v>2635</v>
      </c>
      <c r="XEY431" s="147" t="s">
        <v>2530</v>
      </c>
    </row>
    <row r="432" spans="16367:16379">
      <c r="XEM432" s="343" t="s">
        <v>3033</v>
      </c>
      <c r="XES432" s="147" t="s">
        <v>1709</v>
      </c>
      <c r="XET432" s="147" t="s">
        <v>627</v>
      </c>
      <c r="XEU432" s="147" t="s">
        <v>1872</v>
      </c>
      <c r="XEV432" s="147" t="s">
        <v>2530</v>
      </c>
      <c r="XEW432" s="147" t="s">
        <v>2057</v>
      </c>
      <c r="XEX432" s="147" t="s">
        <v>2635</v>
      </c>
      <c r="XEY432" s="147" t="s">
        <v>2530</v>
      </c>
    </row>
    <row r="433" spans="16367:16379">
      <c r="XEM433" s="147" t="s">
        <v>791</v>
      </c>
      <c r="XES433" s="147" t="s">
        <v>1710</v>
      </c>
      <c r="XET433" s="147" t="s">
        <v>985</v>
      </c>
      <c r="XEU433" s="147" t="s">
        <v>1873</v>
      </c>
      <c r="XEV433" s="147" t="s">
        <v>2530</v>
      </c>
      <c r="XEW433" s="147" t="s">
        <v>2058</v>
      </c>
      <c r="XEX433" s="147" t="s">
        <v>1867</v>
      </c>
      <c r="XEY433" s="147" t="s">
        <v>2530</v>
      </c>
    </row>
    <row r="434" spans="16367:16379">
      <c r="XEM434" s="346" t="s">
        <v>3034</v>
      </c>
      <c r="XES434" s="147" t="s">
        <v>1711</v>
      </c>
      <c r="XET434" s="147" t="s">
        <v>985</v>
      </c>
      <c r="XEU434" s="147" t="s">
        <v>1872</v>
      </c>
      <c r="XEV434" s="147" t="s">
        <v>2530</v>
      </c>
      <c r="XEW434" s="147" t="s">
        <v>2059</v>
      </c>
      <c r="XEX434" s="147" t="s">
        <v>1871</v>
      </c>
      <c r="XEY434" s="147" t="s">
        <v>2530</v>
      </c>
    </row>
    <row r="435" spans="16367:16379">
      <c r="XEM435" s="344" t="s">
        <v>792</v>
      </c>
      <c r="XES435" s="259" t="s">
        <v>2522</v>
      </c>
      <c r="XET435" s="259" t="s">
        <v>627</v>
      </c>
      <c r="XEU435" s="259" t="s">
        <v>2628</v>
      </c>
      <c r="XEV435" s="259" t="s">
        <v>2528</v>
      </c>
      <c r="XEW435" s="147" t="s">
        <v>2060</v>
      </c>
      <c r="XEX435" s="147" t="s">
        <v>2635</v>
      </c>
      <c r="XEY435" s="147" t="s">
        <v>2530</v>
      </c>
    </row>
    <row r="436" spans="16367:16379">
      <c r="XEM436" s="347" t="s">
        <v>3035</v>
      </c>
      <c r="XES436" s="147" t="s">
        <v>1712</v>
      </c>
      <c r="XET436" s="147" t="s">
        <v>627</v>
      </c>
      <c r="XEU436" s="147" t="s">
        <v>1867</v>
      </c>
      <c r="XEV436" s="147" t="s">
        <v>2530</v>
      </c>
      <c r="XEW436" s="147" t="s">
        <v>2061</v>
      </c>
      <c r="XEX436" s="147" t="s">
        <v>2635</v>
      </c>
      <c r="XEY436" s="147" t="s">
        <v>2530</v>
      </c>
    </row>
    <row r="437" spans="16367:16379">
      <c r="XEM437" s="345" t="s">
        <v>793</v>
      </c>
      <c r="XES437" s="147" t="s">
        <v>1713</v>
      </c>
      <c r="XET437" s="147" t="s">
        <v>627</v>
      </c>
      <c r="XEU437" s="147" t="s">
        <v>1871</v>
      </c>
      <c r="XEV437" s="147" t="s">
        <v>2530</v>
      </c>
      <c r="XEW437" s="147" t="s">
        <v>2062</v>
      </c>
      <c r="XEX437" s="147" t="s">
        <v>1867</v>
      </c>
      <c r="XEY437" s="147" t="s">
        <v>2530</v>
      </c>
    </row>
    <row r="438" spans="16367:16379">
      <c r="XEM438" s="147" t="s">
        <v>794</v>
      </c>
      <c r="XES438" s="147" t="s">
        <v>1714</v>
      </c>
      <c r="XET438" s="147" t="s">
        <v>627</v>
      </c>
      <c r="XEU438" s="147" t="s">
        <v>1871</v>
      </c>
      <c r="XEV438" s="147" t="s">
        <v>2530</v>
      </c>
      <c r="XEW438" s="147" t="s">
        <v>2063</v>
      </c>
      <c r="XEX438" s="147" t="s">
        <v>1867</v>
      </c>
      <c r="XEY438" s="147" t="s">
        <v>2530</v>
      </c>
    </row>
    <row r="439" spans="16367:16379">
      <c r="XEM439" s="253" t="s">
        <v>3036</v>
      </c>
      <c r="XES439" s="147" t="s">
        <v>1715</v>
      </c>
      <c r="XET439" s="147" t="s">
        <v>627</v>
      </c>
      <c r="XEU439" s="147" t="s">
        <v>1871</v>
      </c>
      <c r="XEV439" s="147" t="s">
        <v>2530</v>
      </c>
      <c r="XEW439" s="147" t="s">
        <v>2064</v>
      </c>
      <c r="XEX439" s="147" t="s">
        <v>1867</v>
      </c>
      <c r="XEY439" s="147" t="s">
        <v>2530</v>
      </c>
    </row>
    <row r="440" spans="16367:16379">
      <c r="XEM440" s="344" t="s">
        <v>795</v>
      </c>
      <c r="XES440" s="147" t="s">
        <v>1794</v>
      </c>
      <c r="XET440" s="147" t="s">
        <v>985</v>
      </c>
      <c r="XEU440" s="147" t="s">
        <v>1872</v>
      </c>
      <c r="XEV440" s="147" t="s">
        <v>2530</v>
      </c>
      <c r="XEW440" s="259" t="s">
        <v>2589</v>
      </c>
      <c r="XEX440" s="259" t="s">
        <v>2626</v>
      </c>
      <c r="XEY440" s="259" t="s">
        <v>2528</v>
      </c>
    </row>
    <row r="441" spans="16367:16379">
      <c r="XEM441" s="343" t="s">
        <v>796</v>
      </c>
      <c r="XES441" s="147" t="s">
        <v>1716</v>
      </c>
      <c r="XET441" s="147" t="s">
        <v>627</v>
      </c>
      <c r="XEU441" s="147" t="s">
        <v>1867</v>
      </c>
      <c r="XEV441" s="147" t="s">
        <v>2530</v>
      </c>
      <c r="XEW441" s="147" t="s">
        <v>2065</v>
      </c>
      <c r="XEX441" s="147" t="s">
        <v>2695</v>
      </c>
      <c r="XEY441" s="147" t="s">
        <v>2530</v>
      </c>
    </row>
    <row r="442" spans="16367:16379">
      <c r="XEM442" s="343" t="s">
        <v>3037</v>
      </c>
      <c r="XES442" s="261" t="s">
        <v>2232</v>
      </c>
      <c r="XET442" s="261" t="s">
        <v>985</v>
      </c>
      <c r="XEU442" s="261" t="s">
        <v>1870</v>
      </c>
      <c r="XEV442" s="147" t="s">
        <v>2530</v>
      </c>
      <c r="XEW442" s="147" t="s">
        <v>2066</v>
      </c>
      <c r="XEX442" s="147" t="s">
        <v>1867</v>
      </c>
      <c r="XEY442" s="147" t="s">
        <v>2530</v>
      </c>
    </row>
    <row r="443" spans="16367:16379">
      <c r="XEM443" s="343" t="s">
        <v>797</v>
      </c>
      <c r="XES443" s="147" t="s">
        <v>1717</v>
      </c>
      <c r="XET443" s="147" t="s">
        <v>985</v>
      </c>
      <c r="XEU443" s="147" t="s">
        <v>1879</v>
      </c>
      <c r="XEV443" s="147" t="s">
        <v>2530</v>
      </c>
      <c r="XEW443" s="147" t="s">
        <v>2067</v>
      </c>
      <c r="XEX443" s="147" t="s">
        <v>1867</v>
      </c>
      <c r="XEY443" s="147" t="s">
        <v>2530</v>
      </c>
    </row>
    <row r="444" spans="16367:16379">
      <c r="XEM444" s="345" t="s">
        <v>3038</v>
      </c>
      <c r="XES444" s="259" t="s">
        <v>2523</v>
      </c>
      <c r="XET444" s="259" t="s">
        <v>627</v>
      </c>
      <c r="XEU444" s="259" t="s">
        <v>2629</v>
      </c>
      <c r="XEV444" s="259" t="s">
        <v>2528</v>
      </c>
      <c r="XEW444" s="147" t="s">
        <v>2068</v>
      </c>
      <c r="XEX444" s="147" t="s">
        <v>1871</v>
      </c>
      <c r="XEY444" s="147" t="s">
        <v>2530</v>
      </c>
    </row>
    <row r="445" spans="16367:16379">
      <c r="XEM445" s="260" t="s">
        <v>3039</v>
      </c>
      <c r="XES445" s="147" t="s">
        <v>1718</v>
      </c>
      <c r="XET445" s="147" t="s">
        <v>627</v>
      </c>
      <c r="XEU445" s="147" t="s">
        <v>1870</v>
      </c>
      <c r="XEV445" s="147" t="s">
        <v>2530</v>
      </c>
      <c r="XEW445" s="147" t="s">
        <v>2069</v>
      </c>
      <c r="XEX445" s="147" t="s">
        <v>1872</v>
      </c>
      <c r="XEY445" s="147" t="s">
        <v>2530</v>
      </c>
    </row>
    <row r="446" spans="16367:16379">
      <c r="XEM446" s="344" t="s">
        <v>3040</v>
      </c>
      <c r="XES446" s="147" t="s">
        <v>1719</v>
      </c>
      <c r="XET446" s="147" t="s">
        <v>985</v>
      </c>
      <c r="XEU446" s="147" t="s">
        <v>1870</v>
      </c>
      <c r="XEV446" s="147" t="s">
        <v>2530</v>
      </c>
      <c r="XEW446" s="147" t="s">
        <v>2070</v>
      </c>
      <c r="XEX446" s="147" t="s">
        <v>2635</v>
      </c>
      <c r="XEY446" s="147" t="s">
        <v>2530</v>
      </c>
    </row>
    <row r="447" spans="16367:16379">
      <c r="XEM447" s="147" t="s">
        <v>228</v>
      </c>
      <c r="XES447" s="147" t="s">
        <v>1720</v>
      </c>
      <c r="XET447" s="147" t="s">
        <v>627</v>
      </c>
      <c r="XEU447" s="147" t="s">
        <v>1873</v>
      </c>
      <c r="XEV447" s="147" t="s">
        <v>2530</v>
      </c>
      <c r="XEW447" s="147" t="s">
        <v>2071</v>
      </c>
      <c r="XEX447" s="147" t="s">
        <v>2635</v>
      </c>
      <c r="XEY447" s="147" t="s">
        <v>2530</v>
      </c>
    </row>
    <row r="448" spans="16367:16379">
      <c r="XEM448" s="147" t="s">
        <v>798</v>
      </c>
      <c r="XES448" s="259" t="s">
        <v>2524</v>
      </c>
      <c r="XET448" s="259" t="s">
        <v>627</v>
      </c>
      <c r="XEU448" s="259" t="s">
        <v>2630</v>
      </c>
      <c r="XEV448" s="259" t="s">
        <v>2528</v>
      </c>
      <c r="XEW448" s="147" t="s">
        <v>2072</v>
      </c>
      <c r="XEX448" s="147" t="s">
        <v>2635</v>
      </c>
      <c r="XEY448" s="147" t="s">
        <v>2530</v>
      </c>
    </row>
    <row r="449" spans="16367:16379">
      <c r="XEM449" s="343" t="s">
        <v>3041</v>
      </c>
      <c r="XES449" s="147" t="s">
        <v>1721</v>
      </c>
      <c r="XET449" s="147" t="s">
        <v>985</v>
      </c>
      <c r="XEU449" s="147" t="s">
        <v>1870</v>
      </c>
      <c r="XEV449" s="147" t="s">
        <v>2530</v>
      </c>
      <c r="XEW449" s="147" t="s">
        <v>2073</v>
      </c>
      <c r="XEX449" s="147" t="s">
        <v>1867</v>
      </c>
      <c r="XEY449" s="147" t="s">
        <v>2530</v>
      </c>
    </row>
    <row r="450" spans="16367:16379">
      <c r="XEM450" s="147" t="s">
        <v>799</v>
      </c>
      <c r="XES450" s="147" t="s">
        <v>1722</v>
      </c>
      <c r="XET450" s="147" t="s">
        <v>985</v>
      </c>
      <c r="XEU450" s="147" t="s">
        <v>1867</v>
      </c>
      <c r="XEV450" s="147" t="s">
        <v>2530</v>
      </c>
      <c r="XEW450" s="147" t="s">
        <v>2074</v>
      </c>
      <c r="XEX450" s="147" t="s">
        <v>1871</v>
      </c>
      <c r="XEY450" s="147" t="s">
        <v>2530</v>
      </c>
    </row>
    <row r="451" spans="16367:16379">
      <c r="XEM451" s="343" t="s">
        <v>3042</v>
      </c>
      <c r="XES451" s="147" t="s">
        <v>1723</v>
      </c>
      <c r="XET451" s="147" t="s">
        <v>627</v>
      </c>
      <c r="XEU451" s="147" t="s">
        <v>1869</v>
      </c>
      <c r="XEV451" s="147" t="s">
        <v>2530</v>
      </c>
      <c r="XEW451" s="147" t="s">
        <v>2075</v>
      </c>
      <c r="XEX451" s="147" t="s">
        <v>2696</v>
      </c>
      <c r="XEY451" s="147" t="s">
        <v>2530</v>
      </c>
    </row>
    <row r="452" spans="16367:16379">
      <c r="XEM452" s="260" t="s">
        <v>3043</v>
      </c>
      <c r="XES452" s="147" t="s">
        <v>1724</v>
      </c>
      <c r="XET452" s="147" t="s">
        <v>627</v>
      </c>
      <c r="XEU452" s="147" t="s">
        <v>1867</v>
      </c>
      <c r="XEV452" s="147" t="s">
        <v>2530</v>
      </c>
      <c r="XEW452" s="147" t="s">
        <v>2076</v>
      </c>
      <c r="XEX452" s="147" t="s">
        <v>1870</v>
      </c>
      <c r="XEY452" s="147" t="s">
        <v>2530</v>
      </c>
    </row>
    <row r="453" spans="16367:16379">
      <c r="XEM453" s="346" t="s">
        <v>800</v>
      </c>
      <c r="XES453" s="147" t="s">
        <v>1831</v>
      </c>
      <c r="XET453" s="147" t="s">
        <v>985</v>
      </c>
      <c r="XEU453" s="147" t="s">
        <v>1873</v>
      </c>
      <c r="XEV453" s="147" t="s">
        <v>2530</v>
      </c>
      <c r="XEW453" s="147" t="s">
        <v>2077</v>
      </c>
      <c r="XEX453" s="147" t="s">
        <v>2640</v>
      </c>
      <c r="XEY453" s="147" t="s">
        <v>2530</v>
      </c>
    </row>
    <row r="454" spans="16367:16379">
      <c r="XEM454" s="260" t="s">
        <v>3044</v>
      </c>
      <c r="XES454" s="147" t="s">
        <v>1795</v>
      </c>
      <c r="XET454" s="147" t="s">
        <v>985</v>
      </c>
      <c r="XEU454" s="147" t="s">
        <v>1871</v>
      </c>
      <c r="XEV454" s="147" t="s">
        <v>2530</v>
      </c>
      <c r="XEW454" s="147" t="s">
        <v>2078</v>
      </c>
      <c r="XEX454" s="147" t="s">
        <v>1867</v>
      </c>
      <c r="XEY454" s="147" t="s">
        <v>2530</v>
      </c>
    </row>
    <row r="455" spans="16367:16379">
      <c r="XEM455" s="346" t="s">
        <v>294</v>
      </c>
      <c r="XES455" s="147" t="s">
        <v>1725</v>
      </c>
      <c r="XET455" s="147" t="s">
        <v>627</v>
      </c>
      <c r="XEU455" s="147" t="s">
        <v>1867</v>
      </c>
      <c r="XEV455" s="147" t="s">
        <v>2530</v>
      </c>
      <c r="XEW455" s="147" t="s">
        <v>2079</v>
      </c>
      <c r="XEX455" s="147" t="s">
        <v>2634</v>
      </c>
      <c r="XEY455" s="147" t="s">
        <v>2530</v>
      </c>
    </row>
    <row r="456" spans="16367:16379">
      <c r="XEM456" s="346" t="s">
        <v>3045</v>
      </c>
      <c r="XES456" s="147" t="s">
        <v>1726</v>
      </c>
      <c r="XET456" s="147" t="s">
        <v>627</v>
      </c>
      <c r="XEU456" s="147" t="s">
        <v>1868</v>
      </c>
      <c r="XEV456" s="147" t="s">
        <v>2530</v>
      </c>
      <c r="XEW456" s="147" t="s">
        <v>2080</v>
      </c>
      <c r="XEX456" s="147" t="s">
        <v>1870</v>
      </c>
      <c r="XEY456" s="147" t="s">
        <v>2530</v>
      </c>
    </row>
    <row r="457" spans="16367:16379">
      <c r="XEM457" s="147" t="s">
        <v>801</v>
      </c>
      <c r="XES457" s="147" t="s">
        <v>1796</v>
      </c>
      <c r="XET457" s="147" t="s">
        <v>985</v>
      </c>
      <c r="XEU457" s="147" t="s">
        <v>1867</v>
      </c>
      <c r="XEV457" s="147" t="s">
        <v>2530</v>
      </c>
      <c r="XEW457" s="147" t="s">
        <v>2081</v>
      </c>
      <c r="XEX457" s="147" t="s">
        <v>2635</v>
      </c>
      <c r="XEY457" s="147" t="s">
        <v>2530</v>
      </c>
    </row>
    <row r="458" spans="16367:16379">
      <c r="XEM458" s="345" t="s">
        <v>802</v>
      </c>
      <c r="XES458" s="147" t="s">
        <v>1797</v>
      </c>
      <c r="XET458" s="147" t="s">
        <v>627</v>
      </c>
      <c r="XEU458" s="147" t="s">
        <v>1867</v>
      </c>
      <c r="XEV458" s="147" t="s">
        <v>2530</v>
      </c>
      <c r="XEW458" s="147" t="s">
        <v>2082</v>
      </c>
      <c r="XEX458" s="147" t="s">
        <v>1867</v>
      </c>
      <c r="XEY458" s="147" t="s">
        <v>2530</v>
      </c>
    </row>
    <row r="459" spans="16367:16379">
      <c r="XEM459" s="343" t="s">
        <v>422</v>
      </c>
      <c r="XES459" s="147" t="s">
        <v>1798</v>
      </c>
      <c r="XET459" s="147" t="s">
        <v>627</v>
      </c>
      <c r="XEU459" s="147" t="s">
        <v>1870</v>
      </c>
      <c r="XEV459" s="147" t="s">
        <v>2530</v>
      </c>
      <c r="XEW459" s="147" t="s">
        <v>2083</v>
      </c>
      <c r="XEX459" s="147" t="s">
        <v>2636</v>
      </c>
      <c r="XEY459" s="147" t="s">
        <v>2530</v>
      </c>
    </row>
    <row r="460" spans="16367:16379">
      <c r="XEM460" s="346" t="s">
        <v>3046</v>
      </c>
      <c r="XES460" s="147" t="s">
        <v>1799</v>
      </c>
      <c r="XET460" s="147" t="s">
        <v>985</v>
      </c>
      <c r="XEU460" s="147" t="s">
        <v>1871</v>
      </c>
      <c r="XEV460" s="147" t="s">
        <v>2530</v>
      </c>
      <c r="XEW460" s="147" t="s">
        <v>2084</v>
      </c>
      <c r="XEX460" s="147" t="s">
        <v>2634</v>
      </c>
      <c r="XEY460" s="147" t="s">
        <v>2530</v>
      </c>
    </row>
    <row r="461" spans="16367:16379">
      <c r="XEM461" s="346" t="s">
        <v>3047</v>
      </c>
      <c r="XES461" s="147" t="s">
        <v>1727</v>
      </c>
      <c r="XET461" s="147" t="s">
        <v>985</v>
      </c>
      <c r="XEU461" s="147" t="s">
        <v>1870</v>
      </c>
      <c r="XEV461" s="147" t="s">
        <v>2530</v>
      </c>
      <c r="XEW461" s="147" t="s">
        <v>2085</v>
      </c>
      <c r="XEX461" s="147" t="s">
        <v>2635</v>
      </c>
      <c r="XEY461" s="147" t="s">
        <v>2530</v>
      </c>
    </row>
    <row r="462" spans="16367:16379">
      <c r="XEM462" s="147" t="s">
        <v>358</v>
      </c>
      <c r="XES462" s="147" t="s">
        <v>1800</v>
      </c>
      <c r="XET462" s="147" t="s">
        <v>985</v>
      </c>
      <c r="XEU462" s="147" t="s">
        <v>1867</v>
      </c>
      <c r="XEV462" s="147" t="s">
        <v>2530</v>
      </c>
      <c r="XEW462" s="147" t="s">
        <v>2086</v>
      </c>
      <c r="XEX462" s="147" t="s">
        <v>1867</v>
      </c>
      <c r="XEY462" s="147" t="s">
        <v>2530</v>
      </c>
    </row>
    <row r="463" spans="16367:16379">
      <c r="XEM463" s="260" t="s">
        <v>3048</v>
      </c>
      <c r="XES463" s="147" t="s">
        <v>1728</v>
      </c>
      <c r="XET463" s="147" t="s">
        <v>627</v>
      </c>
      <c r="XEU463" s="147" t="s">
        <v>1874</v>
      </c>
      <c r="XEV463" s="147" t="s">
        <v>2530</v>
      </c>
      <c r="XEW463" s="147" t="s">
        <v>2087</v>
      </c>
      <c r="XEX463" s="147" t="s">
        <v>2635</v>
      </c>
      <c r="XEY463" s="147" t="s">
        <v>2530</v>
      </c>
    </row>
    <row r="464" spans="16367:16379">
      <c r="XEM464" s="344" t="s">
        <v>3049</v>
      </c>
      <c r="XES464" s="147" t="s">
        <v>1729</v>
      </c>
      <c r="XET464" s="147" t="s">
        <v>627</v>
      </c>
      <c r="XEU464" s="147" t="s">
        <v>1874</v>
      </c>
      <c r="XEV464" s="147" t="s">
        <v>2530</v>
      </c>
      <c r="XEW464" s="147" t="s">
        <v>2088</v>
      </c>
      <c r="XEX464" s="147" t="s">
        <v>1871</v>
      </c>
      <c r="XEY464" s="147" t="s">
        <v>2530</v>
      </c>
    </row>
    <row r="465" spans="16367:16379">
      <c r="XEM465" s="147" t="s">
        <v>3050</v>
      </c>
      <c r="XES465" s="147" t="s">
        <v>1730</v>
      </c>
      <c r="XET465" s="147" t="s">
        <v>627</v>
      </c>
      <c r="XEU465" s="147" t="s">
        <v>1870</v>
      </c>
      <c r="XEV465" s="147" t="s">
        <v>2530</v>
      </c>
      <c r="XEW465" s="147" t="s">
        <v>2089</v>
      </c>
      <c r="XEX465" s="147" t="s">
        <v>2635</v>
      </c>
      <c r="XEY465" s="147" t="s">
        <v>2530</v>
      </c>
    </row>
    <row r="466" spans="16367:16379">
      <c r="XEM466" s="147" t="s">
        <v>803</v>
      </c>
      <c r="XES466" s="147" t="s">
        <v>1731</v>
      </c>
      <c r="XET466" s="147" t="s">
        <v>627</v>
      </c>
      <c r="XEU466" s="147" t="s">
        <v>1870</v>
      </c>
      <c r="XEV466" s="147" t="s">
        <v>2530</v>
      </c>
      <c r="XEW466" s="147" t="s">
        <v>2090</v>
      </c>
      <c r="XEX466" s="147" t="s">
        <v>2635</v>
      </c>
      <c r="XEY466" s="147" t="s">
        <v>2530</v>
      </c>
    </row>
    <row r="467" spans="16367:16379">
      <c r="XEM467" s="344" t="s">
        <v>3051</v>
      </c>
      <c r="XES467" s="147" t="s">
        <v>1426</v>
      </c>
      <c r="XET467" s="147" t="s">
        <v>985</v>
      </c>
      <c r="XEU467" s="147" t="s">
        <v>1867</v>
      </c>
      <c r="XEV467" s="147" t="s">
        <v>2530</v>
      </c>
      <c r="XEW467" s="147" t="s">
        <v>2091</v>
      </c>
      <c r="XEX467" s="147" t="s">
        <v>2635</v>
      </c>
      <c r="XEY467" s="147" t="s">
        <v>2530</v>
      </c>
    </row>
    <row r="468" spans="16367:16379">
      <c r="XEM468" s="344" t="s">
        <v>3052</v>
      </c>
      <c r="XES468" s="147" t="s">
        <v>1427</v>
      </c>
      <c r="XET468" s="147" t="s">
        <v>985</v>
      </c>
      <c r="XEU468" s="147" t="s">
        <v>1871</v>
      </c>
      <c r="XEV468" s="147" t="s">
        <v>2530</v>
      </c>
      <c r="XEW468" s="147" t="s">
        <v>2092</v>
      </c>
      <c r="XEX468" s="147" t="s">
        <v>2635</v>
      </c>
      <c r="XEY468" s="147" t="s">
        <v>2530</v>
      </c>
    </row>
    <row r="469" spans="16367:16379">
      <c r="XEM469" s="147" t="s">
        <v>804</v>
      </c>
      <c r="XES469" s="259" t="s">
        <v>2525</v>
      </c>
      <c r="XET469" s="259" t="s">
        <v>627</v>
      </c>
      <c r="XEU469" s="259" t="s">
        <v>2631</v>
      </c>
      <c r="XEV469" s="259" t="s">
        <v>2528</v>
      </c>
      <c r="XEW469" s="147" t="s">
        <v>2093</v>
      </c>
      <c r="XEX469" s="147" t="s">
        <v>1867</v>
      </c>
      <c r="XEY469" s="147" t="s">
        <v>2530</v>
      </c>
    </row>
    <row r="470" spans="16367:16379">
      <c r="XEM470" s="347" t="s">
        <v>3053</v>
      </c>
      <c r="XES470" s="147" t="s">
        <v>1732</v>
      </c>
      <c r="XET470" s="147" t="s">
        <v>985</v>
      </c>
      <c r="XEU470" s="147" t="s">
        <v>1867</v>
      </c>
      <c r="XEV470" s="147" t="s">
        <v>2530</v>
      </c>
      <c r="XEW470" s="147" t="s">
        <v>2094</v>
      </c>
      <c r="XEX470" s="147" t="s">
        <v>2640</v>
      </c>
      <c r="XEY470" s="147" t="s">
        <v>2530</v>
      </c>
    </row>
    <row r="471" spans="16367:16379">
      <c r="XEM471" s="345" t="s">
        <v>3054</v>
      </c>
      <c r="XES471" s="147" t="s">
        <v>1733</v>
      </c>
      <c r="XET471" s="147" t="s">
        <v>627</v>
      </c>
      <c r="XEU471" s="147" t="s">
        <v>1867</v>
      </c>
      <c r="XEV471" s="147" t="s">
        <v>2530</v>
      </c>
      <c r="XEW471" s="147" t="s">
        <v>2095</v>
      </c>
      <c r="XEX471" s="147" t="s">
        <v>1867</v>
      </c>
      <c r="XEY471" s="147" t="s">
        <v>2530</v>
      </c>
    </row>
    <row r="472" spans="16367:16379">
      <c r="XEM472" s="345" t="s">
        <v>218</v>
      </c>
      <c r="XES472" s="147" t="s">
        <v>1734</v>
      </c>
      <c r="XET472" s="147" t="s">
        <v>627</v>
      </c>
      <c r="XEU472" s="147" t="s">
        <v>1867</v>
      </c>
      <c r="XEV472" s="147" t="s">
        <v>2530</v>
      </c>
      <c r="XEW472" s="147" t="s">
        <v>2096</v>
      </c>
      <c r="XEX472" s="147" t="s">
        <v>1870</v>
      </c>
      <c r="XEY472" s="147" t="s">
        <v>2530</v>
      </c>
    </row>
    <row r="473" spans="16367:16379">
      <c r="XEM473" s="347" t="s">
        <v>275</v>
      </c>
      <c r="XES473" s="147" t="s">
        <v>1735</v>
      </c>
      <c r="XET473" s="147" t="s">
        <v>627</v>
      </c>
      <c r="XEU473" s="147" t="s">
        <v>1872</v>
      </c>
      <c r="XEV473" s="147" t="s">
        <v>2530</v>
      </c>
      <c r="XEW473" s="259" t="s">
        <v>2591</v>
      </c>
      <c r="XEX473" s="259" t="s">
        <v>2697</v>
      </c>
      <c r="XEY473" s="259" t="s">
        <v>2528</v>
      </c>
    </row>
    <row r="474" spans="16367:16379">
      <c r="XEM474" s="147" t="s">
        <v>805</v>
      </c>
      <c r="XES474" s="147" t="s">
        <v>1736</v>
      </c>
      <c r="XET474" s="147" t="s">
        <v>627</v>
      </c>
      <c r="XEU474" s="147" t="s">
        <v>1867</v>
      </c>
      <c r="XEV474" s="147" t="s">
        <v>2530</v>
      </c>
      <c r="XEW474" s="259" t="s">
        <v>2590</v>
      </c>
      <c r="XEX474" s="259" t="s">
        <v>2698</v>
      </c>
      <c r="XEY474" s="259" t="s">
        <v>2528</v>
      </c>
    </row>
    <row r="475" spans="16367:16379">
      <c r="XEM475" s="260" t="s">
        <v>125</v>
      </c>
      <c r="XES475" s="147" t="s">
        <v>1737</v>
      </c>
      <c r="XET475" s="147" t="s">
        <v>627</v>
      </c>
      <c r="XEU475" s="147" t="s">
        <v>1872</v>
      </c>
      <c r="XEV475" s="147" t="s">
        <v>2530</v>
      </c>
      <c r="XEW475" s="147" t="s">
        <v>2097</v>
      </c>
      <c r="XEX475" s="147" t="s">
        <v>2635</v>
      </c>
      <c r="XEY475" s="147" t="s">
        <v>2530</v>
      </c>
    </row>
    <row r="476" spans="16367:16379">
      <c r="XEM476" s="260" t="s">
        <v>3055</v>
      </c>
      <c r="XES476" s="147" t="s">
        <v>1738</v>
      </c>
      <c r="XET476" s="147" t="s">
        <v>627</v>
      </c>
      <c r="XEU476" s="147" t="s">
        <v>1868</v>
      </c>
      <c r="XEV476" s="147" t="s">
        <v>2530</v>
      </c>
      <c r="XEW476" s="259" t="s">
        <v>2592</v>
      </c>
      <c r="XEX476" s="259" t="s">
        <v>2699</v>
      </c>
      <c r="XEY476" s="259" t="s">
        <v>2528</v>
      </c>
    </row>
    <row r="477" spans="16367:16379">
      <c r="XEM477" s="147" t="s">
        <v>806</v>
      </c>
      <c r="XES477" s="147" t="s">
        <v>1739</v>
      </c>
      <c r="XET477" s="147" t="s">
        <v>627</v>
      </c>
      <c r="XEU477" s="147" t="s">
        <v>1867</v>
      </c>
      <c r="XEV477" s="147" t="s">
        <v>2530</v>
      </c>
      <c r="XEW477" s="147" t="s">
        <v>2098</v>
      </c>
      <c r="XEX477" s="147" t="s">
        <v>2700</v>
      </c>
      <c r="XEY477" s="147" t="s">
        <v>2530</v>
      </c>
    </row>
    <row r="478" spans="16367:16379">
      <c r="XEM478" s="253" t="s">
        <v>3056</v>
      </c>
      <c r="XES478" s="147" t="s">
        <v>1740</v>
      </c>
      <c r="XET478" s="147" t="s">
        <v>627</v>
      </c>
      <c r="XEU478" s="147" t="s">
        <v>1867</v>
      </c>
      <c r="XEV478" s="147" t="s">
        <v>2530</v>
      </c>
      <c r="XEW478" s="147" t="s">
        <v>2099</v>
      </c>
      <c r="XEX478" s="147" t="s">
        <v>1872</v>
      </c>
      <c r="XEY478" s="147" t="s">
        <v>2530</v>
      </c>
    </row>
    <row r="479" spans="16367:16379">
      <c r="XEM479" s="346" t="s">
        <v>3057</v>
      </c>
      <c r="XES479" s="259" t="s">
        <v>2526</v>
      </c>
      <c r="XET479" s="259" t="s">
        <v>627</v>
      </c>
      <c r="XEU479" s="259" t="s">
        <v>2632</v>
      </c>
      <c r="XEV479" s="259" t="s">
        <v>2528</v>
      </c>
      <c r="XEW479" s="147" t="s">
        <v>2100</v>
      </c>
      <c r="XEX479" s="147" t="s">
        <v>1867</v>
      </c>
      <c r="XEY479" s="147" t="s">
        <v>2530</v>
      </c>
    </row>
    <row r="480" spans="16367:16379">
      <c r="XEM480" s="260" t="s">
        <v>242</v>
      </c>
      <c r="XES480" s="147" t="s">
        <v>1801</v>
      </c>
      <c r="XET480" s="147" t="s">
        <v>985</v>
      </c>
      <c r="XEU480" s="147" t="s">
        <v>1870</v>
      </c>
      <c r="XEV480" s="147" t="s">
        <v>2530</v>
      </c>
      <c r="XEW480" s="147" t="s">
        <v>2101</v>
      </c>
      <c r="XEX480" s="147" t="s">
        <v>2636</v>
      </c>
      <c r="XEY480" s="147" t="s">
        <v>2530</v>
      </c>
    </row>
    <row r="481" spans="16367:16379">
      <c r="XEM481" s="346" t="s">
        <v>3058</v>
      </c>
      <c r="XES481" s="147" t="s">
        <v>1741</v>
      </c>
      <c r="XET481" s="147" t="s">
        <v>985</v>
      </c>
      <c r="XEU481" s="147" t="s">
        <v>1867</v>
      </c>
      <c r="XEV481" s="147" t="s">
        <v>2530</v>
      </c>
      <c r="XEW481" s="147" t="s">
        <v>2102</v>
      </c>
      <c r="XEX481" s="147" t="s">
        <v>2635</v>
      </c>
      <c r="XEY481" s="147" t="s">
        <v>2530</v>
      </c>
    </row>
    <row r="482" spans="16367:16379">
      <c r="XEM482" s="253" t="s">
        <v>281</v>
      </c>
      <c r="XES482" s="147" t="s">
        <v>1742</v>
      </c>
      <c r="XET482" s="147" t="s">
        <v>627</v>
      </c>
      <c r="XEU482" s="147" t="s">
        <v>1869</v>
      </c>
      <c r="XEV482" s="147" t="s">
        <v>2530</v>
      </c>
      <c r="XEW482" s="147" t="s">
        <v>2103</v>
      </c>
      <c r="XEX482" s="147" t="s">
        <v>1871</v>
      </c>
      <c r="XEY482" s="147" t="s">
        <v>2530</v>
      </c>
    </row>
    <row r="483" spans="16367:16379">
      <c r="XEM483" s="343" t="s">
        <v>365</v>
      </c>
      <c r="XES483" s="147" t="s">
        <v>1743</v>
      </c>
      <c r="XET483" s="147" t="s">
        <v>627</v>
      </c>
      <c r="XEU483" s="147" t="s">
        <v>1873</v>
      </c>
      <c r="XEV483" s="147" t="s">
        <v>2530</v>
      </c>
      <c r="XEW483" s="147" t="s">
        <v>2104</v>
      </c>
      <c r="XEX483" s="147" t="s">
        <v>2634</v>
      </c>
      <c r="XEY483" s="147" t="s">
        <v>2530</v>
      </c>
    </row>
    <row r="484" spans="16367:16379">
      <c r="XEM484" s="347" t="s">
        <v>3059</v>
      </c>
      <c r="XES484" s="147" t="s">
        <v>1744</v>
      </c>
      <c r="XET484" s="147" t="s">
        <v>627</v>
      </c>
      <c r="XEU484" s="147" t="s">
        <v>1873</v>
      </c>
      <c r="XEV484" s="147" t="s">
        <v>2530</v>
      </c>
      <c r="XEW484" s="147" t="s">
        <v>2105</v>
      </c>
      <c r="XEX484" s="147" t="s">
        <v>2635</v>
      </c>
      <c r="XEY484" s="147" t="s">
        <v>2530</v>
      </c>
    </row>
    <row r="485" spans="16367:16379">
      <c r="XEM485" s="147" t="s">
        <v>807</v>
      </c>
      <c r="XES485" s="147" t="s">
        <v>1745</v>
      </c>
      <c r="XET485" s="147" t="s">
        <v>627</v>
      </c>
      <c r="XEU485" s="147" t="s">
        <v>1873</v>
      </c>
      <c r="XEV485" s="147" t="s">
        <v>2530</v>
      </c>
      <c r="XEW485" s="147" t="s">
        <v>2106</v>
      </c>
      <c r="XEX485" s="147" t="s">
        <v>2636</v>
      </c>
      <c r="XEY485" s="147" t="s">
        <v>2530</v>
      </c>
    </row>
    <row r="486" spans="16367:16379">
      <c r="XEM486" s="345" t="s">
        <v>3060</v>
      </c>
      <c r="XES486" s="147" t="s">
        <v>1746</v>
      </c>
      <c r="XET486" s="147" t="s">
        <v>627</v>
      </c>
      <c r="XEU486" s="147" t="s">
        <v>1869</v>
      </c>
      <c r="XEV486" s="147" t="s">
        <v>2530</v>
      </c>
      <c r="XEW486" s="259" t="s">
        <v>2593</v>
      </c>
      <c r="XEX486" s="259" t="s">
        <v>2701</v>
      </c>
      <c r="XEY486" s="259" t="s">
        <v>2528</v>
      </c>
    </row>
    <row r="487" spans="16367:16379">
      <c r="XEM487" s="343" t="s">
        <v>3061</v>
      </c>
      <c r="XES487" s="147" t="s">
        <v>1747</v>
      </c>
      <c r="XET487" s="147" t="s">
        <v>627</v>
      </c>
      <c r="XEU487" s="147" t="s">
        <v>1873</v>
      </c>
      <c r="XEV487" s="147" t="s">
        <v>2530</v>
      </c>
      <c r="XEW487" s="147" t="s">
        <v>2107</v>
      </c>
      <c r="XEX487" s="147" t="s">
        <v>2634</v>
      </c>
      <c r="XEY487" s="147" t="s">
        <v>2530</v>
      </c>
    </row>
    <row r="488" spans="16367:16379">
      <c r="XEM488" s="343" t="s">
        <v>3062</v>
      </c>
      <c r="XES488" s="147" t="s">
        <v>1748</v>
      </c>
      <c r="XET488" s="147" t="s">
        <v>627</v>
      </c>
      <c r="XEU488" s="147" t="s">
        <v>1873</v>
      </c>
      <c r="XEV488" s="147" t="s">
        <v>2530</v>
      </c>
      <c r="XEW488" s="259" t="s">
        <v>2596</v>
      </c>
      <c r="XEX488" s="259" t="s">
        <v>2702</v>
      </c>
      <c r="XEY488" s="259" t="s">
        <v>2528</v>
      </c>
    </row>
    <row r="489" spans="16367:16379">
      <c r="XEM489" s="343" t="s">
        <v>3063</v>
      </c>
      <c r="XES489" s="147" t="s">
        <v>1749</v>
      </c>
      <c r="XET489" s="147" t="s">
        <v>627</v>
      </c>
      <c r="XEU489" s="147" t="s">
        <v>1873</v>
      </c>
      <c r="XEV489" s="147" t="s">
        <v>2530</v>
      </c>
      <c r="XEW489" s="259" t="s">
        <v>2594</v>
      </c>
      <c r="XEX489" s="259" t="s">
        <v>2674</v>
      </c>
      <c r="XEY489" s="259" t="s">
        <v>2528</v>
      </c>
    </row>
    <row r="490" spans="16367:16379">
      <c r="XEM490" s="260" t="s">
        <v>251</v>
      </c>
      <c r="XES490" s="147" t="s">
        <v>1750</v>
      </c>
      <c r="XET490" s="147" t="s">
        <v>627</v>
      </c>
      <c r="XEU490" s="147" t="s">
        <v>1867</v>
      </c>
      <c r="XEV490" s="147" t="s">
        <v>2530</v>
      </c>
      <c r="XEW490" s="147" t="s">
        <v>2108</v>
      </c>
      <c r="XEX490" s="147" t="s">
        <v>1867</v>
      </c>
      <c r="XEY490" s="147" t="s">
        <v>2530</v>
      </c>
    </row>
    <row r="491" spans="16367:16379">
      <c r="XEM491" s="343" t="s">
        <v>3064</v>
      </c>
      <c r="XES491" s="147" t="s">
        <v>1802</v>
      </c>
      <c r="XET491" s="147" t="s">
        <v>985</v>
      </c>
      <c r="XEU491" s="147" t="s">
        <v>1869</v>
      </c>
      <c r="XEV491" s="147" t="s">
        <v>2530</v>
      </c>
      <c r="XEW491" s="147" t="s">
        <v>2109</v>
      </c>
      <c r="XEX491" s="147" t="s">
        <v>1871</v>
      </c>
      <c r="XEY491" s="147" t="s">
        <v>2530</v>
      </c>
    </row>
    <row r="492" spans="16367:16379">
      <c r="XEM492" s="347" t="s">
        <v>412</v>
      </c>
      <c r="XES492" s="259" t="s">
        <v>2527</v>
      </c>
      <c r="XET492" s="259" t="s">
        <v>627</v>
      </c>
      <c r="XEU492" s="259" t="s">
        <v>2633</v>
      </c>
      <c r="XEV492" s="259" t="s">
        <v>2528</v>
      </c>
      <c r="XEW492" s="259" t="s">
        <v>2595</v>
      </c>
      <c r="XEX492" s="259" t="s">
        <v>2703</v>
      </c>
      <c r="XEY492" s="259" t="s">
        <v>2528</v>
      </c>
    </row>
    <row r="493" spans="16367:16379">
      <c r="XEM493" s="346" t="s">
        <v>3065</v>
      </c>
      <c r="XES493" s="147" t="s">
        <v>1751</v>
      </c>
      <c r="XET493" s="147" t="s">
        <v>627</v>
      </c>
      <c r="XEU493" s="147" t="s">
        <v>1867</v>
      </c>
      <c r="XEV493" s="147" t="s">
        <v>2530</v>
      </c>
      <c r="XEW493" s="147" t="s">
        <v>2110</v>
      </c>
      <c r="XEX493" s="147" t="s">
        <v>2634</v>
      </c>
      <c r="XEY493" s="147" t="s">
        <v>2530</v>
      </c>
    </row>
    <row r="494" spans="16367:16379">
      <c r="XEM494" s="147" t="s">
        <v>3066</v>
      </c>
      <c r="XES494" s="147" t="s">
        <v>1752</v>
      </c>
      <c r="XET494" s="147" t="s">
        <v>985</v>
      </c>
      <c r="XEU494" s="147" t="s">
        <v>1870</v>
      </c>
      <c r="XEV494" s="147" t="s">
        <v>2530</v>
      </c>
      <c r="XEW494" s="259" t="s">
        <v>2598</v>
      </c>
      <c r="XEX494" s="259" t="s">
        <v>2704</v>
      </c>
      <c r="XEY494" s="259" t="s">
        <v>2528</v>
      </c>
    </row>
    <row r="495" spans="16367:16379">
      <c r="XEM495" s="147" t="s">
        <v>323</v>
      </c>
      <c r="XES495" s="147" t="s">
        <v>1753</v>
      </c>
      <c r="XET495" s="147" t="s">
        <v>627</v>
      </c>
      <c r="XEU495" s="147" t="s">
        <v>1870</v>
      </c>
      <c r="XEV495" s="147" t="s">
        <v>2530</v>
      </c>
      <c r="XEW495" s="147" t="s">
        <v>2111</v>
      </c>
      <c r="XEX495" s="147" t="s">
        <v>2634</v>
      </c>
      <c r="XEY495" s="147" t="s">
        <v>2530</v>
      </c>
    </row>
    <row r="496" spans="16367:16379">
      <c r="XEM496" s="147" t="s">
        <v>808</v>
      </c>
      <c r="XES496" s="147" t="s">
        <v>1754</v>
      </c>
      <c r="XET496" s="147" t="s">
        <v>627</v>
      </c>
      <c r="XEU496" s="147" t="s">
        <v>1870</v>
      </c>
      <c r="XEV496" s="147" t="s">
        <v>2530</v>
      </c>
      <c r="XEW496" s="147" t="s">
        <v>2112</v>
      </c>
      <c r="XEX496" s="147" t="s">
        <v>1868</v>
      </c>
      <c r="XEY496" s="147" t="s">
        <v>2530</v>
      </c>
    </row>
    <row r="497" spans="16367:16379">
      <c r="XEM497" s="343" t="s">
        <v>308</v>
      </c>
      <c r="XES497" s="147" t="s">
        <v>1755</v>
      </c>
      <c r="XET497" s="147" t="s">
        <v>627</v>
      </c>
      <c r="XEU497" s="147" t="s">
        <v>1867</v>
      </c>
      <c r="XEV497" s="147" t="s">
        <v>2530</v>
      </c>
      <c r="XEW497" s="259" t="s">
        <v>2597</v>
      </c>
      <c r="XEX497" s="259" t="s">
        <v>2705</v>
      </c>
      <c r="XEY497" s="259" t="s">
        <v>2528</v>
      </c>
    </row>
    <row r="498" spans="16367:16379">
      <c r="XEM498" s="345" t="s">
        <v>809</v>
      </c>
      <c r="XES498" s="147" t="s">
        <v>1756</v>
      </c>
      <c r="XET498" s="147" t="s">
        <v>627</v>
      </c>
      <c r="XEU498" s="147" t="s">
        <v>1870</v>
      </c>
      <c r="XEV498" s="147" t="s">
        <v>2530</v>
      </c>
      <c r="XEW498" s="147" t="s">
        <v>2113</v>
      </c>
      <c r="XEX498" s="147" t="s">
        <v>2634</v>
      </c>
      <c r="XEY498" s="147" t="s">
        <v>2530</v>
      </c>
    </row>
    <row r="499" spans="16367:16379">
      <c r="XEM499" s="253" t="s">
        <v>810</v>
      </c>
      <c r="XES499" s="147" t="s">
        <v>1757</v>
      </c>
      <c r="XET499" s="147" t="s">
        <v>627</v>
      </c>
      <c r="XEU499" s="147" t="s">
        <v>1867</v>
      </c>
      <c r="XEV499" s="147" t="s">
        <v>2530</v>
      </c>
      <c r="XEW499" s="147" t="s">
        <v>2114</v>
      </c>
      <c r="XEX499" s="147" t="s">
        <v>2634</v>
      </c>
      <c r="XEY499" s="147" t="s">
        <v>2530</v>
      </c>
    </row>
    <row r="500" spans="16367:16379">
      <c r="XEM500" s="346" t="s">
        <v>3067</v>
      </c>
      <c r="XES500" s="147" t="s">
        <v>1758</v>
      </c>
      <c r="XET500" s="147" t="s">
        <v>627</v>
      </c>
      <c r="XEU500" s="147" t="s">
        <v>1870</v>
      </c>
      <c r="XEV500" s="147" t="s">
        <v>2530</v>
      </c>
      <c r="XEW500" s="147" t="s">
        <v>2115</v>
      </c>
      <c r="XEX500" s="147" t="s">
        <v>2634</v>
      </c>
      <c r="XEY500" s="147" t="s">
        <v>2530</v>
      </c>
    </row>
    <row r="501" spans="16367:16379">
      <c r="XEM501" s="343" t="s">
        <v>366</v>
      </c>
      <c r="XES501" s="147" t="s">
        <v>1803</v>
      </c>
      <c r="XET501" s="147" t="s">
        <v>627</v>
      </c>
      <c r="XEU501" s="147" t="s">
        <v>1873</v>
      </c>
      <c r="XEV501" s="147" t="s">
        <v>2530</v>
      </c>
      <c r="XEW501" s="147" t="s">
        <v>2116</v>
      </c>
      <c r="XEX501" s="147" t="s">
        <v>1867</v>
      </c>
      <c r="XEY501" s="147" t="s">
        <v>2530</v>
      </c>
    </row>
    <row r="502" spans="16367:16379">
      <c r="XEM502" s="260" t="s">
        <v>3068</v>
      </c>
      <c r="XES502" s="147" t="s">
        <v>1759</v>
      </c>
      <c r="XET502" s="147" t="s">
        <v>627</v>
      </c>
      <c r="XEU502" s="147" t="s">
        <v>1873</v>
      </c>
      <c r="XEV502" s="147" t="s">
        <v>2530</v>
      </c>
      <c r="XEW502" s="147" t="s">
        <v>2117</v>
      </c>
      <c r="XEX502" s="147" t="s">
        <v>1867</v>
      </c>
      <c r="XEY502" s="147" t="s">
        <v>2530</v>
      </c>
    </row>
    <row r="503" spans="16367:16379">
      <c r="XEM503" s="147" t="s">
        <v>811</v>
      </c>
      <c r="XES503" s="147" t="s">
        <v>1760</v>
      </c>
      <c r="XET503" s="147" t="s">
        <v>985</v>
      </c>
      <c r="XEU503" s="147" t="s">
        <v>1880</v>
      </c>
      <c r="XEV503" s="147" t="s">
        <v>2530</v>
      </c>
      <c r="XEW503" s="147" t="s">
        <v>2118</v>
      </c>
      <c r="XEX503" s="147" t="s">
        <v>2635</v>
      </c>
      <c r="XEY503" s="147" t="s">
        <v>2530</v>
      </c>
    </row>
    <row r="504" spans="16367:16379">
      <c r="XEM504" s="344" t="s">
        <v>3069</v>
      </c>
      <c r="XES504" s="147" t="s">
        <v>1761</v>
      </c>
      <c r="XET504" s="147" t="s">
        <v>627</v>
      </c>
      <c r="XEU504" s="147" t="s">
        <v>1867</v>
      </c>
      <c r="XEV504" s="147" t="s">
        <v>2530</v>
      </c>
      <c r="XEW504" s="147" t="s">
        <v>2119</v>
      </c>
      <c r="XEX504" s="147" t="s">
        <v>1873</v>
      </c>
      <c r="XEY504" s="147" t="s">
        <v>2530</v>
      </c>
    </row>
    <row r="505" spans="16367:16379">
      <c r="XEM505" s="343" t="s">
        <v>371</v>
      </c>
      <c r="XES505" s="147" t="s">
        <v>1762</v>
      </c>
      <c r="XET505" s="147" t="s">
        <v>627</v>
      </c>
      <c r="XEU505" s="147" t="s">
        <v>1872</v>
      </c>
      <c r="XEV505" s="147" t="s">
        <v>2530</v>
      </c>
      <c r="XEW505" s="259" t="s">
        <v>2602</v>
      </c>
      <c r="XEX505" s="259" t="s">
        <v>2706</v>
      </c>
      <c r="XEY505" s="259" t="s">
        <v>2528</v>
      </c>
    </row>
    <row r="506" spans="16367:16379">
      <c r="XEM506" s="345" t="s">
        <v>3070</v>
      </c>
      <c r="XES506" s="147" t="s">
        <v>1763</v>
      </c>
      <c r="XET506" s="147" t="s">
        <v>627</v>
      </c>
      <c r="XEU506" s="147" t="s">
        <v>1867</v>
      </c>
      <c r="XEV506" s="147" t="s">
        <v>2530</v>
      </c>
      <c r="XEW506" s="259" t="s">
        <v>2601</v>
      </c>
      <c r="XEX506" s="259" t="s">
        <v>2627</v>
      </c>
      <c r="XEY506" s="259" t="s">
        <v>2528</v>
      </c>
    </row>
    <row r="507" spans="16367:16379">
      <c r="XEM507" s="147" t="s">
        <v>812</v>
      </c>
      <c r="XES507" s="147" t="s">
        <v>1764</v>
      </c>
      <c r="XET507" s="147" t="s">
        <v>627</v>
      </c>
      <c r="XEU507" s="147" t="s">
        <v>1870</v>
      </c>
      <c r="XEV507" s="147" t="s">
        <v>2530</v>
      </c>
      <c r="XEW507" s="259" t="s">
        <v>2599</v>
      </c>
      <c r="XEX507" s="259" t="s">
        <v>2627</v>
      </c>
      <c r="XEY507" s="259" t="s">
        <v>2528</v>
      </c>
    </row>
    <row r="508" spans="16367:16379">
      <c r="XEM508" s="253" t="s">
        <v>370</v>
      </c>
      <c r="XES508" s="147" t="s">
        <v>1461</v>
      </c>
      <c r="XET508" s="147" t="s">
        <v>985</v>
      </c>
      <c r="XEU508" s="147" t="s">
        <v>1872</v>
      </c>
      <c r="XEV508" s="147" t="s">
        <v>2530</v>
      </c>
      <c r="XEW508" s="259" t="s">
        <v>2600</v>
      </c>
      <c r="XEX508" s="259" t="s">
        <v>2627</v>
      </c>
      <c r="XEY508" s="259" t="s">
        <v>2528</v>
      </c>
    </row>
    <row r="509" spans="16367:16379">
      <c r="XEM509" s="344" t="s">
        <v>249</v>
      </c>
      <c r="XES509" s="147" t="s">
        <v>1765</v>
      </c>
      <c r="XET509" s="147" t="s">
        <v>627</v>
      </c>
      <c r="XEU509" s="147" t="s">
        <v>1870</v>
      </c>
      <c r="XEV509" s="147" t="s">
        <v>2530</v>
      </c>
      <c r="XEW509" s="147" t="s">
        <v>2120</v>
      </c>
      <c r="XEX509" s="147" t="s">
        <v>1871</v>
      </c>
      <c r="XEY509" s="147" t="s">
        <v>2530</v>
      </c>
    </row>
    <row r="510" spans="16367:16379">
      <c r="XEM510" s="343" t="s">
        <v>3071</v>
      </c>
      <c r="XES510" s="147" t="s">
        <v>1766</v>
      </c>
      <c r="XET510" s="147" t="s">
        <v>627</v>
      </c>
      <c r="XEU510" s="147" t="s">
        <v>1873</v>
      </c>
      <c r="XEV510" s="147" t="s">
        <v>2530</v>
      </c>
      <c r="XEW510" s="147" t="s">
        <v>2121</v>
      </c>
      <c r="XEX510" s="147" t="s">
        <v>1867</v>
      </c>
      <c r="XEY510" s="147" t="s">
        <v>2530</v>
      </c>
    </row>
    <row r="511" spans="16367:16379">
      <c r="XEM511" s="344" t="s">
        <v>3072</v>
      </c>
      <c r="XES511" s="147" t="s">
        <v>1767</v>
      </c>
      <c r="XET511" s="147" t="s">
        <v>627</v>
      </c>
      <c r="XEU511" s="147" t="s">
        <v>1872</v>
      </c>
      <c r="XEV511" s="147" t="s">
        <v>2530</v>
      </c>
      <c r="XEW511" s="147" t="s">
        <v>2122</v>
      </c>
      <c r="XEX511" s="147" t="s">
        <v>2707</v>
      </c>
      <c r="XEY511" s="147" t="s">
        <v>2530</v>
      </c>
    </row>
    <row r="512" spans="16367:16379">
      <c r="XEM512" s="343" t="s">
        <v>3073</v>
      </c>
      <c r="XES512" s="147" t="s">
        <v>1768</v>
      </c>
      <c r="XET512" s="147" t="s">
        <v>627</v>
      </c>
      <c r="XEU512" s="147" t="s">
        <v>1872</v>
      </c>
      <c r="XEV512" s="147" t="s">
        <v>2530</v>
      </c>
      <c r="XEW512" s="147" t="s">
        <v>2123</v>
      </c>
      <c r="XEX512" s="147" t="s">
        <v>2634</v>
      </c>
      <c r="XEY512" s="147" t="s">
        <v>2530</v>
      </c>
    </row>
    <row r="513" spans="16367:16379">
      <c r="XEM513" s="343" t="s">
        <v>3074</v>
      </c>
      <c r="XES513" s="147" t="s">
        <v>1769</v>
      </c>
      <c r="XET513" s="147" t="s">
        <v>627</v>
      </c>
      <c r="XEU513" s="147" t="s">
        <v>1872</v>
      </c>
      <c r="XEV513" s="147" t="s">
        <v>2530</v>
      </c>
      <c r="XEW513" s="147" t="s">
        <v>2124</v>
      </c>
      <c r="XEX513" s="147" t="s">
        <v>1867</v>
      </c>
      <c r="XEY513" s="147" t="s">
        <v>2530</v>
      </c>
    </row>
    <row r="514" spans="16367:16379">
      <c r="XEM514" s="147" t="s">
        <v>3075</v>
      </c>
      <c r="XES514" s="147" t="s">
        <v>1770</v>
      </c>
      <c r="XET514" s="147" t="s">
        <v>627</v>
      </c>
      <c r="XEU514" s="147" t="s">
        <v>1867</v>
      </c>
      <c r="XEV514" s="147" t="s">
        <v>2530</v>
      </c>
      <c r="XEW514" s="259" t="s">
        <v>2603</v>
      </c>
      <c r="XEX514" s="259" t="s">
        <v>2708</v>
      </c>
      <c r="XEY514" s="259" t="s">
        <v>2528</v>
      </c>
    </row>
    <row r="515" spans="16367:16379">
      <c r="XEM515" s="344" t="s">
        <v>3076</v>
      </c>
      <c r="XES515" s="147" t="s">
        <v>1771</v>
      </c>
      <c r="XET515" s="147" t="s">
        <v>627</v>
      </c>
      <c r="XEU515" s="147" t="s">
        <v>1872</v>
      </c>
      <c r="XEV515" s="147" t="s">
        <v>2530</v>
      </c>
      <c r="XEW515" s="259" t="s">
        <v>2605</v>
      </c>
      <c r="XEX515" s="259" t="s">
        <v>2709</v>
      </c>
      <c r="XEY515" s="259" t="s">
        <v>2528</v>
      </c>
    </row>
    <row r="516" spans="16367:16379">
      <c r="XEM516" s="343" t="s">
        <v>3077</v>
      </c>
      <c r="XES516" s="147" t="s">
        <v>1772</v>
      </c>
      <c r="XET516" s="147" t="s">
        <v>627</v>
      </c>
      <c r="XEU516" s="147" t="s">
        <v>1872</v>
      </c>
      <c r="XEV516" s="147" t="s">
        <v>2530</v>
      </c>
      <c r="XEW516" s="259" t="s">
        <v>2606</v>
      </c>
      <c r="XEX516" s="259" t="s">
        <v>2644</v>
      </c>
      <c r="XEY516" s="259" t="s">
        <v>2528</v>
      </c>
    </row>
    <row r="517" spans="16367:16379">
      <c r="XEM517" s="253" t="s">
        <v>8</v>
      </c>
      <c r="XES517" s="147" t="s">
        <v>1773</v>
      </c>
      <c r="XET517" s="147" t="s">
        <v>627</v>
      </c>
      <c r="XEU517" s="147" t="s">
        <v>1873</v>
      </c>
      <c r="XEV517" s="147" t="s">
        <v>2530</v>
      </c>
      <c r="XEW517" s="259" t="s">
        <v>2604</v>
      </c>
      <c r="XEX517" s="259" t="s">
        <v>2673</v>
      </c>
      <c r="XEY517" s="259" t="s">
        <v>2528</v>
      </c>
    </row>
    <row r="518" spans="16367:16379">
      <c r="XEM518" s="253" t="s">
        <v>3078</v>
      </c>
      <c r="XES518" s="147" t="s">
        <v>1774</v>
      </c>
      <c r="XET518" s="147" t="s">
        <v>985</v>
      </c>
      <c r="XEU518" s="147" t="s">
        <v>1876</v>
      </c>
      <c r="XEV518" s="147" t="s">
        <v>2530</v>
      </c>
      <c r="XEW518" s="147" t="s">
        <v>2125</v>
      </c>
      <c r="XEX518" s="147" t="s">
        <v>1867</v>
      </c>
      <c r="XEY518" s="147" t="s">
        <v>2530</v>
      </c>
    </row>
    <row r="519" spans="16367:16379">
      <c r="XEM519" s="253" t="s">
        <v>3079</v>
      </c>
      <c r="XES519" s="147" t="s">
        <v>1775</v>
      </c>
      <c r="XET519" s="147" t="s">
        <v>627</v>
      </c>
      <c r="XEU519" s="147" t="s">
        <v>1870</v>
      </c>
      <c r="XEV519" s="147" t="s">
        <v>2530</v>
      </c>
      <c r="XEW519" s="147" t="s">
        <v>2126</v>
      </c>
      <c r="XEX519" s="147" t="s">
        <v>1867</v>
      </c>
      <c r="XEY519" s="147" t="s">
        <v>2530</v>
      </c>
    </row>
    <row r="520" spans="16367:16379">
      <c r="XEM520" s="343" t="s">
        <v>3080</v>
      </c>
      <c r="XES520" s="147" t="s">
        <v>1776</v>
      </c>
      <c r="XET520" s="147" t="s">
        <v>985</v>
      </c>
      <c r="XEU520" s="147" t="s">
        <v>1873</v>
      </c>
      <c r="XEV520" s="147" t="s">
        <v>2530</v>
      </c>
      <c r="XEW520" s="147" t="s">
        <v>2127</v>
      </c>
      <c r="XEX520" s="147" t="s">
        <v>2634</v>
      </c>
      <c r="XEY520" s="147" t="s">
        <v>2530</v>
      </c>
    </row>
    <row r="521" spans="16367:16379">
      <c r="XEM521" s="147" t="s">
        <v>813</v>
      </c>
      <c r="XEW521" s="147" t="s">
        <v>2128</v>
      </c>
      <c r="XEX521" s="147" t="s">
        <v>2710</v>
      </c>
      <c r="XEY521" s="147" t="s">
        <v>2530</v>
      </c>
    </row>
    <row r="522" spans="16367:16379">
      <c r="XEM522" s="147" t="s">
        <v>814</v>
      </c>
      <c r="XEW522" s="147" t="s">
        <v>2129</v>
      </c>
      <c r="XEX522" s="147" t="s">
        <v>2636</v>
      </c>
      <c r="XEY522" s="147" t="s">
        <v>2530</v>
      </c>
    </row>
    <row r="523" spans="16367:16379">
      <c r="XEM523" s="345" t="s">
        <v>3081</v>
      </c>
      <c r="XEW523" s="147" t="s">
        <v>2130</v>
      </c>
      <c r="XEX523" s="147" t="s">
        <v>2635</v>
      </c>
      <c r="XEY523" s="147" t="s">
        <v>2530</v>
      </c>
    </row>
    <row r="524" spans="16367:16379">
      <c r="XEM524" s="147" t="s">
        <v>329</v>
      </c>
      <c r="XEW524" s="147" t="s">
        <v>2131</v>
      </c>
      <c r="XEX524" s="147" t="s">
        <v>1867</v>
      </c>
      <c r="XEY524" s="147" t="s">
        <v>2530</v>
      </c>
    </row>
    <row r="525" spans="16367:16379">
      <c r="XEM525" s="345" t="s">
        <v>3082</v>
      </c>
      <c r="XEW525" s="147" t="s">
        <v>2132</v>
      </c>
      <c r="XEX525" s="147" t="s">
        <v>1867</v>
      </c>
      <c r="XEY525" s="147" t="s">
        <v>2530</v>
      </c>
    </row>
    <row r="526" spans="16367:16379">
      <c r="XEM526" s="343" t="s">
        <v>3083</v>
      </c>
      <c r="XEW526" s="147" t="s">
        <v>2133</v>
      </c>
      <c r="XEX526" s="147" t="s">
        <v>2711</v>
      </c>
      <c r="XEY526" s="147" t="s">
        <v>2530</v>
      </c>
    </row>
    <row r="527" spans="16367:16379">
      <c r="XEM527" s="260" t="s">
        <v>3084</v>
      </c>
      <c r="XEW527" s="259" t="s">
        <v>2607</v>
      </c>
      <c r="XEX527" s="259" t="s">
        <v>2712</v>
      </c>
      <c r="XEY527" s="259" t="s">
        <v>2528</v>
      </c>
    </row>
    <row r="528" spans="16367:16379">
      <c r="XEM528" s="260" t="s">
        <v>3085</v>
      </c>
      <c r="XES528" s="177" t="s">
        <v>2252</v>
      </c>
      <c r="XET528" s="177" t="s">
        <v>2253</v>
      </c>
      <c r="XEU528" s="177" t="s">
        <v>39</v>
      </c>
      <c r="XEW528" s="147" t="s">
        <v>2134</v>
      </c>
      <c r="XEX528" s="147" t="s">
        <v>1867</v>
      </c>
      <c r="XEY528" s="147" t="s">
        <v>2530</v>
      </c>
    </row>
    <row r="529" spans="16367:16379">
      <c r="XEM529" s="147" t="s">
        <v>815</v>
      </c>
      <c r="XES529" s="147" t="s">
        <v>380</v>
      </c>
      <c r="XET529" s="147" t="s">
        <v>2254</v>
      </c>
      <c r="XEU529" s="355" t="s">
        <v>3220</v>
      </c>
      <c r="XEW529" s="259" t="s">
        <v>2609</v>
      </c>
      <c r="XEX529" s="259" t="s">
        <v>2667</v>
      </c>
      <c r="XEY529" s="259" t="s">
        <v>2528</v>
      </c>
    </row>
    <row r="530" spans="16367:16379">
      <c r="XEM530" s="345" t="s">
        <v>3086</v>
      </c>
      <c r="XES530" s="147" t="s">
        <v>305</v>
      </c>
      <c r="XET530" s="147" t="s">
        <v>134</v>
      </c>
      <c r="XEU530" s="355" t="s">
        <v>3223</v>
      </c>
      <c r="XEW530" s="259" t="s">
        <v>2610</v>
      </c>
      <c r="XEX530" s="259" t="s">
        <v>2667</v>
      </c>
      <c r="XEY530" s="259" t="s">
        <v>2528</v>
      </c>
    </row>
    <row r="531" spans="16367:16379">
      <c r="XEM531" s="345" t="s">
        <v>3087</v>
      </c>
      <c r="XES531" s="147" t="s">
        <v>2255</v>
      </c>
      <c r="XET531" s="147" t="s">
        <v>110</v>
      </c>
      <c r="XEU531" s="355" t="s">
        <v>3222</v>
      </c>
      <c r="XEW531" s="147" t="s">
        <v>2135</v>
      </c>
      <c r="XEX531" s="147" t="s">
        <v>1868</v>
      </c>
      <c r="XEY531" s="147" t="s">
        <v>2530</v>
      </c>
    </row>
    <row r="532" spans="16367:16379">
      <c r="XEM532" s="147" t="s">
        <v>816</v>
      </c>
      <c r="XES532" s="147" t="s">
        <v>2256</v>
      </c>
      <c r="XET532" s="147" t="s">
        <v>119</v>
      </c>
      <c r="XEU532" s="355" t="s">
        <v>3218</v>
      </c>
      <c r="XEW532" s="147" t="s">
        <v>2136</v>
      </c>
      <c r="XEX532" s="147" t="s">
        <v>1870</v>
      </c>
      <c r="XEY532" s="147" t="s">
        <v>2530</v>
      </c>
    </row>
    <row r="533" spans="16367:16379">
      <c r="XEM533" s="253" t="s">
        <v>817</v>
      </c>
      <c r="XES533" s="147" t="s">
        <v>152</v>
      </c>
      <c r="XET533" s="147" t="s">
        <v>97</v>
      </c>
      <c r="XEU533" s="355" t="s">
        <v>3225</v>
      </c>
      <c r="XEW533" s="147" t="s">
        <v>2137</v>
      </c>
      <c r="XEX533" s="147" t="s">
        <v>1870</v>
      </c>
      <c r="XEY533" s="147" t="s">
        <v>2530</v>
      </c>
    </row>
    <row r="534" spans="16367:16379">
      <c r="XEM534" s="147" t="s">
        <v>224</v>
      </c>
      <c r="XES534" s="147" t="s">
        <v>197</v>
      </c>
      <c r="XET534" s="147" t="s">
        <v>106</v>
      </c>
      <c r="XEU534" s="355" t="s">
        <v>3219</v>
      </c>
      <c r="XEW534" s="147" t="s">
        <v>2138</v>
      </c>
      <c r="XEX534" s="147" t="s">
        <v>1870</v>
      </c>
      <c r="XEY534" s="147" t="s">
        <v>2530</v>
      </c>
    </row>
    <row r="535" spans="16367:16379">
      <c r="XEM535" s="260" t="s">
        <v>818</v>
      </c>
      <c r="XES535" s="147" t="s">
        <v>322</v>
      </c>
      <c r="XET535" s="147" t="s">
        <v>111</v>
      </c>
      <c r="XEU535" s="355" t="s">
        <v>3302</v>
      </c>
      <c r="XEW535" s="147" t="s">
        <v>2139</v>
      </c>
      <c r="XEX535" s="147" t="s">
        <v>1872</v>
      </c>
      <c r="XEY535" s="147" t="s">
        <v>2530</v>
      </c>
    </row>
    <row r="536" spans="16367:16379">
      <c r="XEM536" s="147" t="s">
        <v>819</v>
      </c>
      <c r="XES536" s="147" t="s">
        <v>153</v>
      </c>
      <c r="XET536" s="147" t="s">
        <v>2257</v>
      </c>
      <c r="XEU536" s="355" t="s">
        <v>3226</v>
      </c>
      <c r="XEW536" s="147" t="s">
        <v>2140</v>
      </c>
      <c r="XEX536" s="147" t="s">
        <v>1872</v>
      </c>
      <c r="XEY536" s="147" t="s">
        <v>2530</v>
      </c>
    </row>
    <row r="537" spans="16367:16379">
      <c r="XEM537" s="344" t="s">
        <v>3088</v>
      </c>
      <c r="XES537" s="147" t="s">
        <v>89</v>
      </c>
      <c r="XET537" s="147" t="s">
        <v>89</v>
      </c>
      <c r="XEU537" s="355" t="s">
        <v>3217</v>
      </c>
      <c r="XEW537" s="147" t="s">
        <v>2141</v>
      </c>
      <c r="XEX537" s="147" t="s">
        <v>1873</v>
      </c>
      <c r="XEY537" s="147" t="s">
        <v>2530</v>
      </c>
    </row>
    <row r="538" spans="16367:16379">
      <c r="XEM538" s="345" t="s">
        <v>3089</v>
      </c>
      <c r="XES538" s="147" t="s">
        <v>248</v>
      </c>
      <c r="XET538" s="147" t="s">
        <v>110</v>
      </c>
      <c r="XEU538" s="355" t="s">
        <v>3222</v>
      </c>
      <c r="XEW538" s="147" t="s">
        <v>2142</v>
      </c>
      <c r="XEX538" s="147" t="s">
        <v>1872</v>
      </c>
      <c r="XEY538" s="147" t="s">
        <v>2530</v>
      </c>
    </row>
    <row r="539" spans="16367:16379">
      <c r="XEM539" s="260" t="s">
        <v>3090</v>
      </c>
      <c r="XES539" s="147" t="s">
        <v>95</v>
      </c>
      <c r="XET539" s="147" t="s">
        <v>95</v>
      </c>
      <c r="XEU539" s="355" t="s">
        <v>3222</v>
      </c>
      <c r="XEW539" s="147" t="s">
        <v>2143</v>
      </c>
      <c r="XEX539" s="147" t="s">
        <v>2635</v>
      </c>
      <c r="XEY539" s="147" t="s">
        <v>2530</v>
      </c>
    </row>
    <row r="540" spans="16367:16379">
      <c r="XEM540" s="343" t="s">
        <v>3091</v>
      </c>
      <c r="XES540" s="147" t="s">
        <v>102</v>
      </c>
      <c r="XET540" s="147" t="s">
        <v>102</v>
      </c>
      <c r="XEU540" s="355" t="s">
        <v>3224</v>
      </c>
      <c r="XEW540" s="147" t="s">
        <v>2144</v>
      </c>
      <c r="XEX540" s="147" t="s">
        <v>1870</v>
      </c>
      <c r="XEY540" s="147" t="s">
        <v>2530</v>
      </c>
    </row>
    <row r="541" spans="16367:16379">
      <c r="XEM541" s="347" t="s">
        <v>3092</v>
      </c>
      <c r="XES541" s="147" t="s">
        <v>98</v>
      </c>
      <c r="XET541" s="147" t="s">
        <v>98</v>
      </c>
      <c r="XEU541" s="355" t="s">
        <v>3227</v>
      </c>
      <c r="XEW541" s="259" t="s">
        <v>2608</v>
      </c>
      <c r="XEX541" s="259" t="s">
        <v>2625</v>
      </c>
      <c r="XEY541" s="259" t="s">
        <v>2528</v>
      </c>
    </row>
    <row r="542" spans="16367:16379">
      <c r="XEM542" s="147" t="s">
        <v>820</v>
      </c>
      <c r="XES542" s="147" t="s">
        <v>265</v>
      </c>
      <c r="XET542" s="147" t="s">
        <v>127</v>
      </c>
      <c r="XEU542" s="355" t="s">
        <v>3223</v>
      </c>
      <c r="XEW542" s="147" t="s">
        <v>2145</v>
      </c>
      <c r="XEX542" s="147" t="s">
        <v>1867</v>
      </c>
      <c r="XEY542" s="147" t="s">
        <v>2530</v>
      </c>
    </row>
    <row r="543" spans="16367:16379">
      <c r="XEM543" s="345" t="s">
        <v>3093</v>
      </c>
      <c r="XES543" s="147" t="s">
        <v>402</v>
      </c>
      <c r="XET543" s="147" t="s">
        <v>3323</v>
      </c>
      <c r="XEU543" s="355" t="s">
        <v>3324</v>
      </c>
      <c r="XEW543" s="147" t="s">
        <v>2146</v>
      </c>
      <c r="XEX543" s="147" t="s">
        <v>1870</v>
      </c>
      <c r="XEY543" s="147" t="s">
        <v>2530</v>
      </c>
    </row>
    <row r="544" spans="16367:16379">
      <c r="XEM544" s="253" t="s">
        <v>3094</v>
      </c>
      <c r="XES544" s="147" t="s">
        <v>306</v>
      </c>
      <c r="XET544" s="147" t="s">
        <v>128</v>
      </c>
      <c r="XEU544" s="355" t="s">
        <v>3220</v>
      </c>
      <c r="XEW544" s="147" t="s">
        <v>2147</v>
      </c>
      <c r="XEX544" s="147" t="s">
        <v>1870</v>
      </c>
      <c r="XEY544" s="147" t="s">
        <v>2530</v>
      </c>
    </row>
    <row r="545" spans="16367:16379">
      <c r="XEM545" s="147" t="s">
        <v>821</v>
      </c>
      <c r="XES545" s="147" t="s">
        <v>2258</v>
      </c>
      <c r="XET545" s="147" t="s">
        <v>2257</v>
      </c>
      <c r="XEU545" s="355" t="s">
        <v>3226</v>
      </c>
      <c r="XEW545" s="147" t="s">
        <v>2148</v>
      </c>
      <c r="XEX545" s="147" t="s">
        <v>2713</v>
      </c>
      <c r="XEY545" s="147" t="s">
        <v>2530</v>
      </c>
    </row>
    <row r="546" spans="16367:16379">
      <c r="XEM546" s="253" t="s">
        <v>3095</v>
      </c>
      <c r="XES546" s="147" t="s">
        <v>255</v>
      </c>
      <c r="XET546" s="147" t="s">
        <v>110</v>
      </c>
      <c r="XEU546" s="355" t="s">
        <v>3222</v>
      </c>
      <c r="XEW546" s="147" t="s">
        <v>2149</v>
      </c>
      <c r="XEX546" s="147" t="s">
        <v>1867</v>
      </c>
      <c r="XEY546" s="147" t="s">
        <v>2530</v>
      </c>
    </row>
    <row r="547" spans="16367:16379">
      <c r="XEM547" s="253" t="s">
        <v>3096</v>
      </c>
      <c r="XES547" s="147" t="s">
        <v>195</v>
      </c>
      <c r="XET547" s="147" t="s">
        <v>2259</v>
      </c>
      <c r="XEU547" s="355" t="s">
        <v>3217</v>
      </c>
      <c r="XEW547" s="147" t="s">
        <v>2150</v>
      </c>
      <c r="XEX547" s="147" t="s">
        <v>1870</v>
      </c>
      <c r="XEY547" s="147" t="s">
        <v>2530</v>
      </c>
    </row>
    <row r="548" spans="16367:16379">
      <c r="XEM548" s="344" t="s">
        <v>3097</v>
      </c>
      <c r="XES548" s="147" t="s">
        <v>263</v>
      </c>
      <c r="XET548" s="147" t="s">
        <v>112</v>
      </c>
      <c r="XEU548" s="355" t="s">
        <v>3225</v>
      </c>
      <c r="XEW548" s="147" t="s">
        <v>2151</v>
      </c>
      <c r="XEX548" s="147" t="s">
        <v>1871</v>
      </c>
      <c r="XEY548" s="147" t="s">
        <v>2530</v>
      </c>
    </row>
    <row r="549" spans="16367:16379">
      <c r="XEM549" s="253" t="s">
        <v>3098</v>
      </c>
      <c r="XES549" s="147" t="s">
        <v>179</v>
      </c>
      <c r="XET549" s="147" t="s">
        <v>105</v>
      </c>
      <c r="XEU549" s="355" t="s">
        <v>3218</v>
      </c>
      <c r="XEW549" s="147" t="s">
        <v>2152</v>
      </c>
      <c r="XEX549" s="147" t="s">
        <v>2634</v>
      </c>
      <c r="XEY549" s="147" t="s">
        <v>2530</v>
      </c>
    </row>
    <row r="550" spans="16367:16379">
      <c r="XEM550" s="347" t="s">
        <v>3099</v>
      </c>
      <c r="XES550" s="147" t="s">
        <v>2260</v>
      </c>
      <c r="XET550" s="147" t="s">
        <v>127</v>
      </c>
      <c r="XEU550" s="355" t="s">
        <v>3223</v>
      </c>
      <c r="XEW550" s="259" t="s">
        <v>2611</v>
      </c>
      <c r="XEX550" s="259" t="s">
        <v>2714</v>
      </c>
      <c r="XEY550" s="259" t="s">
        <v>2528</v>
      </c>
    </row>
    <row r="551" spans="16367:16379">
      <c r="XEM551" s="147" t="s">
        <v>822</v>
      </c>
      <c r="XES551" s="147" t="s">
        <v>2261</v>
      </c>
      <c r="XET551" s="147" t="s">
        <v>2262</v>
      </c>
      <c r="XEU551" s="355" t="s">
        <v>3220</v>
      </c>
      <c r="XEW551" s="259" t="s">
        <v>2612</v>
      </c>
      <c r="XEX551" s="259" t="s">
        <v>2715</v>
      </c>
      <c r="XEY551" s="259" t="s">
        <v>2528</v>
      </c>
    </row>
    <row r="552" spans="16367:16379">
      <c r="XEM552" s="344" t="s">
        <v>262</v>
      </c>
      <c r="XES552" s="147" t="s">
        <v>145</v>
      </c>
      <c r="XET552" s="147" t="s">
        <v>117</v>
      </c>
      <c r="XEU552" s="355" t="s">
        <v>3224</v>
      </c>
      <c r="XEW552" s="147" t="s">
        <v>2153</v>
      </c>
      <c r="XEX552" s="147" t="s">
        <v>1867</v>
      </c>
      <c r="XEY552" s="147" t="s">
        <v>2530</v>
      </c>
    </row>
    <row r="553" spans="16367:16379">
      <c r="XEM553" s="253" t="s">
        <v>425</v>
      </c>
      <c r="XES553" s="147" t="s">
        <v>155</v>
      </c>
      <c r="XET553" s="147" t="s">
        <v>103</v>
      </c>
      <c r="XEU553" s="355" t="s">
        <v>3216</v>
      </c>
      <c r="XEW553" s="147" t="s">
        <v>2154</v>
      </c>
      <c r="XEX553" s="147" t="s">
        <v>1867</v>
      </c>
      <c r="XEY553" s="147" t="s">
        <v>2530</v>
      </c>
    </row>
    <row r="554" spans="16367:16379">
      <c r="XEM554" s="346" t="s">
        <v>3100</v>
      </c>
      <c r="XES554" s="147" t="s">
        <v>139</v>
      </c>
      <c r="XET554" s="147" t="s">
        <v>91</v>
      </c>
      <c r="XEU554" s="355" t="s">
        <v>3219</v>
      </c>
      <c r="XEW554" s="147" t="s">
        <v>2155</v>
      </c>
      <c r="XEX554" s="147" t="s">
        <v>1870</v>
      </c>
      <c r="XEY554" s="147" t="s">
        <v>2530</v>
      </c>
    </row>
    <row r="555" spans="16367:16379">
      <c r="XEM555" s="345" t="s">
        <v>823</v>
      </c>
      <c r="XES555" s="147" t="s">
        <v>161</v>
      </c>
      <c r="XET555" s="147" t="s">
        <v>95</v>
      </c>
      <c r="XEU555" s="355" t="s">
        <v>3222</v>
      </c>
      <c r="XEW555" s="147" t="s">
        <v>2156</v>
      </c>
      <c r="XEX555" s="147" t="s">
        <v>1870</v>
      </c>
      <c r="XEY555" s="147" t="s">
        <v>2530</v>
      </c>
    </row>
    <row r="556" spans="16367:16379">
      <c r="XEM556" s="260" t="s">
        <v>3101</v>
      </c>
      <c r="XES556" s="147" t="s">
        <v>136</v>
      </c>
      <c r="XET556" s="147" t="s">
        <v>96</v>
      </c>
      <c r="XEU556" s="667" t="s">
        <v>3302</v>
      </c>
      <c r="XEW556" s="147" t="s">
        <v>2157</v>
      </c>
      <c r="XEX556" s="147" t="s">
        <v>1870</v>
      </c>
      <c r="XEY556" s="147" t="s">
        <v>2530</v>
      </c>
    </row>
    <row r="557" spans="16367:16379">
      <c r="XEM557" s="260" t="s">
        <v>3102</v>
      </c>
      <c r="XES557" s="147" t="s">
        <v>386</v>
      </c>
      <c r="XET557" s="147" t="s">
        <v>2254</v>
      </c>
      <c r="XEU557" s="355" t="s">
        <v>3220</v>
      </c>
      <c r="XEW557" s="147" t="s">
        <v>2158</v>
      </c>
      <c r="XEX557" s="147" t="s">
        <v>1867</v>
      </c>
      <c r="XEY557" s="147" t="s">
        <v>2530</v>
      </c>
    </row>
    <row r="558" spans="16367:16379">
      <c r="XEM558" s="260" t="s">
        <v>824</v>
      </c>
      <c r="XES558" s="147" t="s">
        <v>428</v>
      </c>
      <c r="XET558" s="147" t="s">
        <v>158</v>
      </c>
      <c r="XEU558" s="355" t="s">
        <v>3220</v>
      </c>
      <c r="XEW558" s="147" t="s">
        <v>2159</v>
      </c>
      <c r="XEX558" s="147" t="s">
        <v>1870</v>
      </c>
      <c r="XEY558" s="147" t="s">
        <v>2530</v>
      </c>
    </row>
    <row r="559" spans="16367:16379">
      <c r="XEM559" s="346" t="s">
        <v>825</v>
      </c>
      <c r="XES559" s="147" t="s">
        <v>163</v>
      </c>
      <c r="XET559" s="147" t="s">
        <v>97</v>
      </c>
      <c r="XEU559" s="355" t="s">
        <v>3225</v>
      </c>
      <c r="XEW559" s="147" t="s">
        <v>2160</v>
      </c>
      <c r="XEX559" s="147" t="s">
        <v>1867</v>
      </c>
      <c r="XEY559" s="147" t="s">
        <v>2530</v>
      </c>
    </row>
    <row r="560" spans="16367:16379">
      <c r="XEM560" s="347" t="s">
        <v>3103</v>
      </c>
      <c r="XES560" s="147" t="s">
        <v>406</v>
      </c>
      <c r="XET560" s="147" t="s">
        <v>2263</v>
      </c>
      <c r="XEU560" s="355" t="s">
        <v>3220</v>
      </c>
      <c r="XEW560" s="147" t="s">
        <v>2161</v>
      </c>
      <c r="XEX560" s="147" t="s">
        <v>1872</v>
      </c>
      <c r="XEY560" s="147" t="s">
        <v>2530</v>
      </c>
    </row>
    <row r="561" spans="16367:16379">
      <c r="XEM561" s="345" t="s">
        <v>381</v>
      </c>
      <c r="XES561" s="147" t="s">
        <v>94</v>
      </c>
      <c r="XET561" s="147" t="s">
        <v>94</v>
      </c>
      <c r="XEU561" s="355" t="s">
        <v>3221</v>
      </c>
      <c r="XEW561" s="147" t="s">
        <v>2162</v>
      </c>
      <c r="XEX561" s="147" t="s">
        <v>2634</v>
      </c>
      <c r="XEY561" s="147" t="s">
        <v>2530</v>
      </c>
    </row>
    <row r="562" spans="16367:16379">
      <c r="XEM562" s="260" t="s">
        <v>3104</v>
      </c>
      <c r="XES562" s="147" t="s">
        <v>337</v>
      </c>
      <c r="XET562" s="147" t="s">
        <v>137</v>
      </c>
      <c r="XEU562" s="355" t="s">
        <v>3223</v>
      </c>
      <c r="XEW562" s="147" t="s">
        <v>2163</v>
      </c>
      <c r="XEX562" s="147" t="s">
        <v>2716</v>
      </c>
      <c r="XEY562" s="147" t="s">
        <v>2530</v>
      </c>
    </row>
    <row r="563" spans="16367:16379">
      <c r="XEM563" s="253" t="s">
        <v>3105</v>
      </c>
      <c r="XES563" s="147" t="s">
        <v>2264</v>
      </c>
      <c r="XET563" s="147" t="s">
        <v>137</v>
      </c>
      <c r="XEU563" s="355" t="s">
        <v>3223</v>
      </c>
      <c r="XEW563" s="147" t="s">
        <v>2164</v>
      </c>
      <c r="XEX563" s="147" t="s">
        <v>1867</v>
      </c>
      <c r="XEY563" s="147" t="s">
        <v>2530</v>
      </c>
    </row>
    <row r="564" spans="16367:16379">
      <c r="XEM564" s="147" t="s">
        <v>826</v>
      </c>
      <c r="XES564" s="147" t="s">
        <v>378</v>
      </c>
      <c r="XET564" s="147" t="s">
        <v>131</v>
      </c>
      <c r="XEU564" s="355" t="s">
        <v>3225</v>
      </c>
      <c r="XEW564" s="147" t="s">
        <v>2165</v>
      </c>
      <c r="XEX564" s="147" t="s">
        <v>1867</v>
      </c>
      <c r="XEY564" s="147" t="s">
        <v>2530</v>
      </c>
    </row>
    <row r="565" spans="16367:16379">
      <c r="XEM565" s="345" t="s">
        <v>3106</v>
      </c>
      <c r="XES565" s="147" t="s">
        <v>160</v>
      </c>
      <c r="XET565" s="147" t="s">
        <v>94</v>
      </c>
      <c r="XEU565" s="355" t="s">
        <v>3221</v>
      </c>
      <c r="XEW565" s="147" t="s">
        <v>2166</v>
      </c>
      <c r="XEX565" s="147" t="s">
        <v>1867</v>
      </c>
      <c r="XEY565" s="147" t="s">
        <v>2530</v>
      </c>
    </row>
    <row r="566" spans="16367:16379">
      <c r="XEM566" s="345" t="s">
        <v>3107</v>
      </c>
      <c r="XES566" s="147" t="s">
        <v>90</v>
      </c>
      <c r="XET566" s="147" t="s">
        <v>90</v>
      </c>
      <c r="XEU566" s="355" t="s">
        <v>3218</v>
      </c>
      <c r="XEW566" s="147" t="s">
        <v>2167</v>
      </c>
      <c r="XEX566" s="147" t="s">
        <v>1871</v>
      </c>
      <c r="XEY566" s="147" t="s">
        <v>2530</v>
      </c>
    </row>
    <row r="567" spans="16367:16379">
      <c r="XEM567" s="344" t="s">
        <v>3108</v>
      </c>
      <c r="XES567" s="147" t="s">
        <v>339</v>
      </c>
      <c r="XET567" s="147" t="s">
        <v>122</v>
      </c>
      <c r="XEU567" s="355" t="s">
        <v>3228</v>
      </c>
      <c r="XEW567" s="147" t="s">
        <v>2168</v>
      </c>
      <c r="XEX567" s="147" t="s">
        <v>1870</v>
      </c>
      <c r="XEY567" s="147" t="s">
        <v>2530</v>
      </c>
    </row>
    <row r="568" spans="16367:16379">
      <c r="XEM568" s="347" t="s">
        <v>415</v>
      </c>
      <c r="XES568" s="147" t="s">
        <v>334</v>
      </c>
      <c r="XET568" s="147" t="s">
        <v>124</v>
      </c>
      <c r="XEU568" s="355" t="s">
        <v>3222</v>
      </c>
      <c r="XEW568" s="147" t="s">
        <v>2169</v>
      </c>
      <c r="XEX568" s="147" t="s">
        <v>1868</v>
      </c>
      <c r="XEY568" s="147" t="s">
        <v>2530</v>
      </c>
    </row>
    <row r="569" spans="16367:16379">
      <c r="XEM569" s="343" t="s">
        <v>3109</v>
      </c>
      <c r="XES569" s="147" t="s">
        <v>2265</v>
      </c>
      <c r="XET569" s="147" t="s">
        <v>2266</v>
      </c>
      <c r="XEU569" s="355" t="s">
        <v>3227</v>
      </c>
      <c r="XEW569" s="147" t="s">
        <v>2170</v>
      </c>
      <c r="XEX569" s="147" t="s">
        <v>1867</v>
      </c>
      <c r="XEY569" s="147" t="s">
        <v>2530</v>
      </c>
    </row>
    <row r="570" spans="16367:16379">
      <c r="XEM570" s="344" t="s">
        <v>3110</v>
      </c>
      <c r="XES570" s="147" t="s">
        <v>404</v>
      </c>
      <c r="XET570" s="147" t="s">
        <v>3323</v>
      </c>
      <c r="XEU570" s="355" t="s">
        <v>3324</v>
      </c>
      <c r="XEW570" s="147" t="s">
        <v>2171</v>
      </c>
      <c r="XEX570" s="147" t="s">
        <v>1870</v>
      </c>
      <c r="XEY570" s="147" t="s">
        <v>2530</v>
      </c>
    </row>
    <row r="571" spans="16367:16379">
      <c r="XEM571" s="347" t="s">
        <v>3111</v>
      </c>
      <c r="XES571" s="147" t="s">
        <v>2267</v>
      </c>
      <c r="XET571" s="147" t="s">
        <v>3323</v>
      </c>
      <c r="XEU571" s="355" t="s">
        <v>3324</v>
      </c>
      <c r="XEW571" s="147" t="s">
        <v>2172</v>
      </c>
      <c r="XEX571" s="147" t="s">
        <v>1873</v>
      </c>
      <c r="XEY571" s="147" t="s">
        <v>2530</v>
      </c>
    </row>
    <row r="572" spans="16367:16379">
      <c r="XEM572" s="343" t="s">
        <v>827</v>
      </c>
      <c r="XES572" s="147" t="s">
        <v>345</v>
      </c>
      <c r="XET572" s="147" t="s">
        <v>122</v>
      </c>
      <c r="XEU572" s="355" t="s">
        <v>3228</v>
      </c>
      <c r="XEW572" s="147" t="s">
        <v>2173</v>
      </c>
      <c r="XEX572" s="147" t="s">
        <v>1870</v>
      </c>
      <c r="XEY572" s="147" t="s">
        <v>2530</v>
      </c>
    </row>
    <row r="573" spans="16367:16379">
      <c r="XEM573" s="345" t="s">
        <v>3112</v>
      </c>
      <c r="XES573" s="147" t="s">
        <v>142</v>
      </c>
      <c r="XET573" s="147" t="s">
        <v>96</v>
      </c>
      <c r="XEU573" s="355" t="s">
        <v>3302</v>
      </c>
      <c r="XEW573" s="147" t="s">
        <v>2174</v>
      </c>
      <c r="XEX573" s="147" t="s">
        <v>1867</v>
      </c>
      <c r="XEY573" s="147" t="s">
        <v>2530</v>
      </c>
    </row>
    <row r="574" spans="16367:16379">
      <c r="XEM574" s="343" t="s">
        <v>3113</v>
      </c>
      <c r="XES574" s="147" t="s">
        <v>174</v>
      </c>
      <c r="XET574" s="147" t="s">
        <v>97</v>
      </c>
      <c r="XEU574" s="355" t="s">
        <v>3225</v>
      </c>
      <c r="XEW574" s="147" t="s">
        <v>2175</v>
      </c>
      <c r="XEX574" s="147" t="s">
        <v>1870</v>
      </c>
      <c r="XEY574" s="147" t="s">
        <v>2530</v>
      </c>
    </row>
    <row r="575" spans="16367:16379">
      <c r="XEM575" s="343" t="s">
        <v>3114</v>
      </c>
      <c r="XES575" s="147" t="s">
        <v>164</v>
      </c>
      <c r="XET575" s="147" t="s">
        <v>98</v>
      </c>
      <c r="XEU575" s="355" t="s">
        <v>3227</v>
      </c>
      <c r="XEW575" s="147" t="s">
        <v>2176</v>
      </c>
      <c r="XEX575" s="147" t="s">
        <v>2634</v>
      </c>
      <c r="XEY575" s="147" t="s">
        <v>2530</v>
      </c>
    </row>
    <row r="576" spans="16367:16379">
      <c r="XEM576" s="345" t="s">
        <v>828</v>
      </c>
      <c r="XES576" s="147" t="s">
        <v>410</v>
      </c>
      <c r="XET576" s="147" t="s">
        <v>3325</v>
      </c>
      <c r="XEU576" s="355" t="s">
        <v>3324</v>
      </c>
      <c r="XEW576" s="147" t="s">
        <v>2177</v>
      </c>
      <c r="XEX576" s="147" t="s">
        <v>2634</v>
      </c>
      <c r="XEY576" s="147" t="s">
        <v>2530</v>
      </c>
    </row>
    <row r="577" spans="16367:16379">
      <c r="XEM577" s="343" t="s">
        <v>3115</v>
      </c>
      <c r="XES577" s="147" t="s">
        <v>272</v>
      </c>
      <c r="XET577" s="147" t="s">
        <v>112</v>
      </c>
      <c r="XEU577" s="355" t="s">
        <v>3225</v>
      </c>
      <c r="XEW577" s="147" t="s">
        <v>2178</v>
      </c>
      <c r="XEX577" s="147" t="s">
        <v>2634</v>
      </c>
      <c r="XEY577" s="147" t="s">
        <v>2530</v>
      </c>
    </row>
    <row r="578" spans="16367:16379">
      <c r="XEM578" s="253" t="s">
        <v>829</v>
      </c>
      <c r="XES578" s="147" t="s">
        <v>202</v>
      </c>
      <c r="XET578" s="147" t="s">
        <v>2268</v>
      </c>
      <c r="XEU578" s="355" t="s">
        <v>3227</v>
      </c>
      <c r="XEW578" s="147" t="s">
        <v>2179</v>
      </c>
      <c r="XEX578" s="147" t="s">
        <v>1867</v>
      </c>
      <c r="XEY578" s="147" t="s">
        <v>2530</v>
      </c>
    </row>
    <row r="579" spans="16367:16379">
      <c r="XEM579" s="253" t="s">
        <v>3116</v>
      </c>
      <c r="XES579" s="147" t="s">
        <v>141</v>
      </c>
      <c r="XET579" s="147" t="s">
        <v>93</v>
      </c>
      <c r="XEU579" s="355" t="s">
        <v>3228</v>
      </c>
      <c r="XEW579" s="147" t="s">
        <v>2180</v>
      </c>
      <c r="XEX579" s="147" t="s">
        <v>2635</v>
      </c>
      <c r="XEY579" s="147" t="s">
        <v>2530</v>
      </c>
    </row>
    <row r="580" spans="16367:16379">
      <c r="XEM580" s="253" t="s">
        <v>427</v>
      </c>
      <c r="XES580" s="147" t="s">
        <v>413</v>
      </c>
      <c r="XET580" s="147" t="s">
        <v>3325</v>
      </c>
      <c r="XEU580" s="355" t="s">
        <v>3324</v>
      </c>
      <c r="XEW580" s="147" t="s">
        <v>2181</v>
      </c>
      <c r="XEX580" s="147" t="s">
        <v>1868</v>
      </c>
      <c r="XEY580" s="147" t="s">
        <v>2530</v>
      </c>
    </row>
    <row r="581" spans="16367:16379">
      <c r="XEM581" s="343" t="s">
        <v>3117</v>
      </c>
      <c r="XES581" s="147" t="s">
        <v>416</v>
      </c>
      <c r="XET581" s="147" t="s">
        <v>3326</v>
      </c>
      <c r="XEU581" s="355" t="s">
        <v>3324</v>
      </c>
      <c r="XEW581" s="147" t="s">
        <v>2182</v>
      </c>
      <c r="XEX581" s="147" t="s">
        <v>1868</v>
      </c>
      <c r="XEY581" s="147" t="s">
        <v>2530</v>
      </c>
    </row>
    <row r="582" spans="16367:16379">
      <c r="XEM582" s="346" t="s">
        <v>435</v>
      </c>
      <c r="XES582" s="147" t="s">
        <v>150</v>
      </c>
      <c r="XET582" s="147" t="s">
        <v>93</v>
      </c>
      <c r="XEU582" s="355" t="s">
        <v>3228</v>
      </c>
      <c r="XEW582" s="147" t="s">
        <v>2183</v>
      </c>
      <c r="XEX582" s="147" t="s">
        <v>1868</v>
      </c>
      <c r="XEY582" s="147" t="s">
        <v>2530</v>
      </c>
    </row>
    <row r="583" spans="16367:16379">
      <c r="XEM583" s="347" t="s">
        <v>135</v>
      </c>
      <c r="XES583" s="147" t="s">
        <v>293</v>
      </c>
      <c r="XET583" s="147" t="s">
        <v>123</v>
      </c>
      <c r="XEU583" s="355" t="s">
        <v>3221</v>
      </c>
      <c r="XEW583" s="147" t="s">
        <v>2184</v>
      </c>
      <c r="XEX583" s="147" t="s">
        <v>1868</v>
      </c>
      <c r="XEY583" s="147" t="s">
        <v>2530</v>
      </c>
    </row>
    <row r="584" spans="16367:16379">
      <c r="XEM584" s="343" t="s">
        <v>3118</v>
      </c>
      <c r="XES584" s="147" t="s">
        <v>167</v>
      </c>
      <c r="XET584" s="147" t="s">
        <v>103</v>
      </c>
      <c r="XEU584" s="355" t="s">
        <v>3216</v>
      </c>
      <c r="XEW584" s="259" t="s">
        <v>2613</v>
      </c>
      <c r="XEX584" s="259" t="s">
        <v>2717</v>
      </c>
      <c r="XEY584" s="259" t="s">
        <v>2528</v>
      </c>
    </row>
    <row r="585" spans="16367:16379">
      <c r="XEM585" s="147" t="s">
        <v>830</v>
      </c>
      <c r="XES585" s="147" t="s">
        <v>176</v>
      </c>
      <c r="XET585" s="147" t="s">
        <v>100</v>
      </c>
      <c r="XEU585" s="355" t="s">
        <v>3223</v>
      </c>
      <c r="XEW585" s="147" t="s">
        <v>2185</v>
      </c>
      <c r="XEX585" s="147" t="s">
        <v>1867</v>
      </c>
      <c r="XEY585" s="147" t="s">
        <v>2530</v>
      </c>
    </row>
    <row r="586" spans="16367:16379">
      <c r="XEM586" s="345" t="s">
        <v>3119</v>
      </c>
      <c r="XES586" s="147" t="s">
        <v>326</v>
      </c>
      <c r="XET586" s="147" t="s">
        <v>111</v>
      </c>
      <c r="XEU586" s="355" t="s">
        <v>3302</v>
      </c>
      <c r="XEW586" s="147" t="s">
        <v>2186</v>
      </c>
      <c r="XEX586" s="147" t="s">
        <v>1873</v>
      </c>
      <c r="XEY586" s="147" t="s">
        <v>2530</v>
      </c>
    </row>
    <row r="587" spans="16367:16379">
      <c r="XEM587" s="345" t="s">
        <v>3120</v>
      </c>
      <c r="XES587" s="147" t="s">
        <v>159</v>
      </c>
      <c r="XET587" s="147" t="s">
        <v>93</v>
      </c>
      <c r="XEU587" s="355" t="s">
        <v>3228</v>
      </c>
      <c r="XEW587" s="147" t="s">
        <v>2187</v>
      </c>
      <c r="XEX587" s="147" t="s">
        <v>1873</v>
      </c>
      <c r="XEY587" s="147" t="s">
        <v>2530</v>
      </c>
    </row>
    <row r="588" spans="16367:16379">
      <c r="XEM588" s="346" t="s">
        <v>3121</v>
      </c>
      <c r="XES588" s="147" t="s">
        <v>266</v>
      </c>
      <c r="XET588" s="147" t="s">
        <v>120</v>
      </c>
      <c r="XEU588" s="355" t="s">
        <v>3219</v>
      </c>
      <c r="XEW588" s="147" t="s">
        <v>2188</v>
      </c>
      <c r="XEX588" s="147" t="s">
        <v>1870</v>
      </c>
      <c r="XEY588" s="147" t="s">
        <v>2530</v>
      </c>
    </row>
    <row r="589" spans="16367:16379">
      <c r="XEM589" s="147" t="s">
        <v>831</v>
      </c>
      <c r="XES589" s="147" t="s">
        <v>124</v>
      </c>
      <c r="XET589" s="147" t="s">
        <v>124</v>
      </c>
      <c r="XEU589" s="355" t="s">
        <v>3222</v>
      </c>
      <c r="XEW589" s="147" t="s">
        <v>2189</v>
      </c>
      <c r="XEX589" s="147" t="s">
        <v>1868</v>
      </c>
      <c r="XEY589" s="147" t="s">
        <v>2530</v>
      </c>
    </row>
    <row r="590" spans="16367:16379">
      <c r="XEM590" s="147" t="s">
        <v>832</v>
      </c>
      <c r="XES590" s="147" t="s">
        <v>350</v>
      </c>
      <c r="XET590" s="147" t="s">
        <v>137</v>
      </c>
      <c r="XEU590" s="355" t="s">
        <v>3223</v>
      </c>
      <c r="XEW590" s="147" t="s">
        <v>2190</v>
      </c>
      <c r="XEX590" s="147" t="s">
        <v>1873</v>
      </c>
      <c r="XEY590" s="147" t="s">
        <v>2530</v>
      </c>
    </row>
    <row r="591" spans="16367:16379">
      <c r="XEM591" s="147" t="s">
        <v>440</v>
      </c>
      <c r="XES591" s="147" t="s">
        <v>431</v>
      </c>
      <c r="XET591" s="147" t="s">
        <v>158</v>
      </c>
      <c r="XEU591" s="355" t="s">
        <v>3220</v>
      </c>
      <c r="XEW591" s="147" t="s">
        <v>2191</v>
      </c>
      <c r="XEX591" s="147" t="s">
        <v>1867</v>
      </c>
      <c r="XEY591" s="147" t="s">
        <v>2530</v>
      </c>
    </row>
    <row r="592" spans="16367:16379">
      <c r="XEM592" s="147" t="s">
        <v>833</v>
      </c>
      <c r="XES592" s="147" t="s">
        <v>340</v>
      </c>
      <c r="XET592" s="147" t="s">
        <v>129</v>
      </c>
      <c r="XEU592" s="355" t="s">
        <v>3221</v>
      </c>
      <c r="XEW592" s="147" t="s">
        <v>2192</v>
      </c>
      <c r="XEX592" s="147" t="s">
        <v>1876</v>
      </c>
      <c r="XEY592" s="147" t="s">
        <v>2530</v>
      </c>
    </row>
    <row r="593" spans="16367:16379">
      <c r="XEM593" s="344" t="s">
        <v>3122</v>
      </c>
      <c r="XES593" s="147" t="s">
        <v>172</v>
      </c>
      <c r="XET593" s="147" t="s">
        <v>95</v>
      </c>
      <c r="XEU593" s="355" t="s">
        <v>3222</v>
      </c>
      <c r="XEW593" s="147" t="s">
        <v>2193</v>
      </c>
      <c r="XEX593" s="147" t="s">
        <v>1870</v>
      </c>
      <c r="XEY593" s="147" t="s">
        <v>2530</v>
      </c>
    </row>
    <row r="594" spans="16367:16379">
      <c r="XEM594" s="147" t="s">
        <v>834</v>
      </c>
      <c r="XES594" s="147" t="s">
        <v>105</v>
      </c>
      <c r="XET594" s="147" t="s">
        <v>105</v>
      </c>
      <c r="XEU594" s="355" t="s">
        <v>3218</v>
      </c>
      <c r="XEW594" s="147" t="s">
        <v>2194</v>
      </c>
      <c r="XEX594" s="147" t="s">
        <v>1870</v>
      </c>
      <c r="XEY594" s="147" t="s">
        <v>2530</v>
      </c>
    </row>
    <row r="595" spans="16367:16379">
      <c r="XEM595" s="346" t="s">
        <v>3123</v>
      </c>
      <c r="XES595" s="147" t="s">
        <v>206</v>
      </c>
      <c r="XET595" s="147" t="s">
        <v>106</v>
      </c>
      <c r="XEU595" s="355" t="s">
        <v>3219</v>
      </c>
      <c r="XEW595" s="147" t="s">
        <v>2195</v>
      </c>
      <c r="XEX595" s="147" t="s">
        <v>1872</v>
      </c>
      <c r="XEY595" s="147" t="s">
        <v>2530</v>
      </c>
    </row>
    <row r="596" spans="16367:16379">
      <c r="XEM596" s="343" t="s">
        <v>3124</v>
      </c>
      <c r="XES596" s="147" t="s">
        <v>347</v>
      </c>
      <c r="XET596" s="147" t="s">
        <v>124</v>
      </c>
      <c r="XEU596" s="355" t="s">
        <v>3222</v>
      </c>
      <c r="XEW596" s="147" t="s">
        <v>2196</v>
      </c>
      <c r="XEX596" s="147" t="s">
        <v>1871</v>
      </c>
      <c r="XEY596" s="147" t="s">
        <v>2530</v>
      </c>
    </row>
    <row r="597" spans="16367:16379">
      <c r="XEM597" s="260" t="s">
        <v>3125</v>
      </c>
      <c r="XES597" s="147" t="s">
        <v>193</v>
      </c>
      <c r="XET597" s="147" t="s">
        <v>116</v>
      </c>
      <c r="XEU597" s="355" t="s">
        <v>3229</v>
      </c>
      <c r="XEW597" s="147" t="s">
        <v>2197</v>
      </c>
      <c r="XEX597" s="147" t="s">
        <v>1870</v>
      </c>
      <c r="XEY597" s="147" t="s">
        <v>2530</v>
      </c>
    </row>
    <row r="598" spans="16367:16379">
      <c r="XEM598" s="345" t="s">
        <v>253</v>
      </c>
      <c r="XES598" s="147" t="s">
        <v>72</v>
      </c>
      <c r="XET598" s="147" t="s">
        <v>72</v>
      </c>
      <c r="XEU598" s="355" t="s">
        <v>3227</v>
      </c>
      <c r="XEW598" s="259" t="s">
        <v>2614</v>
      </c>
      <c r="XEX598" s="259" t="s">
        <v>2718</v>
      </c>
      <c r="XEY598" s="259" t="s">
        <v>2528</v>
      </c>
    </row>
    <row r="599" spans="16367:16379">
      <c r="XEM599" s="260" t="s">
        <v>101</v>
      </c>
      <c r="XES599" s="147" t="s">
        <v>151</v>
      </c>
      <c r="XET599" s="147" t="s">
        <v>96</v>
      </c>
      <c r="XEU599" s="355" t="s">
        <v>3302</v>
      </c>
      <c r="XEW599" s="147" t="s">
        <v>2198</v>
      </c>
      <c r="XEX599" s="147" t="s">
        <v>2719</v>
      </c>
      <c r="XEY599" s="147" t="s">
        <v>2530</v>
      </c>
    </row>
    <row r="600" spans="16367:16379">
      <c r="XEM600" s="345" t="s">
        <v>3126</v>
      </c>
      <c r="XES600" s="147" t="s">
        <v>331</v>
      </c>
      <c r="XET600" s="147" t="s">
        <v>111</v>
      </c>
      <c r="XEU600" s="355" t="s">
        <v>3302</v>
      </c>
      <c r="XEW600" s="147" t="s">
        <v>2199</v>
      </c>
      <c r="XEX600" s="147" t="s">
        <v>2635</v>
      </c>
      <c r="XEY600" s="147" t="s">
        <v>2530</v>
      </c>
    </row>
    <row r="601" spans="16367:16379">
      <c r="XEM601" s="147" t="s">
        <v>835</v>
      </c>
      <c r="XES601" s="147" t="s">
        <v>311</v>
      </c>
      <c r="XET601" s="147" t="s">
        <v>134</v>
      </c>
      <c r="XEU601" s="355" t="s">
        <v>3223</v>
      </c>
      <c r="XEW601" s="147" t="s">
        <v>2200</v>
      </c>
      <c r="XEX601" s="147" t="s">
        <v>2635</v>
      </c>
      <c r="XEY601" s="147" t="s">
        <v>2530</v>
      </c>
    </row>
    <row r="602" spans="16367:16379">
      <c r="XEM602" s="346" t="s">
        <v>836</v>
      </c>
      <c r="XES602" s="147" t="s">
        <v>2269</v>
      </c>
      <c r="XET602" s="147" t="s">
        <v>97</v>
      </c>
      <c r="XEU602" s="355" t="s">
        <v>3225</v>
      </c>
      <c r="XEW602" s="147" t="s">
        <v>2201</v>
      </c>
      <c r="XEX602" s="147" t="s">
        <v>1867</v>
      </c>
      <c r="XEY602" s="147" t="s">
        <v>2530</v>
      </c>
    </row>
    <row r="603" spans="16367:16379">
      <c r="XEM603" s="343" t="s">
        <v>3127</v>
      </c>
      <c r="XES603" s="147" t="s">
        <v>181</v>
      </c>
      <c r="XET603" s="147" t="s">
        <v>95</v>
      </c>
      <c r="XEU603" s="355" t="s">
        <v>3222</v>
      </c>
      <c r="XEW603" s="259" t="s">
        <v>2620</v>
      </c>
      <c r="XEX603" s="259" t="s">
        <v>2720</v>
      </c>
      <c r="XEY603" s="259" t="s">
        <v>2528</v>
      </c>
    </row>
    <row r="604" spans="16367:16379">
      <c r="XEM604" s="344" t="s">
        <v>3128</v>
      </c>
      <c r="XES604" s="147" t="s">
        <v>162</v>
      </c>
      <c r="XET604" s="147" t="s">
        <v>96</v>
      </c>
      <c r="XEU604" s="355" t="s">
        <v>3302</v>
      </c>
      <c r="XEW604" s="259" t="s">
        <v>2616</v>
      </c>
      <c r="XEX604" s="259" t="s">
        <v>2673</v>
      </c>
      <c r="XEY604" s="259" t="s">
        <v>2528</v>
      </c>
    </row>
    <row r="605" spans="16367:16379">
      <c r="XEM605" s="147" t="s">
        <v>837</v>
      </c>
      <c r="XES605" s="147" t="s">
        <v>346</v>
      </c>
      <c r="XET605" s="147" t="s">
        <v>129</v>
      </c>
      <c r="XEU605" s="355" t="s">
        <v>3221</v>
      </c>
      <c r="XEW605" s="259" t="s">
        <v>2619</v>
      </c>
      <c r="XEX605" s="259" t="s">
        <v>2627</v>
      </c>
      <c r="XEY605" s="259" t="s">
        <v>2528</v>
      </c>
    </row>
    <row r="606" spans="16367:16379">
      <c r="XEM606" s="147" t="s">
        <v>237</v>
      </c>
      <c r="XES606" s="147" t="s">
        <v>109</v>
      </c>
      <c r="XET606" s="147" t="s">
        <v>109</v>
      </c>
      <c r="XEU606" s="355" t="s">
        <v>3221</v>
      </c>
      <c r="XEW606" s="259" t="s">
        <v>2618</v>
      </c>
      <c r="XEX606" s="259" t="s">
        <v>2627</v>
      </c>
      <c r="XEY606" s="259" t="s">
        <v>2528</v>
      </c>
    </row>
    <row r="607" spans="16367:16379">
      <c r="XEM607" s="343" t="s">
        <v>3129</v>
      </c>
      <c r="XES607" s="147" t="s">
        <v>190</v>
      </c>
      <c r="XET607" s="147" t="s">
        <v>97</v>
      </c>
      <c r="XEU607" s="355" t="s">
        <v>3225</v>
      </c>
      <c r="XEW607" s="259" t="s">
        <v>2617</v>
      </c>
      <c r="XEX607" s="259" t="s">
        <v>2721</v>
      </c>
      <c r="XEY607" s="259" t="s">
        <v>2528</v>
      </c>
    </row>
    <row r="608" spans="16367:16379">
      <c r="XEM608" s="147" t="s">
        <v>838</v>
      </c>
      <c r="XES608" s="147" t="s">
        <v>2270</v>
      </c>
      <c r="XET608" s="147" t="s">
        <v>90</v>
      </c>
      <c r="XEU608" s="355" t="s">
        <v>3218</v>
      </c>
      <c r="XEW608" s="259" t="s">
        <v>2615</v>
      </c>
      <c r="XEX608" s="259" t="s">
        <v>2667</v>
      </c>
      <c r="XEY608" s="259" t="s">
        <v>2528</v>
      </c>
    </row>
    <row r="609" spans="16367:16379">
      <c r="XEM609" s="147" t="s">
        <v>3130</v>
      </c>
      <c r="XES609" s="147" t="s">
        <v>170</v>
      </c>
      <c r="XET609" s="147" t="s">
        <v>93</v>
      </c>
      <c r="XEU609" s="355" t="s">
        <v>3228</v>
      </c>
      <c r="XEW609" s="259" t="s">
        <v>2621</v>
      </c>
      <c r="XEX609" s="259" t="s">
        <v>2626</v>
      </c>
      <c r="XEY609" s="259" t="s">
        <v>2528</v>
      </c>
    </row>
    <row r="610" spans="16367:16379">
      <c r="XEM610" s="147" t="s">
        <v>839</v>
      </c>
      <c r="XES610" s="147" t="s">
        <v>2271</v>
      </c>
      <c r="XET610" s="147" t="s">
        <v>137</v>
      </c>
      <c r="XEU610" s="355" t="s">
        <v>3223</v>
      </c>
      <c r="XEW610" s="147" t="s">
        <v>2202</v>
      </c>
      <c r="XEX610" s="147" t="s">
        <v>1870</v>
      </c>
      <c r="XEY610" s="147" t="s">
        <v>2530</v>
      </c>
    </row>
    <row r="611" spans="16367:16379">
      <c r="XEM611" s="346" t="s">
        <v>362</v>
      </c>
      <c r="XES611" s="147" t="s">
        <v>2272</v>
      </c>
      <c r="XET611" s="147" t="s">
        <v>3323</v>
      </c>
      <c r="XEU611" s="355" t="s">
        <v>3324</v>
      </c>
      <c r="XEW611" s="147" t="s">
        <v>2203</v>
      </c>
      <c r="XEX611" s="147" t="s">
        <v>2722</v>
      </c>
      <c r="XEY611" s="147" t="s">
        <v>2530</v>
      </c>
    </row>
    <row r="612" spans="16367:16379">
      <c r="XEM612" s="260" t="s">
        <v>3131</v>
      </c>
      <c r="XES612" s="147" t="s">
        <v>2273</v>
      </c>
      <c r="XET612" s="147" t="s">
        <v>143</v>
      </c>
      <c r="XEU612" s="355" t="s">
        <v>3223</v>
      </c>
      <c r="XEW612" s="147" t="s">
        <v>2204</v>
      </c>
      <c r="XEX612" s="147" t="s">
        <v>1872</v>
      </c>
      <c r="XEY612" s="147" t="s">
        <v>2530</v>
      </c>
    </row>
    <row r="613" spans="16367:16379">
      <c r="XEM613" s="147" t="s">
        <v>840</v>
      </c>
      <c r="XES613" s="147" t="s">
        <v>2274</v>
      </c>
      <c r="XET613" s="147" t="s">
        <v>2254</v>
      </c>
      <c r="XEU613" s="355" t="s">
        <v>3220</v>
      </c>
    </row>
    <row r="614" spans="16367:16379">
      <c r="XEM614" s="253" t="s">
        <v>3132</v>
      </c>
      <c r="XES614" s="147" t="s">
        <v>2275</v>
      </c>
      <c r="XET614" s="147" t="s">
        <v>2254</v>
      </c>
      <c r="XEU614" s="355" t="s">
        <v>3220</v>
      </c>
    </row>
    <row r="615" spans="16367:16379">
      <c r="XEM615" s="260" t="s">
        <v>3133</v>
      </c>
      <c r="XES615" s="147" t="s">
        <v>353</v>
      </c>
      <c r="XET615" s="147" t="s">
        <v>129</v>
      </c>
      <c r="XEU615" s="355" t="s">
        <v>3221</v>
      </c>
    </row>
    <row r="616" spans="16367:16379">
      <c r="XEM616" s="147" t="s">
        <v>3134</v>
      </c>
      <c r="XES616" s="147" t="s">
        <v>332</v>
      </c>
      <c r="XET616" s="147" t="s">
        <v>111</v>
      </c>
      <c r="XEU616" s="355" t="s">
        <v>3302</v>
      </c>
    </row>
    <row r="617" spans="16367:16379">
      <c r="XEM617" s="344" t="s">
        <v>3135</v>
      </c>
      <c r="XES617" s="147" t="s">
        <v>2276</v>
      </c>
      <c r="XET617" s="147" t="s">
        <v>137</v>
      </c>
      <c r="XEU617" s="355" t="s">
        <v>3223</v>
      </c>
    </row>
    <row r="618" spans="16367:16379">
      <c r="XEM618" s="343" t="s">
        <v>247</v>
      </c>
      <c r="XES618" s="147" t="s">
        <v>354</v>
      </c>
      <c r="XET618" s="147" t="s">
        <v>124</v>
      </c>
      <c r="XEU618" s="355" t="s">
        <v>3222</v>
      </c>
    </row>
    <row r="619" spans="16367:16379">
      <c r="XEM619" s="345" t="s">
        <v>3136</v>
      </c>
      <c r="XES619" s="147" t="s">
        <v>173</v>
      </c>
      <c r="XET619" s="147" t="s">
        <v>96</v>
      </c>
      <c r="XEU619" s="355" t="s">
        <v>3302</v>
      </c>
    </row>
    <row r="620" spans="16367:16379">
      <c r="XEM620" s="260" t="s">
        <v>3137</v>
      </c>
      <c r="XES620" s="147" t="s">
        <v>233</v>
      </c>
      <c r="XET620" s="147" t="s">
        <v>119</v>
      </c>
      <c r="XEU620" s="355" t="s">
        <v>3218</v>
      </c>
    </row>
    <row r="621" spans="16367:16379">
      <c r="XEM621" s="147" t="s">
        <v>841</v>
      </c>
      <c r="XES621" s="147" t="s">
        <v>279</v>
      </c>
      <c r="XET621" s="147" t="s">
        <v>112</v>
      </c>
      <c r="XEU621" s="355" t="s">
        <v>3225</v>
      </c>
    </row>
    <row r="622" spans="16367:16379">
      <c r="XEM622" s="253" t="s">
        <v>842</v>
      </c>
      <c r="XES622" s="147" t="s">
        <v>287</v>
      </c>
      <c r="XET622" s="147" t="s">
        <v>112</v>
      </c>
      <c r="XEU622" s="355" t="s">
        <v>3225</v>
      </c>
    </row>
    <row r="623" spans="16367:16379">
      <c r="XEM623" s="260" t="s">
        <v>3138</v>
      </c>
      <c r="XES623" s="147" t="s">
        <v>384</v>
      </c>
      <c r="XET623" s="147" t="s">
        <v>131</v>
      </c>
      <c r="XEU623" s="355" t="s">
        <v>3225</v>
      </c>
    </row>
    <row r="624" spans="16367:16379">
      <c r="XEM624" s="147" t="s">
        <v>843</v>
      </c>
      <c r="XES624" s="147" t="s">
        <v>138</v>
      </c>
      <c r="XET624" s="147" t="s">
        <v>101</v>
      </c>
      <c r="XEU624" s="355" t="s">
        <v>3229</v>
      </c>
    </row>
    <row r="625" spans="16367:16375">
      <c r="XEM625" s="147" t="s">
        <v>844</v>
      </c>
      <c r="XES625" s="147" t="s">
        <v>182</v>
      </c>
      <c r="XET625" s="147" t="s">
        <v>96</v>
      </c>
      <c r="XEU625" s="355" t="s">
        <v>3302</v>
      </c>
    </row>
    <row r="626" spans="16367:16375">
      <c r="XEM626" s="147" t="s">
        <v>845</v>
      </c>
      <c r="XES626" s="147" t="s">
        <v>2277</v>
      </c>
      <c r="XET626" s="147" t="s">
        <v>117</v>
      </c>
      <c r="XEU626" s="355" t="s">
        <v>3224</v>
      </c>
    </row>
    <row r="627" spans="16367:16375">
      <c r="XEM627" s="253" t="s">
        <v>3139</v>
      </c>
      <c r="XES627" s="147" t="s">
        <v>189</v>
      </c>
      <c r="XET627" s="147" t="s">
        <v>96</v>
      </c>
      <c r="XEU627" s="355" t="s">
        <v>3302</v>
      </c>
    </row>
    <row r="628" spans="16367:16375">
      <c r="XEM628" s="346" t="s">
        <v>846</v>
      </c>
      <c r="XES628" s="147" t="s">
        <v>180</v>
      </c>
      <c r="XET628" s="147" t="s">
        <v>93</v>
      </c>
      <c r="XEU628" s="355" t="s">
        <v>3228</v>
      </c>
    </row>
    <row r="629" spans="16367:16375">
      <c r="XEM629" s="147" t="s">
        <v>847</v>
      </c>
      <c r="XES629" s="147" t="s">
        <v>175</v>
      </c>
      <c r="XET629" s="147" t="s">
        <v>98</v>
      </c>
      <c r="XEU629" s="355" t="s">
        <v>3227</v>
      </c>
    </row>
    <row r="630" spans="16367:16375">
      <c r="XEM630" s="147" t="s">
        <v>848</v>
      </c>
      <c r="XES630" s="147" t="s">
        <v>338</v>
      </c>
      <c r="XET630" s="147" t="s">
        <v>135</v>
      </c>
      <c r="XEU630" s="355" t="s">
        <v>3220</v>
      </c>
    </row>
    <row r="631" spans="16367:16375">
      <c r="XEM631" s="147" t="s">
        <v>849</v>
      </c>
      <c r="XES631" s="147" t="s">
        <v>390</v>
      </c>
      <c r="XET631" s="147" t="s">
        <v>131</v>
      </c>
      <c r="XEU631" s="355" t="s">
        <v>3225</v>
      </c>
    </row>
    <row r="632" spans="16367:16375">
      <c r="XEM632" s="347" t="s">
        <v>3140</v>
      </c>
      <c r="XES632" s="147" t="s">
        <v>208</v>
      </c>
      <c r="XET632" s="147" t="s">
        <v>109</v>
      </c>
      <c r="XEU632" s="355" t="s">
        <v>3221</v>
      </c>
    </row>
    <row r="633" spans="16367:16375">
      <c r="XEM633" s="347" t="s">
        <v>850</v>
      </c>
      <c r="XES633" s="147" t="s">
        <v>361</v>
      </c>
      <c r="XET633" s="147" t="s">
        <v>124</v>
      </c>
      <c r="XEU633" s="355" t="s">
        <v>3222</v>
      </c>
    </row>
    <row r="634" spans="16367:16375">
      <c r="XEM634" s="343" t="s">
        <v>851</v>
      </c>
      <c r="XES634" s="147" t="s">
        <v>367</v>
      </c>
      <c r="XET634" s="147" t="s">
        <v>124</v>
      </c>
      <c r="XEU634" s="355" t="s">
        <v>3222</v>
      </c>
    </row>
    <row r="635" spans="16367:16375">
      <c r="XEM635" s="260" t="s">
        <v>3141</v>
      </c>
      <c r="XES635" s="147" t="s">
        <v>178</v>
      </c>
      <c r="XET635" s="147" t="s">
        <v>103</v>
      </c>
      <c r="XEU635" s="355" t="s">
        <v>3216</v>
      </c>
    </row>
    <row r="636" spans="16367:16375">
      <c r="XEM636" s="346" t="s">
        <v>3142</v>
      </c>
      <c r="XES636" s="147" t="s">
        <v>119</v>
      </c>
      <c r="XET636" s="147" t="s">
        <v>119</v>
      </c>
      <c r="XEU636" s="355" t="s">
        <v>3218</v>
      </c>
    </row>
    <row r="637" spans="16367:16375">
      <c r="XEM637" s="147" t="s">
        <v>852</v>
      </c>
      <c r="XES637" s="147" t="s">
        <v>369</v>
      </c>
      <c r="XET637" s="147" t="s">
        <v>137</v>
      </c>
      <c r="XEU637" s="355" t="s">
        <v>3223</v>
      </c>
    </row>
    <row r="638" spans="16367:16375">
      <c r="XEM638" s="347" t="s">
        <v>3143</v>
      </c>
      <c r="XES638" s="147" t="s">
        <v>148</v>
      </c>
      <c r="XET638" s="147" t="s">
        <v>91</v>
      </c>
      <c r="XEU638" s="355" t="s">
        <v>3219</v>
      </c>
    </row>
    <row r="639" spans="16367:16375">
      <c r="XEM639" s="147" t="s">
        <v>853</v>
      </c>
      <c r="XES639" s="147" t="s">
        <v>374</v>
      </c>
      <c r="XET639" s="147" t="s">
        <v>137</v>
      </c>
      <c r="XEU639" s="355" t="s">
        <v>3223</v>
      </c>
    </row>
    <row r="640" spans="16367:16375">
      <c r="XEM640" s="147" t="s">
        <v>855</v>
      </c>
      <c r="XES640" s="147" t="s">
        <v>88</v>
      </c>
      <c r="XET640" s="147" t="s">
        <v>88</v>
      </c>
      <c r="XEU640" s="355" t="s">
        <v>3216</v>
      </c>
    </row>
    <row r="641" spans="16367:16375">
      <c r="XEM641" s="344" t="s">
        <v>3144</v>
      </c>
      <c r="XES641" s="147" t="s">
        <v>2278</v>
      </c>
      <c r="XET641" s="147" t="s">
        <v>143</v>
      </c>
      <c r="XEU641" s="355" t="s">
        <v>3223</v>
      </c>
    </row>
    <row r="642" spans="16367:16375">
      <c r="XEM642" s="260" t="s">
        <v>3145</v>
      </c>
      <c r="XES642" s="147" t="s">
        <v>2279</v>
      </c>
      <c r="XET642" s="147" t="s">
        <v>2279</v>
      </c>
      <c r="XEU642" s="355" t="s">
        <v>3220</v>
      </c>
    </row>
    <row r="643" spans="16367:16375">
      <c r="XEM643" s="345" t="s">
        <v>3146</v>
      </c>
      <c r="XES643" s="147" t="s">
        <v>2280</v>
      </c>
      <c r="XET643" s="147" t="s">
        <v>158</v>
      </c>
      <c r="XEU643" s="355" t="s">
        <v>3220</v>
      </c>
    </row>
    <row r="644" spans="16367:16375">
      <c r="XEM644" s="343" t="s">
        <v>854</v>
      </c>
      <c r="XES644" s="147" t="s">
        <v>2281</v>
      </c>
      <c r="XET644" s="147" t="s">
        <v>135</v>
      </c>
      <c r="XEU644" s="355" t="s">
        <v>3220</v>
      </c>
    </row>
    <row r="645" spans="16367:16375">
      <c r="XEM645" s="345" t="s">
        <v>3147</v>
      </c>
      <c r="XES645" s="147" t="s">
        <v>2282</v>
      </c>
      <c r="XET645" s="147" t="s">
        <v>137</v>
      </c>
      <c r="XEU645" s="355" t="s">
        <v>3223</v>
      </c>
    </row>
    <row r="646" spans="16367:16375">
      <c r="XEM646" s="347" t="s">
        <v>3148</v>
      </c>
      <c r="XES646" s="147" t="s">
        <v>2283</v>
      </c>
      <c r="XET646" s="147" t="s">
        <v>135</v>
      </c>
      <c r="XEU646" s="355" t="s">
        <v>3220</v>
      </c>
    </row>
    <row r="647" spans="16367:16375">
      <c r="XEM647" s="346" t="s">
        <v>3149</v>
      </c>
      <c r="XES647" s="147" t="s">
        <v>2284</v>
      </c>
      <c r="XET647" s="147" t="s">
        <v>2285</v>
      </c>
      <c r="XEU647" s="355" t="s">
        <v>3228</v>
      </c>
    </row>
    <row r="648" spans="16367:16375">
      <c r="XEM648" s="147" t="s">
        <v>856</v>
      </c>
      <c r="XES648" s="147" t="s">
        <v>2286</v>
      </c>
      <c r="XET648" s="147" t="s">
        <v>137</v>
      </c>
      <c r="XEU648" s="355" t="s">
        <v>3223</v>
      </c>
    </row>
    <row r="649" spans="16367:16375">
      <c r="XEM649" s="147" t="s">
        <v>857</v>
      </c>
      <c r="XES649" s="147" t="s">
        <v>2287</v>
      </c>
      <c r="XET649" s="147" t="s">
        <v>137</v>
      </c>
      <c r="XEU649" s="355" t="s">
        <v>3223</v>
      </c>
    </row>
    <row r="650" spans="16367:16375">
      <c r="XEM650" s="346" t="s">
        <v>3150</v>
      </c>
      <c r="XES650" s="147" t="s">
        <v>2288</v>
      </c>
      <c r="XET650" s="147" t="s">
        <v>106</v>
      </c>
      <c r="XEU650" s="355" t="s">
        <v>3219</v>
      </c>
    </row>
    <row r="651" spans="16367:16375">
      <c r="XEM651" s="147" t="s">
        <v>858</v>
      </c>
      <c r="XES651" s="147" t="s">
        <v>2289</v>
      </c>
      <c r="XET651" s="147" t="s">
        <v>128</v>
      </c>
      <c r="XEU651" s="355" t="s">
        <v>3220</v>
      </c>
    </row>
    <row r="652" spans="16367:16375">
      <c r="XEM652" s="147" t="s">
        <v>859</v>
      </c>
      <c r="XES652" s="147" t="s">
        <v>2290</v>
      </c>
      <c r="XET652" s="147" t="s">
        <v>137</v>
      </c>
      <c r="XEU652" s="355" t="s">
        <v>3223</v>
      </c>
    </row>
    <row r="653" spans="16367:16375">
      <c r="XEM653" s="147" t="s">
        <v>860</v>
      </c>
      <c r="XES653" s="147" t="s">
        <v>2291</v>
      </c>
      <c r="XET653" s="147" t="s">
        <v>137</v>
      </c>
      <c r="XEU653" s="355" t="s">
        <v>3223</v>
      </c>
    </row>
    <row r="654" spans="16367:16375">
      <c r="XEM654" s="346" t="s">
        <v>3151</v>
      </c>
      <c r="XES654" s="147" t="s">
        <v>2292</v>
      </c>
      <c r="XET654" s="147" t="s">
        <v>106</v>
      </c>
      <c r="XEU654" s="355" t="s">
        <v>3219</v>
      </c>
    </row>
    <row r="655" spans="16367:16375">
      <c r="XEM655" s="347" t="s">
        <v>3152</v>
      </c>
      <c r="XES655" s="147" t="s">
        <v>2293</v>
      </c>
      <c r="XET655" s="147" t="s">
        <v>101</v>
      </c>
      <c r="XEU655" s="355" t="s">
        <v>3229</v>
      </c>
    </row>
    <row r="656" spans="16367:16375">
      <c r="XEM656" s="347" t="s">
        <v>3153</v>
      </c>
      <c r="XES656" s="147" t="s">
        <v>2294</v>
      </c>
      <c r="XET656" s="147" t="s">
        <v>101</v>
      </c>
      <c r="XEU656" s="355" t="s">
        <v>3229</v>
      </c>
    </row>
    <row r="657" spans="16367:16375">
      <c r="XEM657" s="253" t="s">
        <v>861</v>
      </c>
      <c r="XES657" s="147" t="s">
        <v>2295</v>
      </c>
      <c r="XET657" s="147" t="s">
        <v>72</v>
      </c>
      <c r="XEU657" s="355" t="s">
        <v>3227</v>
      </c>
    </row>
    <row r="658" spans="16367:16375">
      <c r="XEM658" s="347" t="s">
        <v>3154</v>
      </c>
      <c r="XES658" s="147" t="s">
        <v>2296</v>
      </c>
      <c r="XET658" s="147" t="s">
        <v>114</v>
      </c>
      <c r="XEU658" s="355" t="s">
        <v>3226</v>
      </c>
    </row>
    <row r="659" spans="16367:16375">
      <c r="XEM659" s="343" t="s">
        <v>3155</v>
      </c>
      <c r="XES659" s="147" t="s">
        <v>261</v>
      </c>
      <c r="XET659" s="147" t="s">
        <v>110</v>
      </c>
      <c r="XEU659" s="355" t="s">
        <v>3222</v>
      </c>
    </row>
    <row r="660" spans="16367:16375">
      <c r="XEM660" s="344" t="s">
        <v>3156</v>
      </c>
      <c r="XES660" s="147" t="s">
        <v>184</v>
      </c>
      <c r="XET660" s="147" t="s">
        <v>100</v>
      </c>
      <c r="XEU660" s="355" t="s">
        <v>3223</v>
      </c>
    </row>
    <row r="661" spans="16367:16375">
      <c r="XEM661" s="253" t="s">
        <v>3157</v>
      </c>
      <c r="XES661" s="147" t="s">
        <v>204</v>
      </c>
      <c r="XET661" s="147" t="s">
        <v>116</v>
      </c>
      <c r="XEU661" s="355" t="s">
        <v>3229</v>
      </c>
    </row>
    <row r="662" spans="16367:16375">
      <c r="XEM662" s="344" t="s">
        <v>862</v>
      </c>
      <c r="XES662" s="147" t="s">
        <v>2297</v>
      </c>
      <c r="XET662" s="147" t="s">
        <v>93</v>
      </c>
      <c r="XEU662" s="355" t="s">
        <v>3228</v>
      </c>
    </row>
    <row r="663" spans="16367:16375">
      <c r="XEM663" s="346" t="s">
        <v>863</v>
      </c>
      <c r="XES663" s="147" t="s">
        <v>2298</v>
      </c>
      <c r="XET663" s="147" t="s">
        <v>137</v>
      </c>
      <c r="XEU663" s="355" t="s">
        <v>3223</v>
      </c>
    </row>
    <row r="664" spans="16367:16375">
      <c r="XEM664" s="253" t="s">
        <v>137</v>
      </c>
      <c r="XES664" s="147" t="s">
        <v>200</v>
      </c>
      <c r="XET664" s="147" t="s">
        <v>96</v>
      </c>
      <c r="XEU664" s="355" t="s">
        <v>3302</v>
      </c>
    </row>
    <row r="665" spans="16367:16375">
      <c r="XEM665" s="347" t="s">
        <v>3158</v>
      </c>
      <c r="XES665" s="147" t="s">
        <v>188</v>
      </c>
      <c r="XET665" s="147" t="s">
        <v>95</v>
      </c>
      <c r="XEU665" s="355" t="s">
        <v>3222</v>
      </c>
    </row>
    <row r="666" spans="16367:16375">
      <c r="XEM666" s="147" t="s">
        <v>864</v>
      </c>
      <c r="XES666" s="147" t="s">
        <v>219</v>
      </c>
      <c r="XET666" s="147" t="s">
        <v>109</v>
      </c>
      <c r="XEU666" s="355" t="s">
        <v>3221</v>
      </c>
    </row>
    <row r="667" spans="16367:16375">
      <c r="XEM667" s="345" t="s">
        <v>3159</v>
      </c>
      <c r="XES667" s="147" t="s">
        <v>267</v>
      </c>
      <c r="XET667" s="147" t="s">
        <v>2299</v>
      </c>
      <c r="XEU667" s="355" t="s">
        <v>3220</v>
      </c>
    </row>
    <row r="668" spans="16367:16375">
      <c r="XEM668" s="147" t="s">
        <v>865</v>
      </c>
      <c r="XES668" s="147" t="s">
        <v>123</v>
      </c>
      <c r="XET668" s="147" t="s">
        <v>123</v>
      </c>
      <c r="XEU668" s="355" t="s">
        <v>3221</v>
      </c>
    </row>
    <row r="669" spans="16367:16375">
      <c r="XEM669" s="147" t="s">
        <v>866</v>
      </c>
      <c r="XES669" s="147" t="s">
        <v>307</v>
      </c>
      <c r="XET669" s="147" t="s">
        <v>2285</v>
      </c>
      <c r="XEU669" s="355" t="s">
        <v>3228</v>
      </c>
    </row>
    <row r="670" spans="16367:16375">
      <c r="XEM670" s="147" t="s">
        <v>867</v>
      </c>
      <c r="XES670" s="147" t="s">
        <v>409</v>
      </c>
      <c r="XET670" s="147" t="s">
        <v>2263</v>
      </c>
      <c r="XEU670" s="355" t="s">
        <v>3220</v>
      </c>
    </row>
    <row r="671" spans="16367:16375">
      <c r="XEM671" s="147" t="s">
        <v>868</v>
      </c>
      <c r="XES671" s="147" t="s">
        <v>112</v>
      </c>
      <c r="XET671" s="147" t="s">
        <v>112</v>
      </c>
      <c r="XEU671" s="355" t="s">
        <v>3225</v>
      </c>
    </row>
    <row r="672" spans="16367:16375">
      <c r="XEM672" s="347" t="s">
        <v>3160</v>
      </c>
      <c r="XES672" s="147" t="s">
        <v>2300</v>
      </c>
      <c r="XET672" s="147" t="s">
        <v>137</v>
      </c>
      <c r="XEU672" s="355" t="s">
        <v>3223</v>
      </c>
    </row>
    <row r="673" spans="16367:16375">
      <c r="XEM673" s="345" t="s">
        <v>3161</v>
      </c>
      <c r="XES673" s="147" t="s">
        <v>2301</v>
      </c>
      <c r="XET673" s="147" t="s">
        <v>137</v>
      </c>
      <c r="XEU673" s="355" t="s">
        <v>3223</v>
      </c>
    </row>
    <row r="674" spans="16367:16375">
      <c r="XEM674" s="147" t="s">
        <v>143</v>
      </c>
      <c r="XES674" s="147" t="s">
        <v>2302</v>
      </c>
      <c r="XET674" s="147" t="s">
        <v>137</v>
      </c>
      <c r="XEU674" s="355" t="s">
        <v>3223</v>
      </c>
    </row>
    <row r="675" spans="16367:16375">
      <c r="XEM675" s="343" t="s">
        <v>129</v>
      </c>
      <c r="XES675" s="147" t="s">
        <v>352</v>
      </c>
      <c r="XET675" s="147" t="s">
        <v>122</v>
      </c>
      <c r="XEU675" s="355" t="s">
        <v>3228</v>
      </c>
    </row>
    <row r="676" spans="16367:16375">
      <c r="XEM676" s="346" t="s">
        <v>3162</v>
      </c>
      <c r="XES676" s="147" t="s">
        <v>210</v>
      </c>
      <c r="XET676" s="147" t="s">
        <v>96</v>
      </c>
      <c r="XEU676" s="355" t="s">
        <v>3302</v>
      </c>
    </row>
    <row r="677" spans="16367:16375">
      <c r="XEM677" s="343" t="s">
        <v>3163</v>
      </c>
      <c r="XES677" s="147" t="s">
        <v>301</v>
      </c>
      <c r="XET677" s="147" t="s">
        <v>123</v>
      </c>
      <c r="XEU677" s="355" t="s">
        <v>3221</v>
      </c>
    </row>
    <row r="678" spans="16367:16375">
      <c r="XEM678" s="345" t="s">
        <v>3164</v>
      </c>
      <c r="XES678" s="147" t="s">
        <v>335</v>
      </c>
      <c r="XET678" s="147" t="s">
        <v>111</v>
      </c>
      <c r="XEU678" s="355" t="s">
        <v>3302</v>
      </c>
    </row>
    <row r="679" spans="16367:16375">
      <c r="XEM679" s="346" t="s">
        <v>3165</v>
      </c>
      <c r="XES679" s="147" t="s">
        <v>2303</v>
      </c>
      <c r="XET679" s="147" t="s">
        <v>95</v>
      </c>
      <c r="XEU679" s="355" t="s">
        <v>3222</v>
      </c>
    </row>
    <row r="680" spans="16367:16375">
      <c r="XEM680" s="347" t="s">
        <v>869</v>
      </c>
      <c r="XES680" s="147" t="s">
        <v>2262</v>
      </c>
      <c r="XET680" s="147" t="s">
        <v>2262</v>
      </c>
      <c r="XEU680" s="355" t="s">
        <v>3220</v>
      </c>
    </row>
    <row r="681" spans="16367:16375">
      <c r="XEM681" s="253" t="s">
        <v>870</v>
      </c>
      <c r="XES681" s="147" t="s">
        <v>2304</v>
      </c>
      <c r="XET681" s="147" t="s">
        <v>110</v>
      </c>
      <c r="XEU681" s="355" t="s">
        <v>3222</v>
      </c>
    </row>
    <row r="682" spans="16367:16375">
      <c r="XEM682" s="147" t="s">
        <v>871</v>
      </c>
      <c r="XES682" s="147" t="s">
        <v>2305</v>
      </c>
      <c r="XET682" s="147" t="s">
        <v>116</v>
      </c>
      <c r="XEU682" s="355" t="s">
        <v>3229</v>
      </c>
    </row>
    <row r="683" spans="16367:16375">
      <c r="XEM683" s="344" t="s">
        <v>278</v>
      </c>
      <c r="XES683" s="147" t="s">
        <v>2306</v>
      </c>
      <c r="XET683" s="147" t="s">
        <v>112</v>
      </c>
      <c r="XEU683" s="355" t="s">
        <v>3225</v>
      </c>
    </row>
    <row r="684" spans="16367:16375">
      <c r="XEM684" s="345" t="s">
        <v>260</v>
      </c>
      <c r="XES684" s="147" t="s">
        <v>2307</v>
      </c>
      <c r="XET684" s="147" t="s">
        <v>111</v>
      </c>
      <c r="XEU684" s="355" t="s">
        <v>3302</v>
      </c>
    </row>
    <row r="685" spans="16367:16375">
      <c r="XEM685" s="260" t="s">
        <v>3166</v>
      </c>
      <c r="XES685" s="147" t="s">
        <v>2308</v>
      </c>
      <c r="XET685" s="147" t="s">
        <v>91</v>
      </c>
      <c r="XEU685" s="355" t="s">
        <v>3219</v>
      </c>
    </row>
    <row r="686" spans="16367:16375">
      <c r="XEM686" s="346" t="s">
        <v>3167</v>
      </c>
      <c r="XES686" s="147" t="s">
        <v>372</v>
      </c>
      <c r="XET686" s="147" t="s">
        <v>124</v>
      </c>
      <c r="XEU686" s="355" t="s">
        <v>3222</v>
      </c>
    </row>
    <row r="687" spans="16367:16375">
      <c r="XEM687" s="147" t="s">
        <v>872</v>
      </c>
      <c r="XES687" s="147" t="s">
        <v>348</v>
      </c>
      <c r="XET687" s="147" t="s">
        <v>111</v>
      </c>
      <c r="XEU687" s="355" t="s">
        <v>3302</v>
      </c>
    </row>
    <row r="688" spans="16367:16375">
      <c r="XEM688" s="345" t="s">
        <v>3168</v>
      </c>
      <c r="XES688" s="147" t="s">
        <v>198</v>
      </c>
      <c r="XET688" s="147" t="s">
        <v>93</v>
      </c>
      <c r="XEU688" s="355" t="s">
        <v>3228</v>
      </c>
    </row>
    <row r="689" spans="16367:16375">
      <c r="XEM689" s="346" t="s">
        <v>3169</v>
      </c>
      <c r="XES689" s="147" t="s">
        <v>408</v>
      </c>
      <c r="XET689" s="147" t="s">
        <v>137</v>
      </c>
      <c r="XEU689" s="355" t="s">
        <v>3223</v>
      </c>
    </row>
    <row r="690" spans="16367:16375">
      <c r="XEM690" s="345" t="s">
        <v>3170</v>
      </c>
      <c r="XES690" s="147" t="s">
        <v>225</v>
      </c>
      <c r="XET690" s="147" t="s">
        <v>116</v>
      </c>
      <c r="XEU690" s="355" t="s">
        <v>3229</v>
      </c>
    </row>
    <row r="691" spans="16367:16375">
      <c r="XEM691" s="344" t="s">
        <v>3171</v>
      </c>
      <c r="XES691" s="147" t="s">
        <v>411</v>
      </c>
      <c r="XET691" s="147" t="s">
        <v>137</v>
      </c>
      <c r="XEU691" s="355" t="s">
        <v>3223</v>
      </c>
    </row>
    <row r="692" spans="16367:16375">
      <c r="XEM692" s="346" t="s">
        <v>397</v>
      </c>
      <c r="XES692" s="147" t="s">
        <v>207</v>
      </c>
      <c r="XET692" s="147" t="s">
        <v>93</v>
      </c>
      <c r="XEU692" s="355" t="s">
        <v>3228</v>
      </c>
    </row>
    <row r="693" spans="16367:16375">
      <c r="XEM693" s="346" t="s">
        <v>3172</v>
      </c>
      <c r="XES693" s="147" t="s">
        <v>313</v>
      </c>
      <c r="XET693" s="147" t="s">
        <v>2285</v>
      </c>
      <c r="XEU693" s="355" t="s">
        <v>3228</v>
      </c>
    </row>
    <row r="694" spans="16367:16375">
      <c r="XEM694" s="147" t="s">
        <v>873</v>
      </c>
      <c r="XES694" s="147" t="s">
        <v>2309</v>
      </c>
      <c r="XET694" s="147" t="s">
        <v>118</v>
      </c>
      <c r="XEU694" s="355" t="s">
        <v>3217</v>
      </c>
    </row>
    <row r="695" spans="16367:16375">
      <c r="XEM695" s="343" t="s">
        <v>3173</v>
      </c>
      <c r="XES695" s="147" t="s">
        <v>2310</v>
      </c>
      <c r="XET695" s="147" t="s">
        <v>134</v>
      </c>
      <c r="XEU695" s="355" t="s">
        <v>3223</v>
      </c>
    </row>
    <row r="696" spans="16367:16375">
      <c r="XEM696" s="343" t="s">
        <v>3174</v>
      </c>
      <c r="XES696" s="147" t="s">
        <v>232</v>
      </c>
      <c r="XET696" s="147" t="s">
        <v>116</v>
      </c>
      <c r="XEU696" s="355" t="s">
        <v>3229</v>
      </c>
    </row>
    <row r="697" spans="16367:16375">
      <c r="XEM697" s="147" t="s">
        <v>874</v>
      </c>
      <c r="XES697" s="147" t="s">
        <v>360</v>
      </c>
      <c r="XET697" s="147" t="s">
        <v>129</v>
      </c>
      <c r="XEU697" s="355" t="s">
        <v>3221</v>
      </c>
    </row>
    <row r="698" spans="16367:16375">
      <c r="XEM698" s="147" t="s">
        <v>875</v>
      </c>
      <c r="XES698" s="147" t="s">
        <v>304</v>
      </c>
      <c r="XET698" s="147" t="s">
        <v>112</v>
      </c>
      <c r="XEU698" s="355" t="s">
        <v>3225</v>
      </c>
    </row>
    <row r="699" spans="16367:16375">
      <c r="XEM699" s="147" t="s">
        <v>876</v>
      </c>
      <c r="XES699" s="147" t="s">
        <v>146</v>
      </c>
      <c r="XET699" s="147" t="s">
        <v>89</v>
      </c>
      <c r="XEU699" s="355" t="s">
        <v>3217</v>
      </c>
    </row>
    <row r="700" spans="16367:16375">
      <c r="XEM700" s="147" t="s">
        <v>877</v>
      </c>
      <c r="XES700" s="147" t="s">
        <v>220</v>
      </c>
      <c r="XET700" s="147" t="s">
        <v>96</v>
      </c>
      <c r="XEU700" s="355" t="s">
        <v>3302</v>
      </c>
    </row>
    <row r="701" spans="16367:16375">
      <c r="XEM701" s="147" t="s">
        <v>878</v>
      </c>
      <c r="XES701" s="147" t="s">
        <v>134</v>
      </c>
      <c r="XET701" s="147" t="s">
        <v>134</v>
      </c>
      <c r="XEU701" s="355" t="s">
        <v>3223</v>
      </c>
    </row>
    <row r="702" spans="16367:16375">
      <c r="XEM702" s="147" t="s">
        <v>879</v>
      </c>
      <c r="XES702" s="147" t="s">
        <v>228</v>
      </c>
      <c r="XET702" s="147" t="s">
        <v>109</v>
      </c>
      <c r="XEU702" s="355" t="s">
        <v>3221</v>
      </c>
    </row>
    <row r="703" spans="16367:16375">
      <c r="XEM703" s="346" t="s">
        <v>3175</v>
      </c>
      <c r="XES703" s="147" t="s">
        <v>2311</v>
      </c>
      <c r="XET703" s="147" t="s">
        <v>120</v>
      </c>
      <c r="XEU703" s="355" t="s">
        <v>3219</v>
      </c>
    </row>
    <row r="704" spans="16367:16375">
      <c r="XEM704" s="343" t="s">
        <v>450</v>
      </c>
      <c r="XES704" s="147" t="s">
        <v>277</v>
      </c>
      <c r="XET704" s="147" t="s">
        <v>110</v>
      </c>
      <c r="XEU704" s="355" t="s">
        <v>3222</v>
      </c>
    </row>
    <row r="705" spans="16367:16375">
      <c r="XEM705" s="343" t="s">
        <v>3176</v>
      </c>
      <c r="XES705" s="147" t="s">
        <v>285</v>
      </c>
      <c r="XET705" s="147" t="s">
        <v>110</v>
      </c>
      <c r="XEU705" s="355" t="s">
        <v>3222</v>
      </c>
    </row>
    <row r="706" spans="16367:16375">
      <c r="XEM706" s="343" t="s">
        <v>3177</v>
      </c>
      <c r="XES706" s="147" t="s">
        <v>359</v>
      </c>
      <c r="XET706" s="147" t="s">
        <v>122</v>
      </c>
      <c r="XEU706" s="355" t="s">
        <v>3228</v>
      </c>
    </row>
    <row r="707" spans="16367:16375">
      <c r="XEM707" s="344" t="s">
        <v>3178</v>
      </c>
      <c r="XES707" s="147" t="s">
        <v>289</v>
      </c>
      <c r="XET707" s="147" t="s">
        <v>2312</v>
      </c>
      <c r="XEU707" s="355" t="s">
        <v>3226</v>
      </c>
    </row>
    <row r="708" spans="16367:16375">
      <c r="XEM708" s="346" t="s">
        <v>3179</v>
      </c>
      <c r="XES708" s="147" t="s">
        <v>319</v>
      </c>
      <c r="XET708" s="147" t="s">
        <v>2285</v>
      </c>
      <c r="XEU708" s="355" t="s">
        <v>3228</v>
      </c>
    </row>
    <row r="709" spans="16367:16375">
      <c r="XEM709" s="345" t="s">
        <v>3180</v>
      </c>
      <c r="XES709" s="147" t="s">
        <v>294</v>
      </c>
      <c r="XET709" s="147" t="s">
        <v>110</v>
      </c>
      <c r="XEU709" s="355" t="s">
        <v>3222</v>
      </c>
    </row>
    <row r="710" spans="16367:16375">
      <c r="XEM710" s="343" t="s">
        <v>3181</v>
      </c>
      <c r="XES710" s="147" t="s">
        <v>422</v>
      </c>
      <c r="XET710" s="147" t="s">
        <v>3325</v>
      </c>
      <c r="XEU710" s="355" t="s">
        <v>3324</v>
      </c>
    </row>
    <row r="711" spans="16367:16375">
      <c r="XEM711" s="343" t="s">
        <v>3182</v>
      </c>
      <c r="XES711" s="147" t="s">
        <v>358</v>
      </c>
      <c r="XET711" s="147" t="s">
        <v>135</v>
      </c>
      <c r="XEU711" s="355" t="s">
        <v>3220</v>
      </c>
    </row>
    <row r="712" spans="16367:16375">
      <c r="XEM712" s="260" t="s">
        <v>3183</v>
      </c>
      <c r="XES712" s="147" t="s">
        <v>2313</v>
      </c>
      <c r="XET712" s="147" t="s">
        <v>96</v>
      </c>
      <c r="XEU712" s="355" t="s">
        <v>3302</v>
      </c>
    </row>
    <row r="713" spans="16367:16375">
      <c r="XEM713" s="344" t="s">
        <v>3184</v>
      </c>
      <c r="XES713" s="147" t="s">
        <v>424</v>
      </c>
      <c r="XET713" s="147" t="s">
        <v>3326</v>
      </c>
      <c r="XEU713" s="355" t="s">
        <v>3324</v>
      </c>
    </row>
    <row r="714" spans="16367:16375">
      <c r="XEM714" s="253" t="s">
        <v>880</v>
      </c>
      <c r="XES714" s="147" t="s">
        <v>414</v>
      </c>
      <c r="XET714" s="147" t="s">
        <v>137</v>
      </c>
      <c r="XEU714" s="355" t="s">
        <v>3223</v>
      </c>
    </row>
    <row r="715" spans="16367:16375">
      <c r="XEM715" s="346" t="s">
        <v>3185</v>
      </c>
      <c r="XES715" s="147" t="s">
        <v>212</v>
      </c>
      <c r="XET715" s="147" t="s">
        <v>2268</v>
      </c>
      <c r="XEU715" s="355" t="s">
        <v>3227</v>
      </c>
    </row>
    <row r="716" spans="16367:16375">
      <c r="XEM716" s="147" t="s">
        <v>881</v>
      </c>
      <c r="XES716" s="147" t="s">
        <v>218</v>
      </c>
      <c r="XET716" s="147" t="s">
        <v>93</v>
      </c>
      <c r="XEU716" s="355" t="s">
        <v>3228</v>
      </c>
    </row>
    <row r="717" spans="16367:16375">
      <c r="XEM717" s="253" t="s">
        <v>3186</v>
      </c>
      <c r="XES717" s="147" t="s">
        <v>205</v>
      </c>
      <c r="XET717" s="147" t="s">
        <v>2259</v>
      </c>
      <c r="XEU717" s="355" t="s">
        <v>3217</v>
      </c>
    </row>
    <row r="718" spans="16367:16375">
      <c r="XEM718" s="343" t="s">
        <v>3187</v>
      </c>
      <c r="XES718" s="147" t="s">
        <v>275</v>
      </c>
      <c r="XET718" s="147" t="s">
        <v>2299</v>
      </c>
      <c r="XEU718" s="355" t="s">
        <v>3220</v>
      </c>
    </row>
    <row r="719" spans="16367:16375">
      <c r="XEM719" s="343" t="s">
        <v>3188</v>
      </c>
      <c r="XES719" s="147" t="s">
        <v>125</v>
      </c>
      <c r="XET719" s="147" t="s">
        <v>125</v>
      </c>
      <c r="XEU719" s="355" t="s">
        <v>3225</v>
      </c>
    </row>
    <row r="720" spans="16367:16375">
      <c r="XEM720" s="253" t="s">
        <v>3189</v>
      </c>
      <c r="XES720" s="147" t="s">
        <v>282</v>
      </c>
      <c r="XET720" s="147" t="s">
        <v>120</v>
      </c>
      <c r="XEU720" s="355" t="s">
        <v>3219</v>
      </c>
    </row>
    <row r="721" spans="16367:16375">
      <c r="XEM721" s="260" t="s">
        <v>116</v>
      </c>
      <c r="XES721" s="147" t="s">
        <v>2314</v>
      </c>
      <c r="XET721" s="147" t="s">
        <v>143</v>
      </c>
      <c r="XEU721" s="355" t="s">
        <v>3223</v>
      </c>
    </row>
    <row r="722" spans="16367:16375">
      <c r="XEM722" s="253" t="s">
        <v>3190</v>
      </c>
      <c r="XES722" s="147" t="s">
        <v>2315</v>
      </c>
      <c r="XET722" s="147" t="s">
        <v>96</v>
      </c>
      <c r="XEU722" s="355" t="s">
        <v>3302</v>
      </c>
    </row>
    <row r="723" spans="16367:16375">
      <c r="XEM723" s="347" t="s">
        <v>3191</v>
      </c>
      <c r="XES723" s="147" t="s">
        <v>234</v>
      </c>
      <c r="XET723" s="147" t="s">
        <v>106</v>
      </c>
      <c r="XEU723" s="355" t="s">
        <v>3219</v>
      </c>
    </row>
    <row r="724" spans="16367:16375">
      <c r="XEM724" s="343" t="s">
        <v>3192</v>
      </c>
      <c r="XES724" s="147" t="s">
        <v>242</v>
      </c>
      <c r="XET724" s="147" t="s">
        <v>116</v>
      </c>
      <c r="XEU724" s="355" t="s">
        <v>3229</v>
      </c>
    </row>
    <row r="725" spans="16367:16375">
      <c r="XEM725" s="347" t="s">
        <v>3193</v>
      </c>
      <c r="XES725" s="147" t="s">
        <v>281</v>
      </c>
      <c r="XET725" s="147" t="s">
        <v>127</v>
      </c>
      <c r="XEU725" s="355" t="s">
        <v>3223</v>
      </c>
    </row>
    <row r="726" spans="16367:16375">
      <c r="XEM726" s="344" t="s">
        <v>373</v>
      </c>
      <c r="XES726" s="147" t="s">
        <v>131</v>
      </c>
      <c r="XET726" s="147" t="s">
        <v>131</v>
      </c>
      <c r="XEU726" s="355" t="s">
        <v>3225</v>
      </c>
    </row>
    <row r="727" spans="16367:16375">
      <c r="XEM727" s="147" t="s">
        <v>882</v>
      </c>
      <c r="XES727" s="147" t="s">
        <v>365</v>
      </c>
      <c r="XET727" s="147" t="s">
        <v>122</v>
      </c>
      <c r="XEU727" s="355" t="s">
        <v>3228</v>
      </c>
    </row>
    <row r="728" spans="16367:16375">
      <c r="XEM728" s="344" t="s">
        <v>298</v>
      </c>
      <c r="XES728" s="147" t="s">
        <v>251</v>
      </c>
      <c r="XET728" s="147" t="s">
        <v>116</v>
      </c>
      <c r="XEU728" s="355" t="s">
        <v>3229</v>
      </c>
    </row>
    <row r="729" spans="16367:16375">
      <c r="XEM729" s="147" t="s">
        <v>883</v>
      </c>
      <c r="XES729" s="147" t="s">
        <v>412</v>
      </c>
      <c r="XET729" s="147" t="s">
        <v>2263</v>
      </c>
      <c r="XEU729" s="355" t="s">
        <v>3220</v>
      </c>
    </row>
    <row r="730" spans="16367:16375">
      <c r="XEM730" s="344" t="s">
        <v>303</v>
      </c>
      <c r="XES730" s="147" t="s">
        <v>318</v>
      </c>
      <c r="XET730" s="147" t="s">
        <v>128</v>
      </c>
      <c r="XEU730" s="355" t="s">
        <v>3220</v>
      </c>
    </row>
    <row r="731" spans="16367:16375">
      <c r="XEM731" s="343" t="s">
        <v>884</v>
      </c>
      <c r="XES731" s="147" t="s">
        <v>323</v>
      </c>
      <c r="XET731" s="147" t="s">
        <v>2285</v>
      </c>
      <c r="XEU731" s="355" t="s">
        <v>3228</v>
      </c>
    </row>
    <row r="732" spans="16367:16375">
      <c r="XEM732" s="253" t="s">
        <v>3194</v>
      </c>
      <c r="XES732" s="147" t="s">
        <v>308</v>
      </c>
      <c r="XET732" s="147" t="s">
        <v>123</v>
      </c>
      <c r="XEU732" s="355" t="s">
        <v>3221</v>
      </c>
    </row>
    <row r="733" spans="16367:16375">
      <c r="XEM733" s="253" t="s">
        <v>885</v>
      </c>
      <c r="XES733" s="147" t="s">
        <v>2316</v>
      </c>
      <c r="XET733" s="147" t="s">
        <v>137</v>
      </c>
      <c r="XEU733" s="355" t="s">
        <v>3223</v>
      </c>
    </row>
    <row r="734" spans="16367:16375">
      <c r="XEM734" s="343" t="s">
        <v>3195</v>
      </c>
      <c r="XES734" s="147" t="s">
        <v>366</v>
      </c>
      <c r="XET734" s="147" t="s">
        <v>129</v>
      </c>
      <c r="XEU734" s="355" t="s">
        <v>3221</v>
      </c>
    </row>
    <row r="735" spans="16367:16375">
      <c r="XEM735" s="147" t="s">
        <v>886</v>
      </c>
      <c r="XES735" s="147" t="s">
        <v>171</v>
      </c>
      <c r="XET735" s="147" t="s">
        <v>94</v>
      </c>
      <c r="XEU735" s="355" t="s">
        <v>3221</v>
      </c>
    </row>
    <row r="736" spans="16367:16375">
      <c r="XEM736" s="343" t="s">
        <v>3196</v>
      </c>
      <c r="XES736" s="147" t="s">
        <v>426</v>
      </c>
      <c r="XET736" s="147" t="s">
        <v>3323</v>
      </c>
      <c r="XEU736" s="355" t="s">
        <v>3324</v>
      </c>
    </row>
    <row r="737" spans="16367:16375">
      <c r="XEM737" s="147" t="s">
        <v>887</v>
      </c>
      <c r="XES737" s="147" t="s">
        <v>371</v>
      </c>
      <c r="XET737" s="147" t="s">
        <v>129</v>
      </c>
      <c r="XEU737" s="355" t="s">
        <v>3221</v>
      </c>
    </row>
    <row r="738" spans="16367:16375">
      <c r="XEM738" s="345" t="s">
        <v>3197</v>
      </c>
      <c r="XES738" s="147" t="s">
        <v>377</v>
      </c>
      <c r="XET738" s="147" t="s">
        <v>124</v>
      </c>
      <c r="XEU738" s="355" t="s">
        <v>3222</v>
      </c>
    </row>
    <row r="739" spans="16367:16375">
      <c r="XEM739" s="346" t="s">
        <v>451</v>
      </c>
      <c r="XES739" s="147" t="s">
        <v>455</v>
      </c>
      <c r="XET739" s="147" t="s">
        <v>143</v>
      </c>
      <c r="XEU739" s="355" t="s">
        <v>3223</v>
      </c>
    </row>
    <row r="740" spans="16367:16375">
      <c r="XEM740" s="345" t="s">
        <v>3198</v>
      </c>
      <c r="XES740" s="147" t="s">
        <v>420</v>
      </c>
      <c r="XET740" s="147" t="s">
        <v>137</v>
      </c>
      <c r="XEU740" s="355" t="s">
        <v>3223</v>
      </c>
    </row>
    <row r="741" spans="16367:16375">
      <c r="XEM741" s="343" t="s">
        <v>328</v>
      </c>
      <c r="XES741" s="147" t="s">
        <v>370</v>
      </c>
      <c r="XET741" s="147" t="s">
        <v>122</v>
      </c>
      <c r="XEU741" s="355" t="s">
        <v>3228</v>
      </c>
    </row>
    <row r="742" spans="16367:16375">
      <c r="XEM742" s="147" t="s">
        <v>888</v>
      </c>
      <c r="XES742" s="147" t="s">
        <v>249</v>
      </c>
      <c r="XET742" s="147" t="s">
        <v>96</v>
      </c>
      <c r="XEU742" s="355" t="s">
        <v>3302</v>
      </c>
    </row>
    <row r="743" spans="16367:16375">
      <c r="XEM743" s="147" t="s">
        <v>889</v>
      </c>
      <c r="XES743" s="147" t="s">
        <v>128</v>
      </c>
      <c r="XET743" s="147" t="s">
        <v>128</v>
      </c>
      <c r="XEU743" s="355" t="s">
        <v>3220</v>
      </c>
    </row>
    <row r="744" spans="16367:16375">
      <c r="XEM744" s="258" t="s">
        <v>3199</v>
      </c>
      <c r="XES744" s="147" t="s">
        <v>8</v>
      </c>
      <c r="XET744" s="147" t="s">
        <v>93</v>
      </c>
      <c r="XEU744" s="355" t="s">
        <v>3228</v>
      </c>
    </row>
    <row r="745" spans="16367:16375">
      <c r="XEM745" s="258" t="s">
        <v>3200</v>
      </c>
      <c r="XES745" s="147" t="s">
        <v>186</v>
      </c>
      <c r="XET745" s="147" t="s">
        <v>103</v>
      </c>
      <c r="XEU745" s="355" t="s">
        <v>3216</v>
      </c>
    </row>
    <row r="746" spans="16367:16375">
      <c r="XEM746" s="258" t="s">
        <v>3201</v>
      </c>
      <c r="XES746" s="147" t="s">
        <v>236</v>
      </c>
      <c r="XET746" s="147" t="s">
        <v>93</v>
      </c>
      <c r="XEU746" s="355" t="s">
        <v>3228</v>
      </c>
    </row>
    <row r="747" spans="16367:16375">
      <c r="XEM747" s="258" t="s">
        <v>3202</v>
      </c>
      <c r="XES747" s="147" t="s">
        <v>329</v>
      </c>
      <c r="XET747" s="147" t="s">
        <v>2285</v>
      </c>
      <c r="XEU747" s="355" t="s">
        <v>3228</v>
      </c>
    </row>
    <row r="748" spans="16367:16375">
      <c r="XEM748" s="258" t="s">
        <v>3203</v>
      </c>
      <c r="XES748" s="147" t="s">
        <v>429</v>
      </c>
      <c r="XET748" s="147" t="s">
        <v>3323</v>
      </c>
      <c r="XEU748" s="355" t="s">
        <v>3324</v>
      </c>
    </row>
    <row r="749" spans="16367:16375">
      <c r="XEM749" s="348" t="s">
        <v>3204</v>
      </c>
      <c r="XES749" s="147" t="s">
        <v>224</v>
      </c>
      <c r="XET749" s="147" t="s">
        <v>115</v>
      </c>
      <c r="XEU749" s="355" t="s">
        <v>3223</v>
      </c>
    </row>
    <row r="750" spans="16367:16375">
      <c r="XEM750" s="258" t="s">
        <v>3205</v>
      </c>
      <c r="XES750" s="147" t="s">
        <v>256</v>
      </c>
      <c r="XET750" s="147" t="s">
        <v>96</v>
      </c>
      <c r="XEU750" s="355" t="s">
        <v>3302</v>
      </c>
    </row>
    <row r="751" spans="16367:16375">
      <c r="XEM751" s="258" t="s">
        <v>3206</v>
      </c>
      <c r="XES751" s="147" t="s">
        <v>375</v>
      </c>
      <c r="XET751" s="147" t="s">
        <v>122</v>
      </c>
      <c r="XEU751" s="355" t="s">
        <v>3228</v>
      </c>
    </row>
    <row r="752" spans="16367:16375">
      <c r="XEM752" s="258" t="s">
        <v>3207</v>
      </c>
      <c r="XES752" s="147" t="s">
        <v>432</v>
      </c>
      <c r="XET752" s="147" t="s">
        <v>3325</v>
      </c>
      <c r="XEU752" s="355" t="s">
        <v>3324</v>
      </c>
    </row>
    <row r="753" spans="16367:16375">
      <c r="XEM753" s="258" t="s">
        <v>3208</v>
      </c>
      <c r="XES753" s="147" t="s">
        <v>250</v>
      </c>
      <c r="XET753" s="147" t="s">
        <v>2317</v>
      </c>
      <c r="XEU753" s="355" t="s">
        <v>3226</v>
      </c>
    </row>
    <row r="754" spans="16367:16375">
      <c r="XEM754" s="258" t="s">
        <v>3209</v>
      </c>
      <c r="XES754" s="147" t="s">
        <v>2318</v>
      </c>
      <c r="XET754" s="147" t="s">
        <v>103</v>
      </c>
      <c r="XEU754" s="355" t="s">
        <v>3216</v>
      </c>
    </row>
    <row r="755" spans="16367:16375">
      <c r="XEM755" s="258" t="s">
        <v>3210</v>
      </c>
      <c r="XES755" s="147" t="s">
        <v>258</v>
      </c>
      <c r="XET755" s="147" t="s">
        <v>2317</v>
      </c>
      <c r="XEU755" s="355" t="s">
        <v>3226</v>
      </c>
    </row>
    <row r="756" spans="16367:16375">
      <c r="XEM756" s="258" t="s">
        <v>3211</v>
      </c>
      <c r="XES756" s="147" t="s">
        <v>423</v>
      </c>
      <c r="XET756" s="147" t="s">
        <v>137</v>
      </c>
      <c r="XEU756" s="355" t="s">
        <v>3223</v>
      </c>
    </row>
    <row r="757" spans="16367:16375">
      <c r="XEM757" s="348" t="s">
        <v>3212</v>
      </c>
      <c r="XES757" s="147" t="s">
        <v>437</v>
      </c>
      <c r="XET757" s="147" t="s">
        <v>158</v>
      </c>
      <c r="XEU757" s="355" t="s">
        <v>3220</v>
      </c>
    </row>
    <row r="758" spans="16367:16375">
      <c r="XEM758" s="348" t="s">
        <v>3213</v>
      </c>
      <c r="XES758" s="147" t="s">
        <v>262</v>
      </c>
      <c r="XET758" s="147" t="s">
        <v>96</v>
      </c>
      <c r="XEU758" s="355" t="s">
        <v>3302</v>
      </c>
    </row>
    <row r="759" spans="16367:16375">
      <c r="XEM759" s="258" t="s">
        <v>3214</v>
      </c>
      <c r="XES759" s="147" t="s">
        <v>425</v>
      </c>
      <c r="XET759" s="147" t="s">
        <v>137</v>
      </c>
      <c r="XEU759" s="355" t="s">
        <v>3223</v>
      </c>
    </row>
    <row r="760" spans="16367:16375">
      <c r="XES760" s="147" t="s">
        <v>2319</v>
      </c>
      <c r="XET760" s="147" t="s">
        <v>115</v>
      </c>
      <c r="XEU760" s="355" t="s">
        <v>3223</v>
      </c>
    </row>
    <row r="761" spans="16367:16375">
      <c r="XES761" s="147" t="s">
        <v>2320</v>
      </c>
      <c r="XET761" s="147" t="s">
        <v>112</v>
      </c>
      <c r="XEU761" s="355" t="s">
        <v>3225</v>
      </c>
    </row>
    <row r="762" spans="16367:16375">
      <c r="XES762" s="147" t="s">
        <v>2321</v>
      </c>
      <c r="XET762" s="147" t="s">
        <v>125</v>
      </c>
      <c r="XEU762" s="355" t="s">
        <v>3225</v>
      </c>
    </row>
    <row r="763" spans="16367:16375">
      <c r="XES763" s="147" t="s">
        <v>2322</v>
      </c>
      <c r="XET763" s="147" t="s">
        <v>112</v>
      </c>
      <c r="XEU763" s="355" t="s">
        <v>3225</v>
      </c>
    </row>
    <row r="764" spans="16367:16375">
      <c r="XES764" s="147" t="s">
        <v>381</v>
      </c>
      <c r="XET764" s="147" t="s">
        <v>122</v>
      </c>
      <c r="XEU764" s="355" t="s">
        <v>3228</v>
      </c>
    </row>
    <row r="765" spans="16367:16375">
      <c r="XES765" s="147" t="s">
        <v>291</v>
      </c>
      <c r="XET765" s="147" t="s">
        <v>120</v>
      </c>
      <c r="XEU765" s="355" t="s">
        <v>3219</v>
      </c>
    </row>
    <row r="766" spans="16367:16375">
      <c r="XES766" s="147" t="s">
        <v>2323</v>
      </c>
      <c r="XET766" s="147" t="s">
        <v>114</v>
      </c>
      <c r="XEU766" s="355" t="s">
        <v>3226</v>
      </c>
    </row>
    <row r="767" spans="16367:16375">
      <c r="XES767" s="147" t="s">
        <v>201</v>
      </c>
      <c r="XET767" s="147" t="s">
        <v>97</v>
      </c>
      <c r="XEU767" s="355" t="s">
        <v>3225</v>
      </c>
    </row>
    <row r="768" spans="16367:16375">
      <c r="XES768" s="147" t="s">
        <v>355</v>
      </c>
      <c r="XET768" s="147" t="s">
        <v>111</v>
      </c>
      <c r="XEU768" s="355" t="s">
        <v>3302</v>
      </c>
    </row>
    <row r="769" spans="16373:16375">
      <c r="XES769" s="147" t="s">
        <v>336</v>
      </c>
      <c r="XET769" s="147" t="s">
        <v>125</v>
      </c>
      <c r="XEU769" s="355" t="s">
        <v>3225</v>
      </c>
    </row>
    <row r="770" spans="16373:16375">
      <c r="XES770" s="147" t="s">
        <v>415</v>
      </c>
      <c r="XET770" s="147" t="s">
        <v>2263</v>
      </c>
      <c r="XEU770" s="355" t="s">
        <v>3220</v>
      </c>
    </row>
    <row r="771" spans="16373:16375">
      <c r="XES771" s="147" t="s">
        <v>185</v>
      </c>
      <c r="XET771" s="147" t="s">
        <v>117</v>
      </c>
      <c r="XEU771" s="355" t="s">
        <v>3224</v>
      </c>
    </row>
    <row r="772" spans="16373:16375">
      <c r="XES772" s="147" t="s">
        <v>342</v>
      </c>
      <c r="XET772" s="147" t="s">
        <v>125</v>
      </c>
      <c r="XEU772" s="355" t="s">
        <v>3225</v>
      </c>
    </row>
    <row r="773" spans="16373:16375">
      <c r="XES773" s="147" t="s">
        <v>211</v>
      </c>
      <c r="XET773" s="147" t="s">
        <v>97</v>
      </c>
      <c r="XEU773" s="355" t="s">
        <v>3225</v>
      </c>
    </row>
    <row r="774" spans="16373:16375">
      <c r="XES774" s="147" t="s">
        <v>221</v>
      </c>
      <c r="XET774" s="147" t="s">
        <v>97</v>
      </c>
      <c r="XEU774" s="355" t="s">
        <v>3225</v>
      </c>
    </row>
    <row r="775" spans="16373:16375">
      <c r="XES775" s="147" t="s">
        <v>230</v>
      </c>
      <c r="XET775" s="147" t="s">
        <v>97</v>
      </c>
      <c r="XEU775" s="355" t="s">
        <v>3225</v>
      </c>
    </row>
    <row r="776" spans="16373:16375">
      <c r="XES776" s="147" t="s">
        <v>297</v>
      </c>
      <c r="XET776" s="147" t="s">
        <v>110</v>
      </c>
      <c r="XEU776" s="355" t="s">
        <v>3222</v>
      </c>
    </row>
    <row r="777" spans="16373:16375">
      <c r="XES777" s="147" t="s">
        <v>427</v>
      </c>
      <c r="XET777" s="147" t="s">
        <v>137</v>
      </c>
      <c r="XEU777" s="355" t="s">
        <v>3223</v>
      </c>
    </row>
    <row r="778" spans="16373:16375">
      <c r="XES778" s="147" t="s">
        <v>302</v>
      </c>
      <c r="XET778" s="147" t="s">
        <v>110</v>
      </c>
      <c r="XEU778" s="355" t="s">
        <v>3222</v>
      </c>
    </row>
    <row r="779" spans="16373:16375">
      <c r="XES779" s="147" t="s">
        <v>435</v>
      </c>
      <c r="XET779" s="147" t="s">
        <v>3323</v>
      </c>
      <c r="XEU779" s="355" t="s">
        <v>3324</v>
      </c>
    </row>
    <row r="780" spans="16373:16375">
      <c r="XES780" s="147" t="s">
        <v>135</v>
      </c>
      <c r="XET780" s="147" t="s">
        <v>135</v>
      </c>
      <c r="XEU780" s="355" t="s">
        <v>3220</v>
      </c>
    </row>
    <row r="781" spans="16373:16375">
      <c r="XES781" s="147" t="s">
        <v>283</v>
      </c>
      <c r="XET781" s="147" t="s">
        <v>2299</v>
      </c>
      <c r="XEU781" s="355" t="s">
        <v>3220</v>
      </c>
    </row>
    <row r="782" spans="16373:16375">
      <c r="XES782" s="147" t="s">
        <v>240</v>
      </c>
      <c r="XET782" s="147" t="s">
        <v>97</v>
      </c>
      <c r="XEU782" s="355" t="s">
        <v>3225</v>
      </c>
    </row>
    <row r="783" spans="16373:16375">
      <c r="XES783" s="147" t="s">
        <v>2324</v>
      </c>
      <c r="XET783" s="147" t="s">
        <v>93</v>
      </c>
      <c r="XEU783" s="355" t="s">
        <v>3228</v>
      </c>
    </row>
    <row r="784" spans="16373:16375">
      <c r="XES784" s="147" t="s">
        <v>2325</v>
      </c>
      <c r="XET784" s="147" t="s">
        <v>137</v>
      </c>
      <c r="XEU784" s="355" t="s">
        <v>3223</v>
      </c>
    </row>
    <row r="785" spans="16373:16375">
      <c r="XES785" s="147" t="s">
        <v>440</v>
      </c>
      <c r="XET785" s="147" t="s">
        <v>158</v>
      </c>
      <c r="XEU785" s="355" t="s">
        <v>3220</v>
      </c>
    </row>
    <row r="786" spans="16373:16375">
      <c r="XES786" s="147" t="s">
        <v>438</v>
      </c>
      <c r="XET786" s="147" t="s">
        <v>3325</v>
      </c>
      <c r="XEU786" s="355" t="s">
        <v>3324</v>
      </c>
    </row>
    <row r="787" spans="16373:16375">
      <c r="XES787" s="147" t="s">
        <v>253</v>
      </c>
      <c r="XET787" s="147" t="s">
        <v>93</v>
      </c>
      <c r="XEU787" s="355" t="s">
        <v>3228</v>
      </c>
    </row>
    <row r="788" spans="16373:16375">
      <c r="XES788" s="147" t="s">
        <v>441</v>
      </c>
      <c r="XET788" s="147" t="s">
        <v>3325</v>
      </c>
      <c r="XEU788" s="355" t="s">
        <v>3324</v>
      </c>
    </row>
    <row r="789" spans="16373:16375">
      <c r="XES789" s="147" t="s">
        <v>237</v>
      </c>
      <c r="XET789" s="147" t="s">
        <v>109</v>
      </c>
      <c r="XEU789" s="355" t="s">
        <v>3221</v>
      </c>
    </row>
    <row r="790" spans="16373:16375">
      <c r="XES790" s="147" t="s">
        <v>433</v>
      </c>
      <c r="XET790" s="147" t="s">
        <v>137</v>
      </c>
      <c r="XEU790" s="355" t="s">
        <v>3223</v>
      </c>
    </row>
    <row r="791" spans="16373:16375">
      <c r="XES791" s="147" t="s">
        <v>362</v>
      </c>
      <c r="XET791" s="147" t="s">
        <v>111</v>
      </c>
      <c r="XEU791" s="355" t="s">
        <v>3302</v>
      </c>
    </row>
    <row r="792" spans="16373:16375">
      <c r="XES792" s="147" t="s">
        <v>436</v>
      </c>
      <c r="XET792" s="147" t="s">
        <v>137</v>
      </c>
      <c r="XEU792" s="355" t="s">
        <v>3223</v>
      </c>
    </row>
    <row r="793" spans="16373:16375">
      <c r="XES793" s="147" t="s">
        <v>268</v>
      </c>
      <c r="XET793" s="147" t="s">
        <v>93</v>
      </c>
      <c r="XEU793" s="355" t="s">
        <v>3228</v>
      </c>
    </row>
    <row r="794" spans="16373:16375">
      <c r="XES794" s="147" t="s">
        <v>259</v>
      </c>
      <c r="XET794" s="147" t="s">
        <v>93</v>
      </c>
      <c r="XEU794" s="355" t="s">
        <v>3228</v>
      </c>
    </row>
    <row r="795" spans="16373:16375">
      <c r="XES795" s="147" t="s">
        <v>314</v>
      </c>
      <c r="XET795" s="147" t="s">
        <v>123</v>
      </c>
      <c r="XEU795" s="355" t="s">
        <v>3221</v>
      </c>
    </row>
    <row r="796" spans="16373:16375">
      <c r="XES796" s="147" t="s">
        <v>2326</v>
      </c>
      <c r="XET796" s="147" t="s">
        <v>2262</v>
      </c>
      <c r="XEU796" s="355" t="s">
        <v>3220</v>
      </c>
    </row>
    <row r="797" spans="16373:16375">
      <c r="XES797" s="147" t="s">
        <v>2327</v>
      </c>
      <c r="XET797" s="147" t="s">
        <v>101</v>
      </c>
      <c r="XEU797" s="355" t="s">
        <v>3229</v>
      </c>
    </row>
    <row r="798" spans="16373:16375">
      <c r="XES798" s="147" t="s">
        <v>2328</v>
      </c>
      <c r="XET798" s="147" t="s">
        <v>129</v>
      </c>
      <c r="XEU798" s="355" t="s">
        <v>3221</v>
      </c>
    </row>
    <row r="799" spans="16373:16375">
      <c r="XES799" s="147" t="s">
        <v>2329</v>
      </c>
      <c r="XET799" s="147" t="s">
        <v>120</v>
      </c>
      <c r="XEU799" s="355" t="s">
        <v>3219</v>
      </c>
    </row>
    <row r="800" spans="16373:16375">
      <c r="XES800" s="147" t="s">
        <v>2330</v>
      </c>
      <c r="XET800" s="147" t="s">
        <v>2266</v>
      </c>
      <c r="XEU800" s="355" t="s">
        <v>3227</v>
      </c>
    </row>
    <row r="801" spans="16373:16375">
      <c r="XES801" s="147" t="s">
        <v>2331</v>
      </c>
      <c r="XET801" s="147" t="s">
        <v>125</v>
      </c>
      <c r="XEU801" s="355" t="s">
        <v>3225</v>
      </c>
    </row>
    <row r="802" spans="16373:16375">
      <c r="XES802" s="147" t="s">
        <v>2332</v>
      </c>
      <c r="XET802" s="147" t="s">
        <v>114</v>
      </c>
      <c r="XEU802" s="355" t="s">
        <v>3226</v>
      </c>
    </row>
    <row r="803" spans="16373:16375">
      <c r="XES803" s="147" t="s">
        <v>247</v>
      </c>
      <c r="XET803" s="147" t="s">
        <v>109</v>
      </c>
      <c r="XEU803" s="355" t="s">
        <v>3221</v>
      </c>
    </row>
    <row r="804" spans="16373:16375">
      <c r="XES804" s="147" t="s">
        <v>271</v>
      </c>
      <c r="XET804" s="147" t="s">
        <v>96</v>
      </c>
      <c r="XEU804" s="355" t="s">
        <v>3302</v>
      </c>
    </row>
    <row r="805" spans="16373:16375">
      <c r="XES805" s="147" t="s">
        <v>2333</v>
      </c>
      <c r="XET805" s="147" t="s">
        <v>109</v>
      </c>
      <c r="XEU805" s="355" t="s">
        <v>3221</v>
      </c>
    </row>
    <row r="806" spans="16373:16375">
      <c r="XES806" s="147" t="s">
        <v>169</v>
      </c>
      <c r="XET806" s="147" t="s">
        <v>91</v>
      </c>
      <c r="XEU806" s="355" t="s">
        <v>3219</v>
      </c>
    </row>
    <row r="807" spans="16373:16375">
      <c r="XES807" s="147" t="s">
        <v>2254</v>
      </c>
      <c r="XET807" s="147" t="s">
        <v>2254</v>
      </c>
      <c r="XEU807" s="355" t="s">
        <v>3220</v>
      </c>
    </row>
    <row r="808" spans="16373:16375">
      <c r="XES808" s="147" t="s">
        <v>2334</v>
      </c>
      <c r="XET808" s="147" t="s">
        <v>127</v>
      </c>
      <c r="XEU808" s="355" t="s">
        <v>3223</v>
      </c>
    </row>
    <row r="809" spans="16373:16375">
      <c r="XES809" s="147" t="s">
        <v>2335</v>
      </c>
      <c r="XET809" s="147" t="s">
        <v>3326</v>
      </c>
      <c r="XEU809" s="355" t="s">
        <v>3324</v>
      </c>
    </row>
    <row r="810" spans="16373:16375">
      <c r="XES810" s="147" t="s">
        <v>2336</v>
      </c>
      <c r="XET810" s="147" t="s">
        <v>129</v>
      </c>
      <c r="XEU810" s="355" t="s">
        <v>3221</v>
      </c>
    </row>
    <row r="811" spans="16373:16375">
      <c r="XES811" s="147" t="s">
        <v>2337</v>
      </c>
      <c r="XET811" s="147" t="s">
        <v>2262</v>
      </c>
      <c r="XEU811" s="355" t="s">
        <v>3220</v>
      </c>
    </row>
    <row r="812" spans="16373:16375">
      <c r="XES812" s="147" t="s">
        <v>2338</v>
      </c>
      <c r="XET812" s="147" t="s">
        <v>3326</v>
      </c>
      <c r="XEU812" s="355" t="s">
        <v>3324</v>
      </c>
    </row>
    <row r="813" spans="16373:16375">
      <c r="XES813" s="147" t="s">
        <v>2339</v>
      </c>
      <c r="XET813" s="147" t="s">
        <v>2263</v>
      </c>
      <c r="XEU813" s="355" t="s">
        <v>3220</v>
      </c>
    </row>
    <row r="814" spans="16373:16375">
      <c r="XES814" s="147" t="s">
        <v>2340</v>
      </c>
      <c r="XET814" s="147" t="s">
        <v>122</v>
      </c>
      <c r="XEU814" s="355" t="s">
        <v>3228</v>
      </c>
    </row>
    <row r="815" spans="16373:16375">
      <c r="XES815" s="147" t="s">
        <v>2341</v>
      </c>
      <c r="XET815" s="147" t="s">
        <v>93</v>
      </c>
      <c r="XEU815" s="355" t="s">
        <v>3228</v>
      </c>
    </row>
    <row r="816" spans="16373:16375">
      <c r="XES816" s="147" t="s">
        <v>2342</v>
      </c>
      <c r="XET816" s="147" t="s">
        <v>114</v>
      </c>
      <c r="XEU816" s="355" t="s">
        <v>3226</v>
      </c>
    </row>
    <row r="817" spans="16373:16375">
      <c r="XES817" s="147" t="s">
        <v>2343</v>
      </c>
      <c r="XET817" s="147" t="s">
        <v>3323</v>
      </c>
      <c r="XEU817" s="355" t="s">
        <v>3324</v>
      </c>
    </row>
    <row r="818" spans="16373:16375">
      <c r="XES818" s="147" t="s">
        <v>2344</v>
      </c>
      <c r="XET818" s="147" t="s">
        <v>123</v>
      </c>
      <c r="XEU818" s="355" t="s">
        <v>3221</v>
      </c>
    </row>
    <row r="819" spans="16373:16375">
      <c r="XES819" s="147" t="s">
        <v>2345</v>
      </c>
      <c r="XET819" s="147" t="s">
        <v>137</v>
      </c>
      <c r="XEU819" s="355" t="s">
        <v>3223</v>
      </c>
    </row>
    <row r="820" spans="16373:16375">
      <c r="XES820" s="147" t="s">
        <v>2346</v>
      </c>
      <c r="XET820" s="147" t="s">
        <v>115</v>
      </c>
      <c r="XEU820" s="355" t="s">
        <v>3223</v>
      </c>
    </row>
    <row r="821" spans="16373:16375">
      <c r="XES821" s="147" t="s">
        <v>2347</v>
      </c>
      <c r="XET821" s="147" t="s">
        <v>125</v>
      </c>
      <c r="XEU821" s="355" t="s">
        <v>3225</v>
      </c>
    </row>
    <row r="822" spans="16373:16375">
      <c r="XES822" s="147" t="s">
        <v>2348</v>
      </c>
      <c r="XET822" s="147" t="s">
        <v>137</v>
      </c>
      <c r="XEU822" s="355" t="s">
        <v>3223</v>
      </c>
    </row>
    <row r="823" spans="16373:16375">
      <c r="XES823" s="147" t="s">
        <v>2349</v>
      </c>
      <c r="XET823" s="147" t="s">
        <v>3326</v>
      </c>
      <c r="XEU823" s="355" t="s">
        <v>3324</v>
      </c>
    </row>
    <row r="824" spans="16373:16375">
      <c r="XES824" s="147" t="s">
        <v>2350</v>
      </c>
      <c r="XET824" s="147" t="s">
        <v>125</v>
      </c>
      <c r="XEU824" s="355" t="s">
        <v>3225</v>
      </c>
    </row>
    <row r="825" spans="16373:16375">
      <c r="XES825" s="147" t="s">
        <v>2351</v>
      </c>
      <c r="XET825" s="147" t="s">
        <v>134</v>
      </c>
      <c r="XEU825" s="355" t="s">
        <v>3223</v>
      </c>
    </row>
    <row r="826" spans="16373:16375">
      <c r="XES826" s="147" t="s">
        <v>2352</v>
      </c>
      <c r="XET826" s="147" t="s">
        <v>2259</v>
      </c>
      <c r="XEU826" s="355" t="s">
        <v>3217</v>
      </c>
    </row>
    <row r="827" spans="16373:16375">
      <c r="XES827" s="147" t="s">
        <v>2353</v>
      </c>
      <c r="XET827" s="147" t="s">
        <v>124</v>
      </c>
      <c r="XEU827" s="355" t="s">
        <v>3222</v>
      </c>
    </row>
    <row r="828" spans="16373:16375">
      <c r="XES828" s="147" t="s">
        <v>2354</v>
      </c>
      <c r="XET828" s="147" t="s">
        <v>129</v>
      </c>
      <c r="XEU828" s="355" t="s">
        <v>3221</v>
      </c>
    </row>
    <row r="829" spans="16373:16375">
      <c r="XES829" s="147" t="s">
        <v>2355</v>
      </c>
      <c r="XET829" s="147" t="s">
        <v>137</v>
      </c>
      <c r="XEU829" s="355" t="s">
        <v>3223</v>
      </c>
    </row>
    <row r="830" spans="16373:16375">
      <c r="XES830" s="147" t="s">
        <v>2356</v>
      </c>
      <c r="XET830" s="147" t="s">
        <v>110</v>
      </c>
      <c r="XEU830" s="355" t="s">
        <v>3222</v>
      </c>
    </row>
    <row r="831" spans="16373:16375">
      <c r="XES831" s="147" t="s">
        <v>2357</v>
      </c>
      <c r="XET831" s="147" t="s">
        <v>93</v>
      </c>
      <c r="XEU831" s="355" t="s">
        <v>3228</v>
      </c>
    </row>
    <row r="832" spans="16373:16375">
      <c r="XES832" s="147" t="s">
        <v>2358</v>
      </c>
      <c r="XET832" s="147" t="s">
        <v>110</v>
      </c>
      <c r="XEU832" s="355" t="s">
        <v>3222</v>
      </c>
    </row>
    <row r="833" spans="16373:16375">
      <c r="XES833" s="147" t="s">
        <v>2359</v>
      </c>
      <c r="XET833" s="147" t="s">
        <v>122</v>
      </c>
      <c r="XEU833" s="355" t="s">
        <v>3228</v>
      </c>
    </row>
    <row r="834" spans="16373:16375">
      <c r="XES834" s="147" t="s">
        <v>2360</v>
      </c>
      <c r="XET834" s="147" t="s">
        <v>124</v>
      </c>
      <c r="XEU834" s="355" t="s">
        <v>3222</v>
      </c>
    </row>
    <row r="835" spans="16373:16375">
      <c r="XES835" s="147" t="s">
        <v>2361</v>
      </c>
      <c r="XET835" s="147" t="s">
        <v>2263</v>
      </c>
      <c r="XEU835" s="355" t="s">
        <v>3220</v>
      </c>
    </row>
    <row r="836" spans="16373:16375">
      <c r="XES836" s="147" t="s">
        <v>137</v>
      </c>
      <c r="XET836" s="147" t="s">
        <v>137</v>
      </c>
      <c r="XEU836" s="355" t="s">
        <v>3223</v>
      </c>
    </row>
    <row r="837" spans="16373:16375">
      <c r="XES837" s="147" t="s">
        <v>2362</v>
      </c>
      <c r="XET837" s="147" t="s">
        <v>2254</v>
      </c>
      <c r="XEU837" s="355" t="s">
        <v>3220</v>
      </c>
    </row>
    <row r="838" spans="16373:16375">
      <c r="XES838" s="147" t="s">
        <v>2363</v>
      </c>
      <c r="XET838" s="147" t="s">
        <v>89</v>
      </c>
      <c r="XEU838" s="355" t="s">
        <v>3217</v>
      </c>
    </row>
    <row r="839" spans="16373:16375">
      <c r="XES839" s="147" t="s">
        <v>143</v>
      </c>
      <c r="XET839" s="147" t="s">
        <v>143</v>
      </c>
      <c r="XEU839" s="355" t="s">
        <v>3223</v>
      </c>
    </row>
    <row r="840" spans="16373:16375">
      <c r="XES840" s="147" t="s">
        <v>129</v>
      </c>
      <c r="XET840" s="147" t="s">
        <v>129</v>
      </c>
      <c r="XEU840" s="355" t="s">
        <v>3221</v>
      </c>
    </row>
    <row r="841" spans="16373:16375">
      <c r="XES841" s="147" t="s">
        <v>394</v>
      </c>
      <c r="XET841" s="147" t="s">
        <v>124</v>
      </c>
      <c r="XEU841" s="355" t="s">
        <v>3222</v>
      </c>
    </row>
    <row r="842" spans="16373:16375">
      <c r="XES842" s="147" t="s">
        <v>168</v>
      </c>
      <c r="XET842" s="147" t="s">
        <v>89</v>
      </c>
      <c r="XEU842" s="355" t="s">
        <v>3217</v>
      </c>
    </row>
    <row r="843" spans="16373:16375">
      <c r="XES843" s="147" t="s">
        <v>278</v>
      </c>
      <c r="XET843" s="147" t="s">
        <v>96</v>
      </c>
      <c r="XEU843" s="355" t="s">
        <v>3302</v>
      </c>
    </row>
    <row r="844" spans="16373:16375">
      <c r="XES844" s="147" t="s">
        <v>260</v>
      </c>
      <c r="XET844" s="147" t="s">
        <v>109</v>
      </c>
      <c r="XEU844" s="355" t="s">
        <v>3221</v>
      </c>
    </row>
    <row r="845" spans="16373:16375">
      <c r="XES845" s="147" t="s">
        <v>2364</v>
      </c>
      <c r="XET845" s="147" t="s">
        <v>96</v>
      </c>
      <c r="XEU845" s="355" t="s">
        <v>3302</v>
      </c>
    </row>
    <row r="846" spans="16373:16375">
      <c r="XES846" s="147" t="s">
        <v>2365</v>
      </c>
      <c r="XET846" s="147" t="s">
        <v>105</v>
      </c>
      <c r="XEU846" s="355" t="s">
        <v>3218</v>
      </c>
    </row>
    <row r="847" spans="16373:16375">
      <c r="XES847" s="147" t="s">
        <v>192</v>
      </c>
      <c r="XET847" s="147" t="s">
        <v>100</v>
      </c>
      <c r="XEU847" s="355" t="s">
        <v>3223</v>
      </c>
    </row>
    <row r="848" spans="16373:16375">
      <c r="XES848" s="147" t="s">
        <v>264</v>
      </c>
      <c r="XET848" s="147" t="s">
        <v>2317</v>
      </c>
      <c r="XEU848" s="355" t="s">
        <v>3226</v>
      </c>
    </row>
    <row r="849" spans="16373:16375">
      <c r="XES849" s="147" t="s">
        <v>209</v>
      </c>
      <c r="XET849" s="147" t="s">
        <v>95</v>
      </c>
      <c r="XEU849" s="355" t="s">
        <v>3222</v>
      </c>
    </row>
    <row r="850" spans="16373:16375">
      <c r="XES850" s="147" t="s">
        <v>118</v>
      </c>
      <c r="XET850" s="147" t="s">
        <v>118</v>
      </c>
      <c r="XEU850" s="355" t="s">
        <v>3217</v>
      </c>
    </row>
    <row r="851" spans="16373:16375">
      <c r="XES851" s="147" t="s">
        <v>295</v>
      </c>
      <c r="XET851" s="147" t="s">
        <v>96</v>
      </c>
      <c r="XEU851" s="355" t="s">
        <v>3302</v>
      </c>
    </row>
    <row r="852" spans="16373:16375">
      <c r="XES852" s="147" t="s">
        <v>397</v>
      </c>
      <c r="XET852" s="147" t="s">
        <v>124</v>
      </c>
      <c r="XEU852" s="355" t="s">
        <v>3222</v>
      </c>
    </row>
    <row r="853" spans="16373:16375">
      <c r="XES853" s="147" t="s">
        <v>222</v>
      </c>
      <c r="XET853" s="147" t="s">
        <v>2268</v>
      </c>
      <c r="XEU853" s="355" t="s">
        <v>3227</v>
      </c>
    </row>
    <row r="854" spans="16373:16375">
      <c r="XES854" s="147" t="s">
        <v>368</v>
      </c>
      <c r="XET854" s="147" t="s">
        <v>111</v>
      </c>
      <c r="XEU854" s="355" t="s">
        <v>3302</v>
      </c>
    </row>
    <row r="855" spans="16373:16375">
      <c r="XES855" s="147" t="s">
        <v>450</v>
      </c>
      <c r="XET855" s="147" t="s">
        <v>3325</v>
      </c>
      <c r="XEU855" s="355" t="s">
        <v>3324</v>
      </c>
    </row>
    <row r="856" spans="16373:16375">
      <c r="XES856" s="147" t="s">
        <v>321</v>
      </c>
      <c r="XET856" s="147" t="s">
        <v>110</v>
      </c>
      <c r="XEU856" s="355" t="s">
        <v>3222</v>
      </c>
    </row>
    <row r="857" spans="16373:16375">
      <c r="XES857" s="147" t="s">
        <v>116</v>
      </c>
      <c r="XET857" s="147" t="s">
        <v>116</v>
      </c>
      <c r="XEU857" s="355" t="s">
        <v>3229</v>
      </c>
    </row>
    <row r="858" spans="16373:16375">
      <c r="XES858" s="147" t="s">
        <v>252</v>
      </c>
      <c r="XET858" s="147" t="s">
        <v>119</v>
      </c>
      <c r="XEU858" s="355" t="s">
        <v>3218</v>
      </c>
    </row>
    <row r="859" spans="16373:16375">
      <c r="XES859" s="147" t="s">
        <v>158</v>
      </c>
      <c r="XET859" s="147" t="s">
        <v>158</v>
      </c>
      <c r="XEU859" s="355" t="s">
        <v>3220</v>
      </c>
    </row>
    <row r="860" spans="16373:16375">
      <c r="XES860" s="147" t="s">
        <v>269</v>
      </c>
      <c r="XET860" s="147" t="s">
        <v>109</v>
      </c>
      <c r="XEU860" s="355" t="s">
        <v>3221</v>
      </c>
    </row>
    <row r="861" spans="16373:16375">
      <c r="XES861" s="147" t="s">
        <v>373</v>
      </c>
      <c r="XET861" s="147" t="s">
        <v>111</v>
      </c>
      <c r="XEU861" s="355" t="s">
        <v>3302</v>
      </c>
    </row>
    <row r="862" spans="16373:16375">
      <c r="XES862" s="147" t="s">
        <v>244</v>
      </c>
      <c r="XET862" s="147" t="s">
        <v>106</v>
      </c>
      <c r="XEU862" s="355" t="s">
        <v>3219</v>
      </c>
    </row>
    <row r="863" spans="16373:16375">
      <c r="XES863" s="147" t="s">
        <v>298</v>
      </c>
      <c r="XET863" s="147" t="s">
        <v>96</v>
      </c>
      <c r="XEU863" s="355" t="s">
        <v>3302</v>
      </c>
    </row>
    <row r="864" spans="16373:16375">
      <c r="XES864" s="147" t="s">
        <v>2366</v>
      </c>
      <c r="XET864" s="147" t="s">
        <v>123</v>
      </c>
      <c r="XEU864" s="355" t="s">
        <v>3221</v>
      </c>
    </row>
    <row r="865" spans="16373:16375">
      <c r="XES865" s="147" t="s">
        <v>2367</v>
      </c>
      <c r="XET865" s="147" t="s">
        <v>2299</v>
      </c>
      <c r="XEU865" s="355" t="s">
        <v>3220</v>
      </c>
    </row>
    <row r="866" spans="16373:16375">
      <c r="XES866" s="147" t="s">
        <v>303</v>
      </c>
      <c r="XET866" s="147" t="s">
        <v>96</v>
      </c>
      <c r="XEU866" s="355" t="s">
        <v>3302</v>
      </c>
    </row>
    <row r="867" spans="16373:16375">
      <c r="XES867" s="147" t="s">
        <v>2368</v>
      </c>
      <c r="XET867" s="147" t="s">
        <v>158</v>
      </c>
      <c r="XEU867" s="355" t="s">
        <v>3220</v>
      </c>
    </row>
    <row r="868" spans="16373:16375">
      <c r="XES868" s="147" t="s">
        <v>448</v>
      </c>
      <c r="XET868" s="147" t="s">
        <v>137</v>
      </c>
      <c r="XEU868" s="355" t="s">
        <v>3223</v>
      </c>
    </row>
    <row r="869" spans="16373:16375">
      <c r="XES869" s="147" t="s">
        <v>2369</v>
      </c>
      <c r="XET869" s="147" t="s">
        <v>123</v>
      </c>
      <c r="XEU869" s="355" t="s">
        <v>3221</v>
      </c>
    </row>
    <row r="870" spans="16373:16375">
      <c r="XES870" s="147" t="s">
        <v>325</v>
      </c>
      <c r="XET870" s="147" t="s">
        <v>110</v>
      </c>
      <c r="XEU870" s="355" t="s">
        <v>3222</v>
      </c>
    </row>
    <row r="871" spans="16373:16375">
      <c r="XES871" s="147" t="s">
        <v>451</v>
      </c>
      <c r="XET871" s="147" t="s">
        <v>3323</v>
      </c>
      <c r="XEU871" s="355" t="s">
        <v>3324</v>
      </c>
    </row>
    <row r="872" spans="16373:16375">
      <c r="XES872" s="147" t="s">
        <v>328</v>
      </c>
      <c r="XET872" s="147" t="s">
        <v>128</v>
      </c>
      <c r="XEU872" s="355" t="s">
        <v>3220</v>
      </c>
    </row>
    <row r="873" spans="16373:16375">
      <c r="XES873" s="147" t="str">
        <f>""</f>
        <v/>
      </c>
      <c r="XET873" s="147" t="str">
        <f>""</f>
        <v/>
      </c>
      <c r="XEU873" s="147" t="str">
        <f>""</f>
        <v/>
      </c>
    </row>
  </sheetData>
  <sortState ref="XET95:XET121">
    <sortCondition ref="XET95:XET121"/>
  </sortState>
  <mergeCells count="102">
    <mergeCell ref="A76:A77"/>
    <mergeCell ref="B76:C76"/>
    <mergeCell ref="D76:E76"/>
    <mergeCell ref="F76:H76"/>
    <mergeCell ref="I76:J76"/>
    <mergeCell ref="F77:G77"/>
    <mergeCell ref="R70:S70"/>
    <mergeCell ref="R71:S71"/>
    <mergeCell ref="R72:S72"/>
    <mergeCell ref="R73:S73"/>
    <mergeCell ref="G86:J90"/>
    <mergeCell ref="A84:A85"/>
    <mergeCell ref="B84:C84"/>
    <mergeCell ref="D84:E84"/>
    <mergeCell ref="F78:G78"/>
    <mergeCell ref="F79:G79"/>
    <mergeCell ref="F80:G80"/>
    <mergeCell ref="F81:G81"/>
    <mergeCell ref="F82:G82"/>
    <mergeCell ref="L63:M64"/>
    <mergeCell ref="N63:O64"/>
    <mergeCell ref="N65:O65"/>
    <mergeCell ref="N66:O66"/>
    <mergeCell ref="R67:S67"/>
    <mergeCell ref="R68:S68"/>
    <mergeCell ref="R69:S69"/>
    <mergeCell ref="P63:Q63"/>
    <mergeCell ref="R63:U63"/>
    <mergeCell ref="T64:U64"/>
    <mergeCell ref="T65:U65"/>
    <mergeCell ref="T66:U66"/>
    <mergeCell ref="T67:U67"/>
    <mergeCell ref="T68:U68"/>
    <mergeCell ref="T69:U69"/>
    <mergeCell ref="R65:S65"/>
    <mergeCell ref="R66:S66"/>
    <mergeCell ref="R64:S64"/>
    <mergeCell ref="V2:AJ2"/>
    <mergeCell ref="I4:J4"/>
    <mergeCell ref="V38:X38"/>
    <mergeCell ref="AD49:AD50"/>
    <mergeCell ref="V49:X50"/>
    <mergeCell ref="I9:J9"/>
    <mergeCell ref="V48:X48"/>
    <mergeCell ref="B4:C4"/>
    <mergeCell ref="V4:W4"/>
    <mergeCell ref="X4:Y4"/>
    <mergeCell ref="B9:E9"/>
    <mergeCell ref="B5:E5"/>
    <mergeCell ref="B6:E6"/>
    <mergeCell ref="B8:E8"/>
    <mergeCell ref="B7:E7"/>
    <mergeCell ref="I5:J5"/>
    <mergeCell ref="I6:J6"/>
    <mergeCell ref="I7:J7"/>
    <mergeCell ref="I8:J8"/>
    <mergeCell ref="A23:A24"/>
    <mergeCell ref="B23:C23"/>
    <mergeCell ref="D23:E23"/>
    <mergeCell ref="F17:G17"/>
    <mergeCell ref="D11:E11"/>
    <mergeCell ref="A11:A12"/>
    <mergeCell ref="F16:G16"/>
    <mergeCell ref="A19:J20"/>
    <mergeCell ref="F11:H11"/>
    <mergeCell ref="F14:G14"/>
    <mergeCell ref="F13:G13"/>
    <mergeCell ref="F12:G12"/>
    <mergeCell ref="F15:G15"/>
    <mergeCell ref="B11:C11"/>
    <mergeCell ref="I11:J11"/>
    <mergeCell ref="AK6:AN6"/>
    <mergeCell ref="Y6:AB6"/>
    <mergeCell ref="V41:AR42"/>
    <mergeCell ref="V6:X6"/>
    <mergeCell ref="AG6:AJ6"/>
    <mergeCell ref="AC6:AF6"/>
    <mergeCell ref="V7:W8"/>
    <mergeCell ref="AC7:AD7"/>
    <mergeCell ref="AG7:AH7"/>
    <mergeCell ref="X7:X8"/>
    <mergeCell ref="Y7:Z7"/>
    <mergeCell ref="AO6:AR6"/>
    <mergeCell ref="AO7:AP7"/>
    <mergeCell ref="AA7:AB7"/>
    <mergeCell ref="AE7:AF7"/>
    <mergeCell ref="AI7:AJ7"/>
    <mergeCell ref="AM7:AN7"/>
    <mergeCell ref="AQ7:AR7"/>
    <mergeCell ref="AK7:AL7"/>
    <mergeCell ref="V51:X51"/>
    <mergeCell ref="V52:X52"/>
    <mergeCell ref="V53:X53"/>
    <mergeCell ref="V54:X54"/>
    <mergeCell ref="T70:U70"/>
    <mergeCell ref="T71:U71"/>
    <mergeCell ref="T72:U72"/>
    <mergeCell ref="T73:U73"/>
    <mergeCell ref="V55:X55"/>
    <mergeCell ref="V56:X56"/>
    <mergeCell ref="V57:X57"/>
    <mergeCell ref="V58:X58"/>
  </mergeCells>
  <conditionalFormatting sqref="Y6:AB6">
    <cfRule type="expression" dxfId="89" priority="134">
      <formula>$A$13=""</formula>
    </cfRule>
  </conditionalFormatting>
  <conditionalFormatting sqref="AC6:AF6">
    <cfRule type="expression" dxfId="88" priority="133">
      <formula>$A$14=""</formula>
    </cfRule>
  </conditionalFormatting>
  <conditionalFormatting sqref="AG6:AJ6">
    <cfRule type="expression" dxfId="87" priority="132">
      <formula>$A$15=""</formula>
    </cfRule>
  </conditionalFormatting>
  <conditionalFormatting sqref="X4:Y4">
    <cfRule type="expression" dxfId="86" priority="82">
      <formula>$X$4=0</formula>
    </cfRule>
  </conditionalFormatting>
  <conditionalFormatting sqref="B16:E16">
    <cfRule type="expression" dxfId="85" priority="77">
      <formula>$B$16=0</formula>
    </cfRule>
  </conditionalFormatting>
  <conditionalFormatting sqref="Y37:AB37">
    <cfRule type="expression" dxfId="84" priority="41">
      <formula>SUM($Y$37:Y37)=0</formula>
    </cfRule>
  </conditionalFormatting>
  <conditionalFormatting sqref="Y9:AB36">
    <cfRule type="expression" dxfId="83" priority="40">
      <formula>SUM($Y9:Y$37)=0</formula>
    </cfRule>
  </conditionalFormatting>
  <conditionalFormatting sqref="AC37:AF37">
    <cfRule type="expression" dxfId="82" priority="39">
      <formula>SUM(AC$37:AC37)=0</formula>
    </cfRule>
  </conditionalFormatting>
  <conditionalFormatting sqref="AG37:AJ37">
    <cfRule type="expression" dxfId="81" priority="36">
      <formula>SUM(AG$37:AG37)=0</formula>
    </cfRule>
  </conditionalFormatting>
  <conditionalFormatting sqref="AK37:AN37">
    <cfRule type="expression" dxfId="80" priority="34">
      <formula>SUM($AK$37:AK37)=0</formula>
    </cfRule>
  </conditionalFormatting>
  <conditionalFormatting sqref="AK9:AN36">
    <cfRule type="expression" dxfId="79" priority="33">
      <formula>SUM($AK9:AK$37)=0</formula>
    </cfRule>
  </conditionalFormatting>
  <conditionalFormatting sqref="AO37:AR37">
    <cfRule type="expression" dxfId="78" priority="32">
      <formula>SUM($AO$37:AO37)=0</formula>
    </cfRule>
  </conditionalFormatting>
  <conditionalFormatting sqref="AG9:AJ36">
    <cfRule type="expression" dxfId="77" priority="29">
      <formula>SUM(AG9:AG$37)=0</formula>
    </cfRule>
  </conditionalFormatting>
  <conditionalFormatting sqref="AC9:AF36">
    <cfRule type="expression" dxfId="76" priority="28">
      <formula>SUM(AC9:AC$37)=0</formula>
    </cfRule>
  </conditionalFormatting>
  <conditionalFormatting sqref="AO9:AR36">
    <cfRule type="expression" dxfId="75" priority="27">
      <formula>SUM($AO9:AO$37)=0</formula>
    </cfRule>
  </conditionalFormatting>
  <conditionalFormatting sqref="A13">
    <cfRule type="expression" dxfId="74" priority="11">
      <formula>$A$13=""</formula>
    </cfRule>
  </conditionalFormatting>
  <conditionalFormatting sqref="B4:C4">
    <cfRule type="expression" dxfId="73" priority="10">
      <formula>$B$4=""</formula>
    </cfRule>
  </conditionalFormatting>
  <conditionalFormatting sqref="B5:E5">
    <cfRule type="expression" dxfId="72" priority="9">
      <formula>$B$5=""</formula>
    </cfRule>
  </conditionalFormatting>
  <conditionalFormatting sqref="B6:E6">
    <cfRule type="expression" dxfId="71" priority="8">
      <formula>$B$6=""</formula>
    </cfRule>
  </conditionalFormatting>
  <conditionalFormatting sqref="B7:E7">
    <cfRule type="expression" dxfId="70" priority="7">
      <formula>$B$7=""</formula>
    </cfRule>
  </conditionalFormatting>
  <conditionalFormatting sqref="I4:J4">
    <cfRule type="expression" dxfId="69" priority="5">
      <formula>$I$4=""</formula>
    </cfRule>
  </conditionalFormatting>
  <conditionalFormatting sqref="I5:J5">
    <cfRule type="expression" dxfId="68" priority="4">
      <formula>$I$5=""</formula>
    </cfRule>
  </conditionalFormatting>
  <conditionalFormatting sqref="I7:J7">
    <cfRule type="expression" dxfId="67" priority="3">
      <formula>$I$7=""</formula>
    </cfRule>
  </conditionalFormatting>
  <conditionalFormatting sqref="I8:J8">
    <cfRule type="expression" dxfId="66" priority="2">
      <formula>$I$8=""</formula>
    </cfRule>
  </conditionalFormatting>
  <conditionalFormatting sqref="I9:J9">
    <cfRule type="expression" dxfId="65" priority="1">
      <formula>$I$9=""</formula>
    </cfRule>
  </conditionalFormatting>
  <dataValidations count="8">
    <dataValidation type="list" allowBlank="1" showInputMessage="1" showErrorMessage="1" sqref="B4:C4">
      <formula1>Rodales</formula1>
    </dataValidation>
    <dataValidation type="list" allowBlank="1" showInputMessage="1" showErrorMessage="1" sqref="A13:A15">
      <formula1>Especies</formula1>
    </dataValidation>
    <dataValidation type="list" allowBlank="1" showInputMessage="1" showErrorMessage="1" sqref="B5:E5">
      <formula1>Tipo_Forestal</formula1>
    </dataValidation>
    <dataValidation type="list" allowBlank="1" showInputMessage="1" showErrorMessage="1" sqref="B6:E6">
      <formula1>INDIRECT($B$5)</formula1>
    </dataValidation>
    <dataValidation type="list" allowBlank="1" showInputMessage="1" showErrorMessage="1" sqref="B7:E7">
      <formula1>Estructura</formula1>
    </dataValidation>
    <dataValidation type="custom" allowBlank="1" showInputMessage="1" showErrorMessage="1" errorTitle="Valor incorrecto" error="La cifra debe poseer no más de dos (2) decimales." sqref="I4:J4">
      <formula1>LEN(REPLACE(I4,1,LEN(INT(I4))+1,""))&lt;=2</formula1>
    </dataValidation>
    <dataValidation type="custom" allowBlank="1" showInputMessage="1" showErrorMessage="1" errorTitle="Valor incorrecto" error="Bitterlich               = FAB con 2 decimales._x000a_Otros muestreos = superficie (m²) en números enteros." sqref="I7:J7">
      <formula1>IF(I5="BITTERLICH",LEN(REPLACE(I7,1,LEN(INT(I7))+1,""))&lt;=2,INT(I7)/I7=1)</formula1>
    </dataValidation>
    <dataValidation type="list" allowBlank="1" showInputMessage="1" showErrorMessage="1" sqref="I5:J5">
      <formula1>Muestreo1</formula1>
    </dataValidation>
  </dataValidations>
  <printOptions horizontalCentered="1"/>
  <pageMargins left="0.511811023622047" right="0.511811023622047" top="0.78740157480314998" bottom="0.196850393700787" header="0.39370078740157499" footer="0.31496062992126"/>
  <pageSetup paperSize="14" scale="96" orientation="landscape" cellComments="atEnd" r:id="rId1"/>
  <headerFooter>
    <oddHeader xml:space="preserve">&amp;L&amp;G&amp;R&amp;8&amp;K00-033PLAN DE MANEJO FORESTAL DE BOSQUE NATIVO-LEY N° 20.283
Página: &amp;P de 3
Versión: Preliminar 2.0 - Junio/2018
</oddHead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51EB4184-581E-4D6F-BD6D-70D4C93E7353}">
            <xm:f>OR(Inventario!$I$2=0,$I$7=0)</xm:f>
            <x14:dxf>
              <font>
                <color theme="0"/>
              </font>
            </x14:dxf>
          </x14:cfRule>
          <xm:sqref>P67:U73</xm:sqref>
        </x14:conditionalFormatting>
        <x14:conditionalFormatting xmlns:xm="http://schemas.microsoft.com/office/excel/2006/main">
          <x14:cfRule type="expression" priority="85" id="{6FE119F4-2D59-4416-B150-98CAB269AD5A}">
            <xm:f>Inventario!$I$2=0</xm:f>
            <x14:dxf>
              <font>
                <color theme="0"/>
              </font>
            </x14:dxf>
          </x14:cfRule>
          <xm:sqref>X4:Y4</xm:sqref>
        </x14:conditionalFormatting>
        <x14:conditionalFormatting xmlns:xm="http://schemas.microsoft.com/office/excel/2006/main">
          <x14:cfRule type="expression" priority="80" id="{20CF486C-6402-4108-855D-94B218F8FB44}">
            <xm:f>OR(Inventario!$I$2=0,$I$7=0)</xm:f>
            <x14:dxf>
              <font>
                <color theme="0"/>
              </font>
            </x14:dxf>
          </x14:cfRule>
          <xm:sqref>B78:J82</xm:sqref>
        </x14:conditionalFormatting>
        <x14:conditionalFormatting xmlns:xm="http://schemas.microsoft.com/office/excel/2006/main">
          <x14:cfRule type="expression" priority="13" id="{854717A3-2975-47CE-A3BB-453D537D6AF4}">
            <xm:f>AND(A14="",Inventario!$L$5&gt;1)</xm:f>
            <x14:dxf>
              <fill>
                <patternFill>
                  <bgColor theme="4" tint="0.79998168889431442"/>
                </patternFill>
              </fill>
            </x14:dxf>
          </x14:cfRule>
          <xm:sqref>A14</xm:sqref>
        </x14:conditionalFormatting>
        <x14:conditionalFormatting xmlns:xm="http://schemas.microsoft.com/office/excel/2006/main">
          <x14:cfRule type="expression" priority="12" id="{D7D97C1E-EDAC-497B-8144-AD376F77A982}">
            <xm:f>AND(A15="",Inventario!$L$5&gt;2)</xm:f>
            <x14:dxf>
              <fill>
                <patternFill>
                  <bgColor theme="4" tint="0.79998168889431442"/>
                </patternFill>
              </fill>
            </x14:dxf>
          </x14:cfRule>
          <xm:sqref>A15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U544"/>
  <sheetViews>
    <sheetView showGridLines="0" zoomScaleNormal="100" workbookViewId="0">
      <selection activeCell="BK51" sqref="BK51"/>
    </sheetView>
  </sheetViews>
  <sheetFormatPr baseColWidth="10" defaultColWidth="11.42578125" defaultRowHeight="12.95" customHeight="1"/>
  <cols>
    <col min="1" max="104" width="0.85546875" style="1" customWidth="1"/>
    <col min="105" max="105" width="4.28515625" style="1" customWidth="1"/>
    <col min="106" max="107" width="3.7109375" style="92" customWidth="1"/>
    <col min="108" max="108" width="10.28515625" style="92" customWidth="1"/>
    <col min="109" max="109" width="6.140625" style="92" customWidth="1"/>
    <col min="110" max="110" width="3.7109375" style="92" customWidth="1"/>
    <col min="111" max="112" width="3.85546875" style="92" customWidth="1"/>
    <col min="113" max="113" width="3.28515625" style="92" customWidth="1"/>
    <col min="114" max="114" width="4.85546875" style="555" customWidth="1"/>
    <col min="115" max="124" width="4" style="92" customWidth="1"/>
    <col min="125" max="134" width="3.28515625" style="1" customWidth="1"/>
    <col min="135" max="503" width="11.42578125" style="1" customWidth="1"/>
    <col min="504" max="16384" width="11.42578125" style="1"/>
  </cols>
  <sheetData>
    <row r="1" spans="1:515" ht="12.6" customHeight="1">
      <c r="A1" s="61" t="s">
        <v>1090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B1" s="551">
        <f>ROW($A$543)-1</f>
        <v>542</v>
      </c>
      <c r="DC1" s="552">
        <v>8</v>
      </c>
      <c r="DD1" s="553" t="s">
        <v>0</v>
      </c>
      <c r="DE1" s="554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</row>
    <row r="2" spans="1:515" ht="12.6" customHeight="1">
      <c r="A2" s="88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D2" s="92" t="s">
        <v>3330</v>
      </c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</row>
    <row r="3" spans="1:515" ht="12.6" customHeight="1">
      <c r="A3" s="90" t="s">
        <v>1494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</row>
    <row r="4" spans="1:515" ht="12.6" customHeight="1" thickBot="1">
      <c r="A4" s="7" t="s">
        <v>1101</v>
      </c>
      <c r="B4" s="89"/>
      <c r="C4" s="89"/>
      <c r="D4" s="89"/>
      <c r="E4" s="89"/>
      <c r="F4" s="91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89"/>
      <c r="CD4" s="89"/>
      <c r="CE4" s="89"/>
      <c r="CF4" s="89"/>
      <c r="CG4" s="89"/>
      <c r="CH4" s="89"/>
      <c r="CI4" s="89"/>
      <c r="CJ4" s="89"/>
      <c r="CK4" s="89"/>
      <c r="CL4" s="89"/>
      <c r="CM4" s="89"/>
      <c r="CN4" s="89"/>
      <c r="CO4" s="89"/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</row>
    <row r="5" spans="1:515" ht="12.6" customHeight="1">
      <c r="A5" s="1076" t="s">
        <v>2622</v>
      </c>
      <c r="B5" s="870"/>
      <c r="C5" s="870"/>
      <c r="D5" s="870"/>
      <c r="E5" s="870"/>
      <c r="F5" s="870"/>
      <c r="G5" s="870"/>
      <c r="H5" s="870"/>
      <c r="I5" s="870"/>
      <c r="J5" s="870"/>
      <c r="K5" s="870"/>
      <c r="L5" s="870"/>
      <c r="M5" s="870"/>
      <c r="N5" s="870"/>
      <c r="O5" s="870"/>
      <c r="P5" s="870"/>
      <c r="Q5" s="870"/>
      <c r="R5" s="870"/>
      <c r="S5" s="870"/>
      <c r="T5" s="870"/>
      <c r="U5" s="870"/>
      <c r="V5" s="870"/>
      <c r="W5" s="870"/>
      <c r="X5" s="870"/>
      <c r="Y5" s="870"/>
      <c r="Z5" s="870"/>
      <c r="AA5" s="870"/>
      <c r="AB5" s="870"/>
      <c r="AC5" s="870"/>
      <c r="AD5" s="870"/>
      <c r="AE5" s="870"/>
      <c r="AF5" s="870"/>
      <c r="AG5" s="870"/>
      <c r="AH5" s="870"/>
      <c r="AI5" s="870"/>
      <c r="AJ5" s="870"/>
      <c r="AK5" s="870"/>
      <c r="AL5" s="870"/>
      <c r="AM5" s="870"/>
      <c r="AN5" s="870"/>
      <c r="AO5" s="870"/>
      <c r="AP5" s="870"/>
      <c r="AQ5" s="870"/>
      <c r="AR5" s="870"/>
      <c r="AS5" s="870"/>
      <c r="AT5" s="870"/>
      <c r="AU5" s="870"/>
      <c r="AV5" s="870"/>
      <c r="AW5" s="870"/>
      <c r="AX5" s="870"/>
      <c r="AY5" s="870"/>
      <c r="AZ5" s="870"/>
      <c r="BA5" s="870"/>
      <c r="BB5" s="870"/>
      <c r="BC5" s="870"/>
      <c r="BD5" s="870"/>
      <c r="BE5" s="870"/>
      <c r="BF5" s="870"/>
      <c r="BG5" s="870"/>
      <c r="BH5" s="870"/>
      <c r="BI5" s="870"/>
      <c r="BJ5" s="870"/>
      <c r="BK5" s="870"/>
      <c r="BL5" s="870"/>
      <c r="BM5" s="870"/>
      <c r="BN5" s="870"/>
      <c r="BO5" s="870"/>
      <c r="BP5" s="870"/>
      <c r="BQ5" s="870"/>
      <c r="BR5" s="870"/>
      <c r="BS5" s="870"/>
      <c r="BT5" s="870"/>
      <c r="BU5" s="870"/>
      <c r="BV5" s="870"/>
      <c r="BW5" s="870"/>
      <c r="BX5" s="870"/>
      <c r="BY5" s="870"/>
      <c r="BZ5" s="870"/>
      <c r="CA5" s="870"/>
      <c r="CB5" s="870"/>
      <c r="CC5" s="870"/>
      <c r="CD5" s="870"/>
      <c r="CE5" s="870"/>
      <c r="CF5" s="870"/>
      <c r="CG5" s="870"/>
      <c r="CH5" s="870"/>
      <c r="CI5" s="870"/>
      <c r="CJ5" s="870"/>
      <c r="CK5" s="870"/>
      <c r="CL5" s="870"/>
      <c r="CM5" s="870"/>
      <c r="CN5" s="870"/>
      <c r="CO5" s="870"/>
      <c r="CP5" s="870"/>
      <c r="CQ5" s="870"/>
      <c r="CR5" s="870"/>
      <c r="CS5" s="870"/>
      <c r="CT5" s="870"/>
      <c r="CU5" s="870"/>
      <c r="CV5" s="870"/>
      <c r="CW5" s="870"/>
      <c r="CX5" s="870"/>
      <c r="CY5" s="870"/>
      <c r="CZ5" s="871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</row>
    <row r="6" spans="1:515" ht="12.6" customHeight="1">
      <c r="A6" s="872"/>
      <c r="B6" s="873"/>
      <c r="C6" s="873"/>
      <c r="D6" s="873"/>
      <c r="E6" s="873"/>
      <c r="F6" s="873"/>
      <c r="G6" s="873"/>
      <c r="H6" s="873"/>
      <c r="I6" s="873"/>
      <c r="J6" s="873"/>
      <c r="K6" s="873"/>
      <c r="L6" s="873"/>
      <c r="M6" s="873"/>
      <c r="N6" s="873"/>
      <c r="O6" s="873"/>
      <c r="P6" s="873"/>
      <c r="Q6" s="873"/>
      <c r="R6" s="873"/>
      <c r="S6" s="873"/>
      <c r="T6" s="873"/>
      <c r="U6" s="873"/>
      <c r="V6" s="873"/>
      <c r="W6" s="873"/>
      <c r="X6" s="873"/>
      <c r="Y6" s="873"/>
      <c r="Z6" s="873"/>
      <c r="AA6" s="873"/>
      <c r="AB6" s="873"/>
      <c r="AC6" s="873"/>
      <c r="AD6" s="873"/>
      <c r="AE6" s="873"/>
      <c r="AF6" s="873"/>
      <c r="AG6" s="873"/>
      <c r="AH6" s="873"/>
      <c r="AI6" s="873"/>
      <c r="AJ6" s="873"/>
      <c r="AK6" s="873"/>
      <c r="AL6" s="873"/>
      <c r="AM6" s="873"/>
      <c r="AN6" s="873"/>
      <c r="AO6" s="873"/>
      <c r="AP6" s="873"/>
      <c r="AQ6" s="873"/>
      <c r="AR6" s="873"/>
      <c r="AS6" s="873"/>
      <c r="AT6" s="873"/>
      <c r="AU6" s="873"/>
      <c r="AV6" s="873"/>
      <c r="AW6" s="873"/>
      <c r="AX6" s="873"/>
      <c r="AY6" s="873"/>
      <c r="AZ6" s="873"/>
      <c r="BA6" s="873"/>
      <c r="BB6" s="873"/>
      <c r="BC6" s="873"/>
      <c r="BD6" s="873"/>
      <c r="BE6" s="873"/>
      <c r="BF6" s="873"/>
      <c r="BG6" s="873"/>
      <c r="BH6" s="873"/>
      <c r="BI6" s="873"/>
      <c r="BJ6" s="873"/>
      <c r="BK6" s="873"/>
      <c r="BL6" s="873"/>
      <c r="BM6" s="873"/>
      <c r="BN6" s="873"/>
      <c r="BO6" s="873"/>
      <c r="BP6" s="873"/>
      <c r="BQ6" s="873"/>
      <c r="BR6" s="873"/>
      <c r="BS6" s="873"/>
      <c r="BT6" s="873"/>
      <c r="BU6" s="873"/>
      <c r="BV6" s="873"/>
      <c r="BW6" s="873"/>
      <c r="BX6" s="873"/>
      <c r="BY6" s="873"/>
      <c r="BZ6" s="873"/>
      <c r="CA6" s="873"/>
      <c r="CB6" s="873"/>
      <c r="CC6" s="873"/>
      <c r="CD6" s="873"/>
      <c r="CE6" s="873"/>
      <c r="CF6" s="873"/>
      <c r="CG6" s="873"/>
      <c r="CH6" s="873"/>
      <c r="CI6" s="873"/>
      <c r="CJ6" s="873"/>
      <c r="CK6" s="873"/>
      <c r="CL6" s="873"/>
      <c r="CM6" s="873"/>
      <c r="CN6" s="873"/>
      <c r="CO6" s="873"/>
      <c r="CP6" s="873"/>
      <c r="CQ6" s="873"/>
      <c r="CR6" s="873"/>
      <c r="CS6" s="873"/>
      <c r="CT6" s="873"/>
      <c r="CU6" s="873"/>
      <c r="CV6" s="873"/>
      <c r="CW6" s="873"/>
      <c r="CX6" s="873"/>
      <c r="CY6" s="873"/>
      <c r="CZ6" s="874"/>
      <c r="DB6" s="554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</row>
    <row r="7" spans="1:515" ht="12.6" customHeight="1" thickBot="1">
      <c r="A7" s="875"/>
      <c r="B7" s="876"/>
      <c r="C7" s="876"/>
      <c r="D7" s="876"/>
      <c r="E7" s="876"/>
      <c r="F7" s="876"/>
      <c r="G7" s="876"/>
      <c r="H7" s="876"/>
      <c r="I7" s="876"/>
      <c r="J7" s="876"/>
      <c r="K7" s="876"/>
      <c r="L7" s="876"/>
      <c r="M7" s="876"/>
      <c r="N7" s="876"/>
      <c r="O7" s="876"/>
      <c r="P7" s="876"/>
      <c r="Q7" s="876"/>
      <c r="R7" s="876"/>
      <c r="S7" s="876"/>
      <c r="T7" s="876"/>
      <c r="U7" s="876"/>
      <c r="V7" s="876"/>
      <c r="W7" s="876"/>
      <c r="X7" s="876"/>
      <c r="Y7" s="876"/>
      <c r="Z7" s="876"/>
      <c r="AA7" s="876"/>
      <c r="AB7" s="876"/>
      <c r="AC7" s="876"/>
      <c r="AD7" s="876"/>
      <c r="AE7" s="876"/>
      <c r="AF7" s="876"/>
      <c r="AG7" s="876"/>
      <c r="AH7" s="876"/>
      <c r="AI7" s="876"/>
      <c r="AJ7" s="876"/>
      <c r="AK7" s="876"/>
      <c r="AL7" s="876"/>
      <c r="AM7" s="876"/>
      <c r="AN7" s="876"/>
      <c r="AO7" s="876"/>
      <c r="AP7" s="876"/>
      <c r="AQ7" s="876"/>
      <c r="AR7" s="876"/>
      <c r="AS7" s="876"/>
      <c r="AT7" s="876"/>
      <c r="AU7" s="876"/>
      <c r="AV7" s="876"/>
      <c r="AW7" s="876"/>
      <c r="AX7" s="876"/>
      <c r="AY7" s="876"/>
      <c r="AZ7" s="876"/>
      <c r="BA7" s="876"/>
      <c r="BB7" s="876"/>
      <c r="BC7" s="876"/>
      <c r="BD7" s="876"/>
      <c r="BE7" s="876"/>
      <c r="BF7" s="876"/>
      <c r="BG7" s="876"/>
      <c r="BH7" s="876"/>
      <c r="BI7" s="876"/>
      <c r="BJ7" s="876"/>
      <c r="BK7" s="876"/>
      <c r="BL7" s="876"/>
      <c r="BM7" s="876"/>
      <c r="BN7" s="876"/>
      <c r="BO7" s="876"/>
      <c r="BP7" s="876"/>
      <c r="BQ7" s="876"/>
      <c r="BR7" s="876"/>
      <c r="BS7" s="876"/>
      <c r="BT7" s="876"/>
      <c r="BU7" s="876"/>
      <c r="BV7" s="876"/>
      <c r="BW7" s="876"/>
      <c r="BX7" s="876"/>
      <c r="BY7" s="876"/>
      <c r="BZ7" s="876"/>
      <c r="CA7" s="876"/>
      <c r="CB7" s="876"/>
      <c r="CC7" s="876"/>
      <c r="CD7" s="876"/>
      <c r="CE7" s="876"/>
      <c r="CF7" s="876"/>
      <c r="CG7" s="876"/>
      <c r="CH7" s="876"/>
      <c r="CI7" s="876"/>
      <c r="CJ7" s="876"/>
      <c r="CK7" s="876"/>
      <c r="CL7" s="876"/>
      <c r="CM7" s="876"/>
      <c r="CN7" s="876"/>
      <c r="CO7" s="876"/>
      <c r="CP7" s="876"/>
      <c r="CQ7" s="876"/>
      <c r="CR7" s="876"/>
      <c r="CS7" s="876"/>
      <c r="CT7" s="876"/>
      <c r="CU7" s="876"/>
      <c r="CV7" s="876"/>
      <c r="CW7" s="876"/>
      <c r="CX7" s="876"/>
      <c r="CY7" s="876"/>
      <c r="CZ7" s="877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</row>
    <row r="8" spans="1:515" ht="12.6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</row>
    <row r="9" spans="1:515" ht="12.6" customHeight="1">
      <c r="A9" s="90" t="s">
        <v>1168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E9" s="556" t="s">
        <v>3270</v>
      </c>
      <c r="DF9" s="556" t="s">
        <v>3285</v>
      </c>
      <c r="DG9" s="556" t="s">
        <v>1083</v>
      </c>
      <c r="DH9" s="556" t="s">
        <v>1084</v>
      </c>
      <c r="DJ9" s="553" t="s">
        <v>3270</v>
      </c>
      <c r="DL9" s="553" t="s">
        <v>3271</v>
      </c>
      <c r="DM9" s="553" t="s">
        <v>1083</v>
      </c>
      <c r="DN9" s="553" t="s">
        <v>1084</v>
      </c>
      <c r="DP9" s="553" t="s">
        <v>3270</v>
      </c>
      <c r="DQ9" s="553" t="s">
        <v>1083</v>
      </c>
      <c r="DR9" s="553" t="s">
        <v>1084</v>
      </c>
      <c r="DS9" s="557" t="s">
        <v>3272</v>
      </c>
      <c r="DT9" s="557" t="s">
        <v>3273</v>
      </c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</row>
    <row r="10" spans="1:515" ht="12.6" customHeight="1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92"/>
      <c r="AT10" s="92"/>
      <c r="AU10" s="92"/>
      <c r="AV10" s="92"/>
      <c r="AW10" s="92"/>
      <c r="AX10" s="92"/>
      <c r="AY10" s="89"/>
      <c r="AZ10" s="89"/>
      <c r="BA10" s="89"/>
      <c r="BB10" s="89"/>
      <c r="BC10" s="89"/>
      <c r="BD10" s="89"/>
      <c r="BE10" s="89"/>
      <c r="BF10" s="89"/>
      <c r="BG10" s="89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89"/>
      <c r="CO10" s="89"/>
      <c r="CP10" s="89"/>
      <c r="CQ10" s="89"/>
      <c r="CR10" s="89"/>
      <c r="CS10" s="89"/>
      <c r="CT10" s="89"/>
      <c r="CU10" s="89"/>
      <c r="CV10" s="89"/>
      <c r="CW10" s="89"/>
      <c r="CX10" s="89"/>
      <c r="CY10" s="89"/>
      <c r="CZ10" s="89"/>
      <c r="DE10" s="555" t="s">
        <v>3284</v>
      </c>
      <c r="DF10" s="555">
        <v>1</v>
      </c>
      <c r="DG10" s="558">
        <f>ROW($A$4)+1</f>
        <v>5</v>
      </c>
      <c r="DH10" s="558">
        <f>ROW($A$8)-1</f>
        <v>7</v>
      </c>
      <c r="DJ10" s="555" t="s">
        <v>3245</v>
      </c>
      <c r="DK10" s="92">
        <v>2</v>
      </c>
      <c r="DL10" s="559">
        <f>(DN10-DM10+1)/2</f>
        <v>1</v>
      </c>
      <c r="DM10" s="560">
        <f>ROW($A$44)</f>
        <v>44</v>
      </c>
      <c r="DN10" s="560">
        <f>ROW($A$46)-1</f>
        <v>45</v>
      </c>
      <c r="DO10" s="561" t="s">
        <v>3264</v>
      </c>
      <c r="DP10" s="562" t="s">
        <v>3251</v>
      </c>
      <c r="DQ10" s="563">
        <f>ROW($A$268)</f>
        <v>268</v>
      </c>
      <c r="DR10" s="563">
        <f>ROW($A$283)-1</f>
        <v>282</v>
      </c>
      <c r="DS10" s="564">
        <f>DQ10-1</f>
        <v>267</v>
      </c>
      <c r="DT10" s="92">
        <v>1</v>
      </c>
    </row>
    <row r="11" spans="1:515" ht="12.6" customHeight="1" thickBot="1">
      <c r="A11" s="93" t="s">
        <v>506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92"/>
      <c r="AT11" s="92"/>
      <c r="AU11" s="92"/>
      <c r="AV11" s="92"/>
      <c r="AW11" s="92"/>
      <c r="AX11" s="92"/>
      <c r="AY11" s="89"/>
      <c r="AZ11" s="89"/>
      <c r="BA11" s="89"/>
      <c r="BB11" s="89"/>
      <c r="BC11" s="89"/>
      <c r="BD11" s="89"/>
      <c r="BE11" s="89"/>
      <c r="BF11" s="89"/>
      <c r="BG11" s="89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760"/>
      <c r="CN11" s="103"/>
      <c r="CO11" s="103"/>
      <c r="CP11" s="103"/>
      <c r="CQ11" s="103"/>
      <c r="CR11" s="103"/>
      <c r="CS11" s="103"/>
      <c r="CT11" s="103"/>
      <c r="CU11" s="103"/>
      <c r="CV11" s="103"/>
      <c r="CW11" s="103"/>
      <c r="CX11" s="103"/>
      <c r="CY11" s="103"/>
      <c r="CZ11" s="103"/>
      <c r="DE11" s="555" t="s">
        <v>3263</v>
      </c>
      <c r="DF11" s="555">
        <v>2</v>
      </c>
      <c r="DG11" s="558">
        <f>ROW($A$17)+1</f>
        <v>18</v>
      </c>
      <c r="DH11" s="558">
        <f>ROW($A$21)-1</f>
        <v>20</v>
      </c>
      <c r="DJ11" s="555" t="s">
        <v>3247</v>
      </c>
      <c r="DK11" s="92">
        <v>2</v>
      </c>
      <c r="DL11" s="559">
        <f>(DN11-DM11+1)/2</f>
        <v>1</v>
      </c>
      <c r="DM11" s="560">
        <f>ROW($A$232)</f>
        <v>232</v>
      </c>
      <c r="DN11" s="560">
        <f>ROW($A$234)-1</f>
        <v>233</v>
      </c>
      <c r="DO11" s="565"/>
      <c r="DP11" s="562" t="s">
        <v>3250</v>
      </c>
      <c r="DQ11" s="563">
        <f>ROW($A$285)</f>
        <v>285</v>
      </c>
      <c r="DR11" s="563">
        <f>ROW($A$295)-1</f>
        <v>294</v>
      </c>
      <c r="DS11" s="564">
        <f t="shared" ref="DS11:DS21" si="0">DQ11-1</f>
        <v>284</v>
      </c>
      <c r="DT11" s="92">
        <v>1</v>
      </c>
    </row>
    <row r="12" spans="1:515" ht="12.6" customHeight="1">
      <c r="A12" s="1161" t="s">
        <v>507</v>
      </c>
      <c r="B12" s="1163"/>
      <c r="C12" s="1163"/>
      <c r="D12" s="1163"/>
      <c r="E12" s="1163"/>
      <c r="F12" s="1163"/>
      <c r="G12" s="1163"/>
      <c r="H12" s="1163"/>
      <c r="I12" s="1163"/>
      <c r="J12" s="1163"/>
      <c r="K12" s="1163"/>
      <c r="L12" s="1163"/>
      <c r="M12" s="1163"/>
      <c r="N12" s="1163"/>
      <c r="O12" s="1163"/>
      <c r="P12" s="1163"/>
      <c r="Q12" s="1163"/>
      <c r="R12" s="1163"/>
      <c r="S12" s="1163"/>
      <c r="T12" s="1163"/>
      <c r="U12" s="1163"/>
      <c r="V12" s="1163"/>
      <c r="W12" s="1163"/>
      <c r="X12" s="1163"/>
      <c r="Y12" s="1163"/>
      <c r="Z12" s="1163"/>
      <c r="AA12" s="1163"/>
      <c r="AB12" s="1163"/>
      <c r="AC12" s="1163"/>
      <c r="AD12" s="1163"/>
      <c r="AE12" s="1163"/>
      <c r="AF12" s="1163"/>
      <c r="AG12" s="1163"/>
      <c r="AH12" s="1163"/>
      <c r="AI12" s="1163"/>
      <c r="AJ12" s="1163"/>
      <c r="AK12" s="1163"/>
      <c r="AL12" s="1163"/>
      <c r="AM12" s="1163"/>
      <c r="AN12" s="1163"/>
      <c r="AO12" s="1163"/>
      <c r="AP12" s="1163"/>
      <c r="AQ12" s="1163"/>
      <c r="AR12" s="1163"/>
      <c r="AS12" s="1163"/>
      <c r="AT12" s="1163"/>
      <c r="AU12" s="1163"/>
      <c r="AV12" s="1163"/>
      <c r="AW12" s="1163"/>
      <c r="AX12" s="1163"/>
      <c r="AY12" s="1163"/>
      <c r="AZ12" s="1163"/>
      <c r="BA12" s="1163"/>
      <c r="BB12" s="1161" t="s">
        <v>1833</v>
      </c>
      <c r="BC12" s="1163"/>
      <c r="BD12" s="1163"/>
      <c r="BE12" s="1163"/>
      <c r="BF12" s="1163"/>
      <c r="BG12" s="1163"/>
      <c r="BH12" s="1163"/>
      <c r="BI12" s="1080" t="s">
        <v>1805</v>
      </c>
      <c r="BJ12" s="1159"/>
      <c r="BK12" s="1159"/>
      <c r="BL12" s="1159"/>
      <c r="BM12" s="1159"/>
      <c r="BN12" s="1159"/>
      <c r="BO12" s="1159"/>
      <c r="BP12" s="1159"/>
      <c r="BQ12" s="1159"/>
      <c r="BR12" s="1159"/>
      <c r="BS12" s="1159"/>
      <c r="BT12" s="1159"/>
      <c r="BU12" s="1159"/>
      <c r="BV12" s="1159"/>
      <c r="BW12" s="1159"/>
      <c r="BX12" s="1159"/>
      <c r="BY12" s="1159"/>
      <c r="BZ12" s="1159"/>
      <c r="CA12" s="1159"/>
      <c r="CB12" s="1159"/>
      <c r="CC12" s="1159"/>
      <c r="CD12" s="1159"/>
      <c r="CE12" s="1159"/>
      <c r="CF12" s="1159"/>
      <c r="CG12" s="1159"/>
      <c r="CH12" s="1159"/>
      <c r="CI12" s="1160"/>
      <c r="CJ12" s="1684" t="s">
        <v>2531</v>
      </c>
      <c r="CK12" s="1685"/>
      <c r="CL12" s="1685"/>
      <c r="CM12" s="1685"/>
      <c r="CN12" s="1685"/>
      <c r="CO12" s="1685"/>
      <c r="CP12" s="1685"/>
      <c r="CQ12" s="1161" t="s">
        <v>1832</v>
      </c>
      <c r="CR12" s="1109"/>
      <c r="CS12" s="1109"/>
      <c r="CT12" s="1109"/>
      <c r="CU12" s="1109"/>
      <c r="CV12" s="1109"/>
      <c r="CW12" s="1109"/>
      <c r="CX12" s="1109"/>
      <c r="CY12" s="1109"/>
      <c r="CZ12" s="1109"/>
      <c r="DE12" s="555" t="s">
        <v>3263</v>
      </c>
      <c r="DF12" s="555">
        <v>3</v>
      </c>
      <c r="DG12" s="558">
        <f>ROW($A$22)+1</f>
        <v>23</v>
      </c>
      <c r="DH12" s="558">
        <f>ROW($A$26)-1</f>
        <v>25</v>
      </c>
      <c r="DJ12" s="555" t="s">
        <v>3248</v>
      </c>
      <c r="DK12" s="92">
        <v>1</v>
      </c>
      <c r="DL12" s="559">
        <f>(DN12-DM12+1)</f>
        <v>1</v>
      </c>
      <c r="DM12" s="560">
        <f>ROW($A$197)</f>
        <v>197</v>
      </c>
      <c r="DN12" s="560">
        <f>ROW($A$198)-1</f>
        <v>197</v>
      </c>
      <c r="DO12" s="565"/>
      <c r="DP12" s="562" t="s">
        <v>3252</v>
      </c>
      <c r="DQ12" s="563">
        <f>ROW($A$299)</f>
        <v>299</v>
      </c>
      <c r="DR12" s="563">
        <f>ROW($A$309)-1</f>
        <v>308</v>
      </c>
      <c r="DS12" s="564">
        <f t="shared" si="0"/>
        <v>298</v>
      </c>
      <c r="DT12" s="92">
        <v>1</v>
      </c>
    </row>
    <row r="13" spans="1:515" ht="12.6" customHeight="1" thickBot="1">
      <c r="A13" s="1164"/>
      <c r="B13" s="1164"/>
      <c r="C13" s="1164"/>
      <c r="D13" s="1164"/>
      <c r="E13" s="1164"/>
      <c r="F13" s="1164"/>
      <c r="G13" s="1164"/>
      <c r="H13" s="1164"/>
      <c r="I13" s="1164"/>
      <c r="J13" s="1164"/>
      <c r="K13" s="1164"/>
      <c r="L13" s="1164"/>
      <c r="M13" s="1164"/>
      <c r="N13" s="1164"/>
      <c r="O13" s="1164"/>
      <c r="P13" s="1164"/>
      <c r="Q13" s="1164"/>
      <c r="R13" s="1164"/>
      <c r="S13" s="1164"/>
      <c r="T13" s="1164"/>
      <c r="U13" s="1164"/>
      <c r="V13" s="1164"/>
      <c r="W13" s="1164"/>
      <c r="X13" s="1164"/>
      <c r="Y13" s="1164"/>
      <c r="Z13" s="1164"/>
      <c r="AA13" s="1164"/>
      <c r="AB13" s="1164"/>
      <c r="AC13" s="1164"/>
      <c r="AD13" s="1164"/>
      <c r="AE13" s="1164"/>
      <c r="AF13" s="1164"/>
      <c r="AG13" s="1164"/>
      <c r="AH13" s="1164"/>
      <c r="AI13" s="1164"/>
      <c r="AJ13" s="1164"/>
      <c r="AK13" s="1164"/>
      <c r="AL13" s="1164"/>
      <c r="AM13" s="1164"/>
      <c r="AN13" s="1164"/>
      <c r="AO13" s="1164"/>
      <c r="AP13" s="1164"/>
      <c r="AQ13" s="1164"/>
      <c r="AR13" s="1164"/>
      <c r="AS13" s="1164"/>
      <c r="AT13" s="1164"/>
      <c r="AU13" s="1164"/>
      <c r="AV13" s="1164"/>
      <c r="AW13" s="1164"/>
      <c r="AX13" s="1164"/>
      <c r="AY13" s="1164"/>
      <c r="AZ13" s="1164"/>
      <c r="BA13" s="1164"/>
      <c r="BB13" s="1164"/>
      <c r="BC13" s="1164"/>
      <c r="BD13" s="1164"/>
      <c r="BE13" s="1164"/>
      <c r="BF13" s="1164"/>
      <c r="BG13" s="1164"/>
      <c r="BH13" s="1164"/>
      <c r="BI13" s="1168" t="s">
        <v>2239</v>
      </c>
      <c r="BJ13" s="1169"/>
      <c r="BK13" s="1169"/>
      <c r="BL13" s="1169"/>
      <c r="BM13" s="1169"/>
      <c r="BN13" s="1169"/>
      <c r="BO13" s="1169"/>
      <c r="BP13" s="1169"/>
      <c r="BQ13" s="1169"/>
      <c r="BR13" s="1169"/>
      <c r="BS13" s="1169"/>
      <c r="BT13" s="1169"/>
      <c r="BU13" s="1169"/>
      <c r="BV13" s="1169"/>
      <c r="BW13" s="1169"/>
      <c r="BX13" s="1169"/>
      <c r="BY13" s="1169"/>
      <c r="BZ13" s="1169"/>
      <c r="CA13" s="1169"/>
      <c r="CB13" s="1169"/>
      <c r="CC13" s="1169"/>
      <c r="CD13" s="1169"/>
      <c r="CE13" s="1169"/>
      <c r="CF13" s="1169"/>
      <c r="CG13" s="1169"/>
      <c r="CH13" s="1169"/>
      <c r="CI13" s="1170"/>
      <c r="CJ13" s="1686"/>
      <c r="CK13" s="1686"/>
      <c r="CL13" s="1686"/>
      <c r="CM13" s="1686"/>
      <c r="CN13" s="1686"/>
      <c r="CO13" s="1686"/>
      <c r="CP13" s="1686"/>
      <c r="CQ13" s="1110"/>
      <c r="CR13" s="1110"/>
      <c r="CS13" s="1110"/>
      <c r="CT13" s="1110"/>
      <c r="CU13" s="1110"/>
      <c r="CV13" s="1110"/>
      <c r="CW13" s="1110"/>
      <c r="CX13" s="1110"/>
      <c r="CY13" s="1110"/>
      <c r="CZ13" s="1110"/>
      <c r="DE13" s="555" t="s">
        <v>3265</v>
      </c>
      <c r="DF13" s="555">
        <v>4</v>
      </c>
      <c r="DG13" s="558">
        <f>ROW($A$32)+1</f>
        <v>33</v>
      </c>
      <c r="DH13" s="558">
        <f>ROW($A$36)-1</f>
        <v>35</v>
      </c>
      <c r="DJ13" s="555" t="s">
        <v>3249</v>
      </c>
      <c r="DK13" s="92">
        <v>1</v>
      </c>
      <c r="DL13" s="559">
        <f>(DN13-DM13+1)</f>
        <v>1</v>
      </c>
      <c r="DM13" s="560">
        <f>ROW($A$260)</f>
        <v>260</v>
      </c>
      <c r="DN13" s="560">
        <f>ROW($A$261)-1</f>
        <v>260</v>
      </c>
      <c r="DO13" s="565"/>
      <c r="DP13" s="562" t="s">
        <v>3253</v>
      </c>
      <c r="DQ13" s="563">
        <f>ROW($A$311)</f>
        <v>311</v>
      </c>
      <c r="DR13" s="563">
        <f>ROW($A$320)-1</f>
        <v>319</v>
      </c>
      <c r="DS13" s="564">
        <f t="shared" si="0"/>
        <v>310</v>
      </c>
      <c r="DT13" s="92">
        <v>1</v>
      </c>
    </row>
    <row r="14" spans="1:515" ht="12.6" customHeight="1">
      <c r="A14" s="1165"/>
      <c r="B14" s="1166"/>
      <c r="C14" s="1166"/>
      <c r="D14" s="1166"/>
      <c r="E14" s="1166"/>
      <c r="F14" s="1166"/>
      <c r="G14" s="1166"/>
      <c r="H14" s="1166"/>
      <c r="I14" s="1166"/>
      <c r="J14" s="1166"/>
      <c r="K14" s="1166"/>
      <c r="L14" s="1166"/>
      <c r="M14" s="1166"/>
      <c r="N14" s="1166"/>
      <c r="O14" s="1166"/>
      <c r="P14" s="1166"/>
      <c r="Q14" s="1166"/>
      <c r="R14" s="1166"/>
      <c r="S14" s="1166"/>
      <c r="T14" s="1166"/>
      <c r="U14" s="1166"/>
      <c r="V14" s="1166"/>
      <c r="W14" s="1166"/>
      <c r="X14" s="1166"/>
      <c r="Y14" s="1166"/>
      <c r="Z14" s="1166"/>
      <c r="AA14" s="1166"/>
      <c r="AB14" s="1166"/>
      <c r="AC14" s="1166"/>
      <c r="AD14" s="1166"/>
      <c r="AE14" s="1166"/>
      <c r="AF14" s="1166"/>
      <c r="AG14" s="1166"/>
      <c r="AH14" s="1166"/>
      <c r="AI14" s="1166"/>
      <c r="AJ14" s="1166"/>
      <c r="AK14" s="1166"/>
      <c r="AL14" s="1166"/>
      <c r="AM14" s="1166"/>
      <c r="AN14" s="1166"/>
      <c r="AO14" s="1166"/>
      <c r="AP14" s="1166"/>
      <c r="AQ14" s="1166"/>
      <c r="AR14" s="1166"/>
      <c r="AS14" s="1166"/>
      <c r="AT14" s="1166"/>
      <c r="AU14" s="1166"/>
      <c r="AV14" s="1166"/>
      <c r="AW14" s="1166"/>
      <c r="AX14" s="1166"/>
      <c r="AY14" s="1166"/>
      <c r="AZ14" s="1166"/>
      <c r="BA14" s="1167"/>
      <c r="BB14" s="1727"/>
      <c r="BC14" s="1728"/>
      <c r="BD14" s="1728"/>
      <c r="BE14" s="1728"/>
      <c r="BF14" s="1728"/>
      <c r="BG14" s="1728"/>
      <c r="BH14" s="1729"/>
      <c r="BI14" s="1659"/>
      <c r="BJ14" s="1660"/>
      <c r="BK14" s="1660"/>
      <c r="BL14" s="1660"/>
      <c r="BM14" s="1660"/>
      <c r="BN14" s="1660"/>
      <c r="BO14" s="1660"/>
      <c r="BP14" s="1660"/>
      <c r="BQ14" s="1660"/>
      <c r="BR14" s="1660"/>
      <c r="BS14" s="1660"/>
      <c r="BT14" s="1660"/>
      <c r="BU14" s="1660"/>
      <c r="BV14" s="1660"/>
      <c r="BW14" s="1660"/>
      <c r="BX14" s="1660"/>
      <c r="BY14" s="1660"/>
      <c r="BZ14" s="1660"/>
      <c r="CA14" s="1660"/>
      <c r="CB14" s="1660"/>
      <c r="CC14" s="1660"/>
      <c r="CD14" s="1660"/>
      <c r="CE14" s="1660"/>
      <c r="CF14" s="1660"/>
      <c r="CG14" s="1660"/>
      <c r="CH14" s="1660"/>
      <c r="CI14" s="1660"/>
      <c r="CJ14" s="1724"/>
      <c r="CK14" s="1725"/>
      <c r="CL14" s="1725"/>
      <c r="CM14" s="1725"/>
      <c r="CN14" s="1725"/>
      <c r="CO14" s="1725"/>
      <c r="CP14" s="1726"/>
      <c r="CQ14" s="1730"/>
      <c r="CR14" s="1731"/>
      <c r="CS14" s="1731"/>
      <c r="CT14" s="1731"/>
      <c r="CU14" s="1731"/>
      <c r="CV14" s="1731"/>
      <c r="CW14" s="1731"/>
      <c r="CX14" s="1731"/>
      <c r="CY14" s="1731"/>
      <c r="CZ14" s="1732"/>
      <c r="DE14" s="555" t="s">
        <v>3245</v>
      </c>
      <c r="DF14" s="555">
        <v>5</v>
      </c>
      <c r="DG14" s="558">
        <f>ROW($A$47)+1</f>
        <v>48</v>
      </c>
      <c r="DH14" s="558">
        <f>ROW($A$51)-1</f>
        <v>50</v>
      </c>
      <c r="DL14" s="554"/>
      <c r="DM14" s="554"/>
      <c r="DN14" s="554"/>
      <c r="DO14" s="565"/>
      <c r="DP14" s="562" t="s">
        <v>3254</v>
      </c>
      <c r="DQ14" s="563">
        <f>ROW($A$322)</f>
        <v>322</v>
      </c>
      <c r="DR14" s="563">
        <f>ROW($A$332)-1</f>
        <v>331</v>
      </c>
      <c r="DS14" s="564">
        <f t="shared" si="0"/>
        <v>321</v>
      </c>
      <c r="DT14" s="92">
        <v>1</v>
      </c>
    </row>
    <row r="15" spans="1:515" ht="12.6" customHeight="1">
      <c r="A15" s="97" t="s">
        <v>2532</v>
      </c>
      <c r="B15" s="535"/>
      <c r="C15" s="535"/>
      <c r="D15" s="535"/>
      <c r="E15" s="535"/>
      <c r="F15" s="535"/>
      <c r="G15" s="535"/>
      <c r="H15" s="535"/>
      <c r="I15" s="535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5"/>
      <c r="X15" s="535"/>
      <c r="Y15" s="535"/>
      <c r="Z15" s="535"/>
      <c r="AA15" s="535"/>
      <c r="AB15" s="535"/>
      <c r="AC15" s="535"/>
      <c r="AD15" s="535"/>
      <c r="AE15" s="535"/>
      <c r="AF15" s="535"/>
      <c r="AG15" s="535"/>
      <c r="AH15" s="535"/>
      <c r="AI15" s="535"/>
      <c r="AJ15" s="535"/>
      <c r="AK15" s="535"/>
      <c r="AL15" s="535"/>
      <c r="AM15" s="535"/>
      <c r="AN15" s="535"/>
      <c r="AO15" s="535"/>
      <c r="AP15" s="535"/>
      <c r="AQ15" s="535"/>
      <c r="AR15" s="535"/>
      <c r="AS15" s="535"/>
      <c r="AT15" s="535"/>
      <c r="AU15" s="535"/>
      <c r="AV15" s="535"/>
      <c r="AW15" s="535"/>
      <c r="AX15" s="535"/>
      <c r="AY15" s="535"/>
      <c r="AZ15" s="535"/>
      <c r="BA15" s="535"/>
      <c r="BB15" s="4"/>
      <c r="BC15" s="3"/>
      <c r="BD15" s="3"/>
      <c r="BE15" s="3"/>
      <c r="BF15" s="3"/>
      <c r="BG15" s="3"/>
      <c r="BH15" s="3"/>
      <c r="BI15" s="6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13"/>
      <c r="CK15" s="92"/>
      <c r="CL15" s="92"/>
      <c r="CM15" s="92"/>
      <c r="CN15" s="92"/>
      <c r="CO15" s="92"/>
      <c r="CP15" s="92"/>
      <c r="CQ15" s="536"/>
      <c r="CR15" s="537"/>
      <c r="CS15" s="537"/>
      <c r="CT15" s="537"/>
      <c r="CU15" s="537"/>
      <c r="CV15" s="537"/>
      <c r="CW15" s="537"/>
      <c r="CX15" s="537"/>
      <c r="CY15" s="537"/>
      <c r="CZ15" s="537"/>
      <c r="DE15" s="555" t="s">
        <v>3266</v>
      </c>
      <c r="DF15" s="555">
        <v>6</v>
      </c>
      <c r="DG15" s="558">
        <f>ROW($A$58)+1</f>
        <v>59</v>
      </c>
      <c r="DH15" s="558">
        <f>ROW($A$62)-1</f>
        <v>61</v>
      </c>
      <c r="DL15" s="566" t="s">
        <v>3270</v>
      </c>
      <c r="DM15" s="566" t="s">
        <v>1083</v>
      </c>
      <c r="DN15" s="566" t="s">
        <v>1084</v>
      </c>
      <c r="DO15" s="565"/>
      <c r="DP15" s="562" t="s">
        <v>3255</v>
      </c>
      <c r="DQ15" s="563">
        <f>ROW($A$334)</f>
        <v>334</v>
      </c>
      <c r="DR15" s="563">
        <f>ROW($A$365)-1</f>
        <v>364</v>
      </c>
      <c r="DS15" s="564">
        <f t="shared" si="0"/>
        <v>333</v>
      </c>
      <c r="DT15" s="92">
        <v>1</v>
      </c>
    </row>
    <row r="16" spans="1:515" ht="12.6" customHeight="1">
      <c r="A16" s="97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5"/>
      <c r="AP16" s="3"/>
      <c r="AQ16" s="92"/>
      <c r="AR16" s="92"/>
      <c r="AS16" s="92"/>
      <c r="AT16" s="92"/>
      <c r="AU16" s="92"/>
      <c r="AV16" s="92"/>
      <c r="AW16" s="89"/>
      <c r="AX16" s="89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6"/>
      <c r="CK16" s="96"/>
      <c r="CL16" s="96"/>
      <c r="CM16" s="96"/>
      <c r="CN16" s="96"/>
      <c r="CO16" s="96"/>
      <c r="CP16" s="96"/>
      <c r="CQ16" s="96"/>
      <c r="CR16" s="96"/>
      <c r="CS16" s="96"/>
      <c r="CT16" s="96"/>
      <c r="CU16" s="96"/>
      <c r="CV16" s="96"/>
      <c r="CW16" s="96"/>
      <c r="CX16" s="96"/>
      <c r="CY16" s="96"/>
      <c r="CZ16" s="96"/>
      <c r="DE16" s="555" t="s">
        <v>3267</v>
      </c>
      <c r="DF16" s="555">
        <v>7</v>
      </c>
      <c r="DG16" s="558">
        <f>ROW($A$69)+1</f>
        <v>70</v>
      </c>
      <c r="DH16" s="558">
        <f>ROW($A$73)-1</f>
        <v>72</v>
      </c>
      <c r="DL16" s="555">
        <v>7</v>
      </c>
      <c r="DM16" s="567">
        <f>ROW($A$169)</f>
        <v>169</v>
      </c>
      <c r="DN16" s="567">
        <f>ROW($A$295)</f>
        <v>295</v>
      </c>
      <c r="DO16" s="565"/>
      <c r="DP16" s="562" t="s">
        <v>3256</v>
      </c>
      <c r="DQ16" s="563">
        <f>ROW($A$367)</f>
        <v>367</v>
      </c>
      <c r="DR16" s="563">
        <f>ROW($A$382)-1</f>
        <v>381</v>
      </c>
      <c r="DS16" s="564">
        <f>DQ16-1</f>
        <v>366</v>
      </c>
      <c r="DT16" s="92">
        <v>1</v>
      </c>
    </row>
    <row r="17" spans="1:124" ht="12.6" customHeight="1" thickBot="1">
      <c r="A17" s="7" t="s">
        <v>1098</v>
      </c>
      <c r="B17" s="89"/>
      <c r="C17" s="89"/>
      <c r="D17" s="89"/>
      <c r="E17" s="89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E17" s="555" t="s">
        <v>3268</v>
      </c>
      <c r="DF17" s="555">
        <v>8</v>
      </c>
      <c r="DG17" s="558">
        <f>ROW($A$82)+1</f>
        <v>83</v>
      </c>
      <c r="DH17" s="558">
        <f>ROW($A$86)-1</f>
        <v>85</v>
      </c>
      <c r="DL17" s="555">
        <v>8</v>
      </c>
      <c r="DM17" s="567">
        <f>ROW($A$296)</f>
        <v>296</v>
      </c>
      <c r="DN17" s="567">
        <f>ROW($A$393)</f>
        <v>393</v>
      </c>
      <c r="DO17" s="565"/>
      <c r="DP17" s="562" t="s">
        <v>3257</v>
      </c>
      <c r="DQ17" s="563">
        <f>ROW($A$384)</f>
        <v>384</v>
      </c>
      <c r="DR17" s="563">
        <f>ROW($A$393)-1</f>
        <v>392</v>
      </c>
      <c r="DS17" s="564">
        <f>DQ17-1</f>
        <v>383</v>
      </c>
      <c r="DT17" s="92">
        <v>1</v>
      </c>
    </row>
    <row r="18" spans="1:124" ht="12.6" customHeight="1">
      <c r="A18" s="1076" t="s">
        <v>2622</v>
      </c>
      <c r="B18" s="870"/>
      <c r="C18" s="870"/>
      <c r="D18" s="870"/>
      <c r="E18" s="870"/>
      <c r="F18" s="870"/>
      <c r="G18" s="870"/>
      <c r="H18" s="870"/>
      <c r="I18" s="870"/>
      <c r="J18" s="870"/>
      <c r="K18" s="870"/>
      <c r="L18" s="870"/>
      <c r="M18" s="870"/>
      <c r="N18" s="870"/>
      <c r="O18" s="870"/>
      <c r="P18" s="870"/>
      <c r="Q18" s="870"/>
      <c r="R18" s="870"/>
      <c r="S18" s="870"/>
      <c r="T18" s="870"/>
      <c r="U18" s="870"/>
      <c r="V18" s="870"/>
      <c r="W18" s="870"/>
      <c r="X18" s="870"/>
      <c r="Y18" s="870"/>
      <c r="Z18" s="870"/>
      <c r="AA18" s="870"/>
      <c r="AB18" s="870"/>
      <c r="AC18" s="870"/>
      <c r="AD18" s="870"/>
      <c r="AE18" s="870"/>
      <c r="AF18" s="870"/>
      <c r="AG18" s="870"/>
      <c r="AH18" s="870"/>
      <c r="AI18" s="870"/>
      <c r="AJ18" s="870"/>
      <c r="AK18" s="870"/>
      <c r="AL18" s="870"/>
      <c r="AM18" s="870"/>
      <c r="AN18" s="870"/>
      <c r="AO18" s="870"/>
      <c r="AP18" s="870"/>
      <c r="AQ18" s="870"/>
      <c r="AR18" s="870"/>
      <c r="AS18" s="870"/>
      <c r="AT18" s="870"/>
      <c r="AU18" s="870"/>
      <c r="AV18" s="870"/>
      <c r="AW18" s="870"/>
      <c r="AX18" s="870"/>
      <c r="AY18" s="870"/>
      <c r="AZ18" s="870"/>
      <c r="BA18" s="870"/>
      <c r="BB18" s="870"/>
      <c r="BC18" s="870"/>
      <c r="BD18" s="870"/>
      <c r="BE18" s="870"/>
      <c r="BF18" s="870"/>
      <c r="BG18" s="870"/>
      <c r="BH18" s="870"/>
      <c r="BI18" s="870"/>
      <c r="BJ18" s="870"/>
      <c r="BK18" s="870"/>
      <c r="BL18" s="870"/>
      <c r="BM18" s="870"/>
      <c r="BN18" s="870"/>
      <c r="BO18" s="870"/>
      <c r="BP18" s="870"/>
      <c r="BQ18" s="870"/>
      <c r="BR18" s="870"/>
      <c r="BS18" s="870"/>
      <c r="BT18" s="870"/>
      <c r="BU18" s="870"/>
      <c r="BV18" s="870"/>
      <c r="BW18" s="870"/>
      <c r="BX18" s="870"/>
      <c r="BY18" s="870"/>
      <c r="BZ18" s="870"/>
      <c r="CA18" s="870"/>
      <c r="CB18" s="870"/>
      <c r="CC18" s="870"/>
      <c r="CD18" s="870"/>
      <c r="CE18" s="870"/>
      <c r="CF18" s="870"/>
      <c r="CG18" s="870"/>
      <c r="CH18" s="870"/>
      <c r="CI18" s="870"/>
      <c r="CJ18" s="870"/>
      <c r="CK18" s="870"/>
      <c r="CL18" s="870"/>
      <c r="CM18" s="870"/>
      <c r="CN18" s="870"/>
      <c r="CO18" s="870"/>
      <c r="CP18" s="870"/>
      <c r="CQ18" s="870"/>
      <c r="CR18" s="870"/>
      <c r="CS18" s="870"/>
      <c r="CT18" s="870"/>
      <c r="CU18" s="870"/>
      <c r="CV18" s="870"/>
      <c r="CW18" s="870"/>
      <c r="CX18" s="870"/>
      <c r="CY18" s="870"/>
      <c r="CZ18" s="871"/>
      <c r="DE18" s="555" t="s">
        <v>3268</v>
      </c>
      <c r="DF18" s="555">
        <v>9</v>
      </c>
      <c r="DG18" s="558">
        <f>ROW($A$87)+1</f>
        <v>88</v>
      </c>
      <c r="DH18" s="558">
        <f>ROW($A$91)-1</f>
        <v>90</v>
      </c>
      <c r="DL18" s="555">
        <v>9</v>
      </c>
      <c r="DM18" s="567">
        <f>ROW($A$394)</f>
        <v>394</v>
      </c>
      <c r="DN18" s="567">
        <f>ROW($A$442)</f>
        <v>442</v>
      </c>
      <c r="DO18" s="565"/>
      <c r="DP18" s="562" t="s">
        <v>3258</v>
      </c>
      <c r="DQ18" s="563">
        <f>ROW($A$397)</f>
        <v>397</v>
      </c>
      <c r="DR18" s="563">
        <f>ROW($A$426)-1</f>
        <v>425</v>
      </c>
      <c r="DS18" s="564">
        <f t="shared" si="0"/>
        <v>396</v>
      </c>
      <c r="DT18" s="92">
        <v>1</v>
      </c>
    </row>
    <row r="19" spans="1:124" ht="12.6" customHeight="1">
      <c r="A19" s="872"/>
      <c r="B19" s="873"/>
      <c r="C19" s="873"/>
      <c r="D19" s="873"/>
      <c r="E19" s="873"/>
      <c r="F19" s="873"/>
      <c r="G19" s="873"/>
      <c r="H19" s="873"/>
      <c r="I19" s="873"/>
      <c r="J19" s="873"/>
      <c r="K19" s="873"/>
      <c r="L19" s="873"/>
      <c r="M19" s="873"/>
      <c r="N19" s="873"/>
      <c r="O19" s="873"/>
      <c r="P19" s="873"/>
      <c r="Q19" s="873"/>
      <c r="R19" s="873"/>
      <c r="S19" s="873"/>
      <c r="T19" s="873"/>
      <c r="U19" s="873"/>
      <c r="V19" s="873"/>
      <c r="W19" s="873"/>
      <c r="X19" s="873"/>
      <c r="Y19" s="873"/>
      <c r="Z19" s="873"/>
      <c r="AA19" s="873"/>
      <c r="AB19" s="873"/>
      <c r="AC19" s="873"/>
      <c r="AD19" s="873"/>
      <c r="AE19" s="873"/>
      <c r="AF19" s="873"/>
      <c r="AG19" s="873"/>
      <c r="AH19" s="873"/>
      <c r="AI19" s="873"/>
      <c r="AJ19" s="873"/>
      <c r="AK19" s="873"/>
      <c r="AL19" s="873"/>
      <c r="AM19" s="873"/>
      <c r="AN19" s="873"/>
      <c r="AO19" s="873"/>
      <c r="AP19" s="873"/>
      <c r="AQ19" s="873"/>
      <c r="AR19" s="873"/>
      <c r="AS19" s="873"/>
      <c r="AT19" s="873"/>
      <c r="AU19" s="873"/>
      <c r="AV19" s="873"/>
      <c r="AW19" s="873"/>
      <c r="AX19" s="873"/>
      <c r="AY19" s="873"/>
      <c r="AZ19" s="873"/>
      <c r="BA19" s="873"/>
      <c r="BB19" s="873"/>
      <c r="BC19" s="873"/>
      <c r="BD19" s="873"/>
      <c r="BE19" s="873"/>
      <c r="BF19" s="873"/>
      <c r="BG19" s="873"/>
      <c r="BH19" s="873"/>
      <c r="BI19" s="873"/>
      <c r="BJ19" s="873"/>
      <c r="BK19" s="873"/>
      <c r="BL19" s="873"/>
      <c r="BM19" s="873"/>
      <c r="BN19" s="873"/>
      <c r="BO19" s="873"/>
      <c r="BP19" s="873"/>
      <c r="BQ19" s="873"/>
      <c r="BR19" s="873"/>
      <c r="BS19" s="873"/>
      <c r="BT19" s="873"/>
      <c r="BU19" s="873"/>
      <c r="BV19" s="873"/>
      <c r="BW19" s="873"/>
      <c r="BX19" s="873"/>
      <c r="BY19" s="873"/>
      <c r="BZ19" s="873"/>
      <c r="CA19" s="873"/>
      <c r="CB19" s="873"/>
      <c r="CC19" s="873"/>
      <c r="CD19" s="873"/>
      <c r="CE19" s="873"/>
      <c r="CF19" s="873"/>
      <c r="CG19" s="873"/>
      <c r="CH19" s="873"/>
      <c r="CI19" s="873"/>
      <c r="CJ19" s="873"/>
      <c r="CK19" s="873"/>
      <c r="CL19" s="873"/>
      <c r="CM19" s="873"/>
      <c r="CN19" s="873"/>
      <c r="CO19" s="873"/>
      <c r="CP19" s="873"/>
      <c r="CQ19" s="873"/>
      <c r="CR19" s="873"/>
      <c r="CS19" s="873"/>
      <c r="CT19" s="873"/>
      <c r="CU19" s="873"/>
      <c r="CV19" s="873"/>
      <c r="CW19" s="873"/>
      <c r="CX19" s="873"/>
      <c r="CY19" s="873"/>
      <c r="CZ19" s="874"/>
      <c r="DE19" s="555" t="s">
        <v>3269</v>
      </c>
      <c r="DF19" s="555">
        <v>10</v>
      </c>
      <c r="DG19" s="558">
        <f>ROW($A$98)+1</f>
        <v>99</v>
      </c>
      <c r="DH19" s="558">
        <f>ROW($A$102)-1</f>
        <v>101</v>
      </c>
      <c r="DL19" s="555">
        <v>10</v>
      </c>
      <c r="DM19" s="567">
        <f>ROW($A$443)</f>
        <v>443</v>
      </c>
      <c r="DN19" s="567">
        <f>ROW($A$464)</f>
        <v>464</v>
      </c>
      <c r="DO19" s="565"/>
      <c r="DP19" s="562" t="s">
        <v>3259</v>
      </c>
      <c r="DQ19" s="563">
        <f>ROW($A$428)</f>
        <v>428</v>
      </c>
      <c r="DR19" s="563">
        <f>ROW($A$442)-1</f>
        <v>441</v>
      </c>
      <c r="DS19" s="564">
        <f t="shared" si="0"/>
        <v>427</v>
      </c>
      <c r="DT19" s="92">
        <v>1</v>
      </c>
    </row>
    <row r="20" spans="1:124" ht="12.6" customHeight="1" thickBot="1">
      <c r="A20" s="875"/>
      <c r="B20" s="876"/>
      <c r="C20" s="876"/>
      <c r="D20" s="876"/>
      <c r="E20" s="876"/>
      <c r="F20" s="876"/>
      <c r="G20" s="876"/>
      <c r="H20" s="876"/>
      <c r="I20" s="876"/>
      <c r="J20" s="876"/>
      <c r="K20" s="876"/>
      <c r="L20" s="876"/>
      <c r="M20" s="876"/>
      <c r="N20" s="876"/>
      <c r="O20" s="876"/>
      <c r="P20" s="876"/>
      <c r="Q20" s="876"/>
      <c r="R20" s="876"/>
      <c r="S20" s="876"/>
      <c r="T20" s="876"/>
      <c r="U20" s="876"/>
      <c r="V20" s="876"/>
      <c r="W20" s="876"/>
      <c r="X20" s="876"/>
      <c r="Y20" s="876"/>
      <c r="Z20" s="876"/>
      <c r="AA20" s="876"/>
      <c r="AB20" s="876"/>
      <c r="AC20" s="876"/>
      <c r="AD20" s="876"/>
      <c r="AE20" s="876"/>
      <c r="AF20" s="876"/>
      <c r="AG20" s="876"/>
      <c r="AH20" s="876"/>
      <c r="AI20" s="876"/>
      <c r="AJ20" s="876"/>
      <c r="AK20" s="876"/>
      <c r="AL20" s="876"/>
      <c r="AM20" s="876"/>
      <c r="AN20" s="876"/>
      <c r="AO20" s="876"/>
      <c r="AP20" s="876"/>
      <c r="AQ20" s="876"/>
      <c r="AR20" s="876"/>
      <c r="AS20" s="876"/>
      <c r="AT20" s="876"/>
      <c r="AU20" s="876"/>
      <c r="AV20" s="876"/>
      <c r="AW20" s="876"/>
      <c r="AX20" s="876"/>
      <c r="AY20" s="876"/>
      <c r="AZ20" s="876"/>
      <c r="BA20" s="876"/>
      <c r="BB20" s="876"/>
      <c r="BC20" s="876"/>
      <c r="BD20" s="876"/>
      <c r="BE20" s="876"/>
      <c r="BF20" s="876"/>
      <c r="BG20" s="876"/>
      <c r="BH20" s="876"/>
      <c r="BI20" s="876"/>
      <c r="BJ20" s="876"/>
      <c r="BK20" s="876"/>
      <c r="BL20" s="876"/>
      <c r="BM20" s="876"/>
      <c r="BN20" s="876"/>
      <c r="BO20" s="876"/>
      <c r="BP20" s="876"/>
      <c r="BQ20" s="876"/>
      <c r="BR20" s="876"/>
      <c r="BS20" s="876"/>
      <c r="BT20" s="876"/>
      <c r="BU20" s="876"/>
      <c r="BV20" s="876"/>
      <c r="BW20" s="876"/>
      <c r="BX20" s="876"/>
      <c r="BY20" s="876"/>
      <c r="BZ20" s="876"/>
      <c r="CA20" s="876"/>
      <c r="CB20" s="876"/>
      <c r="CC20" s="876"/>
      <c r="CD20" s="876"/>
      <c r="CE20" s="876"/>
      <c r="CF20" s="876"/>
      <c r="CG20" s="876"/>
      <c r="CH20" s="876"/>
      <c r="CI20" s="876"/>
      <c r="CJ20" s="876"/>
      <c r="CK20" s="876"/>
      <c r="CL20" s="876"/>
      <c r="CM20" s="876"/>
      <c r="CN20" s="876"/>
      <c r="CO20" s="876"/>
      <c r="CP20" s="876"/>
      <c r="CQ20" s="876"/>
      <c r="CR20" s="876"/>
      <c r="CS20" s="876"/>
      <c r="CT20" s="876"/>
      <c r="CU20" s="876"/>
      <c r="CV20" s="876"/>
      <c r="CW20" s="876"/>
      <c r="CX20" s="876"/>
      <c r="CY20" s="876"/>
      <c r="CZ20" s="877"/>
      <c r="DE20" s="555" t="s">
        <v>3274</v>
      </c>
      <c r="DF20" s="555">
        <v>11</v>
      </c>
      <c r="DG20" s="558">
        <f>ROW($A$110)+1</f>
        <v>111</v>
      </c>
      <c r="DH20" s="558">
        <f>ROW($A$114)-1</f>
        <v>113</v>
      </c>
      <c r="DO20" s="565"/>
      <c r="DP20" s="562" t="s">
        <v>3260</v>
      </c>
      <c r="DQ20" s="563">
        <f>ROW($A$446)</f>
        <v>446</v>
      </c>
      <c r="DR20" s="563">
        <f>ROW($A$451)-1</f>
        <v>450</v>
      </c>
      <c r="DS20" s="564">
        <f>DQ20-1</f>
        <v>445</v>
      </c>
      <c r="DT20" s="92">
        <v>1</v>
      </c>
    </row>
    <row r="21" spans="1:124" ht="12.6" customHeight="1">
      <c r="A21" s="94"/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E21" s="555" t="s">
        <v>3275</v>
      </c>
      <c r="DF21" s="555">
        <v>12</v>
      </c>
      <c r="DG21" s="558">
        <f>ROW($A$120)+1</f>
        <v>121</v>
      </c>
      <c r="DH21" s="558">
        <f>ROW($A$124)-1</f>
        <v>123</v>
      </c>
      <c r="DJ21" s="568" t="s">
        <v>3270</v>
      </c>
      <c r="DL21" s="568" t="s">
        <v>3271</v>
      </c>
      <c r="DM21" s="569" t="s">
        <v>1083</v>
      </c>
      <c r="DN21" s="569" t="s">
        <v>1084</v>
      </c>
      <c r="DO21" s="565"/>
      <c r="DP21" s="562" t="s">
        <v>3261</v>
      </c>
      <c r="DQ21" s="563">
        <f>ROW($A$453)</f>
        <v>453</v>
      </c>
      <c r="DR21" s="563">
        <f>ROW($A$464)-1</f>
        <v>463</v>
      </c>
      <c r="DS21" s="564">
        <f t="shared" si="0"/>
        <v>452</v>
      </c>
      <c r="DT21" s="92">
        <v>1</v>
      </c>
    </row>
    <row r="22" spans="1:124" ht="12.6" customHeight="1" thickBot="1">
      <c r="A22" s="7" t="s">
        <v>1089</v>
      </c>
      <c r="B22" s="89"/>
      <c r="C22" s="89"/>
      <c r="D22" s="89"/>
      <c r="E22" s="89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761"/>
      <c r="CM22" s="761"/>
      <c r="CN22" s="761"/>
      <c r="CO22" s="761"/>
      <c r="CP22" s="761"/>
      <c r="CQ22" s="761"/>
      <c r="CR22" s="761"/>
      <c r="CS22" s="761"/>
      <c r="CT22" s="761"/>
      <c r="CU22" s="761"/>
      <c r="CV22" s="761"/>
      <c r="CW22" s="761"/>
      <c r="CX22" s="761"/>
      <c r="CY22" s="761"/>
      <c r="CZ22" s="761"/>
      <c r="DE22" s="555" t="s">
        <v>3276</v>
      </c>
      <c r="DF22" s="555">
        <v>13</v>
      </c>
      <c r="DG22" s="558">
        <f>ROW($A$132)+1</f>
        <v>133</v>
      </c>
      <c r="DH22" s="558">
        <f>ROW($A$136)-1</f>
        <v>135</v>
      </c>
      <c r="DJ22" s="555" t="s">
        <v>3263</v>
      </c>
      <c r="DK22" s="92" t="s">
        <v>3246</v>
      </c>
      <c r="DL22" s="570">
        <f>DN22-DM22</f>
        <v>1</v>
      </c>
      <c r="DM22" s="571">
        <f>ROW($A$14)</f>
        <v>14</v>
      </c>
      <c r="DN22" s="571">
        <f>ROW($A$15)</f>
        <v>15</v>
      </c>
      <c r="DO22" s="572"/>
    </row>
    <row r="23" spans="1:124" ht="12.6" customHeight="1">
      <c r="A23" s="1076" t="s">
        <v>2622</v>
      </c>
      <c r="B23" s="870"/>
      <c r="C23" s="870"/>
      <c r="D23" s="870"/>
      <c r="E23" s="870"/>
      <c r="F23" s="870"/>
      <c r="G23" s="870"/>
      <c r="H23" s="870"/>
      <c r="I23" s="870"/>
      <c r="J23" s="870"/>
      <c r="K23" s="870"/>
      <c r="L23" s="870"/>
      <c r="M23" s="870"/>
      <c r="N23" s="870"/>
      <c r="O23" s="870"/>
      <c r="P23" s="870"/>
      <c r="Q23" s="870"/>
      <c r="R23" s="870"/>
      <c r="S23" s="870"/>
      <c r="T23" s="870"/>
      <c r="U23" s="870"/>
      <c r="V23" s="870"/>
      <c r="W23" s="870"/>
      <c r="X23" s="870"/>
      <c r="Y23" s="870"/>
      <c r="Z23" s="870"/>
      <c r="AA23" s="870"/>
      <c r="AB23" s="870"/>
      <c r="AC23" s="870"/>
      <c r="AD23" s="870"/>
      <c r="AE23" s="870"/>
      <c r="AF23" s="870"/>
      <c r="AG23" s="870"/>
      <c r="AH23" s="870"/>
      <c r="AI23" s="870"/>
      <c r="AJ23" s="870"/>
      <c r="AK23" s="870"/>
      <c r="AL23" s="870"/>
      <c r="AM23" s="870"/>
      <c r="AN23" s="870"/>
      <c r="AO23" s="870"/>
      <c r="AP23" s="870"/>
      <c r="AQ23" s="870"/>
      <c r="AR23" s="870"/>
      <c r="AS23" s="870"/>
      <c r="AT23" s="870"/>
      <c r="AU23" s="870"/>
      <c r="AV23" s="870"/>
      <c r="AW23" s="870"/>
      <c r="AX23" s="870"/>
      <c r="AY23" s="870"/>
      <c r="AZ23" s="870"/>
      <c r="BA23" s="870"/>
      <c r="BB23" s="870"/>
      <c r="BC23" s="870"/>
      <c r="BD23" s="870"/>
      <c r="BE23" s="870"/>
      <c r="BF23" s="870"/>
      <c r="BG23" s="870"/>
      <c r="BH23" s="870"/>
      <c r="BI23" s="870"/>
      <c r="BJ23" s="870"/>
      <c r="BK23" s="870"/>
      <c r="BL23" s="870"/>
      <c r="BM23" s="870"/>
      <c r="BN23" s="870"/>
      <c r="BO23" s="870"/>
      <c r="BP23" s="870"/>
      <c r="BQ23" s="870"/>
      <c r="BR23" s="870"/>
      <c r="BS23" s="870"/>
      <c r="BT23" s="870"/>
      <c r="BU23" s="870"/>
      <c r="BV23" s="870"/>
      <c r="BW23" s="870"/>
      <c r="BX23" s="870"/>
      <c r="BY23" s="870"/>
      <c r="BZ23" s="870"/>
      <c r="CA23" s="870"/>
      <c r="CB23" s="870"/>
      <c r="CC23" s="870"/>
      <c r="CD23" s="870"/>
      <c r="CE23" s="870"/>
      <c r="CF23" s="870"/>
      <c r="CG23" s="870"/>
      <c r="CH23" s="870"/>
      <c r="CI23" s="870"/>
      <c r="CJ23" s="870"/>
      <c r="CK23" s="870"/>
      <c r="CL23" s="870"/>
      <c r="CM23" s="870"/>
      <c r="CN23" s="870"/>
      <c r="CO23" s="870"/>
      <c r="CP23" s="870"/>
      <c r="CQ23" s="870"/>
      <c r="CR23" s="870"/>
      <c r="CS23" s="870"/>
      <c r="CT23" s="870"/>
      <c r="CU23" s="870"/>
      <c r="CV23" s="870"/>
      <c r="CW23" s="870"/>
      <c r="CX23" s="870"/>
      <c r="CY23" s="870"/>
      <c r="CZ23" s="871"/>
      <c r="DE23" s="555" t="s">
        <v>3277</v>
      </c>
      <c r="DF23" s="555">
        <v>14</v>
      </c>
      <c r="DG23" s="558">
        <f>ROW($A$142)+1</f>
        <v>143</v>
      </c>
      <c r="DH23" s="558">
        <f>ROW($A$146)-1</f>
        <v>145</v>
      </c>
      <c r="DJ23" s="555" t="s">
        <v>3265</v>
      </c>
      <c r="DK23" s="92" t="s">
        <v>3246</v>
      </c>
      <c r="DL23" s="570">
        <f>DN23-DM23</f>
        <v>1</v>
      </c>
      <c r="DM23" s="571">
        <f>ROW($A$30)</f>
        <v>30</v>
      </c>
      <c r="DN23" s="571">
        <f>ROW($A$31)</f>
        <v>31</v>
      </c>
      <c r="DO23" s="572"/>
      <c r="DP23" s="555" t="s">
        <v>1496</v>
      </c>
      <c r="DS23" s="555" t="s">
        <v>2494</v>
      </c>
    </row>
    <row r="24" spans="1:124" ht="12.6" customHeight="1">
      <c r="A24" s="872"/>
      <c r="B24" s="873"/>
      <c r="C24" s="873"/>
      <c r="D24" s="873"/>
      <c r="E24" s="873"/>
      <c r="F24" s="873"/>
      <c r="G24" s="873"/>
      <c r="H24" s="873"/>
      <c r="I24" s="873"/>
      <c r="J24" s="873"/>
      <c r="K24" s="873"/>
      <c r="L24" s="873"/>
      <c r="M24" s="873"/>
      <c r="N24" s="873"/>
      <c r="O24" s="873"/>
      <c r="P24" s="873"/>
      <c r="Q24" s="873"/>
      <c r="R24" s="873"/>
      <c r="S24" s="873"/>
      <c r="T24" s="873"/>
      <c r="U24" s="873"/>
      <c r="V24" s="873"/>
      <c r="W24" s="873"/>
      <c r="X24" s="873"/>
      <c r="Y24" s="873"/>
      <c r="Z24" s="873"/>
      <c r="AA24" s="873"/>
      <c r="AB24" s="873"/>
      <c r="AC24" s="873"/>
      <c r="AD24" s="873"/>
      <c r="AE24" s="873"/>
      <c r="AF24" s="873"/>
      <c r="AG24" s="873"/>
      <c r="AH24" s="873"/>
      <c r="AI24" s="873"/>
      <c r="AJ24" s="873"/>
      <c r="AK24" s="873"/>
      <c r="AL24" s="873"/>
      <c r="AM24" s="873"/>
      <c r="AN24" s="873"/>
      <c r="AO24" s="873"/>
      <c r="AP24" s="873"/>
      <c r="AQ24" s="873"/>
      <c r="AR24" s="873"/>
      <c r="AS24" s="873"/>
      <c r="AT24" s="873"/>
      <c r="AU24" s="873"/>
      <c r="AV24" s="873"/>
      <c r="AW24" s="873"/>
      <c r="AX24" s="873"/>
      <c r="AY24" s="873"/>
      <c r="AZ24" s="873"/>
      <c r="BA24" s="873"/>
      <c r="BB24" s="873"/>
      <c r="BC24" s="873"/>
      <c r="BD24" s="873"/>
      <c r="BE24" s="873"/>
      <c r="BF24" s="873"/>
      <c r="BG24" s="873"/>
      <c r="BH24" s="873"/>
      <c r="BI24" s="873"/>
      <c r="BJ24" s="873"/>
      <c r="BK24" s="873"/>
      <c r="BL24" s="873"/>
      <c r="BM24" s="873"/>
      <c r="BN24" s="873"/>
      <c r="BO24" s="873"/>
      <c r="BP24" s="873"/>
      <c r="BQ24" s="873"/>
      <c r="BR24" s="873"/>
      <c r="BS24" s="873"/>
      <c r="BT24" s="873"/>
      <c r="BU24" s="873"/>
      <c r="BV24" s="873"/>
      <c r="BW24" s="873"/>
      <c r="BX24" s="873"/>
      <c r="BY24" s="873"/>
      <c r="BZ24" s="873"/>
      <c r="CA24" s="873"/>
      <c r="CB24" s="873"/>
      <c r="CC24" s="873"/>
      <c r="CD24" s="873"/>
      <c r="CE24" s="873"/>
      <c r="CF24" s="873"/>
      <c r="CG24" s="873"/>
      <c r="CH24" s="873"/>
      <c r="CI24" s="873"/>
      <c r="CJ24" s="873"/>
      <c r="CK24" s="873"/>
      <c r="CL24" s="873"/>
      <c r="CM24" s="873"/>
      <c r="CN24" s="873"/>
      <c r="CO24" s="873"/>
      <c r="CP24" s="873"/>
      <c r="CQ24" s="873"/>
      <c r="CR24" s="873"/>
      <c r="CS24" s="873"/>
      <c r="CT24" s="873"/>
      <c r="CU24" s="873"/>
      <c r="CV24" s="873"/>
      <c r="CW24" s="873"/>
      <c r="CX24" s="873"/>
      <c r="CY24" s="873"/>
      <c r="CZ24" s="874"/>
      <c r="DE24" s="555" t="s">
        <v>3278</v>
      </c>
      <c r="DF24" s="555">
        <v>15</v>
      </c>
      <c r="DG24" s="558">
        <f>ROW($A$153)+1</f>
        <v>154</v>
      </c>
      <c r="DH24" s="558">
        <f>ROW($A$157)-1</f>
        <v>156</v>
      </c>
      <c r="DJ24" s="555" t="s">
        <v>3266</v>
      </c>
      <c r="DK24" s="92" t="s">
        <v>3244</v>
      </c>
      <c r="DL24" s="570">
        <f>(DN24-DM24)/2</f>
        <v>1</v>
      </c>
      <c r="DM24" s="571">
        <f>ROW($A$55)</f>
        <v>55</v>
      </c>
      <c r="DN24" s="571">
        <f>ROW($A$57)</f>
        <v>57</v>
      </c>
      <c r="DO24" s="572" t="s">
        <v>3264</v>
      </c>
      <c r="DP24" s="555" t="s">
        <v>2493</v>
      </c>
      <c r="DS24" s="555" t="s">
        <v>1495</v>
      </c>
    </row>
    <row r="25" spans="1:124" ht="12.6" customHeight="1" thickBot="1">
      <c r="A25" s="875"/>
      <c r="B25" s="876"/>
      <c r="C25" s="876"/>
      <c r="D25" s="876"/>
      <c r="E25" s="876"/>
      <c r="F25" s="876"/>
      <c r="G25" s="876"/>
      <c r="H25" s="876"/>
      <c r="I25" s="876"/>
      <c r="J25" s="876"/>
      <c r="K25" s="876"/>
      <c r="L25" s="876"/>
      <c r="M25" s="876"/>
      <c r="N25" s="876"/>
      <c r="O25" s="876"/>
      <c r="P25" s="876"/>
      <c r="Q25" s="876"/>
      <c r="R25" s="876"/>
      <c r="S25" s="876"/>
      <c r="T25" s="876"/>
      <c r="U25" s="876"/>
      <c r="V25" s="876"/>
      <c r="W25" s="876"/>
      <c r="X25" s="876"/>
      <c r="Y25" s="876"/>
      <c r="Z25" s="876"/>
      <c r="AA25" s="876"/>
      <c r="AB25" s="876"/>
      <c r="AC25" s="876"/>
      <c r="AD25" s="876"/>
      <c r="AE25" s="876"/>
      <c r="AF25" s="876"/>
      <c r="AG25" s="876"/>
      <c r="AH25" s="876"/>
      <c r="AI25" s="876"/>
      <c r="AJ25" s="876"/>
      <c r="AK25" s="876"/>
      <c r="AL25" s="876"/>
      <c r="AM25" s="876"/>
      <c r="AN25" s="876"/>
      <c r="AO25" s="876"/>
      <c r="AP25" s="876"/>
      <c r="AQ25" s="876"/>
      <c r="AR25" s="876"/>
      <c r="AS25" s="876"/>
      <c r="AT25" s="876"/>
      <c r="AU25" s="876"/>
      <c r="AV25" s="876"/>
      <c r="AW25" s="876"/>
      <c r="AX25" s="876"/>
      <c r="AY25" s="876"/>
      <c r="AZ25" s="876"/>
      <c r="BA25" s="876"/>
      <c r="BB25" s="876"/>
      <c r="BC25" s="876"/>
      <c r="BD25" s="876"/>
      <c r="BE25" s="876"/>
      <c r="BF25" s="876"/>
      <c r="BG25" s="876"/>
      <c r="BH25" s="876"/>
      <c r="BI25" s="876"/>
      <c r="BJ25" s="876"/>
      <c r="BK25" s="876"/>
      <c r="BL25" s="876"/>
      <c r="BM25" s="876"/>
      <c r="BN25" s="876"/>
      <c r="BO25" s="876"/>
      <c r="BP25" s="876"/>
      <c r="BQ25" s="876"/>
      <c r="BR25" s="876"/>
      <c r="BS25" s="876"/>
      <c r="BT25" s="876"/>
      <c r="BU25" s="876"/>
      <c r="BV25" s="876"/>
      <c r="BW25" s="876"/>
      <c r="BX25" s="876"/>
      <c r="BY25" s="876"/>
      <c r="BZ25" s="876"/>
      <c r="CA25" s="876"/>
      <c r="CB25" s="876"/>
      <c r="CC25" s="876"/>
      <c r="CD25" s="876"/>
      <c r="CE25" s="876"/>
      <c r="CF25" s="876"/>
      <c r="CG25" s="876"/>
      <c r="CH25" s="876"/>
      <c r="CI25" s="876"/>
      <c r="CJ25" s="876"/>
      <c r="CK25" s="876"/>
      <c r="CL25" s="876"/>
      <c r="CM25" s="876"/>
      <c r="CN25" s="876"/>
      <c r="CO25" s="876"/>
      <c r="CP25" s="876"/>
      <c r="CQ25" s="876"/>
      <c r="CR25" s="876"/>
      <c r="CS25" s="876"/>
      <c r="CT25" s="876"/>
      <c r="CU25" s="876"/>
      <c r="CV25" s="876"/>
      <c r="CW25" s="876"/>
      <c r="CX25" s="876"/>
      <c r="CY25" s="876"/>
      <c r="CZ25" s="877"/>
      <c r="DE25" s="555">
        <v>6</v>
      </c>
      <c r="DF25" s="555">
        <v>16</v>
      </c>
      <c r="DG25" s="558">
        <f>ROW($A$164)+1</f>
        <v>165</v>
      </c>
      <c r="DH25" s="558">
        <f>ROW($A$168)-1</f>
        <v>167</v>
      </c>
      <c r="DJ25" s="555" t="s">
        <v>3267</v>
      </c>
      <c r="DK25" s="92" t="s">
        <v>3244</v>
      </c>
      <c r="DL25" s="570">
        <f>(DN25-DM25)/2</f>
        <v>1</v>
      </c>
      <c r="DM25" s="571">
        <f>ROW($A$66)</f>
        <v>66</v>
      </c>
      <c r="DN25" s="571">
        <f>ROW($A$68)</f>
        <v>68</v>
      </c>
      <c r="DO25" s="572" t="s">
        <v>3264</v>
      </c>
    </row>
    <row r="26" spans="1:124" ht="12.6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E26" s="555" t="s">
        <v>3279</v>
      </c>
      <c r="DF26" s="555">
        <v>17</v>
      </c>
      <c r="DG26" s="558">
        <f>ROW($A$178)+1</f>
        <v>179</v>
      </c>
      <c r="DH26" s="558">
        <f>ROW($A$182)-1</f>
        <v>181</v>
      </c>
      <c r="DJ26" s="555" t="s">
        <v>3268</v>
      </c>
      <c r="DK26" s="92" t="s">
        <v>3244</v>
      </c>
      <c r="DL26" s="570">
        <f>(DN26-DM26)/2</f>
        <v>1</v>
      </c>
      <c r="DM26" s="571">
        <f>ROW($A$79)</f>
        <v>79</v>
      </c>
      <c r="DN26" s="571">
        <f>ROW($A$81)</f>
        <v>81</v>
      </c>
      <c r="DO26" s="572" t="s">
        <v>3264</v>
      </c>
      <c r="DS26" s="555" t="s">
        <v>1898</v>
      </c>
    </row>
    <row r="27" spans="1:124" ht="12.6" customHeight="1" thickBot="1">
      <c r="A27" s="93" t="s">
        <v>585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  <c r="CZ27" s="103"/>
      <c r="DE27" s="555" t="s">
        <v>3279</v>
      </c>
      <c r="DF27" s="555">
        <v>18</v>
      </c>
      <c r="DG27" s="558">
        <f>ROW($A$183)+1</f>
        <v>184</v>
      </c>
      <c r="DH27" s="558">
        <f>ROW($A$187)-1</f>
        <v>186</v>
      </c>
      <c r="DJ27" s="555" t="s">
        <v>3269</v>
      </c>
      <c r="DK27" s="92" t="s">
        <v>3246</v>
      </c>
      <c r="DL27" s="570">
        <f>(DN27-DM27)</f>
        <v>1</v>
      </c>
      <c r="DM27" s="571">
        <f>ROW($A$96)</f>
        <v>96</v>
      </c>
      <c r="DN27" s="571">
        <f>ROW($A$97)</f>
        <v>97</v>
      </c>
      <c r="DO27" s="572"/>
      <c r="DS27" s="555" t="s">
        <v>2495</v>
      </c>
    </row>
    <row r="28" spans="1:124" ht="12.6" customHeight="1">
      <c r="A28" s="1161" t="s">
        <v>507</v>
      </c>
      <c r="B28" s="1161"/>
      <c r="C28" s="1161"/>
      <c r="D28" s="1161"/>
      <c r="E28" s="1161"/>
      <c r="F28" s="1161"/>
      <c r="G28" s="1161"/>
      <c r="H28" s="1161"/>
      <c r="I28" s="1161"/>
      <c r="J28" s="1161"/>
      <c r="K28" s="1161"/>
      <c r="L28" s="1161"/>
      <c r="M28" s="1161"/>
      <c r="N28" s="1161"/>
      <c r="O28" s="1161"/>
      <c r="P28" s="1161"/>
      <c r="Q28" s="1161"/>
      <c r="R28" s="1161"/>
      <c r="S28" s="1161"/>
      <c r="T28" s="1161"/>
      <c r="U28" s="1161"/>
      <c r="V28" s="1161"/>
      <c r="W28" s="1161"/>
      <c r="X28" s="1161"/>
      <c r="Y28" s="1161"/>
      <c r="Z28" s="1161"/>
      <c r="AA28" s="1161"/>
      <c r="AB28" s="1161"/>
      <c r="AC28" s="1161"/>
      <c r="AD28" s="1161"/>
      <c r="AE28" s="1161"/>
      <c r="AF28" s="1161"/>
      <c r="AG28" s="1161"/>
      <c r="AH28" s="1109"/>
      <c r="AI28" s="1109"/>
      <c r="AJ28" s="1109"/>
      <c r="AK28" s="1109"/>
      <c r="AL28" s="1348" t="s">
        <v>1805</v>
      </c>
      <c r="AM28" s="1211"/>
      <c r="AN28" s="1211"/>
      <c r="AO28" s="1211"/>
      <c r="AP28" s="1211"/>
      <c r="AQ28" s="1211"/>
      <c r="AR28" s="1211"/>
      <c r="AS28" s="1211"/>
      <c r="AT28" s="1211"/>
      <c r="AU28" s="1211"/>
      <c r="AV28" s="1211"/>
      <c r="AW28" s="1211"/>
      <c r="AX28" s="1211"/>
      <c r="AY28" s="1211"/>
      <c r="AZ28" s="1211"/>
      <c r="BA28" s="1211"/>
      <c r="BB28" s="1211"/>
      <c r="BC28" s="1211"/>
      <c r="BD28" s="1211"/>
      <c r="BE28" s="1211"/>
      <c r="BF28" s="1211"/>
      <c r="BG28" s="1211"/>
      <c r="BH28" s="1211"/>
      <c r="BI28" s="1211"/>
      <c r="BJ28" s="1211"/>
      <c r="BK28" s="1211"/>
      <c r="BL28" s="1211"/>
      <c r="BM28" s="1211"/>
      <c r="BN28" s="1212"/>
      <c r="BO28" s="1687" t="s">
        <v>2531</v>
      </c>
      <c r="BP28" s="1381"/>
      <c r="BQ28" s="1381"/>
      <c r="BR28" s="1381"/>
      <c r="BS28" s="1381"/>
      <c r="BT28" s="1381"/>
      <c r="BU28" s="1382"/>
      <c r="BV28" s="1203" t="s">
        <v>2464</v>
      </c>
      <c r="BW28" s="1109"/>
      <c r="BX28" s="1109"/>
      <c r="BY28" s="1109"/>
      <c r="BZ28" s="1109"/>
      <c r="CA28" s="1109"/>
      <c r="CB28" s="1109"/>
      <c r="CC28" s="1109"/>
      <c r="CD28" s="1109"/>
      <c r="CE28" s="1109"/>
      <c r="CF28" s="1109"/>
      <c r="CG28" s="1109"/>
      <c r="CH28" s="1109"/>
      <c r="CI28" s="1109"/>
      <c r="CJ28" s="1109"/>
      <c r="CK28" s="1109"/>
      <c r="CL28" s="1109"/>
      <c r="CM28" s="1109"/>
      <c r="CN28" s="1161" t="s">
        <v>1489</v>
      </c>
      <c r="CO28" s="1109"/>
      <c r="CP28" s="1109"/>
      <c r="CQ28" s="1109"/>
      <c r="CR28" s="1109"/>
      <c r="CS28" s="1109"/>
      <c r="CT28" s="1109"/>
      <c r="CU28" s="1109"/>
      <c r="CV28" s="1109"/>
      <c r="CW28" s="1109"/>
      <c r="CX28" s="1109"/>
      <c r="CY28" s="1109"/>
      <c r="CZ28" s="1109"/>
      <c r="DE28" s="555" t="s">
        <v>3279</v>
      </c>
      <c r="DF28" s="555">
        <v>19</v>
      </c>
      <c r="DG28" s="558">
        <f>ROW($A$188)+1</f>
        <v>189</v>
      </c>
      <c r="DH28" s="558">
        <f>ROW($A$192)-1</f>
        <v>191</v>
      </c>
      <c r="DJ28" s="555" t="s">
        <v>3274</v>
      </c>
      <c r="DK28" s="92" t="s">
        <v>3246</v>
      </c>
      <c r="DL28" s="570">
        <f t="shared" ref="DL28:DL33" si="1">DN28-DM28</f>
        <v>1</v>
      </c>
      <c r="DM28" s="571">
        <f>ROW($A$108)</f>
        <v>108</v>
      </c>
      <c r="DN28" s="571">
        <f>ROW($A$109)</f>
        <v>109</v>
      </c>
      <c r="DO28" s="572" t="s">
        <v>3264</v>
      </c>
      <c r="DS28" s="555" t="s">
        <v>545</v>
      </c>
    </row>
    <row r="29" spans="1:124" ht="12.6" customHeight="1" thickBot="1">
      <c r="A29" s="1162"/>
      <c r="B29" s="1162"/>
      <c r="C29" s="1162"/>
      <c r="D29" s="1162"/>
      <c r="E29" s="1162"/>
      <c r="F29" s="1162"/>
      <c r="G29" s="1162"/>
      <c r="H29" s="1162"/>
      <c r="I29" s="1162"/>
      <c r="J29" s="1162"/>
      <c r="K29" s="1162"/>
      <c r="L29" s="1162"/>
      <c r="M29" s="1162"/>
      <c r="N29" s="1162"/>
      <c r="O29" s="1162"/>
      <c r="P29" s="1162"/>
      <c r="Q29" s="1162"/>
      <c r="R29" s="1162"/>
      <c r="S29" s="1162"/>
      <c r="T29" s="1162"/>
      <c r="U29" s="1162"/>
      <c r="V29" s="1162"/>
      <c r="W29" s="1162"/>
      <c r="X29" s="1162"/>
      <c r="Y29" s="1162"/>
      <c r="Z29" s="1162"/>
      <c r="AA29" s="1162"/>
      <c r="AB29" s="1162"/>
      <c r="AC29" s="1162"/>
      <c r="AD29" s="1162"/>
      <c r="AE29" s="1162"/>
      <c r="AF29" s="1162"/>
      <c r="AG29" s="1162"/>
      <c r="AH29" s="1110"/>
      <c r="AI29" s="1110"/>
      <c r="AJ29" s="1110"/>
      <c r="AK29" s="1110"/>
      <c r="AL29" s="1168" t="s">
        <v>2239</v>
      </c>
      <c r="AM29" s="1214"/>
      <c r="AN29" s="1214"/>
      <c r="AO29" s="1214"/>
      <c r="AP29" s="1214"/>
      <c r="AQ29" s="1214"/>
      <c r="AR29" s="1214"/>
      <c r="AS29" s="1214"/>
      <c r="AT29" s="1214"/>
      <c r="AU29" s="1214"/>
      <c r="AV29" s="1214"/>
      <c r="AW29" s="1214"/>
      <c r="AX29" s="1214"/>
      <c r="AY29" s="1214"/>
      <c r="AZ29" s="1214"/>
      <c r="BA29" s="1214"/>
      <c r="BB29" s="1214"/>
      <c r="BC29" s="1214"/>
      <c r="BD29" s="1214"/>
      <c r="BE29" s="1214"/>
      <c r="BF29" s="1214"/>
      <c r="BG29" s="1214"/>
      <c r="BH29" s="1214"/>
      <c r="BI29" s="1214"/>
      <c r="BJ29" s="1214"/>
      <c r="BK29" s="1214"/>
      <c r="BL29" s="1214"/>
      <c r="BM29" s="1214"/>
      <c r="BN29" s="1215"/>
      <c r="BO29" s="1383"/>
      <c r="BP29" s="1384"/>
      <c r="BQ29" s="1384"/>
      <c r="BR29" s="1384"/>
      <c r="BS29" s="1384"/>
      <c r="BT29" s="1384"/>
      <c r="BU29" s="1385"/>
      <c r="BV29" s="1110"/>
      <c r="BW29" s="1110"/>
      <c r="BX29" s="1110"/>
      <c r="BY29" s="1110"/>
      <c r="BZ29" s="1110"/>
      <c r="CA29" s="1110"/>
      <c r="CB29" s="1110"/>
      <c r="CC29" s="1110"/>
      <c r="CD29" s="1110"/>
      <c r="CE29" s="1110"/>
      <c r="CF29" s="1110"/>
      <c r="CG29" s="1110"/>
      <c r="CH29" s="1110"/>
      <c r="CI29" s="1110"/>
      <c r="CJ29" s="1110"/>
      <c r="CK29" s="1110"/>
      <c r="CL29" s="1110"/>
      <c r="CM29" s="1110"/>
      <c r="CN29" s="1110"/>
      <c r="CO29" s="1110"/>
      <c r="CP29" s="1110"/>
      <c r="CQ29" s="1110"/>
      <c r="CR29" s="1110"/>
      <c r="CS29" s="1110"/>
      <c r="CT29" s="1110"/>
      <c r="CU29" s="1110"/>
      <c r="CV29" s="1110"/>
      <c r="CW29" s="1110"/>
      <c r="CX29" s="1110"/>
      <c r="CY29" s="1110"/>
      <c r="CZ29" s="1110"/>
      <c r="DE29" s="555" t="s">
        <v>3248</v>
      </c>
      <c r="DF29" s="555">
        <v>20</v>
      </c>
      <c r="DG29" s="558">
        <f>ROW($A$199)+1</f>
        <v>200</v>
      </c>
      <c r="DH29" s="558">
        <f>ROW($A$203)-1</f>
        <v>202</v>
      </c>
      <c r="DJ29" s="555" t="s">
        <v>3275</v>
      </c>
      <c r="DK29" s="92" t="s">
        <v>3246</v>
      </c>
      <c r="DL29" s="570">
        <f t="shared" si="1"/>
        <v>1</v>
      </c>
      <c r="DM29" s="571">
        <f>ROW($A$118)</f>
        <v>118</v>
      </c>
      <c r="DN29" s="571">
        <f>ROW($A$119)</f>
        <v>119</v>
      </c>
      <c r="DO29" s="572" t="s">
        <v>3264</v>
      </c>
    </row>
    <row r="30" spans="1:124" ht="12.6" customHeight="1">
      <c r="A30" s="1692"/>
      <c r="B30" s="1693"/>
      <c r="C30" s="1693"/>
      <c r="D30" s="1693"/>
      <c r="E30" s="1693"/>
      <c r="F30" s="1693"/>
      <c r="G30" s="1693"/>
      <c r="H30" s="1693"/>
      <c r="I30" s="1693"/>
      <c r="J30" s="1693"/>
      <c r="K30" s="1693"/>
      <c r="L30" s="1693"/>
      <c r="M30" s="1693"/>
      <c r="N30" s="1693"/>
      <c r="O30" s="1693"/>
      <c r="P30" s="1693"/>
      <c r="Q30" s="1693"/>
      <c r="R30" s="1693"/>
      <c r="S30" s="1693"/>
      <c r="T30" s="1693"/>
      <c r="U30" s="1693"/>
      <c r="V30" s="1693"/>
      <c r="W30" s="1693"/>
      <c r="X30" s="1693"/>
      <c r="Y30" s="1693"/>
      <c r="Z30" s="1693"/>
      <c r="AA30" s="1693"/>
      <c r="AB30" s="1693"/>
      <c r="AC30" s="1693"/>
      <c r="AD30" s="1693"/>
      <c r="AE30" s="1693"/>
      <c r="AF30" s="1693"/>
      <c r="AG30" s="1693"/>
      <c r="AH30" s="1694"/>
      <c r="AI30" s="1694"/>
      <c r="AJ30" s="1694"/>
      <c r="AK30" s="1695"/>
      <c r="AL30" s="1696"/>
      <c r="AM30" s="1697"/>
      <c r="AN30" s="1697"/>
      <c r="AO30" s="1697"/>
      <c r="AP30" s="1697"/>
      <c r="AQ30" s="1697"/>
      <c r="AR30" s="1697"/>
      <c r="AS30" s="1697"/>
      <c r="AT30" s="1697"/>
      <c r="AU30" s="1697"/>
      <c r="AV30" s="1697"/>
      <c r="AW30" s="1697"/>
      <c r="AX30" s="1697"/>
      <c r="AY30" s="1697"/>
      <c r="AZ30" s="1697"/>
      <c r="BA30" s="1697"/>
      <c r="BB30" s="1697"/>
      <c r="BC30" s="1697"/>
      <c r="BD30" s="1697"/>
      <c r="BE30" s="1697"/>
      <c r="BF30" s="1697"/>
      <c r="BG30" s="1697"/>
      <c r="BH30" s="1697"/>
      <c r="BI30" s="1697"/>
      <c r="BJ30" s="1697"/>
      <c r="BK30" s="1697"/>
      <c r="BL30" s="1697"/>
      <c r="BM30" s="1697"/>
      <c r="BN30" s="1698"/>
      <c r="BO30" s="1675"/>
      <c r="BP30" s="1676"/>
      <c r="BQ30" s="1676"/>
      <c r="BR30" s="1676"/>
      <c r="BS30" s="1676"/>
      <c r="BT30" s="1676"/>
      <c r="BU30" s="1677"/>
      <c r="BV30" s="1639"/>
      <c r="BW30" s="1691"/>
      <c r="BX30" s="1691"/>
      <c r="BY30" s="1691"/>
      <c r="BZ30" s="1691"/>
      <c r="CA30" s="1691"/>
      <c r="CB30" s="1691"/>
      <c r="CC30" s="1691"/>
      <c r="CD30" s="1691"/>
      <c r="CE30" s="1691"/>
      <c r="CF30" s="1691"/>
      <c r="CG30" s="1691"/>
      <c r="CH30" s="1691"/>
      <c r="CI30" s="1691"/>
      <c r="CJ30" s="1691"/>
      <c r="CK30" s="1691"/>
      <c r="CL30" s="1691"/>
      <c r="CM30" s="1691"/>
      <c r="CN30" s="1679"/>
      <c r="CO30" s="1680"/>
      <c r="CP30" s="1680"/>
      <c r="CQ30" s="1680"/>
      <c r="CR30" s="1680"/>
      <c r="CS30" s="1680"/>
      <c r="CT30" s="1680"/>
      <c r="CU30" s="1680"/>
      <c r="CV30" s="1680"/>
      <c r="CW30" s="1680"/>
      <c r="CX30" s="1680"/>
      <c r="CY30" s="1680"/>
      <c r="CZ30" s="1680"/>
      <c r="DE30" s="555" t="s">
        <v>3280</v>
      </c>
      <c r="DF30" s="555">
        <v>21</v>
      </c>
      <c r="DG30" s="558">
        <f>ROW($A$211)+1</f>
        <v>212</v>
      </c>
      <c r="DH30" s="558">
        <f>ROW($A$215)-1</f>
        <v>214</v>
      </c>
      <c r="DJ30" s="555" t="s">
        <v>3276</v>
      </c>
      <c r="DK30" s="92" t="s">
        <v>3246</v>
      </c>
      <c r="DL30" s="570">
        <f t="shared" si="1"/>
        <v>1</v>
      </c>
      <c r="DM30" s="571">
        <f>ROW($A$130)</f>
        <v>130</v>
      </c>
      <c r="DN30" s="571">
        <f>ROW($A$131)</f>
        <v>131</v>
      </c>
      <c r="DO30" s="572"/>
    </row>
    <row r="31" spans="1:124" ht="12.6" customHeight="1">
      <c r="A31" s="102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E31" s="555" t="s">
        <v>3281</v>
      </c>
      <c r="DF31" s="555">
        <v>22</v>
      </c>
      <c r="DG31" s="558">
        <f>ROW($A$221)+1</f>
        <v>222</v>
      </c>
      <c r="DH31" s="558">
        <f>ROW($A$225)-1</f>
        <v>224</v>
      </c>
      <c r="DJ31" s="555" t="s">
        <v>3277</v>
      </c>
      <c r="DK31" s="92" t="s">
        <v>3246</v>
      </c>
      <c r="DL31" s="570">
        <f t="shared" si="1"/>
        <v>1</v>
      </c>
      <c r="DM31" s="571">
        <f>ROW($A$140)</f>
        <v>140</v>
      </c>
      <c r="DN31" s="571">
        <f>ROW($A$141)</f>
        <v>141</v>
      </c>
      <c r="DO31" s="572"/>
    </row>
    <row r="32" spans="1:124" ht="12.6" customHeight="1" thickBot="1">
      <c r="A32" s="7" t="s">
        <v>1089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E32" s="555" t="s">
        <v>3247</v>
      </c>
      <c r="DF32" s="555">
        <v>23</v>
      </c>
      <c r="DG32" s="558">
        <f>ROW($A$235)+1</f>
        <v>236</v>
      </c>
      <c r="DH32" s="558">
        <f>ROW($A$239)-1</f>
        <v>238</v>
      </c>
      <c r="DJ32" s="555" t="s">
        <v>3278</v>
      </c>
      <c r="DK32" s="92" t="s">
        <v>3246</v>
      </c>
      <c r="DL32" s="570">
        <f t="shared" si="1"/>
        <v>1</v>
      </c>
      <c r="DM32" s="571">
        <f>ROW($A$151)</f>
        <v>151</v>
      </c>
      <c r="DN32" s="571">
        <f>ROW($A$152)</f>
        <v>152</v>
      </c>
      <c r="DO32" s="572"/>
    </row>
    <row r="33" spans="1:119" ht="12.6" customHeight="1">
      <c r="A33" s="1076" t="s">
        <v>2622</v>
      </c>
      <c r="B33" s="870"/>
      <c r="C33" s="870"/>
      <c r="D33" s="870"/>
      <c r="E33" s="870"/>
      <c r="F33" s="870"/>
      <c r="G33" s="870"/>
      <c r="H33" s="870"/>
      <c r="I33" s="870"/>
      <c r="J33" s="870"/>
      <c r="K33" s="870"/>
      <c r="L33" s="870"/>
      <c r="M33" s="870"/>
      <c r="N33" s="870"/>
      <c r="O33" s="870"/>
      <c r="P33" s="870"/>
      <c r="Q33" s="870"/>
      <c r="R33" s="870"/>
      <c r="S33" s="870"/>
      <c r="T33" s="870"/>
      <c r="U33" s="870"/>
      <c r="V33" s="870"/>
      <c r="W33" s="870"/>
      <c r="X33" s="870"/>
      <c r="Y33" s="870"/>
      <c r="Z33" s="870"/>
      <c r="AA33" s="870"/>
      <c r="AB33" s="870"/>
      <c r="AC33" s="870"/>
      <c r="AD33" s="870"/>
      <c r="AE33" s="870"/>
      <c r="AF33" s="870"/>
      <c r="AG33" s="870"/>
      <c r="AH33" s="870"/>
      <c r="AI33" s="870"/>
      <c r="AJ33" s="870"/>
      <c r="AK33" s="870"/>
      <c r="AL33" s="870"/>
      <c r="AM33" s="870"/>
      <c r="AN33" s="870"/>
      <c r="AO33" s="870"/>
      <c r="AP33" s="870"/>
      <c r="AQ33" s="870"/>
      <c r="AR33" s="870"/>
      <c r="AS33" s="870"/>
      <c r="AT33" s="870"/>
      <c r="AU33" s="870"/>
      <c r="AV33" s="870"/>
      <c r="AW33" s="870"/>
      <c r="AX33" s="870"/>
      <c r="AY33" s="870"/>
      <c r="AZ33" s="870"/>
      <c r="BA33" s="870"/>
      <c r="BB33" s="870"/>
      <c r="BC33" s="870"/>
      <c r="BD33" s="870"/>
      <c r="BE33" s="870"/>
      <c r="BF33" s="870"/>
      <c r="BG33" s="870"/>
      <c r="BH33" s="870"/>
      <c r="BI33" s="870"/>
      <c r="BJ33" s="870"/>
      <c r="BK33" s="870"/>
      <c r="BL33" s="870"/>
      <c r="BM33" s="870"/>
      <c r="BN33" s="870"/>
      <c r="BO33" s="870"/>
      <c r="BP33" s="870"/>
      <c r="BQ33" s="870"/>
      <c r="BR33" s="870"/>
      <c r="BS33" s="870"/>
      <c r="BT33" s="870"/>
      <c r="BU33" s="870"/>
      <c r="BV33" s="870"/>
      <c r="BW33" s="870"/>
      <c r="BX33" s="870"/>
      <c r="BY33" s="870"/>
      <c r="BZ33" s="870"/>
      <c r="CA33" s="870"/>
      <c r="CB33" s="870"/>
      <c r="CC33" s="870"/>
      <c r="CD33" s="870"/>
      <c r="CE33" s="870"/>
      <c r="CF33" s="870"/>
      <c r="CG33" s="870"/>
      <c r="CH33" s="870"/>
      <c r="CI33" s="870"/>
      <c r="CJ33" s="870"/>
      <c r="CK33" s="870"/>
      <c r="CL33" s="870"/>
      <c r="CM33" s="870"/>
      <c r="CN33" s="870"/>
      <c r="CO33" s="870"/>
      <c r="CP33" s="870"/>
      <c r="CQ33" s="870"/>
      <c r="CR33" s="870"/>
      <c r="CS33" s="870"/>
      <c r="CT33" s="870"/>
      <c r="CU33" s="870"/>
      <c r="CV33" s="870"/>
      <c r="CW33" s="870"/>
      <c r="CX33" s="870"/>
      <c r="CY33" s="870"/>
      <c r="CZ33" s="871"/>
      <c r="DE33" s="555" t="s">
        <v>3247</v>
      </c>
      <c r="DF33" s="555">
        <v>24</v>
      </c>
      <c r="DG33" s="558">
        <f>ROW($A$240)+1</f>
        <v>241</v>
      </c>
      <c r="DH33" s="558">
        <f>ROW($A$244)-1</f>
        <v>243</v>
      </c>
      <c r="DJ33" s="555">
        <v>6</v>
      </c>
      <c r="DK33" s="92" t="s">
        <v>3246</v>
      </c>
      <c r="DL33" s="570">
        <f t="shared" si="1"/>
        <v>1</v>
      </c>
      <c r="DM33" s="571">
        <f>ROW($A$162)</f>
        <v>162</v>
      </c>
      <c r="DN33" s="571">
        <f>ROW($A$163)</f>
        <v>163</v>
      </c>
      <c r="DO33" s="572"/>
    </row>
    <row r="34" spans="1:119" ht="12.6" customHeight="1">
      <c r="A34" s="872"/>
      <c r="B34" s="873"/>
      <c r="C34" s="873"/>
      <c r="D34" s="873"/>
      <c r="E34" s="873"/>
      <c r="F34" s="873"/>
      <c r="G34" s="873"/>
      <c r="H34" s="873"/>
      <c r="I34" s="873"/>
      <c r="J34" s="873"/>
      <c r="K34" s="873"/>
      <c r="L34" s="873"/>
      <c r="M34" s="873"/>
      <c r="N34" s="873"/>
      <c r="O34" s="873"/>
      <c r="P34" s="873"/>
      <c r="Q34" s="873"/>
      <c r="R34" s="873"/>
      <c r="S34" s="873"/>
      <c r="T34" s="873"/>
      <c r="U34" s="873"/>
      <c r="V34" s="873"/>
      <c r="W34" s="873"/>
      <c r="X34" s="873"/>
      <c r="Y34" s="873"/>
      <c r="Z34" s="873"/>
      <c r="AA34" s="873"/>
      <c r="AB34" s="873"/>
      <c r="AC34" s="873"/>
      <c r="AD34" s="873"/>
      <c r="AE34" s="873"/>
      <c r="AF34" s="873"/>
      <c r="AG34" s="873"/>
      <c r="AH34" s="873"/>
      <c r="AI34" s="873"/>
      <c r="AJ34" s="873"/>
      <c r="AK34" s="873"/>
      <c r="AL34" s="873"/>
      <c r="AM34" s="873"/>
      <c r="AN34" s="873"/>
      <c r="AO34" s="873"/>
      <c r="AP34" s="873"/>
      <c r="AQ34" s="873"/>
      <c r="AR34" s="873"/>
      <c r="AS34" s="873"/>
      <c r="AT34" s="873"/>
      <c r="AU34" s="873"/>
      <c r="AV34" s="873"/>
      <c r="AW34" s="873"/>
      <c r="AX34" s="873"/>
      <c r="AY34" s="873"/>
      <c r="AZ34" s="873"/>
      <c r="BA34" s="873"/>
      <c r="BB34" s="873"/>
      <c r="BC34" s="873"/>
      <c r="BD34" s="873"/>
      <c r="BE34" s="873"/>
      <c r="BF34" s="873"/>
      <c r="BG34" s="873"/>
      <c r="BH34" s="873"/>
      <c r="BI34" s="873"/>
      <c r="BJ34" s="873"/>
      <c r="BK34" s="873"/>
      <c r="BL34" s="873"/>
      <c r="BM34" s="873"/>
      <c r="BN34" s="873"/>
      <c r="BO34" s="873"/>
      <c r="BP34" s="873"/>
      <c r="BQ34" s="873"/>
      <c r="BR34" s="873"/>
      <c r="BS34" s="873"/>
      <c r="BT34" s="873"/>
      <c r="BU34" s="873"/>
      <c r="BV34" s="873"/>
      <c r="BW34" s="873"/>
      <c r="BX34" s="873"/>
      <c r="BY34" s="873"/>
      <c r="BZ34" s="873"/>
      <c r="CA34" s="873"/>
      <c r="CB34" s="873"/>
      <c r="CC34" s="873"/>
      <c r="CD34" s="873"/>
      <c r="CE34" s="873"/>
      <c r="CF34" s="873"/>
      <c r="CG34" s="873"/>
      <c r="CH34" s="873"/>
      <c r="CI34" s="873"/>
      <c r="CJ34" s="873"/>
      <c r="CK34" s="873"/>
      <c r="CL34" s="873"/>
      <c r="CM34" s="873"/>
      <c r="CN34" s="873"/>
      <c r="CO34" s="873"/>
      <c r="CP34" s="873"/>
      <c r="CQ34" s="873"/>
      <c r="CR34" s="873"/>
      <c r="CS34" s="873"/>
      <c r="CT34" s="873"/>
      <c r="CU34" s="873"/>
      <c r="CV34" s="873"/>
      <c r="CW34" s="873"/>
      <c r="CX34" s="873"/>
      <c r="CY34" s="873"/>
      <c r="CZ34" s="874"/>
      <c r="DE34" s="555" t="s">
        <v>3247</v>
      </c>
      <c r="DF34" s="555">
        <v>25</v>
      </c>
      <c r="DG34" s="558">
        <f>ROW($A$245)+1</f>
        <v>246</v>
      </c>
      <c r="DH34" s="558">
        <f>ROW($A$249)-1</f>
        <v>248</v>
      </c>
      <c r="DJ34" s="555" t="s">
        <v>3279</v>
      </c>
      <c r="DK34" s="92" t="s">
        <v>3244</v>
      </c>
      <c r="DL34" s="570">
        <f>(DN34-DM34)/2</f>
        <v>1</v>
      </c>
      <c r="DM34" s="571">
        <f>ROW($A$175)</f>
        <v>175</v>
      </c>
      <c r="DN34" s="571">
        <f>ROW($A$177)</f>
        <v>177</v>
      </c>
      <c r="DO34" s="572" t="s">
        <v>3264</v>
      </c>
    </row>
    <row r="35" spans="1:119" ht="12.6" customHeight="1" thickBot="1">
      <c r="A35" s="875"/>
      <c r="B35" s="876"/>
      <c r="C35" s="876"/>
      <c r="D35" s="876"/>
      <c r="E35" s="876"/>
      <c r="F35" s="876"/>
      <c r="G35" s="876"/>
      <c r="H35" s="876"/>
      <c r="I35" s="876"/>
      <c r="J35" s="876"/>
      <c r="K35" s="876"/>
      <c r="L35" s="876"/>
      <c r="M35" s="876"/>
      <c r="N35" s="876"/>
      <c r="O35" s="876"/>
      <c r="P35" s="876"/>
      <c r="Q35" s="876"/>
      <c r="R35" s="876"/>
      <c r="S35" s="876"/>
      <c r="T35" s="876"/>
      <c r="U35" s="876"/>
      <c r="V35" s="876"/>
      <c r="W35" s="876"/>
      <c r="X35" s="876"/>
      <c r="Y35" s="876"/>
      <c r="Z35" s="876"/>
      <c r="AA35" s="876"/>
      <c r="AB35" s="876"/>
      <c r="AC35" s="876"/>
      <c r="AD35" s="876"/>
      <c r="AE35" s="876"/>
      <c r="AF35" s="876"/>
      <c r="AG35" s="876"/>
      <c r="AH35" s="876"/>
      <c r="AI35" s="876"/>
      <c r="AJ35" s="876"/>
      <c r="AK35" s="876"/>
      <c r="AL35" s="876"/>
      <c r="AM35" s="876"/>
      <c r="AN35" s="876"/>
      <c r="AO35" s="876"/>
      <c r="AP35" s="876"/>
      <c r="AQ35" s="876"/>
      <c r="AR35" s="876"/>
      <c r="AS35" s="876"/>
      <c r="AT35" s="876"/>
      <c r="AU35" s="876"/>
      <c r="AV35" s="876"/>
      <c r="AW35" s="876"/>
      <c r="AX35" s="876"/>
      <c r="AY35" s="876"/>
      <c r="AZ35" s="876"/>
      <c r="BA35" s="876"/>
      <c r="BB35" s="876"/>
      <c r="BC35" s="876"/>
      <c r="BD35" s="876"/>
      <c r="BE35" s="876"/>
      <c r="BF35" s="876"/>
      <c r="BG35" s="876"/>
      <c r="BH35" s="876"/>
      <c r="BI35" s="876"/>
      <c r="BJ35" s="876"/>
      <c r="BK35" s="876"/>
      <c r="BL35" s="876"/>
      <c r="BM35" s="876"/>
      <c r="BN35" s="876"/>
      <c r="BO35" s="876"/>
      <c r="BP35" s="876"/>
      <c r="BQ35" s="876"/>
      <c r="BR35" s="876"/>
      <c r="BS35" s="876"/>
      <c r="BT35" s="876"/>
      <c r="BU35" s="876"/>
      <c r="BV35" s="876"/>
      <c r="BW35" s="876"/>
      <c r="BX35" s="876"/>
      <c r="BY35" s="876"/>
      <c r="BZ35" s="876"/>
      <c r="CA35" s="876"/>
      <c r="CB35" s="876"/>
      <c r="CC35" s="876"/>
      <c r="CD35" s="876"/>
      <c r="CE35" s="876"/>
      <c r="CF35" s="876"/>
      <c r="CG35" s="876"/>
      <c r="CH35" s="876"/>
      <c r="CI35" s="876"/>
      <c r="CJ35" s="876"/>
      <c r="CK35" s="876"/>
      <c r="CL35" s="876"/>
      <c r="CM35" s="876"/>
      <c r="CN35" s="876"/>
      <c r="CO35" s="876"/>
      <c r="CP35" s="876"/>
      <c r="CQ35" s="876"/>
      <c r="CR35" s="876"/>
      <c r="CS35" s="876"/>
      <c r="CT35" s="876"/>
      <c r="CU35" s="876"/>
      <c r="CV35" s="876"/>
      <c r="CW35" s="876"/>
      <c r="CX35" s="876"/>
      <c r="CY35" s="876"/>
      <c r="CZ35" s="877"/>
      <c r="DE35" s="555" t="s">
        <v>3247</v>
      </c>
      <c r="DF35" s="555">
        <v>26</v>
      </c>
      <c r="DG35" s="558">
        <f>ROW($A$250)+1</f>
        <v>251</v>
      </c>
      <c r="DH35" s="558">
        <f>ROW($A$254)-1</f>
        <v>253</v>
      </c>
      <c r="DJ35" s="555" t="s">
        <v>3280</v>
      </c>
      <c r="DK35" s="92" t="s">
        <v>3246</v>
      </c>
      <c r="DL35" s="570">
        <f>DN35-DM35</f>
        <v>1</v>
      </c>
      <c r="DM35" s="571">
        <f>ROW($A$209)</f>
        <v>209</v>
      </c>
      <c r="DN35" s="571">
        <f>ROW($A$210)</f>
        <v>210</v>
      </c>
    </row>
    <row r="36" spans="1:119" ht="12.6" customHeight="1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E36" s="555" t="s">
        <v>3249</v>
      </c>
      <c r="DF36" s="555">
        <v>27</v>
      </c>
      <c r="DG36" s="558">
        <f>ROW($A$262)+1</f>
        <v>263</v>
      </c>
      <c r="DH36" s="558">
        <f>ROW($A$266)-1</f>
        <v>265</v>
      </c>
      <c r="DJ36" s="555" t="s">
        <v>3281</v>
      </c>
      <c r="DK36" s="92" t="s">
        <v>3246</v>
      </c>
      <c r="DL36" s="570">
        <f>DN36-DM36</f>
        <v>1</v>
      </c>
      <c r="DM36" s="571">
        <f>ROW($A$219)</f>
        <v>219</v>
      </c>
      <c r="DN36" s="571">
        <f>ROW($A$220)</f>
        <v>220</v>
      </c>
    </row>
    <row r="37" spans="1:119" ht="12.6" customHeight="1">
      <c r="A37" s="61" t="s">
        <v>1491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2"/>
      <c r="DE37" s="555" t="s">
        <v>3251</v>
      </c>
      <c r="DF37" s="555">
        <v>28</v>
      </c>
      <c r="DG37" s="558">
        <f>ROW($A$274)+1</f>
        <v>275</v>
      </c>
      <c r="DH37" s="558">
        <f>ROW($A$278)-1</f>
        <v>277</v>
      </c>
      <c r="DJ37" s="555" t="s">
        <v>3251</v>
      </c>
      <c r="DK37" s="92" t="s">
        <v>3244</v>
      </c>
      <c r="DL37" s="570">
        <f>(DN37-DM37)/2</f>
        <v>1</v>
      </c>
      <c r="DM37" s="571">
        <f>ROW($A$271)</f>
        <v>271</v>
      </c>
      <c r="DN37" s="571">
        <f>ROW($A$273)</f>
        <v>273</v>
      </c>
      <c r="DO37" s="572" t="s">
        <v>3264</v>
      </c>
    </row>
    <row r="38" spans="1:119" ht="12.6" customHeight="1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E38" s="555" t="s">
        <v>3251</v>
      </c>
      <c r="DF38" s="555">
        <v>29</v>
      </c>
      <c r="DG38" s="558">
        <f>ROW($A$279)+1</f>
        <v>280</v>
      </c>
      <c r="DH38" s="558">
        <f>ROW($A$283)-1</f>
        <v>282</v>
      </c>
      <c r="DJ38" s="555" t="s">
        <v>3250</v>
      </c>
      <c r="DK38" s="92" t="s">
        <v>3244</v>
      </c>
      <c r="DL38" s="570">
        <f>(DN38-DM38)/2</f>
        <v>1</v>
      </c>
      <c r="DM38" s="571">
        <f>ROW($A$288)</f>
        <v>288</v>
      </c>
      <c r="DN38" s="571">
        <f>ROW($A$290)</f>
        <v>290</v>
      </c>
      <c r="DO38" s="572" t="s">
        <v>3264</v>
      </c>
    </row>
    <row r="39" spans="1:119" ht="12.6" customHeight="1">
      <c r="A39" s="90" t="s">
        <v>511</v>
      </c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1201" t="str">
        <f>Rodal!$B$4</f>
        <v>C2</v>
      </c>
      <c r="AN39" s="1202"/>
      <c r="AO39" s="1202"/>
      <c r="AP39" s="1202"/>
      <c r="AQ39" s="1202"/>
      <c r="AR39" s="1202"/>
      <c r="AS39" s="1201">
        <f>Rodal!$I$4</f>
        <v>13.68</v>
      </c>
      <c r="AT39" s="1202"/>
      <c r="AU39" s="1202"/>
      <c r="AV39" s="1202"/>
      <c r="AW39" s="1202"/>
      <c r="AX39" s="1202"/>
      <c r="AY39" s="1202"/>
      <c r="AZ39" s="1202"/>
      <c r="BA39" s="1202"/>
      <c r="BB39" s="1201" t="str">
        <f>Rodal!$B$5</f>
        <v>Lenga</v>
      </c>
      <c r="BC39" s="1202"/>
      <c r="BD39" s="1202"/>
      <c r="BE39" s="1202"/>
      <c r="BF39" s="1202"/>
      <c r="BG39" s="1202"/>
      <c r="BH39" s="1202"/>
      <c r="BI39" s="1202"/>
      <c r="BJ39" s="1202"/>
      <c r="BK39" s="1202"/>
      <c r="BL39" s="1202"/>
      <c r="BM39" s="1202"/>
      <c r="BN39" s="1202"/>
      <c r="BO39" s="1201" t="str">
        <f>Rodal!$B$6</f>
        <v>Bosques_Lenga_Puro</v>
      </c>
      <c r="BP39" s="1202"/>
      <c r="BQ39" s="1202"/>
      <c r="BR39" s="1202"/>
      <c r="BS39" s="1202"/>
      <c r="BT39" s="1202"/>
      <c r="BU39" s="1202"/>
      <c r="BV39" s="1202"/>
      <c r="BW39" s="1202"/>
      <c r="BX39" s="1202"/>
      <c r="BY39" s="1202"/>
      <c r="BZ39" s="1202"/>
      <c r="CA39" s="1202"/>
      <c r="CB39" s="1202"/>
      <c r="CC39" s="1202"/>
      <c r="CD39" s="1202"/>
      <c r="CE39" s="1202"/>
      <c r="CF39" s="1202"/>
      <c r="CG39" s="1202"/>
      <c r="CH39" s="1202"/>
      <c r="CI39" s="1201" t="str">
        <f>Rodal!$B$7</f>
        <v>Regular</v>
      </c>
      <c r="CJ39" s="1201"/>
      <c r="CK39" s="1201"/>
      <c r="CL39" s="1201"/>
      <c r="CM39" s="1201"/>
      <c r="CN39" s="1201"/>
      <c r="CO39" s="1201"/>
      <c r="CP39" s="1201"/>
      <c r="CQ39" s="1201"/>
      <c r="CR39" s="89"/>
      <c r="CS39" s="89"/>
      <c r="CT39" s="89"/>
      <c r="CU39" s="89"/>
      <c r="CV39" s="89"/>
      <c r="CW39" s="89"/>
      <c r="CX39" s="89"/>
      <c r="CY39" s="89"/>
      <c r="CZ39" s="89"/>
      <c r="DA39" s="83"/>
      <c r="DE39" s="555" t="s">
        <v>3250</v>
      </c>
      <c r="DF39" s="555">
        <v>30</v>
      </c>
      <c r="DG39" s="558">
        <f>ROW($A$291)+1</f>
        <v>292</v>
      </c>
      <c r="DH39" s="558">
        <f>ROW($A$295)-1</f>
        <v>294</v>
      </c>
      <c r="DJ39" s="555" t="s">
        <v>3252</v>
      </c>
      <c r="DK39" s="92" t="s">
        <v>3246</v>
      </c>
      <c r="DL39" s="570">
        <f>DN39-DM39</f>
        <v>1</v>
      </c>
      <c r="DM39" s="571">
        <f>ROW($A$303)</f>
        <v>303</v>
      </c>
      <c r="DN39" s="571">
        <f>ROW($A$304)</f>
        <v>304</v>
      </c>
    </row>
    <row r="40" spans="1:119" ht="12.6" customHeight="1">
      <c r="AM40" s="1202"/>
      <c r="AN40" s="1202"/>
      <c r="AO40" s="1202"/>
      <c r="AP40" s="1202"/>
      <c r="AQ40" s="1202"/>
      <c r="AR40" s="1202"/>
      <c r="AS40" s="1202"/>
      <c r="AT40" s="1202"/>
      <c r="AU40" s="1202"/>
      <c r="AV40" s="1202"/>
      <c r="AW40" s="1202"/>
      <c r="AX40" s="1202"/>
      <c r="AY40" s="1202"/>
      <c r="AZ40" s="1202"/>
      <c r="BA40" s="1202"/>
      <c r="BB40" s="1202"/>
      <c r="BC40" s="1202"/>
      <c r="BD40" s="1202"/>
      <c r="BE40" s="1202"/>
      <c r="BF40" s="1202"/>
      <c r="BG40" s="1202"/>
      <c r="BH40" s="1202"/>
      <c r="BI40" s="1202"/>
      <c r="BJ40" s="1202"/>
      <c r="BK40" s="1202"/>
      <c r="BL40" s="1202"/>
      <c r="BM40" s="1202"/>
      <c r="BN40" s="1202"/>
      <c r="BO40" s="1202"/>
      <c r="BP40" s="1202"/>
      <c r="BQ40" s="1202"/>
      <c r="BR40" s="1202"/>
      <c r="BS40" s="1202"/>
      <c r="BT40" s="1202"/>
      <c r="BU40" s="1202"/>
      <c r="BV40" s="1202"/>
      <c r="BW40" s="1202"/>
      <c r="BX40" s="1202"/>
      <c r="BY40" s="1202"/>
      <c r="BZ40" s="1202"/>
      <c r="CA40" s="1202"/>
      <c r="CB40" s="1202"/>
      <c r="CC40" s="1202"/>
      <c r="CD40" s="1202"/>
      <c r="CE40" s="1202"/>
      <c r="CF40" s="1202"/>
      <c r="CG40" s="1202"/>
      <c r="CH40" s="1202"/>
      <c r="CI40" s="1201"/>
      <c r="CJ40" s="1201"/>
      <c r="CK40" s="1201"/>
      <c r="CL40" s="1201"/>
      <c r="CM40" s="1201"/>
      <c r="CN40" s="1201"/>
      <c r="CO40" s="1201"/>
      <c r="CP40" s="1201"/>
      <c r="CQ40" s="1201"/>
      <c r="CR40" s="89"/>
      <c r="CS40" s="89"/>
      <c r="CT40" s="89"/>
      <c r="CU40" s="89"/>
      <c r="CV40" s="89"/>
      <c r="CW40" s="89"/>
      <c r="CX40" s="89"/>
      <c r="CY40" s="89"/>
      <c r="CZ40" s="89"/>
      <c r="DE40" s="555" t="s">
        <v>3252</v>
      </c>
      <c r="DF40" s="555">
        <v>31</v>
      </c>
      <c r="DG40" s="558">
        <f>ROW($A$305)+1</f>
        <v>306</v>
      </c>
      <c r="DH40" s="558">
        <f>ROW($A$309)-1</f>
        <v>308</v>
      </c>
      <c r="DJ40" s="555" t="s">
        <v>3253</v>
      </c>
      <c r="DK40" s="92" t="s">
        <v>3246</v>
      </c>
      <c r="DL40" s="570">
        <f>DN40-DM40</f>
        <v>1</v>
      </c>
      <c r="DM40" s="571">
        <f>ROW($A$314)</f>
        <v>314</v>
      </c>
      <c r="DN40" s="571">
        <f>ROW($A$315)</f>
        <v>315</v>
      </c>
    </row>
    <row r="41" spans="1:119" ht="12.6" customHeight="1" thickBot="1">
      <c r="A41" s="93" t="s">
        <v>2469</v>
      </c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89"/>
      <c r="BL41" s="89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103"/>
      <c r="CM41" s="103"/>
      <c r="CN41" s="103"/>
      <c r="CO41" s="103"/>
      <c r="CP41" s="103"/>
      <c r="CQ41" s="103"/>
      <c r="CR41" s="103"/>
      <c r="CS41" s="103"/>
      <c r="CT41" s="103"/>
      <c r="CU41" s="103"/>
      <c r="CV41" s="103"/>
      <c r="CW41" s="103"/>
      <c r="CX41" s="103"/>
      <c r="CY41" s="103"/>
      <c r="CZ41" s="103"/>
      <c r="DE41" s="555" t="s">
        <v>3253</v>
      </c>
      <c r="DF41" s="555">
        <v>32</v>
      </c>
      <c r="DG41" s="558">
        <f>ROW($A$316)+1</f>
        <v>317</v>
      </c>
      <c r="DH41" s="558">
        <f>ROW($A$320)-1</f>
        <v>319</v>
      </c>
      <c r="DJ41" s="555" t="s">
        <v>3254</v>
      </c>
      <c r="DK41" s="92" t="s">
        <v>3244</v>
      </c>
      <c r="DL41" s="570">
        <f>(DN41-DM41)/2</f>
        <v>1</v>
      </c>
      <c r="DM41" s="571">
        <f>ROW($A$325)</f>
        <v>325</v>
      </c>
      <c r="DN41" s="571">
        <f>ROW($A$327)</f>
        <v>327</v>
      </c>
      <c r="DO41" s="572"/>
    </row>
    <row r="42" spans="1:119" ht="12.6" customHeight="1">
      <c r="A42" s="1218" t="s">
        <v>0</v>
      </c>
      <c r="B42" s="1219"/>
      <c r="C42" s="1219"/>
      <c r="D42" s="1219"/>
      <c r="E42" s="1219"/>
      <c r="F42" s="1220"/>
      <c r="G42" s="1297" t="s">
        <v>512</v>
      </c>
      <c r="H42" s="1297"/>
      <c r="I42" s="1297"/>
      <c r="J42" s="1297"/>
      <c r="K42" s="1297"/>
      <c r="L42" s="1297"/>
      <c r="M42" s="1297"/>
      <c r="N42" s="1297"/>
      <c r="O42" s="1297"/>
      <c r="P42" s="1297" t="s">
        <v>2236</v>
      </c>
      <c r="Q42" s="1294"/>
      <c r="R42" s="1294"/>
      <c r="S42" s="1294"/>
      <c r="T42" s="1294"/>
      <c r="U42" s="1294"/>
      <c r="V42" s="1294"/>
      <c r="W42" s="1294"/>
      <c r="X42" s="1294"/>
      <c r="Y42" s="1294"/>
      <c r="Z42" s="1294"/>
      <c r="AA42" s="1294"/>
      <c r="AB42" s="1294"/>
      <c r="AC42" s="1216" t="s">
        <v>1109</v>
      </c>
      <c r="AD42" s="1216"/>
      <c r="AE42" s="1216"/>
      <c r="AF42" s="1216"/>
      <c r="AG42" s="1216"/>
      <c r="AH42" s="1216"/>
      <c r="AI42" s="1216"/>
      <c r="AJ42" s="1216"/>
      <c r="AK42" s="1216"/>
      <c r="AL42" s="1216"/>
      <c r="AM42" s="1216"/>
      <c r="AN42" s="1216"/>
      <c r="AO42" s="1216"/>
      <c r="AP42" s="1216"/>
      <c r="AQ42" s="1216"/>
      <c r="AR42" s="1216"/>
      <c r="AS42" s="1216"/>
      <c r="AT42" s="1216"/>
      <c r="AU42" s="1224"/>
      <c r="AV42" s="1224"/>
      <c r="AW42" s="1688" t="s">
        <v>1882</v>
      </c>
      <c r="AX42" s="1689"/>
      <c r="AY42" s="1689"/>
      <c r="AZ42" s="1689"/>
      <c r="BA42" s="1689"/>
      <c r="BB42" s="1689"/>
      <c r="BC42" s="1689"/>
      <c r="BD42" s="1689"/>
      <c r="BE42" s="1689"/>
      <c r="BF42" s="1690"/>
      <c r="BG42" s="1161" t="s">
        <v>525</v>
      </c>
      <c r="BH42" s="1224"/>
      <c r="BI42" s="1224"/>
      <c r="BJ42" s="1224"/>
      <c r="BK42" s="1224"/>
      <c r="BL42" s="1224"/>
      <c r="BM42" s="1224"/>
      <c r="BN42" s="1224"/>
      <c r="BO42" s="1224"/>
      <c r="BP42" s="1224"/>
      <c r="BQ42" s="1224"/>
      <c r="BR42" s="1224"/>
      <c r="BS42" s="1224"/>
      <c r="BT42" s="1224"/>
      <c r="BU42" s="1224"/>
      <c r="BV42" s="1224"/>
      <c r="BW42" s="1161" t="s">
        <v>1127</v>
      </c>
      <c r="BX42" s="1224"/>
      <c r="BY42" s="1224"/>
      <c r="BZ42" s="1224"/>
      <c r="CA42" s="1224"/>
      <c r="CB42" s="1224"/>
      <c r="CC42" s="1224"/>
      <c r="CD42" s="1224"/>
      <c r="CE42" s="1224"/>
      <c r="CF42" s="1224"/>
      <c r="CG42" s="1224"/>
      <c r="CH42" s="1224"/>
      <c r="CI42" s="1224"/>
      <c r="CJ42" s="1224"/>
      <c r="CK42" s="1224"/>
      <c r="CL42" s="1224"/>
      <c r="CM42" s="1224"/>
      <c r="CN42" s="1224"/>
      <c r="CO42" s="1216" t="s">
        <v>514</v>
      </c>
      <c r="CP42" s="1216"/>
      <c r="CQ42" s="1216"/>
      <c r="CR42" s="1216"/>
      <c r="CS42" s="1216"/>
      <c r="CT42" s="1216"/>
      <c r="CU42" s="1216"/>
      <c r="CV42" s="1216"/>
      <c r="CW42" s="1216"/>
      <c r="CX42" s="1216"/>
      <c r="CY42" s="1216"/>
      <c r="CZ42" s="1216"/>
      <c r="DE42" s="555" t="s">
        <v>3254</v>
      </c>
      <c r="DF42" s="555">
        <v>33</v>
      </c>
      <c r="DG42" s="558">
        <f>ROW($A$328)+1</f>
        <v>329</v>
      </c>
      <c r="DH42" s="558">
        <f>ROW($A$332)-1</f>
        <v>331</v>
      </c>
      <c r="DJ42" s="555" t="s">
        <v>3282</v>
      </c>
      <c r="DK42" s="92" t="s">
        <v>3246</v>
      </c>
      <c r="DL42" s="570">
        <f>(DN42-DM42)</f>
        <v>1</v>
      </c>
      <c r="DM42" s="571">
        <f>ROW($A$339)</f>
        <v>339</v>
      </c>
      <c r="DN42" s="571">
        <f>ROW($A$340)</f>
        <v>340</v>
      </c>
      <c r="DO42" s="572"/>
    </row>
    <row r="43" spans="1:119" ht="12.6" customHeight="1" thickBot="1">
      <c r="A43" s="1221"/>
      <c r="B43" s="1222"/>
      <c r="C43" s="1222"/>
      <c r="D43" s="1222"/>
      <c r="E43" s="1222"/>
      <c r="F43" s="1223"/>
      <c r="G43" s="1723"/>
      <c r="H43" s="1723"/>
      <c r="I43" s="1723"/>
      <c r="J43" s="1723"/>
      <c r="K43" s="1723"/>
      <c r="L43" s="1723"/>
      <c r="M43" s="1723"/>
      <c r="N43" s="1723"/>
      <c r="O43" s="1723"/>
      <c r="P43" s="1738"/>
      <c r="Q43" s="1738"/>
      <c r="R43" s="1738"/>
      <c r="S43" s="1738"/>
      <c r="T43" s="1738"/>
      <c r="U43" s="1738"/>
      <c r="V43" s="1738"/>
      <c r="W43" s="1738"/>
      <c r="X43" s="1738"/>
      <c r="Y43" s="1738"/>
      <c r="Z43" s="1738"/>
      <c r="AA43" s="1738"/>
      <c r="AB43" s="1738"/>
      <c r="AC43" s="1225"/>
      <c r="AD43" s="1225"/>
      <c r="AE43" s="1225"/>
      <c r="AF43" s="1225"/>
      <c r="AG43" s="1225"/>
      <c r="AH43" s="1225"/>
      <c r="AI43" s="1225"/>
      <c r="AJ43" s="1225"/>
      <c r="AK43" s="1225"/>
      <c r="AL43" s="1225"/>
      <c r="AM43" s="1225"/>
      <c r="AN43" s="1225"/>
      <c r="AO43" s="1225"/>
      <c r="AP43" s="1225"/>
      <c r="AQ43" s="1225"/>
      <c r="AR43" s="1225"/>
      <c r="AS43" s="1225"/>
      <c r="AT43" s="1225"/>
      <c r="AU43" s="1226"/>
      <c r="AV43" s="1226"/>
      <c r="AW43" s="1757" t="s">
        <v>1881</v>
      </c>
      <c r="AX43" s="1384"/>
      <c r="AY43" s="1384"/>
      <c r="AZ43" s="1384"/>
      <c r="BA43" s="1384"/>
      <c r="BB43" s="1384"/>
      <c r="BC43" s="1384"/>
      <c r="BD43" s="1384"/>
      <c r="BE43" s="1384"/>
      <c r="BF43" s="1215"/>
      <c r="BG43" s="1226"/>
      <c r="BH43" s="1226"/>
      <c r="BI43" s="1226"/>
      <c r="BJ43" s="1226"/>
      <c r="BK43" s="1226"/>
      <c r="BL43" s="1226"/>
      <c r="BM43" s="1226"/>
      <c r="BN43" s="1226"/>
      <c r="BO43" s="1226"/>
      <c r="BP43" s="1226"/>
      <c r="BQ43" s="1226"/>
      <c r="BR43" s="1226"/>
      <c r="BS43" s="1226"/>
      <c r="BT43" s="1226"/>
      <c r="BU43" s="1226"/>
      <c r="BV43" s="1226"/>
      <c r="BW43" s="1226"/>
      <c r="BX43" s="1226"/>
      <c r="BY43" s="1226"/>
      <c r="BZ43" s="1226"/>
      <c r="CA43" s="1226"/>
      <c r="CB43" s="1226"/>
      <c r="CC43" s="1226"/>
      <c r="CD43" s="1226"/>
      <c r="CE43" s="1226"/>
      <c r="CF43" s="1226"/>
      <c r="CG43" s="1226"/>
      <c r="CH43" s="1226"/>
      <c r="CI43" s="1226"/>
      <c r="CJ43" s="1226"/>
      <c r="CK43" s="1226"/>
      <c r="CL43" s="1226"/>
      <c r="CM43" s="1226"/>
      <c r="CN43" s="1226"/>
      <c r="CO43" s="1225"/>
      <c r="CP43" s="1225"/>
      <c r="CQ43" s="1225"/>
      <c r="CR43" s="1225"/>
      <c r="CS43" s="1225"/>
      <c r="CT43" s="1225"/>
      <c r="CU43" s="1225"/>
      <c r="CV43" s="1225"/>
      <c r="CW43" s="1225"/>
      <c r="CX43" s="1225"/>
      <c r="CY43" s="1225"/>
      <c r="CZ43" s="1225"/>
      <c r="DE43" s="555" t="s">
        <v>3282</v>
      </c>
      <c r="DF43" s="555">
        <v>34</v>
      </c>
      <c r="DG43" s="558">
        <f>ROW($A$341)+1</f>
        <v>342</v>
      </c>
      <c r="DH43" s="558">
        <f>ROW($A$345)-1</f>
        <v>344</v>
      </c>
      <c r="DJ43" s="555" t="s">
        <v>3283</v>
      </c>
      <c r="DK43" s="92" t="s">
        <v>3246</v>
      </c>
      <c r="DL43" s="570">
        <f>(DN43-DM43)</f>
        <v>1</v>
      </c>
      <c r="DM43" s="571">
        <f>ROW($A$359)</f>
        <v>359</v>
      </c>
      <c r="DN43" s="571">
        <f>ROW($A$360)</f>
        <v>360</v>
      </c>
      <c r="DO43" s="572"/>
    </row>
    <row r="44" spans="1:119" ht="12.6" customHeight="1">
      <c r="A44" s="1227" t="s">
        <v>3330</v>
      </c>
      <c r="B44" s="1227"/>
      <c r="C44" s="1227"/>
      <c r="D44" s="1227"/>
      <c r="E44" s="1227"/>
      <c r="F44" s="1227"/>
      <c r="G44" s="1190"/>
      <c r="H44" s="1190"/>
      <c r="I44" s="1190"/>
      <c r="J44" s="1190"/>
      <c r="K44" s="1190"/>
      <c r="L44" s="1190"/>
      <c r="M44" s="1190"/>
      <c r="N44" s="1190"/>
      <c r="O44" s="1190"/>
      <c r="P44" s="1194"/>
      <c r="Q44" s="1234"/>
      <c r="R44" s="1234"/>
      <c r="S44" s="1234"/>
      <c r="T44" s="1234"/>
      <c r="U44" s="1234"/>
      <c r="V44" s="1234"/>
      <c r="W44" s="1234"/>
      <c r="X44" s="1234"/>
      <c r="Y44" s="1234"/>
      <c r="Z44" s="1234"/>
      <c r="AA44" s="1234"/>
      <c r="AB44" s="1234"/>
      <c r="AC44" s="1194"/>
      <c r="AD44" s="1194"/>
      <c r="AE44" s="1194"/>
      <c r="AF44" s="1194"/>
      <c r="AG44" s="1194"/>
      <c r="AH44" s="1194"/>
      <c r="AI44" s="1194"/>
      <c r="AJ44" s="1194"/>
      <c r="AK44" s="1194"/>
      <c r="AL44" s="1194"/>
      <c r="AM44" s="1194"/>
      <c r="AN44" s="1194"/>
      <c r="AO44" s="1194"/>
      <c r="AP44" s="1194"/>
      <c r="AQ44" s="1194"/>
      <c r="AR44" s="1194"/>
      <c r="AS44" s="1194"/>
      <c r="AT44" s="1194"/>
      <c r="AU44" s="1195"/>
      <c r="AV44" s="1195"/>
      <c r="AW44" s="1229"/>
      <c r="AX44" s="1230"/>
      <c r="AY44" s="1230"/>
      <c r="AZ44" s="1230"/>
      <c r="BA44" s="1230"/>
      <c r="BB44" s="1230"/>
      <c r="BC44" s="1230"/>
      <c r="BD44" s="1230"/>
      <c r="BE44" s="1230"/>
      <c r="BF44" s="1231"/>
      <c r="BG44" s="1192"/>
      <c r="BH44" s="1192"/>
      <c r="BI44" s="1192"/>
      <c r="BJ44" s="1192"/>
      <c r="BK44" s="1192"/>
      <c r="BL44" s="1192"/>
      <c r="BM44" s="1192"/>
      <c r="BN44" s="1192"/>
      <c r="BO44" s="1192"/>
      <c r="BP44" s="1192"/>
      <c r="BQ44" s="1192"/>
      <c r="BR44" s="1192"/>
      <c r="BS44" s="1192"/>
      <c r="BT44" s="1192"/>
      <c r="BU44" s="1192"/>
      <c r="BV44" s="1192"/>
      <c r="BW44" s="1198"/>
      <c r="BX44" s="1199"/>
      <c r="BY44" s="1199"/>
      <c r="BZ44" s="1199"/>
      <c r="CA44" s="1199"/>
      <c r="CB44" s="1199"/>
      <c r="CC44" s="1199"/>
      <c r="CD44" s="1199"/>
      <c r="CE44" s="1199"/>
      <c r="CF44" s="1199"/>
      <c r="CG44" s="1199"/>
      <c r="CH44" s="1199"/>
      <c r="CI44" s="1199"/>
      <c r="CJ44" s="1199"/>
      <c r="CK44" s="1199"/>
      <c r="CL44" s="1199"/>
      <c r="CM44" s="1199"/>
      <c r="CN44" s="1199"/>
      <c r="CO44" s="1253"/>
      <c r="CP44" s="1253"/>
      <c r="CQ44" s="1253"/>
      <c r="CR44" s="1253"/>
      <c r="CS44" s="1253"/>
      <c r="CT44" s="1253"/>
      <c r="CU44" s="1253"/>
      <c r="CV44" s="1253"/>
      <c r="CW44" s="1253"/>
      <c r="CX44" s="1253"/>
      <c r="CY44" s="1253"/>
      <c r="CZ44" s="1253"/>
      <c r="DE44" s="555" t="s">
        <v>3282</v>
      </c>
      <c r="DF44" s="555">
        <v>35</v>
      </c>
      <c r="DG44" s="558">
        <f>ROW($A$346)+1</f>
        <v>347</v>
      </c>
      <c r="DH44" s="558">
        <f>ROW($A$350)-1</f>
        <v>349</v>
      </c>
      <c r="DJ44" s="555" t="s">
        <v>3256</v>
      </c>
      <c r="DK44" s="92" t="s">
        <v>3244</v>
      </c>
      <c r="DL44" s="570">
        <f>(DN44-DM44)/2</f>
        <v>1</v>
      </c>
      <c r="DM44" s="571">
        <f>ROW($A$370)</f>
        <v>370</v>
      </c>
      <c r="DN44" s="571">
        <f>ROW($A$372)</f>
        <v>372</v>
      </c>
      <c r="DO44" s="572" t="s">
        <v>3264</v>
      </c>
    </row>
    <row r="45" spans="1:119" ht="12.6" customHeight="1">
      <c r="A45" s="1228"/>
      <c r="B45" s="1228"/>
      <c r="C45" s="1228"/>
      <c r="D45" s="1228"/>
      <c r="E45" s="1228"/>
      <c r="F45" s="1228"/>
      <c r="G45" s="1191"/>
      <c r="H45" s="1191"/>
      <c r="I45" s="1191"/>
      <c r="J45" s="1191"/>
      <c r="K45" s="1191"/>
      <c r="L45" s="1191"/>
      <c r="M45" s="1191"/>
      <c r="N45" s="1191"/>
      <c r="O45" s="1191"/>
      <c r="P45" s="1235"/>
      <c r="Q45" s="1235"/>
      <c r="R45" s="1235"/>
      <c r="S45" s="1235"/>
      <c r="T45" s="1235"/>
      <c r="U45" s="1235"/>
      <c r="V45" s="1235"/>
      <c r="W45" s="1235"/>
      <c r="X45" s="1235"/>
      <c r="Y45" s="1235"/>
      <c r="Z45" s="1235"/>
      <c r="AA45" s="1235"/>
      <c r="AB45" s="1235"/>
      <c r="AC45" s="1196"/>
      <c r="AD45" s="1196"/>
      <c r="AE45" s="1196"/>
      <c r="AF45" s="1196"/>
      <c r="AG45" s="1196"/>
      <c r="AH45" s="1196"/>
      <c r="AI45" s="1196"/>
      <c r="AJ45" s="1196"/>
      <c r="AK45" s="1196"/>
      <c r="AL45" s="1196"/>
      <c r="AM45" s="1196"/>
      <c r="AN45" s="1196"/>
      <c r="AO45" s="1196"/>
      <c r="AP45" s="1196"/>
      <c r="AQ45" s="1196"/>
      <c r="AR45" s="1196"/>
      <c r="AS45" s="1196"/>
      <c r="AT45" s="1196"/>
      <c r="AU45" s="1197"/>
      <c r="AV45" s="1197"/>
      <c r="AW45" s="1232"/>
      <c r="AX45" s="1232"/>
      <c r="AY45" s="1232"/>
      <c r="AZ45" s="1232"/>
      <c r="BA45" s="1232"/>
      <c r="BB45" s="1232"/>
      <c r="BC45" s="1232"/>
      <c r="BD45" s="1232"/>
      <c r="BE45" s="1232"/>
      <c r="BF45" s="1233"/>
      <c r="BG45" s="1193"/>
      <c r="BH45" s="1193"/>
      <c r="BI45" s="1193"/>
      <c r="BJ45" s="1193"/>
      <c r="BK45" s="1193"/>
      <c r="BL45" s="1193"/>
      <c r="BM45" s="1193"/>
      <c r="BN45" s="1193"/>
      <c r="BO45" s="1193"/>
      <c r="BP45" s="1193"/>
      <c r="BQ45" s="1193"/>
      <c r="BR45" s="1193"/>
      <c r="BS45" s="1193"/>
      <c r="BT45" s="1193"/>
      <c r="BU45" s="1193"/>
      <c r="BV45" s="1193"/>
      <c r="BW45" s="1200"/>
      <c r="BX45" s="1200"/>
      <c r="BY45" s="1200"/>
      <c r="BZ45" s="1200"/>
      <c r="CA45" s="1200"/>
      <c r="CB45" s="1200"/>
      <c r="CC45" s="1200"/>
      <c r="CD45" s="1200"/>
      <c r="CE45" s="1200"/>
      <c r="CF45" s="1200"/>
      <c r="CG45" s="1200"/>
      <c r="CH45" s="1200"/>
      <c r="CI45" s="1200"/>
      <c r="CJ45" s="1200"/>
      <c r="CK45" s="1200"/>
      <c r="CL45" s="1200"/>
      <c r="CM45" s="1200"/>
      <c r="CN45" s="1200"/>
      <c r="CO45" s="1254"/>
      <c r="CP45" s="1254"/>
      <c r="CQ45" s="1254"/>
      <c r="CR45" s="1254"/>
      <c r="CS45" s="1254"/>
      <c r="CT45" s="1254"/>
      <c r="CU45" s="1254"/>
      <c r="CV45" s="1254"/>
      <c r="CW45" s="1254"/>
      <c r="CX45" s="1254"/>
      <c r="CY45" s="1254"/>
      <c r="CZ45" s="1254"/>
      <c r="DE45" s="555" t="s">
        <v>3282</v>
      </c>
      <c r="DF45" s="555">
        <v>36</v>
      </c>
      <c r="DG45" s="558">
        <f>ROW($A$351)+1</f>
        <v>352</v>
      </c>
      <c r="DH45" s="558">
        <f>ROW($A$355)-1</f>
        <v>354</v>
      </c>
      <c r="DJ45" s="555" t="s">
        <v>3257</v>
      </c>
      <c r="DK45" s="92" t="s">
        <v>3246</v>
      </c>
      <c r="DL45" s="570">
        <f>(DN45-DM45)</f>
        <v>1</v>
      </c>
      <c r="DM45" s="571">
        <f>ROW($A$387)</f>
        <v>387</v>
      </c>
      <c r="DN45" s="571">
        <f>ROW($A$388)</f>
        <v>388</v>
      </c>
    </row>
    <row r="46" spans="1:119" ht="12.6" customHeight="1">
      <c r="A46" s="1208"/>
      <c r="B46" s="1209"/>
      <c r="C46" s="1209"/>
      <c r="D46" s="1209"/>
      <c r="E46" s="1209"/>
      <c r="F46" s="1209"/>
      <c r="G46" s="1500"/>
      <c r="H46" s="1205"/>
      <c r="I46" s="1205"/>
      <c r="J46" s="1205"/>
      <c r="K46" s="1205"/>
      <c r="L46" s="1205"/>
      <c r="M46" s="1205"/>
      <c r="N46" s="1205"/>
      <c r="O46" s="1205"/>
      <c r="P46" s="1204"/>
      <c r="Q46" s="1205"/>
      <c r="R46" s="1205"/>
      <c r="S46" s="1205"/>
      <c r="T46" s="1205"/>
      <c r="U46" s="1205"/>
      <c r="V46" s="1205"/>
      <c r="W46" s="1205"/>
      <c r="X46" s="1205"/>
      <c r="Y46" s="1205"/>
      <c r="Z46" s="1205"/>
      <c r="AA46" s="1205"/>
      <c r="AB46" s="1205"/>
      <c r="AC46" s="1499"/>
      <c r="AD46" s="1205"/>
      <c r="AE46" s="1205"/>
      <c r="AF46" s="1205"/>
      <c r="AG46" s="1205"/>
      <c r="AH46" s="1205"/>
      <c r="AI46" s="1205"/>
      <c r="AJ46" s="1205"/>
      <c r="AK46" s="1205"/>
      <c r="AL46" s="1205"/>
      <c r="AM46" s="1205"/>
      <c r="AN46" s="1205"/>
      <c r="AO46" s="1205"/>
      <c r="AP46" s="1205"/>
      <c r="AQ46" s="1205"/>
      <c r="AR46" s="1205"/>
      <c r="AS46" s="1205"/>
      <c r="AT46" s="1205"/>
      <c r="AU46" s="1205"/>
      <c r="AV46" s="1205"/>
      <c r="AW46" s="1499"/>
      <c r="AX46" s="1205"/>
      <c r="AY46" s="1205"/>
      <c r="AZ46" s="1205"/>
      <c r="BA46" s="1205"/>
      <c r="BB46" s="1205"/>
      <c r="BC46" s="1205"/>
      <c r="BD46" s="1205"/>
      <c r="BE46" s="1205"/>
      <c r="BF46" s="1205"/>
      <c r="BG46" s="1204"/>
      <c r="BH46" s="1205"/>
      <c r="BI46" s="1205"/>
      <c r="BJ46" s="1205"/>
      <c r="BK46" s="1205"/>
      <c r="BL46" s="1205"/>
      <c r="BM46" s="1205"/>
      <c r="BN46" s="1205"/>
      <c r="BO46" s="1205"/>
      <c r="BP46" s="1205"/>
      <c r="BQ46" s="1205"/>
      <c r="BR46" s="1205"/>
      <c r="BS46" s="1205"/>
      <c r="BT46" s="1205"/>
      <c r="BU46" s="1205"/>
      <c r="BV46" s="1205"/>
      <c r="BW46" s="1204"/>
      <c r="BX46" s="1205"/>
      <c r="BY46" s="1205"/>
      <c r="BZ46" s="1205"/>
      <c r="CA46" s="1205"/>
      <c r="CB46" s="1205"/>
      <c r="CC46" s="1205"/>
      <c r="CD46" s="1205"/>
      <c r="CE46" s="1205"/>
      <c r="CF46" s="1205"/>
      <c r="CG46" s="1205"/>
      <c r="CH46" s="1205"/>
      <c r="CI46" s="1205"/>
      <c r="CJ46" s="1205"/>
      <c r="CK46" s="1205"/>
      <c r="CL46" s="1205"/>
      <c r="CM46" s="1205"/>
      <c r="CN46" s="1205"/>
      <c r="CO46" s="1204"/>
      <c r="CP46" s="1205"/>
      <c r="CQ46" s="1205"/>
      <c r="CR46" s="1205"/>
      <c r="CS46" s="1205"/>
      <c r="CT46" s="1205"/>
      <c r="CU46" s="1205"/>
      <c r="CV46" s="1205"/>
      <c r="CW46" s="1205"/>
      <c r="CX46" s="1205"/>
      <c r="CY46" s="1205"/>
      <c r="CZ46" s="1205"/>
      <c r="DE46" s="555" t="s">
        <v>3283</v>
      </c>
      <c r="DF46" s="555">
        <v>37</v>
      </c>
      <c r="DG46" s="558">
        <f>ROW($A$361)+1</f>
        <v>362</v>
      </c>
      <c r="DH46" s="558">
        <f>ROW($A$365)-1</f>
        <v>364</v>
      </c>
      <c r="DJ46" s="555" t="s">
        <v>3258</v>
      </c>
      <c r="DK46" s="92" t="s">
        <v>3246</v>
      </c>
      <c r="DL46" s="570">
        <f>(DN46-DM46)</f>
        <v>1</v>
      </c>
      <c r="DM46" s="571">
        <f>ROW($A$400)</f>
        <v>400</v>
      </c>
      <c r="DN46" s="571">
        <f>ROW($A$401)</f>
        <v>401</v>
      </c>
    </row>
    <row r="47" spans="1:119" ht="12.6" customHeight="1" thickBot="1">
      <c r="A47" s="7" t="s">
        <v>1490</v>
      </c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89"/>
      <c r="CH47" s="89"/>
      <c r="CI47" s="89"/>
      <c r="CJ47" s="89"/>
      <c r="CK47" s="89"/>
      <c r="CL47" s="103"/>
      <c r="CM47" s="103"/>
      <c r="CN47" s="103"/>
      <c r="CO47" s="103"/>
      <c r="CP47" s="103"/>
      <c r="CQ47" s="103"/>
      <c r="CR47" s="103"/>
      <c r="CS47" s="103"/>
      <c r="CT47" s="103"/>
      <c r="CU47" s="103"/>
      <c r="CV47" s="103"/>
      <c r="CW47" s="103"/>
      <c r="CX47" s="103"/>
      <c r="CY47" s="103"/>
      <c r="CZ47" s="103"/>
      <c r="DE47" s="555" t="s">
        <v>3256</v>
      </c>
      <c r="DF47" s="555">
        <v>38</v>
      </c>
      <c r="DG47" s="558">
        <f>ROW($A$373)+1</f>
        <v>374</v>
      </c>
      <c r="DH47" s="558">
        <f>ROW($A$377)-1</f>
        <v>376</v>
      </c>
      <c r="DJ47" s="555" t="s">
        <v>3259</v>
      </c>
      <c r="DK47" s="92" t="s">
        <v>3246</v>
      </c>
      <c r="DL47" s="570">
        <f>(DN47-DM47)</f>
        <v>1</v>
      </c>
      <c r="DM47" s="571">
        <f>ROW($A$431)</f>
        <v>431</v>
      </c>
      <c r="DN47" s="571">
        <f>ROW($A$432)</f>
        <v>432</v>
      </c>
    </row>
    <row r="48" spans="1:119" ht="12.6" customHeight="1">
      <c r="A48" s="878" t="s">
        <v>2622</v>
      </c>
      <c r="B48" s="870"/>
      <c r="C48" s="870"/>
      <c r="D48" s="870"/>
      <c r="E48" s="870"/>
      <c r="F48" s="870"/>
      <c r="G48" s="870"/>
      <c r="H48" s="870"/>
      <c r="I48" s="870"/>
      <c r="J48" s="870"/>
      <c r="K48" s="870"/>
      <c r="L48" s="870"/>
      <c r="M48" s="870"/>
      <c r="N48" s="870"/>
      <c r="O48" s="870"/>
      <c r="P48" s="870"/>
      <c r="Q48" s="870"/>
      <c r="R48" s="870"/>
      <c r="S48" s="870"/>
      <c r="T48" s="870"/>
      <c r="U48" s="870"/>
      <c r="V48" s="870"/>
      <c r="W48" s="870"/>
      <c r="X48" s="870"/>
      <c r="Y48" s="870"/>
      <c r="Z48" s="870"/>
      <c r="AA48" s="870"/>
      <c r="AB48" s="870"/>
      <c r="AC48" s="870"/>
      <c r="AD48" s="870"/>
      <c r="AE48" s="870"/>
      <c r="AF48" s="870"/>
      <c r="AG48" s="870"/>
      <c r="AH48" s="870"/>
      <c r="AI48" s="870"/>
      <c r="AJ48" s="870"/>
      <c r="AK48" s="870"/>
      <c r="AL48" s="870"/>
      <c r="AM48" s="870"/>
      <c r="AN48" s="870"/>
      <c r="AO48" s="870"/>
      <c r="AP48" s="870"/>
      <c r="AQ48" s="870"/>
      <c r="AR48" s="870"/>
      <c r="AS48" s="870"/>
      <c r="AT48" s="870"/>
      <c r="AU48" s="870"/>
      <c r="AV48" s="870"/>
      <c r="AW48" s="870"/>
      <c r="AX48" s="870"/>
      <c r="AY48" s="870"/>
      <c r="AZ48" s="870"/>
      <c r="BA48" s="870"/>
      <c r="BB48" s="870"/>
      <c r="BC48" s="870"/>
      <c r="BD48" s="870"/>
      <c r="BE48" s="870"/>
      <c r="BF48" s="870"/>
      <c r="BG48" s="870"/>
      <c r="BH48" s="870"/>
      <c r="BI48" s="870"/>
      <c r="BJ48" s="870"/>
      <c r="BK48" s="870"/>
      <c r="BL48" s="870"/>
      <c r="BM48" s="870"/>
      <c r="BN48" s="870"/>
      <c r="BO48" s="870"/>
      <c r="BP48" s="870"/>
      <c r="BQ48" s="870"/>
      <c r="BR48" s="870"/>
      <c r="BS48" s="870"/>
      <c r="BT48" s="870"/>
      <c r="BU48" s="870"/>
      <c r="BV48" s="870"/>
      <c r="BW48" s="870"/>
      <c r="BX48" s="870"/>
      <c r="BY48" s="870"/>
      <c r="BZ48" s="870"/>
      <c r="CA48" s="870"/>
      <c r="CB48" s="870"/>
      <c r="CC48" s="870"/>
      <c r="CD48" s="870"/>
      <c r="CE48" s="870"/>
      <c r="CF48" s="870"/>
      <c r="CG48" s="870"/>
      <c r="CH48" s="870"/>
      <c r="CI48" s="870"/>
      <c r="CJ48" s="870"/>
      <c r="CK48" s="870"/>
      <c r="CL48" s="870"/>
      <c r="CM48" s="870"/>
      <c r="CN48" s="870"/>
      <c r="CO48" s="870"/>
      <c r="CP48" s="870"/>
      <c r="CQ48" s="870"/>
      <c r="CR48" s="870"/>
      <c r="CS48" s="870"/>
      <c r="CT48" s="870"/>
      <c r="CU48" s="870"/>
      <c r="CV48" s="870"/>
      <c r="CW48" s="870"/>
      <c r="CX48" s="870"/>
      <c r="CY48" s="870"/>
      <c r="CZ48" s="871"/>
      <c r="DE48" s="555" t="s">
        <v>3256</v>
      </c>
      <c r="DF48" s="555">
        <v>39</v>
      </c>
      <c r="DG48" s="558">
        <f>ROW($A$378)+1</f>
        <v>379</v>
      </c>
      <c r="DH48" s="558">
        <f>ROW($A$382)-1</f>
        <v>381</v>
      </c>
      <c r="DJ48" s="555" t="s">
        <v>3261</v>
      </c>
      <c r="DK48" s="92" t="s">
        <v>3246</v>
      </c>
      <c r="DL48" s="570">
        <f>(DN48-DM48)</f>
        <v>1</v>
      </c>
      <c r="DM48" s="571">
        <f>ROW($A$456)</f>
        <v>456</v>
      </c>
      <c r="DN48" s="571">
        <f>ROW($A$457)</f>
        <v>457</v>
      </c>
      <c r="DO48" s="572" t="s">
        <v>3264</v>
      </c>
    </row>
    <row r="49" spans="1:112" ht="12.6" customHeight="1">
      <c r="A49" s="872"/>
      <c r="B49" s="873"/>
      <c r="C49" s="873"/>
      <c r="D49" s="873"/>
      <c r="E49" s="873"/>
      <c r="F49" s="873"/>
      <c r="G49" s="873"/>
      <c r="H49" s="873"/>
      <c r="I49" s="873"/>
      <c r="J49" s="873"/>
      <c r="K49" s="873"/>
      <c r="L49" s="873"/>
      <c r="M49" s="873"/>
      <c r="N49" s="873"/>
      <c r="O49" s="873"/>
      <c r="P49" s="873"/>
      <c r="Q49" s="873"/>
      <c r="R49" s="873"/>
      <c r="S49" s="873"/>
      <c r="T49" s="873"/>
      <c r="U49" s="873"/>
      <c r="V49" s="873"/>
      <c r="W49" s="873"/>
      <c r="X49" s="873"/>
      <c r="Y49" s="873"/>
      <c r="Z49" s="873"/>
      <c r="AA49" s="873"/>
      <c r="AB49" s="873"/>
      <c r="AC49" s="873"/>
      <c r="AD49" s="873"/>
      <c r="AE49" s="873"/>
      <c r="AF49" s="873"/>
      <c r="AG49" s="873"/>
      <c r="AH49" s="873"/>
      <c r="AI49" s="873"/>
      <c r="AJ49" s="873"/>
      <c r="AK49" s="873"/>
      <c r="AL49" s="873"/>
      <c r="AM49" s="873"/>
      <c r="AN49" s="873"/>
      <c r="AO49" s="873"/>
      <c r="AP49" s="873"/>
      <c r="AQ49" s="873"/>
      <c r="AR49" s="873"/>
      <c r="AS49" s="873"/>
      <c r="AT49" s="873"/>
      <c r="AU49" s="873"/>
      <c r="AV49" s="873"/>
      <c r="AW49" s="873"/>
      <c r="AX49" s="873"/>
      <c r="AY49" s="873"/>
      <c r="AZ49" s="873"/>
      <c r="BA49" s="873"/>
      <c r="BB49" s="873"/>
      <c r="BC49" s="873"/>
      <c r="BD49" s="873"/>
      <c r="BE49" s="873"/>
      <c r="BF49" s="873"/>
      <c r="BG49" s="873"/>
      <c r="BH49" s="873"/>
      <c r="BI49" s="873"/>
      <c r="BJ49" s="873"/>
      <c r="BK49" s="873"/>
      <c r="BL49" s="873"/>
      <c r="BM49" s="873"/>
      <c r="BN49" s="873"/>
      <c r="BO49" s="873"/>
      <c r="BP49" s="873"/>
      <c r="BQ49" s="873"/>
      <c r="BR49" s="873"/>
      <c r="BS49" s="873"/>
      <c r="BT49" s="873"/>
      <c r="BU49" s="873"/>
      <c r="BV49" s="873"/>
      <c r="BW49" s="873"/>
      <c r="BX49" s="873"/>
      <c r="BY49" s="873"/>
      <c r="BZ49" s="873"/>
      <c r="CA49" s="873"/>
      <c r="CB49" s="873"/>
      <c r="CC49" s="873"/>
      <c r="CD49" s="873"/>
      <c r="CE49" s="873"/>
      <c r="CF49" s="873"/>
      <c r="CG49" s="873"/>
      <c r="CH49" s="873"/>
      <c r="CI49" s="873"/>
      <c r="CJ49" s="873"/>
      <c r="CK49" s="873"/>
      <c r="CL49" s="873"/>
      <c r="CM49" s="873"/>
      <c r="CN49" s="873"/>
      <c r="CO49" s="873"/>
      <c r="CP49" s="873"/>
      <c r="CQ49" s="873"/>
      <c r="CR49" s="873"/>
      <c r="CS49" s="873"/>
      <c r="CT49" s="873"/>
      <c r="CU49" s="873"/>
      <c r="CV49" s="873"/>
      <c r="CW49" s="873"/>
      <c r="CX49" s="873"/>
      <c r="CY49" s="873"/>
      <c r="CZ49" s="874"/>
      <c r="DE49" s="555" t="s">
        <v>3257</v>
      </c>
      <c r="DF49" s="555">
        <v>40</v>
      </c>
      <c r="DG49" s="558">
        <f>ROW($A$389)+1</f>
        <v>390</v>
      </c>
      <c r="DH49" s="558">
        <f>ROW($A$393)-1</f>
        <v>392</v>
      </c>
    </row>
    <row r="50" spans="1:112" ht="12.6" customHeight="1" thickBot="1">
      <c r="A50" s="875"/>
      <c r="B50" s="876"/>
      <c r="C50" s="876"/>
      <c r="D50" s="876"/>
      <c r="E50" s="876"/>
      <c r="F50" s="876"/>
      <c r="G50" s="876"/>
      <c r="H50" s="876"/>
      <c r="I50" s="876"/>
      <c r="J50" s="876"/>
      <c r="K50" s="876"/>
      <c r="L50" s="876"/>
      <c r="M50" s="876"/>
      <c r="N50" s="876"/>
      <c r="O50" s="876"/>
      <c r="P50" s="876"/>
      <c r="Q50" s="876"/>
      <c r="R50" s="876"/>
      <c r="S50" s="876"/>
      <c r="T50" s="876"/>
      <c r="U50" s="876"/>
      <c r="V50" s="876"/>
      <c r="W50" s="876"/>
      <c r="X50" s="876"/>
      <c r="Y50" s="876"/>
      <c r="Z50" s="876"/>
      <c r="AA50" s="876"/>
      <c r="AB50" s="876"/>
      <c r="AC50" s="876"/>
      <c r="AD50" s="876"/>
      <c r="AE50" s="876"/>
      <c r="AF50" s="876"/>
      <c r="AG50" s="876"/>
      <c r="AH50" s="876"/>
      <c r="AI50" s="876"/>
      <c r="AJ50" s="876"/>
      <c r="AK50" s="876"/>
      <c r="AL50" s="876"/>
      <c r="AM50" s="876"/>
      <c r="AN50" s="876"/>
      <c r="AO50" s="876"/>
      <c r="AP50" s="876"/>
      <c r="AQ50" s="876"/>
      <c r="AR50" s="876"/>
      <c r="AS50" s="876"/>
      <c r="AT50" s="876"/>
      <c r="AU50" s="876"/>
      <c r="AV50" s="876"/>
      <c r="AW50" s="876"/>
      <c r="AX50" s="876"/>
      <c r="AY50" s="876"/>
      <c r="AZ50" s="876"/>
      <c r="BA50" s="876"/>
      <c r="BB50" s="876"/>
      <c r="BC50" s="876"/>
      <c r="BD50" s="876"/>
      <c r="BE50" s="876"/>
      <c r="BF50" s="876"/>
      <c r="BG50" s="876"/>
      <c r="BH50" s="876"/>
      <c r="BI50" s="876"/>
      <c r="BJ50" s="876"/>
      <c r="BK50" s="876"/>
      <c r="BL50" s="876"/>
      <c r="BM50" s="876"/>
      <c r="BN50" s="876"/>
      <c r="BO50" s="876"/>
      <c r="BP50" s="876"/>
      <c r="BQ50" s="876"/>
      <c r="BR50" s="876"/>
      <c r="BS50" s="876"/>
      <c r="BT50" s="876"/>
      <c r="BU50" s="876"/>
      <c r="BV50" s="876"/>
      <c r="BW50" s="876"/>
      <c r="BX50" s="876"/>
      <c r="BY50" s="876"/>
      <c r="BZ50" s="876"/>
      <c r="CA50" s="876"/>
      <c r="CB50" s="876"/>
      <c r="CC50" s="876"/>
      <c r="CD50" s="876"/>
      <c r="CE50" s="876"/>
      <c r="CF50" s="876"/>
      <c r="CG50" s="876"/>
      <c r="CH50" s="876"/>
      <c r="CI50" s="876"/>
      <c r="CJ50" s="876"/>
      <c r="CK50" s="876"/>
      <c r="CL50" s="876"/>
      <c r="CM50" s="876"/>
      <c r="CN50" s="876"/>
      <c r="CO50" s="876"/>
      <c r="CP50" s="876"/>
      <c r="CQ50" s="876"/>
      <c r="CR50" s="876"/>
      <c r="CS50" s="876"/>
      <c r="CT50" s="876"/>
      <c r="CU50" s="876"/>
      <c r="CV50" s="876"/>
      <c r="CW50" s="876"/>
      <c r="CX50" s="876"/>
      <c r="CY50" s="876"/>
      <c r="CZ50" s="877"/>
      <c r="DE50" s="555" t="s">
        <v>3258</v>
      </c>
      <c r="DF50" s="555">
        <v>41</v>
      </c>
      <c r="DG50" s="558">
        <f>ROW($A$402)+1</f>
        <v>403</v>
      </c>
      <c r="DH50" s="558">
        <f>ROW($A$406)-1</f>
        <v>405</v>
      </c>
    </row>
    <row r="51" spans="1:112" ht="12.6" customHeight="1">
      <c r="A51" s="89"/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89"/>
      <c r="CA51" s="89"/>
      <c r="CB51" s="89"/>
      <c r="CC51" s="89"/>
      <c r="CD51" s="89"/>
      <c r="CE51" s="89"/>
      <c r="CF51" s="89"/>
      <c r="CG51" s="89"/>
      <c r="CH51" s="89"/>
      <c r="CI51" s="89"/>
      <c r="CJ51" s="89"/>
      <c r="CK51" s="89"/>
      <c r="CL51" s="89"/>
      <c r="CM51" s="89"/>
      <c r="CN51" s="89"/>
      <c r="CO51" s="89"/>
      <c r="CP51" s="89"/>
      <c r="CQ51" s="89"/>
      <c r="CR51" s="89"/>
      <c r="CS51" s="89"/>
      <c r="CT51" s="89"/>
      <c r="CU51" s="89"/>
      <c r="CV51" s="89"/>
      <c r="CW51" s="89"/>
      <c r="CX51" s="89"/>
      <c r="CY51" s="89"/>
      <c r="CZ51" s="89"/>
      <c r="DE51" s="555" t="s">
        <v>3258</v>
      </c>
      <c r="DF51" s="555">
        <v>42</v>
      </c>
      <c r="DG51" s="558">
        <f>ROW($A$407)+1</f>
        <v>408</v>
      </c>
      <c r="DH51" s="558">
        <f>ROW($A$411)-1</f>
        <v>410</v>
      </c>
    </row>
    <row r="52" spans="1:112" ht="12.6" customHeight="1" thickBot="1">
      <c r="A52" s="93" t="s">
        <v>1040</v>
      </c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89"/>
      <c r="CA52" s="89"/>
      <c r="CB52" s="89"/>
      <c r="CC52" s="89"/>
      <c r="CD52" s="89"/>
      <c r="CE52" s="89"/>
      <c r="CF52" s="89"/>
      <c r="CG52" s="89"/>
      <c r="CH52" s="89"/>
      <c r="CI52" s="89"/>
      <c r="CJ52" s="89"/>
      <c r="CK52" s="103"/>
      <c r="CL52" s="103"/>
      <c r="CM52" s="103"/>
      <c r="CN52" s="103"/>
      <c r="CO52" s="103"/>
      <c r="CP52" s="103"/>
      <c r="CQ52" s="103"/>
      <c r="CR52" s="103"/>
      <c r="CS52" s="103"/>
      <c r="CT52" s="103"/>
      <c r="CU52" s="103"/>
      <c r="CV52" s="103"/>
      <c r="CW52" s="103"/>
      <c r="CX52" s="103"/>
      <c r="CY52" s="103"/>
      <c r="CZ52" s="103"/>
      <c r="DE52" s="555" t="s">
        <v>3258</v>
      </c>
      <c r="DF52" s="555">
        <v>43</v>
      </c>
      <c r="DG52" s="558">
        <f>ROW($A$412)+1</f>
        <v>413</v>
      </c>
      <c r="DH52" s="558">
        <f>ROW($A$416)-1</f>
        <v>415</v>
      </c>
    </row>
    <row r="53" spans="1:112" ht="12.6" customHeight="1" thickBot="1">
      <c r="A53" s="1207" t="s">
        <v>0</v>
      </c>
      <c r="B53" s="1207"/>
      <c r="C53" s="1207"/>
      <c r="D53" s="1207"/>
      <c r="E53" s="1207"/>
      <c r="F53" s="1207"/>
      <c r="G53" s="1207" t="s">
        <v>507</v>
      </c>
      <c r="H53" s="1498"/>
      <c r="I53" s="1498"/>
      <c r="J53" s="1498"/>
      <c r="K53" s="1498"/>
      <c r="L53" s="1498"/>
      <c r="M53" s="1498"/>
      <c r="N53" s="1498"/>
      <c r="O53" s="1498"/>
      <c r="P53" s="1498"/>
      <c r="Q53" s="1498"/>
      <c r="R53" s="1498"/>
      <c r="S53" s="1498"/>
      <c r="T53" s="1498"/>
      <c r="U53" s="1498"/>
      <c r="V53" s="1498"/>
      <c r="W53" s="1498"/>
      <c r="X53" s="1498"/>
      <c r="Y53" s="1498"/>
      <c r="Z53" s="1498"/>
      <c r="AA53" s="1498"/>
      <c r="AB53" s="1498"/>
      <c r="AC53" s="1498"/>
      <c r="AD53" s="1498"/>
      <c r="AE53" s="1498"/>
      <c r="AF53" s="1498"/>
      <c r="AG53" s="1498"/>
      <c r="AH53" s="1498"/>
      <c r="AI53" s="1498"/>
      <c r="AJ53" s="1498"/>
      <c r="AK53" s="1498"/>
      <c r="AL53" s="1498"/>
      <c r="AM53" s="1498"/>
      <c r="AN53" s="1498"/>
      <c r="AO53" s="1498"/>
      <c r="AP53" s="1498"/>
      <c r="AQ53" s="1498"/>
      <c r="AR53" s="1498"/>
      <c r="AS53" s="1498"/>
      <c r="AT53" s="1498"/>
      <c r="AU53" s="1498"/>
      <c r="AV53" s="1498"/>
      <c r="AW53" s="1154"/>
      <c r="AX53" s="1154"/>
      <c r="AY53" s="1154"/>
      <c r="AZ53" s="1154"/>
      <c r="BA53" s="1154"/>
      <c r="BB53" s="1154"/>
      <c r="BC53" s="1154"/>
      <c r="BD53" s="1154"/>
      <c r="BE53" s="1154"/>
      <c r="BF53" s="1154"/>
      <c r="BG53" s="1154"/>
      <c r="BH53" s="1154"/>
      <c r="BI53" s="1086" t="s">
        <v>980</v>
      </c>
      <c r="BJ53" s="1154"/>
      <c r="BK53" s="1154"/>
      <c r="BL53" s="1154"/>
      <c r="BM53" s="1154"/>
      <c r="BN53" s="1154"/>
      <c r="BO53" s="1154"/>
      <c r="BP53" s="1154"/>
      <c r="BQ53" s="1158" t="s">
        <v>515</v>
      </c>
      <c r="BR53" s="1206"/>
      <c r="BS53" s="1206"/>
      <c r="BT53" s="1206"/>
      <c r="BU53" s="1206"/>
      <c r="BV53" s="1206"/>
      <c r="BW53" s="1206"/>
      <c r="BX53" s="1206"/>
      <c r="BY53" s="1206"/>
      <c r="BZ53" s="1206"/>
      <c r="CA53" s="1086" t="s">
        <v>590</v>
      </c>
      <c r="CB53" s="1154"/>
      <c r="CC53" s="1154"/>
      <c r="CD53" s="1154"/>
      <c r="CE53" s="1154"/>
      <c r="CF53" s="1154"/>
      <c r="CG53" s="1154"/>
      <c r="CH53" s="1154"/>
      <c r="CI53" s="1154"/>
      <c r="CJ53" s="1154"/>
      <c r="CK53" s="1154"/>
      <c r="CL53" s="1154"/>
      <c r="CM53" s="1154"/>
      <c r="CN53" s="1154"/>
      <c r="CO53" s="1154"/>
      <c r="CP53" s="1154"/>
      <c r="CQ53" s="1154"/>
      <c r="CR53" s="1154"/>
      <c r="CS53" s="1154"/>
      <c r="CT53" s="1154"/>
      <c r="CU53" s="1154"/>
      <c r="CV53" s="1154"/>
      <c r="CW53" s="1154"/>
      <c r="CX53" s="1154"/>
      <c r="CY53" s="1154"/>
      <c r="CZ53" s="1154"/>
      <c r="DE53" s="555" t="s">
        <v>3258</v>
      </c>
      <c r="DF53" s="555">
        <v>44</v>
      </c>
      <c r="DG53" s="558">
        <f>ROW($A$417)+1</f>
        <v>418</v>
      </c>
      <c r="DH53" s="558">
        <f>ROW($A$421)-1</f>
        <v>420</v>
      </c>
    </row>
    <row r="54" spans="1:112" ht="12.6" customHeight="1" thickBot="1">
      <c r="A54" s="1207"/>
      <c r="B54" s="1207"/>
      <c r="C54" s="1207"/>
      <c r="D54" s="1207"/>
      <c r="E54" s="1207"/>
      <c r="F54" s="1207"/>
      <c r="G54" s="1207" t="s">
        <v>1517</v>
      </c>
      <c r="H54" s="1498"/>
      <c r="I54" s="1498"/>
      <c r="J54" s="1498"/>
      <c r="K54" s="1498"/>
      <c r="L54" s="1498"/>
      <c r="M54" s="1498"/>
      <c r="N54" s="1498"/>
      <c r="O54" s="1498"/>
      <c r="P54" s="1498"/>
      <c r="Q54" s="1498"/>
      <c r="R54" s="1498"/>
      <c r="S54" s="1498"/>
      <c r="T54" s="1498"/>
      <c r="U54" s="1498"/>
      <c r="V54" s="1498"/>
      <c r="W54" s="1498"/>
      <c r="X54" s="1498"/>
      <c r="Y54" s="1498"/>
      <c r="Z54" s="1498"/>
      <c r="AA54" s="1498"/>
      <c r="AB54" s="1154"/>
      <c r="AC54" s="1154"/>
      <c r="AD54" s="1154"/>
      <c r="AE54" s="1154"/>
      <c r="AF54" s="1154"/>
      <c r="AG54" s="1154"/>
      <c r="AH54" s="1207" t="s">
        <v>1518</v>
      </c>
      <c r="AI54" s="1498"/>
      <c r="AJ54" s="1498"/>
      <c r="AK54" s="1498"/>
      <c r="AL54" s="1498"/>
      <c r="AM54" s="1498"/>
      <c r="AN54" s="1498"/>
      <c r="AO54" s="1498"/>
      <c r="AP54" s="1498"/>
      <c r="AQ54" s="1498"/>
      <c r="AR54" s="1498"/>
      <c r="AS54" s="1498"/>
      <c r="AT54" s="1498"/>
      <c r="AU54" s="1498"/>
      <c r="AV54" s="1498"/>
      <c r="AW54" s="1498"/>
      <c r="AX54" s="1498"/>
      <c r="AY54" s="1498"/>
      <c r="AZ54" s="1498"/>
      <c r="BA54" s="1498"/>
      <c r="BB54" s="1498"/>
      <c r="BC54" s="1154"/>
      <c r="BD54" s="1154"/>
      <c r="BE54" s="1154"/>
      <c r="BF54" s="1154"/>
      <c r="BG54" s="1154"/>
      <c r="BH54" s="1154"/>
      <c r="BI54" s="1154"/>
      <c r="BJ54" s="1154"/>
      <c r="BK54" s="1154"/>
      <c r="BL54" s="1154"/>
      <c r="BM54" s="1154"/>
      <c r="BN54" s="1154"/>
      <c r="BO54" s="1154"/>
      <c r="BP54" s="1154"/>
      <c r="BQ54" s="1206"/>
      <c r="BR54" s="1206"/>
      <c r="BS54" s="1206"/>
      <c r="BT54" s="1206"/>
      <c r="BU54" s="1206"/>
      <c r="BV54" s="1206"/>
      <c r="BW54" s="1206"/>
      <c r="BX54" s="1206"/>
      <c r="BY54" s="1206"/>
      <c r="BZ54" s="1206"/>
      <c r="CA54" s="1501" t="s">
        <v>593</v>
      </c>
      <c r="CB54" s="1469"/>
      <c r="CC54" s="1469"/>
      <c r="CD54" s="1469"/>
      <c r="CE54" s="1469"/>
      <c r="CF54" s="1469"/>
      <c r="CG54" s="1469"/>
      <c r="CH54" s="1474"/>
      <c r="CI54" s="1207" t="s">
        <v>3312</v>
      </c>
      <c r="CJ54" s="1498"/>
      <c r="CK54" s="1498"/>
      <c r="CL54" s="1498"/>
      <c r="CM54" s="1498"/>
      <c r="CN54" s="1498"/>
      <c r="CO54" s="1498"/>
      <c r="CP54" s="1498"/>
      <c r="CQ54" s="1498"/>
      <c r="CR54" s="1498"/>
      <c r="CS54" s="1498"/>
      <c r="CT54" s="1498"/>
      <c r="CU54" s="1498"/>
      <c r="CV54" s="1498"/>
      <c r="CW54" s="1498"/>
      <c r="CX54" s="1498"/>
      <c r="CY54" s="1498"/>
      <c r="CZ54" s="1498"/>
      <c r="DE54" s="555" t="s">
        <v>3258</v>
      </c>
      <c r="DF54" s="555">
        <v>45</v>
      </c>
      <c r="DG54" s="558">
        <f>ROW($A$422)+1</f>
        <v>423</v>
      </c>
      <c r="DH54" s="558">
        <f>ROW($A$426)-1</f>
        <v>425</v>
      </c>
    </row>
    <row r="55" spans="1:112" ht="12.6" customHeight="1">
      <c r="A55" s="1505"/>
      <c r="B55" s="1524"/>
      <c r="C55" s="1524"/>
      <c r="D55" s="1524"/>
      <c r="E55" s="1524"/>
      <c r="F55" s="1525"/>
      <c r="G55" s="1177"/>
      <c r="H55" s="1178"/>
      <c r="I55" s="1178"/>
      <c r="J55" s="1178"/>
      <c r="K55" s="1178"/>
      <c r="L55" s="1178"/>
      <c r="M55" s="1178"/>
      <c r="N55" s="1178"/>
      <c r="O55" s="1178"/>
      <c r="P55" s="1178"/>
      <c r="Q55" s="1178"/>
      <c r="R55" s="1178"/>
      <c r="S55" s="1178"/>
      <c r="T55" s="1178"/>
      <c r="U55" s="1178"/>
      <c r="V55" s="1178"/>
      <c r="W55" s="1178"/>
      <c r="X55" s="1178"/>
      <c r="Y55" s="1178"/>
      <c r="Z55" s="1178"/>
      <c r="AA55" s="1178"/>
      <c r="AB55" s="1179"/>
      <c r="AC55" s="1179"/>
      <c r="AD55" s="1179"/>
      <c r="AE55" s="1179"/>
      <c r="AF55" s="1179"/>
      <c r="AG55" s="1180"/>
      <c r="AH55" s="1177"/>
      <c r="AI55" s="1178"/>
      <c r="AJ55" s="1178"/>
      <c r="AK55" s="1178"/>
      <c r="AL55" s="1178"/>
      <c r="AM55" s="1178"/>
      <c r="AN55" s="1178"/>
      <c r="AO55" s="1178"/>
      <c r="AP55" s="1178"/>
      <c r="AQ55" s="1178"/>
      <c r="AR55" s="1178"/>
      <c r="AS55" s="1178"/>
      <c r="AT55" s="1178"/>
      <c r="AU55" s="1178"/>
      <c r="AV55" s="1178"/>
      <c r="AW55" s="1178"/>
      <c r="AX55" s="1178"/>
      <c r="AY55" s="1178"/>
      <c r="AZ55" s="1178"/>
      <c r="BA55" s="1178"/>
      <c r="BB55" s="1178"/>
      <c r="BC55" s="1179"/>
      <c r="BD55" s="1179"/>
      <c r="BE55" s="1179"/>
      <c r="BF55" s="1179"/>
      <c r="BG55" s="1179"/>
      <c r="BH55" s="1180"/>
      <c r="BI55" s="1171"/>
      <c r="BJ55" s="1172"/>
      <c r="BK55" s="1172"/>
      <c r="BL55" s="1172"/>
      <c r="BM55" s="1172"/>
      <c r="BN55" s="1172"/>
      <c r="BO55" s="1172"/>
      <c r="BP55" s="1173"/>
      <c r="BQ55" s="1171"/>
      <c r="BR55" s="1502"/>
      <c r="BS55" s="1502"/>
      <c r="BT55" s="1502"/>
      <c r="BU55" s="1502"/>
      <c r="BV55" s="1502"/>
      <c r="BW55" s="1502"/>
      <c r="BX55" s="1502"/>
      <c r="BY55" s="1502"/>
      <c r="BZ55" s="1386"/>
      <c r="CA55" s="1542"/>
      <c r="CB55" s="1502"/>
      <c r="CC55" s="1502"/>
      <c r="CD55" s="1502"/>
      <c r="CE55" s="1502"/>
      <c r="CF55" s="1502"/>
      <c r="CG55" s="1502"/>
      <c r="CH55" s="1386"/>
      <c r="CI55" s="1543"/>
      <c r="CJ55" s="1544"/>
      <c r="CK55" s="1544"/>
      <c r="CL55" s="1544"/>
      <c r="CM55" s="1544"/>
      <c r="CN55" s="1544"/>
      <c r="CO55" s="1544"/>
      <c r="CP55" s="1544"/>
      <c r="CQ55" s="1544"/>
      <c r="CR55" s="1544"/>
      <c r="CS55" s="1544"/>
      <c r="CT55" s="1544"/>
      <c r="CU55" s="1544"/>
      <c r="CV55" s="1544"/>
      <c r="CW55" s="1544"/>
      <c r="CX55" s="1544"/>
      <c r="CY55" s="1544"/>
      <c r="CZ55" s="1545"/>
      <c r="DE55" s="555" t="s">
        <v>3259</v>
      </c>
      <c r="DF55" s="555">
        <v>46</v>
      </c>
      <c r="DG55" s="558">
        <f>ROW($A$433)+1</f>
        <v>434</v>
      </c>
      <c r="DH55" s="558">
        <f>ROW($A$437)-1</f>
        <v>436</v>
      </c>
    </row>
    <row r="56" spans="1:112" ht="12.6" customHeight="1">
      <c r="A56" s="1526"/>
      <c r="B56" s="1527"/>
      <c r="C56" s="1527"/>
      <c r="D56" s="1527"/>
      <c r="E56" s="1527"/>
      <c r="F56" s="1528"/>
      <c r="G56" s="1181"/>
      <c r="H56" s="1182"/>
      <c r="I56" s="1182"/>
      <c r="J56" s="1182"/>
      <c r="K56" s="1182"/>
      <c r="L56" s="1182"/>
      <c r="M56" s="1182"/>
      <c r="N56" s="1182"/>
      <c r="O56" s="1182"/>
      <c r="P56" s="1182"/>
      <c r="Q56" s="1182"/>
      <c r="R56" s="1182"/>
      <c r="S56" s="1182"/>
      <c r="T56" s="1182"/>
      <c r="U56" s="1182"/>
      <c r="V56" s="1182"/>
      <c r="W56" s="1182"/>
      <c r="X56" s="1182"/>
      <c r="Y56" s="1182"/>
      <c r="Z56" s="1182"/>
      <c r="AA56" s="1182"/>
      <c r="AB56" s="1183"/>
      <c r="AC56" s="1183"/>
      <c r="AD56" s="1183"/>
      <c r="AE56" s="1183"/>
      <c r="AF56" s="1183"/>
      <c r="AG56" s="1184"/>
      <c r="AH56" s="1185"/>
      <c r="AI56" s="1186"/>
      <c r="AJ56" s="1186"/>
      <c r="AK56" s="1186"/>
      <c r="AL56" s="1186"/>
      <c r="AM56" s="1186"/>
      <c r="AN56" s="1186"/>
      <c r="AO56" s="1186"/>
      <c r="AP56" s="1186"/>
      <c r="AQ56" s="1186"/>
      <c r="AR56" s="1186"/>
      <c r="AS56" s="1186"/>
      <c r="AT56" s="1186"/>
      <c r="AU56" s="1186"/>
      <c r="AV56" s="1186"/>
      <c r="AW56" s="1186"/>
      <c r="AX56" s="1186"/>
      <c r="AY56" s="1186"/>
      <c r="AZ56" s="1186"/>
      <c r="BA56" s="1186"/>
      <c r="BB56" s="1186"/>
      <c r="BC56" s="1183"/>
      <c r="BD56" s="1183"/>
      <c r="BE56" s="1183"/>
      <c r="BF56" s="1183"/>
      <c r="BG56" s="1183"/>
      <c r="BH56" s="1184"/>
      <c r="BI56" s="1174"/>
      <c r="BJ56" s="1175"/>
      <c r="BK56" s="1175"/>
      <c r="BL56" s="1175"/>
      <c r="BM56" s="1175"/>
      <c r="BN56" s="1175"/>
      <c r="BO56" s="1175"/>
      <c r="BP56" s="1176"/>
      <c r="BQ56" s="1503"/>
      <c r="BR56" s="1504"/>
      <c r="BS56" s="1504"/>
      <c r="BT56" s="1504"/>
      <c r="BU56" s="1504"/>
      <c r="BV56" s="1504"/>
      <c r="BW56" s="1504"/>
      <c r="BX56" s="1504"/>
      <c r="BY56" s="1504"/>
      <c r="BZ56" s="1387"/>
      <c r="CA56" s="1503"/>
      <c r="CB56" s="1504"/>
      <c r="CC56" s="1504"/>
      <c r="CD56" s="1504"/>
      <c r="CE56" s="1504"/>
      <c r="CF56" s="1504"/>
      <c r="CG56" s="1504"/>
      <c r="CH56" s="1387"/>
      <c r="CI56" s="1546"/>
      <c r="CJ56" s="1547"/>
      <c r="CK56" s="1547"/>
      <c r="CL56" s="1547"/>
      <c r="CM56" s="1547"/>
      <c r="CN56" s="1547"/>
      <c r="CO56" s="1547"/>
      <c r="CP56" s="1547"/>
      <c r="CQ56" s="1547"/>
      <c r="CR56" s="1547"/>
      <c r="CS56" s="1547"/>
      <c r="CT56" s="1547"/>
      <c r="CU56" s="1547"/>
      <c r="CV56" s="1547"/>
      <c r="CW56" s="1547"/>
      <c r="CX56" s="1547"/>
      <c r="CY56" s="1547"/>
      <c r="CZ56" s="1548"/>
      <c r="DE56" s="555" t="s">
        <v>3259</v>
      </c>
      <c r="DF56" s="555">
        <v>47</v>
      </c>
      <c r="DG56" s="558">
        <f>ROW($A$438)+1</f>
        <v>439</v>
      </c>
      <c r="DH56" s="558">
        <f>ROW($A$442)-1</f>
        <v>441</v>
      </c>
    </row>
    <row r="57" spans="1:112" ht="12.6" customHeight="1">
      <c r="A57" s="97" t="s">
        <v>2470</v>
      </c>
      <c r="B57" s="91"/>
      <c r="C57" s="91"/>
      <c r="D57" s="91"/>
      <c r="E57" s="91"/>
      <c r="F57" s="91"/>
      <c r="G57" s="89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89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89"/>
      <c r="CA57" s="91"/>
      <c r="CB57" s="91"/>
      <c r="CC57" s="91"/>
      <c r="CD57" s="91"/>
      <c r="CE57" s="91"/>
      <c r="CF57" s="91"/>
      <c r="CG57" s="91"/>
      <c r="CH57" s="91"/>
      <c r="CI57" s="89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E57" s="555" t="s">
        <v>3260</v>
      </c>
      <c r="DF57" s="555">
        <v>48</v>
      </c>
      <c r="DG57" s="558">
        <f>ROW($A$447)+1</f>
        <v>448</v>
      </c>
      <c r="DH57" s="558">
        <f>ROW($A$451)-1</f>
        <v>450</v>
      </c>
    </row>
    <row r="58" spans="1:112" ht="12.6" customHeight="1" thickBot="1">
      <c r="A58" s="7" t="s">
        <v>1089</v>
      </c>
      <c r="B58" s="91"/>
      <c r="C58" s="91"/>
      <c r="D58" s="91"/>
      <c r="E58" s="91"/>
      <c r="F58" s="91"/>
      <c r="G58" s="89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89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89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89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89"/>
      <c r="CN58" s="89"/>
      <c r="CO58" s="91"/>
      <c r="CP58" s="91"/>
      <c r="CQ58" s="91"/>
      <c r="CR58" s="89"/>
      <c r="CS58" s="91"/>
      <c r="CT58" s="91"/>
      <c r="CU58" s="91"/>
      <c r="CV58" s="91"/>
      <c r="CW58" s="91"/>
      <c r="CX58" s="91"/>
      <c r="CY58" s="91"/>
      <c r="CZ58" s="91"/>
      <c r="DE58" s="555" t="s">
        <v>3261</v>
      </c>
      <c r="DF58" s="555">
        <v>49</v>
      </c>
      <c r="DG58" s="558">
        <f>ROW($A$460)+1</f>
        <v>461</v>
      </c>
      <c r="DH58" s="558">
        <f>ROW($A$464)-1</f>
        <v>463</v>
      </c>
    </row>
    <row r="59" spans="1:112" ht="12.6" customHeight="1">
      <c r="A59" s="878" t="s">
        <v>2622</v>
      </c>
      <c r="B59" s="870"/>
      <c r="C59" s="870"/>
      <c r="D59" s="870"/>
      <c r="E59" s="870"/>
      <c r="F59" s="870"/>
      <c r="G59" s="870"/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N59" s="870"/>
      <c r="AO59" s="870"/>
      <c r="AP59" s="870"/>
      <c r="AQ59" s="870"/>
      <c r="AR59" s="870"/>
      <c r="AS59" s="870"/>
      <c r="AT59" s="870"/>
      <c r="AU59" s="870"/>
      <c r="AV59" s="870"/>
      <c r="AW59" s="870"/>
      <c r="AX59" s="870"/>
      <c r="AY59" s="870"/>
      <c r="AZ59" s="870"/>
      <c r="BA59" s="870"/>
      <c r="BB59" s="870"/>
      <c r="BC59" s="870"/>
      <c r="BD59" s="870"/>
      <c r="BE59" s="870"/>
      <c r="BF59" s="870"/>
      <c r="BG59" s="870"/>
      <c r="BH59" s="870"/>
      <c r="BI59" s="870"/>
      <c r="BJ59" s="870"/>
      <c r="BK59" s="870"/>
      <c r="BL59" s="870"/>
      <c r="BM59" s="870"/>
      <c r="BN59" s="870"/>
      <c r="BO59" s="870"/>
      <c r="BP59" s="870"/>
      <c r="BQ59" s="870"/>
      <c r="BR59" s="870"/>
      <c r="BS59" s="870"/>
      <c r="BT59" s="870"/>
      <c r="BU59" s="870"/>
      <c r="BV59" s="870"/>
      <c r="BW59" s="870"/>
      <c r="BX59" s="870"/>
      <c r="BY59" s="870"/>
      <c r="BZ59" s="870"/>
      <c r="CA59" s="870"/>
      <c r="CB59" s="870"/>
      <c r="CC59" s="870"/>
      <c r="CD59" s="870"/>
      <c r="CE59" s="870"/>
      <c r="CF59" s="870"/>
      <c r="CG59" s="870"/>
      <c r="CH59" s="870"/>
      <c r="CI59" s="870"/>
      <c r="CJ59" s="870"/>
      <c r="CK59" s="870"/>
      <c r="CL59" s="870"/>
      <c r="CM59" s="870"/>
      <c r="CN59" s="870"/>
      <c r="CO59" s="870"/>
      <c r="CP59" s="870"/>
      <c r="CQ59" s="870"/>
      <c r="CR59" s="870"/>
      <c r="CS59" s="870"/>
      <c r="CT59" s="870"/>
      <c r="CU59" s="870"/>
      <c r="CV59" s="870"/>
      <c r="CW59" s="870"/>
      <c r="CX59" s="870"/>
      <c r="CY59" s="870"/>
      <c r="CZ59" s="871"/>
      <c r="DE59" s="555" t="s">
        <v>3286</v>
      </c>
      <c r="DF59" s="555">
        <v>50</v>
      </c>
      <c r="DG59" s="558">
        <f>ROW($A$469)+1</f>
        <v>470</v>
      </c>
      <c r="DH59" s="558">
        <f>ROW($A$473)-1</f>
        <v>472</v>
      </c>
    </row>
    <row r="60" spans="1:112" ht="12.6" customHeight="1">
      <c r="A60" s="872"/>
      <c r="B60" s="873"/>
      <c r="C60" s="873"/>
      <c r="D60" s="873"/>
      <c r="E60" s="873"/>
      <c r="F60" s="873"/>
      <c r="G60" s="873"/>
      <c r="H60" s="873"/>
      <c r="I60" s="873"/>
      <c r="J60" s="873"/>
      <c r="K60" s="873"/>
      <c r="L60" s="873"/>
      <c r="M60" s="873"/>
      <c r="N60" s="873"/>
      <c r="O60" s="873"/>
      <c r="P60" s="873"/>
      <c r="Q60" s="873"/>
      <c r="R60" s="873"/>
      <c r="S60" s="873"/>
      <c r="T60" s="873"/>
      <c r="U60" s="873"/>
      <c r="V60" s="873"/>
      <c r="W60" s="873"/>
      <c r="X60" s="873"/>
      <c r="Y60" s="873"/>
      <c r="Z60" s="873"/>
      <c r="AA60" s="873"/>
      <c r="AB60" s="873"/>
      <c r="AC60" s="873"/>
      <c r="AD60" s="873"/>
      <c r="AE60" s="873"/>
      <c r="AF60" s="873"/>
      <c r="AG60" s="873"/>
      <c r="AH60" s="873"/>
      <c r="AI60" s="873"/>
      <c r="AJ60" s="873"/>
      <c r="AK60" s="873"/>
      <c r="AL60" s="873"/>
      <c r="AM60" s="873"/>
      <c r="AN60" s="873"/>
      <c r="AO60" s="873"/>
      <c r="AP60" s="873"/>
      <c r="AQ60" s="873"/>
      <c r="AR60" s="873"/>
      <c r="AS60" s="873"/>
      <c r="AT60" s="873"/>
      <c r="AU60" s="873"/>
      <c r="AV60" s="873"/>
      <c r="AW60" s="873"/>
      <c r="AX60" s="873"/>
      <c r="AY60" s="873"/>
      <c r="AZ60" s="873"/>
      <c r="BA60" s="873"/>
      <c r="BB60" s="873"/>
      <c r="BC60" s="873"/>
      <c r="BD60" s="873"/>
      <c r="BE60" s="873"/>
      <c r="BF60" s="873"/>
      <c r="BG60" s="873"/>
      <c r="BH60" s="873"/>
      <c r="BI60" s="873"/>
      <c r="BJ60" s="873"/>
      <c r="BK60" s="873"/>
      <c r="BL60" s="873"/>
      <c r="BM60" s="873"/>
      <c r="BN60" s="873"/>
      <c r="BO60" s="873"/>
      <c r="BP60" s="873"/>
      <c r="BQ60" s="873"/>
      <c r="BR60" s="873"/>
      <c r="BS60" s="873"/>
      <c r="BT60" s="873"/>
      <c r="BU60" s="873"/>
      <c r="BV60" s="873"/>
      <c r="BW60" s="873"/>
      <c r="BX60" s="873"/>
      <c r="BY60" s="873"/>
      <c r="BZ60" s="873"/>
      <c r="CA60" s="873"/>
      <c r="CB60" s="873"/>
      <c r="CC60" s="873"/>
      <c r="CD60" s="873"/>
      <c r="CE60" s="873"/>
      <c r="CF60" s="873"/>
      <c r="CG60" s="873"/>
      <c r="CH60" s="873"/>
      <c r="CI60" s="873"/>
      <c r="CJ60" s="873"/>
      <c r="CK60" s="873"/>
      <c r="CL60" s="873"/>
      <c r="CM60" s="873"/>
      <c r="CN60" s="873"/>
      <c r="CO60" s="873"/>
      <c r="CP60" s="873"/>
      <c r="CQ60" s="873"/>
      <c r="CR60" s="873"/>
      <c r="CS60" s="873"/>
      <c r="CT60" s="873"/>
      <c r="CU60" s="873"/>
      <c r="CV60" s="873"/>
      <c r="CW60" s="873"/>
      <c r="CX60" s="873"/>
      <c r="CY60" s="873"/>
      <c r="CZ60" s="874"/>
      <c r="DE60" s="555" t="s">
        <v>3286</v>
      </c>
      <c r="DF60" s="555">
        <v>51</v>
      </c>
      <c r="DG60" s="558">
        <f>ROW($A$474)+1</f>
        <v>475</v>
      </c>
      <c r="DH60" s="558">
        <f>ROW($A$478)-1</f>
        <v>477</v>
      </c>
    </row>
    <row r="61" spans="1:112" ht="12.6" customHeight="1" thickBot="1">
      <c r="A61" s="875"/>
      <c r="B61" s="876"/>
      <c r="C61" s="876"/>
      <c r="D61" s="876"/>
      <c r="E61" s="876"/>
      <c r="F61" s="876"/>
      <c r="G61" s="876"/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76"/>
      <c r="AA61" s="876"/>
      <c r="AB61" s="876"/>
      <c r="AC61" s="876"/>
      <c r="AD61" s="876"/>
      <c r="AE61" s="876"/>
      <c r="AF61" s="876"/>
      <c r="AG61" s="876"/>
      <c r="AH61" s="876"/>
      <c r="AI61" s="876"/>
      <c r="AJ61" s="876"/>
      <c r="AK61" s="876"/>
      <c r="AL61" s="876"/>
      <c r="AM61" s="876"/>
      <c r="AN61" s="876"/>
      <c r="AO61" s="876"/>
      <c r="AP61" s="876"/>
      <c r="AQ61" s="876"/>
      <c r="AR61" s="876"/>
      <c r="AS61" s="876"/>
      <c r="AT61" s="876"/>
      <c r="AU61" s="876"/>
      <c r="AV61" s="876"/>
      <c r="AW61" s="876"/>
      <c r="AX61" s="876"/>
      <c r="AY61" s="876"/>
      <c r="AZ61" s="876"/>
      <c r="BA61" s="876"/>
      <c r="BB61" s="876"/>
      <c r="BC61" s="876"/>
      <c r="BD61" s="876"/>
      <c r="BE61" s="876"/>
      <c r="BF61" s="876"/>
      <c r="BG61" s="876"/>
      <c r="BH61" s="876"/>
      <c r="BI61" s="876"/>
      <c r="BJ61" s="876"/>
      <c r="BK61" s="876"/>
      <c r="BL61" s="876"/>
      <c r="BM61" s="876"/>
      <c r="BN61" s="876"/>
      <c r="BO61" s="876"/>
      <c r="BP61" s="876"/>
      <c r="BQ61" s="876"/>
      <c r="BR61" s="876"/>
      <c r="BS61" s="876"/>
      <c r="BT61" s="876"/>
      <c r="BU61" s="876"/>
      <c r="BV61" s="876"/>
      <c r="BW61" s="876"/>
      <c r="BX61" s="876"/>
      <c r="BY61" s="876"/>
      <c r="BZ61" s="876"/>
      <c r="CA61" s="876"/>
      <c r="CB61" s="876"/>
      <c r="CC61" s="876"/>
      <c r="CD61" s="876"/>
      <c r="CE61" s="876"/>
      <c r="CF61" s="876"/>
      <c r="CG61" s="876"/>
      <c r="CH61" s="876"/>
      <c r="CI61" s="876"/>
      <c r="CJ61" s="876"/>
      <c r="CK61" s="876"/>
      <c r="CL61" s="876"/>
      <c r="CM61" s="876"/>
      <c r="CN61" s="876"/>
      <c r="CO61" s="876"/>
      <c r="CP61" s="876"/>
      <c r="CQ61" s="876"/>
      <c r="CR61" s="876"/>
      <c r="CS61" s="876"/>
      <c r="CT61" s="876"/>
      <c r="CU61" s="876"/>
      <c r="CV61" s="876"/>
      <c r="CW61" s="876"/>
      <c r="CX61" s="876"/>
      <c r="CY61" s="876"/>
      <c r="CZ61" s="877"/>
      <c r="DE61" s="555" t="s">
        <v>3287</v>
      </c>
      <c r="DF61" s="555">
        <v>52</v>
      </c>
      <c r="DG61" s="558">
        <f>ROW($A$481)+1</f>
        <v>482</v>
      </c>
      <c r="DH61" s="558">
        <f>ROW($A$485)-1</f>
        <v>484</v>
      </c>
    </row>
    <row r="62" spans="1:112" ht="12.6" customHeight="1">
      <c r="A62" s="89"/>
      <c r="B62" s="89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E62" s="555" t="s">
        <v>3287</v>
      </c>
      <c r="DF62" s="555">
        <v>53</v>
      </c>
      <c r="DG62" s="558">
        <f>ROW($A$486)+1</f>
        <v>487</v>
      </c>
      <c r="DH62" s="558">
        <f>ROW($A$490)-1</f>
        <v>489</v>
      </c>
    </row>
    <row r="63" spans="1:112" ht="12.6" customHeight="1" thickBot="1">
      <c r="A63" s="93" t="s">
        <v>2471</v>
      </c>
      <c r="B63" s="89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L63" s="89"/>
      <c r="BM63" s="89"/>
      <c r="BN63" s="89"/>
      <c r="BO63" s="89"/>
      <c r="BP63" s="89"/>
      <c r="BQ63" s="89"/>
      <c r="BR63" s="89"/>
      <c r="BS63" s="89"/>
      <c r="BT63" s="89"/>
      <c r="BU63" s="89"/>
      <c r="BV63" s="89"/>
      <c r="BW63" s="89"/>
      <c r="BX63" s="89"/>
      <c r="BY63" s="89"/>
      <c r="BZ63" s="89"/>
      <c r="CA63" s="89"/>
      <c r="CB63" s="89"/>
      <c r="CC63" s="89"/>
      <c r="CD63" s="89"/>
      <c r="CE63" s="89"/>
      <c r="CF63" s="89"/>
      <c r="CG63" s="89"/>
      <c r="CH63" s="89"/>
      <c r="CI63" s="89"/>
      <c r="CJ63" s="89"/>
      <c r="CK63" s="89"/>
      <c r="CL63" s="103"/>
      <c r="CM63" s="103"/>
      <c r="CN63" s="103"/>
      <c r="CO63" s="103"/>
      <c r="CP63" s="103"/>
      <c r="CQ63" s="103"/>
      <c r="CR63" s="103"/>
      <c r="CS63" s="103"/>
      <c r="CT63" s="103"/>
      <c r="CU63" s="103"/>
      <c r="CV63" s="103"/>
      <c r="CW63" s="103"/>
      <c r="CX63" s="103"/>
      <c r="CY63" s="103"/>
      <c r="CZ63" s="103"/>
      <c r="DE63" s="555" t="s">
        <v>3290</v>
      </c>
      <c r="DF63" s="555">
        <v>54</v>
      </c>
      <c r="DG63" s="558">
        <f>ROW($A$493)+1</f>
        <v>494</v>
      </c>
      <c r="DH63" s="558">
        <f>ROW($A$497)-1</f>
        <v>496</v>
      </c>
    </row>
    <row r="64" spans="1:112" ht="12.6" customHeight="1" thickBot="1">
      <c r="A64" s="1511" t="s">
        <v>0</v>
      </c>
      <c r="B64" s="1511"/>
      <c r="C64" s="1511"/>
      <c r="D64" s="1511"/>
      <c r="E64" s="1511"/>
      <c r="F64" s="1511"/>
      <c r="G64" s="1518" t="s">
        <v>2474</v>
      </c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1519"/>
      <c r="X64" s="1519"/>
      <c r="Y64" s="1519"/>
      <c r="Z64" s="1519"/>
      <c r="AA64" s="1519"/>
      <c r="AB64" s="1519"/>
      <c r="AC64" s="1519"/>
      <c r="AD64" s="1519"/>
      <c r="AE64" s="1519"/>
      <c r="AF64" s="1519"/>
      <c r="AG64" s="1519"/>
      <c r="AH64" s="1519"/>
      <c r="AI64" s="1519"/>
      <c r="AJ64" s="1520"/>
      <c r="AK64" s="1520"/>
      <c r="AL64" s="1520"/>
      <c r="AM64" s="1520"/>
      <c r="AN64" s="1520"/>
      <c r="AO64" s="1520"/>
      <c r="AP64" s="1520"/>
      <c r="AQ64" s="1520"/>
      <c r="AR64" s="1211"/>
      <c r="AS64" s="1211"/>
      <c r="AT64" s="1211"/>
      <c r="AU64" s="1211"/>
      <c r="AV64" s="1211"/>
      <c r="AW64" s="1211"/>
      <c r="AX64" s="1211"/>
      <c r="AY64" s="1211"/>
      <c r="AZ64" s="1211"/>
      <c r="BA64" s="1211"/>
      <c r="BB64" s="1211"/>
      <c r="BC64" s="1211"/>
      <c r="BD64" s="1211"/>
      <c r="BE64" s="1212"/>
      <c r="BF64" s="1187" t="s">
        <v>528</v>
      </c>
      <c r="BG64" s="1188"/>
      <c r="BH64" s="1188"/>
      <c r="BI64" s="1188"/>
      <c r="BJ64" s="1188"/>
      <c r="BK64" s="1188"/>
      <c r="BL64" s="1188"/>
      <c r="BM64" s="1188"/>
      <c r="BN64" s="1188"/>
      <c r="BO64" s="1188"/>
      <c r="BP64" s="1188"/>
      <c r="BQ64" s="1188"/>
      <c r="BR64" s="1188"/>
      <c r="BS64" s="1188"/>
      <c r="BT64" s="1188"/>
      <c r="BU64" s="1188"/>
      <c r="BV64" s="1188"/>
      <c r="BW64" s="1188"/>
      <c r="BX64" s="1188"/>
      <c r="BY64" s="1188"/>
      <c r="BZ64" s="1188"/>
      <c r="CA64" s="1189"/>
      <c r="CB64" s="1511" t="s">
        <v>531</v>
      </c>
      <c r="CC64" s="1511"/>
      <c r="CD64" s="1511"/>
      <c r="CE64" s="1511"/>
      <c r="CF64" s="1511"/>
      <c r="CG64" s="1511"/>
      <c r="CH64" s="1511"/>
      <c r="CI64" s="1511"/>
      <c r="CJ64" s="1511"/>
      <c r="CK64" s="1511"/>
      <c r="CL64" s="1511"/>
      <c r="CM64" s="1511"/>
      <c r="CN64" s="1511"/>
      <c r="CO64" s="1518" t="s">
        <v>532</v>
      </c>
      <c r="CP64" s="1519"/>
      <c r="CQ64" s="1519"/>
      <c r="CR64" s="1519"/>
      <c r="CS64" s="1519"/>
      <c r="CT64" s="1519"/>
      <c r="CU64" s="1519"/>
      <c r="CV64" s="1519"/>
      <c r="CW64" s="1519"/>
      <c r="CX64" s="1519"/>
      <c r="CY64" s="1519"/>
      <c r="CZ64" s="1699"/>
      <c r="DE64" s="555" t="s">
        <v>3290</v>
      </c>
      <c r="DF64" s="555">
        <v>55</v>
      </c>
      <c r="DG64" s="558">
        <f>ROW($A$498)+1</f>
        <v>499</v>
      </c>
      <c r="DH64" s="558">
        <f>ROW($A$502)-1</f>
        <v>501</v>
      </c>
    </row>
    <row r="65" spans="1:117" ht="12.6" customHeight="1" thickBot="1">
      <c r="A65" s="1511"/>
      <c r="B65" s="1511"/>
      <c r="C65" s="1511"/>
      <c r="D65" s="1511"/>
      <c r="E65" s="1511"/>
      <c r="F65" s="1511"/>
      <c r="G65" s="1521"/>
      <c r="H65" s="1522"/>
      <c r="I65" s="1522"/>
      <c r="J65" s="1522"/>
      <c r="K65" s="1522"/>
      <c r="L65" s="1522"/>
      <c r="M65" s="1522"/>
      <c r="N65" s="1522"/>
      <c r="O65" s="1522"/>
      <c r="P65" s="1522"/>
      <c r="Q65" s="1522"/>
      <c r="R65" s="1522"/>
      <c r="S65" s="1522"/>
      <c r="T65" s="1522"/>
      <c r="U65" s="1522"/>
      <c r="V65" s="1522"/>
      <c r="W65" s="1522"/>
      <c r="X65" s="1522"/>
      <c r="Y65" s="1522"/>
      <c r="Z65" s="1522"/>
      <c r="AA65" s="1522"/>
      <c r="AB65" s="1522"/>
      <c r="AC65" s="1522"/>
      <c r="AD65" s="1522"/>
      <c r="AE65" s="1522"/>
      <c r="AF65" s="1522"/>
      <c r="AG65" s="1522"/>
      <c r="AH65" s="1522"/>
      <c r="AI65" s="1522"/>
      <c r="AJ65" s="1523"/>
      <c r="AK65" s="1523"/>
      <c r="AL65" s="1523"/>
      <c r="AM65" s="1523"/>
      <c r="AN65" s="1523"/>
      <c r="AO65" s="1523"/>
      <c r="AP65" s="1523"/>
      <c r="AQ65" s="1523"/>
      <c r="AR65" s="1214"/>
      <c r="AS65" s="1214"/>
      <c r="AT65" s="1214"/>
      <c r="AU65" s="1214"/>
      <c r="AV65" s="1214"/>
      <c r="AW65" s="1214"/>
      <c r="AX65" s="1214"/>
      <c r="AY65" s="1214"/>
      <c r="AZ65" s="1214"/>
      <c r="BA65" s="1214"/>
      <c r="BB65" s="1214"/>
      <c r="BC65" s="1214"/>
      <c r="BD65" s="1214"/>
      <c r="BE65" s="1215"/>
      <c r="BF65" s="1541" t="s">
        <v>529</v>
      </c>
      <c r="BG65" s="1497"/>
      <c r="BH65" s="1497"/>
      <c r="BI65" s="1497"/>
      <c r="BJ65" s="1497"/>
      <c r="BK65" s="1497"/>
      <c r="BL65" s="1497"/>
      <c r="BM65" s="1497"/>
      <c r="BN65" s="1497"/>
      <c r="BO65" s="1497"/>
      <c r="BP65" s="1497"/>
      <c r="BQ65" s="1496" t="s">
        <v>530</v>
      </c>
      <c r="BR65" s="1497"/>
      <c r="BS65" s="1497"/>
      <c r="BT65" s="1497"/>
      <c r="BU65" s="1497"/>
      <c r="BV65" s="1497"/>
      <c r="BW65" s="1497"/>
      <c r="BX65" s="1497"/>
      <c r="BY65" s="1497"/>
      <c r="BZ65" s="1497"/>
      <c r="CA65" s="1497"/>
      <c r="CB65" s="1511"/>
      <c r="CC65" s="1511"/>
      <c r="CD65" s="1511"/>
      <c r="CE65" s="1511"/>
      <c r="CF65" s="1511"/>
      <c r="CG65" s="1511"/>
      <c r="CH65" s="1511"/>
      <c r="CI65" s="1511"/>
      <c r="CJ65" s="1511"/>
      <c r="CK65" s="1511"/>
      <c r="CL65" s="1511"/>
      <c r="CM65" s="1511"/>
      <c r="CN65" s="1511"/>
      <c r="CO65" s="1521"/>
      <c r="CP65" s="1522"/>
      <c r="CQ65" s="1522"/>
      <c r="CR65" s="1522"/>
      <c r="CS65" s="1522"/>
      <c r="CT65" s="1522"/>
      <c r="CU65" s="1522"/>
      <c r="CV65" s="1522"/>
      <c r="CW65" s="1522"/>
      <c r="CX65" s="1522"/>
      <c r="CY65" s="1522"/>
      <c r="CZ65" s="1700"/>
      <c r="DE65" s="555" t="s">
        <v>3290</v>
      </c>
      <c r="DF65" s="555">
        <v>56</v>
      </c>
      <c r="DG65" s="558">
        <f>ROW($A$503)+1</f>
        <v>504</v>
      </c>
      <c r="DH65" s="558">
        <f>ROW($A$507)-1</f>
        <v>506</v>
      </c>
    </row>
    <row r="66" spans="1:117" ht="12.6" customHeight="1">
      <c r="A66" s="1505"/>
      <c r="B66" s="1524"/>
      <c r="C66" s="1524"/>
      <c r="D66" s="1524"/>
      <c r="E66" s="1524"/>
      <c r="F66" s="1525"/>
      <c r="G66" s="1177"/>
      <c r="H66" s="1178"/>
      <c r="I66" s="1178"/>
      <c r="J66" s="1178"/>
      <c r="K66" s="1178"/>
      <c r="L66" s="1178"/>
      <c r="M66" s="1178"/>
      <c r="N66" s="1178"/>
      <c r="O66" s="1178"/>
      <c r="P66" s="1178"/>
      <c r="Q66" s="1178"/>
      <c r="R66" s="1178"/>
      <c r="S66" s="1178"/>
      <c r="T66" s="1178"/>
      <c r="U66" s="1178"/>
      <c r="V66" s="1178"/>
      <c r="W66" s="1178"/>
      <c r="X66" s="1178"/>
      <c r="Y66" s="1178"/>
      <c r="Z66" s="1178"/>
      <c r="AA66" s="1178"/>
      <c r="AB66" s="1178"/>
      <c r="AC66" s="1178"/>
      <c r="AD66" s="1178"/>
      <c r="AE66" s="1178"/>
      <c r="AF66" s="1178"/>
      <c r="AG66" s="1178"/>
      <c r="AH66" s="1178"/>
      <c r="AI66" s="1178"/>
      <c r="AJ66" s="1492"/>
      <c r="AK66" s="1492"/>
      <c r="AL66" s="1492"/>
      <c r="AM66" s="1492"/>
      <c r="AN66" s="1492"/>
      <c r="AO66" s="1492"/>
      <c r="AP66" s="1492"/>
      <c r="AQ66" s="1492"/>
      <c r="AR66" s="1492"/>
      <c r="AS66" s="1492"/>
      <c r="AT66" s="1492"/>
      <c r="AU66" s="1492"/>
      <c r="AV66" s="1492"/>
      <c r="AW66" s="1492"/>
      <c r="AX66" s="1492"/>
      <c r="AY66" s="1492"/>
      <c r="AZ66" s="1492"/>
      <c r="BA66" s="1492"/>
      <c r="BB66" s="1492"/>
      <c r="BC66" s="1492"/>
      <c r="BD66" s="1492"/>
      <c r="BE66" s="1493"/>
      <c r="BF66" s="1513"/>
      <c r="BG66" s="1514"/>
      <c r="BH66" s="1514"/>
      <c r="BI66" s="1514"/>
      <c r="BJ66" s="1514"/>
      <c r="BK66" s="1514"/>
      <c r="BL66" s="1514"/>
      <c r="BM66" s="1514"/>
      <c r="BN66" s="1514"/>
      <c r="BO66" s="1514"/>
      <c r="BP66" s="1515"/>
      <c r="BQ66" s="1513"/>
      <c r="BR66" s="1514"/>
      <c r="BS66" s="1514"/>
      <c r="BT66" s="1514"/>
      <c r="BU66" s="1514"/>
      <c r="BV66" s="1514"/>
      <c r="BW66" s="1514"/>
      <c r="BX66" s="1514"/>
      <c r="BY66" s="1514"/>
      <c r="BZ66" s="1514"/>
      <c r="CA66" s="1515"/>
      <c r="CB66" s="1505"/>
      <c r="CC66" s="1506"/>
      <c r="CD66" s="1506"/>
      <c r="CE66" s="1506"/>
      <c r="CF66" s="1506"/>
      <c r="CG66" s="1506"/>
      <c r="CH66" s="1506"/>
      <c r="CI66" s="1506"/>
      <c r="CJ66" s="1506"/>
      <c r="CK66" s="1506"/>
      <c r="CL66" s="1506"/>
      <c r="CM66" s="1506"/>
      <c r="CN66" s="1507"/>
      <c r="CO66" s="1505"/>
      <c r="CP66" s="1506"/>
      <c r="CQ66" s="1506"/>
      <c r="CR66" s="1506"/>
      <c r="CS66" s="1506"/>
      <c r="CT66" s="1506"/>
      <c r="CU66" s="1506"/>
      <c r="CV66" s="1506"/>
      <c r="CW66" s="1506"/>
      <c r="CX66" s="1506"/>
      <c r="CY66" s="1506"/>
      <c r="CZ66" s="1507"/>
      <c r="DE66" s="555" t="s">
        <v>3288</v>
      </c>
      <c r="DF66" s="555">
        <v>57</v>
      </c>
      <c r="DG66" s="558">
        <f>ROW($A$510)+1</f>
        <v>511</v>
      </c>
      <c r="DH66" s="558">
        <f>ROW($A$514)-1</f>
        <v>513</v>
      </c>
    </row>
    <row r="67" spans="1:117" ht="12.75" customHeight="1">
      <c r="A67" s="1526"/>
      <c r="B67" s="1527"/>
      <c r="C67" s="1527"/>
      <c r="D67" s="1527"/>
      <c r="E67" s="1527"/>
      <c r="F67" s="1528"/>
      <c r="G67" s="1185"/>
      <c r="H67" s="1186"/>
      <c r="I67" s="1186"/>
      <c r="J67" s="1186"/>
      <c r="K67" s="1186"/>
      <c r="L67" s="1186"/>
      <c r="M67" s="1186"/>
      <c r="N67" s="1186"/>
      <c r="O67" s="1186"/>
      <c r="P67" s="1186"/>
      <c r="Q67" s="1186"/>
      <c r="R67" s="1186"/>
      <c r="S67" s="1186"/>
      <c r="T67" s="1186"/>
      <c r="U67" s="1186"/>
      <c r="V67" s="1186"/>
      <c r="W67" s="1186"/>
      <c r="X67" s="1186"/>
      <c r="Y67" s="1186"/>
      <c r="Z67" s="1186"/>
      <c r="AA67" s="1186"/>
      <c r="AB67" s="1186"/>
      <c r="AC67" s="1186"/>
      <c r="AD67" s="1186"/>
      <c r="AE67" s="1186"/>
      <c r="AF67" s="1186"/>
      <c r="AG67" s="1186"/>
      <c r="AH67" s="1186"/>
      <c r="AI67" s="1186"/>
      <c r="AJ67" s="1494"/>
      <c r="AK67" s="1494"/>
      <c r="AL67" s="1494"/>
      <c r="AM67" s="1494"/>
      <c r="AN67" s="1494"/>
      <c r="AO67" s="1494"/>
      <c r="AP67" s="1494"/>
      <c r="AQ67" s="1494"/>
      <c r="AR67" s="1494"/>
      <c r="AS67" s="1494"/>
      <c r="AT67" s="1494"/>
      <c r="AU67" s="1494"/>
      <c r="AV67" s="1494"/>
      <c r="AW67" s="1494"/>
      <c r="AX67" s="1494"/>
      <c r="AY67" s="1494"/>
      <c r="AZ67" s="1494"/>
      <c r="BA67" s="1494"/>
      <c r="BB67" s="1494"/>
      <c r="BC67" s="1494"/>
      <c r="BD67" s="1494"/>
      <c r="BE67" s="1495"/>
      <c r="BF67" s="1118"/>
      <c r="BG67" s="1516"/>
      <c r="BH67" s="1516"/>
      <c r="BI67" s="1516"/>
      <c r="BJ67" s="1516"/>
      <c r="BK67" s="1516"/>
      <c r="BL67" s="1516"/>
      <c r="BM67" s="1516"/>
      <c r="BN67" s="1516"/>
      <c r="BO67" s="1516"/>
      <c r="BP67" s="1517"/>
      <c r="BQ67" s="1118"/>
      <c r="BR67" s="1516"/>
      <c r="BS67" s="1516"/>
      <c r="BT67" s="1516"/>
      <c r="BU67" s="1516"/>
      <c r="BV67" s="1516"/>
      <c r="BW67" s="1516"/>
      <c r="BX67" s="1516"/>
      <c r="BY67" s="1516"/>
      <c r="BZ67" s="1516"/>
      <c r="CA67" s="1517"/>
      <c r="CB67" s="1508"/>
      <c r="CC67" s="1509"/>
      <c r="CD67" s="1509"/>
      <c r="CE67" s="1509"/>
      <c r="CF67" s="1509"/>
      <c r="CG67" s="1509"/>
      <c r="CH67" s="1509"/>
      <c r="CI67" s="1509"/>
      <c r="CJ67" s="1509"/>
      <c r="CK67" s="1509"/>
      <c r="CL67" s="1509"/>
      <c r="CM67" s="1509"/>
      <c r="CN67" s="1510"/>
      <c r="CO67" s="1508"/>
      <c r="CP67" s="1509"/>
      <c r="CQ67" s="1509"/>
      <c r="CR67" s="1509"/>
      <c r="CS67" s="1509"/>
      <c r="CT67" s="1509"/>
      <c r="CU67" s="1509"/>
      <c r="CV67" s="1509"/>
      <c r="CW67" s="1509"/>
      <c r="CX67" s="1509"/>
      <c r="CY67" s="1509"/>
      <c r="CZ67" s="1510"/>
      <c r="DE67" s="555" t="s">
        <v>3288</v>
      </c>
      <c r="DF67" s="555">
        <v>58</v>
      </c>
      <c r="DG67" s="558">
        <f>ROW($A$515)+1</f>
        <v>516</v>
      </c>
      <c r="DH67" s="558">
        <f>ROW($A$519)-1</f>
        <v>518</v>
      </c>
    </row>
    <row r="68" spans="1:117" ht="12.75" customHeight="1">
      <c r="A68" s="97" t="s">
        <v>2473</v>
      </c>
      <c r="B68" s="91"/>
      <c r="C68" s="91"/>
      <c r="D68" s="91"/>
      <c r="E68" s="91"/>
      <c r="F68" s="91"/>
      <c r="G68" s="89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89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89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89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89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89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E68" s="555" t="s">
        <v>3288</v>
      </c>
      <c r="DF68" s="555">
        <v>59</v>
      </c>
      <c r="DG68" s="558">
        <f>ROW($A$520)+1</f>
        <v>521</v>
      </c>
      <c r="DH68" s="558">
        <f>ROW($A$524)-1</f>
        <v>523</v>
      </c>
    </row>
    <row r="69" spans="1:117" ht="12.75" customHeight="1" thickBot="1">
      <c r="A69" s="7" t="s">
        <v>2472</v>
      </c>
      <c r="B69" s="89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E69" s="555" t="s">
        <v>3288</v>
      </c>
      <c r="DF69" s="555">
        <v>60</v>
      </c>
      <c r="DG69" s="558">
        <f>ROW($A$525)+1</f>
        <v>526</v>
      </c>
      <c r="DH69" s="558">
        <f>ROW($A$529)-1</f>
        <v>528</v>
      </c>
    </row>
    <row r="70" spans="1:117" ht="12.75" customHeight="1">
      <c r="A70" s="878" t="s">
        <v>2622</v>
      </c>
      <c r="B70" s="870"/>
      <c r="C70" s="870"/>
      <c r="D70" s="870"/>
      <c r="E70" s="870"/>
      <c r="F70" s="870"/>
      <c r="G70" s="870"/>
      <c r="H70" s="870"/>
      <c r="I70" s="870"/>
      <c r="J70" s="870"/>
      <c r="K70" s="870"/>
      <c r="L70" s="870"/>
      <c r="M70" s="870"/>
      <c r="N70" s="870"/>
      <c r="O70" s="870"/>
      <c r="P70" s="870"/>
      <c r="Q70" s="870"/>
      <c r="R70" s="870"/>
      <c r="S70" s="870"/>
      <c r="T70" s="870"/>
      <c r="U70" s="870"/>
      <c r="V70" s="870"/>
      <c r="W70" s="870"/>
      <c r="X70" s="870"/>
      <c r="Y70" s="870"/>
      <c r="Z70" s="870"/>
      <c r="AA70" s="870"/>
      <c r="AB70" s="870"/>
      <c r="AC70" s="870"/>
      <c r="AD70" s="870"/>
      <c r="AE70" s="870"/>
      <c r="AF70" s="870"/>
      <c r="AG70" s="870"/>
      <c r="AH70" s="870"/>
      <c r="AI70" s="870"/>
      <c r="AJ70" s="870"/>
      <c r="AK70" s="870"/>
      <c r="AL70" s="870"/>
      <c r="AM70" s="870"/>
      <c r="AN70" s="870"/>
      <c r="AO70" s="870"/>
      <c r="AP70" s="870"/>
      <c r="AQ70" s="870"/>
      <c r="AR70" s="870"/>
      <c r="AS70" s="870"/>
      <c r="AT70" s="870"/>
      <c r="AU70" s="870"/>
      <c r="AV70" s="870"/>
      <c r="AW70" s="870"/>
      <c r="AX70" s="870"/>
      <c r="AY70" s="870"/>
      <c r="AZ70" s="870"/>
      <c r="BA70" s="870"/>
      <c r="BB70" s="870"/>
      <c r="BC70" s="870"/>
      <c r="BD70" s="870"/>
      <c r="BE70" s="870"/>
      <c r="BF70" s="870"/>
      <c r="BG70" s="870"/>
      <c r="BH70" s="870"/>
      <c r="BI70" s="870"/>
      <c r="BJ70" s="870"/>
      <c r="BK70" s="870"/>
      <c r="BL70" s="870"/>
      <c r="BM70" s="870"/>
      <c r="BN70" s="870"/>
      <c r="BO70" s="870"/>
      <c r="BP70" s="870"/>
      <c r="BQ70" s="870"/>
      <c r="BR70" s="870"/>
      <c r="BS70" s="870"/>
      <c r="BT70" s="870"/>
      <c r="BU70" s="870"/>
      <c r="BV70" s="870"/>
      <c r="BW70" s="870"/>
      <c r="BX70" s="870"/>
      <c r="BY70" s="870"/>
      <c r="BZ70" s="870"/>
      <c r="CA70" s="870"/>
      <c r="CB70" s="870"/>
      <c r="CC70" s="870"/>
      <c r="CD70" s="870"/>
      <c r="CE70" s="870"/>
      <c r="CF70" s="870"/>
      <c r="CG70" s="870"/>
      <c r="CH70" s="870"/>
      <c r="CI70" s="870"/>
      <c r="CJ70" s="870"/>
      <c r="CK70" s="870"/>
      <c r="CL70" s="870"/>
      <c r="CM70" s="870"/>
      <c r="CN70" s="870"/>
      <c r="CO70" s="870"/>
      <c r="CP70" s="870"/>
      <c r="CQ70" s="870"/>
      <c r="CR70" s="870"/>
      <c r="CS70" s="870"/>
      <c r="CT70" s="870"/>
      <c r="CU70" s="870"/>
      <c r="CV70" s="870"/>
      <c r="CW70" s="870"/>
      <c r="CX70" s="870"/>
      <c r="CY70" s="870"/>
      <c r="CZ70" s="871"/>
      <c r="DE70" s="555" t="s">
        <v>3289</v>
      </c>
      <c r="DF70" s="555">
        <v>61</v>
      </c>
      <c r="DG70" s="558">
        <f>ROW($A$532)+1</f>
        <v>533</v>
      </c>
      <c r="DH70" s="558">
        <f>ROW($A$536)-1</f>
        <v>535</v>
      </c>
    </row>
    <row r="71" spans="1:117" ht="12.75" customHeight="1">
      <c r="A71" s="872"/>
      <c r="B71" s="873"/>
      <c r="C71" s="873"/>
      <c r="D71" s="873"/>
      <c r="E71" s="873"/>
      <c r="F71" s="873"/>
      <c r="G71" s="873"/>
      <c r="H71" s="873"/>
      <c r="I71" s="873"/>
      <c r="J71" s="873"/>
      <c r="K71" s="873"/>
      <c r="L71" s="873"/>
      <c r="M71" s="873"/>
      <c r="N71" s="873"/>
      <c r="O71" s="873"/>
      <c r="P71" s="873"/>
      <c r="Q71" s="873"/>
      <c r="R71" s="873"/>
      <c r="S71" s="873"/>
      <c r="T71" s="873"/>
      <c r="U71" s="873"/>
      <c r="V71" s="873"/>
      <c r="W71" s="873"/>
      <c r="X71" s="873"/>
      <c r="Y71" s="873"/>
      <c r="Z71" s="873"/>
      <c r="AA71" s="873"/>
      <c r="AB71" s="873"/>
      <c r="AC71" s="873"/>
      <c r="AD71" s="873"/>
      <c r="AE71" s="873"/>
      <c r="AF71" s="873"/>
      <c r="AG71" s="873"/>
      <c r="AH71" s="873"/>
      <c r="AI71" s="873"/>
      <c r="AJ71" s="873"/>
      <c r="AK71" s="873"/>
      <c r="AL71" s="873"/>
      <c r="AM71" s="873"/>
      <c r="AN71" s="873"/>
      <c r="AO71" s="873"/>
      <c r="AP71" s="873"/>
      <c r="AQ71" s="873"/>
      <c r="AR71" s="873"/>
      <c r="AS71" s="873"/>
      <c r="AT71" s="873"/>
      <c r="AU71" s="873"/>
      <c r="AV71" s="873"/>
      <c r="AW71" s="873"/>
      <c r="AX71" s="873"/>
      <c r="AY71" s="873"/>
      <c r="AZ71" s="873"/>
      <c r="BA71" s="873"/>
      <c r="BB71" s="873"/>
      <c r="BC71" s="873"/>
      <c r="BD71" s="873"/>
      <c r="BE71" s="873"/>
      <c r="BF71" s="873"/>
      <c r="BG71" s="873"/>
      <c r="BH71" s="873"/>
      <c r="BI71" s="873"/>
      <c r="BJ71" s="873"/>
      <c r="BK71" s="873"/>
      <c r="BL71" s="873"/>
      <c r="BM71" s="873"/>
      <c r="BN71" s="873"/>
      <c r="BO71" s="873"/>
      <c r="BP71" s="873"/>
      <c r="BQ71" s="873"/>
      <c r="BR71" s="873"/>
      <c r="BS71" s="873"/>
      <c r="BT71" s="873"/>
      <c r="BU71" s="873"/>
      <c r="BV71" s="873"/>
      <c r="BW71" s="873"/>
      <c r="BX71" s="873"/>
      <c r="BY71" s="873"/>
      <c r="BZ71" s="873"/>
      <c r="CA71" s="873"/>
      <c r="CB71" s="873"/>
      <c r="CC71" s="873"/>
      <c r="CD71" s="873"/>
      <c r="CE71" s="873"/>
      <c r="CF71" s="873"/>
      <c r="CG71" s="873"/>
      <c r="CH71" s="873"/>
      <c r="CI71" s="873"/>
      <c r="CJ71" s="873"/>
      <c r="CK71" s="873"/>
      <c r="CL71" s="873"/>
      <c r="CM71" s="873"/>
      <c r="CN71" s="873"/>
      <c r="CO71" s="873"/>
      <c r="CP71" s="873"/>
      <c r="CQ71" s="873"/>
      <c r="CR71" s="873"/>
      <c r="CS71" s="873"/>
      <c r="CT71" s="873"/>
      <c r="CU71" s="873"/>
      <c r="CV71" s="873"/>
      <c r="CW71" s="873"/>
      <c r="CX71" s="873"/>
      <c r="CY71" s="873"/>
      <c r="CZ71" s="874"/>
      <c r="DE71" s="555" t="s">
        <v>3291</v>
      </c>
      <c r="DF71" s="555">
        <v>62</v>
      </c>
      <c r="DG71" s="558">
        <f>ROW($A$539)+1</f>
        <v>540</v>
      </c>
      <c r="DH71" s="558">
        <f>ROW($A$543)-1</f>
        <v>542</v>
      </c>
    </row>
    <row r="72" spans="1:117" ht="12.6" customHeight="1" thickBot="1">
      <c r="A72" s="875"/>
      <c r="B72" s="876"/>
      <c r="C72" s="876"/>
      <c r="D72" s="876"/>
      <c r="E72" s="876"/>
      <c r="F72" s="876"/>
      <c r="G72" s="876"/>
      <c r="H72" s="876"/>
      <c r="I72" s="876"/>
      <c r="J72" s="876"/>
      <c r="K72" s="876"/>
      <c r="L72" s="876"/>
      <c r="M72" s="876"/>
      <c r="N72" s="876"/>
      <c r="O72" s="876"/>
      <c r="P72" s="876"/>
      <c r="Q72" s="876"/>
      <c r="R72" s="876"/>
      <c r="S72" s="876"/>
      <c r="T72" s="876"/>
      <c r="U72" s="876"/>
      <c r="V72" s="876"/>
      <c r="W72" s="876"/>
      <c r="X72" s="876"/>
      <c r="Y72" s="876"/>
      <c r="Z72" s="876"/>
      <c r="AA72" s="876"/>
      <c r="AB72" s="876"/>
      <c r="AC72" s="876"/>
      <c r="AD72" s="876"/>
      <c r="AE72" s="876"/>
      <c r="AF72" s="876"/>
      <c r="AG72" s="876"/>
      <c r="AH72" s="876"/>
      <c r="AI72" s="876"/>
      <c r="AJ72" s="876"/>
      <c r="AK72" s="876"/>
      <c r="AL72" s="876"/>
      <c r="AM72" s="876"/>
      <c r="AN72" s="876"/>
      <c r="AO72" s="876"/>
      <c r="AP72" s="876"/>
      <c r="AQ72" s="876"/>
      <c r="AR72" s="876"/>
      <c r="AS72" s="876"/>
      <c r="AT72" s="876"/>
      <c r="AU72" s="876"/>
      <c r="AV72" s="876"/>
      <c r="AW72" s="876"/>
      <c r="AX72" s="876"/>
      <c r="AY72" s="876"/>
      <c r="AZ72" s="876"/>
      <c r="BA72" s="876"/>
      <c r="BB72" s="876"/>
      <c r="BC72" s="876"/>
      <c r="BD72" s="876"/>
      <c r="BE72" s="876"/>
      <c r="BF72" s="876"/>
      <c r="BG72" s="876"/>
      <c r="BH72" s="876"/>
      <c r="BI72" s="876"/>
      <c r="BJ72" s="876"/>
      <c r="BK72" s="876"/>
      <c r="BL72" s="876"/>
      <c r="BM72" s="876"/>
      <c r="BN72" s="876"/>
      <c r="BO72" s="876"/>
      <c r="BP72" s="876"/>
      <c r="BQ72" s="876"/>
      <c r="BR72" s="876"/>
      <c r="BS72" s="876"/>
      <c r="BT72" s="876"/>
      <c r="BU72" s="876"/>
      <c r="BV72" s="876"/>
      <c r="BW72" s="876"/>
      <c r="BX72" s="876"/>
      <c r="BY72" s="876"/>
      <c r="BZ72" s="876"/>
      <c r="CA72" s="876"/>
      <c r="CB72" s="876"/>
      <c r="CC72" s="876"/>
      <c r="CD72" s="876"/>
      <c r="CE72" s="876"/>
      <c r="CF72" s="876"/>
      <c r="CG72" s="876"/>
      <c r="CH72" s="876"/>
      <c r="CI72" s="876"/>
      <c r="CJ72" s="876"/>
      <c r="CK72" s="876"/>
      <c r="CL72" s="876"/>
      <c r="CM72" s="876"/>
      <c r="CN72" s="876"/>
      <c r="CO72" s="876"/>
      <c r="CP72" s="876"/>
      <c r="CQ72" s="876"/>
      <c r="CR72" s="876"/>
      <c r="CS72" s="876"/>
      <c r="CT72" s="876"/>
      <c r="CU72" s="876"/>
      <c r="CV72" s="876"/>
      <c r="CW72" s="876"/>
      <c r="CX72" s="876"/>
      <c r="CY72" s="876"/>
      <c r="CZ72" s="877"/>
    </row>
    <row r="73" spans="1:117" ht="12.6" customHeight="1">
      <c r="A73" s="89"/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  <c r="BT73" s="89"/>
      <c r="BU73" s="89"/>
      <c r="BV73" s="89"/>
      <c r="BW73" s="89"/>
      <c r="BX73" s="89"/>
      <c r="BY73" s="89"/>
      <c r="BZ73" s="89"/>
      <c r="CA73" s="89"/>
      <c r="CB73" s="89"/>
      <c r="CC73" s="89"/>
      <c r="CD73" s="89"/>
      <c r="CE73" s="89"/>
      <c r="CF73" s="89"/>
      <c r="CG73" s="89"/>
      <c r="CH73" s="89"/>
      <c r="CI73" s="89"/>
      <c r="CJ73" s="89"/>
      <c r="CK73" s="89"/>
      <c r="CL73" s="89"/>
      <c r="CM73" s="89"/>
      <c r="CN73" s="89"/>
      <c r="CO73" s="89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B73" s="555"/>
      <c r="DC73" s="555"/>
      <c r="DD73" s="555"/>
      <c r="DE73" s="555"/>
      <c r="DF73" s="555"/>
      <c r="DG73" s="555"/>
      <c r="DH73" s="555"/>
    </row>
    <row r="74" spans="1:117" ht="12.6" customHeight="1">
      <c r="A74" s="93" t="s">
        <v>1512</v>
      </c>
      <c r="B74" s="89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B74" s="555"/>
      <c r="DC74" s="555"/>
      <c r="DD74" s="555"/>
      <c r="DE74" s="555"/>
      <c r="DF74" s="555"/>
      <c r="DG74" s="555"/>
      <c r="DH74" s="555"/>
    </row>
    <row r="75" spans="1:117" ht="12.6" customHeight="1">
      <c r="A75" s="93"/>
      <c r="B75" s="89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</row>
    <row r="76" spans="1:117" ht="12.6" customHeight="1" thickBot="1">
      <c r="A76" s="7" t="s">
        <v>2802</v>
      </c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L76" s="89"/>
      <c r="BM76" s="89"/>
      <c r="BN76" s="89"/>
      <c r="BO76" s="89"/>
      <c r="BP76" s="89"/>
      <c r="BQ76" s="89"/>
      <c r="BR76" s="89"/>
      <c r="BS76" s="89"/>
      <c r="BT76" s="89"/>
      <c r="BU76" s="89"/>
      <c r="BV76" s="89"/>
      <c r="BW76" s="89"/>
      <c r="BX76" s="89"/>
      <c r="BY76" s="89"/>
      <c r="BZ76" s="89"/>
      <c r="CA76" s="89"/>
      <c r="CB76" s="89"/>
      <c r="CC76" s="89"/>
      <c r="CD76" s="89"/>
      <c r="CE76" s="89"/>
      <c r="CF76" s="89"/>
      <c r="CG76" s="89"/>
      <c r="CH76" s="89"/>
      <c r="CI76" s="89"/>
      <c r="CJ76" s="89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</row>
    <row r="77" spans="1:117" ht="12.6" customHeight="1" thickBot="1">
      <c r="A77" s="1512" t="s">
        <v>0</v>
      </c>
      <c r="B77" s="1512"/>
      <c r="C77" s="1512"/>
      <c r="D77" s="1512"/>
      <c r="E77" s="1512"/>
      <c r="F77" s="1512"/>
      <c r="G77" s="1512" t="s">
        <v>2803</v>
      </c>
      <c r="H77" s="1512"/>
      <c r="I77" s="1512"/>
      <c r="J77" s="1512"/>
      <c r="K77" s="1512"/>
      <c r="L77" s="1512"/>
      <c r="M77" s="1512"/>
      <c r="N77" s="1512"/>
      <c r="O77" s="1512"/>
      <c r="P77" s="1512"/>
      <c r="Q77" s="1512"/>
      <c r="R77" s="1512"/>
      <c r="S77" s="1512"/>
      <c r="T77" s="1512"/>
      <c r="U77" s="1512"/>
      <c r="V77" s="1512"/>
      <c r="W77" s="1512"/>
      <c r="X77" s="1512"/>
      <c r="Y77" s="1512"/>
      <c r="Z77" s="1512"/>
      <c r="AA77" s="1512"/>
      <c r="AB77" s="1512"/>
      <c r="AC77" s="1512"/>
      <c r="AD77" s="1512"/>
      <c r="AE77" s="1512"/>
      <c r="AF77" s="1512"/>
      <c r="AG77" s="1512"/>
      <c r="AH77" s="1512"/>
      <c r="AI77" s="1512"/>
      <c r="AJ77" s="1512"/>
      <c r="AK77" s="1512"/>
      <c r="AL77" s="1512"/>
      <c r="AM77" s="1512"/>
      <c r="AN77" s="1512"/>
      <c r="AO77" s="1512"/>
      <c r="AP77" s="1512"/>
      <c r="AQ77" s="1512"/>
      <c r="AR77" s="1512"/>
      <c r="AS77" s="1512"/>
      <c r="AT77" s="1512"/>
      <c r="AU77" s="1512"/>
      <c r="AV77" s="1512"/>
      <c r="AW77" s="1512"/>
      <c r="AX77" s="1512" t="s">
        <v>2804</v>
      </c>
      <c r="AY77" s="1512"/>
      <c r="AZ77" s="1512"/>
      <c r="BA77" s="1512"/>
      <c r="BB77" s="1512"/>
      <c r="BC77" s="1512"/>
      <c r="BD77" s="1512"/>
      <c r="BE77" s="1512"/>
      <c r="BF77" s="1512"/>
      <c r="BG77" s="1512" t="s">
        <v>539</v>
      </c>
      <c r="BH77" s="1512"/>
      <c r="BI77" s="1512"/>
      <c r="BJ77" s="1512"/>
      <c r="BK77" s="1512"/>
      <c r="BL77" s="1512"/>
      <c r="BM77" s="1512" t="s">
        <v>1513</v>
      </c>
      <c r="BN77" s="1512"/>
      <c r="BO77" s="1512"/>
      <c r="BP77" s="1512"/>
      <c r="BQ77" s="1512"/>
      <c r="BR77" s="1512"/>
      <c r="BS77" s="1512"/>
      <c r="BT77" s="1512"/>
      <c r="BU77" s="1512"/>
      <c r="BV77" s="1512"/>
      <c r="BW77" s="1512"/>
      <c r="BX77" s="1512" t="s">
        <v>540</v>
      </c>
      <c r="BY77" s="1512"/>
      <c r="BZ77" s="1512"/>
      <c r="CA77" s="1512"/>
      <c r="CB77" s="1512"/>
      <c r="CC77" s="1512"/>
      <c r="CD77" s="1512"/>
      <c r="CE77" s="1512"/>
      <c r="CF77" s="1512"/>
      <c r="CG77" s="1512"/>
      <c r="CH77" s="1512"/>
      <c r="CI77" s="1512"/>
      <c r="CJ77" s="1512"/>
      <c r="CK77" s="1512"/>
      <c r="CL77" s="1512"/>
      <c r="CM77" s="1512"/>
      <c r="CN77" s="1512"/>
      <c r="CO77" s="1512"/>
      <c r="CP77" s="1512"/>
      <c r="CQ77" s="1512"/>
      <c r="CR77" s="1512"/>
      <c r="CS77" s="1512"/>
      <c r="CT77" s="1512"/>
      <c r="CU77" s="1512"/>
      <c r="CV77" s="1512"/>
      <c r="CW77" s="1512"/>
      <c r="CX77" s="1512"/>
      <c r="CY77" s="1512"/>
      <c r="CZ77" s="1512"/>
    </row>
    <row r="78" spans="1:117" ht="12.6" customHeight="1" thickBot="1">
      <c r="A78" s="1512"/>
      <c r="B78" s="1512"/>
      <c r="C78" s="1512"/>
      <c r="D78" s="1512"/>
      <c r="E78" s="1512"/>
      <c r="F78" s="1512"/>
      <c r="G78" s="1512"/>
      <c r="H78" s="1512"/>
      <c r="I78" s="1512"/>
      <c r="J78" s="1512"/>
      <c r="K78" s="1512"/>
      <c r="L78" s="1512"/>
      <c r="M78" s="1512"/>
      <c r="N78" s="1512"/>
      <c r="O78" s="1512"/>
      <c r="P78" s="1512"/>
      <c r="Q78" s="1512"/>
      <c r="R78" s="1512"/>
      <c r="S78" s="1512"/>
      <c r="T78" s="1512"/>
      <c r="U78" s="1512"/>
      <c r="V78" s="1512"/>
      <c r="W78" s="1512"/>
      <c r="X78" s="1512"/>
      <c r="Y78" s="1512"/>
      <c r="Z78" s="1512"/>
      <c r="AA78" s="1512"/>
      <c r="AB78" s="1512"/>
      <c r="AC78" s="1512"/>
      <c r="AD78" s="1512"/>
      <c r="AE78" s="1512"/>
      <c r="AF78" s="1512"/>
      <c r="AG78" s="1512"/>
      <c r="AH78" s="1512"/>
      <c r="AI78" s="1512"/>
      <c r="AJ78" s="1512"/>
      <c r="AK78" s="1512"/>
      <c r="AL78" s="1512"/>
      <c r="AM78" s="1512"/>
      <c r="AN78" s="1512"/>
      <c r="AO78" s="1512"/>
      <c r="AP78" s="1512"/>
      <c r="AQ78" s="1512"/>
      <c r="AR78" s="1512"/>
      <c r="AS78" s="1512"/>
      <c r="AT78" s="1512"/>
      <c r="AU78" s="1512"/>
      <c r="AV78" s="1512"/>
      <c r="AW78" s="1512"/>
      <c r="AX78" s="1512"/>
      <c r="AY78" s="1512"/>
      <c r="AZ78" s="1512"/>
      <c r="BA78" s="1512"/>
      <c r="BB78" s="1512"/>
      <c r="BC78" s="1512"/>
      <c r="BD78" s="1512"/>
      <c r="BE78" s="1512"/>
      <c r="BF78" s="1512"/>
      <c r="BG78" s="1512"/>
      <c r="BH78" s="1512"/>
      <c r="BI78" s="1512"/>
      <c r="BJ78" s="1512"/>
      <c r="BK78" s="1512"/>
      <c r="BL78" s="1512"/>
      <c r="BM78" s="1512"/>
      <c r="BN78" s="1512"/>
      <c r="BO78" s="1512"/>
      <c r="BP78" s="1512"/>
      <c r="BQ78" s="1512"/>
      <c r="BR78" s="1512"/>
      <c r="BS78" s="1512"/>
      <c r="BT78" s="1512"/>
      <c r="BU78" s="1512"/>
      <c r="BV78" s="1512"/>
      <c r="BW78" s="1512"/>
      <c r="BX78" s="1512" t="s">
        <v>501</v>
      </c>
      <c r="BY78" s="1512"/>
      <c r="BZ78" s="1512"/>
      <c r="CA78" s="1512"/>
      <c r="CB78" s="1512"/>
      <c r="CC78" s="1512"/>
      <c r="CD78" s="1512"/>
      <c r="CE78" s="1512"/>
      <c r="CF78" s="1512"/>
      <c r="CG78" s="1512"/>
      <c r="CH78" s="1512"/>
      <c r="CI78" s="1512"/>
      <c r="CJ78" s="1512"/>
      <c r="CK78" s="1512"/>
      <c r="CL78" s="1512"/>
      <c r="CM78" s="1512"/>
      <c r="CN78" s="1512" t="s">
        <v>500</v>
      </c>
      <c r="CO78" s="1512"/>
      <c r="CP78" s="1512"/>
      <c r="CQ78" s="1512"/>
      <c r="CR78" s="1512"/>
      <c r="CS78" s="1512"/>
      <c r="CT78" s="1512"/>
      <c r="CU78" s="1512"/>
      <c r="CV78" s="1512"/>
      <c r="CW78" s="1512"/>
      <c r="CX78" s="1512"/>
      <c r="CY78" s="1512"/>
      <c r="CZ78" s="1512"/>
      <c r="DH78" s="3"/>
      <c r="DI78" s="3"/>
      <c r="DJ78" s="538"/>
      <c r="DK78" s="4"/>
      <c r="DL78" s="4"/>
      <c r="DM78" s="3"/>
    </row>
    <row r="79" spans="1:117" ht="12.6" customHeight="1">
      <c r="A79" s="1505"/>
      <c r="B79" s="1524"/>
      <c r="C79" s="1524"/>
      <c r="D79" s="1524"/>
      <c r="E79" s="1524"/>
      <c r="F79" s="1525"/>
      <c r="G79" s="1549"/>
      <c r="H79" s="1550"/>
      <c r="I79" s="1550"/>
      <c r="J79" s="1550"/>
      <c r="K79" s="1550"/>
      <c r="L79" s="1550"/>
      <c r="M79" s="1550"/>
      <c r="N79" s="1550"/>
      <c r="O79" s="1550"/>
      <c r="P79" s="1550"/>
      <c r="Q79" s="1550"/>
      <c r="R79" s="1550"/>
      <c r="S79" s="1550"/>
      <c r="T79" s="1550"/>
      <c r="U79" s="1550"/>
      <c r="V79" s="1550"/>
      <c r="W79" s="1550"/>
      <c r="X79" s="1550"/>
      <c r="Y79" s="1550"/>
      <c r="Z79" s="1550"/>
      <c r="AA79" s="1550"/>
      <c r="AB79" s="1550"/>
      <c r="AC79" s="1550"/>
      <c r="AD79" s="1550"/>
      <c r="AE79" s="1550"/>
      <c r="AF79" s="1550"/>
      <c r="AG79" s="1550"/>
      <c r="AH79" s="1550"/>
      <c r="AI79" s="1550"/>
      <c r="AJ79" s="1550"/>
      <c r="AK79" s="1550"/>
      <c r="AL79" s="1550"/>
      <c r="AM79" s="1550"/>
      <c r="AN79" s="1550"/>
      <c r="AO79" s="1550"/>
      <c r="AP79" s="1550"/>
      <c r="AQ79" s="1550"/>
      <c r="AR79" s="1550"/>
      <c r="AS79" s="1550"/>
      <c r="AT79" s="1550"/>
      <c r="AU79" s="1550"/>
      <c r="AV79" s="1550"/>
      <c r="AW79" s="1551"/>
      <c r="AX79" s="1535"/>
      <c r="AY79" s="1536"/>
      <c r="AZ79" s="1536"/>
      <c r="BA79" s="1536"/>
      <c r="BB79" s="1536"/>
      <c r="BC79" s="1536"/>
      <c r="BD79" s="1536"/>
      <c r="BE79" s="1536"/>
      <c r="BF79" s="1537"/>
      <c r="BG79" s="1505"/>
      <c r="BH79" s="1506"/>
      <c r="BI79" s="1506"/>
      <c r="BJ79" s="1506"/>
      <c r="BK79" s="1506"/>
      <c r="BL79" s="1507"/>
      <c r="BM79" s="1561"/>
      <c r="BN79" s="1562"/>
      <c r="BO79" s="1562"/>
      <c r="BP79" s="1562"/>
      <c r="BQ79" s="1562"/>
      <c r="BR79" s="1562"/>
      <c r="BS79" s="1562"/>
      <c r="BT79" s="1562"/>
      <c r="BU79" s="1562"/>
      <c r="BV79" s="1562"/>
      <c r="BW79" s="1563"/>
      <c r="BX79" s="1555"/>
      <c r="BY79" s="1556"/>
      <c r="BZ79" s="1556"/>
      <c r="CA79" s="1556"/>
      <c r="CB79" s="1556"/>
      <c r="CC79" s="1556"/>
      <c r="CD79" s="1556"/>
      <c r="CE79" s="1556"/>
      <c r="CF79" s="1556"/>
      <c r="CG79" s="1556"/>
      <c r="CH79" s="1556"/>
      <c r="CI79" s="1556"/>
      <c r="CJ79" s="1556"/>
      <c r="CK79" s="1556"/>
      <c r="CL79" s="1556"/>
      <c r="CM79" s="1557"/>
      <c r="CN79" s="1529"/>
      <c r="CO79" s="1530"/>
      <c r="CP79" s="1530"/>
      <c r="CQ79" s="1530"/>
      <c r="CR79" s="1530"/>
      <c r="CS79" s="1530"/>
      <c r="CT79" s="1530"/>
      <c r="CU79" s="1530"/>
      <c r="CV79" s="1530"/>
      <c r="CW79" s="1530"/>
      <c r="CX79" s="1530"/>
      <c r="CY79" s="1530"/>
      <c r="CZ79" s="1531"/>
    </row>
    <row r="80" spans="1:117" ht="12.6" customHeight="1">
      <c r="A80" s="1526"/>
      <c r="B80" s="1527"/>
      <c r="C80" s="1527"/>
      <c r="D80" s="1527"/>
      <c r="E80" s="1527"/>
      <c r="F80" s="1528"/>
      <c r="G80" s="1552"/>
      <c r="H80" s="1553"/>
      <c r="I80" s="1553"/>
      <c r="J80" s="1553"/>
      <c r="K80" s="1553"/>
      <c r="L80" s="1553"/>
      <c r="M80" s="1553"/>
      <c r="N80" s="1553"/>
      <c r="O80" s="1553"/>
      <c r="P80" s="1553"/>
      <c r="Q80" s="1553"/>
      <c r="R80" s="1553"/>
      <c r="S80" s="1553"/>
      <c r="T80" s="1553"/>
      <c r="U80" s="1553"/>
      <c r="V80" s="1553"/>
      <c r="W80" s="1553"/>
      <c r="X80" s="1553"/>
      <c r="Y80" s="1553"/>
      <c r="Z80" s="1553"/>
      <c r="AA80" s="1553"/>
      <c r="AB80" s="1553"/>
      <c r="AC80" s="1553"/>
      <c r="AD80" s="1553"/>
      <c r="AE80" s="1553"/>
      <c r="AF80" s="1553"/>
      <c r="AG80" s="1553"/>
      <c r="AH80" s="1553"/>
      <c r="AI80" s="1553"/>
      <c r="AJ80" s="1553"/>
      <c r="AK80" s="1553"/>
      <c r="AL80" s="1553"/>
      <c r="AM80" s="1553"/>
      <c r="AN80" s="1553"/>
      <c r="AO80" s="1553"/>
      <c r="AP80" s="1553"/>
      <c r="AQ80" s="1553"/>
      <c r="AR80" s="1553"/>
      <c r="AS80" s="1553"/>
      <c r="AT80" s="1553"/>
      <c r="AU80" s="1553"/>
      <c r="AV80" s="1553"/>
      <c r="AW80" s="1554"/>
      <c r="AX80" s="1538"/>
      <c r="AY80" s="1539"/>
      <c r="AZ80" s="1539"/>
      <c r="BA80" s="1539"/>
      <c r="BB80" s="1539"/>
      <c r="BC80" s="1539"/>
      <c r="BD80" s="1539"/>
      <c r="BE80" s="1539"/>
      <c r="BF80" s="1540"/>
      <c r="BG80" s="1508"/>
      <c r="BH80" s="1509"/>
      <c r="BI80" s="1509"/>
      <c r="BJ80" s="1509"/>
      <c r="BK80" s="1509"/>
      <c r="BL80" s="1510"/>
      <c r="BM80" s="1564"/>
      <c r="BN80" s="1565"/>
      <c r="BO80" s="1565"/>
      <c r="BP80" s="1565"/>
      <c r="BQ80" s="1565"/>
      <c r="BR80" s="1565"/>
      <c r="BS80" s="1565"/>
      <c r="BT80" s="1565"/>
      <c r="BU80" s="1565"/>
      <c r="BV80" s="1565"/>
      <c r="BW80" s="1566"/>
      <c r="BX80" s="1558"/>
      <c r="BY80" s="1559"/>
      <c r="BZ80" s="1559"/>
      <c r="CA80" s="1559"/>
      <c r="CB80" s="1559"/>
      <c r="CC80" s="1559"/>
      <c r="CD80" s="1559"/>
      <c r="CE80" s="1559"/>
      <c r="CF80" s="1559"/>
      <c r="CG80" s="1559"/>
      <c r="CH80" s="1559"/>
      <c r="CI80" s="1559"/>
      <c r="CJ80" s="1559"/>
      <c r="CK80" s="1559"/>
      <c r="CL80" s="1559"/>
      <c r="CM80" s="1560"/>
      <c r="CN80" s="1532"/>
      <c r="CO80" s="1533"/>
      <c r="CP80" s="1533"/>
      <c r="CQ80" s="1533"/>
      <c r="CR80" s="1533"/>
      <c r="CS80" s="1533"/>
      <c r="CT80" s="1533"/>
      <c r="CU80" s="1533"/>
      <c r="CV80" s="1533"/>
      <c r="CW80" s="1533"/>
      <c r="CX80" s="1533"/>
      <c r="CY80" s="1533"/>
      <c r="CZ80" s="1534"/>
    </row>
    <row r="81" spans="1:104" ht="12.6" customHeight="1">
      <c r="A81" s="89"/>
      <c r="B81" s="91"/>
      <c r="C81" s="91"/>
      <c r="D81" s="91"/>
      <c r="E81" s="91"/>
      <c r="F81" s="91"/>
      <c r="G81" s="89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89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89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8"/>
      <c r="CO81" s="99"/>
      <c r="CP81" s="99"/>
      <c r="CQ81" s="99"/>
      <c r="CR81" s="99"/>
      <c r="CS81" s="99"/>
      <c r="CT81" s="99"/>
      <c r="CU81" s="99"/>
      <c r="CV81" s="99"/>
      <c r="CW81" s="99"/>
      <c r="CX81" s="99"/>
      <c r="CY81" s="99"/>
      <c r="CZ81" s="99"/>
    </row>
    <row r="82" spans="1:104" ht="12.6" customHeight="1" thickBot="1">
      <c r="A82" s="7" t="s">
        <v>2770</v>
      </c>
      <c r="B82" s="89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  <c r="BT82" s="89"/>
      <c r="BU82" s="89"/>
      <c r="BV82" s="89"/>
      <c r="BW82" s="89"/>
      <c r="BX82" s="89"/>
      <c r="BY82" s="89"/>
      <c r="BZ82" s="89"/>
      <c r="CA82" s="89"/>
      <c r="CB82" s="89"/>
      <c r="CC82" s="89"/>
      <c r="CD82" s="89"/>
      <c r="CE82" s="89"/>
      <c r="CF82" s="89"/>
      <c r="CG82" s="89"/>
      <c r="CH82" s="89"/>
      <c r="CI82" s="89"/>
      <c r="CJ82" s="89"/>
      <c r="CK82" s="89"/>
      <c r="CL82" s="89"/>
      <c r="CM82" s="89"/>
      <c r="CN82" s="89"/>
      <c r="CO82" s="89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</row>
    <row r="83" spans="1:104" ht="12.6" customHeight="1">
      <c r="A83" s="878" t="s">
        <v>2622</v>
      </c>
      <c r="B83" s="870"/>
      <c r="C83" s="870"/>
      <c r="D83" s="870"/>
      <c r="E83" s="870"/>
      <c r="F83" s="870"/>
      <c r="G83" s="870"/>
      <c r="H83" s="870"/>
      <c r="I83" s="870"/>
      <c r="J83" s="870"/>
      <c r="K83" s="870"/>
      <c r="L83" s="870"/>
      <c r="M83" s="870"/>
      <c r="N83" s="870"/>
      <c r="O83" s="870"/>
      <c r="P83" s="870"/>
      <c r="Q83" s="870"/>
      <c r="R83" s="870"/>
      <c r="S83" s="870"/>
      <c r="T83" s="870"/>
      <c r="U83" s="870"/>
      <c r="V83" s="870"/>
      <c r="W83" s="870"/>
      <c r="X83" s="870"/>
      <c r="Y83" s="870"/>
      <c r="Z83" s="870"/>
      <c r="AA83" s="870"/>
      <c r="AB83" s="870"/>
      <c r="AC83" s="870"/>
      <c r="AD83" s="870"/>
      <c r="AE83" s="870"/>
      <c r="AF83" s="870"/>
      <c r="AG83" s="870"/>
      <c r="AH83" s="870"/>
      <c r="AI83" s="870"/>
      <c r="AJ83" s="870"/>
      <c r="AK83" s="870"/>
      <c r="AL83" s="870"/>
      <c r="AM83" s="870"/>
      <c r="AN83" s="870"/>
      <c r="AO83" s="870"/>
      <c r="AP83" s="870"/>
      <c r="AQ83" s="870"/>
      <c r="AR83" s="870"/>
      <c r="AS83" s="870"/>
      <c r="AT83" s="870"/>
      <c r="AU83" s="870"/>
      <c r="AV83" s="870"/>
      <c r="AW83" s="870"/>
      <c r="AX83" s="870"/>
      <c r="AY83" s="870"/>
      <c r="AZ83" s="870"/>
      <c r="BA83" s="870"/>
      <c r="BB83" s="870"/>
      <c r="BC83" s="870"/>
      <c r="BD83" s="870"/>
      <c r="BE83" s="870"/>
      <c r="BF83" s="870"/>
      <c r="BG83" s="870"/>
      <c r="BH83" s="870"/>
      <c r="BI83" s="870"/>
      <c r="BJ83" s="870"/>
      <c r="BK83" s="870"/>
      <c r="BL83" s="870"/>
      <c r="BM83" s="870"/>
      <c r="BN83" s="870"/>
      <c r="BO83" s="870"/>
      <c r="BP83" s="870"/>
      <c r="BQ83" s="870"/>
      <c r="BR83" s="870"/>
      <c r="BS83" s="870"/>
      <c r="BT83" s="870"/>
      <c r="BU83" s="870"/>
      <c r="BV83" s="870"/>
      <c r="BW83" s="870"/>
      <c r="BX83" s="870"/>
      <c r="BY83" s="870"/>
      <c r="BZ83" s="870"/>
      <c r="CA83" s="870"/>
      <c r="CB83" s="870"/>
      <c r="CC83" s="870"/>
      <c r="CD83" s="870"/>
      <c r="CE83" s="870"/>
      <c r="CF83" s="870"/>
      <c r="CG83" s="870"/>
      <c r="CH83" s="870"/>
      <c r="CI83" s="870"/>
      <c r="CJ83" s="870"/>
      <c r="CK83" s="870"/>
      <c r="CL83" s="870"/>
      <c r="CM83" s="870"/>
      <c r="CN83" s="870"/>
      <c r="CO83" s="870"/>
      <c r="CP83" s="870"/>
      <c r="CQ83" s="870"/>
      <c r="CR83" s="870"/>
      <c r="CS83" s="870"/>
      <c r="CT83" s="870"/>
      <c r="CU83" s="870"/>
      <c r="CV83" s="870"/>
      <c r="CW83" s="870"/>
      <c r="CX83" s="870"/>
      <c r="CY83" s="870"/>
      <c r="CZ83" s="871"/>
    </row>
    <row r="84" spans="1:104" ht="12.6" customHeight="1">
      <c r="A84" s="872"/>
      <c r="B84" s="873"/>
      <c r="C84" s="873"/>
      <c r="D84" s="873"/>
      <c r="E84" s="873"/>
      <c r="F84" s="873"/>
      <c r="G84" s="873"/>
      <c r="H84" s="873"/>
      <c r="I84" s="873"/>
      <c r="J84" s="873"/>
      <c r="K84" s="873"/>
      <c r="L84" s="873"/>
      <c r="M84" s="873"/>
      <c r="N84" s="873"/>
      <c r="O84" s="873"/>
      <c r="P84" s="873"/>
      <c r="Q84" s="873"/>
      <c r="R84" s="873"/>
      <c r="S84" s="873"/>
      <c r="T84" s="873"/>
      <c r="U84" s="873"/>
      <c r="V84" s="873"/>
      <c r="W84" s="873"/>
      <c r="X84" s="873"/>
      <c r="Y84" s="873"/>
      <c r="Z84" s="873"/>
      <c r="AA84" s="873"/>
      <c r="AB84" s="873"/>
      <c r="AC84" s="873"/>
      <c r="AD84" s="873"/>
      <c r="AE84" s="873"/>
      <c r="AF84" s="873"/>
      <c r="AG84" s="873"/>
      <c r="AH84" s="873"/>
      <c r="AI84" s="873"/>
      <c r="AJ84" s="873"/>
      <c r="AK84" s="873"/>
      <c r="AL84" s="873"/>
      <c r="AM84" s="873"/>
      <c r="AN84" s="873"/>
      <c r="AO84" s="873"/>
      <c r="AP84" s="873"/>
      <c r="AQ84" s="873"/>
      <c r="AR84" s="873"/>
      <c r="AS84" s="873"/>
      <c r="AT84" s="873"/>
      <c r="AU84" s="873"/>
      <c r="AV84" s="873"/>
      <c r="AW84" s="873"/>
      <c r="AX84" s="873"/>
      <c r="AY84" s="873"/>
      <c r="AZ84" s="873"/>
      <c r="BA84" s="873"/>
      <c r="BB84" s="873"/>
      <c r="BC84" s="873"/>
      <c r="BD84" s="873"/>
      <c r="BE84" s="873"/>
      <c r="BF84" s="873"/>
      <c r="BG84" s="873"/>
      <c r="BH84" s="873"/>
      <c r="BI84" s="873"/>
      <c r="BJ84" s="873"/>
      <c r="BK84" s="873"/>
      <c r="BL84" s="873"/>
      <c r="BM84" s="873"/>
      <c r="BN84" s="873"/>
      <c r="BO84" s="873"/>
      <c r="BP84" s="873"/>
      <c r="BQ84" s="873"/>
      <c r="BR84" s="873"/>
      <c r="BS84" s="873"/>
      <c r="BT84" s="873"/>
      <c r="BU84" s="873"/>
      <c r="BV84" s="873"/>
      <c r="BW84" s="873"/>
      <c r="BX84" s="873"/>
      <c r="BY84" s="873"/>
      <c r="BZ84" s="873"/>
      <c r="CA84" s="873"/>
      <c r="CB84" s="873"/>
      <c r="CC84" s="873"/>
      <c r="CD84" s="873"/>
      <c r="CE84" s="873"/>
      <c r="CF84" s="873"/>
      <c r="CG84" s="873"/>
      <c r="CH84" s="873"/>
      <c r="CI84" s="873"/>
      <c r="CJ84" s="873"/>
      <c r="CK84" s="873"/>
      <c r="CL84" s="873"/>
      <c r="CM84" s="873"/>
      <c r="CN84" s="873"/>
      <c r="CO84" s="873"/>
      <c r="CP84" s="873"/>
      <c r="CQ84" s="873"/>
      <c r="CR84" s="873"/>
      <c r="CS84" s="873"/>
      <c r="CT84" s="873"/>
      <c r="CU84" s="873"/>
      <c r="CV84" s="873"/>
      <c r="CW84" s="873"/>
      <c r="CX84" s="873"/>
      <c r="CY84" s="873"/>
      <c r="CZ84" s="874"/>
    </row>
    <row r="85" spans="1:104" ht="12.6" customHeight="1" thickBot="1">
      <c r="A85" s="875"/>
      <c r="B85" s="876"/>
      <c r="C85" s="876"/>
      <c r="D85" s="876"/>
      <c r="E85" s="876"/>
      <c r="F85" s="876"/>
      <c r="G85" s="876"/>
      <c r="H85" s="876"/>
      <c r="I85" s="876"/>
      <c r="J85" s="876"/>
      <c r="K85" s="876"/>
      <c r="L85" s="876"/>
      <c r="M85" s="876"/>
      <c r="N85" s="876"/>
      <c r="O85" s="876"/>
      <c r="P85" s="876"/>
      <c r="Q85" s="876"/>
      <c r="R85" s="876"/>
      <c r="S85" s="876"/>
      <c r="T85" s="876"/>
      <c r="U85" s="876"/>
      <c r="V85" s="876"/>
      <c r="W85" s="876"/>
      <c r="X85" s="876"/>
      <c r="Y85" s="876"/>
      <c r="Z85" s="876"/>
      <c r="AA85" s="876"/>
      <c r="AB85" s="876"/>
      <c r="AC85" s="876"/>
      <c r="AD85" s="876"/>
      <c r="AE85" s="876"/>
      <c r="AF85" s="876"/>
      <c r="AG85" s="876"/>
      <c r="AH85" s="876"/>
      <c r="AI85" s="876"/>
      <c r="AJ85" s="876"/>
      <c r="AK85" s="876"/>
      <c r="AL85" s="876"/>
      <c r="AM85" s="876"/>
      <c r="AN85" s="876"/>
      <c r="AO85" s="876"/>
      <c r="AP85" s="876"/>
      <c r="AQ85" s="876"/>
      <c r="AR85" s="876"/>
      <c r="AS85" s="876"/>
      <c r="AT85" s="876"/>
      <c r="AU85" s="876"/>
      <c r="AV85" s="876"/>
      <c r="AW85" s="876"/>
      <c r="AX85" s="876"/>
      <c r="AY85" s="876"/>
      <c r="AZ85" s="876"/>
      <c r="BA85" s="876"/>
      <c r="BB85" s="876"/>
      <c r="BC85" s="876"/>
      <c r="BD85" s="876"/>
      <c r="BE85" s="876"/>
      <c r="BF85" s="876"/>
      <c r="BG85" s="876"/>
      <c r="BH85" s="876"/>
      <c r="BI85" s="876"/>
      <c r="BJ85" s="876"/>
      <c r="BK85" s="876"/>
      <c r="BL85" s="876"/>
      <c r="BM85" s="876"/>
      <c r="BN85" s="876"/>
      <c r="BO85" s="876"/>
      <c r="BP85" s="876"/>
      <c r="BQ85" s="876"/>
      <c r="BR85" s="876"/>
      <c r="BS85" s="876"/>
      <c r="BT85" s="876"/>
      <c r="BU85" s="876"/>
      <c r="BV85" s="876"/>
      <c r="BW85" s="876"/>
      <c r="BX85" s="876"/>
      <c r="BY85" s="876"/>
      <c r="BZ85" s="876"/>
      <c r="CA85" s="876"/>
      <c r="CB85" s="876"/>
      <c r="CC85" s="876"/>
      <c r="CD85" s="876"/>
      <c r="CE85" s="876"/>
      <c r="CF85" s="876"/>
      <c r="CG85" s="876"/>
      <c r="CH85" s="876"/>
      <c r="CI85" s="876"/>
      <c r="CJ85" s="876"/>
      <c r="CK85" s="876"/>
      <c r="CL85" s="876"/>
      <c r="CM85" s="876"/>
      <c r="CN85" s="876"/>
      <c r="CO85" s="876"/>
      <c r="CP85" s="876"/>
      <c r="CQ85" s="876"/>
      <c r="CR85" s="876"/>
      <c r="CS85" s="876"/>
      <c r="CT85" s="876"/>
      <c r="CU85" s="876"/>
      <c r="CV85" s="876"/>
      <c r="CW85" s="876"/>
      <c r="CX85" s="876"/>
      <c r="CY85" s="876"/>
      <c r="CZ85" s="877"/>
    </row>
    <row r="86" spans="1:104" ht="12.6" customHeight="1"/>
    <row r="87" spans="1:104" ht="12.6" customHeight="1" thickBot="1">
      <c r="A87" s="7" t="s">
        <v>2771</v>
      </c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  <c r="BT87" s="89"/>
      <c r="BU87" s="89"/>
      <c r="BV87" s="89"/>
      <c r="BW87" s="89"/>
      <c r="BX87" s="89"/>
      <c r="BY87" s="89"/>
      <c r="BZ87" s="89"/>
      <c r="CA87" s="89"/>
      <c r="CB87" s="89"/>
      <c r="CC87" s="89"/>
      <c r="CD87" s="89"/>
      <c r="CE87" s="89"/>
      <c r="CF87" s="89"/>
      <c r="CG87" s="89"/>
      <c r="CH87" s="89"/>
      <c r="CI87" s="89"/>
      <c r="CJ87" s="103"/>
      <c r="CK87" s="103"/>
      <c r="CL87" s="103"/>
      <c r="CM87" s="103"/>
      <c r="CN87" s="103"/>
      <c r="CO87" s="103"/>
      <c r="CP87" s="103"/>
      <c r="CQ87" s="103"/>
      <c r="CR87" s="103"/>
      <c r="CS87" s="103"/>
      <c r="CT87" s="103"/>
      <c r="CU87" s="103"/>
      <c r="CV87" s="103"/>
      <c r="CW87" s="103"/>
      <c r="CX87" s="103"/>
      <c r="CY87" s="103"/>
      <c r="CZ87" s="103"/>
    </row>
    <row r="88" spans="1:104" ht="12.6" customHeight="1">
      <c r="A88" s="878" t="s">
        <v>2622</v>
      </c>
      <c r="B88" s="870"/>
      <c r="C88" s="870"/>
      <c r="D88" s="870"/>
      <c r="E88" s="870"/>
      <c r="F88" s="870"/>
      <c r="G88" s="870"/>
      <c r="H88" s="870"/>
      <c r="I88" s="870"/>
      <c r="J88" s="870"/>
      <c r="K88" s="870"/>
      <c r="L88" s="870"/>
      <c r="M88" s="870"/>
      <c r="N88" s="870"/>
      <c r="O88" s="870"/>
      <c r="P88" s="870"/>
      <c r="Q88" s="870"/>
      <c r="R88" s="870"/>
      <c r="S88" s="870"/>
      <c r="T88" s="870"/>
      <c r="U88" s="870"/>
      <c r="V88" s="870"/>
      <c r="W88" s="870"/>
      <c r="X88" s="870"/>
      <c r="Y88" s="870"/>
      <c r="Z88" s="870"/>
      <c r="AA88" s="870"/>
      <c r="AB88" s="870"/>
      <c r="AC88" s="870"/>
      <c r="AD88" s="870"/>
      <c r="AE88" s="870"/>
      <c r="AF88" s="870"/>
      <c r="AG88" s="870"/>
      <c r="AH88" s="870"/>
      <c r="AI88" s="870"/>
      <c r="AJ88" s="870"/>
      <c r="AK88" s="870"/>
      <c r="AL88" s="870"/>
      <c r="AM88" s="870"/>
      <c r="AN88" s="870"/>
      <c r="AO88" s="870"/>
      <c r="AP88" s="870"/>
      <c r="AQ88" s="870"/>
      <c r="AR88" s="870"/>
      <c r="AS88" s="870"/>
      <c r="AT88" s="870"/>
      <c r="AU88" s="870"/>
      <c r="AV88" s="870"/>
      <c r="AW88" s="870"/>
      <c r="AX88" s="870"/>
      <c r="AY88" s="870"/>
      <c r="AZ88" s="870"/>
      <c r="BA88" s="870"/>
      <c r="BB88" s="870"/>
      <c r="BC88" s="870"/>
      <c r="BD88" s="870"/>
      <c r="BE88" s="870"/>
      <c r="BF88" s="870"/>
      <c r="BG88" s="870"/>
      <c r="BH88" s="870"/>
      <c r="BI88" s="870"/>
      <c r="BJ88" s="870"/>
      <c r="BK88" s="870"/>
      <c r="BL88" s="870"/>
      <c r="BM88" s="870"/>
      <c r="BN88" s="870"/>
      <c r="BO88" s="870"/>
      <c r="BP88" s="870"/>
      <c r="BQ88" s="870"/>
      <c r="BR88" s="870"/>
      <c r="BS88" s="870"/>
      <c r="BT88" s="870"/>
      <c r="BU88" s="870"/>
      <c r="BV88" s="870"/>
      <c r="BW88" s="870"/>
      <c r="BX88" s="870"/>
      <c r="BY88" s="870"/>
      <c r="BZ88" s="870"/>
      <c r="CA88" s="870"/>
      <c r="CB88" s="870"/>
      <c r="CC88" s="870"/>
      <c r="CD88" s="870"/>
      <c r="CE88" s="870"/>
      <c r="CF88" s="870"/>
      <c r="CG88" s="870"/>
      <c r="CH88" s="870"/>
      <c r="CI88" s="870"/>
      <c r="CJ88" s="870"/>
      <c r="CK88" s="870"/>
      <c r="CL88" s="870"/>
      <c r="CM88" s="870"/>
      <c r="CN88" s="870"/>
      <c r="CO88" s="870"/>
      <c r="CP88" s="870"/>
      <c r="CQ88" s="870"/>
      <c r="CR88" s="870"/>
      <c r="CS88" s="870"/>
      <c r="CT88" s="870"/>
      <c r="CU88" s="870"/>
      <c r="CV88" s="870"/>
      <c r="CW88" s="870"/>
      <c r="CX88" s="870"/>
      <c r="CY88" s="870"/>
      <c r="CZ88" s="871"/>
    </row>
    <row r="89" spans="1:104" ht="12.6" customHeight="1">
      <c r="A89" s="872"/>
      <c r="B89" s="873"/>
      <c r="C89" s="873"/>
      <c r="D89" s="873"/>
      <c r="E89" s="873"/>
      <c r="F89" s="873"/>
      <c r="G89" s="873"/>
      <c r="H89" s="873"/>
      <c r="I89" s="873"/>
      <c r="J89" s="873"/>
      <c r="K89" s="873"/>
      <c r="L89" s="873"/>
      <c r="M89" s="873"/>
      <c r="N89" s="873"/>
      <c r="O89" s="873"/>
      <c r="P89" s="873"/>
      <c r="Q89" s="873"/>
      <c r="R89" s="873"/>
      <c r="S89" s="873"/>
      <c r="T89" s="873"/>
      <c r="U89" s="873"/>
      <c r="V89" s="873"/>
      <c r="W89" s="873"/>
      <c r="X89" s="873"/>
      <c r="Y89" s="873"/>
      <c r="Z89" s="873"/>
      <c r="AA89" s="873"/>
      <c r="AB89" s="873"/>
      <c r="AC89" s="873"/>
      <c r="AD89" s="873"/>
      <c r="AE89" s="873"/>
      <c r="AF89" s="873"/>
      <c r="AG89" s="873"/>
      <c r="AH89" s="873"/>
      <c r="AI89" s="873"/>
      <c r="AJ89" s="873"/>
      <c r="AK89" s="873"/>
      <c r="AL89" s="873"/>
      <c r="AM89" s="873"/>
      <c r="AN89" s="873"/>
      <c r="AO89" s="873"/>
      <c r="AP89" s="873"/>
      <c r="AQ89" s="873"/>
      <c r="AR89" s="873"/>
      <c r="AS89" s="873"/>
      <c r="AT89" s="873"/>
      <c r="AU89" s="873"/>
      <c r="AV89" s="873"/>
      <c r="AW89" s="873"/>
      <c r="AX89" s="873"/>
      <c r="AY89" s="873"/>
      <c r="AZ89" s="873"/>
      <c r="BA89" s="873"/>
      <c r="BB89" s="873"/>
      <c r="BC89" s="873"/>
      <c r="BD89" s="873"/>
      <c r="BE89" s="873"/>
      <c r="BF89" s="873"/>
      <c r="BG89" s="873"/>
      <c r="BH89" s="873"/>
      <c r="BI89" s="873"/>
      <c r="BJ89" s="873"/>
      <c r="BK89" s="873"/>
      <c r="BL89" s="873"/>
      <c r="BM89" s="873"/>
      <c r="BN89" s="873"/>
      <c r="BO89" s="873"/>
      <c r="BP89" s="873"/>
      <c r="BQ89" s="873"/>
      <c r="BR89" s="873"/>
      <c r="BS89" s="873"/>
      <c r="BT89" s="873"/>
      <c r="BU89" s="873"/>
      <c r="BV89" s="873"/>
      <c r="BW89" s="873"/>
      <c r="BX89" s="873"/>
      <c r="BY89" s="873"/>
      <c r="BZ89" s="873"/>
      <c r="CA89" s="873"/>
      <c r="CB89" s="873"/>
      <c r="CC89" s="873"/>
      <c r="CD89" s="873"/>
      <c r="CE89" s="873"/>
      <c r="CF89" s="873"/>
      <c r="CG89" s="873"/>
      <c r="CH89" s="873"/>
      <c r="CI89" s="873"/>
      <c r="CJ89" s="873"/>
      <c r="CK89" s="873"/>
      <c r="CL89" s="873"/>
      <c r="CM89" s="873"/>
      <c r="CN89" s="873"/>
      <c r="CO89" s="873"/>
      <c r="CP89" s="873"/>
      <c r="CQ89" s="873"/>
      <c r="CR89" s="873"/>
      <c r="CS89" s="873"/>
      <c r="CT89" s="873"/>
      <c r="CU89" s="873"/>
      <c r="CV89" s="873"/>
      <c r="CW89" s="873"/>
      <c r="CX89" s="873"/>
      <c r="CY89" s="873"/>
      <c r="CZ89" s="874"/>
    </row>
    <row r="90" spans="1:104" ht="12.6" customHeight="1" thickBot="1">
      <c r="A90" s="875"/>
      <c r="B90" s="876"/>
      <c r="C90" s="876"/>
      <c r="D90" s="876"/>
      <c r="E90" s="876"/>
      <c r="F90" s="876"/>
      <c r="G90" s="876"/>
      <c r="H90" s="876"/>
      <c r="I90" s="876"/>
      <c r="J90" s="876"/>
      <c r="K90" s="876"/>
      <c r="L90" s="876"/>
      <c r="M90" s="876"/>
      <c r="N90" s="876"/>
      <c r="O90" s="876"/>
      <c r="P90" s="876"/>
      <c r="Q90" s="876"/>
      <c r="R90" s="876"/>
      <c r="S90" s="876"/>
      <c r="T90" s="876"/>
      <c r="U90" s="876"/>
      <c r="V90" s="876"/>
      <c r="W90" s="876"/>
      <c r="X90" s="876"/>
      <c r="Y90" s="876"/>
      <c r="Z90" s="876"/>
      <c r="AA90" s="876"/>
      <c r="AB90" s="876"/>
      <c r="AC90" s="876"/>
      <c r="AD90" s="876"/>
      <c r="AE90" s="876"/>
      <c r="AF90" s="876"/>
      <c r="AG90" s="876"/>
      <c r="AH90" s="876"/>
      <c r="AI90" s="876"/>
      <c r="AJ90" s="876"/>
      <c r="AK90" s="876"/>
      <c r="AL90" s="876"/>
      <c r="AM90" s="876"/>
      <c r="AN90" s="876"/>
      <c r="AO90" s="876"/>
      <c r="AP90" s="876"/>
      <c r="AQ90" s="876"/>
      <c r="AR90" s="876"/>
      <c r="AS90" s="876"/>
      <c r="AT90" s="876"/>
      <c r="AU90" s="876"/>
      <c r="AV90" s="876"/>
      <c r="AW90" s="876"/>
      <c r="AX90" s="876"/>
      <c r="AY90" s="876"/>
      <c r="AZ90" s="876"/>
      <c r="BA90" s="876"/>
      <c r="BB90" s="876"/>
      <c r="BC90" s="876"/>
      <c r="BD90" s="876"/>
      <c r="BE90" s="876"/>
      <c r="BF90" s="876"/>
      <c r="BG90" s="876"/>
      <c r="BH90" s="876"/>
      <c r="BI90" s="876"/>
      <c r="BJ90" s="876"/>
      <c r="BK90" s="876"/>
      <c r="BL90" s="876"/>
      <c r="BM90" s="876"/>
      <c r="BN90" s="876"/>
      <c r="BO90" s="876"/>
      <c r="BP90" s="876"/>
      <c r="BQ90" s="876"/>
      <c r="BR90" s="876"/>
      <c r="BS90" s="876"/>
      <c r="BT90" s="876"/>
      <c r="BU90" s="876"/>
      <c r="BV90" s="876"/>
      <c r="BW90" s="876"/>
      <c r="BX90" s="876"/>
      <c r="BY90" s="876"/>
      <c r="BZ90" s="876"/>
      <c r="CA90" s="876"/>
      <c r="CB90" s="876"/>
      <c r="CC90" s="876"/>
      <c r="CD90" s="876"/>
      <c r="CE90" s="876"/>
      <c r="CF90" s="876"/>
      <c r="CG90" s="876"/>
      <c r="CH90" s="876"/>
      <c r="CI90" s="876"/>
      <c r="CJ90" s="876"/>
      <c r="CK90" s="876"/>
      <c r="CL90" s="876"/>
      <c r="CM90" s="876"/>
      <c r="CN90" s="876"/>
      <c r="CO90" s="876"/>
      <c r="CP90" s="876"/>
      <c r="CQ90" s="876"/>
      <c r="CR90" s="876"/>
      <c r="CS90" s="876"/>
      <c r="CT90" s="876"/>
      <c r="CU90" s="876"/>
      <c r="CV90" s="876"/>
      <c r="CW90" s="876"/>
      <c r="CX90" s="876"/>
      <c r="CY90" s="876"/>
      <c r="CZ90" s="877"/>
    </row>
    <row r="91" spans="1:104" ht="12.95" customHeight="1">
      <c r="A91" s="89"/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  <c r="BT91" s="89"/>
      <c r="BU91" s="89"/>
      <c r="BV91" s="89"/>
      <c r="BW91" s="89"/>
      <c r="BX91" s="89"/>
      <c r="BY91" s="89"/>
      <c r="BZ91" s="89"/>
      <c r="CA91" s="89"/>
      <c r="CB91" s="89"/>
      <c r="CC91" s="89"/>
      <c r="CD91" s="89"/>
      <c r="CE91" s="89"/>
      <c r="CF91" s="89"/>
      <c r="CG91" s="89"/>
      <c r="CH91" s="89"/>
      <c r="CI91" s="89"/>
      <c r="CJ91" s="89"/>
      <c r="CK91" s="89"/>
      <c r="CL91" s="89"/>
      <c r="CM91" s="89"/>
      <c r="CN91" s="89"/>
      <c r="CO91" s="89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</row>
    <row r="92" spans="1:104" ht="12.95" customHeight="1">
      <c r="A92" s="90" t="s">
        <v>541</v>
      </c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</row>
    <row r="93" spans="1:104" ht="12.95" customHeight="1" thickBot="1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103"/>
      <c r="CJ93" s="103"/>
      <c r="CK93" s="103"/>
      <c r="CL93" s="103"/>
      <c r="CM93" s="103"/>
      <c r="CN93" s="103"/>
      <c r="CO93" s="103"/>
      <c r="CP93" s="103"/>
      <c r="CQ93" s="103"/>
      <c r="CR93" s="103"/>
      <c r="CS93" s="103"/>
      <c r="CT93" s="103"/>
      <c r="CU93" s="103"/>
      <c r="CV93" s="103"/>
      <c r="CW93" s="103"/>
      <c r="CX93" s="103"/>
      <c r="CY93" s="103"/>
      <c r="CZ93" s="103"/>
    </row>
    <row r="94" spans="1:104" ht="12.95" customHeight="1" thickBot="1">
      <c r="A94" s="1265" t="s">
        <v>0</v>
      </c>
      <c r="B94" s="1266"/>
      <c r="C94" s="1266"/>
      <c r="D94" s="1266"/>
      <c r="E94" s="1266"/>
      <c r="F94" s="1267"/>
      <c r="G94" s="1265" t="s">
        <v>548</v>
      </c>
      <c r="H94" s="1582"/>
      <c r="I94" s="1582"/>
      <c r="J94" s="1582"/>
      <c r="K94" s="1582"/>
      <c r="L94" s="1582"/>
      <c r="M94" s="1582"/>
      <c r="N94" s="1582"/>
      <c r="O94" s="1582"/>
      <c r="P94" s="1582"/>
      <c r="Q94" s="1582"/>
      <c r="R94" s="1582"/>
      <c r="S94" s="1582"/>
      <c r="T94" s="1582"/>
      <c r="U94" s="1582"/>
      <c r="V94" s="1582"/>
      <c r="W94" s="1582"/>
      <c r="X94" s="1582"/>
      <c r="Y94" s="1582"/>
      <c r="Z94" s="1582"/>
      <c r="AA94" s="1582"/>
      <c r="AB94" s="1583"/>
      <c r="AC94" s="1207" t="s">
        <v>40</v>
      </c>
      <c r="AD94" s="1288"/>
      <c r="AE94" s="1288"/>
      <c r="AF94" s="1288"/>
      <c r="AG94" s="1288"/>
      <c r="AH94" s="1288"/>
      <c r="AI94" s="1288"/>
      <c r="AJ94" s="1288"/>
      <c r="AK94" s="1288"/>
      <c r="AL94" s="1288"/>
      <c r="AM94" s="1288"/>
      <c r="AN94" s="1207" t="s">
        <v>547</v>
      </c>
      <c r="AO94" s="1288"/>
      <c r="AP94" s="1288"/>
      <c r="AQ94" s="1288"/>
      <c r="AR94" s="1288"/>
      <c r="AS94" s="1288"/>
      <c r="AT94" s="1288"/>
      <c r="AU94" s="1288"/>
      <c r="AV94" s="1288"/>
      <c r="AW94" s="1288"/>
      <c r="AX94" s="1288"/>
      <c r="AY94" s="1288"/>
      <c r="AZ94" s="1288"/>
      <c r="BA94" s="1288"/>
      <c r="BB94" s="1207" t="s">
        <v>544</v>
      </c>
      <c r="BC94" s="1288"/>
      <c r="BD94" s="1288"/>
      <c r="BE94" s="1288"/>
      <c r="BF94" s="1288"/>
      <c r="BG94" s="1288"/>
      <c r="BH94" s="1288"/>
      <c r="BI94" s="1288"/>
      <c r="BJ94" s="1288"/>
      <c r="BK94" s="1288"/>
      <c r="BL94" s="1207" t="s">
        <v>546</v>
      </c>
      <c r="BM94" s="1288"/>
      <c r="BN94" s="1288"/>
      <c r="BO94" s="1288"/>
      <c r="BP94" s="1288"/>
      <c r="BQ94" s="1288"/>
      <c r="BR94" s="1288"/>
      <c r="BS94" s="1288"/>
      <c r="BT94" s="1288"/>
      <c r="BU94" s="1288"/>
      <c r="BV94" s="1288"/>
      <c r="BW94" s="1207" t="s">
        <v>1507</v>
      </c>
      <c r="BX94" s="1288"/>
      <c r="BY94" s="1288"/>
      <c r="BZ94" s="1288"/>
      <c r="CA94" s="1288"/>
      <c r="CB94" s="1288"/>
      <c r="CC94" s="1288"/>
      <c r="CD94" s="1288"/>
      <c r="CE94" s="1288"/>
      <c r="CF94" s="1288"/>
      <c r="CG94" s="1288"/>
      <c r="CH94" s="1288"/>
      <c r="CI94" s="1288"/>
      <c r="CJ94" s="1288"/>
      <c r="CK94" s="1265" t="s">
        <v>1543</v>
      </c>
      <c r="CL94" s="1582"/>
      <c r="CM94" s="1582"/>
      <c r="CN94" s="1582"/>
      <c r="CO94" s="1582"/>
      <c r="CP94" s="1582"/>
      <c r="CQ94" s="1582"/>
      <c r="CR94" s="1582"/>
      <c r="CS94" s="1582"/>
      <c r="CT94" s="1582"/>
      <c r="CU94" s="1582"/>
      <c r="CV94" s="1582"/>
      <c r="CW94" s="1582"/>
      <c r="CX94" s="1582"/>
      <c r="CY94" s="1582"/>
      <c r="CZ94" s="1583"/>
    </row>
    <row r="95" spans="1:104" ht="12.95" customHeight="1">
      <c r="A95" s="1308"/>
      <c r="B95" s="1309"/>
      <c r="C95" s="1309"/>
      <c r="D95" s="1309"/>
      <c r="E95" s="1309"/>
      <c r="F95" s="1310"/>
      <c r="G95" s="1584"/>
      <c r="H95" s="1585"/>
      <c r="I95" s="1585"/>
      <c r="J95" s="1585"/>
      <c r="K95" s="1585"/>
      <c r="L95" s="1585"/>
      <c r="M95" s="1585"/>
      <c r="N95" s="1585"/>
      <c r="O95" s="1585"/>
      <c r="P95" s="1585"/>
      <c r="Q95" s="1585"/>
      <c r="R95" s="1585"/>
      <c r="S95" s="1585"/>
      <c r="T95" s="1585"/>
      <c r="U95" s="1585"/>
      <c r="V95" s="1585"/>
      <c r="W95" s="1585"/>
      <c r="X95" s="1585"/>
      <c r="Y95" s="1585"/>
      <c r="Z95" s="1585"/>
      <c r="AA95" s="1585"/>
      <c r="AB95" s="1586"/>
      <c r="AC95" s="1289"/>
      <c r="AD95" s="1289"/>
      <c r="AE95" s="1289"/>
      <c r="AF95" s="1289"/>
      <c r="AG95" s="1289"/>
      <c r="AH95" s="1289"/>
      <c r="AI95" s="1289"/>
      <c r="AJ95" s="1289"/>
      <c r="AK95" s="1289"/>
      <c r="AL95" s="1289"/>
      <c r="AM95" s="1289"/>
      <c r="AN95" s="1289"/>
      <c r="AO95" s="1289"/>
      <c r="AP95" s="1289"/>
      <c r="AQ95" s="1289"/>
      <c r="AR95" s="1289"/>
      <c r="AS95" s="1289"/>
      <c r="AT95" s="1289"/>
      <c r="AU95" s="1289"/>
      <c r="AV95" s="1289"/>
      <c r="AW95" s="1289"/>
      <c r="AX95" s="1289"/>
      <c r="AY95" s="1289"/>
      <c r="AZ95" s="1289"/>
      <c r="BA95" s="1289"/>
      <c r="BB95" s="1289"/>
      <c r="BC95" s="1289"/>
      <c r="BD95" s="1289"/>
      <c r="BE95" s="1289"/>
      <c r="BF95" s="1289"/>
      <c r="BG95" s="1289"/>
      <c r="BH95" s="1289"/>
      <c r="BI95" s="1289"/>
      <c r="BJ95" s="1289"/>
      <c r="BK95" s="1289"/>
      <c r="BL95" s="1289"/>
      <c r="BM95" s="1289"/>
      <c r="BN95" s="1289"/>
      <c r="BO95" s="1289"/>
      <c r="BP95" s="1289"/>
      <c r="BQ95" s="1289"/>
      <c r="BR95" s="1289"/>
      <c r="BS95" s="1289"/>
      <c r="BT95" s="1289"/>
      <c r="BU95" s="1289"/>
      <c r="BV95" s="1289"/>
      <c r="BW95" s="1289"/>
      <c r="BX95" s="1289"/>
      <c r="BY95" s="1289"/>
      <c r="BZ95" s="1289"/>
      <c r="CA95" s="1289"/>
      <c r="CB95" s="1289"/>
      <c r="CC95" s="1289"/>
      <c r="CD95" s="1289"/>
      <c r="CE95" s="1289"/>
      <c r="CF95" s="1289"/>
      <c r="CG95" s="1289"/>
      <c r="CH95" s="1289"/>
      <c r="CI95" s="1289"/>
      <c r="CJ95" s="1289"/>
      <c r="CK95" s="1584"/>
      <c r="CL95" s="1585"/>
      <c r="CM95" s="1585"/>
      <c r="CN95" s="1585"/>
      <c r="CO95" s="1585"/>
      <c r="CP95" s="1585"/>
      <c r="CQ95" s="1585"/>
      <c r="CR95" s="1585"/>
      <c r="CS95" s="1585"/>
      <c r="CT95" s="1585"/>
      <c r="CU95" s="1585"/>
      <c r="CV95" s="1585"/>
      <c r="CW95" s="1585"/>
      <c r="CX95" s="1585"/>
      <c r="CY95" s="1585"/>
      <c r="CZ95" s="1586"/>
    </row>
    <row r="96" spans="1:104" ht="12.95" customHeight="1">
      <c r="A96" s="1299"/>
      <c r="B96" s="1300"/>
      <c r="C96" s="1300"/>
      <c r="D96" s="1300"/>
      <c r="E96" s="1300"/>
      <c r="F96" s="1301"/>
      <c r="G96" s="1282"/>
      <c r="H96" s="1283"/>
      <c r="I96" s="1283"/>
      <c r="J96" s="1283"/>
      <c r="K96" s="1283"/>
      <c r="L96" s="1283"/>
      <c r="M96" s="1283"/>
      <c r="N96" s="1283"/>
      <c r="O96" s="1283"/>
      <c r="P96" s="1283"/>
      <c r="Q96" s="1283"/>
      <c r="R96" s="1283"/>
      <c r="S96" s="1283"/>
      <c r="T96" s="1283"/>
      <c r="U96" s="1283"/>
      <c r="V96" s="1283"/>
      <c r="W96" s="1283"/>
      <c r="X96" s="1283"/>
      <c r="Y96" s="1283"/>
      <c r="Z96" s="1283"/>
      <c r="AA96" s="1283"/>
      <c r="AB96" s="1284"/>
      <c r="AC96" s="1282"/>
      <c r="AD96" s="1283"/>
      <c r="AE96" s="1283"/>
      <c r="AF96" s="1283"/>
      <c r="AG96" s="1283"/>
      <c r="AH96" s="1283"/>
      <c r="AI96" s="1283"/>
      <c r="AJ96" s="1283"/>
      <c r="AK96" s="1283"/>
      <c r="AL96" s="1283"/>
      <c r="AM96" s="1284"/>
      <c r="AN96" s="1282"/>
      <c r="AO96" s="1283"/>
      <c r="AP96" s="1283"/>
      <c r="AQ96" s="1283"/>
      <c r="AR96" s="1283"/>
      <c r="AS96" s="1283"/>
      <c r="AT96" s="1283"/>
      <c r="AU96" s="1283"/>
      <c r="AV96" s="1283"/>
      <c r="AW96" s="1283"/>
      <c r="AX96" s="1283"/>
      <c r="AY96" s="1283"/>
      <c r="AZ96" s="1283"/>
      <c r="BA96" s="1284"/>
      <c r="BB96" s="1589"/>
      <c r="BC96" s="1590"/>
      <c r="BD96" s="1590"/>
      <c r="BE96" s="1590"/>
      <c r="BF96" s="1590"/>
      <c r="BG96" s="1590"/>
      <c r="BH96" s="1590"/>
      <c r="BI96" s="1590"/>
      <c r="BJ96" s="1590"/>
      <c r="BK96" s="1591"/>
      <c r="BL96" s="1285"/>
      <c r="BM96" s="1286"/>
      <c r="BN96" s="1286"/>
      <c r="BO96" s="1286"/>
      <c r="BP96" s="1286"/>
      <c r="BQ96" s="1286"/>
      <c r="BR96" s="1286"/>
      <c r="BS96" s="1286"/>
      <c r="BT96" s="1286"/>
      <c r="BU96" s="1286"/>
      <c r="BV96" s="1287"/>
      <c r="BW96" s="1282"/>
      <c r="BX96" s="1283"/>
      <c r="BY96" s="1283"/>
      <c r="BZ96" s="1283"/>
      <c r="CA96" s="1283"/>
      <c r="CB96" s="1283"/>
      <c r="CC96" s="1283"/>
      <c r="CD96" s="1283"/>
      <c r="CE96" s="1283"/>
      <c r="CF96" s="1283"/>
      <c r="CG96" s="1283"/>
      <c r="CH96" s="1283"/>
      <c r="CI96" s="1283"/>
      <c r="CJ96" s="1284"/>
      <c r="CK96" s="1311"/>
      <c r="CL96" s="1286"/>
      <c r="CM96" s="1286"/>
      <c r="CN96" s="1286"/>
      <c r="CO96" s="1286"/>
      <c r="CP96" s="1286"/>
      <c r="CQ96" s="1286"/>
      <c r="CR96" s="1286"/>
      <c r="CS96" s="1286"/>
      <c r="CT96" s="1286"/>
      <c r="CU96" s="1286"/>
      <c r="CV96" s="1286"/>
      <c r="CW96" s="1286"/>
      <c r="CX96" s="1286"/>
      <c r="CY96" s="1286"/>
      <c r="CZ96" s="1287"/>
    </row>
    <row r="97" spans="1:109" ht="12.9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</row>
    <row r="98" spans="1:109" ht="12.95" customHeight="1" thickBot="1">
      <c r="A98" s="77" t="s">
        <v>1089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</row>
    <row r="99" spans="1:109" ht="12.95" customHeight="1">
      <c r="A99" s="878" t="s">
        <v>2622</v>
      </c>
      <c r="B99" s="870"/>
      <c r="C99" s="870"/>
      <c r="D99" s="870"/>
      <c r="E99" s="870"/>
      <c r="F99" s="870"/>
      <c r="G99" s="870"/>
      <c r="H99" s="870"/>
      <c r="I99" s="870"/>
      <c r="J99" s="870"/>
      <c r="K99" s="870"/>
      <c r="L99" s="870"/>
      <c r="M99" s="870"/>
      <c r="N99" s="870"/>
      <c r="O99" s="870"/>
      <c r="P99" s="870"/>
      <c r="Q99" s="870"/>
      <c r="R99" s="870"/>
      <c r="S99" s="870"/>
      <c r="T99" s="870"/>
      <c r="U99" s="870"/>
      <c r="V99" s="870"/>
      <c r="W99" s="870"/>
      <c r="X99" s="870"/>
      <c r="Y99" s="870"/>
      <c r="Z99" s="870"/>
      <c r="AA99" s="870"/>
      <c r="AB99" s="870"/>
      <c r="AC99" s="870"/>
      <c r="AD99" s="870"/>
      <c r="AE99" s="870"/>
      <c r="AF99" s="870"/>
      <c r="AG99" s="870"/>
      <c r="AH99" s="870"/>
      <c r="AI99" s="870"/>
      <c r="AJ99" s="870"/>
      <c r="AK99" s="870"/>
      <c r="AL99" s="870"/>
      <c r="AM99" s="870"/>
      <c r="AN99" s="870"/>
      <c r="AO99" s="870"/>
      <c r="AP99" s="870"/>
      <c r="AQ99" s="870"/>
      <c r="AR99" s="870"/>
      <c r="AS99" s="870"/>
      <c r="AT99" s="870"/>
      <c r="AU99" s="870"/>
      <c r="AV99" s="870"/>
      <c r="AW99" s="870"/>
      <c r="AX99" s="870"/>
      <c r="AY99" s="870"/>
      <c r="AZ99" s="870"/>
      <c r="BA99" s="870"/>
      <c r="BB99" s="870"/>
      <c r="BC99" s="870"/>
      <c r="BD99" s="870"/>
      <c r="BE99" s="870"/>
      <c r="BF99" s="870"/>
      <c r="BG99" s="870"/>
      <c r="BH99" s="870"/>
      <c r="BI99" s="870"/>
      <c r="BJ99" s="870"/>
      <c r="BK99" s="870"/>
      <c r="BL99" s="870"/>
      <c r="BM99" s="870"/>
      <c r="BN99" s="870"/>
      <c r="BO99" s="870"/>
      <c r="BP99" s="870"/>
      <c r="BQ99" s="870"/>
      <c r="BR99" s="870"/>
      <c r="BS99" s="870"/>
      <c r="BT99" s="870"/>
      <c r="BU99" s="870"/>
      <c r="BV99" s="870"/>
      <c r="BW99" s="870"/>
      <c r="BX99" s="870"/>
      <c r="BY99" s="870"/>
      <c r="BZ99" s="870"/>
      <c r="CA99" s="870"/>
      <c r="CB99" s="870"/>
      <c r="CC99" s="870"/>
      <c r="CD99" s="870"/>
      <c r="CE99" s="870"/>
      <c r="CF99" s="870"/>
      <c r="CG99" s="870"/>
      <c r="CH99" s="870"/>
      <c r="CI99" s="870"/>
      <c r="CJ99" s="870"/>
      <c r="CK99" s="870"/>
      <c r="CL99" s="870"/>
      <c r="CM99" s="870"/>
      <c r="CN99" s="870"/>
      <c r="CO99" s="870"/>
      <c r="CP99" s="870"/>
      <c r="CQ99" s="870"/>
      <c r="CR99" s="870"/>
      <c r="CS99" s="870"/>
      <c r="CT99" s="870"/>
      <c r="CU99" s="870"/>
      <c r="CV99" s="870"/>
      <c r="CW99" s="870"/>
      <c r="CX99" s="870"/>
      <c r="CY99" s="870"/>
      <c r="CZ99" s="871"/>
    </row>
    <row r="100" spans="1:109" ht="12.95" customHeight="1">
      <c r="A100" s="872"/>
      <c r="B100" s="873"/>
      <c r="C100" s="873"/>
      <c r="D100" s="873"/>
      <c r="E100" s="873"/>
      <c r="F100" s="873"/>
      <c r="G100" s="873"/>
      <c r="H100" s="873"/>
      <c r="I100" s="873"/>
      <c r="J100" s="873"/>
      <c r="K100" s="873"/>
      <c r="L100" s="873"/>
      <c r="M100" s="873"/>
      <c r="N100" s="873"/>
      <c r="O100" s="873"/>
      <c r="P100" s="873"/>
      <c r="Q100" s="873"/>
      <c r="R100" s="873"/>
      <c r="S100" s="873"/>
      <c r="T100" s="873"/>
      <c r="U100" s="873"/>
      <c r="V100" s="873"/>
      <c r="W100" s="873"/>
      <c r="X100" s="873"/>
      <c r="Y100" s="873"/>
      <c r="Z100" s="873"/>
      <c r="AA100" s="873"/>
      <c r="AB100" s="873"/>
      <c r="AC100" s="873"/>
      <c r="AD100" s="873"/>
      <c r="AE100" s="873"/>
      <c r="AF100" s="873"/>
      <c r="AG100" s="873"/>
      <c r="AH100" s="873"/>
      <c r="AI100" s="873"/>
      <c r="AJ100" s="873"/>
      <c r="AK100" s="873"/>
      <c r="AL100" s="873"/>
      <c r="AM100" s="873"/>
      <c r="AN100" s="873"/>
      <c r="AO100" s="873"/>
      <c r="AP100" s="873"/>
      <c r="AQ100" s="873"/>
      <c r="AR100" s="873"/>
      <c r="AS100" s="873"/>
      <c r="AT100" s="873"/>
      <c r="AU100" s="873"/>
      <c r="AV100" s="873"/>
      <c r="AW100" s="873"/>
      <c r="AX100" s="873"/>
      <c r="AY100" s="873"/>
      <c r="AZ100" s="873"/>
      <c r="BA100" s="873"/>
      <c r="BB100" s="873"/>
      <c r="BC100" s="873"/>
      <c r="BD100" s="873"/>
      <c r="BE100" s="873"/>
      <c r="BF100" s="873"/>
      <c r="BG100" s="873"/>
      <c r="BH100" s="873"/>
      <c r="BI100" s="873"/>
      <c r="BJ100" s="873"/>
      <c r="BK100" s="873"/>
      <c r="BL100" s="873"/>
      <c r="BM100" s="873"/>
      <c r="BN100" s="873"/>
      <c r="BO100" s="873"/>
      <c r="BP100" s="873"/>
      <c r="BQ100" s="873"/>
      <c r="BR100" s="873"/>
      <c r="BS100" s="873"/>
      <c r="BT100" s="873"/>
      <c r="BU100" s="873"/>
      <c r="BV100" s="873"/>
      <c r="BW100" s="873"/>
      <c r="BX100" s="873"/>
      <c r="BY100" s="873"/>
      <c r="BZ100" s="873"/>
      <c r="CA100" s="873"/>
      <c r="CB100" s="873"/>
      <c r="CC100" s="873"/>
      <c r="CD100" s="873"/>
      <c r="CE100" s="873"/>
      <c r="CF100" s="873"/>
      <c r="CG100" s="873"/>
      <c r="CH100" s="873"/>
      <c r="CI100" s="873"/>
      <c r="CJ100" s="873"/>
      <c r="CK100" s="873"/>
      <c r="CL100" s="873"/>
      <c r="CM100" s="873"/>
      <c r="CN100" s="873"/>
      <c r="CO100" s="873"/>
      <c r="CP100" s="873"/>
      <c r="CQ100" s="873"/>
      <c r="CR100" s="873"/>
      <c r="CS100" s="873"/>
      <c r="CT100" s="873"/>
      <c r="CU100" s="873"/>
      <c r="CV100" s="873"/>
      <c r="CW100" s="873"/>
      <c r="CX100" s="873"/>
      <c r="CY100" s="873"/>
      <c r="CZ100" s="874"/>
    </row>
    <row r="101" spans="1:109" ht="12.95" customHeight="1" thickBot="1">
      <c r="A101" s="875"/>
      <c r="B101" s="876"/>
      <c r="C101" s="876"/>
      <c r="D101" s="876"/>
      <c r="E101" s="876"/>
      <c r="F101" s="876"/>
      <c r="G101" s="876"/>
      <c r="H101" s="876"/>
      <c r="I101" s="876"/>
      <c r="J101" s="876"/>
      <c r="K101" s="876"/>
      <c r="L101" s="876"/>
      <c r="M101" s="876"/>
      <c r="N101" s="876"/>
      <c r="O101" s="876"/>
      <c r="P101" s="876"/>
      <c r="Q101" s="876"/>
      <c r="R101" s="876"/>
      <c r="S101" s="876"/>
      <c r="T101" s="876"/>
      <c r="U101" s="876"/>
      <c r="V101" s="876"/>
      <c r="W101" s="876"/>
      <c r="X101" s="876"/>
      <c r="Y101" s="876"/>
      <c r="Z101" s="876"/>
      <c r="AA101" s="876"/>
      <c r="AB101" s="876"/>
      <c r="AC101" s="876"/>
      <c r="AD101" s="876"/>
      <c r="AE101" s="876"/>
      <c r="AF101" s="876"/>
      <c r="AG101" s="876"/>
      <c r="AH101" s="876"/>
      <c r="AI101" s="876"/>
      <c r="AJ101" s="876"/>
      <c r="AK101" s="876"/>
      <c r="AL101" s="876"/>
      <c r="AM101" s="876"/>
      <c r="AN101" s="876"/>
      <c r="AO101" s="876"/>
      <c r="AP101" s="876"/>
      <c r="AQ101" s="876"/>
      <c r="AR101" s="876"/>
      <c r="AS101" s="876"/>
      <c r="AT101" s="876"/>
      <c r="AU101" s="876"/>
      <c r="AV101" s="876"/>
      <c r="AW101" s="876"/>
      <c r="AX101" s="876"/>
      <c r="AY101" s="876"/>
      <c r="AZ101" s="876"/>
      <c r="BA101" s="876"/>
      <c r="BB101" s="876"/>
      <c r="BC101" s="876"/>
      <c r="BD101" s="876"/>
      <c r="BE101" s="876"/>
      <c r="BF101" s="876"/>
      <c r="BG101" s="876"/>
      <c r="BH101" s="876"/>
      <c r="BI101" s="876"/>
      <c r="BJ101" s="876"/>
      <c r="BK101" s="876"/>
      <c r="BL101" s="876"/>
      <c r="BM101" s="876"/>
      <c r="BN101" s="876"/>
      <c r="BO101" s="876"/>
      <c r="BP101" s="876"/>
      <c r="BQ101" s="876"/>
      <c r="BR101" s="876"/>
      <c r="BS101" s="876"/>
      <c r="BT101" s="876"/>
      <c r="BU101" s="876"/>
      <c r="BV101" s="876"/>
      <c r="BW101" s="876"/>
      <c r="BX101" s="876"/>
      <c r="BY101" s="876"/>
      <c r="BZ101" s="876"/>
      <c r="CA101" s="876"/>
      <c r="CB101" s="876"/>
      <c r="CC101" s="876"/>
      <c r="CD101" s="876"/>
      <c r="CE101" s="876"/>
      <c r="CF101" s="876"/>
      <c r="CG101" s="876"/>
      <c r="CH101" s="876"/>
      <c r="CI101" s="876"/>
      <c r="CJ101" s="876"/>
      <c r="CK101" s="876"/>
      <c r="CL101" s="876"/>
      <c r="CM101" s="876"/>
      <c r="CN101" s="876"/>
      <c r="CO101" s="876"/>
      <c r="CP101" s="876"/>
      <c r="CQ101" s="876"/>
      <c r="CR101" s="876"/>
      <c r="CS101" s="876"/>
      <c r="CT101" s="876"/>
      <c r="CU101" s="876"/>
      <c r="CV101" s="876"/>
      <c r="CW101" s="876"/>
      <c r="CX101" s="876"/>
      <c r="CY101" s="876"/>
      <c r="CZ101" s="877"/>
    </row>
    <row r="102" spans="1:109" ht="12.9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</row>
    <row r="103" spans="1:109" ht="12.95" customHeight="1">
      <c r="A103" s="20" t="s">
        <v>1041</v>
      </c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</row>
    <row r="104" spans="1:109" ht="12.95" customHeight="1">
      <c r="A104" s="26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68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</row>
    <row r="105" spans="1:109" ht="12.95" customHeight="1" thickBot="1">
      <c r="A105" s="22" t="s">
        <v>607</v>
      </c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E105" s="565"/>
    </row>
    <row r="106" spans="1:109" ht="12.95" customHeight="1">
      <c r="A106" s="1265" t="s">
        <v>0</v>
      </c>
      <c r="B106" s="1266"/>
      <c r="C106" s="1266"/>
      <c r="D106" s="1266"/>
      <c r="E106" s="1266"/>
      <c r="F106" s="1267"/>
      <c r="G106" s="1216" t="s">
        <v>3215</v>
      </c>
      <c r="H106" s="1216"/>
      <c r="I106" s="1216"/>
      <c r="J106" s="1216"/>
      <c r="K106" s="1216"/>
      <c r="L106" s="1216"/>
      <c r="M106" s="1216"/>
      <c r="N106" s="1216"/>
      <c r="O106" s="1216"/>
      <c r="P106" s="1216"/>
      <c r="Q106" s="1216"/>
      <c r="R106" s="1216"/>
      <c r="S106" s="1216"/>
      <c r="T106" s="1216"/>
      <c r="U106" s="1216"/>
      <c r="V106" s="1216"/>
      <c r="W106" s="1216"/>
      <c r="X106" s="1216"/>
      <c r="Y106" s="1297" t="s">
        <v>1527</v>
      </c>
      <c r="Z106" s="1297"/>
      <c r="AA106" s="1297"/>
      <c r="AB106" s="1297"/>
      <c r="AC106" s="1297"/>
      <c r="AD106" s="1297"/>
      <c r="AE106" s="1297"/>
      <c r="AF106" s="1297"/>
      <c r="AG106" s="1297"/>
      <c r="AH106" s="1297"/>
      <c r="AI106" s="1297"/>
      <c r="AJ106" s="1297"/>
      <c r="AK106" s="1297"/>
      <c r="AL106" s="1297"/>
      <c r="AM106" s="1297"/>
      <c r="AN106" s="1297"/>
      <c r="AO106" s="1297"/>
      <c r="AP106" s="1297"/>
      <c r="AQ106" s="1294"/>
      <c r="AR106" s="1294"/>
      <c r="AS106" s="1294"/>
      <c r="AT106" s="1294"/>
      <c r="AU106" s="1294"/>
      <c r="AV106" s="1294"/>
      <c r="AW106" s="1294"/>
      <c r="AX106" s="1294"/>
      <c r="AY106" s="1216" t="s">
        <v>617</v>
      </c>
      <c r="AZ106" s="1294"/>
      <c r="BA106" s="1294"/>
      <c r="BB106" s="1294"/>
      <c r="BC106" s="1294"/>
      <c r="BD106" s="1294"/>
      <c r="BE106" s="1294"/>
      <c r="BF106" s="1294"/>
      <c r="BG106" s="1294"/>
      <c r="BH106" s="1294"/>
      <c r="BI106" s="1294"/>
      <c r="BJ106" s="1294"/>
      <c r="BK106" s="1294"/>
      <c r="BL106" s="1294"/>
      <c r="BM106" s="1294"/>
      <c r="BN106" s="1294"/>
      <c r="BO106" s="1294"/>
      <c r="BP106" s="1294"/>
      <c r="BQ106" s="1294"/>
      <c r="BR106" s="1294"/>
      <c r="BS106" s="1294"/>
      <c r="BT106" s="1294"/>
      <c r="BU106" s="1294"/>
      <c r="BV106" s="1294"/>
      <c r="BW106" s="1294"/>
      <c r="BX106" s="1294"/>
      <c r="BY106" s="1294"/>
      <c r="BZ106" s="1294"/>
      <c r="CA106" s="1294"/>
      <c r="CB106" s="1294"/>
      <c r="CC106" s="1294"/>
      <c r="CD106" s="1294"/>
      <c r="CE106" s="1294"/>
      <c r="CF106" s="1216" t="s">
        <v>2763</v>
      </c>
      <c r="CG106" s="1294"/>
      <c r="CH106" s="1294"/>
      <c r="CI106" s="1294"/>
      <c r="CJ106" s="1294"/>
      <c r="CK106" s="1294"/>
      <c r="CL106" s="1294"/>
      <c r="CM106" s="1294"/>
      <c r="CN106" s="1294"/>
      <c r="CO106" s="1294"/>
      <c r="CP106" s="1294"/>
      <c r="CQ106" s="1294"/>
      <c r="CR106" s="1294"/>
      <c r="CS106" s="1294"/>
      <c r="CT106" s="1294"/>
      <c r="CU106" s="1294"/>
      <c r="CV106" s="1294"/>
      <c r="CW106" s="1294"/>
      <c r="CX106" s="1294"/>
      <c r="CY106" s="1294"/>
      <c r="CZ106" s="1294"/>
      <c r="DE106" s="565"/>
    </row>
    <row r="107" spans="1:109" ht="12.95" customHeight="1">
      <c r="A107" s="1308"/>
      <c r="B107" s="1309"/>
      <c r="C107" s="1309"/>
      <c r="D107" s="1309"/>
      <c r="E107" s="1309"/>
      <c r="F107" s="1310"/>
      <c r="G107" s="1217"/>
      <c r="H107" s="1217"/>
      <c r="I107" s="1217"/>
      <c r="J107" s="1217"/>
      <c r="K107" s="1217"/>
      <c r="L107" s="1217"/>
      <c r="M107" s="1217"/>
      <c r="N107" s="1217"/>
      <c r="O107" s="1217"/>
      <c r="P107" s="1217"/>
      <c r="Q107" s="1217"/>
      <c r="R107" s="1217"/>
      <c r="S107" s="1217"/>
      <c r="T107" s="1217"/>
      <c r="U107" s="1217"/>
      <c r="V107" s="1217"/>
      <c r="W107" s="1217"/>
      <c r="X107" s="1217"/>
      <c r="Y107" s="1298"/>
      <c r="Z107" s="1298"/>
      <c r="AA107" s="1298"/>
      <c r="AB107" s="1298"/>
      <c r="AC107" s="1298"/>
      <c r="AD107" s="1298"/>
      <c r="AE107" s="1298"/>
      <c r="AF107" s="1298"/>
      <c r="AG107" s="1298"/>
      <c r="AH107" s="1298"/>
      <c r="AI107" s="1298"/>
      <c r="AJ107" s="1298"/>
      <c r="AK107" s="1298"/>
      <c r="AL107" s="1298"/>
      <c r="AM107" s="1298"/>
      <c r="AN107" s="1298"/>
      <c r="AO107" s="1298"/>
      <c r="AP107" s="1298"/>
      <c r="AQ107" s="1295"/>
      <c r="AR107" s="1295"/>
      <c r="AS107" s="1295"/>
      <c r="AT107" s="1295"/>
      <c r="AU107" s="1295"/>
      <c r="AV107" s="1295"/>
      <c r="AW107" s="1295"/>
      <c r="AX107" s="1295"/>
      <c r="AY107" s="1295"/>
      <c r="AZ107" s="1295"/>
      <c r="BA107" s="1295"/>
      <c r="BB107" s="1295"/>
      <c r="BC107" s="1295"/>
      <c r="BD107" s="1295"/>
      <c r="BE107" s="1295"/>
      <c r="BF107" s="1295"/>
      <c r="BG107" s="1295"/>
      <c r="BH107" s="1295"/>
      <c r="BI107" s="1295"/>
      <c r="BJ107" s="1295"/>
      <c r="BK107" s="1295"/>
      <c r="BL107" s="1295"/>
      <c r="BM107" s="1295"/>
      <c r="BN107" s="1295"/>
      <c r="BO107" s="1295"/>
      <c r="BP107" s="1295"/>
      <c r="BQ107" s="1295"/>
      <c r="BR107" s="1295"/>
      <c r="BS107" s="1295"/>
      <c r="BT107" s="1295"/>
      <c r="BU107" s="1295"/>
      <c r="BV107" s="1295"/>
      <c r="BW107" s="1295"/>
      <c r="BX107" s="1295"/>
      <c r="BY107" s="1295"/>
      <c r="BZ107" s="1295"/>
      <c r="CA107" s="1295"/>
      <c r="CB107" s="1295"/>
      <c r="CC107" s="1295"/>
      <c r="CD107" s="1295"/>
      <c r="CE107" s="1295"/>
      <c r="CF107" s="1295"/>
      <c r="CG107" s="1295"/>
      <c r="CH107" s="1295"/>
      <c r="CI107" s="1295"/>
      <c r="CJ107" s="1295"/>
      <c r="CK107" s="1295"/>
      <c r="CL107" s="1295"/>
      <c r="CM107" s="1295"/>
      <c r="CN107" s="1295"/>
      <c r="CO107" s="1295"/>
      <c r="CP107" s="1295"/>
      <c r="CQ107" s="1295"/>
      <c r="CR107" s="1295"/>
      <c r="CS107" s="1295"/>
      <c r="CT107" s="1295"/>
      <c r="CU107" s="1295"/>
      <c r="CV107" s="1295"/>
      <c r="CW107" s="1295"/>
      <c r="CX107" s="1295"/>
      <c r="CY107" s="1295"/>
      <c r="CZ107" s="1295"/>
      <c r="DE107" s="565"/>
    </row>
    <row r="108" spans="1:109" ht="12.95" customHeight="1">
      <c r="A108" s="1299"/>
      <c r="B108" s="1300"/>
      <c r="C108" s="1300"/>
      <c r="D108" s="1300"/>
      <c r="E108" s="1300"/>
      <c r="F108" s="1301"/>
      <c r="G108" s="1592"/>
      <c r="H108" s="1286"/>
      <c r="I108" s="1286"/>
      <c r="J108" s="1286"/>
      <c r="K108" s="1286"/>
      <c r="L108" s="1286"/>
      <c r="M108" s="1286"/>
      <c r="N108" s="1286"/>
      <c r="O108" s="1286"/>
      <c r="P108" s="1286"/>
      <c r="Q108" s="1286"/>
      <c r="R108" s="1286"/>
      <c r="S108" s="1286"/>
      <c r="T108" s="1286"/>
      <c r="U108" s="1286"/>
      <c r="V108" s="1286"/>
      <c r="W108" s="1286"/>
      <c r="X108" s="1287"/>
      <c r="Y108" s="1282"/>
      <c r="Z108" s="1283"/>
      <c r="AA108" s="1283"/>
      <c r="AB108" s="1283"/>
      <c r="AC108" s="1283"/>
      <c r="AD108" s="1283"/>
      <c r="AE108" s="1283"/>
      <c r="AF108" s="1283"/>
      <c r="AG108" s="1283"/>
      <c r="AH108" s="1283"/>
      <c r="AI108" s="1283"/>
      <c r="AJ108" s="1283"/>
      <c r="AK108" s="1283"/>
      <c r="AL108" s="1283"/>
      <c r="AM108" s="1283"/>
      <c r="AN108" s="1283"/>
      <c r="AO108" s="1283"/>
      <c r="AP108" s="1283"/>
      <c r="AQ108" s="1283"/>
      <c r="AR108" s="1283"/>
      <c r="AS108" s="1283"/>
      <c r="AT108" s="1283"/>
      <c r="AU108" s="1283"/>
      <c r="AV108" s="1283"/>
      <c r="AW108" s="1283"/>
      <c r="AX108" s="1284"/>
      <c r="AY108" s="1296"/>
      <c r="AZ108" s="1283"/>
      <c r="BA108" s="1283"/>
      <c r="BB108" s="1283"/>
      <c r="BC108" s="1283"/>
      <c r="BD108" s="1283"/>
      <c r="BE108" s="1283"/>
      <c r="BF108" s="1283"/>
      <c r="BG108" s="1283"/>
      <c r="BH108" s="1283"/>
      <c r="BI108" s="1283"/>
      <c r="BJ108" s="1283"/>
      <c r="BK108" s="1283"/>
      <c r="BL108" s="1283"/>
      <c r="BM108" s="1283"/>
      <c r="BN108" s="1283"/>
      <c r="BO108" s="1283"/>
      <c r="BP108" s="1283"/>
      <c r="BQ108" s="1283"/>
      <c r="BR108" s="1283"/>
      <c r="BS108" s="1283"/>
      <c r="BT108" s="1283"/>
      <c r="BU108" s="1283"/>
      <c r="BV108" s="1283"/>
      <c r="BW108" s="1283"/>
      <c r="BX108" s="1283"/>
      <c r="BY108" s="1283"/>
      <c r="BZ108" s="1283"/>
      <c r="CA108" s="1283"/>
      <c r="CB108" s="1283"/>
      <c r="CC108" s="1283"/>
      <c r="CD108" s="1283"/>
      <c r="CE108" s="1284"/>
      <c r="CF108" s="1311"/>
      <c r="CG108" s="1286"/>
      <c r="CH108" s="1286"/>
      <c r="CI108" s="1286"/>
      <c r="CJ108" s="1286"/>
      <c r="CK108" s="1286"/>
      <c r="CL108" s="1286"/>
      <c r="CM108" s="1286"/>
      <c r="CN108" s="1286"/>
      <c r="CO108" s="1286"/>
      <c r="CP108" s="1286"/>
      <c r="CQ108" s="1286"/>
      <c r="CR108" s="1286"/>
      <c r="CS108" s="1286"/>
      <c r="CT108" s="1286"/>
      <c r="CU108" s="1286"/>
      <c r="CV108" s="1286"/>
      <c r="CW108" s="1286"/>
      <c r="CX108" s="1286"/>
      <c r="CY108" s="1286"/>
      <c r="CZ108" s="1287"/>
      <c r="DE108" s="565"/>
    </row>
    <row r="109" spans="1:109" ht="12.9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E109" s="565"/>
    </row>
    <row r="110" spans="1:109" ht="12.95" customHeight="1" thickBot="1">
      <c r="A110" s="24" t="s">
        <v>1100</v>
      </c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1"/>
      <c r="M110" s="21"/>
      <c r="N110" s="21"/>
      <c r="O110" s="21"/>
      <c r="P110" s="21"/>
      <c r="Q110" s="28"/>
      <c r="R110" s="21"/>
      <c r="S110" s="21"/>
      <c r="T110" s="21"/>
      <c r="U110" s="21"/>
      <c r="V110" s="21"/>
      <c r="W110" s="21"/>
      <c r="X110" s="21"/>
      <c r="Y110" s="21"/>
      <c r="Z110" s="28"/>
      <c r="AA110" s="21"/>
      <c r="AB110" s="21"/>
      <c r="AC110" s="21"/>
      <c r="AD110" s="21"/>
      <c r="AE110" s="21"/>
      <c r="AF110" s="21"/>
      <c r="AG110" s="21"/>
      <c r="AH110" s="21"/>
      <c r="AI110" s="21"/>
      <c r="AJ110" s="28"/>
      <c r="AK110" s="21"/>
      <c r="AL110" s="21"/>
      <c r="AM110" s="21"/>
      <c r="AN110" s="28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8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8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8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105"/>
      <c r="CM110" s="105"/>
      <c r="CN110" s="105"/>
      <c r="CO110" s="105"/>
      <c r="CP110" s="105"/>
      <c r="CQ110" s="105"/>
      <c r="CR110" s="106"/>
      <c r="CS110" s="105"/>
      <c r="CT110" s="105"/>
      <c r="CU110" s="105"/>
      <c r="CV110" s="105"/>
      <c r="CW110" s="105"/>
      <c r="CX110" s="105"/>
      <c r="CY110" s="105"/>
      <c r="CZ110" s="105"/>
    </row>
    <row r="111" spans="1:109" ht="12.95" customHeight="1">
      <c r="A111" s="878" t="s">
        <v>2622</v>
      </c>
      <c r="B111" s="870"/>
      <c r="C111" s="870"/>
      <c r="D111" s="870"/>
      <c r="E111" s="870"/>
      <c r="F111" s="870"/>
      <c r="G111" s="870"/>
      <c r="H111" s="870"/>
      <c r="I111" s="870"/>
      <c r="J111" s="870"/>
      <c r="K111" s="870"/>
      <c r="L111" s="870"/>
      <c r="M111" s="870"/>
      <c r="N111" s="870"/>
      <c r="O111" s="870"/>
      <c r="P111" s="870"/>
      <c r="Q111" s="870"/>
      <c r="R111" s="870"/>
      <c r="S111" s="870"/>
      <c r="T111" s="870"/>
      <c r="U111" s="870"/>
      <c r="V111" s="870"/>
      <c r="W111" s="870"/>
      <c r="X111" s="870"/>
      <c r="Y111" s="870"/>
      <c r="Z111" s="870"/>
      <c r="AA111" s="870"/>
      <c r="AB111" s="870"/>
      <c r="AC111" s="870"/>
      <c r="AD111" s="870"/>
      <c r="AE111" s="870"/>
      <c r="AF111" s="870"/>
      <c r="AG111" s="870"/>
      <c r="AH111" s="870"/>
      <c r="AI111" s="870"/>
      <c r="AJ111" s="870"/>
      <c r="AK111" s="870"/>
      <c r="AL111" s="870"/>
      <c r="AM111" s="870"/>
      <c r="AN111" s="870"/>
      <c r="AO111" s="870"/>
      <c r="AP111" s="870"/>
      <c r="AQ111" s="870"/>
      <c r="AR111" s="870"/>
      <c r="AS111" s="870"/>
      <c r="AT111" s="870"/>
      <c r="AU111" s="870"/>
      <c r="AV111" s="870"/>
      <c r="AW111" s="870"/>
      <c r="AX111" s="870"/>
      <c r="AY111" s="870"/>
      <c r="AZ111" s="870"/>
      <c r="BA111" s="870"/>
      <c r="BB111" s="870"/>
      <c r="BC111" s="870"/>
      <c r="BD111" s="870"/>
      <c r="BE111" s="870"/>
      <c r="BF111" s="870"/>
      <c r="BG111" s="870"/>
      <c r="BH111" s="870"/>
      <c r="BI111" s="870"/>
      <c r="BJ111" s="870"/>
      <c r="BK111" s="870"/>
      <c r="BL111" s="870"/>
      <c r="BM111" s="870"/>
      <c r="BN111" s="870"/>
      <c r="BO111" s="870"/>
      <c r="BP111" s="870"/>
      <c r="BQ111" s="870"/>
      <c r="BR111" s="870"/>
      <c r="BS111" s="870"/>
      <c r="BT111" s="870"/>
      <c r="BU111" s="870"/>
      <c r="BV111" s="870"/>
      <c r="BW111" s="870"/>
      <c r="BX111" s="870"/>
      <c r="BY111" s="870"/>
      <c r="BZ111" s="870"/>
      <c r="CA111" s="870"/>
      <c r="CB111" s="870"/>
      <c r="CC111" s="870"/>
      <c r="CD111" s="870"/>
      <c r="CE111" s="870"/>
      <c r="CF111" s="870"/>
      <c r="CG111" s="870"/>
      <c r="CH111" s="870"/>
      <c r="CI111" s="870"/>
      <c r="CJ111" s="870"/>
      <c r="CK111" s="870"/>
      <c r="CL111" s="870"/>
      <c r="CM111" s="870"/>
      <c r="CN111" s="870"/>
      <c r="CO111" s="870"/>
      <c r="CP111" s="870"/>
      <c r="CQ111" s="870"/>
      <c r="CR111" s="870"/>
      <c r="CS111" s="870"/>
      <c r="CT111" s="870"/>
      <c r="CU111" s="870"/>
      <c r="CV111" s="870"/>
      <c r="CW111" s="870"/>
      <c r="CX111" s="870"/>
      <c r="CY111" s="870"/>
      <c r="CZ111" s="871"/>
    </row>
    <row r="112" spans="1:109" ht="12.95" customHeight="1">
      <c r="A112" s="872"/>
      <c r="B112" s="873"/>
      <c r="C112" s="873"/>
      <c r="D112" s="873"/>
      <c r="E112" s="873"/>
      <c r="F112" s="873"/>
      <c r="G112" s="873"/>
      <c r="H112" s="873"/>
      <c r="I112" s="873"/>
      <c r="J112" s="873"/>
      <c r="K112" s="873"/>
      <c r="L112" s="873"/>
      <c r="M112" s="873"/>
      <c r="N112" s="873"/>
      <c r="O112" s="873"/>
      <c r="P112" s="873"/>
      <c r="Q112" s="873"/>
      <c r="R112" s="873"/>
      <c r="S112" s="873"/>
      <c r="T112" s="873"/>
      <c r="U112" s="873"/>
      <c r="V112" s="873"/>
      <c r="W112" s="873"/>
      <c r="X112" s="873"/>
      <c r="Y112" s="873"/>
      <c r="Z112" s="873"/>
      <c r="AA112" s="873"/>
      <c r="AB112" s="873"/>
      <c r="AC112" s="873"/>
      <c r="AD112" s="873"/>
      <c r="AE112" s="873"/>
      <c r="AF112" s="873"/>
      <c r="AG112" s="873"/>
      <c r="AH112" s="873"/>
      <c r="AI112" s="873"/>
      <c r="AJ112" s="873"/>
      <c r="AK112" s="873"/>
      <c r="AL112" s="873"/>
      <c r="AM112" s="873"/>
      <c r="AN112" s="873"/>
      <c r="AO112" s="873"/>
      <c r="AP112" s="873"/>
      <c r="AQ112" s="873"/>
      <c r="AR112" s="873"/>
      <c r="AS112" s="873"/>
      <c r="AT112" s="873"/>
      <c r="AU112" s="873"/>
      <c r="AV112" s="873"/>
      <c r="AW112" s="873"/>
      <c r="AX112" s="873"/>
      <c r="AY112" s="873"/>
      <c r="AZ112" s="873"/>
      <c r="BA112" s="873"/>
      <c r="BB112" s="873"/>
      <c r="BC112" s="873"/>
      <c r="BD112" s="873"/>
      <c r="BE112" s="873"/>
      <c r="BF112" s="873"/>
      <c r="BG112" s="873"/>
      <c r="BH112" s="873"/>
      <c r="BI112" s="873"/>
      <c r="BJ112" s="873"/>
      <c r="BK112" s="873"/>
      <c r="BL112" s="873"/>
      <c r="BM112" s="873"/>
      <c r="BN112" s="873"/>
      <c r="BO112" s="873"/>
      <c r="BP112" s="873"/>
      <c r="BQ112" s="873"/>
      <c r="BR112" s="873"/>
      <c r="BS112" s="873"/>
      <c r="BT112" s="873"/>
      <c r="BU112" s="873"/>
      <c r="BV112" s="873"/>
      <c r="BW112" s="873"/>
      <c r="BX112" s="873"/>
      <c r="BY112" s="873"/>
      <c r="BZ112" s="873"/>
      <c r="CA112" s="873"/>
      <c r="CB112" s="873"/>
      <c r="CC112" s="873"/>
      <c r="CD112" s="873"/>
      <c r="CE112" s="873"/>
      <c r="CF112" s="873"/>
      <c r="CG112" s="873"/>
      <c r="CH112" s="873"/>
      <c r="CI112" s="873"/>
      <c r="CJ112" s="873"/>
      <c r="CK112" s="873"/>
      <c r="CL112" s="873"/>
      <c r="CM112" s="873"/>
      <c r="CN112" s="873"/>
      <c r="CO112" s="873"/>
      <c r="CP112" s="873"/>
      <c r="CQ112" s="873"/>
      <c r="CR112" s="873"/>
      <c r="CS112" s="873"/>
      <c r="CT112" s="873"/>
      <c r="CU112" s="873"/>
      <c r="CV112" s="873"/>
      <c r="CW112" s="873"/>
      <c r="CX112" s="873"/>
      <c r="CY112" s="873"/>
      <c r="CZ112" s="874"/>
    </row>
    <row r="113" spans="1:104" ht="12.95" customHeight="1" thickBot="1">
      <c r="A113" s="875"/>
      <c r="B113" s="876"/>
      <c r="C113" s="876"/>
      <c r="D113" s="876"/>
      <c r="E113" s="876"/>
      <c r="F113" s="876"/>
      <c r="G113" s="876"/>
      <c r="H113" s="876"/>
      <c r="I113" s="876"/>
      <c r="J113" s="876"/>
      <c r="K113" s="876"/>
      <c r="L113" s="876"/>
      <c r="M113" s="876"/>
      <c r="N113" s="876"/>
      <c r="O113" s="876"/>
      <c r="P113" s="876"/>
      <c r="Q113" s="876"/>
      <c r="R113" s="876"/>
      <c r="S113" s="876"/>
      <c r="T113" s="876"/>
      <c r="U113" s="876"/>
      <c r="V113" s="876"/>
      <c r="W113" s="876"/>
      <c r="X113" s="876"/>
      <c r="Y113" s="876"/>
      <c r="Z113" s="876"/>
      <c r="AA113" s="876"/>
      <c r="AB113" s="876"/>
      <c r="AC113" s="876"/>
      <c r="AD113" s="876"/>
      <c r="AE113" s="876"/>
      <c r="AF113" s="876"/>
      <c r="AG113" s="876"/>
      <c r="AH113" s="876"/>
      <c r="AI113" s="876"/>
      <c r="AJ113" s="876"/>
      <c r="AK113" s="876"/>
      <c r="AL113" s="876"/>
      <c r="AM113" s="876"/>
      <c r="AN113" s="876"/>
      <c r="AO113" s="876"/>
      <c r="AP113" s="876"/>
      <c r="AQ113" s="876"/>
      <c r="AR113" s="876"/>
      <c r="AS113" s="876"/>
      <c r="AT113" s="876"/>
      <c r="AU113" s="876"/>
      <c r="AV113" s="876"/>
      <c r="AW113" s="876"/>
      <c r="AX113" s="876"/>
      <c r="AY113" s="876"/>
      <c r="AZ113" s="876"/>
      <c r="BA113" s="876"/>
      <c r="BB113" s="876"/>
      <c r="BC113" s="876"/>
      <c r="BD113" s="876"/>
      <c r="BE113" s="876"/>
      <c r="BF113" s="876"/>
      <c r="BG113" s="876"/>
      <c r="BH113" s="876"/>
      <c r="BI113" s="876"/>
      <c r="BJ113" s="876"/>
      <c r="BK113" s="876"/>
      <c r="BL113" s="876"/>
      <c r="BM113" s="876"/>
      <c r="BN113" s="876"/>
      <c r="BO113" s="876"/>
      <c r="BP113" s="876"/>
      <c r="BQ113" s="876"/>
      <c r="BR113" s="876"/>
      <c r="BS113" s="876"/>
      <c r="BT113" s="876"/>
      <c r="BU113" s="876"/>
      <c r="BV113" s="876"/>
      <c r="BW113" s="876"/>
      <c r="BX113" s="876"/>
      <c r="BY113" s="876"/>
      <c r="BZ113" s="876"/>
      <c r="CA113" s="876"/>
      <c r="CB113" s="876"/>
      <c r="CC113" s="876"/>
      <c r="CD113" s="876"/>
      <c r="CE113" s="876"/>
      <c r="CF113" s="876"/>
      <c r="CG113" s="876"/>
      <c r="CH113" s="876"/>
      <c r="CI113" s="876"/>
      <c r="CJ113" s="876"/>
      <c r="CK113" s="876"/>
      <c r="CL113" s="876"/>
      <c r="CM113" s="876"/>
      <c r="CN113" s="876"/>
      <c r="CO113" s="876"/>
      <c r="CP113" s="876"/>
      <c r="CQ113" s="876"/>
      <c r="CR113" s="876"/>
      <c r="CS113" s="876"/>
      <c r="CT113" s="876"/>
      <c r="CU113" s="876"/>
      <c r="CV113" s="876"/>
      <c r="CW113" s="876"/>
      <c r="CX113" s="876"/>
      <c r="CY113" s="876"/>
      <c r="CZ113" s="877"/>
    </row>
    <row r="114" spans="1:104" ht="12.9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1"/>
      <c r="M114" s="21"/>
      <c r="N114" s="21"/>
      <c r="O114" s="21"/>
      <c r="P114" s="21"/>
      <c r="Q114" s="28"/>
      <c r="R114" s="21"/>
      <c r="S114" s="21"/>
      <c r="T114" s="21"/>
      <c r="U114" s="21"/>
      <c r="V114" s="21"/>
      <c r="W114" s="21"/>
      <c r="X114" s="21"/>
      <c r="Y114" s="21"/>
      <c r="Z114" s="28"/>
      <c r="AA114" s="21"/>
      <c r="AB114" s="21"/>
      <c r="AC114" s="21"/>
      <c r="AD114" s="21"/>
      <c r="AE114" s="21"/>
      <c r="AF114" s="21"/>
      <c r="AG114" s="21"/>
      <c r="AH114" s="21"/>
      <c r="AI114" s="21"/>
      <c r="AJ114" s="28"/>
      <c r="AK114" s="21"/>
      <c r="AL114" s="21"/>
      <c r="AM114" s="21"/>
      <c r="AN114" s="28"/>
      <c r="AO114" s="21"/>
      <c r="AP114" s="21"/>
      <c r="CJ114" s="21"/>
      <c r="CK114" s="21"/>
      <c r="CL114" s="21"/>
      <c r="CM114" s="21"/>
      <c r="CN114" s="19"/>
      <c r="CO114" s="19"/>
      <c r="CP114" s="19"/>
      <c r="CQ114" s="19"/>
      <c r="CR114" s="19"/>
      <c r="CS114" s="19"/>
      <c r="CT114" s="19"/>
      <c r="CU114" s="19"/>
      <c r="CV114" s="19"/>
      <c r="CW114" s="21"/>
      <c r="CX114" s="21"/>
      <c r="CY114" s="21"/>
      <c r="CZ114" s="21"/>
    </row>
    <row r="115" spans="1:104" ht="12.95" customHeight="1" thickBot="1">
      <c r="A115" s="22" t="s">
        <v>623</v>
      </c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1"/>
      <c r="M115" s="21"/>
      <c r="N115" s="21"/>
      <c r="O115" s="21"/>
      <c r="P115" s="21"/>
      <c r="Q115" s="28"/>
      <c r="R115" s="19"/>
      <c r="S115" s="19"/>
      <c r="T115" s="19"/>
      <c r="U115" s="19"/>
      <c r="V115" s="19"/>
      <c r="W115" s="19"/>
      <c r="X115" s="57"/>
      <c r="Y115" s="57"/>
      <c r="Z115" s="57"/>
      <c r="AA115" s="57"/>
      <c r="AB115" s="57"/>
      <c r="AC115" s="105"/>
      <c r="AD115" s="105"/>
      <c r="AE115" s="105"/>
      <c r="AF115" s="105"/>
      <c r="AG115" s="105"/>
      <c r="AH115" s="105"/>
      <c r="AI115" s="105"/>
      <c r="AJ115" s="106"/>
      <c r="AK115" s="105"/>
      <c r="AL115" s="105"/>
      <c r="AM115" s="105"/>
      <c r="AN115" s="106"/>
      <c r="AO115" s="105"/>
      <c r="AP115" s="105"/>
      <c r="CJ115" s="21"/>
      <c r="CK115" s="21"/>
      <c r="CL115" s="105"/>
      <c r="CM115" s="105"/>
      <c r="CN115" s="57"/>
      <c r="CO115" s="57"/>
      <c r="CP115" s="57"/>
      <c r="CQ115" s="57"/>
      <c r="CR115" s="57"/>
      <c r="CS115" s="57"/>
      <c r="CT115" s="57"/>
      <c r="CU115" s="57"/>
      <c r="CV115" s="57"/>
      <c r="CW115" s="105"/>
      <c r="CX115" s="105"/>
      <c r="CY115" s="105"/>
      <c r="CZ115" s="105"/>
    </row>
    <row r="116" spans="1:104" ht="12.95" customHeight="1">
      <c r="A116" s="1265" t="s">
        <v>0</v>
      </c>
      <c r="B116" s="1266"/>
      <c r="C116" s="1266"/>
      <c r="D116" s="1266"/>
      <c r="E116" s="1266"/>
      <c r="F116" s="1267"/>
      <c r="G116" s="1302" t="s">
        <v>1045</v>
      </c>
      <c r="H116" s="1303"/>
      <c r="I116" s="1303"/>
      <c r="J116" s="1303"/>
      <c r="K116" s="1303"/>
      <c r="L116" s="1303"/>
      <c r="M116" s="1303"/>
      <c r="N116" s="1303"/>
      <c r="O116" s="1303"/>
      <c r="P116" s="1303"/>
      <c r="Q116" s="1303"/>
      <c r="R116" s="1303"/>
      <c r="S116" s="1265" t="s">
        <v>619</v>
      </c>
      <c r="T116" s="1266"/>
      <c r="U116" s="1266"/>
      <c r="V116" s="1266"/>
      <c r="W116" s="1266"/>
      <c r="X116" s="1266"/>
      <c r="Y116" s="1266"/>
      <c r="Z116" s="1266"/>
      <c r="AA116" s="1267"/>
      <c r="AB116" s="1241" t="s">
        <v>458</v>
      </c>
      <c r="AC116" s="1242"/>
      <c r="AD116" s="1242"/>
      <c r="AE116" s="1242"/>
      <c r="AF116" s="1242"/>
      <c r="AG116" s="1242"/>
      <c r="AH116" s="1242"/>
      <c r="AI116" s="1242"/>
      <c r="AJ116" s="1243"/>
      <c r="AK116" s="1302" t="s">
        <v>2805</v>
      </c>
      <c r="AL116" s="1303"/>
      <c r="AM116" s="1303"/>
      <c r="AN116" s="1303"/>
      <c r="AO116" s="1303"/>
      <c r="AP116" s="1303"/>
      <c r="AQ116" s="1211"/>
      <c r="AR116" s="1211"/>
      <c r="AS116" s="1211"/>
      <c r="AT116" s="1211"/>
      <c r="AU116" s="1212"/>
      <c r="AV116" s="1302" t="s">
        <v>564</v>
      </c>
      <c r="AW116" s="1303"/>
      <c r="AX116" s="1303"/>
      <c r="AY116" s="1303"/>
      <c r="AZ116" s="1303"/>
      <c r="BA116" s="1303"/>
      <c r="BB116" s="1303"/>
      <c r="BC116" s="1303"/>
      <c r="BD116" s="1303"/>
      <c r="BE116" s="1303"/>
      <c r="BF116" s="1304"/>
      <c r="BG116" s="1302" t="s">
        <v>2806</v>
      </c>
      <c r="BH116" s="1303"/>
      <c r="BI116" s="1303"/>
      <c r="BJ116" s="1303"/>
      <c r="BK116" s="1303"/>
      <c r="BL116" s="1303"/>
      <c r="BM116" s="1303"/>
      <c r="BN116" s="1303"/>
      <c r="BO116" s="1303"/>
      <c r="BP116" s="1303"/>
      <c r="BQ116" s="1303"/>
      <c r="BR116" s="1303"/>
      <c r="BS116" s="1304"/>
      <c r="BT116" s="1210" t="s">
        <v>1103</v>
      </c>
      <c r="BU116" s="1211"/>
      <c r="BV116" s="1211"/>
      <c r="BW116" s="1211"/>
      <c r="BX116" s="1211"/>
      <c r="BY116" s="1211"/>
      <c r="BZ116" s="1211"/>
      <c r="CA116" s="1211"/>
      <c r="CB116" s="1211"/>
      <c r="CC116" s="1211"/>
      <c r="CD116" s="1211"/>
      <c r="CE116" s="1211"/>
      <c r="CF116" s="1211"/>
      <c r="CG116" s="1211"/>
      <c r="CH116" s="1211"/>
      <c r="CI116" s="1211"/>
      <c r="CJ116" s="1212"/>
      <c r="CK116" s="1302" t="s">
        <v>622</v>
      </c>
      <c r="CL116" s="1303"/>
      <c r="CM116" s="1303"/>
      <c r="CN116" s="1303"/>
      <c r="CO116" s="1303"/>
      <c r="CP116" s="1303"/>
      <c r="CQ116" s="1303"/>
      <c r="CR116" s="1303"/>
      <c r="CS116" s="1303"/>
      <c r="CT116" s="1303"/>
      <c r="CU116" s="1304"/>
      <c r="CV116" s="1210" t="s">
        <v>1528</v>
      </c>
      <c r="CW116" s="1211"/>
      <c r="CX116" s="1211"/>
      <c r="CY116" s="1211"/>
      <c r="CZ116" s="1212"/>
    </row>
    <row r="117" spans="1:104" ht="12.95" customHeight="1" thickBot="1">
      <c r="A117" s="1268"/>
      <c r="B117" s="1269"/>
      <c r="C117" s="1269"/>
      <c r="D117" s="1269"/>
      <c r="E117" s="1269"/>
      <c r="F117" s="1270"/>
      <c r="G117" s="1305"/>
      <c r="H117" s="1306"/>
      <c r="I117" s="1306"/>
      <c r="J117" s="1306"/>
      <c r="K117" s="1306"/>
      <c r="L117" s="1306"/>
      <c r="M117" s="1306"/>
      <c r="N117" s="1306"/>
      <c r="O117" s="1306"/>
      <c r="P117" s="1306"/>
      <c r="Q117" s="1306"/>
      <c r="R117" s="1306"/>
      <c r="S117" s="1268"/>
      <c r="T117" s="1269"/>
      <c r="U117" s="1269"/>
      <c r="V117" s="1269"/>
      <c r="W117" s="1269"/>
      <c r="X117" s="1269"/>
      <c r="Y117" s="1269"/>
      <c r="Z117" s="1269"/>
      <c r="AA117" s="1270"/>
      <c r="AB117" s="1244"/>
      <c r="AC117" s="1245"/>
      <c r="AD117" s="1245"/>
      <c r="AE117" s="1245"/>
      <c r="AF117" s="1245"/>
      <c r="AG117" s="1245"/>
      <c r="AH117" s="1245"/>
      <c r="AI117" s="1245"/>
      <c r="AJ117" s="1246"/>
      <c r="AK117" s="1305"/>
      <c r="AL117" s="1306"/>
      <c r="AM117" s="1306"/>
      <c r="AN117" s="1306"/>
      <c r="AO117" s="1306"/>
      <c r="AP117" s="1306"/>
      <c r="AQ117" s="1214"/>
      <c r="AR117" s="1214"/>
      <c r="AS117" s="1214"/>
      <c r="AT117" s="1214"/>
      <c r="AU117" s="1215"/>
      <c r="AV117" s="1305"/>
      <c r="AW117" s="1306"/>
      <c r="AX117" s="1306"/>
      <c r="AY117" s="1306"/>
      <c r="AZ117" s="1306"/>
      <c r="BA117" s="1306"/>
      <c r="BB117" s="1306"/>
      <c r="BC117" s="1306"/>
      <c r="BD117" s="1306"/>
      <c r="BE117" s="1306"/>
      <c r="BF117" s="1307"/>
      <c r="BG117" s="1305"/>
      <c r="BH117" s="1306"/>
      <c r="BI117" s="1306"/>
      <c r="BJ117" s="1306"/>
      <c r="BK117" s="1306"/>
      <c r="BL117" s="1306"/>
      <c r="BM117" s="1306"/>
      <c r="BN117" s="1306"/>
      <c r="BO117" s="1306"/>
      <c r="BP117" s="1306"/>
      <c r="BQ117" s="1306"/>
      <c r="BR117" s="1306"/>
      <c r="BS117" s="1307"/>
      <c r="BT117" s="1213"/>
      <c r="BU117" s="1214"/>
      <c r="BV117" s="1214"/>
      <c r="BW117" s="1214"/>
      <c r="BX117" s="1214"/>
      <c r="BY117" s="1214"/>
      <c r="BZ117" s="1214"/>
      <c r="CA117" s="1214"/>
      <c r="CB117" s="1214"/>
      <c r="CC117" s="1214"/>
      <c r="CD117" s="1214"/>
      <c r="CE117" s="1214"/>
      <c r="CF117" s="1214"/>
      <c r="CG117" s="1214"/>
      <c r="CH117" s="1214"/>
      <c r="CI117" s="1214"/>
      <c r="CJ117" s="1215"/>
      <c r="CK117" s="1305"/>
      <c r="CL117" s="1306"/>
      <c r="CM117" s="1306"/>
      <c r="CN117" s="1306"/>
      <c r="CO117" s="1306"/>
      <c r="CP117" s="1306"/>
      <c r="CQ117" s="1306"/>
      <c r="CR117" s="1306"/>
      <c r="CS117" s="1306"/>
      <c r="CT117" s="1306"/>
      <c r="CU117" s="1307"/>
      <c r="CV117" s="1213"/>
      <c r="CW117" s="1214"/>
      <c r="CX117" s="1214"/>
      <c r="CY117" s="1214"/>
      <c r="CZ117" s="1215"/>
    </row>
    <row r="118" spans="1:104" ht="12.95" customHeight="1">
      <c r="A118" s="1275"/>
      <c r="B118" s="1276"/>
      <c r="C118" s="1276"/>
      <c r="D118" s="1276"/>
      <c r="E118" s="1276"/>
      <c r="F118" s="1277"/>
      <c r="G118" s="1250"/>
      <c r="H118" s="1251"/>
      <c r="I118" s="1251"/>
      <c r="J118" s="1251"/>
      <c r="K118" s="1251"/>
      <c r="L118" s="1251"/>
      <c r="M118" s="1251"/>
      <c r="N118" s="1251"/>
      <c r="O118" s="1251"/>
      <c r="P118" s="1251"/>
      <c r="Q118" s="1251"/>
      <c r="R118" s="1252"/>
      <c r="S118" s="1250"/>
      <c r="T118" s="1251"/>
      <c r="U118" s="1251"/>
      <c r="V118" s="1251"/>
      <c r="W118" s="1251"/>
      <c r="X118" s="1251"/>
      <c r="Y118" s="1251"/>
      <c r="Z118" s="1251"/>
      <c r="AA118" s="1252"/>
      <c r="AB118" s="1275"/>
      <c r="AC118" s="1276"/>
      <c r="AD118" s="1276"/>
      <c r="AE118" s="1276"/>
      <c r="AF118" s="1276"/>
      <c r="AG118" s="1276"/>
      <c r="AH118" s="1276"/>
      <c r="AI118" s="1276"/>
      <c r="AJ118" s="1277"/>
      <c r="AK118" s="1293"/>
      <c r="AL118" s="1291"/>
      <c r="AM118" s="1291"/>
      <c r="AN118" s="1291"/>
      <c r="AO118" s="1291"/>
      <c r="AP118" s="1291"/>
      <c r="AQ118" s="1291"/>
      <c r="AR118" s="1291"/>
      <c r="AS118" s="1291"/>
      <c r="AT118" s="1291"/>
      <c r="AU118" s="1292"/>
      <c r="AV118" s="1278"/>
      <c r="AW118" s="1279"/>
      <c r="AX118" s="1279"/>
      <c r="AY118" s="1279"/>
      <c r="AZ118" s="1279"/>
      <c r="BA118" s="1279"/>
      <c r="BB118" s="1279"/>
      <c r="BC118" s="1279"/>
      <c r="BD118" s="1279"/>
      <c r="BE118" s="1279"/>
      <c r="BF118" s="1280"/>
      <c r="BG118" s="1262"/>
      <c r="BH118" s="1263"/>
      <c r="BI118" s="1263"/>
      <c r="BJ118" s="1263"/>
      <c r="BK118" s="1263"/>
      <c r="BL118" s="1263"/>
      <c r="BM118" s="1263"/>
      <c r="BN118" s="1263"/>
      <c r="BO118" s="1263"/>
      <c r="BP118" s="1263"/>
      <c r="BQ118" s="1263"/>
      <c r="BR118" s="1263"/>
      <c r="BS118" s="1264"/>
      <c r="BT118" s="1290"/>
      <c r="BU118" s="1291"/>
      <c r="BV118" s="1291"/>
      <c r="BW118" s="1291"/>
      <c r="BX118" s="1291"/>
      <c r="BY118" s="1291"/>
      <c r="BZ118" s="1291"/>
      <c r="CA118" s="1291"/>
      <c r="CB118" s="1291"/>
      <c r="CC118" s="1291"/>
      <c r="CD118" s="1291"/>
      <c r="CE118" s="1291"/>
      <c r="CF118" s="1291"/>
      <c r="CG118" s="1291"/>
      <c r="CH118" s="1291"/>
      <c r="CI118" s="1291"/>
      <c r="CJ118" s="1292"/>
      <c r="CK118" s="1247"/>
      <c r="CL118" s="1248"/>
      <c r="CM118" s="1248"/>
      <c r="CN118" s="1248"/>
      <c r="CO118" s="1248"/>
      <c r="CP118" s="1248"/>
      <c r="CQ118" s="1248"/>
      <c r="CR118" s="1248"/>
      <c r="CS118" s="1248"/>
      <c r="CT118" s="1248"/>
      <c r="CU118" s="1249"/>
      <c r="CV118" s="1290"/>
      <c r="CW118" s="1291"/>
      <c r="CX118" s="1291"/>
      <c r="CY118" s="1291"/>
      <c r="CZ118" s="1292"/>
    </row>
    <row r="119" spans="1:104" ht="12.95" customHeight="1">
      <c r="A119" s="64" t="s">
        <v>2789</v>
      </c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V119" s="759"/>
      <c r="AW119" s="759"/>
      <c r="AX119" s="759"/>
      <c r="AY119" s="759"/>
      <c r="AZ119" s="759"/>
      <c r="BA119" s="759"/>
      <c r="BB119" s="759"/>
      <c r="BC119" s="759"/>
      <c r="BD119" s="759"/>
      <c r="BE119" s="759"/>
      <c r="BF119" s="75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</row>
    <row r="120" spans="1:104" ht="12.95" customHeight="1" thickBot="1">
      <c r="A120" s="24" t="s">
        <v>1100</v>
      </c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1"/>
      <c r="M120" s="21"/>
      <c r="N120" s="21"/>
      <c r="O120" s="21"/>
      <c r="P120" s="21"/>
      <c r="Q120" s="28"/>
      <c r="R120" s="21"/>
      <c r="S120" s="21"/>
      <c r="T120" s="21"/>
      <c r="U120" s="21"/>
      <c r="V120" s="21"/>
      <c r="W120" s="21"/>
      <c r="X120" s="21"/>
      <c r="Y120" s="21"/>
      <c r="Z120" s="28"/>
      <c r="AA120" s="21"/>
      <c r="AB120" s="21"/>
      <c r="AC120" s="21"/>
      <c r="AD120" s="21"/>
      <c r="AE120" s="21"/>
      <c r="AF120" s="21"/>
      <c r="AG120" s="21"/>
      <c r="AH120" s="21"/>
      <c r="AI120" s="21"/>
      <c r="AJ120" s="28"/>
      <c r="AK120" s="21"/>
      <c r="AL120" s="21"/>
      <c r="AM120" s="21"/>
      <c r="AN120" s="28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8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8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8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105"/>
      <c r="CM120" s="105"/>
      <c r="CN120" s="105"/>
      <c r="CO120" s="105"/>
      <c r="CP120" s="105"/>
      <c r="CQ120" s="105"/>
      <c r="CR120" s="106"/>
      <c r="CS120" s="105"/>
      <c r="CT120" s="105"/>
      <c r="CU120" s="105"/>
      <c r="CV120" s="105"/>
      <c r="CW120" s="105"/>
      <c r="CX120" s="105"/>
      <c r="CY120" s="105"/>
      <c r="CZ120" s="105"/>
    </row>
    <row r="121" spans="1:104" ht="12.95" customHeight="1">
      <c r="A121" s="878" t="s">
        <v>2622</v>
      </c>
      <c r="B121" s="870"/>
      <c r="C121" s="870"/>
      <c r="D121" s="870"/>
      <c r="E121" s="870"/>
      <c r="F121" s="870"/>
      <c r="G121" s="870"/>
      <c r="H121" s="870"/>
      <c r="I121" s="870"/>
      <c r="J121" s="870"/>
      <c r="K121" s="870"/>
      <c r="L121" s="870"/>
      <c r="M121" s="870"/>
      <c r="N121" s="870"/>
      <c r="O121" s="870"/>
      <c r="P121" s="870"/>
      <c r="Q121" s="870"/>
      <c r="R121" s="870"/>
      <c r="S121" s="870"/>
      <c r="T121" s="870"/>
      <c r="U121" s="870"/>
      <c r="V121" s="870"/>
      <c r="W121" s="870"/>
      <c r="X121" s="870"/>
      <c r="Y121" s="870"/>
      <c r="Z121" s="870"/>
      <c r="AA121" s="870"/>
      <c r="AB121" s="870"/>
      <c r="AC121" s="870"/>
      <c r="AD121" s="870"/>
      <c r="AE121" s="870"/>
      <c r="AF121" s="870"/>
      <c r="AG121" s="870"/>
      <c r="AH121" s="870"/>
      <c r="AI121" s="870"/>
      <c r="AJ121" s="870"/>
      <c r="AK121" s="870"/>
      <c r="AL121" s="870"/>
      <c r="AM121" s="870"/>
      <c r="AN121" s="870"/>
      <c r="AO121" s="870"/>
      <c r="AP121" s="870"/>
      <c r="AQ121" s="870"/>
      <c r="AR121" s="870"/>
      <c r="AS121" s="870"/>
      <c r="AT121" s="870"/>
      <c r="AU121" s="870"/>
      <c r="AV121" s="870"/>
      <c r="AW121" s="870"/>
      <c r="AX121" s="870"/>
      <c r="AY121" s="870"/>
      <c r="AZ121" s="870"/>
      <c r="BA121" s="870"/>
      <c r="BB121" s="870"/>
      <c r="BC121" s="870"/>
      <c r="BD121" s="870"/>
      <c r="BE121" s="870"/>
      <c r="BF121" s="870"/>
      <c r="BG121" s="870"/>
      <c r="BH121" s="870"/>
      <c r="BI121" s="870"/>
      <c r="BJ121" s="870"/>
      <c r="BK121" s="870"/>
      <c r="BL121" s="870"/>
      <c r="BM121" s="870"/>
      <c r="BN121" s="870"/>
      <c r="BO121" s="870"/>
      <c r="BP121" s="870"/>
      <c r="BQ121" s="870"/>
      <c r="BR121" s="870"/>
      <c r="BS121" s="870"/>
      <c r="BT121" s="870"/>
      <c r="BU121" s="870"/>
      <c r="BV121" s="870"/>
      <c r="BW121" s="870"/>
      <c r="BX121" s="870"/>
      <c r="BY121" s="870"/>
      <c r="BZ121" s="870"/>
      <c r="CA121" s="870"/>
      <c r="CB121" s="870"/>
      <c r="CC121" s="870"/>
      <c r="CD121" s="870"/>
      <c r="CE121" s="870"/>
      <c r="CF121" s="870"/>
      <c r="CG121" s="870"/>
      <c r="CH121" s="870"/>
      <c r="CI121" s="870"/>
      <c r="CJ121" s="870"/>
      <c r="CK121" s="870"/>
      <c r="CL121" s="870"/>
      <c r="CM121" s="870"/>
      <c r="CN121" s="870"/>
      <c r="CO121" s="870"/>
      <c r="CP121" s="870"/>
      <c r="CQ121" s="870"/>
      <c r="CR121" s="870"/>
      <c r="CS121" s="870"/>
      <c r="CT121" s="870"/>
      <c r="CU121" s="870"/>
      <c r="CV121" s="870"/>
      <c r="CW121" s="870"/>
      <c r="CX121" s="870"/>
      <c r="CY121" s="870"/>
      <c r="CZ121" s="871"/>
    </row>
    <row r="122" spans="1:104" ht="12.95" customHeight="1">
      <c r="A122" s="872"/>
      <c r="B122" s="873"/>
      <c r="C122" s="873"/>
      <c r="D122" s="873"/>
      <c r="E122" s="873"/>
      <c r="F122" s="873"/>
      <c r="G122" s="873"/>
      <c r="H122" s="873"/>
      <c r="I122" s="873"/>
      <c r="J122" s="873"/>
      <c r="K122" s="873"/>
      <c r="L122" s="873"/>
      <c r="M122" s="873"/>
      <c r="N122" s="873"/>
      <c r="O122" s="873"/>
      <c r="P122" s="873"/>
      <c r="Q122" s="873"/>
      <c r="R122" s="873"/>
      <c r="S122" s="873"/>
      <c r="T122" s="873"/>
      <c r="U122" s="873"/>
      <c r="V122" s="873"/>
      <c r="W122" s="873"/>
      <c r="X122" s="873"/>
      <c r="Y122" s="873"/>
      <c r="Z122" s="873"/>
      <c r="AA122" s="873"/>
      <c r="AB122" s="873"/>
      <c r="AC122" s="873"/>
      <c r="AD122" s="873"/>
      <c r="AE122" s="873"/>
      <c r="AF122" s="873"/>
      <c r="AG122" s="873"/>
      <c r="AH122" s="873"/>
      <c r="AI122" s="873"/>
      <c r="AJ122" s="873"/>
      <c r="AK122" s="873"/>
      <c r="AL122" s="873"/>
      <c r="AM122" s="873"/>
      <c r="AN122" s="873"/>
      <c r="AO122" s="873"/>
      <c r="AP122" s="873"/>
      <c r="AQ122" s="873"/>
      <c r="AR122" s="873"/>
      <c r="AS122" s="873"/>
      <c r="AT122" s="873"/>
      <c r="AU122" s="873"/>
      <c r="AV122" s="873"/>
      <c r="AW122" s="873"/>
      <c r="AX122" s="873"/>
      <c r="AY122" s="873"/>
      <c r="AZ122" s="873"/>
      <c r="BA122" s="873"/>
      <c r="BB122" s="873"/>
      <c r="BC122" s="873"/>
      <c r="BD122" s="873"/>
      <c r="BE122" s="873"/>
      <c r="BF122" s="873"/>
      <c r="BG122" s="873"/>
      <c r="BH122" s="873"/>
      <c r="BI122" s="873"/>
      <c r="BJ122" s="873"/>
      <c r="BK122" s="873"/>
      <c r="BL122" s="873"/>
      <c r="BM122" s="873"/>
      <c r="BN122" s="873"/>
      <c r="BO122" s="873"/>
      <c r="BP122" s="873"/>
      <c r="BQ122" s="873"/>
      <c r="BR122" s="873"/>
      <c r="BS122" s="873"/>
      <c r="BT122" s="873"/>
      <c r="BU122" s="873"/>
      <c r="BV122" s="873"/>
      <c r="BW122" s="873"/>
      <c r="BX122" s="873"/>
      <c r="BY122" s="873"/>
      <c r="BZ122" s="873"/>
      <c r="CA122" s="873"/>
      <c r="CB122" s="873"/>
      <c r="CC122" s="873"/>
      <c r="CD122" s="873"/>
      <c r="CE122" s="873"/>
      <c r="CF122" s="873"/>
      <c r="CG122" s="873"/>
      <c r="CH122" s="873"/>
      <c r="CI122" s="873"/>
      <c r="CJ122" s="873"/>
      <c r="CK122" s="873"/>
      <c r="CL122" s="873"/>
      <c r="CM122" s="873"/>
      <c r="CN122" s="873"/>
      <c r="CO122" s="873"/>
      <c r="CP122" s="873"/>
      <c r="CQ122" s="873"/>
      <c r="CR122" s="873"/>
      <c r="CS122" s="873"/>
      <c r="CT122" s="873"/>
      <c r="CU122" s="873"/>
      <c r="CV122" s="873"/>
      <c r="CW122" s="873"/>
      <c r="CX122" s="873"/>
      <c r="CY122" s="873"/>
      <c r="CZ122" s="874"/>
    </row>
    <row r="123" spans="1:104" ht="12.95" customHeight="1" thickBot="1">
      <c r="A123" s="875"/>
      <c r="B123" s="876"/>
      <c r="C123" s="876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76"/>
      <c r="AP123" s="876"/>
      <c r="AQ123" s="876"/>
      <c r="AR123" s="876"/>
      <c r="AS123" s="876"/>
      <c r="AT123" s="876"/>
      <c r="AU123" s="876"/>
      <c r="AV123" s="876"/>
      <c r="AW123" s="876"/>
      <c r="AX123" s="876"/>
      <c r="AY123" s="876"/>
      <c r="AZ123" s="876"/>
      <c r="BA123" s="876"/>
      <c r="BB123" s="876"/>
      <c r="BC123" s="876"/>
      <c r="BD123" s="876"/>
      <c r="BE123" s="876"/>
      <c r="BF123" s="876"/>
      <c r="BG123" s="876"/>
      <c r="BH123" s="876"/>
      <c r="BI123" s="876"/>
      <c r="BJ123" s="876"/>
      <c r="BK123" s="876"/>
      <c r="BL123" s="876"/>
      <c r="BM123" s="876"/>
      <c r="BN123" s="876"/>
      <c r="BO123" s="876"/>
      <c r="BP123" s="876"/>
      <c r="BQ123" s="876"/>
      <c r="BR123" s="876"/>
      <c r="BS123" s="876"/>
      <c r="BT123" s="876"/>
      <c r="BU123" s="876"/>
      <c r="BV123" s="876"/>
      <c r="BW123" s="876"/>
      <c r="BX123" s="876"/>
      <c r="BY123" s="876"/>
      <c r="BZ123" s="876"/>
      <c r="CA123" s="876"/>
      <c r="CB123" s="876"/>
      <c r="CC123" s="876"/>
      <c r="CD123" s="876"/>
      <c r="CE123" s="876"/>
      <c r="CF123" s="876"/>
      <c r="CG123" s="876"/>
      <c r="CH123" s="876"/>
      <c r="CI123" s="876"/>
      <c r="CJ123" s="876"/>
      <c r="CK123" s="876"/>
      <c r="CL123" s="876"/>
      <c r="CM123" s="876"/>
      <c r="CN123" s="876"/>
      <c r="CO123" s="876"/>
      <c r="CP123" s="876"/>
      <c r="CQ123" s="876"/>
      <c r="CR123" s="876"/>
      <c r="CS123" s="876"/>
      <c r="CT123" s="876"/>
      <c r="CU123" s="876"/>
      <c r="CV123" s="876"/>
      <c r="CW123" s="876"/>
      <c r="CX123" s="876"/>
      <c r="CY123" s="876"/>
      <c r="CZ123" s="877"/>
    </row>
    <row r="124" spans="1:104" ht="12.9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</row>
    <row r="125" spans="1:104" ht="12.95" customHeight="1">
      <c r="A125" s="112" t="s">
        <v>2808</v>
      </c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</row>
    <row r="126" spans="1:104" ht="12.9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</row>
    <row r="127" spans="1:104" ht="12.95" customHeight="1" thickBot="1">
      <c r="A127" s="341" t="s">
        <v>2785</v>
      </c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</row>
    <row r="128" spans="1:104" ht="12.95" customHeight="1" thickBot="1">
      <c r="A128" s="1265" t="s">
        <v>0</v>
      </c>
      <c r="B128" s="1266"/>
      <c r="C128" s="1266"/>
      <c r="D128" s="1266"/>
      <c r="E128" s="1266"/>
      <c r="F128" s="1267"/>
      <c r="G128" s="1593" t="s">
        <v>2787</v>
      </c>
      <c r="H128" s="1594"/>
      <c r="I128" s="1594"/>
      <c r="J128" s="1594"/>
      <c r="K128" s="1594"/>
      <c r="L128" s="1594"/>
      <c r="M128" s="1594"/>
      <c r="N128" s="1594"/>
      <c r="O128" s="1594"/>
      <c r="P128" s="1594"/>
      <c r="Q128" s="1594"/>
      <c r="R128" s="1594"/>
      <c r="S128" s="1594"/>
      <c r="T128" s="1594"/>
      <c r="U128" s="1594"/>
      <c r="V128" s="1594"/>
      <c r="W128" s="1594"/>
      <c r="X128" s="1594"/>
      <c r="Y128" s="1594"/>
      <c r="Z128" s="1594"/>
      <c r="AA128" s="1594"/>
      <c r="AB128" s="1594"/>
      <c r="AC128" s="1594"/>
      <c r="AD128" s="1594"/>
      <c r="AE128" s="1594"/>
      <c r="AF128" s="1594"/>
      <c r="AG128" s="1594"/>
      <c r="AH128" s="1594"/>
      <c r="AI128" s="1594"/>
      <c r="AJ128" s="1594"/>
      <c r="AK128" s="1594"/>
      <c r="AL128" s="1594"/>
      <c r="AM128" s="1594"/>
      <c r="AN128" s="1594"/>
      <c r="AO128" s="1594"/>
      <c r="AP128" s="1594"/>
      <c r="AQ128" s="1594"/>
      <c r="AR128" s="1594"/>
      <c r="AS128" s="1594"/>
      <c r="AT128" s="1594"/>
      <c r="AU128" s="1594"/>
      <c r="AV128" s="1594"/>
      <c r="AW128" s="1594"/>
      <c r="AX128" s="1594"/>
      <c r="AY128" s="1594"/>
      <c r="AZ128" s="1594"/>
      <c r="BA128" s="1594"/>
      <c r="BB128" s="1594"/>
      <c r="BC128" s="1594"/>
      <c r="BD128" s="1593" t="s">
        <v>2790</v>
      </c>
      <c r="BE128" s="1594"/>
      <c r="BF128" s="1594"/>
      <c r="BG128" s="1594"/>
      <c r="BH128" s="1594"/>
      <c r="BI128" s="1594"/>
      <c r="BJ128" s="1594"/>
      <c r="BK128" s="1594"/>
      <c r="BL128" s="1594"/>
      <c r="BM128" s="1594"/>
      <c r="BN128" s="1594"/>
      <c r="BO128" s="1594"/>
      <c r="BP128" s="1594"/>
      <c r="BQ128" s="1594"/>
      <c r="BR128" s="1594"/>
      <c r="BS128" s="1594"/>
      <c r="BT128" s="1594"/>
      <c r="BU128" s="1594"/>
      <c r="BV128" s="1594"/>
      <c r="BW128" s="1594"/>
      <c r="BX128" s="1594"/>
      <c r="BY128" s="1594"/>
      <c r="BZ128" s="1594"/>
      <c r="CA128" s="1594"/>
      <c r="CB128" s="1594"/>
      <c r="CC128" s="1594"/>
      <c r="CD128" s="1594"/>
      <c r="CE128" s="1594"/>
      <c r="CF128" s="1594"/>
      <c r="CG128" s="1594"/>
      <c r="CH128" s="1594"/>
      <c r="CI128" s="1594"/>
      <c r="CJ128" s="1594"/>
      <c r="CK128" s="1594"/>
      <c r="CL128" s="1594"/>
      <c r="CM128" s="1594"/>
      <c r="CN128" s="1594"/>
      <c r="CO128" s="1594"/>
      <c r="CP128" s="1594"/>
      <c r="CQ128" s="1594"/>
      <c r="CR128" s="1594"/>
      <c r="CS128" s="1594"/>
      <c r="CT128" s="1594"/>
      <c r="CU128" s="1594"/>
      <c r="CV128" s="1594"/>
      <c r="CW128" s="1594"/>
      <c r="CX128" s="1594"/>
      <c r="CY128" s="1594"/>
      <c r="CZ128" s="1594"/>
    </row>
    <row r="129" spans="1:104" ht="12.95" customHeight="1" thickBot="1">
      <c r="A129" s="1268"/>
      <c r="B129" s="1269"/>
      <c r="C129" s="1269"/>
      <c r="D129" s="1269"/>
      <c r="E129" s="1269"/>
      <c r="F129" s="1270"/>
      <c r="G129" s="1239" t="s">
        <v>2809</v>
      </c>
      <c r="H129" s="1240"/>
      <c r="I129" s="1240"/>
      <c r="J129" s="1240"/>
      <c r="K129" s="1240"/>
      <c r="L129" s="1240"/>
      <c r="M129" s="1240"/>
      <c r="N129" s="1240"/>
      <c r="O129" s="1240"/>
      <c r="P129" s="1240"/>
      <c r="Q129" s="1240"/>
      <c r="R129" s="1274" t="s">
        <v>548</v>
      </c>
      <c r="S129" s="1188"/>
      <c r="T129" s="1188"/>
      <c r="U129" s="1188"/>
      <c r="V129" s="1188"/>
      <c r="W129" s="1188"/>
      <c r="X129" s="1188"/>
      <c r="Y129" s="1188"/>
      <c r="Z129" s="1188"/>
      <c r="AA129" s="1188"/>
      <c r="AB129" s="1188"/>
      <c r="AC129" s="1188"/>
      <c r="AD129" s="1188"/>
      <c r="AE129" s="1188"/>
      <c r="AF129" s="1188"/>
      <c r="AG129" s="1188"/>
      <c r="AH129" s="1188"/>
      <c r="AI129" s="1188"/>
      <c r="AJ129" s="1188"/>
      <c r="AK129" s="1188"/>
      <c r="AL129" s="1188"/>
      <c r="AM129" s="1188"/>
      <c r="AN129" s="1188"/>
      <c r="AO129" s="1188"/>
      <c r="AP129" s="1188"/>
      <c r="AQ129" s="1188"/>
      <c r="AR129" s="1188"/>
      <c r="AS129" s="1188"/>
      <c r="AT129" s="1188"/>
      <c r="AU129" s="1188"/>
      <c r="AV129" s="1188"/>
      <c r="AW129" s="1188"/>
      <c r="AX129" s="1188"/>
      <c r="AY129" s="1188"/>
      <c r="AZ129" s="1188"/>
      <c r="BA129" s="1188"/>
      <c r="BB129" s="1188"/>
      <c r="BC129" s="1188"/>
      <c r="BD129" s="1239" t="s">
        <v>2809</v>
      </c>
      <c r="BE129" s="1240"/>
      <c r="BF129" s="1240"/>
      <c r="BG129" s="1240"/>
      <c r="BH129" s="1240"/>
      <c r="BI129" s="1240"/>
      <c r="BJ129" s="1240"/>
      <c r="BK129" s="1240"/>
      <c r="BL129" s="1240"/>
      <c r="BM129" s="1240"/>
      <c r="BN129" s="1240"/>
      <c r="BO129" s="1274" t="s">
        <v>548</v>
      </c>
      <c r="BP129" s="1188"/>
      <c r="BQ129" s="1188"/>
      <c r="BR129" s="1188"/>
      <c r="BS129" s="1188"/>
      <c r="BT129" s="1188"/>
      <c r="BU129" s="1188"/>
      <c r="BV129" s="1188"/>
      <c r="BW129" s="1188"/>
      <c r="BX129" s="1188"/>
      <c r="BY129" s="1188"/>
      <c r="BZ129" s="1188"/>
      <c r="CA129" s="1188"/>
      <c r="CB129" s="1188"/>
      <c r="CC129" s="1188"/>
      <c r="CD129" s="1188"/>
      <c r="CE129" s="1188"/>
      <c r="CF129" s="1188"/>
      <c r="CG129" s="1188"/>
      <c r="CH129" s="1188"/>
      <c r="CI129" s="1188"/>
      <c r="CJ129" s="1188"/>
      <c r="CK129" s="1188"/>
      <c r="CL129" s="1188"/>
      <c r="CM129" s="1188"/>
      <c r="CN129" s="1188"/>
      <c r="CO129" s="1188"/>
      <c r="CP129" s="1188"/>
      <c r="CQ129" s="1188"/>
      <c r="CR129" s="1188"/>
      <c r="CS129" s="1188"/>
      <c r="CT129" s="1188"/>
      <c r="CU129" s="1188"/>
      <c r="CV129" s="1188"/>
      <c r="CW129" s="1188"/>
      <c r="CX129" s="1188"/>
      <c r="CY129" s="1188"/>
      <c r="CZ129" s="1189"/>
    </row>
    <row r="130" spans="1:104" ht="12.95" customHeight="1">
      <c r="A130" s="1508"/>
      <c r="B130" s="1509"/>
      <c r="C130" s="1509"/>
      <c r="D130" s="1509"/>
      <c r="E130" s="1509"/>
      <c r="F130" s="1510"/>
      <c r="G130" s="1672"/>
      <c r="H130" s="1673"/>
      <c r="I130" s="1673"/>
      <c r="J130" s="1673"/>
      <c r="K130" s="1673"/>
      <c r="L130" s="1673"/>
      <c r="M130" s="1673"/>
      <c r="N130" s="1673"/>
      <c r="O130" s="1673"/>
      <c r="P130" s="1673"/>
      <c r="Q130" s="1674"/>
      <c r="R130" s="1681"/>
      <c r="S130" s="1682"/>
      <c r="T130" s="1682"/>
      <c r="U130" s="1682"/>
      <c r="V130" s="1682"/>
      <c r="W130" s="1682"/>
      <c r="X130" s="1682"/>
      <c r="Y130" s="1682"/>
      <c r="Z130" s="1682"/>
      <c r="AA130" s="1682"/>
      <c r="AB130" s="1682"/>
      <c r="AC130" s="1682"/>
      <c r="AD130" s="1682"/>
      <c r="AE130" s="1682"/>
      <c r="AF130" s="1682"/>
      <c r="AG130" s="1682"/>
      <c r="AH130" s="1682"/>
      <c r="AI130" s="1682"/>
      <c r="AJ130" s="1682"/>
      <c r="AK130" s="1682"/>
      <c r="AL130" s="1682"/>
      <c r="AM130" s="1682"/>
      <c r="AN130" s="1682"/>
      <c r="AO130" s="1682"/>
      <c r="AP130" s="1682"/>
      <c r="AQ130" s="1682"/>
      <c r="AR130" s="1682"/>
      <c r="AS130" s="1682"/>
      <c r="AT130" s="1682"/>
      <c r="AU130" s="1682"/>
      <c r="AV130" s="1682"/>
      <c r="AW130" s="1682"/>
      <c r="AX130" s="1682"/>
      <c r="AY130" s="1682"/>
      <c r="AZ130" s="1682"/>
      <c r="BA130" s="1682"/>
      <c r="BB130" s="1682"/>
      <c r="BC130" s="1683"/>
      <c r="BD130" s="1672"/>
      <c r="BE130" s="1673"/>
      <c r="BF130" s="1673"/>
      <c r="BG130" s="1673"/>
      <c r="BH130" s="1673"/>
      <c r="BI130" s="1673"/>
      <c r="BJ130" s="1673"/>
      <c r="BK130" s="1673"/>
      <c r="BL130" s="1673"/>
      <c r="BM130" s="1673"/>
      <c r="BN130" s="1674"/>
      <c r="BO130" s="1681"/>
      <c r="BP130" s="1682"/>
      <c r="BQ130" s="1682"/>
      <c r="BR130" s="1682"/>
      <c r="BS130" s="1682"/>
      <c r="BT130" s="1682"/>
      <c r="BU130" s="1682"/>
      <c r="BV130" s="1682"/>
      <c r="BW130" s="1682"/>
      <c r="BX130" s="1682"/>
      <c r="BY130" s="1682"/>
      <c r="BZ130" s="1682"/>
      <c r="CA130" s="1682"/>
      <c r="CB130" s="1682"/>
      <c r="CC130" s="1682"/>
      <c r="CD130" s="1682"/>
      <c r="CE130" s="1682"/>
      <c r="CF130" s="1682"/>
      <c r="CG130" s="1682"/>
      <c r="CH130" s="1682"/>
      <c r="CI130" s="1682"/>
      <c r="CJ130" s="1682"/>
      <c r="CK130" s="1682"/>
      <c r="CL130" s="1682"/>
      <c r="CM130" s="1682"/>
      <c r="CN130" s="1682"/>
      <c r="CO130" s="1682"/>
      <c r="CP130" s="1682"/>
      <c r="CQ130" s="1682"/>
      <c r="CR130" s="1682"/>
      <c r="CS130" s="1682"/>
      <c r="CT130" s="1682"/>
      <c r="CU130" s="1682"/>
      <c r="CV130" s="1682"/>
      <c r="CW130" s="1682"/>
      <c r="CX130" s="1682"/>
      <c r="CY130" s="1682"/>
      <c r="CZ130" s="1683"/>
    </row>
    <row r="131" spans="1:104" ht="12.9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21"/>
      <c r="CT131" s="21"/>
      <c r="CU131" s="21"/>
      <c r="CV131" s="21"/>
      <c r="CW131" s="21"/>
      <c r="CX131" s="21"/>
      <c r="CY131" s="21"/>
      <c r="CZ131" s="21"/>
    </row>
    <row r="132" spans="1:104" ht="12.95" customHeight="1" thickBot="1">
      <c r="A132" s="29" t="s">
        <v>1101</v>
      </c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</row>
    <row r="133" spans="1:104" ht="12.95" customHeight="1">
      <c r="A133" s="878" t="s">
        <v>2622</v>
      </c>
      <c r="B133" s="870"/>
      <c r="C133" s="870"/>
      <c r="D133" s="870"/>
      <c r="E133" s="870"/>
      <c r="F133" s="870"/>
      <c r="G133" s="870"/>
      <c r="H133" s="870"/>
      <c r="I133" s="870"/>
      <c r="J133" s="870"/>
      <c r="K133" s="870"/>
      <c r="L133" s="870"/>
      <c r="M133" s="870"/>
      <c r="N133" s="870"/>
      <c r="O133" s="870"/>
      <c r="P133" s="870"/>
      <c r="Q133" s="870"/>
      <c r="R133" s="870"/>
      <c r="S133" s="870"/>
      <c r="T133" s="870"/>
      <c r="U133" s="870"/>
      <c r="V133" s="870"/>
      <c r="W133" s="870"/>
      <c r="X133" s="870"/>
      <c r="Y133" s="870"/>
      <c r="Z133" s="870"/>
      <c r="AA133" s="870"/>
      <c r="AB133" s="870"/>
      <c r="AC133" s="870"/>
      <c r="AD133" s="870"/>
      <c r="AE133" s="870"/>
      <c r="AF133" s="870"/>
      <c r="AG133" s="870"/>
      <c r="AH133" s="870"/>
      <c r="AI133" s="870"/>
      <c r="AJ133" s="870"/>
      <c r="AK133" s="870"/>
      <c r="AL133" s="870"/>
      <c r="AM133" s="870"/>
      <c r="AN133" s="870"/>
      <c r="AO133" s="870"/>
      <c r="AP133" s="870"/>
      <c r="AQ133" s="870"/>
      <c r="AR133" s="870"/>
      <c r="AS133" s="870"/>
      <c r="AT133" s="870"/>
      <c r="AU133" s="870"/>
      <c r="AV133" s="870"/>
      <c r="AW133" s="870"/>
      <c r="AX133" s="870"/>
      <c r="AY133" s="870"/>
      <c r="AZ133" s="870"/>
      <c r="BA133" s="870"/>
      <c r="BB133" s="870"/>
      <c r="BC133" s="870"/>
      <c r="BD133" s="870"/>
      <c r="BE133" s="870"/>
      <c r="BF133" s="870"/>
      <c r="BG133" s="870"/>
      <c r="BH133" s="870"/>
      <c r="BI133" s="870"/>
      <c r="BJ133" s="870"/>
      <c r="BK133" s="870"/>
      <c r="BL133" s="870"/>
      <c r="BM133" s="870"/>
      <c r="BN133" s="870"/>
      <c r="BO133" s="870"/>
      <c r="BP133" s="870"/>
      <c r="BQ133" s="870"/>
      <c r="BR133" s="870"/>
      <c r="BS133" s="870"/>
      <c r="BT133" s="870"/>
      <c r="BU133" s="870"/>
      <c r="BV133" s="870"/>
      <c r="BW133" s="870"/>
      <c r="BX133" s="870"/>
      <c r="BY133" s="870"/>
      <c r="BZ133" s="870"/>
      <c r="CA133" s="870"/>
      <c r="CB133" s="870"/>
      <c r="CC133" s="870"/>
      <c r="CD133" s="870"/>
      <c r="CE133" s="870"/>
      <c r="CF133" s="870"/>
      <c r="CG133" s="870"/>
      <c r="CH133" s="870"/>
      <c r="CI133" s="870"/>
      <c r="CJ133" s="870"/>
      <c r="CK133" s="870"/>
      <c r="CL133" s="870"/>
      <c r="CM133" s="870"/>
      <c r="CN133" s="870"/>
      <c r="CO133" s="870"/>
      <c r="CP133" s="870"/>
      <c r="CQ133" s="870"/>
      <c r="CR133" s="870"/>
      <c r="CS133" s="870"/>
      <c r="CT133" s="870"/>
      <c r="CU133" s="870"/>
      <c r="CV133" s="870"/>
      <c r="CW133" s="870"/>
      <c r="CX133" s="870"/>
      <c r="CY133" s="870"/>
      <c r="CZ133" s="871"/>
    </row>
    <row r="134" spans="1:104" ht="12.95" customHeight="1">
      <c r="A134" s="872"/>
      <c r="B134" s="873"/>
      <c r="C134" s="873"/>
      <c r="D134" s="873"/>
      <c r="E134" s="873"/>
      <c r="F134" s="873"/>
      <c r="G134" s="873"/>
      <c r="H134" s="873"/>
      <c r="I134" s="873"/>
      <c r="J134" s="873"/>
      <c r="K134" s="873"/>
      <c r="L134" s="873"/>
      <c r="M134" s="873"/>
      <c r="N134" s="873"/>
      <c r="O134" s="873"/>
      <c r="P134" s="873"/>
      <c r="Q134" s="873"/>
      <c r="R134" s="873"/>
      <c r="S134" s="873"/>
      <c r="T134" s="873"/>
      <c r="U134" s="873"/>
      <c r="V134" s="873"/>
      <c r="W134" s="873"/>
      <c r="X134" s="873"/>
      <c r="Y134" s="873"/>
      <c r="Z134" s="873"/>
      <c r="AA134" s="873"/>
      <c r="AB134" s="873"/>
      <c r="AC134" s="873"/>
      <c r="AD134" s="873"/>
      <c r="AE134" s="873"/>
      <c r="AF134" s="873"/>
      <c r="AG134" s="873"/>
      <c r="AH134" s="873"/>
      <c r="AI134" s="873"/>
      <c r="AJ134" s="873"/>
      <c r="AK134" s="873"/>
      <c r="AL134" s="873"/>
      <c r="AM134" s="873"/>
      <c r="AN134" s="873"/>
      <c r="AO134" s="873"/>
      <c r="AP134" s="873"/>
      <c r="AQ134" s="873"/>
      <c r="AR134" s="873"/>
      <c r="AS134" s="873"/>
      <c r="AT134" s="873"/>
      <c r="AU134" s="873"/>
      <c r="AV134" s="873"/>
      <c r="AW134" s="873"/>
      <c r="AX134" s="873"/>
      <c r="AY134" s="873"/>
      <c r="AZ134" s="873"/>
      <c r="BA134" s="873"/>
      <c r="BB134" s="873"/>
      <c r="BC134" s="873"/>
      <c r="BD134" s="873"/>
      <c r="BE134" s="873"/>
      <c r="BF134" s="873"/>
      <c r="BG134" s="873"/>
      <c r="BH134" s="873"/>
      <c r="BI134" s="873"/>
      <c r="BJ134" s="873"/>
      <c r="BK134" s="873"/>
      <c r="BL134" s="873"/>
      <c r="BM134" s="873"/>
      <c r="BN134" s="873"/>
      <c r="BO134" s="873"/>
      <c r="BP134" s="873"/>
      <c r="BQ134" s="873"/>
      <c r="BR134" s="873"/>
      <c r="BS134" s="873"/>
      <c r="BT134" s="873"/>
      <c r="BU134" s="873"/>
      <c r="BV134" s="873"/>
      <c r="BW134" s="873"/>
      <c r="BX134" s="873"/>
      <c r="BY134" s="873"/>
      <c r="BZ134" s="873"/>
      <c r="CA134" s="873"/>
      <c r="CB134" s="873"/>
      <c r="CC134" s="873"/>
      <c r="CD134" s="873"/>
      <c r="CE134" s="873"/>
      <c r="CF134" s="873"/>
      <c r="CG134" s="873"/>
      <c r="CH134" s="873"/>
      <c r="CI134" s="873"/>
      <c r="CJ134" s="873"/>
      <c r="CK134" s="873"/>
      <c r="CL134" s="873"/>
      <c r="CM134" s="873"/>
      <c r="CN134" s="873"/>
      <c r="CO134" s="873"/>
      <c r="CP134" s="873"/>
      <c r="CQ134" s="873"/>
      <c r="CR134" s="873"/>
      <c r="CS134" s="873"/>
      <c r="CT134" s="873"/>
      <c r="CU134" s="873"/>
      <c r="CV134" s="873"/>
      <c r="CW134" s="873"/>
      <c r="CX134" s="873"/>
      <c r="CY134" s="873"/>
      <c r="CZ134" s="874"/>
    </row>
    <row r="135" spans="1:104" ht="12.95" customHeight="1" thickBot="1">
      <c r="A135" s="875"/>
      <c r="B135" s="876"/>
      <c r="C135" s="876"/>
      <c r="D135" s="876"/>
      <c r="E135" s="876"/>
      <c r="F135" s="876"/>
      <c r="G135" s="876"/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76"/>
      <c r="AA135" s="876"/>
      <c r="AB135" s="876"/>
      <c r="AC135" s="876"/>
      <c r="AD135" s="876"/>
      <c r="AE135" s="876"/>
      <c r="AF135" s="876"/>
      <c r="AG135" s="876"/>
      <c r="AH135" s="876"/>
      <c r="AI135" s="876"/>
      <c r="AJ135" s="876"/>
      <c r="AK135" s="876"/>
      <c r="AL135" s="876"/>
      <c r="AM135" s="876"/>
      <c r="AN135" s="876"/>
      <c r="AO135" s="876"/>
      <c r="AP135" s="876"/>
      <c r="AQ135" s="876"/>
      <c r="AR135" s="876"/>
      <c r="AS135" s="876"/>
      <c r="AT135" s="876"/>
      <c r="AU135" s="876"/>
      <c r="AV135" s="876"/>
      <c r="AW135" s="876"/>
      <c r="AX135" s="876"/>
      <c r="AY135" s="876"/>
      <c r="AZ135" s="876"/>
      <c r="BA135" s="876"/>
      <c r="BB135" s="876"/>
      <c r="BC135" s="876"/>
      <c r="BD135" s="876"/>
      <c r="BE135" s="876"/>
      <c r="BF135" s="876"/>
      <c r="BG135" s="876"/>
      <c r="BH135" s="876"/>
      <c r="BI135" s="876"/>
      <c r="BJ135" s="876"/>
      <c r="BK135" s="876"/>
      <c r="BL135" s="876"/>
      <c r="BM135" s="876"/>
      <c r="BN135" s="876"/>
      <c r="BO135" s="876"/>
      <c r="BP135" s="876"/>
      <c r="BQ135" s="876"/>
      <c r="BR135" s="876"/>
      <c r="BS135" s="876"/>
      <c r="BT135" s="876"/>
      <c r="BU135" s="876"/>
      <c r="BV135" s="876"/>
      <c r="BW135" s="876"/>
      <c r="BX135" s="876"/>
      <c r="BY135" s="876"/>
      <c r="BZ135" s="876"/>
      <c r="CA135" s="876"/>
      <c r="CB135" s="876"/>
      <c r="CC135" s="876"/>
      <c r="CD135" s="876"/>
      <c r="CE135" s="876"/>
      <c r="CF135" s="876"/>
      <c r="CG135" s="876"/>
      <c r="CH135" s="876"/>
      <c r="CI135" s="876"/>
      <c r="CJ135" s="876"/>
      <c r="CK135" s="876"/>
      <c r="CL135" s="876"/>
      <c r="CM135" s="876"/>
      <c r="CN135" s="876"/>
      <c r="CO135" s="876"/>
      <c r="CP135" s="876"/>
      <c r="CQ135" s="876"/>
      <c r="CR135" s="876"/>
      <c r="CS135" s="876"/>
      <c r="CT135" s="876"/>
      <c r="CU135" s="876"/>
      <c r="CV135" s="876"/>
      <c r="CW135" s="876"/>
      <c r="CX135" s="876"/>
      <c r="CY135" s="876"/>
      <c r="CZ135" s="877"/>
    </row>
    <row r="136" spans="1:104" ht="12.95" customHeight="1"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</row>
    <row r="137" spans="1:104" ht="12.95" customHeight="1" thickBot="1">
      <c r="A137" s="342" t="s">
        <v>2786</v>
      </c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</row>
    <row r="138" spans="1:104" ht="12.95" customHeight="1">
      <c r="A138" s="1348" t="s">
        <v>0</v>
      </c>
      <c r="B138" s="1349"/>
      <c r="C138" s="1349"/>
      <c r="D138" s="1349"/>
      <c r="E138" s="1349"/>
      <c r="F138" s="1350"/>
      <c r="G138" s="1348" t="s">
        <v>548</v>
      </c>
      <c r="H138" s="1349"/>
      <c r="I138" s="1349"/>
      <c r="J138" s="1349"/>
      <c r="K138" s="1349"/>
      <c r="L138" s="1349"/>
      <c r="M138" s="1349"/>
      <c r="N138" s="1349"/>
      <c r="O138" s="1349"/>
      <c r="P138" s="1349"/>
      <c r="Q138" s="1349"/>
      <c r="R138" s="1349"/>
      <c r="S138" s="1349"/>
      <c r="T138" s="1349"/>
      <c r="U138" s="1349"/>
      <c r="V138" s="1349"/>
      <c r="W138" s="1349"/>
      <c r="X138" s="1349"/>
      <c r="Y138" s="1349"/>
      <c r="Z138" s="1349"/>
      <c r="AA138" s="1349"/>
      <c r="AB138" s="1349"/>
      <c r="AC138" s="1349"/>
      <c r="AD138" s="1349"/>
      <c r="AE138" s="1349"/>
      <c r="AF138" s="1349"/>
      <c r="AG138" s="1349"/>
      <c r="AH138" s="1349"/>
      <c r="AI138" s="1349"/>
      <c r="AJ138" s="1349"/>
      <c r="AK138" s="1349"/>
      <c r="AL138" s="1349"/>
      <c r="AM138" s="1349"/>
      <c r="AN138" s="1349"/>
      <c r="AO138" s="1349"/>
      <c r="AP138" s="1349"/>
      <c r="AQ138" s="1349"/>
      <c r="AR138" s="1349"/>
      <c r="AS138" s="1349"/>
      <c r="AT138" s="1349"/>
      <c r="AU138" s="1349"/>
      <c r="AV138" s="1349"/>
      <c r="AW138" s="1349"/>
      <c r="AX138" s="1349"/>
      <c r="AY138" s="1349"/>
      <c r="AZ138" s="1349"/>
      <c r="BA138" s="1349"/>
      <c r="BB138" s="1349"/>
      <c r="BC138" s="1349"/>
      <c r="BD138" s="1349"/>
      <c r="BE138" s="1349"/>
      <c r="BF138" s="1349"/>
      <c r="BG138" s="1349"/>
      <c r="BH138" s="1349"/>
      <c r="BI138" s="1349"/>
      <c r="BJ138" s="1349"/>
      <c r="BK138" s="1349"/>
      <c r="BL138" s="1349"/>
      <c r="BM138" s="1349"/>
      <c r="BN138" s="1349"/>
      <c r="BO138" s="1349"/>
      <c r="BP138" s="1349"/>
      <c r="BQ138" s="1349"/>
      <c r="BR138" s="1349"/>
      <c r="BS138" s="1349"/>
      <c r="BT138" s="1349"/>
      <c r="BU138" s="1349"/>
      <c r="BV138" s="1349"/>
      <c r="BW138" s="1349"/>
      <c r="BX138" s="1349"/>
      <c r="BY138" s="1349"/>
      <c r="BZ138" s="1349"/>
      <c r="CA138" s="1349"/>
      <c r="CB138" s="1349"/>
      <c r="CC138" s="1349"/>
      <c r="CD138" s="1349"/>
      <c r="CE138" s="1349"/>
      <c r="CF138" s="1349"/>
      <c r="CG138" s="1349"/>
      <c r="CH138" s="1349"/>
      <c r="CI138" s="1349"/>
      <c r="CJ138" s="1349"/>
      <c r="CK138" s="1349"/>
      <c r="CL138" s="1350"/>
      <c r="CM138" s="1348" t="s">
        <v>2810</v>
      </c>
      <c r="CN138" s="1349"/>
      <c r="CO138" s="1349"/>
      <c r="CP138" s="1349"/>
      <c r="CQ138" s="1349"/>
      <c r="CR138" s="1349"/>
      <c r="CS138" s="1349"/>
      <c r="CT138" s="1349"/>
      <c r="CU138" s="1349"/>
      <c r="CV138" s="1349"/>
      <c r="CW138" s="1349"/>
      <c r="CX138" s="1349"/>
      <c r="CY138" s="1349"/>
      <c r="CZ138" s="1350"/>
    </row>
    <row r="139" spans="1:104" ht="12.95" customHeight="1" thickBot="1">
      <c r="A139" s="1168"/>
      <c r="B139" s="1169"/>
      <c r="C139" s="1169"/>
      <c r="D139" s="1169"/>
      <c r="E139" s="1169"/>
      <c r="F139" s="1170"/>
      <c r="G139" s="1168"/>
      <c r="H139" s="1169"/>
      <c r="I139" s="1169"/>
      <c r="J139" s="1169"/>
      <c r="K139" s="1169"/>
      <c r="L139" s="1169"/>
      <c r="M139" s="1169"/>
      <c r="N139" s="1169"/>
      <c r="O139" s="1169"/>
      <c r="P139" s="1169"/>
      <c r="Q139" s="1169"/>
      <c r="R139" s="1169"/>
      <c r="S139" s="1169"/>
      <c r="T139" s="1169"/>
      <c r="U139" s="1169"/>
      <c r="V139" s="1169"/>
      <c r="W139" s="1169"/>
      <c r="X139" s="1169"/>
      <c r="Y139" s="1169"/>
      <c r="Z139" s="1169"/>
      <c r="AA139" s="1169"/>
      <c r="AB139" s="1169"/>
      <c r="AC139" s="1169"/>
      <c r="AD139" s="1169"/>
      <c r="AE139" s="1169"/>
      <c r="AF139" s="1169"/>
      <c r="AG139" s="1169"/>
      <c r="AH139" s="1169"/>
      <c r="AI139" s="1169"/>
      <c r="AJ139" s="1169"/>
      <c r="AK139" s="1169"/>
      <c r="AL139" s="1169"/>
      <c r="AM139" s="1169"/>
      <c r="AN139" s="1169"/>
      <c r="AO139" s="1169"/>
      <c r="AP139" s="1169"/>
      <c r="AQ139" s="1169"/>
      <c r="AR139" s="1169"/>
      <c r="AS139" s="1169"/>
      <c r="AT139" s="1169"/>
      <c r="AU139" s="1169"/>
      <c r="AV139" s="1169"/>
      <c r="AW139" s="1169"/>
      <c r="AX139" s="1169"/>
      <c r="AY139" s="1169"/>
      <c r="AZ139" s="1169"/>
      <c r="BA139" s="1169"/>
      <c r="BB139" s="1169"/>
      <c r="BC139" s="1169"/>
      <c r="BD139" s="1169"/>
      <c r="BE139" s="1169"/>
      <c r="BF139" s="1169"/>
      <c r="BG139" s="1169"/>
      <c r="BH139" s="1169"/>
      <c r="BI139" s="1169"/>
      <c r="BJ139" s="1169"/>
      <c r="BK139" s="1169"/>
      <c r="BL139" s="1169"/>
      <c r="BM139" s="1169"/>
      <c r="BN139" s="1169"/>
      <c r="BO139" s="1169"/>
      <c r="BP139" s="1169"/>
      <c r="BQ139" s="1169"/>
      <c r="BR139" s="1169"/>
      <c r="BS139" s="1169"/>
      <c r="BT139" s="1169"/>
      <c r="BU139" s="1169"/>
      <c r="BV139" s="1169"/>
      <c r="BW139" s="1169"/>
      <c r="BX139" s="1169"/>
      <c r="BY139" s="1169"/>
      <c r="BZ139" s="1169"/>
      <c r="CA139" s="1169"/>
      <c r="CB139" s="1169"/>
      <c r="CC139" s="1169"/>
      <c r="CD139" s="1169"/>
      <c r="CE139" s="1169"/>
      <c r="CF139" s="1169"/>
      <c r="CG139" s="1169"/>
      <c r="CH139" s="1169"/>
      <c r="CI139" s="1169"/>
      <c r="CJ139" s="1169"/>
      <c r="CK139" s="1169"/>
      <c r="CL139" s="1170"/>
      <c r="CM139" s="1168"/>
      <c r="CN139" s="1169"/>
      <c r="CO139" s="1169"/>
      <c r="CP139" s="1169"/>
      <c r="CQ139" s="1169"/>
      <c r="CR139" s="1169"/>
      <c r="CS139" s="1169"/>
      <c r="CT139" s="1169"/>
      <c r="CU139" s="1169"/>
      <c r="CV139" s="1169"/>
      <c r="CW139" s="1169"/>
      <c r="CX139" s="1169"/>
      <c r="CY139" s="1169"/>
      <c r="CZ139" s="1170"/>
    </row>
    <row r="140" spans="1:104" ht="12.95" customHeight="1">
      <c r="A140" s="1744"/>
      <c r="B140" s="1744"/>
      <c r="C140" s="1744"/>
      <c r="D140" s="1744"/>
      <c r="E140" s="1744"/>
      <c r="F140" s="1744"/>
      <c r="G140" s="1745"/>
      <c r="H140" s="1746"/>
      <c r="I140" s="1746"/>
      <c r="J140" s="1746"/>
      <c r="K140" s="1746"/>
      <c r="L140" s="1746"/>
      <c r="M140" s="1746"/>
      <c r="N140" s="1746"/>
      <c r="O140" s="1746"/>
      <c r="P140" s="1746"/>
      <c r="Q140" s="1746"/>
      <c r="R140" s="1746"/>
      <c r="S140" s="1746"/>
      <c r="T140" s="1746"/>
      <c r="U140" s="1746"/>
      <c r="V140" s="1746"/>
      <c r="W140" s="1746"/>
      <c r="X140" s="1746"/>
      <c r="Y140" s="1746"/>
      <c r="Z140" s="1746"/>
      <c r="AA140" s="1746"/>
      <c r="AB140" s="1746"/>
      <c r="AC140" s="1746"/>
      <c r="AD140" s="1746"/>
      <c r="AE140" s="1746"/>
      <c r="AF140" s="1746"/>
      <c r="AG140" s="1746"/>
      <c r="AH140" s="1746"/>
      <c r="AI140" s="1746"/>
      <c r="AJ140" s="1746"/>
      <c r="AK140" s="1746"/>
      <c r="AL140" s="1746"/>
      <c r="AM140" s="1746"/>
      <c r="AN140" s="1746"/>
      <c r="AO140" s="1746"/>
      <c r="AP140" s="1746"/>
      <c r="AQ140" s="1746"/>
      <c r="AR140" s="1746"/>
      <c r="AS140" s="1746"/>
      <c r="AT140" s="1746"/>
      <c r="AU140" s="1746"/>
      <c r="AV140" s="1746"/>
      <c r="AW140" s="1746"/>
      <c r="AX140" s="1746"/>
      <c r="AY140" s="1746"/>
      <c r="AZ140" s="1746"/>
      <c r="BA140" s="1746"/>
      <c r="BB140" s="1746"/>
      <c r="BC140" s="1746"/>
      <c r="BD140" s="1746"/>
      <c r="BE140" s="1746"/>
      <c r="BF140" s="1746"/>
      <c r="BG140" s="1746"/>
      <c r="BH140" s="1746"/>
      <c r="BI140" s="1746"/>
      <c r="BJ140" s="1746"/>
      <c r="BK140" s="1746"/>
      <c r="BL140" s="1746"/>
      <c r="BM140" s="1746"/>
      <c r="BN140" s="1746"/>
      <c r="BO140" s="1746"/>
      <c r="BP140" s="1746"/>
      <c r="BQ140" s="1746"/>
      <c r="BR140" s="1746"/>
      <c r="BS140" s="1746"/>
      <c r="BT140" s="1746"/>
      <c r="BU140" s="1746"/>
      <c r="BV140" s="1746"/>
      <c r="BW140" s="1746"/>
      <c r="BX140" s="1746"/>
      <c r="BY140" s="1746"/>
      <c r="BZ140" s="1746"/>
      <c r="CA140" s="1746"/>
      <c r="CB140" s="1746"/>
      <c r="CC140" s="1746"/>
      <c r="CD140" s="1746"/>
      <c r="CE140" s="1746"/>
      <c r="CF140" s="1746"/>
      <c r="CG140" s="1746"/>
      <c r="CH140" s="1746"/>
      <c r="CI140" s="1746"/>
      <c r="CJ140" s="1746"/>
      <c r="CK140" s="1746"/>
      <c r="CL140" s="1746"/>
      <c r="CM140" s="1281"/>
      <c r="CN140" s="1281"/>
      <c r="CO140" s="1281"/>
      <c r="CP140" s="1281"/>
      <c r="CQ140" s="1281"/>
      <c r="CR140" s="1281"/>
      <c r="CS140" s="1281"/>
      <c r="CT140" s="1281"/>
      <c r="CU140" s="1281"/>
      <c r="CV140" s="1281"/>
      <c r="CW140" s="1281"/>
      <c r="CX140" s="1281"/>
      <c r="CY140" s="1281"/>
      <c r="CZ140" s="1281"/>
    </row>
    <row r="141" spans="1:104" ht="12.95" customHeight="1">
      <c r="A141" s="31"/>
      <c r="B141" s="31"/>
      <c r="C141" s="31"/>
      <c r="D141" s="31"/>
      <c r="E141" s="31"/>
      <c r="F141" s="31"/>
      <c r="G141" s="30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0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0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0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0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0"/>
      <c r="CN141" s="32"/>
      <c r="CO141" s="32"/>
      <c r="CP141" s="32"/>
      <c r="CQ141" s="32"/>
      <c r="CR141" s="32"/>
      <c r="CS141" s="32"/>
      <c r="CT141" s="32"/>
      <c r="CU141" s="32"/>
      <c r="CV141" s="32"/>
      <c r="CW141" s="32"/>
      <c r="CX141" s="32"/>
      <c r="CY141" s="32"/>
      <c r="CZ141" s="32"/>
    </row>
    <row r="142" spans="1:104" ht="12.95" customHeight="1" thickBot="1">
      <c r="A142" s="24" t="s">
        <v>1101</v>
      </c>
      <c r="B142" s="31"/>
      <c r="C142" s="31"/>
      <c r="D142" s="31"/>
      <c r="E142" s="31"/>
      <c r="F142" s="31"/>
      <c r="G142" s="30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0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0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0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0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762"/>
      <c r="CM142" s="62"/>
      <c r="CN142" s="762"/>
      <c r="CO142" s="762"/>
      <c r="CP142" s="762"/>
      <c r="CQ142" s="762"/>
      <c r="CR142" s="762"/>
      <c r="CS142" s="762"/>
      <c r="CT142" s="762"/>
      <c r="CU142" s="762"/>
      <c r="CV142" s="762"/>
      <c r="CW142" s="762"/>
      <c r="CX142" s="762"/>
      <c r="CY142" s="762"/>
      <c r="CZ142" s="762"/>
    </row>
    <row r="143" spans="1:104" ht="12.95" customHeight="1">
      <c r="A143" s="878" t="s">
        <v>2622</v>
      </c>
      <c r="B143" s="870"/>
      <c r="C143" s="870"/>
      <c r="D143" s="870"/>
      <c r="E143" s="870"/>
      <c r="F143" s="870"/>
      <c r="G143" s="870"/>
      <c r="H143" s="870"/>
      <c r="I143" s="870"/>
      <c r="J143" s="870"/>
      <c r="K143" s="870"/>
      <c r="L143" s="870"/>
      <c r="M143" s="870"/>
      <c r="N143" s="870"/>
      <c r="O143" s="870"/>
      <c r="P143" s="870"/>
      <c r="Q143" s="870"/>
      <c r="R143" s="870"/>
      <c r="S143" s="870"/>
      <c r="T143" s="870"/>
      <c r="U143" s="870"/>
      <c r="V143" s="870"/>
      <c r="W143" s="870"/>
      <c r="X143" s="870"/>
      <c r="Y143" s="870"/>
      <c r="Z143" s="870"/>
      <c r="AA143" s="870"/>
      <c r="AB143" s="870"/>
      <c r="AC143" s="870"/>
      <c r="AD143" s="870"/>
      <c r="AE143" s="870"/>
      <c r="AF143" s="870"/>
      <c r="AG143" s="870"/>
      <c r="AH143" s="870"/>
      <c r="AI143" s="870"/>
      <c r="AJ143" s="870"/>
      <c r="AK143" s="870"/>
      <c r="AL143" s="870"/>
      <c r="AM143" s="870"/>
      <c r="AN143" s="870"/>
      <c r="AO143" s="870"/>
      <c r="AP143" s="870"/>
      <c r="AQ143" s="870"/>
      <c r="AR143" s="870"/>
      <c r="AS143" s="870"/>
      <c r="AT143" s="870"/>
      <c r="AU143" s="870"/>
      <c r="AV143" s="870"/>
      <c r="AW143" s="870"/>
      <c r="AX143" s="870"/>
      <c r="AY143" s="870"/>
      <c r="AZ143" s="870"/>
      <c r="BA143" s="870"/>
      <c r="BB143" s="870"/>
      <c r="BC143" s="870"/>
      <c r="BD143" s="870"/>
      <c r="BE143" s="870"/>
      <c r="BF143" s="870"/>
      <c r="BG143" s="870"/>
      <c r="BH143" s="870"/>
      <c r="BI143" s="870"/>
      <c r="BJ143" s="870"/>
      <c r="BK143" s="870"/>
      <c r="BL143" s="870"/>
      <c r="BM143" s="870"/>
      <c r="BN143" s="870"/>
      <c r="BO143" s="870"/>
      <c r="BP143" s="870"/>
      <c r="BQ143" s="870"/>
      <c r="BR143" s="870"/>
      <c r="BS143" s="870"/>
      <c r="BT143" s="870"/>
      <c r="BU143" s="870"/>
      <c r="BV143" s="870"/>
      <c r="BW143" s="870"/>
      <c r="BX143" s="870"/>
      <c r="BY143" s="870"/>
      <c r="BZ143" s="870"/>
      <c r="CA143" s="870"/>
      <c r="CB143" s="870"/>
      <c r="CC143" s="870"/>
      <c r="CD143" s="870"/>
      <c r="CE143" s="870"/>
      <c r="CF143" s="870"/>
      <c r="CG143" s="870"/>
      <c r="CH143" s="870"/>
      <c r="CI143" s="870"/>
      <c r="CJ143" s="870"/>
      <c r="CK143" s="870"/>
      <c r="CL143" s="870"/>
      <c r="CM143" s="870"/>
      <c r="CN143" s="870"/>
      <c r="CO143" s="870"/>
      <c r="CP143" s="870"/>
      <c r="CQ143" s="870"/>
      <c r="CR143" s="870"/>
      <c r="CS143" s="870"/>
      <c r="CT143" s="870"/>
      <c r="CU143" s="870"/>
      <c r="CV143" s="870"/>
      <c r="CW143" s="870"/>
      <c r="CX143" s="870"/>
      <c r="CY143" s="870"/>
      <c r="CZ143" s="871"/>
    </row>
    <row r="144" spans="1:104" ht="12.95" customHeight="1">
      <c r="A144" s="872"/>
      <c r="B144" s="873"/>
      <c r="C144" s="873"/>
      <c r="D144" s="873"/>
      <c r="E144" s="873"/>
      <c r="F144" s="873"/>
      <c r="G144" s="873"/>
      <c r="H144" s="873"/>
      <c r="I144" s="873"/>
      <c r="J144" s="873"/>
      <c r="K144" s="873"/>
      <c r="L144" s="873"/>
      <c r="M144" s="873"/>
      <c r="N144" s="873"/>
      <c r="O144" s="873"/>
      <c r="P144" s="873"/>
      <c r="Q144" s="873"/>
      <c r="R144" s="873"/>
      <c r="S144" s="873"/>
      <c r="T144" s="873"/>
      <c r="U144" s="873"/>
      <c r="V144" s="873"/>
      <c r="W144" s="873"/>
      <c r="X144" s="873"/>
      <c r="Y144" s="873"/>
      <c r="Z144" s="873"/>
      <c r="AA144" s="873"/>
      <c r="AB144" s="873"/>
      <c r="AC144" s="873"/>
      <c r="AD144" s="873"/>
      <c r="AE144" s="873"/>
      <c r="AF144" s="873"/>
      <c r="AG144" s="873"/>
      <c r="AH144" s="873"/>
      <c r="AI144" s="873"/>
      <c r="AJ144" s="873"/>
      <c r="AK144" s="873"/>
      <c r="AL144" s="873"/>
      <c r="AM144" s="873"/>
      <c r="AN144" s="873"/>
      <c r="AO144" s="873"/>
      <c r="AP144" s="873"/>
      <c r="AQ144" s="873"/>
      <c r="AR144" s="873"/>
      <c r="AS144" s="873"/>
      <c r="AT144" s="873"/>
      <c r="AU144" s="873"/>
      <c r="AV144" s="873"/>
      <c r="AW144" s="873"/>
      <c r="AX144" s="873"/>
      <c r="AY144" s="873"/>
      <c r="AZ144" s="873"/>
      <c r="BA144" s="873"/>
      <c r="BB144" s="873"/>
      <c r="BC144" s="873"/>
      <c r="BD144" s="873"/>
      <c r="BE144" s="873"/>
      <c r="BF144" s="873"/>
      <c r="BG144" s="873"/>
      <c r="BH144" s="873"/>
      <c r="BI144" s="873"/>
      <c r="BJ144" s="873"/>
      <c r="BK144" s="873"/>
      <c r="BL144" s="873"/>
      <c r="BM144" s="873"/>
      <c r="BN144" s="873"/>
      <c r="BO144" s="873"/>
      <c r="BP144" s="873"/>
      <c r="BQ144" s="873"/>
      <c r="BR144" s="873"/>
      <c r="BS144" s="873"/>
      <c r="BT144" s="873"/>
      <c r="BU144" s="873"/>
      <c r="BV144" s="873"/>
      <c r="BW144" s="873"/>
      <c r="BX144" s="873"/>
      <c r="BY144" s="873"/>
      <c r="BZ144" s="873"/>
      <c r="CA144" s="873"/>
      <c r="CB144" s="873"/>
      <c r="CC144" s="873"/>
      <c r="CD144" s="873"/>
      <c r="CE144" s="873"/>
      <c r="CF144" s="873"/>
      <c r="CG144" s="873"/>
      <c r="CH144" s="873"/>
      <c r="CI144" s="873"/>
      <c r="CJ144" s="873"/>
      <c r="CK144" s="873"/>
      <c r="CL144" s="873"/>
      <c r="CM144" s="873"/>
      <c r="CN144" s="873"/>
      <c r="CO144" s="873"/>
      <c r="CP144" s="873"/>
      <c r="CQ144" s="873"/>
      <c r="CR144" s="873"/>
      <c r="CS144" s="873"/>
      <c r="CT144" s="873"/>
      <c r="CU144" s="873"/>
      <c r="CV144" s="873"/>
      <c r="CW144" s="873"/>
      <c r="CX144" s="873"/>
      <c r="CY144" s="873"/>
      <c r="CZ144" s="874"/>
    </row>
    <row r="145" spans="1:104" ht="12.95" customHeight="1" thickBot="1">
      <c r="A145" s="875"/>
      <c r="B145" s="876"/>
      <c r="C145" s="876"/>
      <c r="D145" s="876"/>
      <c r="E145" s="876"/>
      <c r="F145" s="876"/>
      <c r="G145" s="876"/>
      <c r="H145" s="876"/>
      <c r="I145" s="876"/>
      <c r="J145" s="876"/>
      <c r="K145" s="876"/>
      <c r="L145" s="876"/>
      <c r="M145" s="876"/>
      <c r="N145" s="876"/>
      <c r="O145" s="876"/>
      <c r="P145" s="876"/>
      <c r="Q145" s="876"/>
      <c r="R145" s="876"/>
      <c r="S145" s="876"/>
      <c r="T145" s="876"/>
      <c r="U145" s="876"/>
      <c r="V145" s="876"/>
      <c r="W145" s="876"/>
      <c r="X145" s="876"/>
      <c r="Y145" s="876"/>
      <c r="Z145" s="876"/>
      <c r="AA145" s="876"/>
      <c r="AB145" s="876"/>
      <c r="AC145" s="876"/>
      <c r="AD145" s="876"/>
      <c r="AE145" s="876"/>
      <c r="AF145" s="876"/>
      <c r="AG145" s="876"/>
      <c r="AH145" s="876"/>
      <c r="AI145" s="876"/>
      <c r="AJ145" s="876"/>
      <c r="AK145" s="876"/>
      <c r="AL145" s="876"/>
      <c r="AM145" s="876"/>
      <c r="AN145" s="876"/>
      <c r="AO145" s="876"/>
      <c r="AP145" s="876"/>
      <c r="AQ145" s="876"/>
      <c r="AR145" s="876"/>
      <c r="AS145" s="876"/>
      <c r="AT145" s="876"/>
      <c r="AU145" s="876"/>
      <c r="AV145" s="876"/>
      <c r="AW145" s="876"/>
      <c r="AX145" s="876"/>
      <c r="AY145" s="876"/>
      <c r="AZ145" s="876"/>
      <c r="BA145" s="876"/>
      <c r="BB145" s="876"/>
      <c r="BC145" s="876"/>
      <c r="BD145" s="876"/>
      <c r="BE145" s="876"/>
      <c r="BF145" s="876"/>
      <c r="BG145" s="876"/>
      <c r="BH145" s="876"/>
      <c r="BI145" s="876"/>
      <c r="BJ145" s="876"/>
      <c r="BK145" s="876"/>
      <c r="BL145" s="876"/>
      <c r="BM145" s="876"/>
      <c r="BN145" s="876"/>
      <c r="BO145" s="876"/>
      <c r="BP145" s="876"/>
      <c r="BQ145" s="876"/>
      <c r="BR145" s="876"/>
      <c r="BS145" s="876"/>
      <c r="BT145" s="876"/>
      <c r="BU145" s="876"/>
      <c r="BV145" s="876"/>
      <c r="BW145" s="876"/>
      <c r="BX145" s="876"/>
      <c r="BY145" s="876"/>
      <c r="BZ145" s="876"/>
      <c r="CA145" s="876"/>
      <c r="CB145" s="876"/>
      <c r="CC145" s="876"/>
      <c r="CD145" s="876"/>
      <c r="CE145" s="876"/>
      <c r="CF145" s="876"/>
      <c r="CG145" s="876"/>
      <c r="CH145" s="876"/>
      <c r="CI145" s="876"/>
      <c r="CJ145" s="876"/>
      <c r="CK145" s="876"/>
      <c r="CL145" s="876"/>
      <c r="CM145" s="876"/>
      <c r="CN145" s="876"/>
      <c r="CO145" s="876"/>
      <c r="CP145" s="876"/>
      <c r="CQ145" s="876"/>
      <c r="CR145" s="876"/>
      <c r="CS145" s="876"/>
      <c r="CT145" s="876"/>
      <c r="CU145" s="876"/>
      <c r="CV145" s="876"/>
      <c r="CW145" s="876"/>
      <c r="CX145" s="876"/>
      <c r="CY145" s="876"/>
      <c r="CZ145" s="877"/>
    </row>
    <row r="146" spans="1:104" ht="12.95" customHeight="1">
      <c r="A146" s="31"/>
      <c r="B146" s="31"/>
      <c r="C146" s="31"/>
      <c r="D146" s="31"/>
      <c r="E146" s="31"/>
      <c r="F146" s="31"/>
      <c r="G146" s="30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0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0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0"/>
      <c r="BO146" s="32"/>
      <c r="BP146" s="32"/>
      <c r="BQ146" s="32"/>
      <c r="BR146" s="32"/>
      <c r="BS146" s="32"/>
      <c r="BT146" s="32"/>
      <c r="BU146" s="32"/>
      <c r="BV146" s="32"/>
      <c r="BW146" s="32"/>
      <c r="BX146" s="32"/>
      <c r="BY146" s="32"/>
      <c r="BZ146" s="32"/>
      <c r="CA146" s="30"/>
      <c r="CB146" s="32"/>
      <c r="CC146" s="32"/>
      <c r="CD146" s="32"/>
      <c r="CE146" s="32"/>
      <c r="CF146" s="32"/>
      <c r="CG146" s="32"/>
      <c r="CH146" s="32"/>
      <c r="CI146" s="32"/>
      <c r="CJ146" s="32"/>
      <c r="CK146" s="32"/>
      <c r="CL146" s="32"/>
      <c r="CM146" s="30"/>
      <c r="CN146" s="32"/>
      <c r="CO146" s="32"/>
      <c r="CP146" s="32"/>
      <c r="CQ146" s="32"/>
      <c r="CR146" s="32"/>
      <c r="CS146" s="32"/>
      <c r="CT146" s="32"/>
      <c r="CU146" s="32"/>
      <c r="CV146" s="32"/>
      <c r="CW146" s="32"/>
      <c r="CX146" s="32"/>
      <c r="CY146" s="32"/>
      <c r="CZ146" s="32"/>
    </row>
    <row r="147" spans="1:104" ht="12.95" customHeight="1">
      <c r="A147" s="20" t="s">
        <v>1514</v>
      </c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</row>
    <row r="148" spans="1:104" ht="12.95" customHeight="1" thickBot="1">
      <c r="A148" s="2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</row>
    <row r="149" spans="1:104" ht="12.95" customHeight="1">
      <c r="A149" s="1121" t="s">
        <v>566</v>
      </c>
      <c r="B149" s="1111"/>
      <c r="C149" s="1111"/>
      <c r="D149" s="1111"/>
      <c r="E149" s="1111"/>
      <c r="F149" s="1111"/>
      <c r="G149" s="1111"/>
      <c r="H149" s="1111"/>
      <c r="I149" s="1111"/>
      <c r="J149" s="1111"/>
      <c r="K149" s="1111"/>
      <c r="L149" s="1111"/>
      <c r="M149" s="1111"/>
      <c r="N149" s="1111"/>
      <c r="O149" s="1111"/>
      <c r="P149" s="1121" t="s">
        <v>2237</v>
      </c>
      <c r="Q149" s="1111"/>
      <c r="R149" s="1111"/>
      <c r="S149" s="1111"/>
      <c r="T149" s="1111"/>
      <c r="U149" s="1111"/>
      <c r="V149" s="1111"/>
      <c r="W149" s="1111"/>
      <c r="X149" s="1111"/>
      <c r="Y149" s="1111"/>
      <c r="Z149" s="1111"/>
      <c r="AA149" s="1111"/>
      <c r="AB149" s="1111"/>
      <c r="AC149" s="1111"/>
      <c r="AD149" s="1111"/>
      <c r="AE149" s="1111"/>
      <c r="AF149" s="1111"/>
      <c r="AG149" s="1111"/>
      <c r="AH149" s="1111"/>
      <c r="AI149" s="1111"/>
      <c r="AJ149" s="1111"/>
      <c r="AK149" s="1111"/>
      <c r="AL149" s="1111"/>
      <c r="AM149" s="1111"/>
      <c r="AN149" s="1111"/>
      <c r="AO149" s="1111"/>
      <c r="AP149" s="1111"/>
      <c r="AQ149" s="1111"/>
      <c r="AR149" s="1111"/>
      <c r="AS149" s="1111"/>
      <c r="AT149" s="1111"/>
      <c r="AU149" s="1111"/>
      <c r="AV149" s="1111"/>
      <c r="AW149" s="1111"/>
      <c r="AX149" s="1111"/>
      <c r="AY149" s="1111"/>
      <c r="AZ149" s="1121" t="s">
        <v>565</v>
      </c>
      <c r="BA149" s="1111"/>
      <c r="BB149" s="1111"/>
      <c r="BC149" s="1111"/>
      <c r="BD149" s="1111"/>
      <c r="BE149" s="1111"/>
      <c r="BF149" s="1111"/>
      <c r="BG149" s="1111"/>
      <c r="BH149" s="1111"/>
      <c r="BI149" s="1111"/>
      <c r="BJ149" s="1111"/>
      <c r="BK149" s="1111"/>
      <c r="BL149" s="1111"/>
      <c r="BM149" s="1111"/>
      <c r="BN149" s="1111"/>
      <c r="BO149" s="1111"/>
      <c r="BP149" s="1111"/>
      <c r="BQ149" s="1111"/>
      <c r="BR149" s="1111"/>
      <c r="BS149" s="1111"/>
      <c r="BT149" s="1111"/>
      <c r="BU149" s="1111"/>
      <c r="BV149" s="1111"/>
      <c r="BW149" s="1111"/>
      <c r="BX149" s="1111"/>
      <c r="BY149" s="1111"/>
      <c r="BZ149" s="1111"/>
      <c r="CA149" s="1111"/>
      <c r="CB149" s="1111"/>
      <c r="CC149" s="1111"/>
      <c r="CD149" s="1111"/>
      <c r="CE149" s="1111"/>
      <c r="CF149" s="1111"/>
      <c r="CG149" s="1111"/>
      <c r="CH149" s="1111"/>
      <c r="CI149" s="1111"/>
      <c r="CJ149" s="1111"/>
      <c r="CK149" s="1111"/>
      <c r="CL149" s="1111"/>
      <c r="CM149" s="1111"/>
      <c r="CN149" s="1111"/>
      <c r="CO149" s="1111"/>
      <c r="CP149" s="1111"/>
      <c r="CQ149" s="1111"/>
      <c r="CR149" s="1111"/>
      <c r="CS149" s="1111"/>
      <c r="CT149" s="1111"/>
      <c r="CU149" s="1111"/>
      <c r="CV149" s="1111"/>
      <c r="CW149" s="1111"/>
      <c r="CX149" s="1111"/>
      <c r="CY149" s="1111"/>
      <c r="CZ149" s="1111"/>
    </row>
    <row r="150" spans="1:104" ht="12.95" customHeight="1" thickBot="1">
      <c r="A150" s="1113"/>
      <c r="B150" s="1113"/>
      <c r="C150" s="1113"/>
      <c r="D150" s="1113"/>
      <c r="E150" s="1113"/>
      <c r="F150" s="1113"/>
      <c r="G150" s="1113"/>
      <c r="H150" s="1113"/>
      <c r="I150" s="1113"/>
      <c r="J150" s="1113"/>
      <c r="K150" s="1113"/>
      <c r="L150" s="1113"/>
      <c r="M150" s="1113"/>
      <c r="N150" s="1113"/>
      <c r="O150" s="1113"/>
      <c r="P150" s="1113"/>
      <c r="Q150" s="1113"/>
      <c r="R150" s="1113"/>
      <c r="S150" s="1113"/>
      <c r="T150" s="1113"/>
      <c r="U150" s="1113"/>
      <c r="V150" s="1113"/>
      <c r="W150" s="1113"/>
      <c r="X150" s="1113"/>
      <c r="Y150" s="1113"/>
      <c r="Z150" s="1113"/>
      <c r="AA150" s="1113"/>
      <c r="AB150" s="1113"/>
      <c r="AC150" s="1113"/>
      <c r="AD150" s="1113"/>
      <c r="AE150" s="1113"/>
      <c r="AF150" s="1113"/>
      <c r="AG150" s="1113"/>
      <c r="AH150" s="1113"/>
      <c r="AI150" s="1113"/>
      <c r="AJ150" s="1113"/>
      <c r="AK150" s="1113"/>
      <c r="AL150" s="1113"/>
      <c r="AM150" s="1113"/>
      <c r="AN150" s="1113"/>
      <c r="AO150" s="1113"/>
      <c r="AP150" s="1113"/>
      <c r="AQ150" s="1113"/>
      <c r="AR150" s="1113"/>
      <c r="AS150" s="1113"/>
      <c r="AT150" s="1113"/>
      <c r="AU150" s="1113"/>
      <c r="AV150" s="1113"/>
      <c r="AW150" s="1113"/>
      <c r="AX150" s="1113"/>
      <c r="AY150" s="1113"/>
      <c r="AZ150" s="1113"/>
      <c r="BA150" s="1113"/>
      <c r="BB150" s="1113"/>
      <c r="BC150" s="1113"/>
      <c r="BD150" s="1113"/>
      <c r="BE150" s="1113"/>
      <c r="BF150" s="1113"/>
      <c r="BG150" s="1113"/>
      <c r="BH150" s="1113"/>
      <c r="BI150" s="1113"/>
      <c r="BJ150" s="1113"/>
      <c r="BK150" s="1113"/>
      <c r="BL150" s="1113"/>
      <c r="BM150" s="1113"/>
      <c r="BN150" s="1113"/>
      <c r="BO150" s="1113"/>
      <c r="BP150" s="1113"/>
      <c r="BQ150" s="1113"/>
      <c r="BR150" s="1113"/>
      <c r="BS150" s="1113"/>
      <c r="BT150" s="1113"/>
      <c r="BU150" s="1113"/>
      <c r="BV150" s="1113"/>
      <c r="BW150" s="1113"/>
      <c r="BX150" s="1113"/>
      <c r="BY150" s="1113"/>
      <c r="BZ150" s="1113"/>
      <c r="CA150" s="1113"/>
      <c r="CB150" s="1113"/>
      <c r="CC150" s="1113"/>
      <c r="CD150" s="1113"/>
      <c r="CE150" s="1113"/>
      <c r="CF150" s="1113"/>
      <c r="CG150" s="1113"/>
      <c r="CH150" s="1113"/>
      <c r="CI150" s="1113"/>
      <c r="CJ150" s="1113"/>
      <c r="CK150" s="1113"/>
      <c r="CL150" s="1113"/>
      <c r="CM150" s="1113"/>
      <c r="CN150" s="1113"/>
      <c r="CO150" s="1113"/>
      <c r="CP150" s="1113"/>
      <c r="CQ150" s="1113"/>
      <c r="CR150" s="1113"/>
      <c r="CS150" s="1113"/>
      <c r="CT150" s="1113"/>
      <c r="CU150" s="1113"/>
      <c r="CV150" s="1113"/>
      <c r="CW150" s="1113"/>
      <c r="CX150" s="1113"/>
      <c r="CY150" s="1113"/>
      <c r="CZ150" s="1113"/>
    </row>
    <row r="151" spans="1:104" ht="12.95" customHeight="1">
      <c r="A151" s="1255"/>
      <c r="B151" s="1146"/>
      <c r="C151" s="1146"/>
      <c r="D151" s="1146"/>
      <c r="E151" s="1146"/>
      <c r="F151" s="1146"/>
      <c r="G151" s="1146"/>
      <c r="H151" s="1146"/>
      <c r="I151" s="1146"/>
      <c r="J151" s="1146"/>
      <c r="K151" s="1146"/>
      <c r="L151" s="1146"/>
      <c r="M151" s="1146"/>
      <c r="N151" s="1146"/>
      <c r="O151" s="1147"/>
      <c r="P151" s="1271"/>
      <c r="Q151" s="1272"/>
      <c r="R151" s="1272"/>
      <c r="S151" s="1272"/>
      <c r="T151" s="1272"/>
      <c r="U151" s="1272"/>
      <c r="V151" s="1272"/>
      <c r="W151" s="1272"/>
      <c r="X151" s="1272"/>
      <c r="Y151" s="1272"/>
      <c r="Z151" s="1272"/>
      <c r="AA151" s="1272"/>
      <c r="AB151" s="1272"/>
      <c r="AC151" s="1272"/>
      <c r="AD151" s="1272"/>
      <c r="AE151" s="1272"/>
      <c r="AF151" s="1272"/>
      <c r="AG151" s="1272"/>
      <c r="AH151" s="1272"/>
      <c r="AI151" s="1272"/>
      <c r="AJ151" s="1272"/>
      <c r="AK151" s="1272"/>
      <c r="AL151" s="1272"/>
      <c r="AM151" s="1272"/>
      <c r="AN151" s="1272"/>
      <c r="AO151" s="1272"/>
      <c r="AP151" s="1272"/>
      <c r="AQ151" s="1272"/>
      <c r="AR151" s="1272"/>
      <c r="AS151" s="1272"/>
      <c r="AT151" s="1272"/>
      <c r="AU151" s="1272"/>
      <c r="AV151" s="1272"/>
      <c r="AW151" s="1272"/>
      <c r="AX151" s="1272"/>
      <c r="AY151" s="1273"/>
      <c r="AZ151" s="1271"/>
      <c r="BA151" s="1272"/>
      <c r="BB151" s="1272"/>
      <c r="BC151" s="1272"/>
      <c r="BD151" s="1272"/>
      <c r="BE151" s="1272"/>
      <c r="BF151" s="1272"/>
      <c r="BG151" s="1272"/>
      <c r="BH151" s="1272"/>
      <c r="BI151" s="1272"/>
      <c r="BJ151" s="1272"/>
      <c r="BK151" s="1272"/>
      <c r="BL151" s="1272"/>
      <c r="BM151" s="1272"/>
      <c r="BN151" s="1272"/>
      <c r="BO151" s="1272"/>
      <c r="BP151" s="1272"/>
      <c r="BQ151" s="1272"/>
      <c r="BR151" s="1272"/>
      <c r="BS151" s="1272"/>
      <c r="BT151" s="1272"/>
      <c r="BU151" s="1272"/>
      <c r="BV151" s="1272"/>
      <c r="BW151" s="1272"/>
      <c r="BX151" s="1272"/>
      <c r="BY151" s="1272"/>
      <c r="BZ151" s="1272"/>
      <c r="CA151" s="1272"/>
      <c r="CB151" s="1272"/>
      <c r="CC151" s="1272"/>
      <c r="CD151" s="1272"/>
      <c r="CE151" s="1272"/>
      <c r="CF151" s="1272"/>
      <c r="CG151" s="1272"/>
      <c r="CH151" s="1272"/>
      <c r="CI151" s="1272"/>
      <c r="CJ151" s="1272"/>
      <c r="CK151" s="1272"/>
      <c r="CL151" s="1272"/>
      <c r="CM151" s="1272"/>
      <c r="CN151" s="1272"/>
      <c r="CO151" s="1272"/>
      <c r="CP151" s="1272"/>
      <c r="CQ151" s="1272"/>
      <c r="CR151" s="1272"/>
      <c r="CS151" s="1272"/>
      <c r="CT151" s="1272"/>
      <c r="CU151" s="1272"/>
      <c r="CV151" s="1272"/>
      <c r="CW151" s="1272"/>
      <c r="CX151" s="1272"/>
      <c r="CY151" s="1272"/>
      <c r="CZ151" s="1273"/>
    </row>
    <row r="152" spans="1:104" ht="12.95" customHeight="1">
      <c r="A152" s="30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3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5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</row>
    <row r="153" spans="1:104" ht="12.95" customHeight="1" thickBot="1">
      <c r="A153" s="24" t="s">
        <v>1089</v>
      </c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</row>
    <row r="154" spans="1:104" ht="12.95" customHeight="1">
      <c r="A154" s="878" t="s">
        <v>2622</v>
      </c>
      <c r="B154" s="870"/>
      <c r="C154" s="870"/>
      <c r="D154" s="870"/>
      <c r="E154" s="870"/>
      <c r="F154" s="870"/>
      <c r="G154" s="870"/>
      <c r="H154" s="870"/>
      <c r="I154" s="870"/>
      <c r="J154" s="870"/>
      <c r="K154" s="870"/>
      <c r="L154" s="870"/>
      <c r="M154" s="870"/>
      <c r="N154" s="870"/>
      <c r="O154" s="870"/>
      <c r="P154" s="870"/>
      <c r="Q154" s="870"/>
      <c r="R154" s="870"/>
      <c r="S154" s="870"/>
      <c r="T154" s="870"/>
      <c r="U154" s="870"/>
      <c r="V154" s="870"/>
      <c r="W154" s="870"/>
      <c r="X154" s="870"/>
      <c r="Y154" s="870"/>
      <c r="Z154" s="870"/>
      <c r="AA154" s="870"/>
      <c r="AB154" s="870"/>
      <c r="AC154" s="870"/>
      <c r="AD154" s="870"/>
      <c r="AE154" s="870"/>
      <c r="AF154" s="870"/>
      <c r="AG154" s="870"/>
      <c r="AH154" s="870"/>
      <c r="AI154" s="870"/>
      <c r="AJ154" s="870"/>
      <c r="AK154" s="870"/>
      <c r="AL154" s="870"/>
      <c r="AM154" s="870"/>
      <c r="AN154" s="870"/>
      <c r="AO154" s="870"/>
      <c r="AP154" s="870"/>
      <c r="AQ154" s="870"/>
      <c r="AR154" s="870"/>
      <c r="AS154" s="870"/>
      <c r="AT154" s="870"/>
      <c r="AU154" s="870"/>
      <c r="AV154" s="870"/>
      <c r="AW154" s="870"/>
      <c r="AX154" s="870"/>
      <c r="AY154" s="870"/>
      <c r="AZ154" s="870"/>
      <c r="BA154" s="870"/>
      <c r="BB154" s="870"/>
      <c r="BC154" s="870"/>
      <c r="BD154" s="870"/>
      <c r="BE154" s="870"/>
      <c r="BF154" s="870"/>
      <c r="BG154" s="870"/>
      <c r="BH154" s="870"/>
      <c r="BI154" s="870"/>
      <c r="BJ154" s="870"/>
      <c r="BK154" s="870"/>
      <c r="BL154" s="870"/>
      <c r="BM154" s="870"/>
      <c r="BN154" s="870"/>
      <c r="BO154" s="870"/>
      <c r="BP154" s="870"/>
      <c r="BQ154" s="870"/>
      <c r="BR154" s="870"/>
      <c r="BS154" s="870"/>
      <c r="BT154" s="870"/>
      <c r="BU154" s="870"/>
      <c r="BV154" s="870"/>
      <c r="BW154" s="870"/>
      <c r="BX154" s="870"/>
      <c r="BY154" s="870"/>
      <c r="BZ154" s="870"/>
      <c r="CA154" s="870"/>
      <c r="CB154" s="870"/>
      <c r="CC154" s="870"/>
      <c r="CD154" s="870"/>
      <c r="CE154" s="870"/>
      <c r="CF154" s="870"/>
      <c r="CG154" s="870"/>
      <c r="CH154" s="870"/>
      <c r="CI154" s="870"/>
      <c r="CJ154" s="870"/>
      <c r="CK154" s="870"/>
      <c r="CL154" s="870"/>
      <c r="CM154" s="870"/>
      <c r="CN154" s="870"/>
      <c r="CO154" s="870"/>
      <c r="CP154" s="870"/>
      <c r="CQ154" s="870"/>
      <c r="CR154" s="870"/>
      <c r="CS154" s="870"/>
      <c r="CT154" s="870"/>
      <c r="CU154" s="870"/>
      <c r="CV154" s="870"/>
      <c r="CW154" s="870"/>
      <c r="CX154" s="870"/>
      <c r="CY154" s="870"/>
      <c r="CZ154" s="871"/>
    </row>
    <row r="155" spans="1:104" ht="12.95" customHeight="1">
      <c r="A155" s="872"/>
      <c r="B155" s="873"/>
      <c r="C155" s="873"/>
      <c r="D155" s="873"/>
      <c r="E155" s="873"/>
      <c r="F155" s="873"/>
      <c r="G155" s="873"/>
      <c r="H155" s="873"/>
      <c r="I155" s="873"/>
      <c r="J155" s="873"/>
      <c r="K155" s="873"/>
      <c r="L155" s="873"/>
      <c r="M155" s="873"/>
      <c r="N155" s="873"/>
      <c r="O155" s="873"/>
      <c r="P155" s="873"/>
      <c r="Q155" s="873"/>
      <c r="R155" s="873"/>
      <c r="S155" s="873"/>
      <c r="T155" s="873"/>
      <c r="U155" s="873"/>
      <c r="V155" s="873"/>
      <c r="W155" s="873"/>
      <c r="X155" s="873"/>
      <c r="Y155" s="873"/>
      <c r="Z155" s="873"/>
      <c r="AA155" s="873"/>
      <c r="AB155" s="873"/>
      <c r="AC155" s="873"/>
      <c r="AD155" s="873"/>
      <c r="AE155" s="873"/>
      <c r="AF155" s="873"/>
      <c r="AG155" s="873"/>
      <c r="AH155" s="873"/>
      <c r="AI155" s="873"/>
      <c r="AJ155" s="873"/>
      <c r="AK155" s="873"/>
      <c r="AL155" s="873"/>
      <c r="AM155" s="873"/>
      <c r="AN155" s="873"/>
      <c r="AO155" s="873"/>
      <c r="AP155" s="873"/>
      <c r="AQ155" s="873"/>
      <c r="AR155" s="873"/>
      <c r="AS155" s="873"/>
      <c r="AT155" s="873"/>
      <c r="AU155" s="873"/>
      <c r="AV155" s="873"/>
      <c r="AW155" s="873"/>
      <c r="AX155" s="873"/>
      <c r="AY155" s="873"/>
      <c r="AZ155" s="873"/>
      <c r="BA155" s="873"/>
      <c r="BB155" s="873"/>
      <c r="BC155" s="873"/>
      <c r="BD155" s="873"/>
      <c r="BE155" s="873"/>
      <c r="BF155" s="873"/>
      <c r="BG155" s="873"/>
      <c r="BH155" s="873"/>
      <c r="BI155" s="873"/>
      <c r="BJ155" s="873"/>
      <c r="BK155" s="873"/>
      <c r="BL155" s="873"/>
      <c r="BM155" s="873"/>
      <c r="BN155" s="873"/>
      <c r="BO155" s="873"/>
      <c r="BP155" s="873"/>
      <c r="BQ155" s="873"/>
      <c r="BR155" s="873"/>
      <c r="BS155" s="873"/>
      <c r="BT155" s="873"/>
      <c r="BU155" s="873"/>
      <c r="BV155" s="873"/>
      <c r="BW155" s="873"/>
      <c r="BX155" s="873"/>
      <c r="BY155" s="873"/>
      <c r="BZ155" s="873"/>
      <c r="CA155" s="873"/>
      <c r="CB155" s="873"/>
      <c r="CC155" s="873"/>
      <c r="CD155" s="873"/>
      <c r="CE155" s="873"/>
      <c r="CF155" s="873"/>
      <c r="CG155" s="873"/>
      <c r="CH155" s="873"/>
      <c r="CI155" s="873"/>
      <c r="CJ155" s="873"/>
      <c r="CK155" s="873"/>
      <c r="CL155" s="873"/>
      <c r="CM155" s="873"/>
      <c r="CN155" s="873"/>
      <c r="CO155" s="873"/>
      <c r="CP155" s="873"/>
      <c r="CQ155" s="873"/>
      <c r="CR155" s="873"/>
      <c r="CS155" s="873"/>
      <c r="CT155" s="873"/>
      <c r="CU155" s="873"/>
      <c r="CV155" s="873"/>
      <c r="CW155" s="873"/>
      <c r="CX155" s="873"/>
      <c r="CY155" s="873"/>
      <c r="CZ155" s="874"/>
    </row>
    <row r="156" spans="1:104" ht="12.95" customHeight="1" thickBot="1">
      <c r="A156" s="875"/>
      <c r="B156" s="876"/>
      <c r="C156" s="876"/>
      <c r="D156" s="876"/>
      <c r="E156" s="876"/>
      <c r="F156" s="876"/>
      <c r="G156" s="876"/>
      <c r="H156" s="876"/>
      <c r="I156" s="876"/>
      <c r="J156" s="876"/>
      <c r="K156" s="876"/>
      <c r="L156" s="876"/>
      <c r="M156" s="876"/>
      <c r="N156" s="876"/>
      <c r="O156" s="876"/>
      <c r="P156" s="876"/>
      <c r="Q156" s="876"/>
      <c r="R156" s="876"/>
      <c r="S156" s="876"/>
      <c r="T156" s="876"/>
      <c r="U156" s="876"/>
      <c r="V156" s="876"/>
      <c r="W156" s="876"/>
      <c r="X156" s="876"/>
      <c r="Y156" s="876"/>
      <c r="Z156" s="876"/>
      <c r="AA156" s="876"/>
      <c r="AB156" s="876"/>
      <c r="AC156" s="876"/>
      <c r="AD156" s="876"/>
      <c r="AE156" s="876"/>
      <c r="AF156" s="876"/>
      <c r="AG156" s="876"/>
      <c r="AH156" s="876"/>
      <c r="AI156" s="876"/>
      <c r="AJ156" s="876"/>
      <c r="AK156" s="876"/>
      <c r="AL156" s="876"/>
      <c r="AM156" s="876"/>
      <c r="AN156" s="876"/>
      <c r="AO156" s="876"/>
      <c r="AP156" s="876"/>
      <c r="AQ156" s="876"/>
      <c r="AR156" s="876"/>
      <c r="AS156" s="876"/>
      <c r="AT156" s="876"/>
      <c r="AU156" s="876"/>
      <c r="AV156" s="876"/>
      <c r="AW156" s="876"/>
      <c r="AX156" s="876"/>
      <c r="AY156" s="876"/>
      <c r="AZ156" s="876"/>
      <c r="BA156" s="876"/>
      <c r="BB156" s="876"/>
      <c r="BC156" s="876"/>
      <c r="BD156" s="876"/>
      <c r="BE156" s="876"/>
      <c r="BF156" s="876"/>
      <c r="BG156" s="876"/>
      <c r="BH156" s="876"/>
      <c r="BI156" s="876"/>
      <c r="BJ156" s="876"/>
      <c r="BK156" s="876"/>
      <c r="BL156" s="876"/>
      <c r="BM156" s="876"/>
      <c r="BN156" s="876"/>
      <c r="BO156" s="876"/>
      <c r="BP156" s="876"/>
      <c r="BQ156" s="876"/>
      <c r="BR156" s="876"/>
      <c r="BS156" s="876"/>
      <c r="BT156" s="876"/>
      <c r="BU156" s="876"/>
      <c r="BV156" s="876"/>
      <c r="BW156" s="876"/>
      <c r="BX156" s="876"/>
      <c r="BY156" s="876"/>
      <c r="BZ156" s="876"/>
      <c r="CA156" s="876"/>
      <c r="CB156" s="876"/>
      <c r="CC156" s="876"/>
      <c r="CD156" s="876"/>
      <c r="CE156" s="876"/>
      <c r="CF156" s="876"/>
      <c r="CG156" s="876"/>
      <c r="CH156" s="876"/>
      <c r="CI156" s="876"/>
      <c r="CJ156" s="876"/>
      <c r="CK156" s="876"/>
      <c r="CL156" s="876"/>
      <c r="CM156" s="876"/>
      <c r="CN156" s="876"/>
      <c r="CO156" s="876"/>
      <c r="CP156" s="876"/>
      <c r="CQ156" s="876"/>
      <c r="CR156" s="876"/>
      <c r="CS156" s="876"/>
      <c r="CT156" s="876"/>
      <c r="CU156" s="876"/>
      <c r="CV156" s="876"/>
      <c r="CW156" s="876"/>
      <c r="CX156" s="876"/>
      <c r="CY156" s="876"/>
      <c r="CZ156" s="877"/>
    </row>
    <row r="157" spans="1:104" ht="12.9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</row>
    <row r="158" spans="1:104" ht="12.95" customHeight="1">
      <c r="A158" s="18" t="s">
        <v>1105</v>
      </c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</row>
    <row r="159" spans="1:104" ht="12.95" customHeight="1" thickBo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</row>
    <row r="160" spans="1:104" ht="12.95" customHeight="1">
      <c r="A160" s="1121" t="s">
        <v>567</v>
      </c>
      <c r="B160" s="1111"/>
      <c r="C160" s="1111"/>
      <c r="D160" s="1111"/>
      <c r="E160" s="1111"/>
      <c r="F160" s="1111"/>
      <c r="G160" s="1111"/>
      <c r="H160" s="1111"/>
      <c r="I160" s="1111"/>
      <c r="J160" s="1111"/>
      <c r="K160" s="1111"/>
      <c r="L160" s="1111"/>
      <c r="M160" s="1111"/>
      <c r="N160" s="1111"/>
      <c r="O160" s="1111"/>
      <c r="P160" s="1121" t="s">
        <v>566</v>
      </c>
      <c r="Q160" s="1111"/>
      <c r="R160" s="1111"/>
      <c r="S160" s="1111"/>
      <c r="T160" s="1111"/>
      <c r="U160" s="1111"/>
      <c r="V160" s="1111"/>
      <c r="W160" s="1111"/>
      <c r="X160" s="1111"/>
      <c r="Y160" s="1111"/>
      <c r="Z160" s="1111"/>
      <c r="AA160" s="1121" t="s">
        <v>1106</v>
      </c>
      <c r="AB160" s="1111"/>
      <c r="AC160" s="1111"/>
      <c r="AD160" s="1111"/>
      <c r="AE160" s="1111"/>
      <c r="AF160" s="1111"/>
      <c r="AG160" s="1111"/>
      <c r="AH160" s="1111"/>
      <c r="AI160" s="1111"/>
      <c r="AJ160" s="1111"/>
      <c r="AK160" s="1111"/>
      <c r="AL160" s="1111"/>
      <c r="AM160" s="1111"/>
      <c r="AN160" s="1111"/>
      <c r="AO160" s="1111"/>
      <c r="AP160" s="1111"/>
      <c r="AQ160" s="1111"/>
      <c r="AR160" s="1111"/>
      <c r="AS160" s="1111"/>
      <c r="AT160" s="1111"/>
      <c r="AU160" s="1111"/>
      <c r="AV160" s="1111"/>
      <c r="AW160" s="1111"/>
      <c r="AX160" s="1111"/>
      <c r="AY160" s="1111"/>
      <c r="AZ160" s="1111"/>
      <c r="BA160" s="1111"/>
      <c r="BB160" s="1111"/>
      <c r="BC160" s="1111"/>
      <c r="BD160" s="1111"/>
      <c r="BE160" s="1111"/>
      <c r="BF160" s="1111"/>
      <c r="BG160" s="1111"/>
      <c r="BH160" s="1111"/>
      <c r="BI160" s="1111"/>
      <c r="BJ160" s="1111"/>
      <c r="BK160" s="1111"/>
      <c r="BL160" s="1111"/>
      <c r="BM160" s="1111"/>
      <c r="BN160" s="1111"/>
      <c r="BO160" s="1111"/>
      <c r="BP160" s="1111"/>
      <c r="BQ160" s="1111"/>
      <c r="BR160" s="1111"/>
      <c r="BS160" s="1111"/>
      <c r="BT160" s="1111"/>
      <c r="BU160" s="1111"/>
      <c r="BV160" s="1111"/>
      <c r="BW160" s="1111"/>
      <c r="BX160" s="1111"/>
      <c r="BY160" s="1111"/>
      <c r="BZ160" s="1111"/>
      <c r="CA160" s="1111"/>
      <c r="CB160" s="1111"/>
      <c r="CC160" s="1111"/>
      <c r="CD160" s="1111"/>
      <c r="CE160" s="1111"/>
      <c r="CF160" s="1111"/>
      <c r="CG160" s="1111"/>
      <c r="CH160" s="1111"/>
      <c r="CI160" s="1111"/>
      <c r="CJ160" s="1111"/>
      <c r="CK160" s="1111"/>
      <c r="CL160" s="1111"/>
      <c r="CM160" s="1111"/>
      <c r="CN160" s="1111"/>
      <c r="CO160" s="1111"/>
      <c r="CP160" s="1111"/>
      <c r="CQ160" s="1111"/>
      <c r="CR160" s="1111"/>
      <c r="CS160" s="1111"/>
      <c r="CT160" s="1111"/>
      <c r="CU160" s="1111"/>
      <c r="CV160" s="1111"/>
      <c r="CW160" s="1111"/>
      <c r="CX160" s="1111"/>
      <c r="CY160" s="1111"/>
      <c r="CZ160" s="1111"/>
    </row>
    <row r="161" spans="1:104" ht="12.95" customHeight="1" thickBot="1">
      <c r="A161" s="1113"/>
      <c r="B161" s="1113"/>
      <c r="C161" s="1113"/>
      <c r="D161" s="1113"/>
      <c r="E161" s="1113"/>
      <c r="F161" s="1113"/>
      <c r="G161" s="1113"/>
      <c r="H161" s="1113"/>
      <c r="I161" s="1113"/>
      <c r="J161" s="1113"/>
      <c r="K161" s="1113"/>
      <c r="L161" s="1113"/>
      <c r="M161" s="1113"/>
      <c r="N161" s="1113"/>
      <c r="O161" s="1113"/>
      <c r="P161" s="1113"/>
      <c r="Q161" s="1113"/>
      <c r="R161" s="1113"/>
      <c r="S161" s="1113"/>
      <c r="T161" s="1113"/>
      <c r="U161" s="1113"/>
      <c r="V161" s="1113"/>
      <c r="W161" s="1113"/>
      <c r="X161" s="1113"/>
      <c r="Y161" s="1113"/>
      <c r="Z161" s="1113"/>
      <c r="AA161" s="1113"/>
      <c r="AB161" s="1113"/>
      <c r="AC161" s="1113"/>
      <c r="AD161" s="1113"/>
      <c r="AE161" s="1113"/>
      <c r="AF161" s="1113"/>
      <c r="AG161" s="1113"/>
      <c r="AH161" s="1113"/>
      <c r="AI161" s="1113"/>
      <c r="AJ161" s="1113"/>
      <c r="AK161" s="1113"/>
      <c r="AL161" s="1113"/>
      <c r="AM161" s="1113"/>
      <c r="AN161" s="1113"/>
      <c r="AO161" s="1113"/>
      <c r="AP161" s="1113"/>
      <c r="AQ161" s="1113"/>
      <c r="AR161" s="1113"/>
      <c r="AS161" s="1113"/>
      <c r="AT161" s="1113"/>
      <c r="AU161" s="1113"/>
      <c r="AV161" s="1113"/>
      <c r="AW161" s="1113"/>
      <c r="AX161" s="1113"/>
      <c r="AY161" s="1113"/>
      <c r="AZ161" s="1113"/>
      <c r="BA161" s="1113"/>
      <c r="BB161" s="1113"/>
      <c r="BC161" s="1113"/>
      <c r="BD161" s="1113"/>
      <c r="BE161" s="1113"/>
      <c r="BF161" s="1113"/>
      <c r="BG161" s="1113"/>
      <c r="BH161" s="1113"/>
      <c r="BI161" s="1113"/>
      <c r="BJ161" s="1113"/>
      <c r="BK161" s="1113"/>
      <c r="BL161" s="1113"/>
      <c r="BM161" s="1113"/>
      <c r="BN161" s="1113"/>
      <c r="BO161" s="1113"/>
      <c r="BP161" s="1113"/>
      <c r="BQ161" s="1113"/>
      <c r="BR161" s="1113"/>
      <c r="BS161" s="1113"/>
      <c r="BT161" s="1113"/>
      <c r="BU161" s="1113"/>
      <c r="BV161" s="1113"/>
      <c r="BW161" s="1113"/>
      <c r="BX161" s="1113"/>
      <c r="BY161" s="1113"/>
      <c r="BZ161" s="1113"/>
      <c r="CA161" s="1113"/>
      <c r="CB161" s="1113"/>
      <c r="CC161" s="1113"/>
      <c r="CD161" s="1113"/>
      <c r="CE161" s="1113"/>
      <c r="CF161" s="1113"/>
      <c r="CG161" s="1113"/>
      <c r="CH161" s="1113"/>
      <c r="CI161" s="1113"/>
      <c r="CJ161" s="1113"/>
      <c r="CK161" s="1113"/>
      <c r="CL161" s="1113"/>
      <c r="CM161" s="1113"/>
      <c r="CN161" s="1113"/>
      <c r="CO161" s="1113"/>
      <c r="CP161" s="1113"/>
      <c r="CQ161" s="1113"/>
      <c r="CR161" s="1113"/>
      <c r="CS161" s="1113"/>
      <c r="CT161" s="1113"/>
      <c r="CU161" s="1113"/>
      <c r="CV161" s="1113"/>
      <c r="CW161" s="1113"/>
      <c r="CX161" s="1113"/>
      <c r="CY161" s="1113"/>
      <c r="CZ161" s="1113"/>
    </row>
    <row r="162" spans="1:104" ht="12.95" customHeight="1">
      <c r="A162" s="1136"/>
      <c r="B162" s="1137"/>
      <c r="C162" s="1137"/>
      <c r="D162" s="1137"/>
      <c r="E162" s="1137"/>
      <c r="F162" s="1137"/>
      <c r="G162" s="1137"/>
      <c r="H162" s="1137"/>
      <c r="I162" s="1137"/>
      <c r="J162" s="1137"/>
      <c r="K162" s="1137"/>
      <c r="L162" s="1137"/>
      <c r="M162" s="1137"/>
      <c r="N162" s="1137"/>
      <c r="O162" s="1138"/>
      <c r="P162" s="1255"/>
      <c r="Q162" s="1146"/>
      <c r="R162" s="1146"/>
      <c r="S162" s="1146"/>
      <c r="T162" s="1146"/>
      <c r="U162" s="1146"/>
      <c r="V162" s="1146"/>
      <c r="W162" s="1146"/>
      <c r="X162" s="1146"/>
      <c r="Y162" s="1146"/>
      <c r="Z162" s="1147"/>
      <c r="AA162" s="1271"/>
      <c r="AB162" s="1272"/>
      <c r="AC162" s="1272"/>
      <c r="AD162" s="1272"/>
      <c r="AE162" s="1272"/>
      <c r="AF162" s="1272"/>
      <c r="AG162" s="1272"/>
      <c r="AH162" s="1272"/>
      <c r="AI162" s="1272"/>
      <c r="AJ162" s="1272"/>
      <c r="AK162" s="1272"/>
      <c r="AL162" s="1272"/>
      <c r="AM162" s="1272"/>
      <c r="AN162" s="1272"/>
      <c r="AO162" s="1272"/>
      <c r="AP162" s="1272"/>
      <c r="AQ162" s="1272"/>
      <c r="AR162" s="1272"/>
      <c r="AS162" s="1272"/>
      <c r="AT162" s="1272"/>
      <c r="AU162" s="1272"/>
      <c r="AV162" s="1272"/>
      <c r="AW162" s="1272"/>
      <c r="AX162" s="1272"/>
      <c r="AY162" s="1272"/>
      <c r="AZ162" s="1272"/>
      <c r="BA162" s="1272"/>
      <c r="BB162" s="1272"/>
      <c r="BC162" s="1272"/>
      <c r="BD162" s="1272"/>
      <c r="BE162" s="1272"/>
      <c r="BF162" s="1272"/>
      <c r="BG162" s="1272"/>
      <c r="BH162" s="1272"/>
      <c r="BI162" s="1272"/>
      <c r="BJ162" s="1272"/>
      <c r="BK162" s="1272"/>
      <c r="BL162" s="1272"/>
      <c r="BM162" s="1272"/>
      <c r="BN162" s="1272"/>
      <c r="BO162" s="1272"/>
      <c r="BP162" s="1272"/>
      <c r="BQ162" s="1272"/>
      <c r="BR162" s="1272"/>
      <c r="BS162" s="1272"/>
      <c r="BT162" s="1272"/>
      <c r="BU162" s="1272"/>
      <c r="BV162" s="1272"/>
      <c r="BW162" s="1272"/>
      <c r="BX162" s="1272"/>
      <c r="BY162" s="1272"/>
      <c r="BZ162" s="1272"/>
      <c r="CA162" s="1272"/>
      <c r="CB162" s="1272"/>
      <c r="CC162" s="1272"/>
      <c r="CD162" s="1272"/>
      <c r="CE162" s="1272"/>
      <c r="CF162" s="1272"/>
      <c r="CG162" s="1272"/>
      <c r="CH162" s="1272"/>
      <c r="CI162" s="1272"/>
      <c r="CJ162" s="1272"/>
      <c r="CK162" s="1272"/>
      <c r="CL162" s="1272"/>
      <c r="CM162" s="1272"/>
      <c r="CN162" s="1272"/>
      <c r="CO162" s="1272"/>
      <c r="CP162" s="1272"/>
      <c r="CQ162" s="1272"/>
      <c r="CR162" s="1272"/>
      <c r="CS162" s="1272"/>
      <c r="CT162" s="1272"/>
      <c r="CU162" s="1272"/>
      <c r="CV162" s="1272"/>
      <c r="CW162" s="1272"/>
      <c r="CX162" s="1272"/>
      <c r="CY162" s="1272"/>
      <c r="CZ162" s="1273"/>
    </row>
    <row r="163" spans="1:104" ht="12.95" customHeight="1">
      <c r="A163" s="30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0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5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</row>
    <row r="164" spans="1:104" ht="12.95" customHeight="1" thickBot="1">
      <c r="A164" s="24" t="s">
        <v>1498</v>
      </c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</row>
    <row r="165" spans="1:104" ht="12.95" customHeight="1">
      <c r="A165" s="878" t="s">
        <v>2622</v>
      </c>
      <c r="B165" s="870"/>
      <c r="C165" s="870"/>
      <c r="D165" s="870"/>
      <c r="E165" s="870"/>
      <c r="F165" s="870"/>
      <c r="G165" s="870"/>
      <c r="H165" s="870"/>
      <c r="I165" s="870"/>
      <c r="J165" s="870"/>
      <c r="K165" s="870"/>
      <c r="L165" s="870"/>
      <c r="M165" s="870"/>
      <c r="N165" s="870"/>
      <c r="O165" s="870"/>
      <c r="P165" s="870"/>
      <c r="Q165" s="870"/>
      <c r="R165" s="870"/>
      <c r="S165" s="870"/>
      <c r="T165" s="870"/>
      <c r="U165" s="870"/>
      <c r="V165" s="870"/>
      <c r="W165" s="870"/>
      <c r="X165" s="870"/>
      <c r="Y165" s="870"/>
      <c r="Z165" s="870"/>
      <c r="AA165" s="870"/>
      <c r="AB165" s="870"/>
      <c r="AC165" s="870"/>
      <c r="AD165" s="870"/>
      <c r="AE165" s="870"/>
      <c r="AF165" s="870"/>
      <c r="AG165" s="870"/>
      <c r="AH165" s="870"/>
      <c r="AI165" s="870"/>
      <c r="AJ165" s="870"/>
      <c r="AK165" s="870"/>
      <c r="AL165" s="870"/>
      <c r="AM165" s="870"/>
      <c r="AN165" s="870"/>
      <c r="AO165" s="870"/>
      <c r="AP165" s="870"/>
      <c r="AQ165" s="870"/>
      <c r="AR165" s="870"/>
      <c r="AS165" s="870"/>
      <c r="AT165" s="870"/>
      <c r="AU165" s="870"/>
      <c r="AV165" s="870"/>
      <c r="AW165" s="870"/>
      <c r="AX165" s="870"/>
      <c r="AY165" s="870"/>
      <c r="AZ165" s="870"/>
      <c r="BA165" s="870"/>
      <c r="BB165" s="870"/>
      <c r="BC165" s="870"/>
      <c r="BD165" s="870"/>
      <c r="BE165" s="870"/>
      <c r="BF165" s="870"/>
      <c r="BG165" s="870"/>
      <c r="BH165" s="870"/>
      <c r="BI165" s="870"/>
      <c r="BJ165" s="870"/>
      <c r="BK165" s="870"/>
      <c r="BL165" s="870"/>
      <c r="BM165" s="870"/>
      <c r="BN165" s="870"/>
      <c r="BO165" s="870"/>
      <c r="BP165" s="870"/>
      <c r="BQ165" s="870"/>
      <c r="BR165" s="870"/>
      <c r="BS165" s="870"/>
      <c r="BT165" s="870"/>
      <c r="BU165" s="870"/>
      <c r="BV165" s="870"/>
      <c r="BW165" s="870"/>
      <c r="BX165" s="870"/>
      <c r="BY165" s="870"/>
      <c r="BZ165" s="870"/>
      <c r="CA165" s="870"/>
      <c r="CB165" s="870"/>
      <c r="CC165" s="870"/>
      <c r="CD165" s="870"/>
      <c r="CE165" s="870"/>
      <c r="CF165" s="870"/>
      <c r="CG165" s="870"/>
      <c r="CH165" s="870"/>
      <c r="CI165" s="870"/>
      <c r="CJ165" s="870"/>
      <c r="CK165" s="870"/>
      <c r="CL165" s="870"/>
      <c r="CM165" s="870"/>
      <c r="CN165" s="870"/>
      <c r="CO165" s="870"/>
      <c r="CP165" s="870"/>
      <c r="CQ165" s="870"/>
      <c r="CR165" s="870"/>
      <c r="CS165" s="870"/>
      <c r="CT165" s="870"/>
      <c r="CU165" s="870"/>
      <c r="CV165" s="870"/>
      <c r="CW165" s="870"/>
      <c r="CX165" s="870"/>
      <c r="CY165" s="870"/>
      <c r="CZ165" s="871"/>
    </row>
    <row r="166" spans="1:104" ht="12.95" customHeight="1">
      <c r="A166" s="872"/>
      <c r="B166" s="873"/>
      <c r="C166" s="873"/>
      <c r="D166" s="873"/>
      <c r="E166" s="873"/>
      <c r="F166" s="873"/>
      <c r="G166" s="873"/>
      <c r="H166" s="873"/>
      <c r="I166" s="873"/>
      <c r="J166" s="873"/>
      <c r="K166" s="873"/>
      <c r="L166" s="873"/>
      <c r="M166" s="873"/>
      <c r="N166" s="873"/>
      <c r="O166" s="873"/>
      <c r="P166" s="873"/>
      <c r="Q166" s="873"/>
      <c r="R166" s="873"/>
      <c r="S166" s="873"/>
      <c r="T166" s="873"/>
      <c r="U166" s="873"/>
      <c r="V166" s="873"/>
      <c r="W166" s="873"/>
      <c r="X166" s="873"/>
      <c r="Y166" s="873"/>
      <c r="Z166" s="873"/>
      <c r="AA166" s="873"/>
      <c r="AB166" s="873"/>
      <c r="AC166" s="873"/>
      <c r="AD166" s="873"/>
      <c r="AE166" s="873"/>
      <c r="AF166" s="873"/>
      <c r="AG166" s="873"/>
      <c r="AH166" s="873"/>
      <c r="AI166" s="873"/>
      <c r="AJ166" s="873"/>
      <c r="AK166" s="873"/>
      <c r="AL166" s="873"/>
      <c r="AM166" s="873"/>
      <c r="AN166" s="873"/>
      <c r="AO166" s="873"/>
      <c r="AP166" s="873"/>
      <c r="AQ166" s="873"/>
      <c r="AR166" s="873"/>
      <c r="AS166" s="873"/>
      <c r="AT166" s="873"/>
      <c r="AU166" s="873"/>
      <c r="AV166" s="873"/>
      <c r="AW166" s="873"/>
      <c r="AX166" s="873"/>
      <c r="AY166" s="873"/>
      <c r="AZ166" s="873"/>
      <c r="BA166" s="873"/>
      <c r="BB166" s="873"/>
      <c r="BC166" s="873"/>
      <c r="BD166" s="873"/>
      <c r="BE166" s="873"/>
      <c r="BF166" s="873"/>
      <c r="BG166" s="873"/>
      <c r="BH166" s="873"/>
      <c r="BI166" s="873"/>
      <c r="BJ166" s="873"/>
      <c r="BK166" s="873"/>
      <c r="BL166" s="873"/>
      <c r="BM166" s="873"/>
      <c r="BN166" s="873"/>
      <c r="BO166" s="873"/>
      <c r="BP166" s="873"/>
      <c r="BQ166" s="873"/>
      <c r="BR166" s="873"/>
      <c r="BS166" s="873"/>
      <c r="BT166" s="873"/>
      <c r="BU166" s="873"/>
      <c r="BV166" s="873"/>
      <c r="BW166" s="873"/>
      <c r="BX166" s="873"/>
      <c r="BY166" s="873"/>
      <c r="BZ166" s="873"/>
      <c r="CA166" s="873"/>
      <c r="CB166" s="873"/>
      <c r="CC166" s="873"/>
      <c r="CD166" s="873"/>
      <c r="CE166" s="873"/>
      <c r="CF166" s="873"/>
      <c r="CG166" s="873"/>
      <c r="CH166" s="873"/>
      <c r="CI166" s="873"/>
      <c r="CJ166" s="873"/>
      <c r="CK166" s="873"/>
      <c r="CL166" s="873"/>
      <c r="CM166" s="873"/>
      <c r="CN166" s="873"/>
      <c r="CO166" s="873"/>
      <c r="CP166" s="873"/>
      <c r="CQ166" s="873"/>
      <c r="CR166" s="873"/>
      <c r="CS166" s="873"/>
      <c r="CT166" s="873"/>
      <c r="CU166" s="873"/>
      <c r="CV166" s="873"/>
      <c r="CW166" s="873"/>
      <c r="CX166" s="873"/>
      <c r="CY166" s="873"/>
      <c r="CZ166" s="874"/>
    </row>
    <row r="167" spans="1:104" ht="12.95" customHeight="1" thickBot="1">
      <c r="A167" s="875"/>
      <c r="B167" s="876"/>
      <c r="C167" s="876"/>
      <c r="D167" s="876"/>
      <c r="E167" s="876"/>
      <c r="F167" s="876"/>
      <c r="G167" s="876"/>
      <c r="H167" s="876"/>
      <c r="I167" s="876"/>
      <c r="J167" s="876"/>
      <c r="K167" s="876"/>
      <c r="L167" s="876"/>
      <c r="M167" s="876"/>
      <c r="N167" s="876"/>
      <c r="O167" s="876"/>
      <c r="P167" s="876"/>
      <c r="Q167" s="876"/>
      <c r="R167" s="876"/>
      <c r="S167" s="876"/>
      <c r="T167" s="876"/>
      <c r="U167" s="876"/>
      <c r="V167" s="876"/>
      <c r="W167" s="876"/>
      <c r="X167" s="876"/>
      <c r="Y167" s="876"/>
      <c r="Z167" s="876"/>
      <c r="AA167" s="876"/>
      <c r="AB167" s="876"/>
      <c r="AC167" s="876"/>
      <c r="AD167" s="876"/>
      <c r="AE167" s="876"/>
      <c r="AF167" s="876"/>
      <c r="AG167" s="876"/>
      <c r="AH167" s="876"/>
      <c r="AI167" s="876"/>
      <c r="AJ167" s="876"/>
      <c r="AK167" s="876"/>
      <c r="AL167" s="876"/>
      <c r="AM167" s="876"/>
      <c r="AN167" s="876"/>
      <c r="AO167" s="876"/>
      <c r="AP167" s="876"/>
      <c r="AQ167" s="876"/>
      <c r="AR167" s="876"/>
      <c r="AS167" s="876"/>
      <c r="AT167" s="876"/>
      <c r="AU167" s="876"/>
      <c r="AV167" s="876"/>
      <c r="AW167" s="876"/>
      <c r="AX167" s="876"/>
      <c r="AY167" s="876"/>
      <c r="AZ167" s="876"/>
      <c r="BA167" s="876"/>
      <c r="BB167" s="876"/>
      <c r="BC167" s="876"/>
      <c r="BD167" s="876"/>
      <c r="BE167" s="876"/>
      <c r="BF167" s="876"/>
      <c r="BG167" s="876"/>
      <c r="BH167" s="876"/>
      <c r="BI167" s="876"/>
      <c r="BJ167" s="876"/>
      <c r="BK167" s="876"/>
      <c r="BL167" s="876"/>
      <c r="BM167" s="876"/>
      <c r="BN167" s="876"/>
      <c r="BO167" s="876"/>
      <c r="BP167" s="876"/>
      <c r="BQ167" s="876"/>
      <c r="BR167" s="876"/>
      <c r="BS167" s="876"/>
      <c r="BT167" s="876"/>
      <c r="BU167" s="876"/>
      <c r="BV167" s="876"/>
      <c r="BW167" s="876"/>
      <c r="BX167" s="876"/>
      <c r="BY167" s="876"/>
      <c r="BZ167" s="876"/>
      <c r="CA167" s="876"/>
      <c r="CB167" s="876"/>
      <c r="CC167" s="876"/>
      <c r="CD167" s="876"/>
      <c r="CE167" s="876"/>
      <c r="CF167" s="876"/>
      <c r="CG167" s="876"/>
      <c r="CH167" s="876"/>
      <c r="CI167" s="876"/>
      <c r="CJ167" s="876"/>
      <c r="CK167" s="876"/>
      <c r="CL167" s="876"/>
      <c r="CM167" s="876"/>
      <c r="CN167" s="876"/>
      <c r="CO167" s="876"/>
      <c r="CP167" s="876"/>
      <c r="CQ167" s="876"/>
      <c r="CR167" s="876"/>
      <c r="CS167" s="876"/>
      <c r="CT167" s="876"/>
      <c r="CU167" s="876"/>
      <c r="CV167" s="876"/>
      <c r="CW167" s="876"/>
      <c r="CX167" s="876"/>
      <c r="CY167" s="876"/>
      <c r="CZ167" s="877"/>
    </row>
    <row r="168" spans="1:104" ht="12.95" customHeight="1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</row>
    <row r="169" spans="1:104" ht="12.95" customHeight="1">
      <c r="A169" s="18" t="s">
        <v>1170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</row>
    <row r="170" spans="1:104" ht="12.95" customHeight="1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</row>
    <row r="171" spans="1:104" ht="12.95" customHeight="1">
      <c r="A171" s="20" t="s">
        <v>568</v>
      </c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</row>
    <row r="172" spans="1:104" ht="12.95" customHeight="1" thickBot="1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1140"/>
      <c r="Q172" s="1141"/>
      <c r="R172" s="1141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1140"/>
      <c r="AN172" s="1141"/>
      <c r="AO172" s="1141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1740"/>
      <c r="BP172" s="1596"/>
      <c r="BQ172" s="1596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67"/>
      <c r="CF172" s="66"/>
      <c r="CG172" s="66"/>
      <c r="CH172" s="30"/>
      <c r="CI172" s="30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</row>
    <row r="173" spans="1:104" ht="12.95" customHeight="1">
      <c r="A173" s="1121" t="s">
        <v>566</v>
      </c>
      <c r="B173" s="1111"/>
      <c r="C173" s="1111"/>
      <c r="D173" s="1111"/>
      <c r="E173" s="1111"/>
      <c r="F173" s="1111"/>
      <c r="G173" s="1111"/>
      <c r="H173" s="1111"/>
      <c r="I173" s="1111"/>
      <c r="J173" s="1111"/>
      <c r="K173" s="1111"/>
      <c r="L173" s="1121" t="s">
        <v>457</v>
      </c>
      <c r="M173" s="1111"/>
      <c r="N173" s="1111"/>
      <c r="O173" s="1111"/>
      <c r="P173" s="1111"/>
      <c r="Q173" s="1111"/>
      <c r="R173" s="1111"/>
      <c r="S173" s="1111"/>
      <c r="T173" s="1111"/>
      <c r="U173" s="1111"/>
      <c r="V173" s="1111"/>
      <c r="W173" s="1080" t="s">
        <v>569</v>
      </c>
      <c r="X173" s="1211"/>
      <c r="Y173" s="1211"/>
      <c r="Z173" s="1211"/>
      <c r="AA173" s="1211"/>
      <c r="AB173" s="1211"/>
      <c r="AC173" s="1211"/>
      <c r="AD173" s="1211"/>
      <c r="AE173" s="1211"/>
      <c r="AF173" s="1211"/>
      <c r="AG173" s="1211"/>
      <c r="AH173" s="1211"/>
      <c r="AI173" s="1211"/>
      <c r="AJ173" s="1211"/>
      <c r="AK173" s="1212"/>
      <c r="AL173" s="1121" t="s">
        <v>1046</v>
      </c>
      <c r="AM173" s="1111"/>
      <c r="AN173" s="1111"/>
      <c r="AO173" s="1111"/>
      <c r="AP173" s="1111"/>
      <c r="AQ173" s="1111"/>
      <c r="AR173" s="1111"/>
      <c r="AS173" s="1111"/>
      <c r="AT173" s="1111"/>
      <c r="AU173" s="1111"/>
      <c r="AV173" s="1111"/>
      <c r="AW173" s="1111"/>
      <c r="AX173" s="1111"/>
      <c r="AY173" s="1111"/>
      <c r="AZ173" s="1111"/>
      <c r="BA173" s="1260"/>
      <c r="BB173" s="1080" t="s">
        <v>468</v>
      </c>
      <c r="BC173" s="1353"/>
      <c r="BD173" s="1353"/>
      <c r="BE173" s="1353"/>
      <c r="BF173" s="1353"/>
      <c r="BG173" s="1353"/>
      <c r="BH173" s="1353"/>
      <c r="BI173" s="1353"/>
      <c r="BJ173" s="1353"/>
      <c r="BK173" s="1353"/>
      <c r="BL173" s="1353"/>
      <c r="BM173" s="1353"/>
      <c r="BN173" s="1353"/>
      <c r="BO173" s="1353"/>
      <c r="BP173" s="1353"/>
      <c r="BQ173" s="1353"/>
      <c r="BR173" s="1353"/>
      <c r="BS173" s="1353"/>
      <c r="BT173" s="1353"/>
      <c r="BU173" s="1353"/>
      <c r="BV173" s="1353"/>
      <c r="BW173" s="1353"/>
      <c r="BX173" s="1353"/>
      <c r="BY173" s="1353"/>
      <c r="BZ173" s="1353"/>
      <c r="CA173" s="1353"/>
      <c r="CB173" s="1353"/>
      <c r="CC173" s="1353"/>
      <c r="CD173" s="1353"/>
      <c r="CE173" s="1353"/>
      <c r="CF173" s="1353"/>
      <c r="CG173" s="1353"/>
      <c r="CH173" s="1353"/>
      <c r="CI173" s="1353"/>
      <c r="CJ173" s="1353"/>
      <c r="CK173" s="1354"/>
      <c r="CL173" s="1354"/>
      <c r="CM173" s="1354"/>
      <c r="CN173" s="1354"/>
      <c r="CO173" s="1354"/>
      <c r="CP173" s="1354"/>
      <c r="CQ173" s="1354"/>
      <c r="CR173" s="1354"/>
      <c r="CS173" s="1354"/>
      <c r="CT173" s="1354"/>
      <c r="CU173" s="1354"/>
      <c r="CV173" s="1354"/>
      <c r="CW173" s="1354"/>
      <c r="CX173" s="1354"/>
      <c r="CY173" s="1354"/>
      <c r="CZ173" s="1355"/>
    </row>
    <row r="174" spans="1:104" ht="12.95" customHeight="1" thickBot="1">
      <c r="A174" s="1113"/>
      <c r="B174" s="1113"/>
      <c r="C174" s="1113"/>
      <c r="D174" s="1113"/>
      <c r="E174" s="1113"/>
      <c r="F174" s="1113"/>
      <c r="G174" s="1113"/>
      <c r="H174" s="1113"/>
      <c r="I174" s="1113"/>
      <c r="J174" s="1113"/>
      <c r="K174" s="1113"/>
      <c r="L174" s="1113"/>
      <c r="M174" s="1113"/>
      <c r="N174" s="1113"/>
      <c r="O174" s="1113"/>
      <c r="P174" s="1113"/>
      <c r="Q174" s="1113"/>
      <c r="R174" s="1113"/>
      <c r="S174" s="1113"/>
      <c r="T174" s="1113"/>
      <c r="U174" s="1113"/>
      <c r="V174" s="1113"/>
      <c r="W174" s="1213"/>
      <c r="X174" s="1214"/>
      <c r="Y174" s="1214"/>
      <c r="Z174" s="1214"/>
      <c r="AA174" s="1214"/>
      <c r="AB174" s="1214"/>
      <c r="AC174" s="1214"/>
      <c r="AD174" s="1214"/>
      <c r="AE174" s="1214"/>
      <c r="AF174" s="1214"/>
      <c r="AG174" s="1214"/>
      <c r="AH174" s="1214"/>
      <c r="AI174" s="1214"/>
      <c r="AJ174" s="1214"/>
      <c r="AK174" s="1215"/>
      <c r="AL174" s="1113"/>
      <c r="AM174" s="1113"/>
      <c r="AN174" s="1113"/>
      <c r="AO174" s="1113"/>
      <c r="AP174" s="1113"/>
      <c r="AQ174" s="1113"/>
      <c r="AR174" s="1113"/>
      <c r="AS174" s="1113"/>
      <c r="AT174" s="1113"/>
      <c r="AU174" s="1113"/>
      <c r="AV174" s="1113"/>
      <c r="AW174" s="1113"/>
      <c r="AX174" s="1113"/>
      <c r="AY174" s="1113"/>
      <c r="AZ174" s="1113"/>
      <c r="BA174" s="1261"/>
      <c r="BB174" s="1261"/>
      <c r="BC174" s="1356"/>
      <c r="BD174" s="1356"/>
      <c r="BE174" s="1356"/>
      <c r="BF174" s="1356"/>
      <c r="BG174" s="1356"/>
      <c r="BH174" s="1356"/>
      <c r="BI174" s="1356"/>
      <c r="BJ174" s="1356"/>
      <c r="BK174" s="1356"/>
      <c r="BL174" s="1356"/>
      <c r="BM174" s="1356"/>
      <c r="BN174" s="1356"/>
      <c r="BO174" s="1356"/>
      <c r="BP174" s="1356"/>
      <c r="BQ174" s="1356"/>
      <c r="BR174" s="1356"/>
      <c r="BS174" s="1356"/>
      <c r="BT174" s="1356"/>
      <c r="BU174" s="1356"/>
      <c r="BV174" s="1356"/>
      <c r="BW174" s="1356"/>
      <c r="BX174" s="1356"/>
      <c r="BY174" s="1356"/>
      <c r="BZ174" s="1356"/>
      <c r="CA174" s="1356"/>
      <c r="CB174" s="1356"/>
      <c r="CC174" s="1356"/>
      <c r="CD174" s="1356"/>
      <c r="CE174" s="1356"/>
      <c r="CF174" s="1356"/>
      <c r="CG174" s="1356"/>
      <c r="CH174" s="1356"/>
      <c r="CI174" s="1356"/>
      <c r="CJ174" s="1356"/>
      <c r="CK174" s="1357"/>
      <c r="CL174" s="1357"/>
      <c r="CM174" s="1357"/>
      <c r="CN174" s="1357"/>
      <c r="CO174" s="1357"/>
      <c r="CP174" s="1357"/>
      <c r="CQ174" s="1357"/>
      <c r="CR174" s="1357"/>
      <c r="CS174" s="1357"/>
      <c r="CT174" s="1357"/>
      <c r="CU174" s="1357"/>
      <c r="CV174" s="1357"/>
      <c r="CW174" s="1357"/>
      <c r="CX174" s="1357"/>
      <c r="CY174" s="1357"/>
      <c r="CZ174" s="1358"/>
    </row>
    <row r="175" spans="1:104" ht="12.95" customHeight="1">
      <c r="A175" s="1142"/>
      <c r="B175" s="1143"/>
      <c r="C175" s="1143"/>
      <c r="D175" s="1143"/>
      <c r="E175" s="1143"/>
      <c r="F175" s="1143"/>
      <c r="G175" s="1143"/>
      <c r="H175" s="1143"/>
      <c r="I175" s="1143"/>
      <c r="J175" s="1143"/>
      <c r="K175" s="1144"/>
      <c r="L175" s="1256"/>
      <c r="M175" s="1257"/>
      <c r="N175" s="1257"/>
      <c r="O175" s="1257"/>
      <c r="P175" s="1257"/>
      <c r="Q175" s="1257"/>
      <c r="R175" s="1257"/>
      <c r="S175" s="1257"/>
      <c r="T175" s="1257"/>
      <c r="U175" s="1257"/>
      <c r="V175" s="1258"/>
      <c r="W175" s="1256"/>
      <c r="X175" s="1257"/>
      <c r="Y175" s="1257"/>
      <c r="Z175" s="1257"/>
      <c r="AA175" s="1257"/>
      <c r="AB175" s="1257"/>
      <c r="AC175" s="1257"/>
      <c r="AD175" s="1257"/>
      <c r="AE175" s="1257"/>
      <c r="AF175" s="1257"/>
      <c r="AG175" s="1257"/>
      <c r="AH175" s="1257"/>
      <c r="AI175" s="1257"/>
      <c r="AJ175" s="1257"/>
      <c r="AK175" s="1258"/>
      <c r="AL175" s="1256"/>
      <c r="AM175" s="1257"/>
      <c r="AN175" s="1257"/>
      <c r="AO175" s="1257"/>
      <c r="AP175" s="1257"/>
      <c r="AQ175" s="1257"/>
      <c r="AR175" s="1257"/>
      <c r="AS175" s="1257"/>
      <c r="AT175" s="1257"/>
      <c r="AU175" s="1257"/>
      <c r="AV175" s="1257"/>
      <c r="AW175" s="1257"/>
      <c r="AX175" s="1257"/>
      <c r="AY175" s="1257"/>
      <c r="AZ175" s="1257"/>
      <c r="BA175" s="1257"/>
      <c r="BB175" s="1567"/>
      <c r="BC175" s="1179"/>
      <c r="BD175" s="1179"/>
      <c r="BE175" s="1179"/>
      <c r="BF175" s="1179"/>
      <c r="BG175" s="1179"/>
      <c r="BH175" s="1179"/>
      <c r="BI175" s="1179"/>
      <c r="BJ175" s="1179"/>
      <c r="BK175" s="1179"/>
      <c r="BL175" s="1179"/>
      <c r="BM175" s="1179"/>
      <c r="BN175" s="1179"/>
      <c r="BO175" s="1179"/>
      <c r="BP175" s="1179"/>
      <c r="BQ175" s="1179"/>
      <c r="BR175" s="1179"/>
      <c r="BS175" s="1179"/>
      <c r="BT175" s="1179"/>
      <c r="BU175" s="1179"/>
      <c r="BV175" s="1179"/>
      <c r="BW175" s="1179"/>
      <c r="BX175" s="1179"/>
      <c r="BY175" s="1179"/>
      <c r="BZ175" s="1179"/>
      <c r="CA175" s="1179"/>
      <c r="CB175" s="1179"/>
      <c r="CC175" s="1179"/>
      <c r="CD175" s="1179"/>
      <c r="CE175" s="1179"/>
      <c r="CF175" s="1179"/>
      <c r="CG175" s="1179"/>
      <c r="CH175" s="1179"/>
      <c r="CI175" s="1179"/>
      <c r="CJ175" s="1179"/>
      <c r="CK175" s="1179"/>
      <c r="CL175" s="1179"/>
      <c r="CM175" s="1179"/>
      <c r="CN175" s="1568"/>
      <c r="CO175" s="1568"/>
      <c r="CP175" s="1568"/>
      <c r="CQ175" s="1568"/>
      <c r="CR175" s="1568"/>
      <c r="CS175" s="1568"/>
      <c r="CT175" s="1568"/>
      <c r="CU175" s="1568"/>
      <c r="CV175" s="1568"/>
      <c r="CW175" s="1568"/>
      <c r="CX175" s="1568"/>
      <c r="CY175" s="1568"/>
      <c r="CZ175" s="1569"/>
    </row>
    <row r="176" spans="1:104" ht="12.95" customHeight="1">
      <c r="A176" s="1145"/>
      <c r="B176" s="1146"/>
      <c r="C176" s="1146"/>
      <c r="D176" s="1146"/>
      <c r="E176" s="1146"/>
      <c r="F176" s="1146"/>
      <c r="G176" s="1146"/>
      <c r="H176" s="1146"/>
      <c r="I176" s="1146"/>
      <c r="J176" s="1146"/>
      <c r="K176" s="1147"/>
      <c r="L176" s="1259"/>
      <c r="M176" s="1137"/>
      <c r="N176" s="1137"/>
      <c r="O176" s="1137"/>
      <c r="P176" s="1137"/>
      <c r="Q176" s="1137"/>
      <c r="R176" s="1137"/>
      <c r="S176" s="1137"/>
      <c r="T176" s="1137"/>
      <c r="U176" s="1137"/>
      <c r="V176" s="1138"/>
      <c r="W176" s="1259"/>
      <c r="X176" s="1137"/>
      <c r="Y176" s="1137"/>
      <c r="Z176" s="1137"/>
      <c r="AA176" s="1137"/>
      <c r="AB176" s="1137"/>
      <c r="AC176" s="1137"/>
      <c r="AD176" s="1137"/>
      <c r="AE176" s="1137"/>
      <c r="AF176" s="1137"/>
      <c r="AG176" s="1137"/>
      <c r="AH176" s="1137"/>
      <c r="AI176" s="1137"/>
      <c r="AJ176" s="1137"/>
      <c r="AK176" s="1138"/>
      <c r="AL176" s="1259"/>
      <c r="AM176" s="1137"/>
      <c r="AN176" s="1137"/>
      <c r="AO176" s="1137"/>
      <c r="AP176" s="1137"/>
      <c r="AQ176" s="1137"/>
      <c r="AR176" s="1137"/>
      <c r="AS176" s="1137"/>
      <c r="AT176" s="1137"/>
      <c r="AU176" s="1137"/>
      <c r="AV176" s="1137"/>
      <c r="AW176" s="1137"/>
      <c r="AX176" s="1137"/>
      <c r="AY176" s="1137"/>
      <c r="AZ176" s="1137"/>
      <c r="BA176" s="1137"/>
      <c r="BB176" s="1570"/>
      <c r="BC176" s="1183"/>
      <c r="BD176" s="1183"/>
      <c r="BE176" s="1183"/>
      <c r="BF176" s="1183"/>
      <c r="BG176" s="1183"/>
      <c r="BH176" s="1183"/>
      <c r="BI176" s="1183"/>
      <c r="BJ176" s="1183"/>
      <c r="BK176" s="1183"/>
      <c r="BL176" s="1183"/>
      <c r="BM176" s="1183"/>
      <c r="BN176" s="1183"/>
      <c r="BO176" s="1183"/>
      <c r="BP176" s="1183"/>
      <c r="BQ176" s="1183"/>
      <c r="BR176" s="1183"/>
      <c r="BS176" s="1183"/>
      <c r="BT176" s="1183"/>
      <c r="BU176" s="1183"/>
      <c r="BV176" s="1183"/>
      <c r="BW176" s="1183"/>
      <c r="BX176" s="1183"/>
      <c r="BY176" s="1183"/>
      <c r="BZ176" s="1183"/>
      <c r="CA176" s="1183"/>
      <c r="CB176" s="1183"/>
      <c r="CC176" s="1183"/>
      <c r="CD176" s="1183"/>
      <c r="CE176" s="1183"/>
      <c r="CF176" s="1183"/>
      <c r="CG176" s="1183"/>
      <c r="CH176" s="1183"/>
      <c r="CI176" s="1183"/>
      <c r="CJ176" s="1183"/>
      <c r="CK176" s="1183"/>
      <c r="CL176" s="1183"/>
      <c r="CM176" s="1183"/>
      <c r="CN176" s="1571"/>
      <c r="CO176" s="1571"/>
      <c r="CP176" s="1571"/>
      <c r="CQ176" s="1571"/>
      <c r="CR176" s="1571"/>
      <c r="CS176" s="1571"/>
      <c r="CT176" s="1571"/>
      <c r="CU176" s="1571"/>
      <c r="CV176" s="1571"/>
      <c r="CW176" s="1571"/>
      <c r="CX176" s="1571"/>
      <c r="CY176" s="1571"/>
      <c r="CZ176" s="1572"/>
    </row>
    <row r="177" spans="1:104" ht="12.95" customHeight="1">
      <c r="A177" s="31"/>
      <c r="B177" s="31"/>
      <c r="C177" s="31"/>
      <c r="D177" s="31"/>
      <c r="E177" s="31"/>
      <c r="F177" s="31"/>
      <c r="G177" s="33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3"/>
      <c r="S177" s="37"/>
      <c r="T177" s="37"/>
      <c r="U177" s="37"/>
      <c r="V177" s="37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CH177" s="32"/>
      <c r="CI177" s="32"/>
      <c r="CJ177" s="32"/>
      <c r="CK177" s="32"/>
      <c r="CL177" s="32"/>
      <c r="CM177" s="32"/>
      <c r="CN177" s="30"/>
      <c r="CO177" s="32"/>
      <c r="CP177" s="32"/>
      <c r="CQ177" s="32"/>
      <c r="CR177" s="32"/>
      <c r="CS177" s="32"/>
      <c r="CT177" s="32"/>
      <c r="CU177" s="32"/>
      <c r="CV177" s="32"/>
      <c r="CW177" s="32"/>
      <c r="CX177" s="32"/>
      <c r="CY177" s="32"/>
      <c r="CZ177" s="32"/>
    </row>
    <row r="178" spans="1:104" ht="12.95" customHeight="1" thickBot="1">
      <c r="A178" s="24" t="s">
        <v>1130</v>
      </c>
      <c r="B178" s="31"/>
      <c r="C178" s="31"/>
      <c r="D178" s="31"/>
      <c r="E178" s="31"/>
      <c r="F178" s="31"/>
      <c r="G178" s="33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3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CH178" s="32"/>
      <c r="CI178" s="32"/>
      <c r="CJ178" s="32"/>
      <c r="CK178" s="762"/>
      <c r="CL178" s="762"/>
      <c r="CM178" s="762"/>
      <c r="CN178" s="62"/>
      <c r="CO178" s="762"/>
      <c r="CP178" s="762"/>
      <c r="CQ178" s="762"/>
      <c r="CR178" s="762"/>
      <c r="CS178" s="762"/>
      <c r="CT178" s="762"/>
      <c r="CU178" s="762"/>
      <c r="CV178" s="762"/>
      <c r="CW178" s="762"/>
      <c r="CX178" s="762"/>
      <c r="CY178" s="762"/>
      <c r="CZ178" s="762"/>
    </row>
    <row r="179" spans="1:104" ht="12.95" customHeight="1">
      <c r="A179" s="878"/>
      <c r="B179" s="870"/>
      <c r="C179" s="870"/>
      <c r="D179" s="870"/>
      <c r="E179" s="870"/>
      <c r="F179" s="870"/>
      <c r="G179" s="870"/>
      <c r="H179" s="870"/>
      <c r="I179" s="870"/>
      <c r="J179" s="870"/>
      <c r="K179" s="870"/>
      <c r="L179" s="870"/>
      <c r="M179" s="870"/>
      <c r="N179" s="870"/>
      <c r="O179" s="870"/>
      <c r="P179" s="870"/>
      <c r="Q179" s="870"/>
      <c r="R179" s="870"/>
      <c r="S179" s="870"/>
      <c r="T179" s="870"/>
      <c r="U179" s="870"/>
      <c r="V179" s="870"/>
      <c r="W179" s="870"/>
      <c r="X179" s="870"/>
      <c r="Y179" s="870"/>
      <c r="Z179" s="870"/>
      <c r="AA179" s="870"/>
      <c r="AB179" s="870"/>
      <c r="AC179" s="870"/>
      <c r="AD179" s="870"/>
      <c r="AE179" s="870"/>
      <c r="AF179" s="870"/>
      <c r="AG179" s="870"/>
      <c r="AH179" s="870"/>
      <c r="AI179" s="870"/>
      <c r="AJ179" s="870"/>
      <c r="AK179" s="870"/>
      <c r="AL179" s="870"/>
      <c r="AM179" s="870"/>
      <c r="AN179" s="870"/>
      <c r="AO179" s="870"/>
      <c r="AP179" s="870"/>
      <c r="AQ179" s="870"/>
      <c r="AR179" s="870"/>
      <c r="AS179" s="870"/>
      <c r="AT179" s="870"/>
      <c r="AU179" s="870"/>
      <c r="AV179" s="870"/>
      <c r="AW179" s="870"/>
      <c r="AX179" s="870"/>
      <c r="AY179" s="870"/>
      <c r="AZ179" s="870"/>
      <c r="BA179" s="870"/>
      <c r="BB179" s="870"/>
      <c r="BC179" s="870"/>
      <c r="BD179" s="870"/>
      <c r="BE179" s="870"/>
      <c r="BF179" s="870"/>
      <c r="BG179" s="870"/>
      <c r="BH179" s="870"/>
      <c r="BI179" s="870"/>
      <c r="BJ179" s="870"/>
      <c r="BK179" s="870"/>
      <c r="BL179" s="870"/>
      <c r="BM179" s="870"/>
      <c r="BN179" s="870"/>
      <c r="BO179" s="870"/>
      <c r="BP179" s="870"/>
      <c r="BQ179" s="870"/>
      <c r="BR179" s="870"/>
      <c r="BS179" s="870"/>
      <c r="BT179" s="870"/>
      <c r="BU179" s="870"/>
      <c r="BV179" s="870"/>
      <c r="BW179" s="870"/>
      <c r="BX179" s="870"/>
      <c r="BY179" s="870"/>
      <c r="BZ179" s="870"/>
      <c r="CA179" s="870"/>
      <c r="CB179" s="870"/>
      <c r="CC179" s="870"/>
      <c r="CD179" s="870"/>
      <c r="CE179" s="870"/>
      <c r="CF179" s="870"/>
      <c r="CG179" s="870"/>
      <c r="CH179" s="870"/>
      <c r="CI179" s="870"/>
      <c r="CJ179" s="870"/>
      <c r="CK179" s="870"/>
      <c r="CL179" s="870"/>
      <c r="CM179" s="870"/>
      <c r="CN179" s="870"/>
      <c r="CO179" s="870"/>
      <c r="CP179" s="870"/>
      <c r="CQ179" s="870"/>
      <c r="CR179" s="870"/>
      <c r="CS179" s="870"/>
      <c r="CT179" s="870"/>
      <c r="CU179" s="870"/>
      <c r="CV179" s="870"/>
      <c r="CW179" s="870"/>
      <c r="CX179" s="870"/>
      <c r="CY179" s="870"/>
      <c r="CZ179" s="871"/>
    </row>
    <row r="180" spans="1:104" ht="12.95" customHeight="1">
      <c r="A180" s="872"/>
      <c r="B180" s="873"/>
      <c r="C180" s="873"/>
      <c r="D180" s="873"/>
      <c r="E180" s="873"/>
      <c r="F180" s="873"/>
      <c r="G180" s="873"/>
      <c r="H180" s="873"/>
      <c r="I180" s="873"/>
      <c r="J180" s="873"/>
      <c r="K180" s="873"/>
      <c r="L180" s="873"/>
      <c r="M180" s="873"/>
      <c r="N180" s="873"/>
      <c r="O180" s="873"/>
      <c r="P180" s="873"/>
      <c r="Q180" s="873"/>
      <c r="R180" s="873"/>
      <c r="S180" s="873"/>
      <c r="T180" s="873"/>
      <c r="U180" s="873"/>
      <c r="V180" s="873"/>
      <c r="W180" s="873"/>
      <c r="X180" s="873"/>
      <c r="Y180" s="873"/>
      <c r="Z180" s="873"/>
      <c r="AA180" s="873"/>
      <c r="AB180" s="873"/>
      <c r="AC180" s="873"/>
      <c r="AD180" s="873"/>
      <c r="AE180" s="873"/>
      <c r="AF180" s="873"/>
      <c r="AG180" s="873"/>
      <c r="AH180" s="873"/>
      <c r="AI180" s="873"/>
      <c r="AJ180" s="873"/>
      <c r="AK180" s="873"/>
      <c r="AL180" s="873"/>
      <c r="AM180" s="873"/>
      <c r="AN180" s="873"/>
      <c r="AO180" s="873"/>
      <c r="AP180" s="873"/>
      <c r="AQ180" s="873"/>
      <c r="AR180" s="873"/>
      <c r="AS180" s="873"/>
      <c r="AT180" s="873"/>
      <c r="AU180" s="873"/>
      <c r="AV180" s="873"/>
      <c r="AW180" s="873"/>
      <c r="AX180" s="873"/>
      <c r="AY180" s="873"/>
      <c r="AZ180" s="873"/>
      <c r="BA180" s="873"/>
      <c r="BB180" s="873"/>
      <c r="BC180" s="873"/>
      <c r="BD180" s="873"/>
      <c r="BE180" s="873"/>
      <c r="BF180" s="873"/>
      <c r="BG180" s="873"/>
      <c r="BH180" s="873"/>
      <c r="BI180" s="873"/>
      <c r="BJ180" s="873"/>
      <c r="BK180" s="873"/>
      <c r="BL180" s="873"/>
      <c r="BM180" s="873"/>
      <c r="BN180" s="873"/>
      <c r="BO180" s="873"/>
      <c r="BP180" s="873"/>
      <c r="BQ180" s="873"/>
      <c r="BR180" s="873"/>
      <c r="BS180" s="873"/>
      <c r="BT180" s="873"/>
      <c r="BU180" s="873"/>
      <c r="BV180" s="873"/>
      <c r="BW180" s="873"/>
      <c r="BX180" s="873"/>
      <c r="BY180" s="873"/>
      <c r="BZ180" s="873"/>
      <c r="CA180" s="873"/>
      <c r="CB180" s="873"/>
      <c r="CC180" s="873"/>
      <c r="CD180" s="873"/>
      <c r="CE180" s="873"/>
      <c r="CF180" s="873"/>
      <c r="CG180" s="873"/>
      <c r="CH180" s="873"/>
      <c r="CI180" s="873"/>
      <c r="CJ180" s="873"/>
      <c r="CK180" s="873"/>
      <c r="CL180" s="873"/>
      <c r="CM180" s="873"/>
      <c r="CN180" s="873"/>
      <c r="CO180" s="873"/>
      <c r="CP180" s="873"/>
      <c r="CQ180" s="873"/>
      <c r="CR180" s="873"/>
      <c r="CS180" s="873"/>
      <c r="CT180" s="873"/>
      <c r="CU180" s="873"/>
      <c r="CV180" s="873"/>
      <c r="CW180" s="873"/>
      <c r="CX180" s="873"/>
      <c r="CY180" s="873"/>
      <c r="CZ180" s="874"/>
    </row>
    <row r="181" spans="1:104" ht="12.95" customHeight="1" thickBot="1">
      <c r="A181" s="875"/>
      <c r="B181" s="876"/>
      <c r="C181" s="876"/>
      <c r="D181" s="876"/>
      <c r="E181" s="876"/>
      <c r="F181" s="876"/>
      <c r="G181" s="876"/>
      <c r="H181" s="876"/>
      <c r="I181" s="876"/>
      <c r="J181" s="876"/>
      <c r="K181" s="876"/>
      <c r="L181" s="876"/>
      <c r="M181" s="876"/>
      <c r="N181" s="876"/>
      <c r="O181" s="876"/>
      <c r="P181" s="876"/>
      <c r="Q181" s="876"/>
      <c r="R181" s="876"/>
      <c r="S181" s="876"/>
      <c r="T181" s="876"/>
      <c r="U181" s="876"/>
      <c r="V181" s="876"/>
      <c r="W181" s="876"/>
      <c r="X181" s="876"/>
      <c r="Y181" s="876"/>
      <c r="Z181" s="876"/>
      <c r="AA181" s="876"/>
      <c r="AB181" s="876"/>
      <c r="AC181" s="876"/>
      <c r="AD181" s="876"/>
      <c r="AE181" s="876"/>
      <c r="AF181" s="876"/>
      <c r="AG181" s="876"/>
      <c r="AH181" s="876"/>
      <c r="AI181" s="876"/>
      <c r="AJ181" s="876"/>
      <c r="AK181" s="876"/>
      <c r="AL181" s="876"/>
      <c r="AM181" s="876"/>
      <c r="AN181" s="876"/>
      <c r="AO181" s="876"/>
      <c r="AP181" s="876"/>
      <c r="AQ181" s="876"/>
      <c r="AR181" s="876"/>
      <c r="AS181" s="876"/>
      <c r="AT181" s="876"/>
      <c r="AU181" s="876"/>
      <c r="AV181" s="876"/>
      <c r="AW181" s="876"/>
      <c r="AX181" s="876"/>
      <c r="AY181" s="876"/>
      <c r="AZ181" s="876"/>
      <c r="BA181" s="876"/>
      <c r="BB181" s="876"/>
      <c r="BC181" s="876"/>
      <c r="BD181" s="876"/>
      <c r="BE181" s="876"/>
      <c r="BF181" s="876"/>
      <c r="BG181" s="876"/>
      <c r="BH181" s="876"/>
      <c r="BI181" s="876"/>
      <c r="BJ181" s="876"/>
      <c r="BK181" s="876"/>
      <c r="BL181" s="876"/>
      <c r="BM181" s="876"/>
      <c r="BN181" s="876"/>
      <c r="BO181" s="876"/>
      <c r="BP181" s="876"/>
      <c r="BQ181" s="876"/>
      <c r="BR181" s="876"/>
      <c r="BS181" s="876"/>
      <c r="BT181" s="876"/>
      <c r="BU181" s="876"/>
      <c r="BV181" s="876"/>
      <c r="BW181" s="876"/>
      <c r="BX181" s="876"/>
      <c r="BY181" s="876"/>
      <c r="BZ181" s="876"/>
      <c r="CA181" s="876"/>
      <c r="CB181" s="876"/>
      <c r="CC181" s="876"/>
      <c r="CD181" s="876"/>
      <c r="CE181" s="876"/>
      <c r="CF181" s="876"/>
      <c r="CG181" s="876"/>
      <c r="CH181" s="876"/>
      <c r="CI181" s="876"/>
      <c r="CJ181" s="876"/>
      <c r="CK181" s="876"/>
      <c r="CL181" s="876"/>
      <c r="CM181" s="876"/>
      <c r="CN181" s="876"/>
      <c r="CO181" s="876"/>
      <c r="CP181" s="876"/>
      <c r="CQ181" s="876"/>
      <c r="CR181" s="876"/>
      <c r="CS181" s="876"/>
      <c r="CT181" s="876"/>
      <c r="CU181" s="876"/>
      <c r="CV181" s="876"/>
      <c r="CW181" s="876"/>
      <c r="CX181" s="876"/>
      <c r="CY181" s="876"/>
      <c r="CZ181" s="877"/>
    </row>
    <row r="182" spans="1:104" ht="12.95" customHeight="1">
      <c r="A182" s="31"/>
      <c r="B182" s="31"/>
      <c r="C182" s="31"/>
      <c r="D182" s="31"/>
      <c r="E182" s="31"/>
      <c r="F182" s="31"/>
      <c r="G182" s="33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3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0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0"/>
      <c r="BY182" s="32"/>
      <c r="BZ182" s="32"/>
      <c r="CA182" s="32"/>
      <c r="CB182" s="32"/>
      <c r="CC182" s="32"/>
      <c r="CD182" s="32"/>
      <c r="CE182" s="32"/>
      <c r="CF182" s="32"/>
      <c r="CG182" s="32"/>
      <c r="CH182" s="32"/>
      <c r="CI182" s="32"/>
      <c r="CJ182" s="32"/>
      <c r="CK182" s="32"/>
      <c r="CL182" s="32"/>
      <c r="CM182" s="32"/>
      <c r="CN182" s="30"/>
      <c r="CO182" s="32"/>
      <c r="CP182" s="32"/>
      <c r="CQ182" s="32"/>
      <c r="CR182" s="32"/>
      <c r="CS182" s="32"/>
      <c r="CT182" s="32"/>
      <c r="CU182" s="32"/>
      <c r="CV182" s="32"/>
      <c r="CW182" s="32"/>
      <c r="CX182" s="32"/>
      <c r="CY182" s="32"/>
      <c r="CZ182" s="32"/>
    </row>
    <row r="183" spans="1:104" ht="12.95" customHeight="1" thickBot="1">
      <c r="A183" s="24" t="s">
        <v>1508</v>
      </c>
      <c r="B183" s="31"/>
      <c r="C183" s="31"/>
      <c r="D183" s="31"/>
      <c r="E183" s="31"/>
      <c r="F183" s="31"/>
      <c r="G183" s="33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3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0"/>
      <c r="BG183" s="32"/>
      <c r="BH183" s="32"/>
      <c r="BI183" s="32"/>
      <c r="BJ183" s="32"/>
      <c r="BK183" s="32"/>
      <c r="BL183" s="32"/>
      <c r="BM183" s="32"/>
      <c r="BN183" s="32"/>
      <c r="BO183" s="32"/>
      <c r="BP183" s="32"/>
      <c r="BQ183" s="32"/>
      <c r="BR183" s="32"/>
      <c r="BS183" s="32"/>
      <c r="BT183" s="32"/>
      <c r="BU183" s="32"/>
      <c r="BV183" s="32"/>
      <c r="BW183" s="32"/>
      <c r="BX183" s="30"/>
      <c r="BY183" s="32"/>
      <c r="BZ183" s="32"/>
      <c r="CA183" s="32"/>
      <c r="CB183" s="32"/>
      <c r="CC183" s="32"/>
      <c r="CD183" s="32"/>
      <c r="CE183" s="32"/>
      <c r="CF183" s="32"/>
      <c r="CG183" s="32"/>
      <c r="CH183" s="32"/>
      <c r="CI183" s="32"/>
      <c r="CJ183" s="32"/>
      <c r="CK183" s="32"/>
      <c r="CL183" s="762"/>
      <c r="CM183" s="762"/>
      <c r="CN183" s="62"/>
      <c r="CO183" s="762"/>
      <c r="CP183" s="762"/>
      <c r="CQ183" s="762"/>
      <c r="CR183" s="762"/>
      <c r="CS183" s="762"/>
      <c r="CT183" s="762"/>
      <c r="CU183" s="762"/>
      <c r="CV183" s="762"/>
      <c r="CW183" s="762"/>
      <c r="CX183" s="762"/>
      <c r="CY183" s="762"/>
      <c r="CZ183" s="762"/>
    </row>
    <row r="184" spans="1:104" ht="12.95" customHeight="1">
      <c r="A184" s="878" t="s">
        <v>2622</v>
      </c>
      <c r="B184" s="870"/>
      <c r="C184" s="870"/>
      <c r="D184" s="870"/>
      <c r="E184" s="870"/>
      <c r="F184" s="870"/>
      <c r="G184" s="870"/>
      <c r="H184" s="870"/>
      <c r="I184" s="870"/>
      <c r="J184" s="870"/>
      <c r="K184" s="870"/>
      <c r="L184" s="870"/>
      <c r="M184" s="870"/>
      <c r="N184" s="870"/>
      <c r="O184" s="870"/>
      <c r="P184" s="870"/>
      <c r="Q184" s="870"/>
      <c r="R184" s="870"/>
      <c r="S184" s="870"/>
      <c r="T184" s="870"/>
      <c r="U184" s="870"/>
      <c r="V184" s="870"/>
      <c r="W184" s="870"/>
      <c r="X184" s="870"/>
      <c r="Y184" s="870"/>
      <c r="Z184" s="870"/>
      <c r="AA184" s="870"/>
      <c r="AB184" s="870"/>
      <c r="AC184" s="870"/>
      <c r="AD184" s="870"/>
      <c r="AE184" s="870"/>
      <c r="AF184" s="870"/>
      <c r="AG184" s="870"/>
      <c r="AH184" s="870"/>
      <c r="AI184" s="870"/>
      <c r="AJ184" s="870"/>
      <c r="AK184" s="870"/>
      <c r="AL184" s="870"/>
      <c r="AM184" s="870"/>
      <c r="AN184" s="870"/>
      <c r="AO184" s="870"/>
      <c r="AP184" s="870"/>
      <c r="AQ184" s="870"/>
      <c r="AR184" s="870"/>
      <c r="AS184" s="870"/>
      <c r="AT184" s="870"/>
      <c r="AU184" s="870"/>
      <c r="AV184" s="870"/>
      <c r="AW184" s="870"/>
      <c r="AX184" s="870"/>
      <c r="AY184" s="870"/>
      <c r="AZ184" s="870"/>
      <c r="BA184" s="870"/>
      <c r="BB184" s="870"/>
      <c r="BC184" s="870"/>
      <c r="BD184" s="870"/>
      <c r="BE184" s="870"/>
      <c r="BF184" s="870"/>
      <c r="BG184" s="870"/>
      <c r="BH184" s="870"/>
      <c r="BI184" s="870"/>
      <c r="BJ184" s="870"/>
      <c r="BK184" s="870"/>
      <c r="BL184" s="870"/>
      <c r="BM184" s="870"/>
      <c r="BN184" s="870"/>
      <c r="BO184" s="870"/>
      <c r="BP184" s="870"/>
      <c r="BQ184" s="870"/>
      <c r="BR184" s="870"/>
      <c r="BS184" s="870"/>
      <c r="BT184" s="870"/>
      <c r="BU184" s="870"/>
      <c r="BV184" s="870"/>
      <c r="BW184" s="870"/>
      <c r="BX184" s="870"/>
      <c r="BY184" s="870"/>
      <c r="BZ184" s="870"/>
      <c r="CA184" s="870"/>
      <c r="CB184" s="870"/>
      <c r="CC184" s="870"/>
      <c r="CD184" s="870"/>
      <c r="CE184" s="870"/>
      <c r="CF184" s="870"/>
      <c r="CG184" s="870"/>
      <c r="CH184" s="870"/>
      <c r="CI184" s="870"/>
      <c r="CJ184" s="870"/>
      <c r="CK184" s="870"/>
      <c r="CL184" s="870"/>
      <c r="CM184" s="870"/>
      <c r="CN184" s="870"/>
      <c r="CO184" s="870"/>
      <c r="CP184" s="870"/>
      <c r="CQ184" s="870"/>
      <c r="CR184" s="870"/>
      <c r="CS184" s="870"/>
      <c r="CT184" s="870"/>
      <c r="CU184" s="870"/>
      <c r="CV184" s="870"/>
      <c r="CW184" s="870"/>
      <c r="CX184" s="870"/>
      <c r="CY184" s="870"/>
      <c r="CZ184" s="871"/>
    </row>
    <row r="185" spans="1:104" ht="12.95" customHeight="1">
      <c r="A185" s="872"/>
      <c r="B185" s="873"/>
      <c r="C185" s="873"/>
      <c r="D185" s="873"/>
      <c r="E185" s="873"/>
      <c r="F185" s="873"/>
      <c r="G185" s="873"/>
      <c r="H185" s="873"/>
      <c r="I185" s="873"/>
      <c r="J185" s="873"/>
      <c r="K185" s="873"/>
      <c r="L185" s="873"/>
      <c r="M185" s="873"/>
      <c r="N185" s="873"/>
      <c r="O185" s="873"/>
      <c r="P185" s="873"/>
      <c r="Q185" s="873"/>
      <c r="R185" s="873"/>
      <c r="S185" s="873"/>
      <c r="T185" s="873"/>
      <c r="U185" s="873"/>
      <c r="V185" s="873"/>
      <c r="W185" s="873"/>
      <c r="X185" s="873"/>
      <c r="Y185" s="873"/>
      <c r="Z185" s="873"/>
      <c r="AA185" s="873"/>
      <c r="AB185" s="873"/>
      <c r="AC185" s="873"/>
      <c r="AD185" s="873"/>
      <c r="AE185" s="873"/>
      <c r="AF185" s="873"/>
      <c r="AG185" s="873"/>
      <c r="AH185" s="873"/>
      <c r="AI185" s="873"/>
      <c r="AJ185" s="873"/>
      <c r="AK185" s="873"/>
      <c r="AL185" s="873"/>
      <c r="AM185" s="873"/>
      <c r="AN185" s="873"/>
      <c r="AO185" s="873"/>
      <c r="AP185" s="873"/>
      <c r="AQ185" s="873"/>
      <c r="AR185" s="873"/>
      <c r="AS185" s="873"/>
      <c r="AT185" s="873"/>
      <c r="AU185" s="873"/>
      <c r="AV185" s="873"/>
      <c r="AW185" s="873"/>
      <c r="AX185" s="873"/>
      <c r="AY185" s="873"/>
      <c r="AZ185" s="873"/>
      <c r="BA185" s="873"/>
      <c r="BB185" s="873"/>
      <c r="BC185" s="873"/>
      <c r="BD185" s="873"/>
      <c r="BE185" s="873"/>
      <c r="BF185" s="873"/>
      <c r="BG185" s="873"/>
      <c r="BH185" s="873"/>
      <c r="BI185" s="873"/>
      <c r="BJ185" s="873"/>
      <c r="BK185" s="873"/>
      <c r="BL185" s="873"/>
      <c r="BM185" s="873"/>
      <c r="BN185" s="873"/>
      <c r="BO185" s="873"/>
      <c r="BP185" s="873"/>
      <c r="BQ185" s="873"/>
      <c r="BR185" s="873"/>
      <c r="BS185" s="873"/>
      <c r="BT185" s="873"/>
      <c r="BU185" s="873"/>
      <c r="BV185" s="873"/>
      <c r="BW185" s="873"/>
      <c r="BX185" s="873"/>
      <c r="BY185" s="873"/>
      <c r="BZ185" s="873"/>
      <c r="CA185" s="873"/>
      <c r="CB185" s="873"/>
      <c r="CC185" s="873"/>
      <c r="CD185" s="873"/>
      <c r="CE185" s="873"/>
      <c r="CF185" s="873"/>
      <c r="CG185" s="873"/>
      <c r="CH185" s="873"/>
      <c r="CI185" s="873"/>
      <c r="CJ185" s="873"/>
      <c r="CK185" s="873"/>
      <c r="CL185" s="873"/>
      <c r="CM185" s="873"/>
      <c r="CN185" s="873"/>
      <c r="CO185" s="873"/>
      <c r="CP185" s="873"/>
      <c r="CQ185" s="873"/>
      <c r="CR185" s="873"/>
      <c r="CS185" s="873"/>
      <c r="CT185" s="873"/>
      <c r="CU185" s="873"/>
      <c r="CV185" s="873"/>
      <c r="CW185" s="873"/>
      <c r="CX185" s="873"/>
      <c r="CY185" s="873"/>
      <c r="CZ185" s="874"/>
    </row>
    <row r="186" spans="1:104" ht="12.95" customHeight="1" thickBot="1">
      <c r="A186" s="875"/>
      <c r="B186" s="876"/>
      <c r="C186" s="876"/>
      <c r="D186" s="876"/>
      <c r="E186" s="876"/>
      <c r="F186" s="876"/>
      <c r="G186" s="876"/>
      <c r="H186" s="876"/>
      <c r="I186" s="876"/>
      <c r="J186" s="876"/>
      <c r="K186" s="876"/>
      <c r="L186" s="876"/>
      <c r="M186" s="876"/>
      <c r="N186" s="876"/>
      <c r="O186" s="876"/>
      <c r="P186" s="876"/>
      <c r="Q186" s="876"/>
      <c r="R186" s="876"/>
      <c r="S186" s="876"/>
      <c r="T186" s="876"/>
      <c r="U186" s="876"/>
      <c r="V186" s="876"/>
      <c r="W186" s="876"/>
      <c r="X186" s="876"/>
      <c r="Y186" s="876"/>
      <c r="Z186" s="876"/>
      <c r="AA186" s="876"/>
      <c r="AB186" s="876"/>
      <c r="AC186" s="876"/>
      <c r="AD186" s="876"/>
      <c r="AE186" s="876"/>
      <c r="AF186" s="876"/>
      <c r="AG186" s="876"/>
      <c r="AH186" s="876"/>
      <c r="AI186" s="876"/>
      <c r="AJ186" s="876"/>
      <c r="AK186" s="876"/>
      <c r="AL186" s="876"/>
      <c r="AM186" s="876"/>
      <c r="AN186" s="876"/>
      <c r="AO186" s="876"/>
      <c r="AP186" s="876"/>
      <c r="AQ186" s="876"/>
      <c r="AR186" s="876"/>
      <c r="AS186" s="876"/>
      <c r="AT186" s="876"/>
      <c r="AU186" s="876"/>
      <c r="AV186" s="876"/>
      <c r="AW186" s="876"/>
      <c r="AX186" s="876"/>
      <c r="AY186" s="876"/>
      <c r="AZ186" s="876"/>
      <c r="BA186" s="876"/>
      <c r="BB186" s="876"/>
      <c r="BC186" s="876"/>
      <c r="BD186" s="876"/>
      <c r="BE186" s="876"/>
      <c r="BF186" s="876"/>
      <c r="BG186" s="876"/>
      <c r="BH186" s="876"/>
      <c r="BI186" s="876"/>
      <c r="BJ186" s="876"/>
      <c r="BK186" s="876"/>
      <c r="BL186" s="876"/>
      <c r="BM186" s="876"/>
      <c r="BN186" s="876"/>
      <c r="BO186" s="876"/>
      <c r="BP186" s="876"/>
      <c r="BQ186" s="876"/>
      <c r="BR186" s="876"/>
      <c r="BS186" s="876"/>
      <c r="BT186" s="876"/>
      <c r="BU186" s="876"/>
      <c r="BV186" s="876"/>
      <c r="BW186" s="876"/>
      <c r="BX186" s="876"/>
      <c r="BY186" s="876"/>
      <c r="BZ186" s="876"/>
      <c r="CA186" s="876"/>
      <c r="CB186" s="876"/>
      <c r="CC186" s="876"/>
      <c r="CD186" s="876"/>
      <c r="CE186" s="876"/>
      <c r="CF186" s="876"/>
      <c r="CG186" s="876"/>
      <c r="CH186" s="876"/>
      <c r="CI186" s="876"/>
      <c r="CJ186" s="876"/>
      <c r="CK186" s="876"/>
      <c r="CL186" s="876"/>
      <c r="CM186" s="876"/>
      <c r="CN186" s="876"/>
      <c r="CO186" s="876"/>
      <c r="CP186" s="876"/>
      <c r="CQ186" s="876"/>
      <c r="CR186" s="876"/>
      <c r="CS186" s="876"/>
      <c r="CT186" s="876"/>
      <c r="CU186" s="876"/>
      <c r="CV186" s="876"/>
      <c r="CW186" s="876"/>
      <c r="CX186" s="876"/>
      <c r="CY186" s="876"/>
      <c r="CZ186" s="877"/>
    </row>
    <row r="187" spans="1:104" ht="12.95" customHeight="1">
      <c r="A187" s="31"/>
      <c r="B187" s="31"/>
      <c r="C187" s="31"/>
      <c r="D187" s="31"/>
      <c r="E187" s="31"/>
      <c r="F187" s="31"/>
      <c r="G187" s="33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3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0"/>
      <c r="BG187" s="32"/>
      <c r="BH187" s="32"/>
      <c r="BI187" s="32"/>
      <c r="BJ187" s="32"/>
      <c r="BK187" s="32"/>
      <c r="BL187" s="32"/>
      <c r="BM187" s="32"/>
      <c r="BN187" s="32"/>
      <c r="BO187" s="32"/>
      <c r="BP187" s="32"/>
      <c r="BQ187" s="32"/>
      <c r="BR187" s="32"/>
      <c r="BS187" s="32"/>
      <c r="BT187" s="32"/>
      <c r="BU187" s="32"/>
      <c r="BV187" s="32"/>
      <c r="BW187" s="32"/>
      <c r="BX187" s="30"/>
      <c r="BY187" s="32"/>
      <c r="BZ187" s="32"/>
      <c r="CA187" s="32"/>
      <c r="CB187" s="32"/>
      <c r="CC187" s="32"/>
      <c r="CD187" s="32"/>
      <c r="CE187" s="32"/>
      <c r="CF187" s="32"/>
      <c r="CG187" s="32"/>
      <c r="CH187" s="32"/>
      <c r="CI187" s="32"/>
      <c r="CJ187" s="32"/>
      <c r="CK187" s="32"/>
      <c r="CL187" s="32"/>
      <c r="CM187" s="32"/>
      <c r="CN187" s="30"/>
      <c r="CO187" s="32"/>
      <c r="CP187" s="32"/>
      <c r="CQ187" s="32"/>
      <c r="CR187" s="32"/>
      <c r="CS187" s="32"/>
      <c r="CT187" s="32"/>
      <c r="CU187" s="32"/>
      <c r="CV187" s="32"/>
      <c r="CW187" s="32"/>
      <c r="CX187" s="32"/>
      <c r="CY187" s="32"/>
      <c r="CZ187" s="32"/>
    </row>
    <row r="188" spans="1:104" ht="12.95" customHeight="1" thickBot="1">
      <c r="A188" s="24" t="s">
        <v>2501</v>
      </c>
      <c r="B188" s="31"/>
      <c r="C188" s="31"/>
      <c r="D188" s="31"/>
      <c r="E188" s="31"/>
      <c r="F188" s="31"/>
      <c r="G188" s="33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3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0"/>
      <c r="BG188" s="32"/>
      <c r="BH188" s="32"/>
      <c r="BI188" s="32"/>
      <c r="BJ188" s="32"/>
      <c r="BK188" s="32"/>
      <c r="BL188" s="32"/>
      <c r="BM188" s="32"/>
      <c r="BN188" s="32"/>
      <c r="BO188" s="32"/>
      <c r="BP188" s="32"/>
      <c r="BQ188" s="32"/>
      <c r="BR188" s="32"/>
      <c r="BS188" s="32"/>
      <c r="BT188" s="32"/>
      <c r="BU188" s="32"/>
      <c r="BV188" s="32"/>
      <c r="BW188" s="32"/>
      <c r="BX188" s="30"/>
      <c r="BY188" s="32"/>
      <c r="BZ188" s="32"/>
      <c r="CA188" s="32"/>
      <c r="CB188" s="32"/>
      <c r="CC188" s="32"/>
      <c r="CD188" s="32"/>
      <c r="CE188" s="32"/>
      <c r="CF188" s="32"/>
      <c r="CG188" s="32"/>
      <c r="CH188" s="32"/>
      <c r="CI188" s="32"/>
      <c r="CJ188" s="32"/>
      <c r="CK188" s="32"/>
      <c r="CL188" s="762"/>
      <c r="CM188" s="762"/>
      <c r="CN188" s="62"/>
      <c r="CO188" s="762"/>
      <c r="CP188" s="762"/>
      <c r="CQ188" s="762"/>
      <c r="CR188" s="762"/>
      <c r="CS188" s="762"/>
      <c r="CT188" s="762"/>
      <c r="CU188" s="762"/>
      <c r="CV188" s="762"/>
      <c r="CW188" s="762"/>
      <c r="CX188" s="762"/>
      <c r="CY188" s="762"/>
      <c r="CZ188" s="762"/>
    </row>
    <row r="189" spans="1:104" ht="12.95" customHeight="1">
      <c r="A189" s="878" t="s">
        <v>2622</v>
      </c>
      <c r="B189" s="870"/>
      <c r="C189" s="870"/>
      <c r="D189" s="870"/>
      <c r="E189" s="870"/>
      <c r="F189" s="870"/>
      <c r="G189" s="870"/>
      <c r="H189" s="870"/>
      <c r="I189" s="870"/>
      <c r="J189" s="870"/>
      <c r="K189" s="870"/>
      <c r="L189" s="870"/>
      <c r="M189" s="870"/>
      <c r="N189" s="870"/>
      <c r="O189" s="870"/>
      <c r="P189" s="870"/>
      <c r="Q189" s="870"/>
      <c r="R189" s="870"/>
      <c r="S189" s="870"/>
      <c r="T189" s="870"/>
      <c r="U189" s="870"/>
      <c r="V189" s="870"/>
      <c r="W189" s="870"/>
      <c r="X189" s="870"/>
      <c r="Y189" s="870"/>
      <c r="Z189" s="870"/>
      <c r="AA189" s="870"/>
      <c r="AB189" s="870"/>
      <c r="AC189" s="870"/>
      <c r="AD189" s="870"/>
      <c r="AE189" s="870"/>
      <c r="AF189" s="870"/>
      <c r="AG189" s="870"/>
      <c r="AH189" s="870"/>
      <c r="AI189" s="870"/>
      <c r="AJ189" s="870"/>
      <c r="AK189" s="870"/>
      <c r="AL189" s="870"/>
      <c r="AM189" s="870"/>
      <c r="AN189" s="870"/>
      <c r="AO189" s="870"/>
      <c r="AP189" s="870"/>
      <c r="AQ189" s="870"/>
      <c r="AR189" s="870"/>
      <c r="AS189" s="870"/>
      <c r="AT189" s="870"/>
      <c r="AU189" s="870"/>
      <c r="AV189" s="870"/>
      <c r="AW189" s="870"/>
      <c r="AX189" s="870"/>
      <c r="AY189" s="870"/>
      <c r="AZ189" s="870"/>
      <c r="BA189" s="870"/>
      <c r="BB189" s="870"/>
      <c r="BC189" s="870"/>
      <c r="BD189" s="870"/>
      <c r="BE189" s="870"/>
      <c r="BF189" s="870"/>
      <c r="BG189" s="870"/>
      <c r="BH189" s="870"/>
      <c r="BI189" s="870"/>
      <c r="BJ189" s="870"/>
      <c r="BK189" s="870"/>
      <c r="BL189" s="870"/>
      <c r="BM189" s="870"/>
      <c r="BN189" s="870"/>
      <c r="BO189" s="870"/>
      <c r="BP189" s="870"/>
      <c r="BQ189" s="870"/>
      <c r="BR189" s="870"/>
      <c r="BS189" s="870"/>
      <c r="BT189" s="870"/>
      <c r="BU189" s="870"/>
      <c r="BV189" s="870"/>
      <c r="BW189" s="870"/>
      <c r="BX189" s="870"/>
      <c r="BY189" s="870"/>
      <c r="BZ189" s="870"/>
      <c r="CA189" s="870"/>
      <c r="CB189" s="870"/>
      <c r="CC189" s="870"/>
      <c r="CD189" s="870"/>
      <c r="CE189" s="870"/>
      <c r="CF189" s="870"/>
      <c r="CG189" s="870"/>
      <c r="CH189" s="870"/>
      <c r="CI189" s="870"/>
      <c r="CJ189" s="870"/>
      <c r="CK189" s="870"/>
      <c r="CL189" s="870"/>
      <c r="CM189" s="870"/>
      <c r="CN189" s="870"/>
      <c r="CO189" s="870"/>
      <c r="CP189" s="870"/>
      <c r="CQ189" s="870"/>
      <c r="CR189" s="870"/>
      <c r="CS189" s="870"/>
      <c r="CT189" s="870"/>
      <c r="CU189" s="870"/>
      <c r="CV189" s="870"/>
      <c r="CW189" s="870"/>
      <c r="CX189" s="870"/>
      <c r="CY189" s="870"/>
      <c r="CZ189" s="871"/>
    </row>
    <row r="190" spans="1:104" ht="12.95" customHeight="1">
      <c r="A190" s="872"/>
      <c r="B190" s="873"/>
      <c r="C190" s="873"/>
      <c r="D190" s="873"/>
      <c r="E190" s="873"/>
      <c r="F190" s="873"/>
      <c r="G190" s="873"/>
      <c r="H190" s="873"/>
      <c r="I190" s="873"/>
      <c r="J190" s="873"/>
      <c r="K190" s="873"/>
      <c r="L190" s="873"/>
      <c r="M190" s="873"/>
      <c r="N190" s="873"/>
      <c r="O190" s="873"/>
      <c r="P190" s="873"/>
      <c r="Q190" s="873"/>
      <c r="R190" s="873"/>
      <c r="S190" s="873"/>
      <c r="T190" s="873"/>
      <c r="U190" s="873"/>
      <c r="V190" s="873"/>
      <c r="W190" s="873"/>
      <c r="X190" s="873"/>
      <c r="Y190" s="873"/>
      <c r="Z190" s="873"/>
      <c r="AA190" s="873"/>
      <c r="AB190" s="873"/>
      <c r="AC190" s="873"/>
      <c r="AD190" s="873"/>
      <c r="AE190" s="873"/>
      <c r="AF190" s="873"/>
      <c r="AG190" s="873"/>
      <c r="AH190" s="873"/>
      <c r="AI190" s="873"/>
      <c r="AJ190" s="873"/>
      <c r="AK190" s="873"/>
      <c r="AL190" s="873"/>
      <c r="AM190" s="873"/>
      <c r="AN190" s="873"/>
      <c r="AO190" s="873"/>
      <c r="AP190" s="873"/>
      <c r="AQ190" s="873"/>
      <c r="AR190" s="873"/>
      <c r="AS190" s="873"/>
      <c r="AT190" s="873"/>
      <c r="AU190" s="873"/>
      <c r="AV190" s="873"/>
      <c r="AW190" s="873"/>
      <c r="AX190" s="873"/>
      <c r="AY190" s="873"/>
      <c r="AZ190" s="873"/>
      <c r="BA190" s="873"/>
      <c r="BB190" s="873"/>
      <c r="BC190" s="873"/>
      <c r="BD190" s="873"/>
      <c r="BE190" s="873"/>
      <c r="BF190" s="873"/>
      <c r="BG190" s="873"/>
      <c r="BH190" s="873"/>
      <c r="BI190" s="873"/>
      <c r="BJ190" s="873"/>
      <c r="BK190" s="873"/>
      <c r="BL190" s="873"/>
      <c r="BM190" s="873"/>
      <c r="BN190" s="873"/>
      <c r="BO190" s="873"/>
      <c r="BP190" s="873"/>
      <c r="BQ190" s="873"/>
      <c r="BR190" s="873"/>
      <c r="BS190" s="873"/>
      <c r="BT190" s="873"/>
      <c r="BU190" s="873"/>
      <c r="BV190" s="873"/>
      <c r="BW190" s="873"/>
      <c r="BX190" s="873"/>
      <c r="BY190" s="873"/>
      <c r="BZ190" s="873"/>
      <c r="CA190" s="873"/>
      <c r="CB190" s="873"/>
      <c r="CC190" s="873"/>
      <c r="CD190" s="873"/>
      <c r="CE190" s="873"/>
      <c r="CF190" s="873"/>
      <c r="CG190" s="873"/>
      <c r="CH190" s="873"/>
      <c r="CI190" s="873"/>
      <c r="CJ190" s="873"/>
      <c r="CK190" s="873"/>
      <c r="CL190" s="873"/>
      <c r="CM190" s="873"/>
      <c r="CN190" s="873"/>
      <c r="CO190" s="873"/>
      <c r="CP190" s="873"/>
      <c r="CQ190" s="873"/>
      <c r="CR190" s="873"/>
      <c r="CS190" s="873"/>
      <c r="CT190" s="873"/>
      <c r="CU190" s="873"/>
      <c r="CV190" s="873"/>
      <c r="CW190" s="873"/>
      <c r="CX190" s="873"/>
      <c r="CY190" s="873"/>
      <c r="CZ190" s="874"/>
    </row>
    <row r="191" spans="1:104" ht="12.95" customHeight="1" thickBot="1">
      <c r="A191" s="875"/>
      <c r="B191" s="876"/>
      <c r="C191" s="876"/>
      <c r="D191" s="876"/>
      <c r="E191" s="876"/>
      <c r="F191" s="876"/>
      <c r="G191" s="876"/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76"/>
      <c r="AA191" s="876"/>
      <c r="AB191" s="876"/>
      <c r="AC191" s="876"/>
      <c r="AD191" s="876"/>
      <c r="AE191" s="876"/>
      <c r="AF191" s="876"/>
      <c r="AG191" s="876"/>
      <c r="AH191" s="876"/>
      <c r="AI191" s="876"/>
      <c r="AJ191" s="876"/>
      <c r="AK191" s="876"/>
      <c r="AL191" s="876"/>
      <c r="AM191" s="876"/>
      <c r="AN191" s="876"/>
      <c r="AO191" s="876"/>
      <c r="AP191" s="876"/>
      <c r="AQ191" s="876"/>
      <c r="AR191" s="876"/>
      <c r="AS191" s="876"/>
      <c r="AT191" s="876"/>
      <c r="AU191" s="876"/>
      <c r="AV191" s="876"/>
      <c r="AW191" s="876"/>
      <c r="AX191" s="876"/>
      <c r="AY191" s="876"/>
      <c r="AZ191" s="876"/>
      <c r="BA191" s="876"/>
      <c r="BB191" s="876"/>
      <c r="BC191" s="876"/>
      <c r="BD191" s="876"/>
      <c r="BE191" s="876"/>
      <c r="BF191" s="876"/>
      <c r="BG191" s="876"/>
      <c r="BH191" s="876"/>
      <c r="BI191" s="876"/>
      <c r="BJ191" s="876"/>
      <c r="BK191" s="876"/>
      <c r="BL191" s="876"/>
      <c r="BM191" s="876"/>
      <c r="BN191" s="876"/>
      <c r="BO191" s="876"/>
      <c r="BP191" s="876"/>
      <c r="BQ191" s="876"/>
      <c r="BR191" s="876"/>
      <c r="BS191" s="876"/>
      <c r="BT191" s="876"/>
      <c r="BU191" s="876"/>
      <c r="BV191" s="876"/>
      <c r="BW191" s="876"/>
      <c r="BX191" s="876"/>
      <c r="BY191" s="876"/>
      <c r="BZ191" s="876"/>
      <c r="CA191" s="876"/>
      <c r="CB191" s="876"/>
      <c r="CC191" s="876"/>
      <c r="CD191" s="876"/>
      <c r="CE191" s="876"/>
      <c r="CF191" s="876"/>
      <c r="CG191" s="876"/>
      <c r="CH191" s="876"/>
      <c r="CI191" s="876"/>
      <c r="CJ191" s="876"/>
      <c r="CK191" s="876"/>
      <c r="CL191" s="876"/>
      <c r="CM191" s="876"/>
      <c r="CN191" s="876"/>
      <c r="CO191" s="876"/>
      <c r="CP191" s="876"/>
      <c r="CQ191" s="876"/>
      <c r="CR191" s="876"/>
      <c r="CS191" s="876"/>
      <c r="CT191" s="876"/>
      <c r="CU191" s="876"/>
      <c r="CV191" s="876"/>
      <c r="CW191" s="876"/>
      <c r="CX191" s="876"/>
      <c r="CY191" s="876"/>
      <c r="CZ191" s="877"/>
    </row>
    <row r="192" spans="1:104" ht="12.9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  <c r="BJ192" s="30"/>
      <c r="BK192" s="30"/>
      <c r="BL192" s="30"/>
      <c r="BM192" s="30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</row>
    <row r="193" spans="1:505" ht="12.95" customHeight="1">
      <c r="A193" s="71" t="s">
        <v>1536</v>
      </c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BN193" s="70"/>
      <c r="BO193" s="70"/>
      <c r="BP193" s="70"/>
      <c r="BQ193" s="70"/>
      <c r="BR193" s="70"/>
      <c r="BS193" s="70"/>
      <c r="BT193" s="70"/>
      <c r="BU193" s="70"/>
      <c r="BV193" s="70"/>
      <c r="BW193" s="70"/>
      <c r="BX193" s="70"/>
      <c r="BY193" s="70"/>
      <c r="BZ193" s="70"/>
      <c r="CA193" s="70"/>
      <c r="CB193" s="70"/>
      <c r="CC193" s="70"/>
      <c r="CD193" s="70"/>
      <c r="CE193" s="70"/>
      <c r="CF193" s="70"/>
      <c r="CG193" s="70"/>
      <c r="CH193" s="70"/>
      <c r="CI193" s="70"/>
      <c r="CJ193" s="70"/>
      <c r="CK193" s="70"/>
      <c r="CL193" s="70"/>
      <c r="CM193" s="70"/>
      <c r="CN193" s="70"/>
      <c r="CO193" s="70"/>
      <c r="CP193" s="70"/>
      <c r="CQ193" s="70"/>
      <c r="CR193" s="70"/>
      <c r="CS193" s="70"/>
      <c r="CT193" s="70"/>
      <c r="CU193" s="70"/>
      <c r="CV193" s="70"/>
      <c r="CW193" s="70"/>
      <c r="CX193" s="70"/>
      <c r="CY193" s="70"/>
      <c r="CZ193" s="70"/>
    </row>
    <row r="194" spans="1:505" ht="12.95" customHeight="1" thickBot="1">
      <c r="A194" s="483" t="str">
        <f>Rodal!$B$4</f>
        <v>C2</v>
      </c>
      <c r="B194" s="484"/>
      <c r="C194" s="484"/>
      <c r="D194" s="484"/>
      <c r="E194" s="484"/>
      <c r="F194" s="484"/>
      <c r="G194" s="79">
        <f>Rodal!B17</f>
        <v>615</v>
      </c>
      <c r="H194" s="485">
        <f>ROUND(Rodal!$F$17,2)</f>
        <v>36.270000000000003</v>
      </c>
      <c r="I194" s="486"/>
      <c r="J194" s="486"/>
      <c r="K194" s="486"/>
      <c r="L194" s="486"/>
      <c r="M194" s="486"/>
      <c r="N194" s="486"/>
      <c r="O194" s="80">
        <f>Rodal!I6</f>
        <v>8</v>
      </c>
      <c r="P194" s="80">
        <f>10000/Rodal!I7</f>
        <v>20</v>
      </c>
      <c r="Q194" s="481" t="str">
        <f>Rodal!B8</f>
        <v>Fustal joven</v>
      </c>
      <c r="R194" s="482"/>
      <c r="S194" s="482"/>
      <c r="T194" s="482"/>
      <c r="U194" s="482"/>
      <c r="V194" s="482"/>
      <c r="W194" s="482"/>
      <c r="X194" s="482"/>
      <c r="Y194" s="482"/>
      <c r="Z194" s="482"/>
      <c r="AA194" s="482"/>
      <c r="AB194" s="482"/>
      <c r="AC194" s="482"/>
      <c r="AD194" s="482"/>
      <c r="AE194" s="482"/>
      <c r="AF194" s="482"/>
      <c r="AG194" s="482"/>
      <c r="AH194" s="482"/>
      <c r="AI194" s="81"/>
      <c r="AJ194" s="81"/>
      <c r="AK194" s="81"/>
      <c r="AL194" s="81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  <c r="BA194" s="81"/>
      <c r="BB194" s="81"/>
      <c r="BC194" s="81"/>
      <c r="BD194" s="81"/>
      <c r="BE194" s="81"/>
      <c r="BF194" s="81"/>
      <c r="BG194" s="81"/>
      <c r="BH194" s="81"/>
      <c r="BI194" s="81"/>
      <c r="BJ194" s="81"/>
      <c r="BK194" s="81"/>
      <c r="BL194" s="81"/>
      <c r="BM194" s="81"/>
      <c r="BN194" s="81"/>
      <c r="BO194" s="81"/>
      <c r="BP194" s="81"/>
      <c r="BQ194" s="81"/>
      <c r="BR194" s="81"/>
      <c r="BS194" s="81"/>
      <c r="BT194" s="81"/>
      <c r="BU194" s="81"/>
      <c r="BV194" s="81"/>
      <c r="BW194" s="81" t="str">
        <f>Rodal!A9</f>
        <v>O</v>
      </c>
      <c r="BX194" s="81"/>
      <c r="BY194" s="81"/>
      <c r="BZ194" s="81"/>
      <c r="CA194" s="81"/>
      <c r="CB194" s="81"/>
      <c r="CC194" s="81"/>
      <c r="CD194" s="81"/>
      <c r="CE194" s="81"/>
      <c r="CF194" s="81"/>
      <c r="CG194" s="81"/>
      <c r="CH194" s="81"/>
      <c r="CI194" s="81"/>
      <c r="CJ194" s="81"/>
      <c r="CK194" s="81"/>
      <c r="CL194" s="81"/>
      <c r="CM194" s="81"/>
      <c r="CN194" s="81"/>
      <c r="CO194" s="81"/>
      <c r="CP194" s="81"/>
      <c r="CQ194" s="81"/>
      <c r="CR194" s="81"/>
      <c r="CS194" s="81"/>
      <c r="CT194" s="81"/>
      <c r="CU194" s="81"/>
      <c r="CV194" s="81"/>
      <c r="CW194" s="81"/>
      <c r="CX194" s="81"/>
      <c r="CY194" s="81"/>
      <c r="CZ194" s="81"/>
    </row>
    <row r="195" spans="1:505" ht="12.95" customHeight="1" thickBot="1">
      <c r="A195" s="1125" t="s">
        <v>0</v>
      </c>
      <c r="B195" s="1139"/>
      <c r="C195" s="1139"/>
      <c r="D195" s="1139"/>
      <c r="E195" s="1139"/>
      <c r="F195" s="1139"/>
      <c r="G195" s="1158" t="s">
        <v>2475</v>
      </c>
      <c r="H195" s="1362"/>
      <c r="I195" s="1362"/>
      <c r="J195" s="1362"/>
      <c r="K195" s="1362"/>
      <c r="L195" s="1362"/>
      <c r="M195" s="1362"/>
      <c r="N195" s="1362"/>
      <c r="O195" s="1362"/>
      <c r="P195" s="1362"/>
      <c r="Q195" s="1362"/>
      <c r="R195" s="1362"/>
      <c r="S195" s="1362"/>
      <c r="T195" s="1362"/>
      <c r="U195" s="1362"/>
      <c r="V195" s="1362"/>
      <c r="W195" s="1362"/>
      <c r="X195" s="1362"/>
      <c r="Y195" s="1362"/>
      <c r="Z195" s="1362"/>
      <c r="AA195" s="1362"/>
      <c r="AB195" s="1362"/>
      <c r="AC195" s="1362"/>
      <c r="AD195" s="1362"/>
      <c r="AE195" s="1362"/>
      <c r="AF195" s="1362"/>
      <c r="AG195" s="1362"/>
      <c r="AH195" s="1362"/>
      <c r="AI195" s="1158" t="s">
        <v>1549</v>
      </c>
      <c r="AJ195" s="1149"/>
      <c r="AK195" s="1149"/>
      <c r="AL195" s="1149"/>
      <c r="AM195" s="1149"/>
      <c r="AN195" s="1149"/>
      <c r="AO195" s="1149"/>
      <c r="AP195" s="1149"/>
      <c r="AQ195" s="1149"/>
      <c r="AR195" s="1149"/>
      <c r="AS195" s="1149"/>
      <c r="AT195" s="1149"/>
      <c r="AU195" s="1149"/>
      <c r="AV195" s="1149"/>
      <c r="AW195" s="1149"/>
      <c r="AX195" s="1149"/>
      <c r="AY195" s="1149"/>
      <c r="AZ195" s="1149"/>
      <c r="BA195" s="1149"/>
      <c r="BB195" s="1149"/>
      <c r="BC195" s="1149"/>
      <c r="BD195" s="1149"/>
      <c r="BE195" s="1149"/>
      <c r="BF195" s="1149"/>
      <c r="BG195" s="1149"/>
      <c r="BH195" s="1149"/>
      <c r="BI195" s="1149"/>
      <c r="BJ195" s="1149"/>
      <c r="BK195" s="1149"/>
      <c r="BL195" s="1149"/>
      <c r="BM195" s="1319"/>
      <c r="BN195" s="1086" t="s">
        <v>2476</v>
      </c>
      <c r="BO195" s="1587"/>
      <c r="BP195" s="1587"/>
      <c r="BQ195" s="1587"/>
      <c r="BR195" s="1587"/>
      <c r="BS195" s="1587"/>
      <c r="BT195" s="1587"/>
      <c r="BU195" s="1587"/>
      <c r="BV195" s="1587"/>
      <c r="BW195" s="1587"/>
      <c r="BX195" s="1587"/>
      <c r="BY195" s="1587"/>
      <c r="BZ195" s="1587"/>
      <c r="CA195" s="1587"/>
      <c r="CB195" s="1587"/>
      <c r="CC195" s="1587"/>
      <c r="CD195" s="1587"/>
      <c r="CE195" s="1587"/>
      <c r="CF195" s="1587"/>
      <c r="CG195" s="1587"/>
      <c r="CH195" s="1587"/>
      <c r="CI195" s="1587"/>
      <c r="CJ195" s="1587"/>
      <c r="CK195" s="1587"/>
      <c r="CL195" s="1587"/>
      <c r="CM195" s="1587"/>
      <c r="CN195" s="1587"/>
      <c r="CO195" s="1587"/>
      <c r="CP195" s="1158" t="s">
        <v>2477</v>
      </c>
      <c r="CQ195" s="1158"/>
      <c r="CR195" s="1158"/>
      <c r="CS195" s="1158"/>
      <c r="CT195" s="1158"/>
      <c r="CU195" s="1158"/>
      <c r="CV195" s="1158"/>
      <c r="CW195" s="1158"/>
      <c r="CX195" s="1158"/>
      <c r="CY195" s="1158"/>
      <c r="CZ195" s="1158"/>
    </row>
    <row r="196" spans="1:505" ht="12.95" customHeight="1" thickBot="1">
      <c r="A196" s="1139"/>
      <c r="B196" s="1139"/>
      <c r="C196" s="1139"/>
      <c r="D196" s="1139"/>
      <c r="E196" s="1139"/>
      <c r="F196" s="1139"/>
      <c r="G196" s="1148" t="s">
        <v>570</v>
      </c>
      <c r="H196" s="1149"/>
      <c r="I196" s="1149"/>
      <c r="J196" s="1149"/>
      <c r="K196" s="1149"/>
      <c r="L196" s="1149"/>
      <c r="M196" s="1149"/>
      <c r="N196" s="1149"/>
      <c r="O196" s="1149"/>
      <c r="P196" s="1149"/>
      <c r="Q196" s="1361" t="s">
        <v>2238</v>
      </c>
      <c r="R196" s="1362"/>
      <c r="S196" s="1362"/>
      <c r="T196" s="1362"/>
      <c r="U196" s="1362"/>
      <c r="V196" s="1362"/>
      <c r="W196" s="1362"/>
      <c r="X196" s="1362"/>
      <c r="Y196" s="1362"/>
      <c r="Z196" s="1362"/>
      <c r="AA196" s="1362"/>
      <c r="AB196" s="1362"/>
      <c r="AC196" s="1362"/>
      <c r="AD196" s="1362"/>
      <c r="AE196" s="1362"/>
      <c r="AF196" s="1362"/>
      <c r="AG196" s="1362"/>
      <c r="AH196" s="1362"/>
      <c r="AI196" s="1133" t="s">
        <v>1519</v>
      </c>
      <c r="AJ196" s="1134"/>
      <c r="AK196" s="1134"/>
      <c r="AL196" s="1134"/>
      <c r="AM196" s="1134"/>
      <c r="AN196" s="1134"/>
      <c r="AO196" s="1134"/>
      <c r="AP196" s="1134"/>
      <c r="AQ196" s="1135"/>
      <c r="AR196" s="1135"/>
      <c r="AS196" s="1133" t="s">
        <v>1520</v>
      </c>
      <c r="AT196" s="1134"/>
      <c r="AU196" s="1134"/>
      <c r="AV196" s="1134"/>
      <c r="AW196" s="1134"/>
      <c r="AX196" s="1134"/>
      <c r="AY196" s="1134"/>
      <c r="AZ196" s="1134"/>
      <c r="BA196" s="1135"/>
      <c r="BB196" s="1135"/>
      <c r="BC196" s="1150" t="s">
        <v>1548</v>
      </c>
      <c r="BD196" s="1150"/>
      <c r="BE196" s="1150"/>
      <c r="BF196" s="1150"/>
      <c r="BG196" s="1150"/>
      <c r="BH196" s="1150"/>
      <c r="BI196" s="1150"/>
      <c r="BJ196" s="1151"/>
      <c r="BK196" s="1151"/>
      <c r="BL196" s="1151"/>
      <c r="BM196" s="1151"/>
      <c r="BN196" s="1148" t="s">
        <v>570</v>
      </c>
      <c r="BO196" s="1149"/>
      <c r="BP196" s="1149"/>
      <c r="BQ196" s="1149"/>
      <c r="BR196" s="1149"/>
      <c r="BS196" s="1149"/>
      <c r="BT196" s="1149"/>
      <c r="BU196" s="1149"/>
      <c r="BV196" s="1149"/>
      <c r="BW196" s="1149"/>
      <c r="BX196" s="1361" t="s">
        <v>2238</v>
      </c>
      <c r="BY196" s="1362"/>
      <c r="BZ196" s="1362"/>
      <c r="CA196" s="1362"/>
      <c r="CB196" s="1362"/>
      <c r="CC196" s="1362"/>
      <c r="CD196" s="1362"/>
      <c r="CE196" s="1362"/>
      <c r="CF196" s="1362"/>
      <c r="CG196" s="1362"/>
      <c r="CH196" s="1362"/>
      <c r="CI196" s="1362"/>
      <c r="CJ196" s="1362"/>
      <c r="CK196" s="1362"/>
      <c r="CL196" s="1362"/>
      <c r="CM196" s="1362"/>
      <c r="CN196" s="1362"/>
      <c r="CO196" s="1362"/>
      <c r="CP196" s="1158"/>
      <c r="CQ196" s="1158"/>
      <c r="CR196" s="1158"/>
      <c r="CS196" s="1158"/>
      <c r="CT196" s="1158"/>
      <c r="CU196" s="1158"/>
      <c r="CV196" s="1158"/>
      <c r="CW196" s="1158"/>
      <c r="CX196" s="1158"/>
      <c r="CY196" s="1158"/>
      <c r="CZ196" s="1158"/>
    </row>
    <row r="197" spans="1:505" ht="12.95" customHeight="1">
      <c r="A197" s="1588" t="s">
        <v>3330</v>
      </c>
      <c r="B197" s="1588"/>
      <c r="C197" s="1588"/>
      <c r="D197" s="1588"/>
      <c r="E197" s="1588"/>
      <c r="F197" s="1588"/>
      <c r="G197" s="541"/>
      <c r="H197" s="1578"/>
      <c r="I197" s="1579"/>
      <c r="J197" s="1579"/>
      <c r="K197" s="1579"/>
      <c r="L197" s="1579"/>
      <c r="M197" s="1579"/>
      <c r="N197" s="1579"/>
      <c r="O197" s="1577"/>
      <c r="P197" s="546"/>
      <c r="Q197" s="1742"/>
      <c r="R197" s="1743"/>
      <c r="S197" s="1743"/>
      <c r="T197" s="1743"/>
      <c r="U197" s="1743"/>
      <c r="V197" s="1743"/>
      <c r="W197" s="1743"/>
      <c r="X197" s="1743"/>
      <c r="Y197" s="1743"/>
      <c r="Z197" s="1743"/>
      <c r="AA197" s="1743"/>
      <c r="AB197" s="1743"/>
      <c r="AC197" s="1743"/>
      <c r="AD197" s="1743"/>
      <c r="AE197" s="1743"/>
      <c r="AF197" s="1743"/>
      <c r="AG197" s="1743"/>
      <c r="AH197" s="547"/>
      <c r="AI197" s="1665"/>
      <c r="AJ197" s="1364"/>
      <c r="AK197" s="1364"/>
      <c r="AL197" s="1364"/>
      <c r="AM197" s="1364"/>
      <c r="AN197" s="1364"/>
      <c r="AO197" s="1364"/>
      <c r="AP197" s="1364"/>
      <c r="AQ197" s="1364"/>
      <c r="AR197" s="543"/>
      <c r="AS197" s="1363"/>
      <c r="AT197" s="1364"/>
      <c r="AU197" s="1364"/>
      <c r="AV197" s="1364"/>
      <c r="AW197" s="1364"/>
      <c r="AX197" s="1364"/>
      <c r="AY197" s="1364"/>
      <c r="AZ197" s="1364"/>
      <c r="BA197" s="1364"/>
      <c r="BB197" s="548"/>
      <c r="BC197" s="549"/>
      <c r="BD197" s="1748"/>
      <c r="BE197" s="1748"/>
      <c r="BF197" s="1748"/>
      <c r="BG197" s="1748"/>
      <c r="BH197" s="1748"/>
      <c r="BI197" s="1748"/>
      <c r="BJ197" s="1748"/>
      <c r="BK197" s="1748"/>
      <c r="BL197" s="1748"/>
      <c r="BM197" s="550"/>
      <c r="BN197" s="1575"/>
      <c r="BO197" s="1576"/>
      <c r="BP197" s="1576"/>
      <c r="BQ197" s="1576"/>
      <c r="BR197" s="1576"/>
      <c r="BS197" s="1576"/>
      <c r="BT197" s="1576"/>
      <c r="BU197" s="1576"/>
      <c r="BV197" s="1577"/>
      <c r="BW197" s="542"/>
      <c r="BX197" s="1573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543"/>
      <c r="CP197" s="1747"/>
      <c r="CQ197" s="1747"/>
      <c r="CR197" s="1747"/>
      <c r="CS197" s="1747"/>
      <c r="CT197" s="1747"/>
      <c r="CU197" s="1747"/>
      <c r="CV197" s="1747"/>
      <c r="CW197" s="1747"/>
      <c r="CX197" s="1747"/>
      <c r="CY197" s="1747"/>
      <c r="CZ197" s="1747"/>
      <c r="SJ197" s="339"/>
    </row>
    <row r="198" spans="1:505" ht="12.95" customHeight="1">
      <c r="A198" s="1098"/>
      <c r="B198" s="1098"/>
      <c r="C198" s="1098"/>
      <c r="D198" s="1098"/>
      <c r="E198" s="1098"/>
      <c r="F198" s="1098"/>
      <c r="G198" s="490"/>
      <c r="H198" s="1739"/>
      <c r="I198" s="1130"/>
      <c r="J198" s="1130"/>
      <c r="K198" s="1130"/>
      <c r="L198" s="1130"/>
      <c r="M198" s="1130"/>
      <c r="N198" s="1130"/>
      <c r="O198" s="491"/>
      <c r="P198" s="491"/>
      <c r="Q198" s="1741"/>
      <c r="R198" s="1741"/>
      <c r="S198" s="1741"/>
      <c r="T198" s="1741"/>
      <c r="U198" s="1741"/>
      <c r="V198" s="1741"/>
      <c r="W198" s="1741"/>
      <c r="X198" s="1741"/>
      <c r="Y198" s="1741"/>
      <c r="Z198" s="1741"/>
      <c r="AA198" s="1741"/>
      <c r="AB198" s="1741"/>
      <c r="AC198" s="1741"/>
      <c r="AD198" s="1741"/>
      <c r="AE198" s="1741"/>
      <c r="AF198" s="1741"/>
      <c r="AG198" s="1741"/>
      <c r="AH198" s="1741"/>
      <c r="AI198" s="1351"/>
      <c r="AJ198" s="1351"/>
      <c r="AK198" s="1351"/>
      <c r="AL198" s="1351"/>
      <c r="AM198" s="1351"/>
      <c r="AN198" s="1351"/>
      <c r="AO198" s="1351"/>
      <c r="AP198" s="1352"/>
      <c r="AQ198" s="1352"/>
      <c r="AR198" s="1352"/>
      <c r="AS198" s="1132"/>
      <c r="AT198" s="1132"/>
      <c r="AU198" s="1132"/>
      <c r="AV198" s="1132"/>
      <c r="AW198" s="1132"/>
      <c r="AX198" s="1132"/>
      <c r="AY198" s="1132"/>
      <c r="AZ198" s="1132"/>
      <c r="BA198" s="1132"/>
      <c r="BB198" s="1132"/>
      <c r="BC198" s="1580"/>
      <c r="BD198" s="1581"/>
      <c r="BE198" s="1581"/>
      <c r="BF198" s="1581"/>
      <c r="BG198" s="1581"/>
      <c r="BH198" s="1581"/>
      <c r="BI198" s="1581"/>
      <c r="BJ198" s="1581"/>
      <c r="BK198" s="1581"/>
      <c r="BL198" s="1581"/>
      <c r="BM198" s="1581"/>
      <c r="BN198" s="1130"/>
      <c r="BO198" s="1131"/>
      <c r="BP198" s="1131"/>
      <c r="BQ198" s="1131"/>
      <c r="BR198" s="1131"/>
      <c r="BS198" s="1131"/>
      <c r="BT198" s="1131"/>
      <c r="BU198" s="1131"/>
      <c r="BV198" s="487"/>
      <c r="BW198" s="488"/>
      <c r="BX198" s="1359"/>
      <c r="BY198" s="1360"/>
      <c r="BZ198" s="1360"/>
      <c r="CA198" s="1360"/>
      <c r="CB198" s="1360"/>
      <c r="CC198" s="1360"/>
      <c r="CD198" s="1360"/>
      <c r="CE198" s="1360"/>
      <c r="CF198" s="1360"/>
      <c r="CG198" s="1360"/>
      <c r="CH198" s="1360"/>
      <c r="CI198" s="1360"/>
      <c r="CJ198" s="1360"/>
      <c r="CK198" s="1360"/>
      <c r="CL198" s="1360"/>
      <c r="CM198" s="1360"/>
      <c r="CN198" s="1360"/>
      <c r="CO198" s="489"/>
      <c r="CP198" s="1346"/>
      <c r="CQ198" s="1347"/>
      <c r="CR198" s="1347"/>
      <c r="CS198" s="1347"/>
      <c r="CT198" s="1347"/>
      <c r="CU198" s="1347"/>
      <c r="CV198" s="1347"/>
      <c r="CW198" s="1347"/>
      <c r="CX198" s="1347"/>
      <c r="CY198" s="1347"/>
      <c r="CZ198" s="1347"/>
      <c r="DC198" s="573"/>
    </row>
    <row r="199" spans="1:505" ht="12.95" customHeight="1" thickBot="1">
      <c r="A199" s="24" t="s">
        <v>1550</v>
      </c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CB199" s="2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</row>
    <row r="200" spans="1:505" ht="12.95" customHeight="1">
      <c r="A200" s="878"/>
      <c r="B200" s="870"/>
      <c r="C200" s="870"/>
      <c r="D200" s="870"/>
      <c r="E200" s="870"/>
      <c r="F200" s="870"/>
      <c r="G200" s="870"/>
      <c r="H200" s="870"/>
      <c r="I200" s="870"/>
      <c r="J200" s="870"/>
      <c r="K200" s="870"/>
      <c r="L200" s="870"/>
      <c r="M200" s="870"/>
      <c r="N200" s="870"/>
      <c r="O200" s="870"/>
      <c r="P200" s="870"/>
      <c r="Q200" s="870"/>
      <c r="R200" s="870"/>
      <c r="S200" s="870"/>
      <c r="T200" s="870"/>
      <c r="U200" s="870"/>
      <c r="V200" s="870"/>
      <c r="W200" s="870"/>
      <c r="X200" s="870"/>
      <c r="Y200" s="870"/>
      <c r="Z200" s="870"/>
      <c r="AA200" s="870"/>
      <c r="AB200" s="870"/>
      <c r="AC200" s="870"/>
      <c r="AD200" s="870"/>
      <c r="AE200" s="870"/>
      <c r="AF200" s="870"/>
      <c r="AG200" s="870"/>
      <c r="AH200" s="870"/>
      <c r="AI200" s="870"/>
      <c r="AJ200" s="870"/>
      <c r="AK200" s="870"/>
      <c r="AL200" s="870"/>
      <c r="AM200" s="870"/>
      <c r="AN200" s="870"/>
      <c r="AO200" s="870"/>
      <c r="AP200" s="870"/>
      <c r="AQ200" s="870"/>
      <c r="AR200" s="870"/>
      <c r="AS200" s="870"/>
      <c r="AT200" s="870"/>
      <c r="AU200" s="870"/>
      <c r="AV200" s="870"/>
      <c r="AW200" s="870"/>
      <c r="AX200" s="870"/>
      <c r="AY200" s="870"/>
      <c r="AZ200" s="870"/>
      <c r="BA200" s="870"/>
      <c r="BB200" s="870"/>
      <c r="BC200" s="870"/>
      <c r="BD200" s="870"/>
      <c r="BE200" s="870"/>
      <c r="BF200" s="870"/>
      <c r="BG200" s="870"/>
      <c r="BH200" s="870"/>
      <c r="BI200" s="870"/>
      <c r="BJ200" s="870"/>
      <c r="BK200" s="870"/>
      <c r="BL200" s="870"/>
      <c r="BM200" s="870"/>
      <c r="BN200" s="870"/>
      <c r="BO200" s="870"/>
      <c r="BP200" s="870"/>
      <c r="BQ200" s="870"/>
      <c r="BR200" s="870"/>
      <c r="BS200" s="870"/>
      <c r="BT200" s="870"/>
      <c r="BU200" s="870"/>
      <c r="BV200" s="870"/>
      <c r="BW200" s="870"/>
      <c r="BX200" s="870"/>
      <c r="BY200" s="870"/>
      <c r="BZ200" s="870"/>
      <c r="CA200" s="870"/>
      <c r="CB200" s="870"/>
      <c r="CC200" s="870"/>
      <c r="CD200" s="870"/>
      <c r="CE200" s="870"/>
      <c r="CF200" s="870"/>
      <c r="CG200" s="870"/>
      <c r="CH200" s="870"/>
      <c r="CI200" s="870"/>
      <c r="CJ200" s="870"/>
      <c r="CK200" s="870"/>
      <c r="CL200" s="870"/>
      <c r="CM200" s="870"/>
      <c r="CN200" s="870"/>
      <c r="CO200" s="870"/>
      <c r="CP200" s="870"/>
      <c r="CQ200" s="870"/>
      <c r="CR200" s="870"/>
      <c r="CS200" s="870"/>
      <c r="CT200" s="870"/>
      <c r="CU200" s="870"/>
      <c r="CV200" s="870"/>
      <c r="CW200" s="870"/>
      <c r="CX200" s="870"/>
      <c r="CY200" s="870"/>
      <c r="CZ200" s="871"/>
    </row>
    <row r="201" spans="1:505" ht="12.95" customHeight="1">
      <c r="A201" s="872"/>
      <c r="B201" s="873"/>
      <c r="C201" s="873"/>
      <c r="D201" s="873"/>
      <c r="E201" s="873"/>
      <c r="F201" s="873"/>
      <c r="G201" s="873"/>
      <c r="H201" s="873"/>
      <c r="I201" s="873"/>
      <c r="J201" s="873"/>
      <c r="K201" s="873"/>
      <c r="L201" s="873"/>
      <c r="M201" s="873"/>
      <c r="N201" s="873"/>
      <c r="O201" s="873"/>
      <c r="P201" s="873"/>
      <c r="Q201" s="873"/>
      <c r="R201" s="873"/>
      <c r="S201" s="873"/>
      <c r="T201" s="873"/>
      <c r="U201" s="873"/>
      <c r="V201" s="873"/>
      <c r="W201" s="873"/>
      <c r="X201" s="873"/>
      <c r="Y201" s="873"/>
      <c r="Z201" s="873"/>
      <c r="AA201" s="873"/>
      <c r="AB201" s="873"/>
      <c r="AC201" s="873"/>
      <c r="AD201" s="873"/>
      <c r="AE201" s="873"/>
      <c r="AF201" s="873"/>
      <c r="AG201" s="873"/>
      <c r="AH201" s="873"/>
      <c r="AI201" s="873"/>
      <c r="AJ201" s="873"/>
      <c r="AK201" s="873"/>
      <c r="AL201" s="873"/>
      <c r="AM201" s="873"/>
      <c r="AN201" s="873"/>
      <c r="AO201" s="873"/>
      <c r="AP201" s="873"/>
      <c r="AQ201" s="873"/>
      <c r="AR201" s="873"/>
      <c r="AS201" s="873"/>
      <c r="AT201" s="873"/>
      <c r="AU201" s="873"/>
      <c r="AV201" s="873"/>
      <c r="AW201" s="873"/>
      <c r="AX201" s="873"/>
      <c r="AY201" s="873"/>
      <c r="AZ201" s="873"/>
      <c r="BA201" s="873"/>
      <c r="BB201" s="873"/>
      <c r="BC201" s="873"/>
      <c r="BD201" s="873"/>
      <c r="BE201" s="873"/>
      <c r="BF201" s="873"/>
      <c r="BG201" s="873"/>
      <c r="BH201" s="873"/>
      <c r="BI201" s="873"/>
      <c r="BJ201" s="873"/>
      <c r="BK201" s="873"/>
      <c r="BL201" s="873"/>
      <c r="BM201" s="873"/>
      <c r="BN201" s="873"/>
      <c r="BO201" s="873"/>
      <c r="BP201" s="873"/>
      <c r="BQ201" s="873"/>
      <c r="BR201" s="873"/>
      <c r="BS201" s="873"/>
      <c r="BT201" s="873"/>
      <c r="BU201" s="873"/>
      <c r="BV201" s="873"/>
      <c r="BW201" s="873"/>
      <c r="BX201" s="873"/>
      <c r="BY201" s="873"/>
      <c r="BZ201" s="873"/>
      <c r="CA201" s="873"/>
      <c r="CB201" s="873"/>
      <c r="CC201" s="873"/>
      <c r="CD201" s="873"/>
      <c r="CE201" s="873"/>
      <c r="CF201" s="873"/>
      <c r="CG201" s="873"/>
      <c r="CH201" s="873"/>
      <c r="CI201" s="873"/>
      <c r="CJ201" s="873"/>
      <c r="CK201" s="873"/>
      <c r="CL201" s="873"/>
      <c r="CM201" s="873"/>
      <c r="CN201" s="873"/>
      <c r="CO201" s="873"/>
      <c r="CP201" s="873"/>
      <c r="CQ201" s="873"/>
      <c r="CR201" s="873"/>
      <c r="CS201" s="873"/>
      <c r="CT201" s="873"/>
      <c r="CU201" s="873"/>
      <c r="CV201" s="873"/>
      <c r="CW201" s="873"/>
      <c r="CX201" s="873"/>
      <c r="CY201" s="873"/>
      <c r="CZ201" s="874"/>
    </row>
    <row r="202" spans="1:505" ht="12.95" customHeight="1" thickBot="1">
      <c r="A202" s="875"/>
      <c r="B202" s="876"/>
      <c r="C202" s="876"/>
      <c r="D202" s="876"/>
      <c r="E202" s="876"/>
      <c r="F202" s="876"/>
      <c r="G202" s="876"/>
      <c r="H202" s="876"/>
      <c r="I202" s="876"/>
      <c r="J202" s="876"/>
      <c r="K202" s="876"/>
      <c r="L202" s="876"/>
      <c r="M202" s="876"/>
      <c r="N202" s="876"/>
      <c r="O202" s="876"/>
      <c r="P202" s="876"/>
      <c r="Q202" s="876"/>
      <c r="R202" s="876"/>
      <c r="S202" s="876"/>
      <c r="T202" s="876"/>
      <c r="U202" s="876"/>
      <c r="V202" s="876"/>
      <c r="W202" s="876"/>
      <c r="X202" s="876"/>
      <c r="Y202" s="876"/>
      <c r="Z202" s="876"/>
      <c r="AA202" s="876"/>
      <c r="AB202" s="876"/>
      <c r="AC202" s="876"/>
      <c r="AD202" s="876"/>
      <c r="AE202" s="876"/>
      <c r="AF202" s="876"/>
      <c r="AG202" s="876"/>
      <c r="AH202" s="876"/>
      <c r="AI202" s="876"/>
      <c r="AJ202" s="876"/>
      <c r="AK202" s="876"/>
      <c r="AL202" s="876"/>
      <c r="AM202" s="876"/>
      <c r="AN202" s="876"/>
      <c r="AO202" s="876"/>
      <c r="AP202" s="876"/>
      <c r="AQ202" s="876"/>
      <c r="AR202" s="876"/>
      <c r="AS202" s="876"/>
      <c r="AT202" s="876"/>
      <c r="AU202" s="876"/>
      <c r="AV202" s="876"/>
      <c r="AW202" s="876"/>
      <c r="AX202" s="876"/>
      <c r="AY202" s="876"/>
      <c r="AZ202" s="876"/>
      <c r="BA202" s="876"/>
      <c r="BB202" s="876"/>
      <c r="BC202" s="876"/>
      <c r="BD202" s="876"/>
      <c r="BE202" s="876"/>
      <c r="BF202" s="876"/>
      <c r="BG202" s="876"/>
      <c r="BH202" s="876"/>
      <c r="BI202" s="876"/>
      <c r="BJ202" s="876"/>
      <c r="BK202" s="876"/>
      <c r="BL202" s="876"/>
      <c r="BM202" s="876"/>
      <c r="BN202" s="876"/>
      <c r="BO202" s="876"/>
      <c r="BP202" s="876"/>
      <c r="BQ202" s="876"/>
      <c r="BR202" s="876"/>
      <c r="BS202" s="876"/>
      <c r="BT202" s="876"/>
      <c r="BU202" s="876"/>
      <c r="BV202" s="876"/>
      <c r="BW202" s="876"/>
      <c r="BX202" s="876"/>
      <c r="BY202" s="876"/>
      <c r="BZ202" s="876"/>
      <c r="CA202" s="876"/>
      <c r="CB202" s="876"/>
      <c r="CC202" s="876"/>
      <c r="CD202" s="876"/>
      <c r="CE202" s="876"/>
      <c r="CF202" s="876"/>
      <c r="CG202" s="876"/>
      <c r="CH202" s="876"/>
      <c r="CI202" s="876"/>
      <c r="CJ202" s="876"/>
      <c r="CK202" s="876"/>
      <c r="CL202" s="876"/>
      <c r="CM202" s="876"/>
      <c r="CN202" s="876"/>
      <c r="CO202" s="876"/>
      <c r="CP202" s="876"/>
      <c r="CQ202" s="876"/>
      <c r="CR202" s="876"/>
      <c r="CS202" s="876"/>
      <c r="CT202" s="876"/>
      <c r="CU202" s="876"/>
      <c r="CV202" s="876"/>
      <c r="CW202" s="876"/>
      <c r="CX202" s="876"/>
      <c r="CY202" s="876"/>
      <c r="CZ202" s="877"/>
    </row>
    <row r="203" spans="1:505" ht="12.75" customHeight="1">
      <c r="A203" s="30"/>
      <c r="B203" s="30"/>
      <c r="C203" s="30"/>
      <c r="D203" s="30"/>
      <c r="E203" s="30"/>
      <c r="F203" s="3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</row>
    <row r="204" spans="1:505" ht="12.95" customHeight="1">
      <c r="A204" s="20" t="s">
        <v>1509</v>
      </c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</row>
    <row r="205" spans="1:505" ht="12.95" customHeight="1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</row>
    <row r="206" spans="1:505" ht="12.95" customHeight="1" thickBot="1">
      <c r="A206" s="22" t="s">
        <v>2505</v>
      </c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SK206" s="2"/>
    </row>
    <row r="207" spans="1:505" ht="12.95" customHeight="1" thickBot="1">
      <c r="A207" s="1086" t="s">
        <v>0</v>
      </c>
      <c r="B207" s="1139"/>
      <c r="C207" s="1139"/>
      <c r="D207" s="1139"/>
      <c r="E207" s="1139"/>
      <c r="F207" s="1139"/>
      <c r="G207" s="1086" t="s">
        <v>467</v>
      </c>
      <c r="H207" s="1139"/>
      <c r="I207" s="1139"/>
      <c r="J207" s="1139"/>
      <c r="K207" s="1139"/>
      <c r="L207" s="1139"/>
      <c r="M207" s="1139"/>
      <c r="N207" s="1139"/>
      <c r="O207" s="1139"/>
      <c r="P207" s="1139"/>
      <c r="Q207" s="1139"/>
      <c r="R207" s="1139"/>
      <c r="S207" s="1139"/>
      <c r="T207" s="1139"/>
      <c r="U207" s="1139"/>
      <c r="V207" s="1139"/>
      <c r="W207" s="1139"/>
      <c r="X207" s="1139"/>
      <c r="Y207" s="1139"/>
      <c r="Z207" s="1139"/>
      <c r="AA207" s="1139"/>
      <c r="AB207" s="1139"/>
      <c r="AC207" s="1139"/>
      <c r="AD207" s="1139"/>
      <c r="AE207" s="1139"/>
      <c r="AF207" s="1139"/>
      <c r="AG207" s="1139"/>
      <c r="AH207" s="1139"/>
      <c r="AI207" s="1139"/>
      <c r="AJ207" s="1139"/>
      <c r="AK207" s="1139"/>
      <c r="AL207" s="1139"/>
      <c r="AM207" s="1139"/>
      <c r="AN207" s="1139"/>
      <c r="AO207" s="1139"/>
      <c r="AP207" s="1139"/>
      <c r="AQ207" s="1139"/>
      <c r="AR207" s="1139"/>
      <c r="AS207" s="1139"/>
      <c r="AT207" s="1139"/>
      <c r="AU207" s="1139"/>
      <c r="AV207" s="1139"/>
      <c r="AW207" s="1139"/>
      <c r="AX207" s="1139"/>
      <c r="AY207" s="1139"/>
      <c r="AZ207" s="1139"/>
      <c r="BA207" s="1139"/>
      <c r="BB207" s="1139"/>
      <c r="BC207" s="1139"/>
      <c r="BD207" s="1139"/>
      <c r="BE207" s="1139"/>
      <c r="BF207" s="1139"/>
      <c r="BG207" s="1139"/>
      <c r="BH207" s="1139"/>
      <c r="BI207" s="1139"/>
      <c r="BJ207" s="1139"/>
      <c r="BK207" s="1139"/>
      <c r="BL207" s="1139"/>
      <c r="BM207" s="1139"/>
      <c r="BN207" s="1139"/>
      <c r="BO207" s="1139"/>
      <c r="BP207" s="1139"/>
      <c r="BQ207" s="1086" t="s">
        <v>2776</v>
      </c>
      <c r="BR207" s="1139"/>
      <c r="BS207" s="1139"/>
      <c r="BT207" s="1139"/>
      <c r="BU207" s="1139"/>
      <c r="BV207" s="1139"/>
      <c r="BW207" s="1139"/>
      <c r="BX207" s="1139"/>
      <c r="BY207" s="1139"/>
      <c r="BZ207" s="1139"/>
      <c r="CA207" s="1139"/>
      <c r="CB207" s="1139"/>
      <c r="CC207" s="1139"/>
      <c r="CD207" s="1139"/>
      <c r="CE207" s="1139"/>
      <c r="CF207" s="1139"/>
      <c r="CG207" s="1139"/>
      <c r="CH207" s="1139"/>
      <c r="CI207" s="1139"/>
      <c r="CJ207" s="1139"/>
      <c r="CK207" s="1139"/>
      <c r="CL207" s="1139"/>
      <c r="CM207" s="1086" t="s">
        <v>2458</v>
      </c>
      <c r="CN207" s="1139"/>
      <c r="CO207" s="1139"/>
      <c r="CP207" s="1139"/>
      <c r="CQ207" s="1139"/>
      <c r="CR207" s="1139"/>
      <c r="CS207" s="1139"/>
      <c r="CT207" s="1139"/>
      <c r="CU207" s="1139"/>
      <c r="CV207" s="1139"/>
      <c r="CW207" s="1139"/>
      <c r="CX207" s="1139"/>
      <c r="CY207" s="1139"/>
      <c r="CZ207" s="1139"/>
      <c r="SK207" s="2"/>
    </row>
    <row r="208" spans="1:505" ht="12.95" customHeight="1">
      <c r="A208" s="1111"/>
      <c r="B208" s="1111"/>
      <c r="C208" s="1111"/>
      <c r="D208" s="1111"/>
      <c r="E208" s="1111"/>
      <c r="F208" s="1111"/>
      <c r="G208" s="1111"/>
      <c r="H208" s="1111"/>
      <c r="I208" s="1111"/>
      <c r="J208" s="1111"/>
      <c r="K208" s="1111"/>
      <c r="L208" s="1111"/>
      <c r="M208" s="1111"/>
      <c r="N208" s="1111"/>
      <c r="O208" s="1111"/>
      <c r="P208" s="1111"/>
      <c r="Q208" s="1111"/>
      <c r="R208" s="1111"/>
      <c r="S208" s="1111"/>
      <c r="T208" s="1111"/>
      <c r="U208" s="1111"/>
      <c r="V208" s="1111"/>
      <c r="W208" s="1111"/>
      <c r="X208" s="1111"/>
      <c r="Y208" s="1111"/>
      <c r="Z208" s="1111"/>
      <c r="AA208" s="1111"/>
      <c r="AB208" s="1111"/>
      <c r="AC208" s="1111"/>
      <c r="AD208" s="1111"/>
      <c r="AE208" s="1111"/>
      <c r="AF208" s="1111"/>
      <c r="AG208" s="1111"/>
      <c r="AH208" s="1111"/>
      <c r="AI208" s="1111"/>
      <c r="AJ208" s="1111"/>
      <c r="AK208" s="1111"/>
      <c r="AL208" s="1111"/>
      <c r="AM208" s="1111"/>
      <c r="AN208" s="1111"/>
      <c r="AO208" s="1111"/>
      <c r="AP208" s="1111"/>
      <c r="AQ208" s="1111"/>
      <c r="AR208" s="1111"/>
      <c r="AS208" s="1111"/>
      <c r="AT208" s="1111"/>
      <c r="AU208" s="1111"/>
      <c r="AV208" s="1111"/>
      <c r="AW208" s="1111"/>
      <c r="AX208" s="1111"/>
      <c r="AY208" s="1111"/>
      <c r="AZ208" s="1111"/>
      <c r="BA208" s="1111"/>
      <c r="BB208" s="1111"/>
      <c r="BC208" s="1111"/>
      <c r="BD208" s="1111"/>
      <c r="BE208" s="1111"/>
      <c r="BF208" s="1111"/>
      <c r="BG208" s="1111"/>
      <c r="BH208" s="1111"/>
      <c r="BI208" s="1111"/>
      <c r="BJ208" s="1111"/>
      <c r="BK208" s="1111"/>
      <c r="BL208" s="1111"/>
      <c r="BM208" s="1111"/>
      <c r="BN208" s="1111"/>
      <c r="BO208" s="1111"/>
      <c r="BP208" s="1111"/>
      <c r="BQ208" s="1121" t="s">
        <v>470</v>
      </c>
      <c r="BR208" s="1111"/>
      <c r="BS208" s="1111"/>
      <c r="BT208" s="1111"/>
      <c r="BU208" s="1111"/>
      <c r="BV208" s="1111"/>
      <c r="BW208" s="1111"/>
      <c r="BX208" s="1111"/>
      <c r="BY208" s="1111"/>
      <c r="BZ208" s="1111"/>
      <c r="CA208" s="1111"/>
      <c r="CB208" s="1121" t="s">
        <v>471</v>
      </c>
      <c r="CC208" s="1111"/>
      <c r="CD208" s="1111"/>
      <c r="CE208" s="1111"/>
      <c r="CF208" s="1111"/>
      <c r="CG208" s="1111"/>
      <c r="CH208" s="1111"/>
      <c r="CI208" s="1111"/>
      <c r="CJ208" s="1111"/>
      <c r="CK208" s="1111"/>
      <c r="CL208" s="1111"/>
      <c r="CM208" s="1111"/>
      <c r="CN208" s="1111"/>
      <c r="CO208" s="1111"/>
      <c r="CP208" s="1111"/>
      <c r="CQ208" s="1111"/>
      <c r="CR208" s="1111"/>
      <c r="CS208" s="1111"/>
      <c r="CT208" s="1111"/>
      <c r="CU208" s="1111"/>
      <c r="CV208" s="1111"/>
      <c r="CW208" s="1111"/>
      <c r="CX208" s="1111"/>
      <c r="CY208" s="1111"/>
      <c r="CZ208" s="1111"/>
      <c r="SK208" s="2"/>
    </row>
    <row r="209" spans="1:505" ht="12.95" customHeight="1">
      <c r="A209" s="1236"/>
      <c r="B209" s="1237"/>
      <c r="C209" s="1237"/>
      <c r="D209" s="1237"/>
      <c r="E209" s="1237"/>
      <c r="F209" s="1238"/>
      <c r="G209" s="1600"/>
      <c r="H209" s="1606"/>
      <c r="I209" s="1606"/>
      <c r="J209" s="1606"/>
      <c r="K209" s="1606"/>
      <c r="L209" s="1606"/>
      <c r="M209" s="1606"/>
      <c r="N209" s="1606"/>
      <c r="O209" s="1606"/>
      <c r="P209" s="1606"/>
      <c r="Q209" s="1606"/>
      <c r="R209" s="1606"/>
      <c r="S209" s="1606"/>
      <c r="T209" s="1606"/>
      <c r="U209" s="1606"/>
      <c r="V209" s="1606"/>
      <c r="W209" s="1606"/>
      <c r="X209" s="1606"/>
      <c r="Y209" s="1606"/>
      <c r="Z209" s="1606"/>
      <c r="AA209" s="1606"/>
      <c r="AB209" s="1606"/>
      <c r="AC209" s="1606"/>
      <c r="AD209" s="1606"/>
      <c r="AE209" s="1606"/>
      <c r="AF209" s="1606"/>
      <c r="AG209" s="1606"/>
      <c r="AH209" s="1606"/>
      <c r="AI209" s="1606"/>
      <c r="AJ209" s="1606"/>
      <c r="AK209" s="1606"/>
      <c r="AL209" s="1606"/>
      <c r="AM209" s="1606"/>
      <c r="AN209" s="1606"/>
      <c r="AO209" s="1606"/>
      <c r="AP209" s="1606"/>
      <c r="AQ209" s="1606"/>
      <c r="AR209" s="1606"/>
      <c r="AS209" s="1606"/>
      <c r="AT209" s="1606"/>
      <c r="AU209" s="1606"/>
      <c r="AV209" s="1606"/>
      <c r="AW209" s="1606"/>
      <c r="AX209" s="1606"/>
      <c r="AY209" s="1606"/>
      <c r="AZ209" s="1606"/>
      <c r="BA209" s="1606"/>
      <c r="BB209" s="1606"/>
      <c r="BC209" s="1606"/>
      <c r="BD209" s="1606"/>
      <c r="BE209" s="1606"/>
      <c r="BF209" s="1606"/>
      <c r="BG209" s="1606"/>
      <c r="BH209" s="1606"/>
      <c r="BI209" s="1606"/>
      <c r="BJ209" s="1606"/>
      <c r="BK209" s="1606"/>
      <c r="BL209" s="1606"/>
      <c r="BM209" s="1606"/>
      <c r="BN209" s="1606"/>
      <c r="BO209" s="1606"/>
      <c r="BP209" s="1607"/>
      <c r="BQ209" s="1608"/>
      <c r="BR209" s="1237"/>
      <c r="BS209" s="1237"/>
      <c r="BT209" s="1237"/>
      <c r="BU209" s="1237"/>
      <c r="BV209" s="1237"/>
      <c r="BW209" s="1237"/>
      <c r="BX209" s="1237"/>
      <c r="BY209" s="1237"/>
      <c r="BZ209" s="1237"/>
      <c r="CA209" s="1238"/>
      <c r="CB209" s="1608"/>
      <c r="CC209" s="1237"/>
      <c r="CD209" s="1237"/>
      <c r="CE209" s="1237"/>
      <c r="CF209" s="1237"/>
      <c r="CG209" s="1237"/>
      <c r="CH209" s="1237"/>
      <c r="CI209" s="1237"/>
      <c r="CJ209" s="1237"/>
      <c r="CK209" s="1237"/>
      <c r="CL209" s="1238"/>
      <c r="CM209" s="1236"/>
      <c r="CN209" s="1237"/>
      <c r="CO209" s="1237"/>
      <c r="CP209" s="1237"/>
      <c r="CQ209" s="1237"/>
      <c r="CR209" s="1237"/>
      <c r="CS209" s="1237"/>
      <c r="CT209" s="1237"/>
      <c r="CU209" s="1237"/>
      <c r="CV209" s="1237"/>
      <c r="CW209" s="1237"/>
      <c r="CX209" s="1237"/>
      <c r="CY209" s="1237"/>
      <c r="CZ209" s="1238"/>
      <c r="SK209" s="2"/>
    </row>
    <row r="210" spans="1:505" ht="12.95" customHeight="1">
      <c r="A210" s="539" t="s">
        <v>3292</v>
      </c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C210" s="574"/>
      <c r="SK210" s="2"/>
    </row>
    <row r="211" spans="1:505" ht="12.95" customHeight="1" thickBot="1">
      <c r="A211" s="24" t="s">
        <v>1089</v>
      </c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</row>
    <row r="212" spans="1:505" ht="12.95" customHeight="1">
      <c r="A212" s="878" t="s">
        <v>2622</v>
      </c>
      <c r="B212" s="870"/>
      <c r="C212" s="870"/>
      <c r="D212" s="870"/>
      <c r="E212" s="870"/>
      <c r="F212" s="870"/>
      <c r="G212" s="870"/>
      <c r="H212" s="870"/>
      <c r="I212" s="870"/>
      <c r="J212" s="870"/>
      <c r="K212" s="870"/>
      <c r="L212" s="870"/>
      <c r="M212" s="870"/>
      <c r="N212" s="870"/>
      <c r="O212" s="870"/>
      <c r="P212" s="870"/>
      <c r="Q212" s="870"/>
      <c r="R212" s="870"/>
      <c r="S212" s="870"/>
      <c r="T212" s="870"/>
      <c r="U212" s="870"/>
      <c r="V212" s="870"/>
      <c r="W212" s="870"/>
      <c r="X212" s="870"/>
      <c r="Y212" s="870"/>
      <c r="Z212" s="870"/>
      <c r="AA212" s="870"/>
      <c r="AB212" s="870"/>
      <c r="AC212" s="870"/>
      <c r="AD212" s="870"/>
      <c r="AE212" s="870"/>
      <c r="AF212" s="870"/>
      <c r="AG212" s="870"/>
      <c r="AH212" s="870"/>
      <c r="AI212" s="870"/>
      <c r="AJ212" s="870"/>
      <c r="AK212" s="870"/>
      <c r="AL212" s="870"/>
      <c r="AM212" s="870"/>
      <c r="AN212" s="870"/>
      <c r="AO212" s="870"/>
      <c r="AP212" s="870"/>
      <c r="AQ212" s="870"/>
      <c r="AR212" s="870"/>
      <c r="AS212" s="870"/>
      <c r="AT212" s="870"/>
      <c r="AU212" s="870"/>
      <c r="AV212" s="870"/>
      <c r="AW212" s="870"/>
      <c r="AX212" s="870"/>
      <c r="AY212" s="870"/>
      <c r="AZ212" s="870"/>
      <c r="BA212" s="870"/>
      <c r="BB212" s="870"/>
      <c r="BC212" s="870"/>
      <c r="BD212" s="870"/>
      <c r="BE212" s="870"/>
      <c r="BF212" s="870"/>
      <c r="BG212" s="870"/>
      <c r="BH212" s="870"/>
      <c r="BI212" s="870"/>
      <c r="BJ212" s="870"/>
      <c r="BK212" s="870"/>
      <c r="BL212" s="870"/>
      <c r="BM212" s="870"/>
      <c r="BN212" s="870"/>
      <c r="BO212" s="870"/>
      <c r="BP212" s="870"/>
      <c r="BQ212" s="870"/>
      <c r="BR212" s="870"/>
      <c r="BS212" s="870"/>
      <c r="BT212" s="870"/>
      <c r="BU212" s="870"/>
      <c r="BV212" s="870"/>
      <c r="BW212" s="870"/>
      <c r="BX212" s="870"/>
      <c r="BY212" s="870"/>
      <c r="BZ212" s="870"/>
      <c r="CA212" s="870"/>
      <c r="CB212" s="870"/>
      <c r="CC212" s="870"/>
      <c r="CD212" s="870"/>
      <c r="CE212" s="870"/>
      <c r="CF212" s="870"/>
      <c r="CG212" s="870"/>
      <c r="CH212" s="870"/>
      <c r="CI212" s="870"/>
      <c r="CJ212" s="870"/>
      <c r="CK212" s="870"/>
      <c r="CL212" s="870"/>
      <c r="CM212" s="870"/>
      <c r="CN212" s="870"/>
      <c r="CO212" s="870"/>
      <c r="CP212" s="870"/>
      <c r="CQ212" s="870"/>
      <c r="CR212" s="870"/>
      <c r="CS212" s="870"/>
      <c r="CT212" s="870"/>
      <c r="CU212" s="870"/>
      <c r="CV212" s="870"/>
      <c r="CW212" s="870"/>
      <c r="CX212" s="870"/>
      <c r="CY212" s="870"/>
      <c r="CZ212" s="871"/>
    </row>
    <row r="213" spans="1:505" ht="12.95" customHeight="1">
      <c r="A213" s="872"/>
      <c r="B213" s="873"/>
      <c r="C213" s="873"/>
      <c r="D213" s="873"/>
      <c r="E213" s="873"/>
      <c r="F213" s="873"/>
      <c r="G213" s="873"/>
      <c r="H213" s="873"/>
      <c r="I213" s="873"/>
      <c r="J213" s="873"/>
      <c r="K213" s="873"/>
      <c r="L213" s="873"/>
      <c r="M213" s="873"/>
      <c r="N213" s="873"/>
      <c r="O213" s="873"/>
      <c r="P213" s="873"/>
      <c r="Q213" s="873"/>
      <c r="R213" s="873"/>
      <c r="S213" s="873"/>
      <c r="T213" s="873"/>
      <c r="U213" s="873"/>
      <c r="V213" s="873"/>
      <c r="W213" s="873"/>
      <c r="X213" s="873"/>
      <c r="Y213" s="873"/>
      <c r="Z213" s="873"/>
      <c r="AA213" s="873"/>
      <c r="AB213" s="873"/>
      <c r="AC213" s="873"/>
      <c r="AD213" s="873"/>
      <c r="AE213" s="873"/>
      <c r="AF213" s="873"/>
      <c r="AG213" s="873"/>
      <c r="AH213" s="873"/>
      <c r="AI213" s="873"/>
      <c r="AJ213" s="873"/>
      <c r="AK213" s="873"/>
      <c r="AL213" s="873"/>
      <c r="AM213" s="873"/>
      <c r="AN213" s="873"/>
      <c r="AO213" s="873"/>
      <c r="AP213" s="873"/>
      <c r="AQ213" s="873"/>
      <c r="AR213" s="873"/>
      <c r="AS213" s="873"/>
      <c r="AT213" s="873"/>
      <c r="AU213" s="873"/>
      <c r="AV213" s="873"/>
      <c r="AW213" s="873"/>
      <c r="AX213" s="873"/>
      <c r="AY213" s="873"/>
      <c r="AZ213" s="873"/>
      <c r="BA213" s="873"/>
      <c r="BB213" s="873"/>
      <c r="BC213" s="873"/>
      <c r="BD213" s="873"/>
      <c r="BE213" s="873"/>
      <c r="BF213" s="873"/>
      <c r="BG213" s="873"/>
      <c r="BH213" s="873"/>
      <c r="BI213" s="873"/>
      <c r="BJ213" s="873"/>
      <c r="BK213" s="873"/>
      <c r="BL213" s="873"/>
      <c r="BM213" s="873"/>
      <c r="BN213" s="873"/>
      <c r="BO213" s="873"/>
      <c r="BP213" s="873"/>
      <c r="BQ213" s="873"/>
      <c r="BR213" s="873"/>
      <c r="BS213" s="873"/>
      <c r="BT213" s="873"/>
      <c r="BU213" s="873"/>
      <c r="BV213" s="873"/>
      <c r="BW213" s="873"/>
      <c r="BX213" s="873"/>
      <c r="BY213" s="873"/>
      <c r="BZ213" s="873"/>
      <c r="CA213" s="873"/>
      <c r="CB213" s="873"/>
      <c r="CC213" s="873"/>
      <c r="CD213" s="873"/>
      <c r="CE213" s="873"/>
      <c r="CF213" s="873"/>
      <c r="CG213" s="873"/>
      <c r="CH213" s="873"/>
      <c r="CI213" s="873"/>
      <c r="CJ213" s="873"/>
      <c r="CK213" s="873"/>
      <c r="CL213" s="873"/>
      <c r="CM213" s="873"/>
      <c r="CN213" s="873"/>
      <c r="CO213" s="873"/>
      <c r="CP213" s="873"/>
      <c r="CQ213" s="873"/>
      <c r="CR213" s="873"/>
      <c r="CS213" s="873"/>
      <c r="CT213" s="873"/>
      <c r="CU213" s="873"/>
      <c r="CV213" s="873"/>
      <c r="CW213" s="873"/>
      <c r="CX213" s="873"/>
      <c r="CY213" s="873"/>
      <c r="CZ213" s="874"/>
      <c r="DC213" s="555"/>
    </row>
    <row r="214" spans="1:505" ht="12.95" customHeight="1" thickBot="1">
      <c r="A214" s="875"/>
      <c r="B214" s="876"/>
      <c r="C214" s="876"/>
      <c r="D214" s="876"/>
      <c r="E214" s="876"/>
      <c r="F214" s="876"/>
      <c r="G214" s="876"/>
      <c r="H214" s="876"/>
      <c r="I214" s="876"/>
      <c r="J214" s="876"/>
      <c r="K214" s="876"/>
      <c r="L214" s="876"/>
      <c r="M214" s="876"/>
      <c r="N214" s="876"/>
      <c r="O214" s="876"/>
      <c r="P214" s="876"/>
      <c r="Q214" s="876"/>
      <c r="R214" s="876"/>
      <c r="S214" s="876"/>
      <c r="T214" s="876"/>
      <c r="U214" s="876"/>
      <c r="V214" s="876"/>
      <c r="W214" s="876"/>
      <c r="X214" s="876"/>
      <c r="Y214" s="876"/>
      <c r="Z214" s="876"/>
      <c r="AA214" s="876"/>
      <c r="AB214" s="876"/>
      <c r="AC214" s="876"/>
      <c r="AD214" s="876"/>
      <c r="AE214" s="876"/>
      <c r="AF214" s="876"/>
      <c r="AG214" s="876"/>
      <c r="AH214" s="876"/>
      <c r="AI214" s="876"/>
      <c r="AJ214" s="876"/>
      <c r="AK214" s="876"/>
      <c r="AL214" s="876"/>
      <c r="AM214" s="876"/>
      <c r="AN214" s="876"/>
      <c r="AO214" s="876"/>
      <c r="AP214" s="876"/>
      <c r="AQ214" s="876"/>
      <c r="AR214" s="876"/>
      <c r="AS214" s="876"/>
      <c r="AT214" s="876"/>
      <c r="AU214" s="876"/>
      <c r="AV214" s="876"/>
      <c r="AW214" s="876"/>
      <c r="AX214" s="876"/>
      <c r="AY214" s="876"/>
      <c r="AZ214" s="876"/>
      <c r="BA214" s="876"/>
      <c r="BB214" s="876"/>
      <c r="BC214" s="876"/>
      <c r="BD214" s="876"/>
      <c r="BE214" s="876"/>
      <c r="BF214" s="876"/>
      <c r="BG214" s="876"/>
      <c r="BH214" s="876"/>
      <c r="BI214" s="876"/>
      <c r="BJ214" s="876"/>
      <c r="BK214" s="876"/>
      <c r="BL214" s="876"/>
      <c r="BM214" s="876"/>
      <c r="BN214" s="876"/>
      <c r="BO214" s="876"/>
      <c r="BP214" s="876"/>
      <c r="BQ214" s="876"/>
      <c r="BR214" s="876"/>
      <c r="BS214" s="876"/>
      <c r="BT214" s="876"/>
      <c r="BU214" s="876"/>
      <c r="BV214" s="876"/>
      <c r="BW214" s="876"/>
      <c r="BX214" s="876"/>
      <c r="BY214" s="876"/>
      <c r="BZ214" s="876"/>
      <c r="CA214" s="876"/>
      <c r="CB214" s="876"/>
      <c r="CC214" s="876"/>
      <c r="CD214" s="876"/>
      <c r="CE214" s="876"/>
      <c r="CF214" s="876"/>
      <c r="CG214" s="876"/>
      <c r="CH214" s="876"/>
      <c r="CI214" s="876"/>
      <c r="CJ214" s="876"/>
      <c r="CK214" s="876"/>
      <c r="CL214" s="876"/>
      <c r="CM214" s="876"/>
      <c r="CN214" s="876"/>
      <c r="CO214" s="876"/>
      <c r="CP214" s="876"/>
      <c r="CQ214" s="876"/>
      <c r="CR214" s="876"/>
      <c r="CS214" s="876"/>
      <c r="CT214" s="876"/>
      <c r="CU214" s="876"/>
      <c r="CV214" s="876"/>
      <c r="CW214" s="876"/>
      <c r="CX214" s="876"/>
      <c r="CY214" s="876"/>
      <c r="CZ214" s="877"/>
    </row>
    <row r="215" spans="1:505" ht="12.95" customHeight="1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</row>
    <row r="216" spans="1:505" ht="12.95" customHeight="1" thickBot="1">
      <c r="A216" s="22" t="s">
        <v>1132</v>
      </c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CF216" s="30"/>
      <c r="CG216" s="30"/>
      <c r="CH216" s="30"/>
      <c r="CI216" s="30"/>
      <c r="CJ216" s="30"/>
      <c r="CK216" s="30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</row>
    <row r="217" spans="1:505" ht="12.95" customHeight="1">
      <c r="A217" s="1121" t="s">
        <v>0</v>
      </c>
      <c r="B217" s="1111"/>
      <c r="C217" s="1111"/>
      <c r="D217" s="1111"/>
      <c r="E217" s="1111"/>
      <c r="F217" s="1111"/>
      <c r="G217" s="1080" t="s">
        <v>467</v>
      </c>
      <c r="H217" s="1353"/>
      <c r="I217" s="1353"/>
      <c r="J217" s="1353"/>
      <c r="K217" s="1353"/>
      <c r="L217" s="1353"/>
      <c r="M217" s="1353"/>
      <c r="N217" s="1353"/>
      <c r="O217" s="1353"/>
      <c r="P217" s="1353"/>
      <c r="Q217" s="1353"/>
      <c r="R217" s="1353"/>
      <c r="S217" s="1353"/>
      <c r="T217" s="1353"/>
      <c r="U217" s="1353"/>
      <c r="V217" s="1353"/>
      <c r="W217" s="1353"/>
      <c r="X217" s="1353"/>
      <c r="Y217" s="1353"/>
      <c r="Z217" s="1353"/>
      <c r="AA217" s="1353"/>
      <c r="AB217" s="1353"/>
      <c r="AC217" s="1353"/>
      <c r="AD217" s="1353"/>
      <c r="AE217" s="1353"/>
      <c r="AF217" s="1353"/>
      <c r="AG217" s="1353"/>
      <c r="AH217" s="1353"/>
      <c r="AI217" s="1353"/>
      <c r="AJ217" s="1353"/>
      <c r="AK217" s="1353"/>
      <c r="AL217" s="1353"/>
      <c r="AM217" s="1353"/>
      <c r="AN217" s="1353"/>
      <c r="AO217" s="1353"/>
      <c r="AP217" s="1211"/>
      <c r="AQ217" s="1211"/>
      <c r="AR217" s="1211"/>
      <c r="AS217" s="1211"/>
      <c r="AT217" s="1211"/>
      <c r="AU217" s="1211"/>
      <c r="AV217" s="1211"/>
      <c r="AW217" s="1211"/>
      <c r="AX217" s="1211"/>
      <c r="AY217" s="1211"/>
      <c r="AZ217" s="1211"/>
      <c r="BA217" s="1212"/>
      <c r="BB217" s="1121" t="s">
        <v>25</v>
      </c>
      <c r="BC217" s="1121"/>
      <c r="BD217" s="1121"/>
      <c r="BE217" s="1121"/>
      <c r="BF217" s="1121"/>
      <c r="BG217" s="1121"/>
      <c r="BH217" s="1121"/>
      <c r="BI217" s="1121"/>
      <c r="BJ217" s="1121"/>
      <c r="BK217" s="1121"/>
      <c r="BL217" s="1121"/>
      <c r="BM217" s="1121"/>
      <c r="BN217" s="1121"/>
      <c r="BO217" s="1121"/>
      <c r="BP217" s="1121"/>
      <c r="BQ217" s="1121"/>
      <c r="BR217" s="1121"/>
      <c r="BS217" s="1121"/>
      <c r="BT217" s="1121"/>
      <c r="BU217" s="1121"/>
      <c r="BV217" s="1121"/>
      <c r="BW217" s="1121"/>
      <c r="BX217" s="1121"/>
      <c r="BY217" s="1121" t="s">
        <v>465</v>
      </c>
      <c r="BZ217" s="1111"/>
      <c r="CA217" s="1111"/>
      <c r="CB217" s="1111"/>
      <c r="CC217" s="1111"/>
      <c r="CD217" s="1111"/>
      <c r="CE217" s="1111"/>
      <c r="CF217" s="1111"/>
      <c r="CG217" s="1111"/>
      <c r="CH217" s="1080" t="s">
        <v>466</v>
      </c>
      <c r="CI217" s="1211"/>
      <c r="CJ217" s="1211"/>
      <c r="CK217" s="1211"/>
      <c r="CL217" s="1211"/>
      <c r="CM217" s="1211"/>
      <c r="CN217" s="1211"/>
      <c r="CO217" s="1212"/>
      <c r="CP217" s="1080" t="s">
        <v>2459</v>
      </c>
      <c r="CQ217" s="1211"/>
      <c r="CR217" s="1211"/>
      <c r="CS217" s="1211"/>
      <c r="CT217" s="1211"/>
      <c r="CU217" s="1211"/>
      <c r="CV217" s="1211"/>
      <c r="CW217" s="1211"/>
      <c r="CX217" s="1211"/>
      <c r="CY217" s="1211"/>
      <c r="CZ217" s="1212"/>
    </row>
    <row r="218" spans="1:505" ht="12.95" customHeight="1">
      <c r="A218" s="1616"/>
      <c r="B218" s="1616"/>
      <c r="C218" s="1616"/>
      <c r="D218" s="1616"/>
      <c r="E218" s="1616"/>
      <c r="F218" s="1616"/>
      <c r="G218" s="1617"/>
      <c r="H218" s="1618"/>
      <c r="I218" s="1618"/>
      <c r="J218" s="1618"/>
      <c r="K218" s="1618"/>
      <c r="L218" s="1618"/>
      <c r="M218" s="1618"/>
      <c r="N218" s="1618"/>
      <c r="O218" s="1618"/>
      <c r="P218" s="1618"/>
      <c r="Q218" s="1618"/>
      <c r="R218" s="1618"/>
      <c r="S218" s="1618"/>
      <c r="T218" s="1618"/>
      <c r="U218" s="1618"/>
      <c r="V218" s="1618"/>
      <c r="W218" s="1618"/>
      <c r="X218" s="1618"/>
      <c r="Y218" s="1618"/>
      <c r="Z218" s="1618"/>
      <c r="AA218" s="1618"/>
      <c r="AB218" s="1618"/>
      <c r="AC218" s="1618"/>
      <c r="AD218" s="1618"/>
      <c r="AE218" s="1618"/>
      <c r="AF218" s="1618"/>
      <c r="AG218" s="1618"/>
      <c r="AH218" s="1618"/>
      <c r="AI218" s="1618"/>
      <c r="AJ218" s="1618"/>
      <c r="AK218" s="1618"/>
      <c r="AL218" s="1618"/>
      <c r="AM218" s="1618"/>
      <c r="AN218" s="1618"/>
      <c r="AO218" s="1618"/>
      <c r="AP218" s="1614"/>
      <c r="AQ218" s="1614"/>
      <c r="AR218" s="1614"/>
      <c r="AS218" s="1614"/>
      <c r="AT218" s="1614"/>
      <c r="AU218" s="1614"/>
      <c r="AV218" s="1614"/>
      <c r="AW218" s="1614"/>
      <c r="AX218" s="1614"/>
      <c r="AY218" s="1614"/>
      <c r="AZ218" s="1614"/>
      <c r="BA218" s="1615"/>
      <c r="BB218" s="1609"/>
      <c r="BC218" s="1609"/>
      <c r="BD218" s="1609"/>
      <c r="BE218" s="1609"/>
      <c r="BF218" s="1609"/>
      <c r="BG218" s="1609"/>
      <c r="BH218" s="1609"/>
      <c r="BI218" s="1609"/>
      <c r="BJ218" s="1609"/>
      <c r="BK218" s="1609"/>
      <c r="BL218" s="1609"/>
      <c r="BM218" s="1609"/>
      <c r="BN218" s="1609"/>
      <c r="BO218" s="1609"/>
      <c r="BP218" s="1609"/>
      <c r="BQ218" s="1609"/>
      <c r="BR218" s="1609"/>
      <c r="BS218" s="1609"/>
      <c r="BT218" s="1609"/>
      <c r="BU218" s="1609"/>
      <c r="BV218" s="1609"/>
      <c r="BW218" s="1609"/>
      <c r="BX218" s="1609"/>
      <c r="BY218" s="1616"/>
      <c r="BZ218" s="1616"/>
      <c r="CA218" s="1616"/>
      <c r="CB218" s="1616"/>
      <c r="CC218" s="1616"/>
      <c r="CD218" s="1616"/>
      <c r="CE218" s="1616"/>
      <c r="CF218" s="1616"/>
      <c r="CG218" s="1616"/>
      <c r="CH218" s="1613"/>
      <c r="CI218" s="1614"/>
      <c r="CJ218" s="1614"/>
      <c r="CK218" s="1614"/>
      <c r="CL218" s="1614"/>
      <c r="CM218" s="1614"/>
      <c r="CN218" s="1614"/>
      <c r="CO218" s="1615"/>
      <c r="CP218" s="1613"/>
      <c r="CQ218" s="1614"/>
      <c r="CR218" s="1614"/>
      <c r="CS218" s="1614"/>
      <c r="CT218" s="1614"/>
      <c r="CU218" s="1614"/>
      <c r="CV218" s="1614"/>
      <c r="CW218" s="1614"/>
      <c r="CX218" s="1614"/>
      <c r="CY218" s="1614"/>
      <c r="CZ218" s="1615"/>
    </row>
    <row r="219" spans="1:505" ht="12.95" customHeight="1">
      <c r="A219" s="1236"/>
      <c r="B219" s="1237"/>
      <c r="C219" s="1237"/>
      <c r="D219" s="1237"/>
      <c r="E219" s="1237"/>
      <c r="F219" s="1238"/>
      <c r="G219" s="1600"/>
      <c r="H219" s="1601"/>
      <c r="I219" s="1601"/>
      <c r="J219" s="1601"/>
      <c r="K219" s="1601"/>
      <c r="L219" s="1601"/>
      <c r="M219" s="1601"/>
      <c r="N219" s="1601"/>
      <c r="O219" s="1601"/>
      <c r="P219" s="1601"/>
      <c r="Q219" s="1601"/>
      <c r="R219" s="1601"/>
      <c r="S219" s="1601"/>
      <c r="T219" s="1601"/>
      <c r="U219" s="1601"/>
      <c r="V219" s="1601"/>
      <c r="W219" s="1601"/>
      <c r="X219" s="1601"/>
      <c r="Y219" s="1601"/>
      <c r="Z219" s="1601"/>
      <c r="AA219" s="1601"/>
      <c r="AB219" s="1601"/>
      <c r="AC219" s="1601"/>
      <c r="AD219" s="1601"/>
      <c r="AE219" s="1601"/>
      <c r="AF219" s="1601"/>
      <c r="AG219" s="1601"/>
      <c r="AH219" s="1601"/>
      <c r="AI219" s="1601"/>
      <c r="AJ219" s="1601"/>
      <c r="AK219" s="1601"/>
      <c r="AL219" s="1601"/>
      <c r="AM219" s="1601"/>
      <c r="AN219" s="1601"/>
      <c r="AO219" s="1601"/>
      <c r="AP219" s="1601"/>
      <c r="AQ219" s="1601"/>
      <c r="AR219" s="1601"/>
      <c r="AS219" s="1601"/>
      <c r="AT219" s="1601"/>
      <c r="AU219" s="1601"/>
      <c r="AV219" s="1601"/>
      <c r="AW219" s="1601"/>
      <c r="AX219" s="1601"/>
      <c r="AY219" s="1601"/>
      <c r="AZ219" s="1601"/>
      <c r="BA219" s="1602"/>
      <c r="BB219" s="1600"/>
      <c r="BC219" s="1606"/>
      <c r="BD219" s="1606"/>
      <c r="BE219" s="1606"/>
      <c r="BF219" s="1606"/>
      <c r="BG219" s="1606"/>
      <c r="BH219" s="1606"/>
      <c r="BI219" s="1606"/>
      <c r="BJ219" s="1606"/>
      <c r="BK219" s="1606"/>
      <c r="BL219" s="1606"/>
      <c r="BM219" s="1606"/>
      <c r="BN219" s="1606"/>
      <c r="BO219" s="1606"/>
      <c r="BP219" s="1606"/>
      <c r="BQ219" s="1606"/>
      <c r="BR219" s="1606"/>
      <c r="BS219" s="1606"/>
      <c r="BT219" s="1606"/>
      <c r="BU219" s="1606"/>
      <c r="BV219" s="1606"/>
      <c r="BW219" s="1606"/>
      <c r="BX219" s="1607"/>
      <c r="BY219" s="1603"/>
      <c r="BZ219" s="1604"/>
      <c r="CA219" s="1604"/>
      <c r="CB219" s="1604"/>
      <c r="CC219" s="1604"/>
      <c r="CD219" s="1604"/>
      <c r="CE219" s="1604"/>
      <c r="CF219" s="1604"/>
      <c r="CG219" s="1605"/>
      <c r="CH219" s="1342"/>
      <c r="CI219" s="1343"/>
      <c r="CJ219" s="1343"/>
      <c r="CK219" s="1343"/>
      <c r="CL219" s="1343"/>
      <c r="CM219" s="1343"/>
      <c r="CN219" s="1343"/>
      <c r="CO219" s="1344"/>
      <c r="CP219" s="1236"/>
      <c r="CQ219" s="1601"/>
      <c r="CR219" s="1601"/>
      <c r="CS219" s="1601"/>
      <c r="CT219" s="1601"/>
      <c r="CU219" s="1601"/>
      <c r="CV219" s="1601"/>
      <c r="CW219" s="1601"/>
      <c r="CX219" s="1601"/>
      <c r="CY219" s="1601"/>
      <c r="CZ219" s="1602"/>
    </row>
    <row r="220" spans="1:505" ht="12.95" customHeight="1">
      <c r="A220" s="31"/>
      <c r="B220" s="31"/>
      <c r="C220" s="31"/>
      <c r="D220" s="31"/>
      <c r="E220" s="31"/>
      <c r="F220" s="31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4"/>
      <c r="CG220" s="44"/>
      <c r="CH220" s="44"/>
      <c r="CI220" s="44"/>
      <c r="CJ220" s="44"/>
      <c r="CK220" s="44"/>
      <c r="CL220" s="44"/>
      <c r="CM220" s="30"/>
      <c r="CN220" s="32"/>
      <c r="CO220" s="32"/>
      <c r="CP220" s="32"/>
      <c r="CQ220" s="32"/>
      <c r="CR220" s="32"/>
      <c r="CS220" s="32"/>
      <c r="CT220" s="32"/>
      <c r="CU220" s="32"/>
      <c r="CV220" s="32"/>
      <c r="CW220" s="32"/>
      <c r="CX220" s="32"/>
      <c r="CY220" s="32"/>
      <c r="CZ220" s="32"/>
    </row>
    <row r="221" spans="1:505" ht="12.95" customHeight="1" thickBot="1">
      <c r="A221" s="24" t="s">
        <v>1089</v>
      </c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SJ221" s="55"/>
      <c r="SK221" s="55"/>
    </row>
    <row r="222" spans="1:505" ht="12.95" customHeight="1">
      <c r="A222" s="878" t="s">
        <v>2622</v>
      </c>
      <c r="B222" s="870"/>
      <c r="C222" s="870"/>
      <c r="D222" s="870"/>
      <c r="E222" s="870"/>
      <c r="F222" s="870"/>
      <c r="G222" s="870"/>
      <c r="H222" s="870"/>
      <c r="I222" s="870"/>
      <c r="J222" s="870"/>
      <c r="K222" s="870"/>
      <c r="L222" s="870"/>
      <c r="M222" s="870"/>
      <c r="N222" s="870"/>
      <c r="O222" s="870"/>
      <c r="P222" s="870"/>
      <c r="Q222" s="870"/>
      <c r="R222" s="870"/>
      <c r="S222" s="870"/>
      <c r="T222" s="870"/>
      <c r="U222" s="870"/>
      <c r="V222" s="870"/>
      <c r="W222" s="870"/>
      <c r="X222" s="870"/>
      <c r="Y222" s="870"/>
      <c r="Z222" s="870"/>
      <c r="AA222" s="870"/>
      <c r="AB222" s="870"/>
      <c r="AC222" s="870"/>
      <c r="AD222" s="870"/>
      <c r="AE222" s="870"/>
      <c r="AF222" s="870"/>
      <c r="AG222" s="870"/>
      <c r="AH222" s="870"/>
      <c r="AI222" s="870"/>
      <c r="AJ222" s="870"/>
      <c r="AK222" s="870"/>
      <c r="AL222" s="870"/>
      <c r="AM222" s="870"/>
      <c r="AN222" s="870"/>
      <c r="AO222" s="870"/>
      <c r="AP222" s="870"/>
      <c r="AQ222" s="870"/>
      <c r="AR222" s="870"/>
      <c r="AS222" s="870"/>
      <c r="AT222" s="870"/>
      <c r="AU222" s="870"/>
      <c r="AV222" s="870"/>
      <c r="AW222" s="870"/>
      <c r="AX222" s="870"/>
      <c r="AY222" s="870"/>
      <c r="AZ222" s="870"/>
      <c r="BA222" s="870"/>
      <c r="BB222" s="870"/>
      <c r="BC222" s="870"/>
      <c r="BD222" s="870"/>
      <c r="BE222" s="870"/>
      <c r="BF222" s="870"/>
      <c r="BG222" s="870"/>
      <c r="BH222" s="870"/>
      <c r="BI222" s="870"/>
      <c r="BJ222" s="870"/>
      <c r="BK222" s="870"/>
      <c r="BL222" s="870"/>
      <c r="BM222" s="870"/>
      <c r="BN222" s="870"/>
      <c r="BO222" s="870"/>
      <c r="BP222" s="870"/>
      <c r="BQ222" s="870"/>
      <c r="BR222" s="870"/>
      <c r="BS222" s="870"/>
      <c r="BT222" s="870"/>
      <c r="BU222" s="870"/>
      <c r="BV222" s="870"/>
      <c r="BW222" s="870"/>
      <c r="BX222" s="870"/>
      <c r="BY222" s="870"/>
      <c r="BZ222" s="870"/>
      <c r="CA222" s="870"/>
      <c r="CB222" s="870"/>
      <c r="CC222" s="870"/>
      <c r="CD222" s="870"/>
      <c r="CE222" s="870"/>
      <c r="CF222" s="870"/>
      <c r="CG222" s="870"/>
      <c r="CH222" s="870"/>
      <c r="CI222" s="870"/>
      <c r="CJ222" s="870"/>
      <c r="CK222" s="870"/>
      <c r="CL222" s="870"/>
      <c r="CM222" s="870"/>
      <c r="CN222" s="870"/>
      <c r="CO222" s="870"/>
      <c r="CP222" s="870"/>
      <c r="CQ222" s="870"/>
      <c r="CR222" s="870"/>
      <c r="CS222" s="870"/>
      <c r="CT222" s="870"/>
      <c r="CU222" s="870"/>
      <c r="CV222" s="870"/>
      <c r="CW222" s="870"/>
      <c r="CX222" s="870"/>
      <c r="CY222" s="870"/>
      <c r="CZ222" s="871"/>
    </row>
    <row r="223" spans="1:505" ht="12.95" customHeight="1">
      <c r="A223" s="872"/>
      <c r="B223" s="873"/>
      <c r="C223" s="873"/>
      <c r="D223" s="873"/>
      <c r="E223" s="873"/>
      <c r="F223" s="873"/>
      <c r="G223" s="873"/>
      <c r="H223" s="873"/>
      <c r="I223" s="873"/>
      <c r="J223" s="873"/>
      <c r="K223" s="873"/>
      <c r="L223" s="873"/>
      <c r="M223" s="873"/>
      <c r="N223" s="873"/>
      <c r="O223" s="873"/>
      <c r="P223" s="873"/>
      <c r="Q223" s="873"/>
      <c r="R223" s="873"/>
      <c r="S223" s="873"/>
      <c r="T223" s="873"/>
      <c r="U223" s="873"/>
      <c r="V223" s="873"/>
      <c r="W223" s="873"/>
      <c r="X223" s="873"/>
      <c r="Y223" s="873"/>
      <c r="Z223" s="873"/>
      <c r="AA223" s="873"/>
      <c r="AB223" s="873"/>
      <c r="AC223" s="873"/>
      <c r="AD223" s="873"/>
      <c r="AE223" s="873"/>
      <c r="AF223" s="873"/>
      <c r="AG223" s="873"/>
      <c r="AH223" s="873"/>
      <c r="AI223" s="873"/>
      <c r="AJ223" s="873"/>
      <c r="AK223" s="873"/>
      <c r="AL223" s="873"/>
      <c r="AM223" s="873"/>
      <c r="AN223" s="873"/>
      <c r="AO223" s="873"/>
      <c r="AP223" s="873"/>
      <c r="AQ223" s="873"/>
      <c r="AR223" s="873"/>
      <c r="AS223" s="873"/>
      <c r="AT223" s="873"/>
      <c r="AU223" s="873"/>
      <c r="AV223" s="873"/>
      <c r="AW223" s="873"/>
      <c r="AX223" s="873"/>
      <c r="AY223" s="873"/>
      <c r="AZ223" s="873"/>
      <c r="BA223" s="873"/>
      <c r="BB223" s="873"/>
      <c r="BC223" s="873"/>
      <c r="BD223" s="873"/>
      <c r="BE223" s="873"/>
      <c r="BF223" s="873"/>
      <c r="BG223" s="873"/>
      <c r="BH223" s="873"/>
      <c r="BI223" s="873"/>
      <c r="BJ223" s="873"/>
      <c r="BK223" s="873"/>
      <c r="BL223" s="873"/>
      <c r="BM223" s="873"/>
      <c r="BN223" s="873"/>
      <c r="BO223" s="873"/>
      <c r="BP223" s="873"/>
      <c r="BQ223" s="873"/>
      <c r="BR223" s="873"/>
      <c r="BS223" s="873"/>
      <c r="BT223" s="873"/>
      <c r="BU223" s="873"/>
      <c r="BV223" s="873"/>
      <c r="BW223" s="873"/>
      <c r="BX223" s="873"/>
      <c r="BY223" s="873"/>
      <c r="BZ223" s="873"/>
      <c r="CA223" s="873"/>
      <c r="CB223" s="873"/>
      <c r="CC223" s="873"/>
      <c r="CD223" s="873"/>
      <c r="CE223" s="873"/>
      <c r="CF223" s="873"/>
      <c r="CG223" s="873"/>
      <c r="CH223" s="873"/>
      <c r="CI223" s="873"/>
      <c r="CJ223" s="873"/>
      <c r="CK223" s="873"/>
      <c r="CL223" s="873"/>
      <c r="CM223" s="873"/>
      <c r="CN223" s="873"/>
      <c r="CO223" s="873"/>
      <c r="CP223" s="873"/>
      <c r="CQ223" s="873"/>
      <c r="CR223" s="873"/>
      <c r="CS223" s="873"/>
      <c r="CT223" s="873"/>
      <c r="CU223" s="873"/>
      <c r="CV223" s="873"/>
      <c r="CW223" s="873"/>
      <c r="CX223" s="873"/>
      <c r="CY223" s="873"/>
      <c r="CZ223" s="874"/>
    </row>
    <row r="224" spans="1:505" ht="12.95" customHeight="1" thickBot="1">
      <c r="A224" s="875"/>
      <c r="B224" s="876"/>
      <c r="C224" s="876"/>
      <c r="D224" s="876"/>
      <c r="E224" s="876"/>
      <c r="F224" s="876"/>
      <c r="G224" s="876"/>
      <c r="H224" s="876"/>
      <c r="I224" s="876"/>
      <c r="J224" s="876"/>
      <c r="K224" s="876"/>
      <c r="L224" s="876"/>
      <c r="M224" s="876"/>
      <c r="N224" s="876"/>
      <c r="O224" s="876"/>
      <c r="P224" s="876"/>
      <c r="Q224" s="876"/>
      <c r="R224" s="876"/>
      <c r="S224" s="876"/>
      <c r="T224" s="876"/>
      <c r="U224" s="876"/>
      <c r="V224" s="876"/>
      <c r="W224" s="876"/>
      <c r="X224" s="876"/>
      <c r="Y224" s="876"/>
      <c r="Z224" s="876"/>
      <c r="AA224" s="876"/>
      <c r="AB224" s="876"/>
      <c r="AC224" s="876"/>
      <c r="AD224" s="876"/>
      <c r="AE224" s="876"/>
      <c r="AF224" s="876"/>
      <c r="AG224" s="876"/>
      <c r="AH224" s="876"/>
      <c r="AI224" s="876"/>
      <c r="AJ224" s="876"/>
      <c r="AK224" s="876"/>
      <c r="AL224" s="876"/>
      <c r="AM224" s="876"/>
      <c r="AN224" s="876"/>
      <c r="AO224" s="876"/>
      <c r="AP224" s="876"/>
      <c r="AQ224" s="876"/>
      <c r="AR224" s="876"/>
      <c r="AS224" s="876"/>
      <c r="AT224" s="876"/>
      <c r="AU224" s="876"/>
      <c r="AV224" s="876"/>
      <c r="AW224" s="876"/>
      <c r="AX224" s="876"/>
      <c r="AY224" s="876"/>
      <c r="AZ224" s="876"/>
      <c r="BA224" s="876"/>
      <c r="BB224" s="876"/>
      <c r="BC224" s="876"/>
      <c r="BD224" s="876"/>
      <c r="BE224" s="876"/>
      <c r="BF224" s="876"/>
      <c r="BG224" s="876"/>
      <c r="BH224" s="876"/>
      <c r="BI224" s="876"/>
      <c r="BJ224" s="876"/>
      <c r="BK224" s="876"/>
      <c r="BL224" s="876"/>
      <c r="BM224" s="876"/>
      <c r="BN224" s="876"/>
      <c r="BO224" s="876"/>
      <c r="BP224" s="876"/>
      <c r="BQ224" s="876"/>
      <c r="BR224" s="876"/>
      <c r="BS224" s="876"/>
      <c r="BT224" s="876"/>
      <c r="BU224" s="876"/>
      <c r="BV224" s="876"/>
      <c r="BW224" s="876"/>
      <c r="BX224" s="876"/>
      <c r="BY224" s="876"/>
      <c r="BZ224" s="876"/>
      <c r="CA224" s="876"/>
      <c r="CB224" s="876"/>
      <c r="CC224" s="876"/>
      <c r="CD224" s="876"/>
      <c r="CE224" s="876"/>
      <c r="CF224" s="876"/>
      <c r="CG224" s="876"/>
      <c r="CH224" s="876"/>
      <c r="CI224" s="876"/>
      <c r="CJ224" s="876"/>
      <c r="CK224" s="876"/>
      <c r="CL224" s="876"/>
      <c r="CM224" s="876"/>
      <c r="CN224" s="876"/>
      <c r="CO224" s="876"/>
      <c r="CP224" s="876"/>
      <c r="CQ224" s="876"/>
      <c r="CR224" s="876"/>
      <c r="CS224" s="876"/>
      <c r="CT224" s="876"/>
      <c r="CU224" s="876"/>
      <c r="CV224" s="876"/>
      <c r="CW224" s="876"/>
      <c r="CX224" s="876"/>
      <c r="CY224" s="876"/>
      <c r="CZ224" s="877"/>
    </row>
    <row r="225" spans="1:113" ht="12.95" customHeight="1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  <c r="AP225" s="30"/>
      <c r="AQ225" s="30"/>
      <c r="AR225" s="30"/>
      <c r="AS225" s="30"/>
      <c r="AT225" s="30"/>
      <c r="AU225" s="30"/>
    </row>
    <row r="226" spans="1:113" ht="12.95" customHeight="1">
      <c r="A226" s="20" t="s">
        <v>1884</v>
      </c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30"/>
      <c r="BA226" s="30"/>
      <c r="BB226" s="30"/>
      <c r="BC226" s="30"/>
      <c r="BD226" s="30"/>
      <c r="BE226" s="30"/>
      <c r="BF226" s="30"/>
      <c r="BG226" s="30"/>
      <c r="BH226" s="30"/>
      <c r="BI226" s="30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</row>
    <row r="227" spans="1:113" ht="12.95" customHeight="1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3"/>
      <c r="AL227" s="30"/>
      <c r="AM227" s="30"/>
      <c r="AN227" s="30"/>
      <c r="AO227" s="30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30"/>
      <c r="BA227" s="30"/>
      <c r="BB227" s="30"/>
      <c r="BC227" s="30"/>
      <c r="BD227" s="30"/>
      <c r="BE227" s="30"/>
      <c r="BF227" s="30"/>
      <c r="BG227" s="30"/>
      <c r="BH227" s="30"/>
      <c r="BI227" s="30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E227" s="13"/>
      <c r="DF227" s="13"/>
      <c r="DG227" s="4"/>
      <c r="DH227" s="4"/>
    </row>
    <row r="228" spans="1:113" ht="12.95" customHeight="1">
      <c r="A228" s="22" t="s">
        <v>1885</v>
      </c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30"/>
      <c r="BA228" s="30"/>
      <c r="BB228" s="30"/>
      <c r="BC228" s="30"/>
      <c r="BD228" s="30"/>
      <c r="BE228" s="30"/>
      <c r="BF228" s="30"/>
      <c r="BG228" s="30"/>
      <c r="BH228" s="30"/>
      <c r="BI228" s="30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E228" s="13"/>
      <c r="DF228" s="13"/>
      <c r="DG228" s="4"/>
      <c r="DH228" s="4"/>
    </row>
    <row r="229" spans="1:113" ht="12.95" customHeight="1" thickBot="1">
      <c r="A229" s="492"/>
      <c r="B229" s="492"/>
      <c r="C229" s="492"/>
      <c r="D229" s="492"/>
      <c r="E229" s="492"/>
      <c r="F229" s="492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493"/>
      <c r="DE229" s="13"/>
      <c r="DF229" s="13"/>
      <c r="DG229" s="4"/>
      <c r="DH229" s="4"/>
    </row>
    <row r="230" spans="1:113" ht="12.95" customHeight="1" thickBot="1">
      <c r="A230" s="1121" t="s">
        <v>0</v>
      </c>
      <c r="B230" s="1109"/>
      <c r="C230" s="1109"/>
      <c r="D230" s="1109"/>
      <c r="E230" s="1109"/>
      <c r="F230" s="1109"/>
      <c r="G230" s="1158" t="s">
        <v>1886</v>
      </c>
      <c r="H230" s="1337"/>
      <c r="I230" s="1337"/>
      <c r="J230" s="1337"/>
      <c r="K230" s="1337"/>
      <c r="L230" s="1337"/>
      <c r="M230" s="1337"/>
      <c r="N230" s="1337"/>
      <c r="O230" s="1337"/>
      <c r="P230" s="1337"/>
      <c r="Q230" s="1337"/>
      <c r="R230" s="1337"/>
      <c r="S230" s="1337"/>
      <c r="T230" s="1158" t="s">
        <v>1887</v>
      </c>
      <c r="U230" s="1337"/>
      <c r="V230" s="1337"/>
      <c r="W230" s="1337"/>
      <c r="X230" s="1337"/>
      <c r="Y230" s="1337"/>
      <c r="Z230" s="1337"/>
      <c r="AA230" s="1337"/>
      <c r="AB230" s="1337"/>
      <c r="AC230" s="1337"/>
      <c r="AD230" s="1337"/>
      <c r="AE230" s="1337"/>
      <c r="AF230" s="1337"/>
      <c r="AG230" s="1337"/>
      <c r="AH230" s="1337"/>
      <c r="AI230" s="1337"/>
      <c r="AJ230" s="1161" t="s">
        <v>2430</v>
      </c>
      <c r="AK230" s="1109"/>
      <c r="AL230" s="1109"/>
      <c r="AM230" s="1109"/>
      <c r="AN230" s="1109"/>
      <c r="AO230" s="1109"/>
      <c r="AP230" s="1109"/>
      <c r="AQ230" s="1109"/>
      <c r="AR230" s="1109"/>
      <c r="AS230" s="1109"/>
      <c r="AT230" s="1109"/>
      <c r="AU230" s="1109"/>
      <c r="AV230" s="1109"/>
      <c r="AW230" s="1109"/>
      <c r="AX230" s="1109"/>
      <c r="AY230" s="1109"/>
      <c r="AZ230" s="1109"/>
      <c r="BA230" s="1109"/>
      <c r="BB230" s="1109"/>
      <c r="BC230" s="1109"/>
      <c r="BD230" s="1109"/>
      <c r="BE230" s="1109"/>
      <c r="BF230" s="1109"/>
      <c r="BG230" s="1109"/>
      <c r="BH230" s="1109"/>
      <c r="BI230" s="1109"/>
      <c r="BJ230" s="1109"/>
      <c r="BK230" s="1109"/>
      <c r="BL230" s="1109"/>
      <c r="BM230" s="1109"/>
      <c r="BN230" s="1109"/>
      <c r="BO230" s="1109"/>
      <c r="BP230" s="1109"/>
      <c r="BQ230" s="1109"/>
      <c r="BR230" s="1109"/>
      <c r="BS230" s="1109"/>
      <c r="BT230" s="1109"/>
      <c r="BU230" s="1109"/>
      <c r="BV230" s="1109"/>
      <c r="BW230" s="1109"/>
      <c r="BX230" s="1109"/>
      <c r="BY230" s="1109"/>
      <c r="BZ230" s="1109"/>
      <c r="CA230" s="1109"/>
      <c r="CB230" s="1109"/>
      <c r="CC230" s="1109"/>
      <c r="CD230" s="1109"/>
      <c r="CE230" s="1109"/>
      <c r="CF230" s="1109"/>
      <c r="CG230" s="1109"/>
      <c r="CH230" s="1109"/>
      <c r="CI230" s="1109"/>
      <c r="CJ230" s="1109"/>
      <c r="CK230" s="1109"/>
      <c r="CL230" s="1109"/>
      <c r="CM230" s="1109"/>
      <c r="CN230" s="1109"/>
      <c r="CO230" s="1109"/>
      <c r="CP230" s="1109"/>
      <c r="CQ230" s="1109"/>
      <c r="CR230" s="1109"/>
      <c r="CS230" s="1109"/>
      <c r="CT230" s="1109"/>
      <c r="CU230" s="1109"/>
      <c r="CV230" s="1109"/>
      <c r="CW230" s="1109"/>
      <c r="CX230" s="1109"/>
      <c r="CY230" s="1109"/>
      <c r="CZ230" s="1109"/>
      <c r="DE230" s="13"/>
      <c r="DF230" s="13"/>
      <c r="DG230" s="4"/>
      <c r="DH230" s="4"/>
    </row>
    <row r="231" spans="1:113" ht="12.95" customHeight="1" thickBot="1">
      <c r="A231" s="1110"/>
      <c r="B231" s="1110"/>
      <c r="C231" s="1110"/>
      <c r="D231" s="1110"/>
      <c r="E231" s="1110"/>
      <c r="F231" s="1110"/>
      <c r="G231" s="1337"/>
      <c r="H231" s="1337"/>
      <c r="I231" s="1337"/>
      <c r="J231" s="1337"/>
      <c r="K231" s="1337"/>
      <c r="L231" s="1337"/>
      <c r="M231" s="1337"/>
      <c r="N231" s="1337"/>
      <c r="O231" s="1337"/>
      <c r="P231" s="1337"/>
      <c r="Q231" s="1337"/>
      <c r="R231" s="1337"/>
      <c r="S231" s="1337"/>
      <c r="T231" s="1337"/>
      <c r="U231" s="1337"/>
      <c r="V231" s="1337"/>
      <c r="W231" s="1337"/>
      <c r="X231" s="1337"/>
      <c r="Y231" s="1337"/>
      <c r="Z231" s="1337"/>
      <c r="AA231" s="1337"/>
      <c r="AB231" s="1337"/>
      <c r="AC231" s="1337"/>
      <c r="AD231" s="1337"/>
      <c r="AE231" s="1337"/>
      <c r="AF231" s="1337"/>
      <c r="AG231" s="1337"/>
      <c r="AH231" s="1337"/>
      <c r="AI231" s="1337"/>
      <c r="AJ231" s="1110"/>
      <c r="AK231" s="1110"/>
      <c r="AL231" s="1110"/>
      <c r="AM231" s="1110"/>
      <c r="AN231" s="1110"/>
      <c r="AO231" s="1110"/>
      <c r="AP231" s="1110"/>
      <c r="AQ231" s="1110"/>
      <c r="AR231" s="1110"/>
      <c r="AS231" s="1110"/>
      <c r="AT231" s="1110"/>
      <c r="AU231" s="1110"/>
      <c r="AV231" s="1110"/>
      <c r="AW231" s="1110"/>
      <c r="AX231" s="1110"/>
      <c r="AY231" s="1110"/>
      <c r="AZ231" s="1110"/>
      <c r="BA231" s="1110"/>
      <c r="BB231" s="1110"/>
      <c r="BC231" s="1110"/>
      <c r="BD231" s="1110"/>
      <c r="BE231" s="1110"/>
      <c r="BF231" s="1110"/>
      <c r="BG231" s="1110"/>
      <c r="BH231" s="1110"/>
      <c r="BI231" s="1110"/>
      <c r="BJ231" s="1110"/>
      <c r="BK231" s="1110"/>
      <c r="BL231" s="1110"/>
      <c r="BM231" s="1110"/>
      <c r="BN231" s="1110"/>
      <c r="BO231" s="1110"/>
      <c r="BP231" s="1110"/>
      <c r="BQ231" s="1110"/>
      <c r="BR231" s="1110"/>
      <c r="BS231" s="1110"/>
      <c r="BT231" s="1110"/>
      <c r="BU231" s="1110"/>
      <c r="BV231" s="1110"/>
      <c r="BW231" s="1110"/>
      <c r="BX231" s="1110"/>
      <c r="BY231" s="1110"/>
      <c r="BZ231" s="1110"/>
      <c r="CA231" s="1110"/>
      <c r="CB231" s="1110"/>
      <c r="CC231" s="1110"/>
      <c r="CD231" s="1110"/>
      <c r="CE231" s="1110"/>
      <c r="CF231" s="1110"/>
      <c r="CG231" s="1110"/>
      <c r="CH231" s="1110"/>
      <c r="CI231" s="1110"/>
      <c r="CJ231" s="1110"/>
      <c r="CK231" s="1110"/>
      <c r="CL231" s="1110"/>
      <c r="CM231" s="1110"/>
      <c r="CN231" s="1110"/>
      <c r="CO231" s="1110"/>
      <c r="CP231" s="1110"/>
      <c r="CQ231" s="1110"/>
      <c r="CR231" s="1110"/>
      <c r="CS231" s="1110"/>
      <c r="CT231" s="1110"/>
      <c r="CU231" s="1110"/>
      <c r="CV231" s="1110"/>
      <c r="CW231" s="1110"/>
      <c r="CX231" s="1110"/>
      <c r="CY231" s="1110"/>
      <c r="CZ231" s="1110"/>
      <c r="DE231" s="13"/>
      <c r="DF231" s="13"/>
    </row>
    <row r="232" spans="1:113" ht="12.95" customHeight="1">
      <c r="A232" s="1733" t="s">
        <v>3330</v>
      </c>
      <c r="B232" s="1734"/>
      <c r="C232" s="1734"/>
      <c r="D232" s="1734"/>
      <c r="E232" s="1734"/>
      <c r="F232" s="1734"/>
      <c r="G232" s="1597"/>
      <c r="H232" s="1598"/>
      <c r="I232" s="1598"/>
      <c r="J232" s="1598"/>
      <c r="K232" s="1598"/>
      <c r="L232" s="1598"/>
      <c r="M232" s="1598"/>
      <c r="N232" s="1598"/>
      <c r="O232" s="1598"/>
      <c r="P232" s="1598"/>
      <c r="Q232" s="1598"/>
      <c r="R232" s="1598"/>
      <c r="S232" s="1598"/>
      <c r="T232" s="1736"/>
      <c r="U232" s="1736"/>
      <c r="V232" s="1736"/>
      <c r="W232" s="1736"/>
      <c r="X232" s="1736"/>
      <c r="Y232" s="1736"/>
      <c r="Z232" s="1736"/>
      <c r="AA232" s="1736"/>
      <c r="AB232" s="1736"/>
      <c r="AC232" s="1736"/>
      <c r="AD232" s="1736"/>
      <c r="AE232" s="1736"/>
      <c r="AF232" s="1736"/>
      <c r="AG232" s="1736"/>
      <c r="AH232" s="1736"/>
      <c r="AI232" s="1736"/>
      <c r="AJ232" s="1610"/>
      <c r="AK232" s="1611"/>
      <c r="AL232" s="1611"/>
      <c r="AM232" s="1611"/>
      <c r="AN232" s="1611"/>
      <c r="AO232" s="1611"/>
      <c r="AP232" s="1611"/>
      <c r="AQ232" s="1611"/>
      <c r="AR232" s="1611"/>
      <c r="AS232" s="1611"/>
      <c r="AT232" s="1611"/>
      <c r="AU232" s="1611"/>
      <c r="AV232" s="1611"/>
      <c r="AW232" s="1611"/>
      <c r="AX232" s="1611"/>
      <c r="AY232" s="1611"/>
      <c r="AZ232" s="1611"/>
      <c r="BA232" s="1611"/>
      <c r="BB232" s="1611"/>
      <c r="BC232" s="1611"/>
      <c r="BD232" s="1611"/>
      <c r="BE232" s="1611"/>
      <c r="BF232" s="1611"/>
      <c r="BG232" s="1611"/>
      <c r="BH232" s="1611"/>
      <c r="BI232" s="1611"/>
      <c r="BJ232" s="1611"/>
      <c r="BK232" s="1611"/>
      <c r="BL232" s="1611"/>
      <c r="BM232" s="1611"/>
      <c r="BN232" s="1611"/>
      <c r="BO232" s="1611"/>
      <c r="BP232" s="1611"/>
      <c r="BQ232" s="1611"/>
      <c r="BR232" s="1611"/>
      <c r="BS232" s="1611"/>
      <c r="BT232" s="1611"/>
      <c r="BU232" s="1611"/>
      <c r="BV232" s="1611"/>
      <c r="BW232" s="1611"/>
      <c r="BX232" s="1611"/>
      <c r="BY232" s="1611"/>
      <c r="BZ232" s="1611"/>
      <c r="CA232" s="1611"/>
      <c r="CB232" s="1611"/>
      <c r="CC232" s="1611"/>
      <c r="CD232" s="1611"/>
      <c r="CE232" s="1611"/>
      <c r="CF232" s="1611"/>
      <c r="CG232" s="1611"/>
      <c r="CH232" s="1611"/>
      <c r="CI232" s="1611"/>
      <c r="CJ232" s="1611"/>
      <c r="CK232" s="1611"/>
      <c r="CL232" s="1611"/>
      <c r="CM232" s="1611"/>
      <c r="CN232" s="1611"/>
      <c r="CO232" s="1611"/>
      <c r="CP232" s="1611"/>
      <c r="CQ232" s="1611"/>
      <c r="CR232" s="1611"/>
      <c r="CS232" s="1611"/>
      <c r="CT232" s="1611"/>
      <c r="CU232" s="1611"/>
      <c r="CV232" s="1611"/>
      <c r="CW232" s="1611"/>
      <c r="CX232" s="1611"/>
      <c r="CY232" s="1611"/>
      <c r="CZ232" s="1611"/>
      <c r="DB232" s="13"/>
      <c r="DC232" s="13"/>
      <c r="DD232" s="13"/>
      <c r="DE232" s="13"/>
      <c r="DF232" s="13"/>
      <c r="DG232" s="13"/>
    </row>
    <row r="233" spans="1:113" ht="12.95" customHeight="1">
      <c r="A233" s="1735"/>
      <c r="B233" s="1735"/>
      <c r="C233" s="1735"/>
      <c r="D233" s="1735"/>
      <c r="E233" s="1735"/>
      <c r="F233" s="1735"/>
      <c r="G233" s="1599"/>
      <c r="H233" s="1599"/>
      <c r="I233" s="1599"/>
      <c r="J233" s="1599"/>
      <c r="K233" s="1599"/>
      <c r="L233" s="1599"/>
      <c r="M233" s="1599"/>
      <c r="N233" s="1599"/>
      <c r="O233" s="1599"/>
      <c r="P233" s="1599"/>
      <c r="Q233" s="1599"/>
      <c r="R233" s="1599"/>
      <c r="S233" s="1599"/>
      <c r="T233" s="1737"/>
      <c r="U233" s="1737"/>
      <c r="V233" s="1737"/>
      <c r="W233" s="1737"/>
      <c r="X233" s="1737"/>
      <c r="Y233" s="1737"/>
      <c r="Z233" s="1737"/>
      <c r="AA233" s="1737"/>
      <c r="AB233" s="1737"/>
      <c r="AC233" s="1737"/>
      <c r="AD233" s="1737"/>
      <c r="AE233" s="1737"/>
      <c r="AF233" s="1737"/>
      <c r="AG233" s="1737"/>
      <c r="AH233" s="1737"/>
      <c r="AI233" s="1737"/>
      <c r="AJ233" s="1612"/>
      <c r="AK233" s="1612"/>
      <c r="AL233" s="1612"/>
      <c r="AM233" s="1612"/>
      <c r="AN233" s="1612"/>
      <c r="AO233" s="1612"/>
      <c r="AP233" s="1612"/>
      <c r="AQ233" s="1612"/>
      <c r="AR233" s="1612"/>
      <c r="AS233" s="1612"/>
      <c r="AT233" s="1612"/>
      <c r="AU233" s="1612"/>
      <c r="AV233" s="1612"/>
      <c r="AW233" s="1612"/>
      <c r="AX233" s="1612"/>
      <c r="AY233" s="1612"/>
      <c r="AZ233" s="1612"/>
      <c r="BA233" s="1612"/>
      <c r="BB233" s="1612"/>
      <c r="BC233" s="1612"/>
      <c r="BD233" s="1612"/>
      <c r="BE233" s="1612"/>
      <c r="BF233" s="1612"/>
      <c r="BG233" s="1612"/>
      <c r="BH233" s="1612"/>
      <c r="BI233" s="1612"/>
      <c r="BJ233" s="1612"/>
      <c r="BK233" s="1612"/>
      <c r="BL233" s="1612"/>
      <c r="BM233" s="1612"/>
      <c r="BN233" s="1612"/>
      <c r="BO233" s="1612"/>
      <c r="BP233" s="1612"/>
      <c r="BQ233" s="1612"/>
      <c r="BR233" s="1612"/>
      <c r="BS233" s="1612"/>
      <c r="BT233" s="1612"/>
      <c r="BU233" s="1612"/>
      <c r="BV233" s="1612"/>
      <c r="BW233" s="1612"/>
      <c r="BX233" s="1612"/>
      <c r="BY233" s="1612"/>
      <c r="BZ233" s="1612"/>
      <c r="CA233" s="1612"/>
      <c r="CB233" s="1612"/>
      <c r="CC233" s="1612"/>
      <c r="CD233" s="1612"/>
      <c r="CE233" s="1612"/>
      <c r="CF233" s="1612"/>
      <c r="CG233" s="1612"/>
      <c r="CH233" s="1612"/>
      <c r="CI233" s="1612"/>
      <c r="CJ233" s="1612"/>
      <c r="CK233" s="1612"/>
      <c r="CL233" s="1612"/>
      <c r="CM233" s="1612"/>
      <c r="CN233" s="1612"/>
      <c r="CO233" s="1612"/>
      <c r="CP233" s="1612"/>
      <c r="CQ233" s="1612"/>
      <c r="CR233" s="1612"/>
      <c r="CS233" s="1612"/>
      <c r="CT233" s="1612"/>
      <c r="CU233" s="1612"/>
      <c r="CV233" s="1612"/>
      <c r="CW233" s="1612"/>
      <c r="CX233" s="1612"/>
      <c r="CY233" s="1612"/>
      <c r="CZ233" s="1612"/>
      <c r="DB233" s="13"/>
      <c r="DC233" s="13"/>
      <c r="DD233" s="13"/>
      <c r="DE233" s="13"/>
      <c r="DF233" s="13"/>
      <c r="DG233" s="13"/>
    </row>
    <row r="234" spans="1:113" ht="12.95" customHeight="1">
      <c r="A234" s="1152"/>
      <c r="B234" s="1153"/>
      <c r="C234" s="1153"/>
      <c r="D234" s="1153"/>
      <c r="E234" s="1153"/>
      <c r="F234" s="1153"/>
      <c r="G234" s="1345"/>
      <c r="H234" s="1153"/>
      <c r="I234" s="1153"/>
      <c r="J234" s="1153"/>
      <c r="K234" s="1153"/>
      <c r="L234" s="1153"/>
      <c r="M234" s="1153"/>
      <c r="N234" s="1153"/>
      <c r="O234" s="1153"/>
      <c r="P234" s="1153"/>
      <c r="Q234" s="1153"/>
      <c r="R234" s="1153"/>
      <c r="S234" s="1153"/>
      <c r="T234" s="1152"/>
      <c r="U234" s="1153"/>
      <c r="V234" s="1153"/>
      <c r="W234" s="1153"/>
      <c r="X234" s="1153"/>
      <c r="Y234" s="1153"/>
      <c r="Z234" s="1153"/>
      <c r="AA234" s="1153"/>
      <c r="AB234" s="1153"/>
      <c r="AC234" s="1153"/>
      <c r="AD234" s="1153"/>
      <c r="AE234" s="1153"/>
      <c r="AF234" s="1153"/>
      <c r="AG234" s="1153"/>
      <c r="AH234" s="1153"/>
      <c r="AI234" s="1153"/>
      <c r="AJ234" s="1152"/>
      <c r="AK234" s="1153"/>
      <c r="AL234" s="1153"/>
      <c r="AM234" s="1153"/>
      <c r="AN234" s="1153"/>
      <c r="AO234" s="1153"/>
      <c r="AP234" s="1153"/>
      <c r="AQ234" s="1153"/>
      <c r="AR234" s="1153"/>
      <c r="AS234" s="1153"/>
      <c r="AT234" s="1153"/>
      <c r="AU234" s="1153"/>
      <c r="AV234" s="1153"/>
      <c r="AW234" s="1153"/>
      <c r="AX234" s="1153"/>
      <c r="AY234" s="1153"/>
      <c r="AZ234" s="1153"/>
      <c r="BA234" s="1153"/>
      <c r="BB234" s="1153"/>
      <c r="BC234" s="1153"/>
      <c r="BD234" s="1153"/>
      <c r="BE234" s="1153"/>
      <c r="BF234" s="1153"/>
      <c r="BG234" s="1153"/>
      <c r="BH234" s="1153"/>
      <c r="BI234" s="1153"/>
      <c r="BJ234" s="1153"/>
      <c r="BK234" s="1153"/>
      <c r="BL234" s="1153"/>
      <c r="BM234" s="1153"/>
      <c r="BN234" s="1153"/>
      <c r="BO234" s="1153"/>
      <c r="BP234" s="1153"/>
      <c r="BQ234" s="1153"/>
      <c r="BR234" s="1153"/>
      <c r="BS234" s="1153"/>
      <c r="BT234" s="1153"/>
      <c r="BU234" s="1153"/>
      <c r="BV234" s="1153"/>
      <c r="BW234" s="1153"/>
      <c r="BX234" s="1153"/>
      <c r="BY234" s="1153"/>
      <c r="BZ234" s="1153"/>
      <c r="CA234" s="1153"/>
      <c r="CB234" s="1153"/>
      <c r="CC234" s="1153"/>
      <c r="CD234" s="1153"/>
      <c r="CE234" s="1153"/>
      <c r="CF234" s="1153"/>
      <c r="CG234" s="1153"/>
      <c r="CH234" s="1153"/>
      <c r="CI234" s="1153"/>
      <c r="CJ234" s="1153"/>
      <c r="CK234" s="1153"/>
      <c r="CL234" s="1153"/>
      <c r="CM234" s="1153"/>
      <c r="CN234" s="1153"/>
      <c r="CO234" s="1153"/>
      <c r="CP234" s="1153"/>
      <c r="CQ234" s="1153"/>
      <c r="CR234" s="1153"/>
      <c r="CS234" s="1153"/>
      <c r="CT234" s="1153"/>
      <c r="CU234" s="1153"/>
      <c r="CV234" s="1153"/>
      <c r="CW234" s="1153"/>
      <c r="CX234" s="1153"/>
      <c r="CY234" s="1153"/>
      <c r="CZ234" s="1153"/>
      <c r="DB234" s="13"/>
      <c r="DC234" s="13"/>
      <c r="DD234" s="13"/>
      <c r="DE234" s="13"/>
      <c r="DF234" s="13"/>
      <c r="DG234" s="13"/>
    </row>
    <row r="235" spans="1:113" ht="12.95" customHeight="1" thickBot="1">
      <c r="A235" s="24" t="s">
        <v>1888</v>
      </c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30"/>
      <c r="BA235" s="30"/>
      <c r="BB235" s="30"/>
      <c r="BC235" s="30"/>
      <c r="BD235" s="30"/>
      <c r="BE235" s="30"/>
      <c r="BF235" s="30"/>
      <c r="BG235" s="30"/>
      <c r="BH235" s="30"/>
      <c r="BI235" s="30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B235" s="13"/>
      <c r="DC235" s="13"/>
      <c r="DD235" s="13"/>
      <c r="DE235" s="13"/>
      <c r="DF235" s="13"/>
      <c r="DG235" s="13"/>
      <c r="DH235" s="13"/>
      <c r="DI235" s="13"/>
    </row>
    <row r="236" spans="1:113" ht="12.95" customHeight="1">
      <c r="A236" s="878" t="s">
        <v>2622</v>
      </c>
      <c r="B236" s="870"/>
      <c r="C236" s="870"/>
      <c r="D236" s="870"/>
      <c r="E236" s="870"/>
      <c r="F236" s="870"/>
      <c r="G236" s="870"/>
      <c r="H236" s="870"/>
      <c r="I236" s="870"/>
      <c r="J236" s="870"/>
      <c r="K236" s="870"/>
      <c r="L236" s="870"/>
      <c r="M236" s="870"/>
      <c r="N236" s="870"/>
      <c r="O236" s="870"/>
      <c r="P236" s="870"/>
      <c r="Q236" s="870"/>
      <c r="R236" s="870"/>
      <c r="S236" s="870"/>
      <c r="T236" s="870"/>
      <c r="U236" s="870"/>
      <c r="V236" s="870"/>
      <c r="W236" s="870"/>
      <c r="X236" s="870"/>
      <c r="Y236" s="870"/>
      <c r="Z236" s="870"/>
      <c r="AA236" s="870"/>
      <c r="AB236" s="870"/>
      <c r="AC236" s="870"/>
      <c r="AD236" s="870"/>
      <c r="AE236" s="870"/>
      <c r="AF236" s="870"/>
      <c r="AG236" s="870"/>
      <c r="AH236" s="870"/>
      <c r="AI236" s="870"/>
      <c r="AJ236" s="870"/>
      <c r="AK236" s="870"/>
      <c r="AL236" s="870"/>
      <c r="AM236" s="870"/>
      <c r="AN236" s="870"/>
      <c r="AO236" s="870"/>
      <c r="AP236" s="870"/>
      <c r="AQ236" s="870"/>
      <c r="AR236" s="870"/>
      <c r="AS236" s="870"/>
      <c r="AT236" s="870"/>
      <c r="AU236" s="870"/>
      <c r="AV236" s="870"/>
      <c r="AW236" s="870"/>
      <c r="AX236" s="870"/>
      <c r="AY236" s="870"/>
      <c r="AZ236" s="870"/>
      <c r="BA236" s="870"/>
      <c r="BB236" s="870"/>
      <c r="BC236" s="870"/>
      <c r="BD236" s="870"/>
      <c r="BE236" s="870"/>
      <c r="BF236" s="870"/>
      <c r="BG236" s="870"/>
      <c r="BH236" s="870"/>
      <c r="BI236" s="870"/>
      <c r="BJ236" s="870"/>
      <c r="BK236" s="870"/>
      <c r="BL236" s="870"/>
      <c r="BM236" s="870"/>
      <c r="BN236" s="870"/>
      <c r="BO236" s="870"/>
      <c r="BP236" s="870"/>
      <c r="BQ236" s="870"/>
      <c r="BR236" s="870"/>
      <c r="BS236" s="870"/>
      <c r="BT236" s="870"/>
      <c r="BU236" s="870"/>
      <c r="BV236" s="870"/>
      <c r="BW236" s="870"/>
      <c r="BX236" s="870"/>
      <c r="BY236" s="870"/>
      <c r="BZ236" s="870"/>
      <c r="CA236" s="870"/>
      <c r="CB236" s="870"/>
      <c r="CC236" s="870"/>
      <c r="CD236" s="870"/>
      <c r="CE236" s="870"/>
      <c r="CF236" s="870"/>
      <c r="CG236" s="870"/>
      <c r="CH236" s="870"/>
      <c r="CI236" s="870"/>
      <c r="CJ236" s="870"/>
      <c r="CK236" s="870"/>
      <c r="CL236" s="870"/>
      <c r="CM236" s="870"/>
      <c r="CN236" s="870"/>
      <c r="CO236" s="870"/>
      <c r="CP236" s="870"/>
      <c r="CQ236" s="870"/>
      <c r="CR236" s="870"/>
      <c r="CS236" s="870"/>
      <c r="CT236" s="870"/>
      <c r="CU236" s="870"/>
      <c r="CV236" s="870"/>
      <c r="CW236" s="870"/>
      <c r="CX236" s="870"/>
      <c r="CY236" s="870"/>
      <c r="CZ236" s="871"/>
      <c r="DB236" s="13"/>
      <c r="DC236" s="13"/>
      <c r="DD236" s="13"/>
      <c r="DE236" s="13"/>
      <c r="DF236" s="13"/>
      <c r="DG236" s="13"/>
      <c r="DH236" s="13"/>
      <c r="DI236" s="13"/>
    </row>
    <row r="237" spans="1:113" ht="12.95" customHeight="1">
      <c r="A237" s="872"/>
      <c r="B237" s="873"/>
      <c r="C237" s="873"/>
      <c r="D237" s="873"/>
      <c r="E237" s="873"/>
      <c r="F237" s="873"/>
      <c r="G237" s="873"/>
      <c r="H237" s="873"/>
      <c r="I237" s="873"/>
      <c r="J237" s="873"/>
      <c r="K237" s="873"/>
      <c r="L237" s="873"/>
      <c r="M237" s="873"/>
      <c r="N237" s="873"/>
      <c r="O237" s="873"/>
      <c r="P237" s="873"/>
      <c r="Q237" s="873"/>
      <c r="R237" s="873"/>
      <c r="S237" s="873"/>
      <c r="T237" s="873"/>
      <c r="U237" s="873"/>
      <c r="V237" s="873"/>
      <c r="W237" s="873"/>
      <c r="X237" s="873"/>
      <c r="Y237" s="873"/>
      <c r="Z237" s="873"/>
      <c r="AA237" s="873"/>
      <c r="AB237" s="873"/>
      <c r="AC237" s="873"/>
      <c r="AD237" s="873"/>
      <c r="AE237" s="873"/>
      <c r="AF237" s="873"/>
      <c r="AG237" s="873"/>
      <c r="AH237" s="873"/>
      <c r="AI237" s="873"/>
      <c r="AJ237" s="873"/>
      <c r="AK237" s="873"/>
      <c r="AL237" s="873"/>
      <c r="AM237" s="873"/>
      <c r="AN237" s="873"/>
      <c r="AO237" s="873"/>
      <c r="AP237" s="873"/>
      <c r="AQ237" s="873"/>
      <c r="AR237" s="873"/>
      <c r="AS237" s="873"/>
      <c r="AT237" s="873"/>
      <c r="AU237" s="873"/>
      <c r="AV237" s="873"/>
      <c r="AW237" s="873"/>
      <c r="AX237" s="873"/>
      <c r="AY237" s="873"/>
      <c r="AZ237" s="873"/>
      <c r="BA237" s="873"/>
      <c r="BB237" s="873"/>
      <c r="BC237" s="873"/>
      <c r="BD237" s="873"/>
      <c r="BE237" s="873"/>
      <c r="BF237" s="873"/>
      <c r="BG237" s="873"/>
      <c r="BH237" s="873"/>
      <c r="BI237" s="873"/>
      <c r="BJ237" s="873"/>
      <c r="BK237" s="873"/>
      <c r="BL237" s="873"/>
      <c r="BM237" s="873"/>
      <c r="BN237" s="873"/>
      <c r="BO237" s="873"/>
      <c r="BP237" s="873"/>
      <c r="BQ237" s="873"/>
      <c r="BR237" s="873"/>
      <c r="BS237" s="873"/>
      <c r="BT237" s="873"/>
      <c r="BU237" s="873"/>
      <c r="BV237" s="873"/>
      <c r="BW237" s="873"/>
      <c r="BX237" s="873"/>
      <c r="BY237" s="873"/>
      <c r="BZ237" s="873"/>
      <c r="CA237" s="873"/>
      <c r="CB237" s="873"/>
      <c r="CC237" s="873"/>
      <c r="CD237" s="873"/>
      <c r="CE237" s="873"/>
      <c r="CF237" s="873"/>
      <c r="CG237" s="873"/>
      <c r="CH237" s="873"/>
      <c r="CI237" s="873"/>
      <c r="CJ237" s="873"/>
      <c r="CK237" s="873"/>
      <c r="CL237" s="873"/>
      <c r="CM237" s="873"/>
      <c r="CN237" s="873"/>
      <c r="CO237" s="873"/>
      <c r="CP237" s="873"/>
      <c r="CQ237" s="873"/>
      <c r="CR237" s="873"/>
      <c r="CS237" s="873"/>
      <c r="CT237" s="873"/>
      <c r="CU237" s="873"/>
      <c r="CV237" s="873"/>
      <c r="CW237" s="873"/>
      <c r="CX237" s="873"/>
      <c r="CY237" s="873"/>
      <c r="CZ237" s="874"/>
      <c r="DB237" s="13"/>
      <c r="DC237" s="13"/>
      <c r="DD237" s="13"/>
      <c r="DE237" s="13"/>
      <c r="DF237" s="13"/>
      <c r="DG237" s="13"/>
      <c r="DH237" s="13"/>
      <c r="DI237" s="13"/>
    </row>
    <row r="238" spans="1:113" ht="12.95" customHeight="1" thickBot="1">
      <c r="A238" s="875"/>
      <c r="B238" s="876"/>
      <c r="C238" s="876"/>
      <c r="D238" s="876"/>
      <c r="E238" s="876"/>
      <c r="F238" s="876"/>
      <c r="G238" s="876"/>
      <c r="H238" s="876"/>
      <c r="I238" s="876"/>
      <c r="J238" s="876"/>
      <c r="K238" s="876"/>
      <c r="L238" s="876"/>
      <c r="M238" s="876"/>
      <c r="N238" s="876"/>
      <c r="O238" s="876"/>
      <c r="P238" s="876"/>
      <c r="Q238" s="876"/>
      <c r="R238" s="876"/>
      <c r="S238" s="876"/>
      <c r="T238" s="876"/>
      <c r="U238" s="876"/>
      <c r="V238" s="876"/>
      <c r="W238" s="876"/>
      <c r="X238" s="876"/>
      <c r="Y238" s="876"/>
      <c r="Z238" s="876"/>
      <c r="AA238" s="876"/>
      <c r="AB238" s="876"/>
      <c r="AC238" s="876"/>
      <c r="AD238" s="876"/>
      <c r="AE238" s="876"/>
      <c r="AF238" s="876"/>
      <c r="AG238" s="876"/>
      <c r="AH238" s="876"/>
      <c r="AI238" s="876"/>
      <c r="AJ238" s="876"/>
      <c r="AK238" s="876"/>
      <c r="AL238" s="876"/>
      <c r="AM238" s="876"/>
      <c r="AN238" s="876"/>
      <c r="AO238" s="876"/>
      <c r="AP238" s="876"/>
      <c r="AQ238" s="876"/>
      <c r="AR238" s="876"/>
      <c r="AS238" s="876"/>
      <c r="AT238" s="876"/>
      <c r="AU238" s="876"/>
      <c r="AV238" s="876"/>
      <c r="AW238" s="876"/>
      <c r="AX238" s="876"/>
      <c r="AY238" s="876"/>
      <c r="AZ238" s="876"/>
      <c r="BA238" s="876"/>
      <c r="BB238" s="876"/>
      <c r="BC238" s="876"/>
      <c r="BD238" s="876"/>
      <c r="BE238" s="876"/>
      <c r="BF238" s="876"/>
      <c r="BG238" s="876"/>
      <c r="BH238" s="876"/>
      <c r="BI238" s="876"/>
      <c r="BJ238" s="876"/>
      <c r="BK238" s="876"/>
      <c r="BL238" s="876"/>
      <c r="BM238" s="876"/>
      <c r="BN238" s="876"/>
      <c r="BO238" s="876"/>
      <c r="BP238" s="876"/>
      <c r="BQ238" s="876"/>
      <c r="BR238" s="876"/>
      <c r="BS238" s="876"/>
      <c r="BT238" s="876"/>
      <c r="BU238" s="876"/>
      <c r="BV238" s="876"/>
      <c r="BW238" s="876"/>
      <c r="BX238" s="876"/>
      <c r="BY238" s="876"/>
      <c r="BZ238" s="876"/>
      <c r="CA238" s="876"/>
      <c r="CB238" s="876"/>
      <c r="CC238" s="876"/>
      <c r="CD238" s="876"/>
      <c r="CE238" s="876"/>
      <c r="CF238" s="876"/>
      <c r="CG238" s="876"/>
      <c r="CH238" s="876"/>
      <c r="CI238" s="876"/>
      <c r="CJ238" s="876"/>
      <c r="CK238" s="876"/>
      <c r="CL238" s="876"/>
      <c r="CM238" s="876"/>
      <c r="CN238" s="876"/>
      <c r="CO238" s="876"/>
      <c r="CP238" s="876"/>
      <c r="CQ238" s="876"/>
      <c r="CR238" s="876"/>
      <c r="CS238" s="876"/>
      <c r="CT238" s="876"/>
      <c r="CU238" s="876"/>
      <c r="CV238" s="876"/>
      <c r="CW238" s="876"/>
      <c r="CX238" s="876"/>
      <c r="CY238" s="876"/>
      <c r="CZ238" s="877"/>
    </row>
    <row r="239" spans="1:113" ht="12.95" customHeight="1">
      <c r="A239" s="66"/>
      <c r="B239" s="66"/>
      <c r="C239" s="66"/>
      <c r="D239" s="66"/>
      <c r="E239" s="66"/>
      <c r="F239" s="66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  <c r="BH239" s="70"/>
      <c r="BI239" s="70"/>
      <c r="BJ239" s="70"/>
      <c r="BK239" s="70"/>
      <c r="BL239" s="70"/>
      <c r="BM239" s="70"/>
      <c r="BN239" s="70"/>
      <c r="BO239" s="70"/>
      <c r="BP239" s="70"/>
      <c r="BQ239" s="70"/>
      <c r="BR239" s="70"/>
      <c r="BS239" s="70"/>
      <c r="BT239" s="70"/>
      <c r="BU239" s="70"/>
      <c r="BV239" s="70"/>
      <c r="BW239" s="70"/>
      <c r="BX239" s="70"/>
      <c r="BY239" s="70"/>
      <c r="BZ239" s="70"/>
      <c r="CA239" s="70"/>
      <c r="CB239" s="70"/>
      <c r="CC239" s="70"/>
      <c r="CD239" s="70"/>
      <c r="CE239" s="70"/>
      <c r="CF239" s="70"/>
      <c r="CG239" s="70"/>
      <c r="CH239" s="70"/>
      <c r="CI239" s="70"/>
      <c r="CJ239" s="70"/>
      <c r="CK239" s="70"/>
      <c r="CL239" s="70"/>
      <c r="CM239" s="70"/>
      <c r="CN239" s="70"/>
      <c r="CO239" s="70"/>
      <c r="CP239" s="70"/>
      <c r="CQ239" s="70"/>
      <c r="CR239" s="70"/>
      <c r="CS239" s="70"/>
      <c r="CT239" s="70"/>
      <c r="CU239" s="70"/>
      <c r="CV239" s="70"/>
      <c r="CW239" s="70"/>
      <c r="CX239" s="70"/>
      <c r="CY239" s="70"/>
      <c r="CZ239" s="70"/>
    </row>
    <row r="240" spans="1:113" ht="12.95" customHeight="1" thickBot="1">
      <c r="A240" s="24" t="s">
        <v>1104</v>
      </c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30"/>
      <c r="BA240" s="30"/>
      <c r="BB240" s="30"/>
      <c r="BC240" s="30"/>
      <c r="BD240" s="30"/>
      <c r="BE240" s="30"/>
      <c r="BF240" s="30"/>
      <c r="BG240" s="30"/>
      <c r="BH240" s="30"/>
      <c r="BI240" s="30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</row>
    <row r="241" spans="1:503" ht="12.95" customHeight="1">
      <c r="A241" s="878" t="s">
        <v>2622</v>
      </c>
      <c r="B241" s="870"/>
      <c r="C241" s="870"/>
      <c r="D241" s="870"/>
      <c r="E241" s="870"/>
      <c r="F241" s="870"/>
      <c r="G241" s="870"/>
      <c r="H241" s="870"/>
      <c r="I241" s="870"/>
      <c r="J241" s="870"/>
      <c r="K241" s="870"/>
      <c r="L241" s="870"/>
      <c r="M241" s="870"/>
      <c r="N241" s="870"/>
      <c r="O241" s="870"/>
      <c r="P241" s="870"/>
      <c r="Q241" s="870"/>
      <c r="R241" s="870"/>
      <c r="S241" s="870"/>
      <c r="T241" s="870"/>
      <c r="U241" s="870"/>
      <c r="V241" s="870"/>
      <c r="W241" s="870"/>
      <c r="X241" s="870"/>
      <c r="Y241" s="870"/>
      <c r="Z241" s="870"/>
      <c r="AA241" s="870"/>
      <c r="AB241" s="870"/>
      <c r="AC241" s="870"/>
      <c r="AD241" s="870"/>
      <c r="AE241" s="870"/>
      <c r="AF241" s="870"/>
      <c r="AG241" s="870"/>
      <c r="AH241" s="870"/>
      <c r="AI241" s="870"/>
      <c r="AJ241" s="870"/>
      <c r="AK241" s="870"/>
      <c r="AL241" s="870"/>
      <c r="AM241" s="870"/>
      <c r="AN241" s="870"/>
      <c r="AO241" s="870"/>
      <c r="AP241" s="870"/>
      <c r="AQ241" s="870"/>
      <c r="AR241" s="870"/>
      <c r="AS241" s="870"/>
      <c r="AT241" s="870"/>
      <c r="AU241" s="870"/>
      <c r="AV241" s="870"/>
      <c r="AW241" s="870"/>
      <c r="AX241" s="870"/>
      <c r="AY241" s="870"/>
      <c r="AZ241" s="870"/>
      <c r="BA241" s="870"/>
      <c r="BB241" s="870"/>
      <c r="BC241" s="870"/>
      <c r="BD241" s="870"/>
      <c r="BE241" s="870"/>
      <c r="BF241" s="870"/>
      <c r="BG241" s="870"/>
      <c r="BH241" s="870"/>
      <c r="BI241" s="870"/>
      <c r="BJ241" s="870"/>
      <c r="BK241" s="870"/>
      <c r="BL241" s="870"/>
      <c r="BM241" s="870"/>
      <c r="BN241" s="870"/>
      <c r="BO241" s="870"/>
      <c r="BP241" s="870"/>
      <c r="BQ241" s="870"/>
      <c r="BR241" s="870"/>
      <c r="BS241" s="870"/>
      <c r="BT241" s="870"/>
      <c r="BU241" s="870"/>
      <c r="BV241" s="870"/>
      <c r="BW241" s="870"/>
      <c r="BX241" s="870"/>
      <c r="BY241" s="870"/>
      <c r="BZ241" s="870"/>
      <c r="CA241" s="870"/>
      <c r="CB241" s="870"/>
      <c r="CC241" s="870"/>
      <c r="CD241" s="870"/>
      <c r="CE241" s="870"/>
      <c r="CF241" s="870"/>
      <c r="CG241" s="870"/>
      <c r="CH241" s="870"/>
      <c r="CI241" s="870"/>
      <c r="CJ241" s="870"/>
      <c r="CK241" s="870"/>
      <c r="CL241" s="870"/>
      <c r="CM241" s="870"/>
      <c r="CN241" s="870"/>
      <c r="CO241" s="870"/>
      <c r="CP241" s="870"/>
      <c r="CQ241" s="870"/>
      <c r="CR241" s="870"/>
      <c r="CS241" s="870"/>
      <c r="CT241" s="870"/>
      <c r="CU241" s="870"/>
      <c r="CV241" s="870"/>
      <c r="CW241" s="870"/>
      <c r="CX241" s="870"/>
      <c r="CY241" s="870"/>
      <c r="CZ241" s="871"/>
      <c r="DB241" s="555"/>
      <c r="DC241" s="555"/>
      <c r="DD241" s="555"/>
      <c r="DG241" s="555"/>
      <c r="DH241" s="555"/>
      <c r="DI241" s="555"/>
    </row>
    <row r="242" spans="1:503" ht="12.95" customHeight="1">
      <c r="A242" s="872"/>
      <c r="B242" s="873"/>
      <c r="C242" s="873"/>
      <c r="D242" s="873"/>
      <c r="E242" s="873"/>
      <c r="F242" s="873"/>
      <c r="G242" s="873"/>
      <c r="H242" s="873"/>
      <c r="I242" s="873"/>
      <c r="J242" s="873"/>
      <c r="K242" s="873"/>
      <c r="L242" s="873"/>
      <c r="M242" s="873"/>
      <c r="N242" s="873"/>
      <c r="O242" s="873"/>
      <c r="P242" s="873"/>
      <c r="Q242" s="873"/>
      <c r="R242" s="873"/>
      <c r="S242" s="873"/>
      <c r="T242" s="873"/>
      <c r="U242" s="873"/>
      <c r="V242" s="873"/>
      <c r="W242" s="873"/>
      <c r="X242" s="873"/>
      <c r="Y242" s="873"/>
      <c r="Z242" s="873"/>
      <c r="AA242" s="873"/>
      <c r="AB242" s="873"/>
      <c r="AC242" s="873"/>
      <c r="AD242" s="873"/>
      <c r="AE242" s="873"/>
      <c r="AF242" s="873"/>
      <c r="AG242" s="873"/>
      <c r="AH242" s="873"/>
      <c r="AI242" s="873"/>
      <c r="AJ242" s="873"/>
      <c r="AK242" s="873"/>
      <c r="AL242" s="873"/>
      <c r="AM242" s="873"/>
      <c r="AN242" s="873"/>
      <c r="AO242" s="873"/>
      <c r="AP242" s="873"/>
      <c r="AQ242" s="873"/>
      <c r="AR242" s="873"/>
      <c r="AS242" s="873"/>
      <c r="AT242" s="873"/>
      <c r="AU242" s="873"/>
      <c r="AV242" s="873"/>
      <c r="AW242" s="873"/>
      <c r="AX242" s="873"/>
      <c r="AY242" s="873"/>
      <c r="AZ242" s="873"/>
      <c r="BA242" s="873"/>
      <c r="BB242" s="873"/>
      <c r="BC242" s="873"/>
      <c r="BD242" s="873"/>
      <c r="BE242" s="873"/>
      <c r="BF242" s="873"/>
      <c r="BG242" s="873"/>
      <c r="BH242" s="873"/>
      <c r="BI242" s="873"/>
      <c r="BJ242" s="873"/>
      <c r="BK242" s="873"/>
      <c r="BL242" s="873"/>
      <c r="BM242" s="873"/>
      <c r="BN242" s="873"/>
      <c r="BO242" s="873"/>
      <c r="BP242" s="873"/>
      <c r="BQ242" s="873"/>
      <c r="BR242" s="873"/>
      <c r="BS242" s="873"/>
      <c r="BT242" s="873"/>
      <c r="BU242" s="873"/>
      <c r="BV242" s="873"/>
      <c r="BW242" s="873"/>
      <c r="BX242" s="873"/>
      <c r="BY242" s="873"/>
      <c r="BZ242" s="873"/>
      <c r="CA242" s="873"/>
      <c r="CB242" s="873"/>
      <c r="CC242" s="873"/>
      <c r="CD242" s="873"/>
      <c r="CE242" s="873"/>
      <c r="CF242" s="873"/>
      <c r="CG242" s="873"/>
      <c r="CH242" s="873"/>
      <c r="CI242" s="873"/>
      <c r="CJ242" s="873"/>
      <c r="CK242" s="873"/>
      <c r="CL242" s="873"/>
      <c r="CM242" s="873"/>
      <c r="CN242" s="873"/>
      <c r="CO242" s="873"/>
      <c r="CP242" s="873"/>
      <c r="CQ242" s="873"/>
      <c r="CR242" s="873"/>
      <c r="CS242" s="873"/>
      <c r="CT242" s="873"/>
      <c r="CU242" s="873"/>
      <c r="CV242" s="873"/>
      <c r="CW242" s="873"/>
      <c r="CX242" s="873"/>
      <c r="CY242" s="873"/>
      <c r="CZ242" s="874"/>
      <c r="DB242" s="555"/>
      <c r="DC242" s="555"/>
      <c r="DD242" s="555"/>
      <c r="DG242" s="555"/>
      <c r="DH242" s="555"/>
      <c r="DI242" s="555"/>
    </row>
    <row r="243" spans="1:503" ht="12.95" customHeight="1" thickBot="1">
      <c r="A243" s="875"/>
      <c r="B243" s="876"/>
      <c r="C243" s="876"/>
      <c r="D243" s="876"/>
      <c r="E243" s="876"/>
      <c r="F243" s="876"/>
      <c r="G243" s="876"/>
      <c r="H243" s="876"/>
      <c r="I243" s="876"/>
      <c r="J243" s="876"/>
      <c r="K243" s="876"/>
      <c r="L243" s="876"/>
      <c r="M243" s="876"/>
      <c r="N243" s="876"/>
      <c r="O243" s="876"/>
      <c r="P243" s="876"/>
      <c r="Q243" s="876"/>
      <c r="R243" s="876"/>
      <c r="S243" s="876"/>
      <c r="T243" s="876"/>
      <c r="U243" s="876"/>
      <c r="V243" s="876"/>
      <c r="W243" s="876"/>
      <c r="X243" s="876"/>
      <c r="Y243" s="876"/>
      <c r="Z243" s="876"/>
      <c r="AA243" s="876"/>
      <c r="AB243" s="876"/>
      <c r="AC243" s="876"/>
      <c r="AD243" s="876"/>
      <c r="AE243" s="876"/>
      <c r="AF243" s="876"/>
      <c r="AG243" s="876"/>
      <c r="AH243" s="876"/>
      <c r="AI243" s="876"/>
      <c r="AJ243" s="876"/>
      <c r="AK243" s="876"/>
      <c r="AL243" s="876"/>
      <c r="AM243" s="876"/>
      <c r="AN243" s="876"/>
      <c r="AO243" s="876"/>
      <c r="AP243" s="876"/>
      <c r="AQ243" s="876"/>
      <c r="AR243" s="876"/>
      <c r="AS243" s="876"/>
      <c r="AT243" s="876"/>
      <c r="AU243" s="876"/>
      <c r="AV243" s="876"/>
      <c r="AW243" s="876"/>
      <c r="AX243" s="876"/>
      <c r="AY243" s="876"/>
      <c r="AZ243" s="876"/>
      <c r="BA243" s="876"/>
      <c r="BB243" s="876"/>
      <c r="BC243" s="876"/>
      <c r="BD243" s="876"/>
      <c r="BE243" s="876"/>
      <c r="BF243" s="876"/>
      <c r="BG243" s="876"/>
      <c r="BH243" s="876"/>
      <c r="BI243" s="876"/>
      <c r="BJ243" s="876"/>
      <c r="BK243" s="876"/>
      <c r="BL243" s="876"/>
      <c r="BM243" s="876"/>
      <c r="BN243" s="876"/>
      <c r="BO243" s="876"/>
      <c r="BP243" s="876"/>
      <c r="BQ243" s="876"/>
      <c r="BR243" s="876"/>
      <c r="BS243" s="876"/>
      <c r="BT243" s="876"/>
      <c r="BU243" s="876"/>
      <c r="BV243" s="876"/>
      <c r="BW243" s="876"/>
      <c r="BX243" s="876"/>
      <c r="BY243" s="876"/>
      <c r="BZ243" s="876"/>
      <c r="CA243" s="876"/>
      <c r="CB243" s="876"/>
      <c r="CC243" s="876"/>
      <c r="CD243" s="876"/>
      <c r="CE243" s="876"/>
      <c r="CF243" s="876"/>
      <c r="CG243" s="876"/>
      <c r="CH243" s="876"/>
      <c r="CI243" s="876"/>
      <c r="CJ243" s="876"/>
      <c r="CK243" s="876"/>
      <c r="CL243" s="876"/>
      <c r="CM243" s="876"/>
      <c r="CN243" s="876"/>
      <c r="CO243" s="876"/>
      <c r="CP243" s="876"/>
      <c r="CQ243" s="876"/>
      <c r="CR243" s="876"/>
      <c r="CS243" s="876"/>
      <c r="CT243" s="876"/>
      <c r="CU243" s="876"/>
      <c r="CV243" s="876"/>
      <c r="CW243" s="876"/>
      <c r="CX243" s="876"/>
      <c r="CY243" s="876"/>
      <c r="CZ243" s="877"/>
    </row>
    <row r="244" spans="1:503" ht="12.95" customHeight="1">
      <c r="A244" s="66"/>
      <c r="B244" s="66"/>
      <c r="C244" s="66"/>
      <c r="D244" s="66"/>
      <c r="E244" s="66"/>
      <c r="F244" s="66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70"/>
      <c r="BB244" s="70"/>
      <c r="BC244" s="70"/>
      <c r="BD244" s="70"/>
      <c r="BE244" s="70"/>
      <c r="BF244" s="70"/>
      <c r="BG244" s="70"/>
      <c r="BH244" s="70"/>
      <c r="BI244" s="70"/>
      <c r="BJ244" s="70"/>
      <c r="BK244" s="70"/>
      <c r="BL244" s="70"/>
      <c r="BM244" s="70"/>
      <c r="BN244" s="70"/>
      <c r="BO244" s="70"/>
      <c r="BP244" s="70"/>
      <c r="BQ244" s="70"/>
      <c r="BR244" s="70"/>
      <c r="BS244" s="70"/>
      <c r="BT244" s="70"/>
      <c r="BU244" s="70"/>
      <c r="BV244" s="70"/>
      <c r="BW244" s="70"/>
      <c r="BX244" s="70"/>
      <c r="BY244" s="70"/>
      <c r="BZ244" s="70"/>
      <c r="CA244" s="70"/>
      <c r="CB244" s="70"/>
      <c r="CC244" s="70"/>
      <c r="CD244" s="70"/>
      <c r="CE244" s="70"/>
      <c r="CF244" s="70"/>
      <c r="CG244" s="70"/>
      <c r="CH244" s="70"/>
      <c r="CI244" s="70"/>
      <c r="CJ244" s="70"/>
      <c r="CK244" s="70"/>
      <c r="CL244" s="70"/>
      <c r="CM244" s="70"/>
      <c r="CN244" s="70"/>
      <c r="CO244" s="70"/>
      <c r="CP244" s="70"/>
      <c r="CQ244" s="70"/>
      <c r="CR244" s="70"/>
      <c r="CS244" s="70"/>
      <c r="CT244" s="70"/>
      <c r="CU244" s="70"/>
      <c r="CV244" s="70"/>
      <c r="CW244" s="70"/>
      <c r="CX244" s="70"/>
      <c r="CY244" s="70"/>
      <c r="CZ244" s="70"/>
    </row>
    <row r="245" spans="1:503" ht="12.95" customHeight="1" thickBot="1">
      <c r="A245" s="24" t="s">
        <v>2801</v>
      </c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30"/>
      <c r="BA245" s="30"/>
      <c r="BB245" s="30"/>
      <c r="BC245" s="30"/>
      <c r="BD245" s="30"/>
      <c r="BE245" s="30"/>
      <c r="BF245" s="30"/>
      <c r="BG245" s="30"/>
      <c r="BH245" s="30"/>
      <c r="BI245" s="30"/>
      <c r="BJ245" s="30"/>
      <c r="BK245" s="30"/>
      <c r="BL245" s="30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62"/>
      <c r="CN245" s="62"/>
      <c r="CO245" s="62"/>
      <c r="CP245" s="62"/>
      <c r="CQ245" s="62"/>
      <c r="CR245" s="62"/>
      <c r="CS245" s="62"/>
      <c r="CT245" s="62"/>
      <c r="CU245" s="62"/>
      <c r="CV245" s="62"/>
      <c r="CW245" s="62"/>
      <c r="CX245" s="62"/>
      <c r="CY245" s="62"/>
      <c r="CZ245" s="62"/>
      <c r="DH245" s="555"/>
      <c r="DI245" s="555"/>
      <c r="DK245" s="555"/>
      <c r="DL245" s="555"/>
    </row>
    <row r="246" spans="1:503" ht="12.95" customHeight="1">
      <c r="A246" s="878" t="s">
        <v>2622</v>
      </c>
      <c r="B246" s="870"/>
      <c r="C246" s="870"/>
      <c r="D246" s="870"/>
      <c r="E246" s="870"/>
      <c r="F246" s="870"/>
      <c r="G246" s="870"/>
      <c r="H246" s="870"/>
      <c r="I246" s="870"/>
      <c r="J246" s="870"/>
      <c r="K246" s="870"/>
      <c r="L246" s="870"/>
      <c r="M246" s="870"/>
      <c r="N246" s="870"/>
      <c r="O246" s="870"/>
      <c r="P246" s="870"/>
      <c r="Q246" s="870"/>
      <c r="R246" s="870"/>
      <c r="S246" s="870"/>
      <c r="T246" s="870"/>
      <c r="U246" s="870"/>
      <c r="V246" s="870"/>
      <c r="W246" s="870"/>
      <c r="X246" s="870"/>
      <c r="Y246" s="870"/>
      <c r="Z246" s="870"/>
      <c r="AA246" s="870"/>
      <c r="AB246" s="870"/>
      <c r="AC246" s="870"/>
      <c r="AD246" s="870"/>
      <c r="AE246" s="870"/>
      <c r="AF246" s="870"/>
      <c r="AG246" s="870"/>
      <c r="AH246" s="870"/>
      <c r="AI246" s="870"/>
      <c r="AJ246" s="870"/>
      <c r="AK246" s="870"/>
      <c r="AL246" s="870"/>
      <c r="AM246" s="870"/>
      <c r="AN246" s="870"/>
      <c r="AO246" s="870"/>
      <c r="AP246" s="870"/>
      <c r="AQ246" s="870"/>
      <c r="AR246" s="870"/>
      <c r="AS246" s="870"/>
      <c r="AT246" s="870"/>
      <c r="AU246" s="870"/>
      <c r="AV246" s="870"/>
      <c r="AW246" s="870"/>
      <c r="AX246" s="870"/>
      <c r="AY246" s="870"/>
      <c r="AZ246" s="870"/>
      <c r="BA246" s="870"/>
      <c r="BB246" s="870"/>
      <c r="BC246" s="870"/>
      <c r="BD246" s="870"/>
      <c r="BE246" s="870"/>
      <c r="BF246" s="870"/>
      <c r="BG246" s="870"/>
      <c r="BH246" s="870"/>
      <c r="BI246" s="870"/>
      <c r="BJ246" s="870"/>
      <c r="BK246" s="870"/>
      <c r="BL246" s="870"/>
      <c r="BM246" s="870"/>
      <c r="BN246" s="870"/>
      <c r="BO246" s="870"/>
      <c r="BP246" s="870"/>
      <c r="BQ246" s="870"/>
      <c r="BR246" s="870"/>
      <c r="BS246" s="870"/>
      <c r="BT246" s="870"/>
      <c r="BU246" s="870"/>
      <c r="BV246" s="870"/>
      <c r="BW246" s="870"/>
      <c r="BX246" s="870"/>
      <c r="BY246" s="870"/>
      <c r="BZ246" s="870"/>
      <c r="CA246" s="870"/>
      <c r="CB246" s="870"/>
      <c r="CC246" s="870"/>
      <c r="CD246" s="870"/>
      <c r="CE246" s="870"/>
      <c r="CF246" s="870"/>
      <c r="CG246" s="870"/>
      <c r="CH246" s="870"/>
      <c r="CI246" s="870"/>
      <c r="CJ246" s="870"/>
      <c r="CK246" s="870"/>
      <c r="CL246" s="870"/>
      <c r="CM246" s="870"/>
      <c r="CN246" s="870"/>
      <c r="CO246" s="870"/>
      <c r="CP246" s="870"/>
      <c r="CQ246" s="870"/>
      <c r="CR246" s="870"/>
      <c r="CS246" s="870"/>
      <c r="CT246" s="870"/>
      <c r="CU246" s="870"/>
      <c r="CV246" s="870"/>
      <c r="CW246" s="870"/>
      <c r="CX246" s="870"/>
      <c r="CY246" s="870"/>
      <c r="CZ246" s="871"/>
      <c r="DH246" s="555"/>
      <c r="DI246" s="555"/>
      <c r="DK246" s="555"/>
      <c r="DL246" s="555"/>
    </row>
    <row r="247" spans="1:503" ht="12.95" customHeight="1">
      <c r="A247" s="872"/>
      <c r="B247" s="873"/>
      <c r="C247" s="873"/>
      <c r="D247" s="873"/>
      <c r="E247" s="873"/>
      <c r="F247" s="873"/>
      <c r="G247" s="873"/>
      <c r="H247" s="873"/>
      <c r="I247" s="873"/>
      <c r="J247" s="873"/>
      <c r="K247" s="873"/>
      <c r="L247" s="873"/>
      <c r="M247" s="873"/>
      <c r="N247" s="873"/>
      <c r="O247" s="873"/>
      <c r="P247" s="873"/>
      <c r="Q247" s="873"/>
      <c r="R247" s="873"/>
      <c r="S247" s="873"/>
      <c r="T247" s="873"/>
      <c r="U247" s="873"/>
      <c r="V247" s="873"/>
      <c r="W247" s="873"/>
      <c r="X247" s="873"/>
      <c r="Y247" s="873"/>
      <c r="Z247" s="873"/>
      <c r="AA247" s="873"/>
      <c r="AB247" s="873"/>
      <c r="AC247" s="873"/>
      <c r="AD247" s="873"/>
      <c r="AE247" s="873"/>
      <c r="AF247" s="873"/>
      <c r="AG247" s="873"/>
      <c r="AH247" s="873"/>
      <c r="AI247" s="873"/>
      <c r="AJ247" s="873"/>
      <c r="AK247" s="873"/>
      <c r="AL247" s="873"/>
      <c r="AM247" s="873"/>
      <c r="AN247" s="873"/>
      <c r="AO247" s="873"/>
      <c r="AP247" s="873"/>
      <c r="AQ247" s="873"/>
      <c r="AR247" s="873"/>
      <c r="AS247" s="873"/>
      <c r="AT247" s="873"/>
      <c r="AU247" s="873"/>
      <c r="AV247" s="873"/>
      <c r="AW247" s="873"/>
      <c r="AX247" s="873"/>
      <c r="AY247" s="873"/>
      <c r="AZ247" s="873"/>
      <c r="BA247" s="873"/>
      <c r="BB247" s="873"/>
      <c r="BC247" s="873"/>
      <c r="BD247" s="873"/>
      <c r="BE247" s="873"/>
      <c r="BF247" s="873"/>
      <c r="BG247" s="873"/>
      <c r="BH247" s="873"/>
      <c r="BI247" s="873"/>
      <c r="BJ247" s="873"/>
      <c r="BK247" s="873"/>
      <c r="BL247" s="873"/>
      <c r="BM247" s="873"/>
      <c r="BN247" s="873"/>
      <c r="BO247" s="873"/>
      <c r="BP247" s="873"/>
      <c r="BQ247" s="873"/>
      <c r="BR247" s="873"/>
      <c r="BS247" s="873"/>
      <c r="BT247" s="873"/>
      <c r="BU247" s="873"/>
      <c r="BV247" s="873"/>
      <c r="BW247" s="873"/>
      <c r="BX247" s="873"/>
      <c r="BY247" s="873"/>
      <c r="BZ247" s="873"/>
      <c r="CA247" s="873"/>
      <c r="CB247" s="873"/>
      <c r="CC247" s="873"/>
      <c r="CD247" s="873"/>
      <c r="CE247" s="873"/>
      <c r="CF247" s="873"/>
      <c r="CG247" s="873"/>
      <c r="CH247" s="873"/>
      <c r="CI247" s="873"/>
      <c r="CJ247" s="873"/>
      <c r="CK247" s="873"/>
      <c r="CL247" s="873"/>
      <c r="CM247" s="873"/>
      <c r="CN247" s="873"/>
      <c r="CO247" s="873"/>
      <c r="CP247" s="873"/>
      <c r="CQ247" s="873"/>
      <c r="CR247" s="873"/>
      <c r="CS247" s="873"/>
      <c r="CT247" s="873"/>
      <c r="CU247" s="873"/>
      <c r="CV247" s="873"/>
      <c r="CW247" s="873"/>
      <c r="CX247" s="873"/>
      <c r="CY247" s="873"/>
      <c r="CZ247" s="874"/>
      <c r="DH247" s="555"/>
      <c r="DI247" s="555"/>
      <c r="DK247" s="555"/>
      <c r="DL247" s="555"/>
    </row>
    <row r="248" spans="1:503" ht="12.95" customHeight="1" thickBot="1">
      <c r="A248" s="875"/>
      <c r="B248" s="876"/>
      <c r="C248" s="876"/>
      <c r="D248" s="876"/>
      <c r="E248" s="876"/>
      <c r="F248" s="876"/>
      <c r="G248" s="876"/>
      <c r="H248" s="876"/>
      <c r="I248" s="876"/>
      <c r="J248" s="876"/>
      <c r="K248" s="876"/>
      <c r="L248" s="876"/>
      <c r="M248" s="876"/>
      <c r="N248" s="876"/>
      <c r="O248" s="876"/>
      <c r="P248" s="876"/>
      <c r="Q248" s="876"/>
      <c r="R248" s="876"/>
      <c r="S248" s="876"/>
      <c r="T248" s="876"/>
      <c r="U248" s="876"/>
      <c r="V248" s="876"/>
      <c r="W248" s="876"/>
      <c r="X248" s="876"/>
      <c r="Y248" s="876"/>
      <c r="Z248" s="876"/>
      <c r="AA248" s="876"/>
      <c r="AB248" s="876"/>
      <c r="AC248" s="876"/>
      <c r="AD248" s="876"/>
      <c r="AE248" s="876"/>
      <c r="AF248" s="876"/>
      <c r="AG248" s="876"/>
      <c r="AH248" s="876"/>
      <c r="AI248" s="876"/>
      <c r="AJ248" s="876"/>
      <c r="AK248" s="876"/>
      <c r="AL248" s="876"/>
      <c r="AM248" s="876"/>
      <c r="AN248" s="876"/>
      <c r="AO248" s="876"/>
      <c r="AP248" s="876"/>
      <c r="AQ248" s="876"/>
      <c r="AR248" s="876"/>
      <c r="AS248" s="876"/>
      <c r="AT248" s="876"/>
      <c r="AU248" s="876"/>
      <c r="AV248" s="876"/>
      <c r="AW248" s="876"/>
      <c r="AX248" s="876"/>
      <c r="AY248" s="876"/>
      <c r="AZ248" s="876"/>
      <c r="BA248" s="876"/>
      <c r="BB248" s="876"/>
      <c r="BC248" s="876"/>
      <c r="BD248" s="876"/>
      <c r="BE248" s="876"/>
      <c r="BF248" s="876"/>
      <c r="BG248" s="876"/>
      <c r="BH248" s="876"/>
      <c r="BI248" s="876"/>
      <c r="BJ248" s="876"/>
      <c r="BK248" s="876"/>
      <c r="BL248" s="876"/>
      <c r="BM248" s="876"/>
      <c r="BN248" s="876"/>
      <c r="BO248" s="876"/>
      <c r="BP248" s="876"/>
      <c r="BQ248" s="876"/>
      <c r="BR248" s="876"/>
      <c r="BS248" s="876"/>
      <c r="BT248" s="876"/>
      <c r="BU248" s="876"/>
      <c r="BV248" s="876"/>
      <c r="BW248" s="876"/>
      <c r="BX248" s="876"/>
      <c r="BY248" s="876"/>
      <c r="BZ248" s="876"/>
      <c r="CA248" s="876"/>
      <c r="CB248" s="876"/>
      <c r="CC248" s="876"/>
      <c r="CD248" s="876"/>
      <c r="CE248" s="876"/>
      <c r="CF248" s="876"/>
      <c r="CG248" s="876"/>
      <c r="CH248" s="876"/>
      <c r="CI248" s="876"/>
      <c r="CJ248" s="876"/>
      <c r="CK248" s="876"/>
      <c r="CL248" s="876"/>
      <c r="CM248" s="876"/>
      <c r="CN248" s="876"/>
      <c r="CO248" s="876"/>
      <c r="CP248" s="876"/>
      <c r="CQ248" s="876"/>
      <c r="CR248" s="876"/>
      <c r="CS248" s="876"/>
      <c r="CT248" s="876"/>
      <c r="CU248" s="876"/>
      <c r="CV248" s="876"/>
      <c r="CW248" s="876"/>
      <c r="CX248" s="876"/>
      <c r="CY248" s="876"/>
      <c r="CZ248" s="877"/>
      <c r="DH248" s="555"/>
      <c r="DI248" s="555"/>
      <c r="DK248" s="555"/>
      <c r="DL248" s="555"/>
    </row>
    <row r="249" spans="1:503" ht="12.95" customHeight="1">
      <c r="A249" s="66"/>
      <c r="B249" s="66"/>
      <c r="C249" s="66"/>
      <c r="D249" s="66"/>
      <c r="E249" s="66"/>
      <c r="F249" s="66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70"/>
      <c r="BB249" s="70"/>
      <c r="BC249" s="70"/>
      <c r="BD249" s="70"/>
      <c r="BE249" s="70"/>
      <c r="BF249" s="70"/>
      <c r="BG249" s="70"/>
      <c r="BH249" s="70"/>
      <c r="BI249" s="70"/>
      <c r="BJ249" s="70"/>
      <c r="BK249" s="70"/>
      <c r="BL249" s="70"/>
      <c r="BM249" s="70"/>
      <c r="BN249" s="70"/>
      <c r="BO249" s="70"/>
      <c r="BP249" s="70"/>
      <c r="BQ249" s="70"/>
      <c r="BR249" s="70"/>
      <c r="BS249" s="70"/>
      <c r="BT249" s="70"/>
      <c r="BU249" s="70"/>
      <c r="BV249" s="70"/>
      <c r="BW249" s="70"/>
      <c r="BX249" s="70"/>
      <c r="BY249" s="70"/>
      <c r="BZ249" s="70"/>
      <c r="CA249" s="70"/>
      <c r="CB249" s="70"/>
      <c r="CC249" s="70"/>
      <c r="CD249" s="70"/>
      <c r="CE249" s="70"/>
      <c r="CF249" s="70"/>
      <c r="CG249" s="70"/>
      <c r="CH249" s="70"/>
      <c r="CI249" s="70"/>
      <c r="CJ249" s="70"/>
      <c r="CK249" s="70"/>
      <c r="CL249" s="70"/>
      <c r="CM249" s="70"/>
      <c r="CN249" s="70"/>
      <c r="CO249" s="70"/>
      <c r="CP249" s="70"/>
      <c r="CQ249" s="70"/>
      <c r="CR249" s="70"/>
      <c r="CS249" s="70"/>
      <c r="CT249" s="70"/>
      <c r="CU249" s="70"/>
      <c r="CV249" s="70"/>
      <c r="CW249" s="70"/>
      <c r="CX249" s="70"/>
      <c r="CY249" s="70"/>
      <c r="CZ249" s="70"/>
      <c r="DH249" s="555"/>
      <c r="DI249" s="555"/>
      <c r="DK249" s="555"/>
      <c r="DL249" s="555"/>
    </row>
    <row r="250" spans="1:503" ht="12.95" customHeight="1" thickBot="1">
      <c r="A250" s="24" t="s">
        <v>1889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30"/>
      <c r="BA250" s="30"/>
      <c r="BB250" s="30"/>
      <c r="BC250" s="30"/>
      <c r="BD250" s="30"/>
      <c r="BE250" s="30"/>
      <c r="BF250" s="30"/>
      <c r="BG250" s="30"/>
      <c r="BH250" s="30"/>
      <c r="BI250" s="30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62"/>
      <c r="CN250" s="62"/>
      <c r="CO250" s="62"/>
      <c r="CP250" s="62"/>
      <c r="CQ250" s="62"/>
      <c r="CR250" s="62"/>
      <c r="CS250" s="62"/>
      <c r="CT250" s="62"/>
      <c r="CU250" s="62"/>
      <c r="CV250" s="62"/>
      <c r="CW250" s="62"/>
      <c r="CX250" s="62"/>
      <c r="CY250" s="62"/>
      <c r="CZ250" s="62"/>
    </row>
    <row r="251" spans="1:503" ht="12.95" customHeight="1">
      <c r="A251" s="878" t="s">
        <v>2622</v>
      </c>
      <c r="B251" s="870"/>
      <c r="C251" s="870"/>
      <c r="D251" s="870"/>
      <c r="E251" s="870"/>
      <c r="F251" s="870"/>
      <c r="G251" s="870"/>
      <c r="H251" s="870"/>
      <c r="I251" s="870"/>
      <c r="J251" s="870"/>
      <c r="K251" s="870"/>
      <c r="L251" s="870"/>
      <c r="M251" s="870"/>
      <c r="N251" s="870"/>
      <c r="O251" s="870"/>
      <c r="P251" s="870"/>
      <c r="Q251" s="870"/>
      <c r="R251" s="870"/>
      <c r="S251" s="870"/>
      <c r="T251" s="870"/>
      <c r="U251" s="870"/>
      <c r="V251" s="870"/>
      <c r="W251" s="870"/>
      <c r="X251" s="870"/>
      <c r="Y251" s="870"/>
      <c r="Z251" s="870"/>
      <c r="AA251" s="870"/>
      <c r="AB251" s="870"/>
      <c r="AC251" s="870"/>
      <c r="AD251" s="870"/>
      <c r="AE251" s="870"/>
      <c r="AF251" s="870"/>
      <c r="AG251" s="870"/>
      <c r="AH251" s="870"/>
      <c r="AI251" s="870"/>
      <c r="AJ251" s="870"/>
      <c r="AK251" s="870"/>
      <c r="AL251" s="870"/>
      <c r="AM251" s="870"/>
      <c r="AN251" s="870"/>
      <c r="AO251" s="870"/>
      <c r="AP251" s="870"/>
      <c r="AQ251" s="870"/>
      <c r="AR251" s="870"/>
      <c r="AS251" s="870"/>
      <c r="AT251" s="870"/>
      <c r="AU251" s="870"/>
      <c r="AV251" s="870"/>
      <c r="AW251" s="870"/>
      <c r="AX251" s="870"/>
      <c r="AY251" s="870"/>
      <c r="AZ251" s="870"/>
      <c r="BA251" s="870"/>
      <c r="BB251" s="870"/>
      <c r="BC251" s="870"/>
      <c r="BD251" s="870"/>
      <c r="BE251" s="870"/>
      <c r="BF251" s="870"/>
      <c r="BG251" s="870"/>
      <c r="BH251" s="870"/>
      <c r="BI251" s="870"/>
      <c r="BJ251" s="870"/>
      <c r="BK251" s="870"/>
      <c r="BL251" s="870"/>
      <c r="BM251" s="870"/>
      <c r="BN251" s="870"/>
      <c r="BO251" s="870"/>
      <c r="BP251" s="870"/>
      <c r="BQ251" s="870"/>
      <c r="BR251" s="870"/>
      <c r="BS251" s="870"/>
      <c r="BT251" s="870"/>
      <c r="BU251" s="870"/>
      <c r="BV251" s="870"/>
      <c r="BW251" s="870"/>
      <c r="BX251" s="870"/>
      <c r="BY251" s="870"/>
      <c r="BZ251" s="870"/>
      <c r="CA251" s="870"/>
      <c r="CB251" s="870"/>
      <c r="CC251" s="870"/>
      <c r="CD251" s="870"/>
      <c r="CE251" s="870"/>
      <c r="CF251" s="870"/>
      <c r="CG251" s="870"/>
      <c r="CH251" s="870"/>
      <c r="CI251" s="870"/>
      <c r="CJ251" s="870"/>
      <c r="CK251" s="870"/>
      <c r="CL251" s="870"/>
      <c r="CM251" s="870"/>
      <c r="CN251" s="870"/>
      <c r="CO251" s="870"/>
      <c r="CP251" s="870"/>
      <c r="CQ251" s="870"/>
      <c r="CR251" s="870"/>
      <c r="CS251" s="870"/>
      <c r="CT251" s="870"/>
      <c r="CU251" s="870"/>
      <c r="CV251" s="870"/>
      <c r="CW251" s="870"/>
      <c r="CX251" s="870"/>
      <c r="CY251" s="870"/>
      <c r="CZ251" s="871"/>
      <c r="SE251" s="2"/>
    </row>
    <row r="252" spans="1:503" ht="12.95" customHeight="1">
      <c r="A252" s="872"/>
      <c r="B252" s="873"/>
      <c r="C252" s="873"/>
      <c r="D252" s="873"/>
      <c r="E252" s="873"/>
      <c r="F252" s="873"/>
      <c r="G252" s="873"/>
      <c r="H252" s="873"/>
      <c r="I252" s="873"/>
      <c r="J252" s="873"/>
      <c r="K252" s="873"/>
      <c r="L252" s="873"/>
      <c r="M252" s="873"/>
      <c r="N252" s="873"/>
      <c r="O252" s="873"/>
      <c r="P252" s="873"/>
      <c r="Q252" s="873"/>
      <c r="R252" s="873"/>
      <c r="S252" s="873"/>
      <c r="T252" s="873"/>
      <c r="U252" s="873"/>
      <c r="V252" s="873"/>
      <c r="W252" s="873"/>
      <c r="X252" s="873"/>
      <c r="Y252" s="873"/>
      <c r="Z252" s="873"/>
      <c r="AA252" s="873"/>
      <c r="AB252" s="873"/>
      <c r="AC252" s="873"/>
      <c r="AD252" s="873"/>
      <c r="AE252" s="873"/>
      <c r="AF252" s="873"/>
      <c r="AG252" s="873"/>
      <c r="AH252" s="873"/>
      <c r="AI252" s="873"/>
      <c r="AJ252" s="873"/>
      <c r="AK252" s="873"/>
      <c r="AL252" s="873"/>
      <c r="AM252" s="873"/>
      <c r="AN252" s="873"/>
      <c r="AO252" s="873"/>
      <c r="AP252" s="873"/>
      <c r="AQ252" s="873"/>
      <c r="AR252" s="873"/>
      <c r="AS252" s="873"/>
      <c r="AT252" s="873"/>
      <c r="AU252" s="873"/>
      <c r="AV252" s="873"/>
      <c r="AW252" s="873"/>
      <c r="AX252" s="873"/>
      <c r="AY252" s="873"/>
      <c r="AZ252" s="873"/>
      <c r="BA252" s="873"/>
      <c r="BB252" s="873"/>
      <c r="BC252" s="873"/>
      <c r="BD252" s="873"/>
      <c r="BE252" s="873"/>
      <c r="BF252" s="873"/>
      <c r="BG252" s="873"/>
      <c r="BH252" s="873"/>
      <c r="BI252" s="873"/>
      <c r="BJ252" s="873"/>
      <c r="BK252" s="873"/>
      <c r="BL252" s="873"/>
      <c r="BM252" s="873"/>
      <c r="BN252" s="873"/>
      <c r="BO252" s="873"/>
      <c r="BP252" s="873"/>
      <c r="BQ252" s="873"/>
      <c r="BR252" s="873"/>
      <c r="BS252" s="873"/>
      <c r="BT252" s="873"/>
      <c r="BU252" s="873"/>
      <c r="BV252" s="873"/>
      <c r="BW252" s="873"/>
      <c r="BX252" s="873"/>
      <c r="BY252" s="873"/>
      <c r="BZ252" s="873"/>
      <c r="CA252" s="873"/>
      <c r="CB252" s="873"/>
      <c r="CC252" s="873"/>
      <c r="CD252" s="873"/>
      <c r="CE252" s="873"/>
      <c r="CF252" s="873"/>
      <c r="CG252" s="873"/>
      <c r="CH252" s="873"/>
      <c r="CI252" s="873"/>
      <c r="CJ252" s="873"/>
      <c r="CK252" s="873"/>
      <c r="CL252" s="873"/>
      <c r="CM252" s="873"/>
      <c r="CN252" s="873"/>
      <c r="CO252" s="873"/>
      <c r="CP252" s="873"/>
      <c r="CQ252" s="873"/>
      <c r="CR252" s="873"/>
      <c r="CS252" s="873"/>
      <c r="CT252" s="873"/>
      <c r="CU252" s="873"/>
      <c r="CV252" s="873"/>
      <c r="CW252" s="873"/>
      <c r="CX252" s="873"/>
      <c r="CY252" s="873"/>
      <c r="CZ252" s="874"/>
      <c r="SE252" s="2"/>
    </row>
    <row r="253" spans="1:503" ht="12.95" customHeight="1" thickBot="1">
      <c r="A253" s="875"/>
      <c r="B253" s="876"/>
      <c r="C253" s="876"/>
      <c r="D253" s="876"/>
      <c r="E253" s="876"/>
      <c r="F253" s="876"/>
      <c r="G253" s="876"/>
      <c r="H253" s="876"/>
      <c r="I253" s="876"/>
      <c r="J253" s="876"/>
      <c r="K253" s="876"/>
      <c r="L253" s="876"/>
      <c r="M253" s="876"/>
      <c r="N253" s="876"/>
      <c r="O253" s="876"/>
      <c r="P253" s="876"/>
      <c r="Q253" s="876"/>
      <c r="R253" s="876"/>
      <c r="S253" s="876"/>
      <c r="T253" s="876"/>
      <c r="U253" s="876"/>
      <c r="V253" s="876"/>
      <c r="W253" s="876"/>
      <c r="X253" s="876"/>
      <c r="Y253" s="876"/>
      <c r="Z253" s="876"/>
      <c r="AA253" s="876"/>
      <c r="AB253" s="876"/>
      <c r="AC253" s="876"/>
      <c r="AD253" s="876"/>
      <c r="AE253" s="876"/>
      <c r="AF253" s="876"/>
      <c r="AG253" s="876"/>
      <c r="AH253" s="876"/>
      <c r="AI253" s="876"/>
      <c r="AJ253" s="876"/>
      <c r="AK253" s="876"/>
      <c r="AL253" s="876"/>
      <c r="AM253" s="876"/>
      <c r="AN253" s="876"/>
      <c r="AO253" s="876"/>
      <c r="AP253" s="876"/>
      <c r="AQ253" s="876"/>
      <c r="AR253" s="876"/>
      <c r="AS253" s="876"/>
      <c r="AT253" s="876"/>
      <c r="AU253" s="876"/>
      <c r="AV253" s="876"/>
      <c r="AW253" s="876"/>
      <c r="AX253" s="876"/>
      <c r="AY253" s="876"/>
      <c r="AZ253" s="876"/>
      <c r="BA253" s="876"/>
      <c r="BB253" s="876"/>
      <c r="BC253" s="876"/>
      <c r="BD253" s="876"/>
      <c r="BE253" s="876"/>
      <c r="BF253" s="876"/>
      <c r="BG253" s="876"/>
      <c r="BH253" s="876"/>
      <c r="BI253" s="876"/>
      <c r="BJ253" s="876"/>
      <c r="BK253" s="876"/>
      <c r="BL253" s="876"/>
      <c r="BM253" s="876"/>
      <c r="BN253" s="876"/>
      <c r="BO253" s="876"/>
      <c r="BP253" s="876"/>
      <c r="BQ253" s="876"/>
      <c r="BR253" s="876"/>
      <c r="BS253" s="876"/>
      <c r="BT253" s="876"/>
      <c r="BU253" s="876"/>
      <c r="BV253" s="876"/>
      <c r="BW253" s="876"/>
      <c r="BX253" s="876"/>
      <c r="BY253" s="876"/>
      <c r="BZ253" s="876"/>
      <c r="CA253" s="876"/>
      <c r="CB253" s="876"/>
      <c r="CC253" s="876"/>
      <c r="CD253" s="876"/>
      <c r="CE253" s="876"/>
      <c r="CF253" s="876"/>
      <c r="CG253" s="876"/>
      <c r="CH253" s="876"/>
      <c r="CI253" s="876"/>
      <c r="CJ253" s="876"/>
      <c r="CK253" s="876"/>
      <c r="CL253" s="876"/>
      <c r="CM253" s="876"/>
      <c r="CN253" s="876"/>
      <c r="CO253" s="876"/>
      <c r="CP253" s="876"/>
      <c r="CQ253" s="876"/>
      <c r="CR253" s="876"/>
      <c r="CS253" s="876"/>
      <c r="CT253" s="876"/>
      <c r="CU253" s="876"/>
      <c r="CV253" s="876"/>
      <c r="CW253" s="876"/>
      <c r="CX253" s="876"/>
      <c r="CY253" s="876"/>
      <c r="CZ253" s="877"/>
      <c r="SE253" s="2"/>
    </row>
    <row r="254" spans="1:503" ht="12.95" customHeight="1">
      <c r="A254" s="66"/>
      <c r="B254" s="66"/>
      <c r="C254" s="66"/>
      <c r="D254" s="66"/>
      <c r="E254" s="66"/>
      <c r="F254" s="66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E254" s="70"/>
      <c r="BF254" s="70"/>
      <c r="BG254" s="70"/>
      <c r="BH254" s="70"/>
      <c r="BI254" s="70"/>
      <c r="BJ254" s="70"/>
      <c r="BK254" s="70"/>
      <c r="BL254" s="70"/>
      <c r="BM254" s="70"/>
      <c r="BN254" s="70"/>
      <c r="BO254" s="70"/>
      <c r="BP254" s="70"/>
      <c r="BQ254" s="70"/>
      <c r="BR254" s="70"/>
      <c r="BS254" s="70"/>
      <c r="BT254" s="70"/>
      <c r="BU254" s="70"/>
      <c r="BV254" s="70"/>
      <c r="BW254" s="70"/>
      <c r="BX254" s="70"/>
      <c r="BY254" s="70"/>
      <c r="BZ254" s="70"/>
      <c r="CA254" s="70"/>
      <c r="CB254" s="70"/>
      <c r="CC254" s="70"/>
      <c r="CD254" s="70"/>
      <c r="CE254" s="70"/>
      <c r="CF254" s="70"/>
      <c r="CG254" s="70"/>
      <c r="CH254" s="70"/>
      <c r="CI254" s="70"/>
      <c r="CJ254" s="70"/>
      <c r="CK254" s="70"/>
      <c r="CL254" s="70"/>
      <c r="CM254" s="70"/>
      <c r="CN254" s="70"/>
      <c r="CO254" s="70"/>
      <c r="CP254" s="70"/>
      <c r="CQ254" s="70"/>
      <c r="CR254" s="70"/>
      <c r="CS254" s="70"/>
      <c r="CT254" s="70"/>
      <c r="CU254" s="70"/>
      <c r="CV254" s="70"/>
      <c r="CW254" s="70"/>
      <c r="CX254" s="70"/>
      <c r="CY254" s="70"/>
      <c r="CZ254" s="70"/>
      <c r="SE254" s="2"/>
    </row>
    <row r="255" spans="1:503" ht="12.95" customHeight="1">
      <c r="A255" s="71" t="s">
        <v>1510</v>
      </c>
      <c r="DA255" s="30"/>
      <c r="SE255" s="2"/>
    </row>
    <row r="256" spans="1:503" ht="12.95" customHeight="1" thickBot="1">
      <c r="A256" s="1157" t="str">
        <f>Rodal!$B$4</f>
        <v>C2</v>
      </c>
      <c r="B256" s="1157"/>
      <c r="C256" s="1157"/>
      <c r="D256" s="1157"/>
      <c r="E256" s="1157"/>
      <c r="F256" s="1157"/>
      <c r="G256" s="1106">
        <f>Rodal!$B$17</f>
        <v>615</v>
      </c>
      <c r="H256" s="1107"/>
      <c r="I256" s="1107"/>
      <c r="J256" s="1107"/>
      <c r="K256" s="1107"/>
      <c r="L256" s="1107"/>
      <c r="M256" s="1107"/>
      <c r="N256" s="1107"/>
      <c r="O256" s="1107"/>
      <c r="P256" s="1107"/>
      <c r="Q256" s="1107"/>
      <c r="R256" s="1320">
        <f>Rodal!$D$17</f>
        <v>63.55589200367789</v>
      </c>
      <c r="S256" s="1321"/>
      <c r="T256" s="1321"/>
      <c r="U256" s="1321"/>
      <c r="V256" s="1321"/>
      <c r="W256" s="1321"/>
      <c r="X256" s="1321"/>
      <c r="Y256" s="1321"/>
      <c r="Z256" s="1321"/>
      <c r="AA256" s="1321"/>
      <c r="AB256" s="1321"/>
      <c r="AC256" s="1320">
        <f>Rodal!$F$17</f>
        <v>36.273996823185279</v>
      </c>
      <c r="AD256" s="1321"/>
      <c r="AE256" s="1321"/>
      <c r="AF256" s="1321"/>
      <c r="AG256" s="1321"/>
      <c r="AH256" s="1321"/>
      <c r="AI256" s="1321"/>
      <c r="AJ256" s="1321"/>
      <c r="AK256" s="1321"/>
      <c r="AL256" s="1321"/>
      <c r="AM256" s="1321"/>
      <c r="AN256" s="1320">
        <f>'PM 02'!BT44</f>
        <v>0</v>
      </c>
      <c r="AO256" s="1321"/>
      <c r="AP256" s="1321"/>
      <c r="AQ256" s="1321"/>
      <c r="AR256" s="1321"/>
      <c r="AS256" s="1321"/>
      <c r="AT256" s="1321"/>
      <c r="AU256" s="1321"/>
      <c r="AV256" s="1321"/>
      <c r="AW256" s="1321"/>
      <c r="AX256" s="1321"/>
      <c r="AY256" s="1621"/>
      <c r="AZ256" s="1622"/>
      <c r="BA256" s="1622"/>
      <c r="BB256" s="1622"/>
      <c r="BC256" s="1622"/>
      <c r="BD256" s="1622"/>
      <c r="BE256" s="1622"/>
      <c r="BF256" s="1622"/>
      <c r="BG256" s="1622"/>
      <c r="BH256" s="1622"/>
      <c r="BI256" s="1106">
        <f>Rodal!$C$17</f>
        <v>427.5</v>
      </c>
      <c r="BJ256" s="1107"/>
      <c r="BK256" s="1107"/>
      <c r="BL256" s="1107"/>
      <c r="BM256" s="1107"/>
      <c r="BN256" s="1107"/>
      <c r="BO256" s="1107"/>
      <c r="BP256" s="1107"/>
      <c r="BQ256" s="1107"/>
      <c r="BR256" s="1107"/>
      <c r="BS256" s="1107"/>
      <c r="BT256" s="1320">
        <f>Rodal!$E$17</f>
        <v>38.96924793544683</v>
      </c>
      <c r="BU256" s="1321"/>
      <c r="BV256" s="1321"/>
      <c r="BW256" s="1321"/>
      <c r="BX256" s="1321"/>
      <c r="BY256" s="1321"/>
      <c r="BZ256" s="1321"/>
      <c r="CA256" s="1321"/>
      <c r="CB256" s="1321"/>
      <c r="CC256" s="1321"/>
      <c r="CD256" s="1321"/>
      <c r="CE256" s="1320">
        <f>Rodal!H17</f>
        <v>34.068107738943773</v>
      </c>
      <c r="CF256" s="1321"/>
      <c r="CG256" s="1321"/>
      <c r="CH256" s="1321"/>
      <c r="CI256" s="1321"/>
      <c r="CJ256" s="1321"/>
      <c r="CK256" s="1321"/>
      <c r="CL256" s="1321"/>
      <c r="CM256" s="1321"/>
      <c r="CN256" s="1321"/>
      <c r="CO256" s="1321"/>
      <c r="CP256" s="1320">
        <f>'PM 02'!CP44</f>
        <v>0</v>
      </c>
      <c r="CQ256" s="1321"/>
      <c r="CR256" s="1321"/>
      <c r="CS256" s="1321"/>
      <c r="CT256" s="1321"/>
      <c r="CU256" s="1321"/>
      <c r="CV256" s="1321"/>
      <c r="CW256" s="1321"/>
      <c r="CX256" s="1321"/>
      <c r="CY256" s="1321"/>
      <c r="CZ256" s="1321"/>
      <c r="SE256" s="2"/>
      <c r="SF256" s="2"/>
      <c r="SG256" s="2"/>
      <c r="SH256" s="2"/>
      <c r="SI256" s="2"/>
    </row>
    <row r="257" spans="1:503" ht="12.95" customHeight="1" thickBot="1">
      <c r="A257" s="1155"/>
      <c r="B257" s="1156"/>
      <c r="C257" s="1156"/>
      <c r="D257" s="1156"/>
      <c r="E257" s="1156"/>
      <c r="F257" s="1156"/>
      <c r="G257" s="1318" t="s">
        <v>2766</v>
      </c>
      <c r="H257" s="1206"/>
      <c r="I257" s="1206"/>
      <c r="J257" s="1206"/>
      <c r="K257" s="1206"/>
      <c r="L257" s="1206"/>
      <c r="M257" s="1206"/>
      <c r="N257" s="1206"/>
      <c r="O257" s="1206"/>
      <c r="P257" s="1206"/>
      <c r="Q257" s="1206"/>
      <c r="R257" s="1206"/>
      <c r="S257" s="1206"/>
      <c r="T257" s="1206"/>
      <c r="U257" s="1206"/>
      <c r="V257" s="1206"/>
      <c r="W257" s="1206"/>
      <c r="X257" s="1206"/>
      <c r="Y257" s="1206"/>
      <c r="Z257" s="1206"/>
      <c r="AA257" s="1206"/>
      <c r="AB257" s="1206"/>
      <c r="AC257" s="1206"/>
      <c r="AD257" s="1206"/>
      <c r="AE257" s="1206"/>
      <c r="AF257" s="1206"/>
      <c r="AG257" s="1206"/>
      <c r="AH257" s="1206"/>
      <c r="AI257" s="1206"/>
      <c r="AJ257" s="1206"/>
      <c r="AK257" s="1206"/>
      <c r="AL257" s="1206"/>
      <c r="AM257" s="1206"/>
      <c r="AN257" s="1206"/>
      <c r="AO257" s="1206"/>
      <c r="AP257" s="1206"/>
      <c r="AQ257" s="1206"/>
      <c r="AR257" s="1206"/>
      <c r="AS257" s="1206"/>
      <c r="AT257" s="1206"/>
      <c r="AU257" s="1206"/>
      <c r="AV257" s="1206"/>
      <c r="AW257" s="1206"/>
      <c r="AX257" s="1206"/>
      <c r="AY257" s="1206"/>
      <c r="AZ257" s="1206"/>
      <c r="BA257" s="1206"/>
      <c r="BB257" s="1206"/>
      <c r="BC257" s="1206"/>
      <c r="BD257" s="1206"/>
      <c r="BE257" s="1206"/>
      <c r="BF257" s="1206"/>
      <c r="BG257" s="1206"/>
      <c r="BH257" s="1206"/>
      <c r="BI257" s="1318" t="s">
        <v>2767</v>
      </c>
      <c r="BJ257" s="1319"/>
      <c r="BK257" s="1319"/>
      <c r="BL257" s="1319"/>
      <c r="BM257" s="1319"/>
      <c r="BN257" s="1319"/>
      <c r="BO257" s="1319"/>
      <c r="BP257" s="1319"/>
      <c r="BQ257" s="1319"/>
      <c r="BR257" s="1319"/>
      <c r="BS257" s="1319"/>
      <c r="BT257" s="1319"/>
      <c r="BU257" s="1319"/>
      <c r="BV257" s="1319"/>
      <c r="BW257" s="1319"/>
      <c r="BX257" s="1319"/>
      <c r="BY257" s="1319"/>
      <c r="BZ257" s="1319"/>
      <c r="CA257" s="1319"/>
      <c r="CB257" s="1319"/>
      <c r="CC257" s="1319"/>
      <c r="CD257" s="1319"/>
      <c r="CE257" s="1319"/>
      <c r="CF257" s="1319"/>
      <c r="CG257" s="1319"/>
      <c r="CH257" s="1319"/>
      <c r="CI257" s="1319"/>
      <c r="CJ257" s="1319"/>
      <c r="CK257" s="1319"/>
      <c r="CL257" s="1319"/>
      <c r="CM257" s="1319"/>
      <c r="CN257" s="1319"/>
      <c r="CO257" s="1319"/>
      <c r="CP257" s="1319"/>
      <c r="CQ257" s="1319"/>
      <c r="CR257" s="1319"/>
      <c r="CS257" s="1319"/>
      <c r="CT257" s="1319"/>
      <c r="CU257" s="1319"/>
      <c r="CV257" s="1319"/>
      <c r="CW257" s="1319"/>
      <c r="CX257" s="1319"/>
      <c r="CY257" s="1319"/>
      <c r="CZ257" s="1319"/>
      <c r="SE257" s="2"/>
      <c r="SF257" s="2"/>
      <c r="SG257" s="2"/>
      <c r="SH257" s="2"/>
      <c r="SI257" s="2"/>
    </row>
    <row r="258" spans="1:503" ht="12.95" customHeight="1" thickBot="1">
      <c r="A258" s="1096" t="s">
        <v>0</v>
      </c>
      <c r="B258" s="1097"/>
      <c r="C258" s="1097"/>
      <c r="D258" s="1097"/>
      <c r="E258" s="1097"/>
      <c r="F258" s="1097"/>
      <c r="G258" s="1086" t="s">
        <v>571</v>
      </c>
      <c r="H258" s="1154"/>
      <c r="I258" s="1154"/>
      <c r="J258" s="1154"/>
      <c r="K258" s="1154"/>
      <c r="L258" s="1154"/>
      <c r="M258" s="1154"/>
      <c r="N258" s="1154"/>
      <c r="O258" s="1154"/>
      <c r="P258" s="1154"/>
      <c r="Q258" s="1154"/>
      <c r="R258" s="1086" t="s">
        <v>1160</v>
      </c>
      <c r="S258" s="1154"/>
      <c r="T258" s="1154"/>
      <c r="U258" s="1154"/>
      <c r="V258" s="1154"/>
      <c r="W258" s="1154"/>
      <c r="X258" s="1154"/>
      <c r="Y258" s="1154"/>
      <c r="Z258" s="1154"/>
      <c r="AA258" s="1154"/>
      <c r="AB258" s="1154"/>
      <c r="AC258" s="1086" t="s">
        <v>2768</v>
      </c>
      <c r="AD258" s="1154"/>
      <c r="AE258" s="1154"/>
      <c r="AF258" s="1154"/>
      <c r="AG258" s="1154"/>
      <c r="AH258" s="1154"/>
      <c r="AI258" s="1154"/>
      <c r="AJ258" s="1154"/>
      <c r="AK258" s="1154"/>
      <c r="AL258" s="1154"/>
      <c r="AM258" s="1154"/>
      <c r="AN258" s="1086" t="s">
        <v>1488</v>
      </c>
      <c r="AO258" s="1154"/>
      <c r="AP258" s="1154"/>
      <c r="AQ258" s="1154"/>
      <c r="AR258" s="1154"/>
      <c r="AS258" s="1154"/>
      <c r="AT258" s="1154"/>
      <c r="AU258" s="1154"/>
      <c r="AV258" s="1154"/>
      <c r="AW258" s="1154"/>
      <c r="AX258" s="1154"/>
      <c r="AY258" s="1086" t="s">
        <v>1501</v>
      </c>
      <c r="AZ258" s="1154"/>
      <c r="BA258" s="1154"/>
      <c r="BB258" s="1154"/>
      <c r="BC258" s="1154"/>
      <c r="BD258" s="1154"/>
      <c r="BE258" s="1154"/>
      <c r="BF258" s="1154"/>
      <c r="BG258" s="1154"/>
      <c r="BH258" s="1154"/>
      <c r="BI258" s="1086" t="s">
        <v>571</v>
      </c>
      <c r="BJ258" s="1154"/>
      <c r="BK258" s="1154"/>
      <c r="BL258" s="1154"/>
      <c r="BM258" s="1154"/>
      <c r="BN258" s="1154"/>
      <c r="BO258" s="1154"/>
      <c r="BP258" s="1154"/>
      <c r="BQ258" s="1154"/>
      <c r="BR258" s="1154"/>
      <c r="BS258" s="1154"/>
      <c r="BT258" s="1086" t="s">
        <v>1160</v>
      </c>
      <c r="BU258" s="1154"/>
      <c r="BV258" s="1154"/>
      <c r="BW258" s="1154"/>
      <c r="BX258" s="1154"/>
      <c r="BY258" s="1154"/>
      <c r="BZ258" s="1154"/>
      <c r="CA258" s="1154"/>
      <c r="CB258" s="1154"/>
      <c r="CC258" s="1154"/>
      <c r="CD258" s="1154"/>
      <c r="CE258" s="1086" t="s">
        <v>2769</v>
      </c>
      <c r="CF258" s="1154"/>
      <c r="CG258" s="1154"/>
      <c r="CH258" s="1154"/>
      <c r="CI258" s="1154"/>
      <c r="CJ258" s="1154"/>
      <c r="CK258" s="1154"/>
      <c r="CL258" s="1154"/>
      <c r="CM258" s="1154"/>
      <c r="CN258" s="1154"/>
      <c r="CO258" s="1154"/>
      <c r="CP258" s="1086" t="s">
        <v>1488</v>
      </c>
      <c r="CQ258" s="1154"/>
      <c r="CR258" s="1154"/>
      <c r="CS258" s="1154"/>
      <c r="CT258" s="1154"/>
      <c r="CU258" s="1154"/>
      <c r="CV258" s="1154"/>
      <c r="CW258" s="1154"/>
      <c r="CX258" s="1154"/>
      <c r="CY258" s="1154"/>
      <c r="CZ258" s="1154"/>
      <c r="SE258" s="2"/>
      <c r="SF258" s="2"/>
      <c r="SG258" s="2"/>
      <c r="SH258" s="2"/>
      <c r="SI258" s="2"/>
    </row>
    <row r="259" spans="1:503" ht="12.95" customHeight="1" thickBot="1">
      <c r="A259" s="1113"/>
      <c r="B259" s="1110"/>
      <c r="C259" s="1110"/>
      <c r="D259" s="1110"/>
      <c r="E259" s="1110"/>
      <c r="F259" s="1110"/>
      <c r="G259" s="1154"/>
      <c r="H259" s="1154"/>
      <c r="I259" s="1154"/>
      <c r="J259" s="1154"/>
      <c r="K259" s="1154"/>
      <c r="L259" s="1154"/>
      <c r="M259" s="1154"/>
      <c r="N259" s="1154"/>
      <c r="O259" s="1154"/>
      <c r="P259" s="1154"/>
      <c r="Q259" s="1154"/>
      <c r="R259" s="1154"/>
      <c r="S259" s="1154"/>
      <c r="T259" s="1154"/>
      <c r="U259" s="1154"/>
      <c r="V259" s="1154"/>
      <c r="W259" s="1154"/>
      <c r="X259" s="1154"/>
      <c r="Y259" s="1154"/>
      <c r="Z259" s="1154"/>
      <c r="AA259" s="1154"/>
      <c r="AB259" s="1154"/>
      <c r="AC259" s="1154"/>
      <c r="AD259" s="1154"/>
      <c r="AE259" s="1154"/>
      <c r="AF259" s="1154"/>
      <c r="AG259" s="1154"/>
      <c r="AH259" s="1154"/>
      <c r="AI259" s="1154"/>
      <c r="AJ259" s="1154"/>
      <c r="AK259" s="1154"/>
      <c r="AL259" s="1154"/>
      <c r="AM259" s="1154"/>
      <c r="AN259" s="1154"/>
      <c r="AO259" s="1154"/>
      <c r="AP259" s="1154"/>
      <c r="AQ259" s="1154"/>
      <c r="AR259" s="1154"/>
      <c r="AS259" s="1154"/>
      <c r="AT259" s="1154"/>
      <c r="AU259" s="1154"/>
      <c r="AV259" s="1154"/>
      <c r="AW259" s="1154"/>
      <c r="AX259" s="1154"/>
      <c r="AY259" s="1154"/>
      <c r="AZ259" s="1154"/>
      <c r="BA259" s="1154"/>
      <c r="BB259" s="1154"/>
      <c r="BC259" s="1154"/>
      <c r="BD259" s="1154"/>
      <c r="BE259" s="1154"/>
      <c r="BF259" s="1154"/>
      <c r="BG259" s="1154"/>
      <c r="BH259" s="1154"/>
      <c r="BI259" s="1154"/>
      <c r="BJ259" s="1154"/>
      <c r="BK259" s="1154"/>
      <c r="BL259" s="1154"/>
      <c r="BM259" s="1154"/>
      <c r="BN259" s="1154"/>
      <c r="BO259" s="1154"/>
      <c r="BP259" s="1154"/>
      <c r="BQ259" s="1154"/>
      <c r="BR259" s="1154"/>
      <c r="BS259" s="1154"/>
      <c r="BT259" s="1154"/>
      <c r="BU259" s="1154"/>
      <c r="BV259" s="1154"/>
      <c r="BW259" s="1154"/>
      <c r="BX259" s="1154"/>
      <c r="BY259" s="1154"/>
      <c r="BZ259" s="1154"/>
      <c r="CA259" s="1154"/>
      <c r="CB259" s="1154"/>
      <c r="CC259" s="1154"/>
      <c r="CD259" s="1154"/>
      <c r="CE259" s="1154"/>
      <c r="CF259" s="1154"/>
      <c r="CG259" s="1154"/>
      <c r="CH259" s="1154"/>
      <c r="CI259" s="1154"/>
      <c r="CJ259" s="1154"/>
      <c r="CK259" s="1154"/>
      <c r="CL259" s="1154"/>
      <c r="CM259" s="1154"/>
      <c r="CN259" s="1154"/>
      <c r="CO259" s="1154"/>
      <c r="CP259" s="1154"/>
      <c r="CQ259" s="1154"/>
      <c r="CR259" s="1154"/>
      <c r="CS259" s="1154"/>
      <c r="CT259" s="1154"/>
      <c r="CU259" s="1154"/>
      <c r="CV259" s="1154"/>
      <c r="CW259" s="1154"/>
      <c r="CX259" s="1154"/>
      <c r="CY259" s="1154"/>
      <c r="CZ259" s="1154"/>
      <c r="SE259" s="2"/>
      <c r="SF259" s="2"/>
      <c r="SG259" s="2"/>
      <c r="SH259" s="2"/>
      <c r="SI259" s="2"/>
    </row>
    <row r="260" spans="1:503" ht="12.95" customHeight="1">
      <c r="A260" s="1331" t="s">
        <v>3330</v>
      </c>
      <c r="B260" s="1332"/>
      <c r="C260" s="1332"/>
      <c r="D260" s="1332"/>
      <c r="E260" s="1332"/>
      <c r="F260" s="1332"/>
      <c r="G260" s="1102"/>
      <c r="H260" s="1103"/>
      <c r="I260" s="1103"/>
      <c r="J260" s="1103"/>
      <c r="K260" s="1103"/>
      <c r="L260" s="1103"/>
      <c r="M260" s="1103"/>
      <c r="N260" s="1103"/>
      <c r="O260" s="1103"/>
      <c r="P260" s="1103"/>
      <c r="Q260" s="1103"/>
      <c r="R260" s="1333"/>
      <c r="S260" s="1105"/>
      <c r="T260" s="1105"/>
      <c r="U260" s="1105"/>
      <c r="V260" s="1105"/>
      <c r="W260" s="1105"/>
      <c r="X260" s="1105"/>
      <c r="Y260" s="1105"/>
      <c r="Z260" s="1105"/>
      <c r="AA260" s="1105"/>
      <c r="AB260" s="1105"/>
      <c r="AC260" s="1333"/>
      <c r="AD260" s="1105"/>
      <c r="AE260" s="1105"/>
      <c r="AF260" s="1105"/>
      <c r="AG260" s="1105"/>
      <c r="AH260" s="1105"/>
      <c r="AI260" s="1105"/>
      <c r="AJ260" s="1105"/>
      <c r="AK260" s="1105"/>
      <c r="AL260" s="1105"/>
      <c r="AM260" s="1105"/>
      <c r="AN260" s="1104"/>
      <c r="AO260" s="1105"/>
      <c r="AP260" s="1105"/>
      <c r="AQ260" s="1105"/>
      <c r="AR260" s="1105"/>
      <c r="AS260" s="1105"/>
      <c r="AT260" s="1105"/>
      <c r="AU260" s="1105"/>
      <c r="AV260" s="1105"/>
      <c r="AW260" s="1105"/>
      <c r="AX260" s="1105"/>
      <c r="AY260" s="1100"/>
      <c r="AZ260" s="1101"/>
      <c r="BA260" s="1101"/>
      <c r="BB260" s="1101"/>
      <c r="BC260" s="1101"/>
      <c r="BD260" s="1101"/>
      <c r="BE260" s="1101"/>
      <c r="BF260" s="1101"/>
      <c r="BG260" s="1101"/>
      <c r="BH260" s="1101"/>
      <c r="BI260" s="1619"/>
      <c r="BJ260" s="1103"/>
      <c r="BK260" s="1103"/>
      <c r="BL260" s="1103"/>
      <c r="BM260" s="1103"/>
      <c r="BN260" s="1103"/>
      <c r="BO260" s="1103"/>
      <c r="BP260" s="1103"/>
      <c r="BQ260" s="1103"/>
      <c r="BR260" s="1103"/>
      <c r="BS260" s="1103"/>
      <c r="BT260" s="1104"/>
      <c r="BU260" s="1105"/>
      <c r="BV260" s="1105"/>
      <c r="BW260" s="1105"/>
      <c r="BX260" s="1105"/>
      <c r="BY260" s="1105"/>
      <c r="BZ260" s="1105"/>
      <c r="CA260" s="1105"/>
      <c r="CB260" s="1105"/>
      <c r="CC260" s="1105"/>
      <c r="CD260" s="1105"/>
      <c r="CE260" s="1104"/>
      <c r="CF260" s="1105"/>
      <c r="CG260" s="1105"/>
      <c r="CH260" s="1105"/>
      <c r="CI260" s="1105"/>
      <c r="CJ260" s="1105"/>
      <c r="CK260" s="1105"/>
      <c r="CL260" s="1105"/>
      <c r="CM260" s="1105"/>
      <c r="CN260" s="1105"/>
      <c r="CO260" s="1105"/>
      <c r="CP260" s="1104"/>
      <c r="CQ260" s="1105"/>
      <c r="CR260" s="1105"/>
      <c r="CS260" s="1105"/>
      <c r="CT260" s="1105"/>
      <c r="CU260" s="1105"/>
      <c r="CV260" s="1105"/>
      <c r="CW260" s="1105"/>
      <c r="CX260" s="1105"/>
      <c r="CY260" s="1105"/>
      <c r="CZ260" s="1105"/>
      <c r="DC260" s="574"/>
      <c r="DD260" s="574"/>
      <c r="SE260" s="2"/>
      <c r="SF260" s="2"/>
      <c r="SG260" s="2"/>
      <c r="SH260" s="2"/>
      <c r="SI260" s="2"/>
    </row>
    <row r="261" spans="1:503" ht="12.95" customHeight="1">
      <c r="A261" s="1341"/>
      <c r="B261" s="1099"/>
      <c r="C261" s="1099"/>
      <c r="D261" s="1099"/>
      <c r="E261" s="1099"/>
      <c r="F261" s="1099"/>
      <c r="G261" s="1341"/>
      <c r="H261" s="1099"/>
      <c r="I261" s="1099"/>
      <c r="J261" s="1099"/>
      <c r="K261" s="1099"/>
      <c r="L261" s="1099"/>
      <c r="M261" s="1099"/>
      <c r="N261" s="1099"/>
      <c r="O261" s="1099"/>
      <c r="P261" s="1099"/>
      <c r="Q261" s="1099"/>
      <c r="R261" s="1341"/>
      <c r="S261" s="1099"/>
      <c r="T261" s="1099"/>
      <c r="U261" s="1099"/>
      <c r="V261" s="1099"/>
      <c r="W261" s="1099"/>
      <c r="X261" s="1099"/>
      <c r="Y261" s="1099"/>
      <c r="Z261" s="1099"/>
      <c r="AA261" s="1099"/>
      <c r="AB261" s="1099"/>
      <c r="AC261" s="1341"/>
      <c r="AD261" s="1099"/>
      <c r="AE261" s="1099"/>
      <c r="AF261" s="1099"/>
      <c r="AG261" s="1099"/>
      <c r="AH261" s="1099"/>
      <c r="AI261" s="1099"/>
      <c r="AJ261" s="1099"/>
      <c r="AK261" s="1099"/>
      <c r="AL261" s="1099"/>
      <c r="AM261" s="1099"/>
      <c r="AN261" s="1098"/>
      <c r="AO261" s="1099"/>
      <c r="AP261" s="1099"/>
      <c r="AQ261" s="1099"/>
      <c r="AR261" s="1099"/>
      <c r="AS261" s="1099"/>
      <c r="AT261" s="1099"/>
      <c r="AU261" s="1099"/>
      <c r="AV261" s="1099"/>
      <c r="AW261" s="1099"/>
      <c r="AX261" s="1099"/>
      <c r="AY261" s="1098"/>
      <c r="AZ261" s="1099"/>
      <c r="BA261" s="1099"/>
      <c r="BB261" s="1099"/>
      <c r="BC261" s="1099"/>
      <c r="BD261" s="1099"/>
      <c r="BE261" s="1099"/>
      <c r="BF261" s="1099"/>
      <c r="BG261" s="1099"/>
      <c r="BH261" s="1099"/>
      <c r="BI261" s="1678"/>
      <c r="BJ261" s="1099"/>
      <c r="BK261" s="1099"/>
      <c r="BL261" s="1099"/>
      <c r="BM261" s="1099"/>
      <c r="BN261" s="1099"/>
      <c r="BO261" s="1099"/>
      <c r="BP261" s="1099"/>
      <c r="BQ261" s="1099"/>
      <c r="BR261" s="1099"/>
      <c r="BS261" s="1099"/>
      <c r="BT261" s="1098"/>
      <c r="BU261" s="1099"/>
      <c r="BV261" s="1099"/>
      <c r="BW261" s="1099"/>
      <c r="BX261" s="1099"/>
      <c r="BY261" s="1099"/>
      <c r="BZ261" s="1099"/>
      <c r="CA261" s="1099"/>
      <c r="CB261" s="1099"/>
      <c r="CC261" s="1099"/>
      <c r="CD261" s="1099"/>
      <c r="CE261" s="1098"/>
      <c r="CF261" s="1099"/>
      <c r="CG261" s="1099"/>
      <c r="CH261" s="1099"/>
      <c r="CI261" s="1099"/>
      <c r="CJ261" s="1099"/>
      <c r="CK261" s="1099"/>
      <c r="CL261" s="1099"/>
      <c r="CM261" s="1099"/>
      <c r="CN261" s="1099"/>
      <c r="CO261" s="1099"/>
      <c r="CP261" s="1098"/>
      <c r="CQ261" s="1099"/>
      <c r="CR261" s="1099"/>
      <c r="CS261" s="1099"/>
      <c r="CT261" s="1099"/>
      <c r="CU261" s="1099"/>
      <c r="CV261" s="1099"/>
      <c r="CW261" s="1099"/>
      <c r="CX261" s="1099"/>
      <c r="CY261" s="1099"/>
      <c r="CZ261" s="1099"/>
      <c r="DJ261" s="92"/>
      <c r="SE261" s="2"/>
      <c r="SF261" s="2"/>
      <c r="SG261" s="2"/>
      <c r="SH261" s="2"/>
      <c r="SI261" s="2"/>
    </row>
    <row r="262" spans="1:503" ht="12.95" customHeight="1" thickBot="1">
      <c r="A262" s="24" t="s">
        <v>1089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30"/>
      <c r="BA262" s="30"/>
      <c r="BB262" s="30"/>
      <c r="BC262" s="30"/>
      <c r="BD262" s="30"/>
      <c r="BE262" s="30"/>
      <c r="BF262" s="30"/>
      <c r="BG262" s="30"/>
      <c r="BH262" s="30"/>
      <c r="BI262" s="30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J262" s="92"/>
      <c r="SE262" s="2"/>
      <c r="SF262" s="2"/>
      <c r="SG262" s="2"/>
      <c r="SH262" s="2"/>
      <c r="SI262" s="2"/>
    </row>
    <row r="263" spans="1:503" ht="12.95" customHeight="1">
      <c r="A263" s="1076" t="s">
        <v>2622</v>
      </c>
      <c r="B263" s="870"/>
      <c r="C263" s="870"/>
      <c r="D263" s="870"/>
      <c r="E263" s="870"/>
      <c r="F263" s="870"/>
      <c r="G263" s="870"/>
      <c r="H263" s="870"/>
      <c r="I263" s="870"/>
      <c r="J263" s="870"/>
      <c r="K263" s="870"/>
      <c r="L263" s="870"/>
      <c r="M263" s="870"/>
      <c r="N263" s="870"/>
      <c r="O263" s="870"/>
      <c r="P263" s="870"/>
      <c r="Q263" s="870"/>
      <c r="R263" s="870"/>
      <c r="S263" s="870"/>
      <c r="T263" s="870"/>
      <c r="U263" s="870"/>
      <c r="V263" s="870"/>
      <c r="W263" s="870"/>
      <c r="X263" s="870"/>
      <c r="Y263" s="870"/>
      <c r="Z263" s="870"/>
      <c r="AA263" s="870"/>
      <c r="AB263" s="870"/>
      <c r="AC263" s="870"/>
      <c r="AD263" s="870"/>
      <c r="AE263" s="870"/>
      <c r="AF263" s="870"/>
      <c r="AG263" s="870"/>
      <c r="AH263" s="870"/>
      <c r="AI263" s="870"/>
      <c r="AJ263" s="870"/>
      <c r="AK263" s="870"/>
      <c r="AL263" s="870"/>
      <c r="AM263" s="870"/>
      <c r="AN263" s="870"/>
      <c r="AO263" s="870"/>
      <c r="AP263" s="870"/>
      <c r="AQ263" s="870"/>
      <c r="AR263" s="870"/>
      <c r="AS263" s="870"/>
      <c r="AT263" s="870"/>
      <c r="AU263" s="870"/>
      <c r="AV263" s="870"/>
      <c r="AW263" s="870"/>
      <c r="AX263" s="870"/>
      <c r="AY263" s="870"/>
      <c r="AZ263" s="870"/>
      <c r="BA263" s="870"/>
      <c r="BB263" s="870"/>
      <c r="BC263" s="870"/>
      <c r="BD263" s="870"/>
      <c r="BE263" s="870"/>
      <c r="BF263" s="870"/>
      <c r="BG263" s="870"/>
      <c r="BH263" s="870"/>
      <c r="BI263" s="870"/>
      <c r="BJ263" s="870"/>
      <c r="BK263" s="870"/>
      <c r="BL263" s="870"/>
      <c r="BM263" s="870"/>
      <c r="BN263" s="870"/>
      <c r="BO263" s="870"/>
      <c r="BP263" s="870"/>
      <c r="BQ263" s="870"/>
      <c r="BR263" s="870"/>
      <c r="BS263" s="870"/>
      <c r="BT263" s="870"/>
      <c r="BU263" s="870"/>
      <c r="BV263" s="870"/>
      <c r="BW263" s="870"/>
      <c r="BX263" s="870"/>
      <c r="BY263" s="870"/>
      <c r="BZ263" s="870"/>
      <c r="CA263" s="870"/>
      <c r="CB263" s="870"/>
      <c r="CC263" s="870"/>
      <c r="CD263" s="870"/>
      <c r="CE263" s="870"/>
      <c r="CF263" s="870"/>
      <c r="CG263" s="870"/>
      <c r="CH263" s="870"/>
      <c r="CI263" s="870"/>
      <c r="CJ263" s="870"/>
      <c r="CK263" s="870"/>
      <c r="CL263" s="870"/>
      <c r="CM263" s="870"/>
      <c r="CN263" s="870"/>
      <c r="CO263" s="870"/>
      <c r="CP263" s="870"/>
      <c r="CQ263" s="870"/>
      <c r="CR263" s="870"/>
      <c r="CS263" s="870"/>
      <c r="CT263" s="870"/>
      <c r="CU263" s="870"/>
      <c r="CV263" s="870"/>
      <c r="CW263" s="870"/>
      <c r="CX263" s="870"/>
      <c r="CY263" s="870"/>
      <c r="CZ263" s="871"/>
      <c r="DA263" s="66"/>
      <c r="DJ263" s="92"/>
      <c r="SE263" s="2"/>
      <c r="SF263" s="2"/>
      <c r="SG263" s="2"/>
      <c r="SH263" s="2"/>
      <c r="SI263" s="2"/>
    </row>
    <row r="264" spans="1:503" ht="12.95" customHeight="1">
      <c r="A264" s="872"/>
      <c r="B264" s="873"/>
      <c r="C264" s="873"/>
      <c r="D264" s="873"/>
      <c r="E264" s="873"/>
      <c r="F264" s="873"/>
      <c r="G264" s="873"/>
      <c r="H264" s="873"/>
      <c r="I264" s="873"/>
      <c r="J264" s="873"/>
      <c r="K264" s="873"/>
      <c r="L264" s="873"/>
      <c r="M264" s="873"/>
      <c r="N264" s="873"/>
      <c r="O264" s="873"/>
      <c r="P264" s="873"/>
      <c r="Q264" s="873"/>
      <c r="R264" s="873"/>
      <c r="S264" s="873"/>
      <c r="T264" s="873"/>
      <c r="U264" s="873"/>
      <c r="V264" s="873"/>
      <c r="W264" s="873"/>
      <c r="X264" s="873"/>
      <c r="Y264" s="873"/>
      <c r="Z264" s="873"/>
      <c r="AA264" s="873"/>
      <c r="AB264" s="873"/>
      <c r="AC264" s="873"/>
      <c r="AD264" s="873"/>
      <c r="AE264" s="873"/>
      <c r="AF264" s="873"/>
      <c r="AG264" s="873"/>
      <c r="AH264" s="873"/>
      <c r="AI264" s="873"/>
      <c r="AJ264" s="873"/>
      <c r="AK264" s="873"/>
      <c r="AL264" s="873"/>
      <c r="AM264" s="873"/>
      <c r="AN264" s="873"/>
      <c r="AO264" s="873"/>
      <c r="AP264" s="873"/>
      <c r="AQ264" s="873"/>
      <c r="AR264" s="873"/>
      <c r="AS264" s="873"/>
      <c r="AT264" s="873"/>
      <c r="AU264" s="873"/>
      <c r="AV264" s="873"/>
      <c r="AW264" s="873"/>
      <c r="AX264" s="873"/>
      <c r="AY264" s="873"/>
      <c r="AZ264" s="873"/>
      <c r="BA264" s="873"/>
      <c r="BB264" s="873"/>
      <c r="BC264" s="873"/>
      <c r="BD264" s="873"/>
      <c r="BE264" s="873"/>
      <c r="BF264" s="873"/>
      <c r="BG264" s="873"/>
      <c r="BH264" s="873"/>
      <c r="BI264" s="873"/>
      <c r="BJ264" s="873"/>
      <c r="BK264" s="873"/>
      <c r="BL264" s="873"/>
      <c r="BM264" s="873"/>
      <c r="BN264" s="873"/>
      <c r="BO264" s="873"/>
      <c r="BP264" s="873"/>
      <c r="BQ264" s="873"/>
      <c r="BR264" s="873"/>
      <c r="BS264" s="873"/>
      <c r="BT264" s="873"/>
      <c r="BU264" s="873"/>
      <c r="BV264" s="873"/>
      <c r="BW264" s="873"/>
      <c r="BX264" s="873"/>
      <c r="BY264" s="873"/>
      <c r="BZ264" s="873"/>
      <c r="CA264" s="873"/>
      <c r="CB264" s="873"/>
      <c r="CC264" s="873"/>
      <c r="CD264" s="873"/>
      <c r="CE264" s="873"/>
      <c r="CF264" s="873"/>
      <c r="CG264" s="873"/>
      <c r="CH264" s="873"/>
      <c r="CI264" s="873"/>
      <c r="CJ264" s="873"/>
      <c r="CK264" s="873"/>
      <c r="CL264" s="873"/>
      <c r="CM264" s="873"/>
      <c r="CN264" s="873"/>
      <c r="CO264" s="873"/>
      <c r="CP264" s="873"/>
      <c r="CQ264" s="873"/>
      <c r="CR264" s="873"/>
      <c r="CS264" s="873"/>
      <c r="CT264" s="873"/>
      <c r="CU264" s="873"/>
      <c r="CV264" s="873"/>
      <c r="CW264" s="873"/>
      <c r="CX264" s="873"/>
      <c r="CY264" s="873"/>
      <c r="CZ264" s="874"/>
      <c r="DJ264" s="92"/>
      <c r="SE264" s="2"/>
      <c r="SF264" s="2"/>
      <c r="SG264" s="2"/>
      <c r="SH264" s="2"/>
      <c r="SI264" s="2"/>
    </row>
    <row r="265" spans="1:503" ht="12.95" customHeight="1" thickBot="1">
      <c r="A265" s="875"/>
      <c r="B265" s="876"/>
      <c r="C265" s="876"/>
      <c r="D265" s="876"/>
      <c r="E265" s="876"/>
      <c r="F265" s="876"/>
      <c r="G265" s="876"/>
      <c r="H265" s="876"/>
      <c r="I265" s="876"/>
      <c r="J265" s="876"/>
      <c r="K265" s="876"/>
      <c r="L265" s="876"/>
      <c r="M265" s="876"/>
      <c r="N265" s="876"/>
      <c r="O265" s="876"/>
      <c r="P265" s="876"/>
      <c r="Q265" s="876"/>
      <c r="R265" s="876"/>
      <c r="S265" s="876"/>
      <c r="T265" s="876"/>
      <c r="U265" s="876"/>
      <c r="V265" s="876"/>
      <c r="W265" s="876"/>
      <c r="X265" s="876"/>
      <c r="Y265" s="876"/>
      <c r="Z265" s="876"/>
      <c r="AA265" s="876"/>
      <c r="AB265" s="876"/>
      <c r="AC265" s="876"/>
      <c r="AD265" s="876"/>
      <c r="AE265" s="876"/>
      <c r="AF265" s="876"/>
      <c r="AG265" s="876"/>
      <c r="AH265" s="876"/>
      <c r="AI265" s="876"/>
      <c r="AJ265" s="876"/>
      <c r="AK265" s="876"/>
      <c r="AL265" s="876"/>
      <c r="AM265" s="876"/>
      <c r="AN265" s="876"/>
      <c r="AO265" s="876"/>
      <c r="AP265" s="876"/>
      <c r="AQ265" s="876"/>
      <c r="AR265" s="876"/>
      <c r="AS265" s="876"/>
      <c r="AT265" s="876"/>
      <c r="AU265" s="876"/>
      <c r="AV265" s="876"/>
      <c r="AW265" s="876"/>
      <c r="AX265" s="876"/>
      <c r="AY265" s="876"/>
      <c r="AZ265" s="876"/>
      <c r="BA265" s="876"/>
      <c r="BB265" s="876"/>
      <c r="BC265" s="876"/>
      <c r="BD265" s="876"/>
      <c r="BE265" s="876"/>
      <c r="BF265" s="876"/>
      <c r="BG265" s="876"/>
      <c r="BH265" s="876"/>
      <c r="BI265" s="876"/>
      <c r="BJ265" s="876"/>
      <c r="BK265" s="876"/>
      <c r="BL265" s="876"/>
      <c r="BM265" s="876"/>
      <c r="BN265" s="876"/>
      <c r="BO265" s="876"/>
      <c r="BP265" s="876"/>
      <c r="BQ265" s="876"/>
      <c r="BR265" s="876"/>
      <c r="BS265" s="876"/>
      <c r="BT265" s="876"/>
      <c r="BU265" s="876"/>
      <c r="BV265" s="876"/>
      <c r="BW265" s="876"/>
      <c r="BX265" s="876"/>
      <c r="BY265" s="876"/>
      <c r="BZ265" s="876"/>
      <c r="CA265" s="876"/>
      <c r="CB265" s="876"/>
      <c r="CC265" s="876"/>
      <c r="CD265" s="876"/>
      <c r="CE265" s="876"/>
      <c r="CF265" s="876"/>
      <c r="CG265" s="876"/>
      <c r="CH265" s="876"/>
      <c r="CI265" s="876"/>
      <c r="CJ265" s="876"/>
      <c r="CK265" s="876"/>
      <c r="CL265" s="876"/>
      <c r="CM265" s="876"/>
      <c r="CN265" s="876"/>
      <c r="CO265" s="876"/>
      <c r="CP265" s="876"/>
      <c r="CQ265" s="876"/>
      <c r="CR265" s="876"/>
      <c r="CS265" s="876"/>
      <c r="CT265" s="876"/>
      <c r="CU265" s="876"/>
      <c r="CV265" s="876"/>
      <c r="CW265" s="876"/>
      <c r="CX265" s="876"/>
      <c r="CY265" s="876"/>
      <c r="CZ265" s="877"/>
      <c r="DJ265" s="92"/>
      <c r="DK265" s="565"/>
      <c r="DL265" s="565"/>
      <c r="DM265" s="565"/>
      <c r="DN265" s="565"/>
      <c r="DO265" s="565"/>
      <c r="DP265" s="565"/>
      <c r="DQ265" s="565"/>
      <c r="DR265" s="565"/>
      <c r="DS265" s="565"/>
      <c r="DT265" s="565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F265" s="2"/>
    </row>
    <row r="266" spans="1:503" ht="12.9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5"/>
      <c r="AX266" s="45"/>
      <c r="AY266" s="45"/>
      <c r="AZ266" s="45"/>
      <c r="BA266" s="45"/>
      <c r="BB266" s="45"/>
      <c r="BC266" s="45"/>
      <c r="BD266" s="45"/>
      <c r="BE266" s="45"/>
      <c r="BF266" s="45"/>
      <c r="BG266" s="45"/>
      <c r="BH266" s="45"/>
      <c r="BI266" s="45"/>
      <c r="BJ266" s="45"/>
      <c r="BK266" s="45"/>
      <c r="BL266" s="45"/>
      <c r="BM266" s="45"/>
      <c r="BN266" s="45"/>
      <c r="BO266" s="45"/>
      <c r="BP266" s="45"/>
      <c r="BQ266" s="45"/>
      <c r="BR266" s="45"/>
      <c r="BS266" s="45"/>
      <c r="BT266" s="45"/>
      <c r="BU266" s="45"/>
      <c r="BV266" s="45"/>
      <c r="BW266" s="45"/>
      <c r="BX266" s="45"/>
      <c r="BY266" s="45"/>
      <c r="BZ266" s="45"/>
      <c r="CA266" s="45"/>
      <c r="CB266" s="45"/>
      <c r="CC266" s="45"/>
      <c r="CD266" s="45"/>
      <c r="CE266" s="45"/>
      <c r="CF266" s="45"/>
      <c r="CG266" s="45"/>
      <c r="CH266" s="45"/>
      <c r="CI266" s="45"/>
      <c r="CJ266" s="45"/>
      <c r="CK266" s="45"/>
      <c r="CL266" s="45"/>
      <c r="CM266" s="45"/>
      <c r="CN266" s="45"/>
      <c r="CO266" s="45"/>
      <c r="CP266" s="45"/>
      <c r="CQ266" s="45"/>
      <c r="CR266" s="45"/>
      <c r="CS266" s="45"/>
      <c r="CT266" s="45"/>
      <c r="CU266" s="45"/>
      <c r="CV266" s="45"/>
      <c r="CW266" s="45"/>
      <c r="CX266" s="45"/>
      <c r="CY266" s="45"/>
      <c r="CZ266" s="45"/>
      <c r="DA266" s="1595"/>
      <c r="DJ266" s="92"/>
      <c r="DK266" s="565"/>
      <c r="DL266" s="565"/>
      <c r="DM266" s="565"/>
      <c r="DN266" s="565"/>
      <c r="DO266" s="565"/>
      <c r="DP266" s="565"/>
      <c r="DQ266" s="565"/>
      <c r="DR266" s="565"/>
      <c r="DS266" s="565"/>
      <c r="DT266" s="565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F266" s="2"/>
    </row>
    <row r="267" spans="1:503" ht="12.95" customHeight="1">
      <c r="A267" s="531" t="s">
        <v>1890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30"/>
      <c r="BA267" s="30"/>
      <c r="BB267" s="30"/>
      <c r="BC267" s="30"/>
      <c r="BD267" s="30"/>
      <c r="BE267" s="30"/>
      <c r="BF267" s="30"/>
      <c r="BG267" s="30"/>
      <c r="BH267" s="30"/>
      <c r="BI267" s="30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1596"/>
      <c r="DJ267" s="92"/>
    </row>
    <row r="268" spans="1:503" ht="12.95" customHeight="1" thickBot="1">
      <c r="A268" s="2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30"/>
      <c r="BA268" s="30"/>
      <c r="BB268" s="30"/>
      <c r="BC268" s="30"/>
      <c r="BD268" s="30"/>
      <c r="BE268" s="30"/>
      <c r="BF268" s="30"/>
      <c r="BG268" s="30"/>
      <c r="BH268" s="30"/>
      <c r="BI268" s="30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66"/>
      <c r="CJ268" s="758"/>
      <c r="CK268" s="758"/>
      <c r="CL268" s="758"/>
      <c r="CM268" s="758"/>
      <c r="CN268" s="758"/>
      <c r="CO268" s="758"/>
      <c r="CP268" s="758"/>
      <c r="CQ268" s="758"/>
      <c r="CR268" s="758"/>
      <c r="CS268" s="758"/>
      <c r="CT268" s="758"/>
      <c r="CU268" s="758"/>
      <c r="CV268" s="758"/>
      <c r="CW268" s="758"/>
      <c r="CX268" s="758"/>
      <c r="CY268" s="758"/>
      <c r="CZ268" s="758"/>
      <c r="DA268" s="1595"/>
      <c r="DJ268" s="92"/>
    </row>
    <row r="269" spans="1:503" ht="12.95" customHeight="1" thickBot="1">
      <c r="A269" s="1086" t="s">
        <v>0</v>
      </c>
      <c r="B269" s="1086"/>
      <c r="C269" s="1086"/>
      <c r="D269" s="1086"/>
      <c r="E269" s="1086"/>
      <c r="F269" s="1086"/>
      <c r="G269" s="1274" t="s">
        <v>2776</v>
      </c>
      <c r="H269" s="1188"/>
      <c r="I269" s="1188"/>
      <c r="J269" s="1188"/>
      <c r="K269" s="1188"/>
      <c r="L269" s="1188"/>
      <c r="M269" s="1188"/>
      <c r="N269" s="1188"/>
      <c r="O269" s="1188"/>
      <c r="P269" s="1188"/>
      <c r="Q269" s="1188"/>
      <c r="R269" s="1188"/>
      <c r="S269" s="1188"/>
      <c r="T269" s="1188"/>
      <c r="U269" s="1188"/>
      <c r="V269" s="1189"/>
      <c r="W269" s="1086" t="s">
        <v>507</v>
      </c>
      <c r="X269" s="1587"/>
      <c r="Y269" s="1587"/>
      <c r="Z269" s="1587"/>
      <c r="AA269" s="1587"/>
      <c r="AB269" s="1587"/>
      <c r="AC269" s="1587"/>
      <c r="AD269" s="1587"/>
      <c r="AE269" s="1587"/>
      <c r="AF269" s="1587"/>
      <c r="AG269" s="1587"/>
      <c r="AH269" s="1587"/>
      <c r="AI269" s="1587"/>
      <c r="AJ269" s="1587"/>
      <c r="AK269" s="1587"/>
      <c r="AL269" s="1587"/>
      <c r="AM269" s="1587"/>
      <c r="AN269" s="1587"/>
      <c r="AO269" s="1587"/>
      <c r="AP269" s="1587"/>
      <c r="AQ269" s="1587"/>
      <c r="AR269" s="1587"/>
      <c r="AS269" s="1587"/>
      <c r="AT269" s="1587"/>
      <c r="AU269" s="1587"/>
      <c r="AV269" s="1587"/>
      <c r="AW269" s="1587"/>
      <c r="AX269" s="1587"/>
      <c r="AY269" s="1587"/>
      <c r="AZ269" s="1587"/>
      <c r="BA269" s="1587"/>
      <c r="BB269" s="1587"/>
      <c r="BC269" s="1086" t="s">
        <v>573</v>
      </c>
      <c r="BD269" s="1337"/>
      <c r="BE269" s="1337"/>
      <c r="BF269" s="1337"/>
      <c r="BG269" s="1337"/>
      <c r="BH269" s="1337"/>
      <c r="BI269" s="1337"/>
      <c r="BJ269" s="1337"/>
      <c r="BK269" s="1337"/>
      <c r="BL269" s="1337"/>
      <c r="BM269" s="1337"/>
      <c r="BN269" s="1337"/>
      <c r="BO269" s="1086" t="s">
        <v>942</v>
      </c>
      <c r="BP269" s="1337"/>
      <c r="BQ269" s="1337"/>
      <c r="BR269" s="1337"/>
      <c r="BS269" s="1337"/>
      <c r="BT269" s="1337"/>
      <c r="BU269" s="1337"/>
      <c r="BV269" s="1337"/>
      <c r="BW269" s="1337"/>
      <c r="BX269" s="1337"/>
      <c r="BY269" s="1322" t="s">
        <v>2791</v>
      </c>
      <c r="BZ269" s="1323"/>
      <c r="CA269" s="1323"/>
      <c r="CB269" s="1323"/>
      <c r="CC269" s="1323"/>
      <c r="CD269" s="1323"/>
      <c r="CE269" s="1323"/>
      <c r="CF269" s="1323"/>
      <c r="CG269" s="1323"/>
      <c r="CH269" s="1323"/>
      <c r="CI269" s="1323"/>
      <c r="CJ269" s="1323"/>
      <c r="CK269" s="1323"/>
      <c r="CL269" s="1323"/>
      <c r="CM269" s="1323"/>
      <c r="CN269" s="1323"/>
      <c r="CO269" s="1323"/>
      <c r="CP269" s="1323"/>
      <c r="CQ269" s="1323"/>
      <c r="CR269" s="1323"/>
      <c r="CS269" s="1323"/>
      <c r="CT269" s="1323"/>
      <c r="CU269" s="1323"/>
      <c r="CV269" s="1323"/>
      <c r="CW269" s="1323"/>
      <c r="CX269" s="1323"/>
      <c r="CY269" s="1323"/>
      <c r="CZ269" s="1324"/>
      <c r="DA269" s="1596"/>
      <c r="DJ269" s="92"/>
    </row>
    <row r="270" spans="1:503" ht="12.95" customHeight="1">
      <c r="A270" s="1336"/>
      <c r="B270" s="1336"/>
      <c r="C270" s="1336"/>
      <c r="D270" s="1336"/>
      <c r="E270" s="1336"/>
      <c r="F270" s="1336"/>
      <c r="G270" s="1334" t="s">
        <v>470</v>
      </c>
      <c r="H270" s="1335"/>
      <c r="I270" s="1335"/>
      <c r="J270" s="1335"/>
      <c r="K270" s="1335"/>
      <c r="L270" s="1335"/>
      <c r="M270" s="1335"/>
      <c r="N270" s="1335"/>
      <c r="O270" s="1334" t="s">
        <v>471</v>
      </c>
      <c r="P270" s="1335"/>
      <c r="Q270" s="1335"/>
      <c r="R270" s="1335"/>
      <c r="S270" s="1335"/>
      <c r="T270" s="1335"/>
      <c r="U270" s="1335"/>
      <c r="V270" s="1335"/>
      <c r="W270" s="1620"/>
      <c r="X270" s="1620"/>
      <c r="Y270" s="1620"/>
      <c r="Z270" s="1620"/>
      <c r="AA270" s="1620"/>
      <c r="AB270" s="1620"/>
      <c r="AC270" s="1620"/>
      <c r="AD270" s="1620"/>
      <c r="AE270" s="1620"/>
      <c r="AF270" s="1620"/>
      <c r="AG270" s="1620"/>
      <c r="AH270" s="1620"/>
      <c r="AI270" s="1620"/>
      <c r="AJ270" s="1620"/>
      <c r="AK270" s="1620"/>
      <c r="AL270" s="1620"/>
      <c r="AM270" s="1620"/>
      <c r="AN270" s="1620"/>
      <c r="AO270" s="1620"/>
      <c r="AP270" s="1620"/>
      <c r="AQ270" s="1620"/>
      <c r="AR270" s="1620"/>
      <c r="AS270" s="1620"/>
      <c r="AT270" s="1620"/>
      <c r="AU270" s="1620"/>
      <c r="AV270" s="1620"/>
      <c r="AW270" s="1620"/>
      <c r="AX270" s="1620"/>
      <c r="AY270" s="1620"/>
      <c r="AZ270" s="1620"/>
      <c r="BA270" s="1620"/>
      <c r="BB270" s="1620"/>
      <c r="BC270" s="1335"/>
      <c r="BD270" s="1335"/>
      <c r="BE270" s="1335"/>
      <c r="BF270" s="1335"/>
      <c r="BG270" s="1335"/>
      <c r="BH270" s="1335"/>
      <c r="BI270" s="1335"/>
      <c r="BJ270" s="1335"/>
      <c r="BK270" s="1335"/>
      <c r="BL270" s="1335"/>
      <c r="BM270" s="1335"/>
      <c r="BN270" s="1335"/>
      <c r="BO270" s="1335"/>
      <c r="BP270" s="1335"/>
      <c r="BQ270" s="1335"/>
      <c r="BR270" s="1335"/>
      <c r="BS270" s="1335"/>
      <c r="BT270" s="1335"/>
      <c r="BU270" s="1335"/>
      <c r="BV270" s="1335"/>
      <c r="BW270" s="1335"/>
      <c r="BX270" s="1335"/>
      <c r="BY270" s="1338" t="s">
        <v>2454</v>
      </c>
      <c r="BZ270" s="1339"/>
      <c r="CA270" s="1339"/>
      <c r="CB270" s="1339"/>
      <c r="CC270" s="1339"/>
      <c r="CD270" s="1339"/>
      <c r="CE270" s="1339"/>
      <c r="CF270" s="1339"/>
      <c r="CG270" s="1339"/>
      <c r="CH270" s="1339"/>
      <c r="CI270" s="1339"/>
      <c r="CJ270" s="1339"/>
      <c r="CK270" s="1339"/>
      <c r="CL270" s="1340"/>
      <c r="CM270" s="1338" t="s">
        <v>2455</v>
      </c>
      <c r="CN270" s="1339"/>
      <c r="CO270" s="1339"/>
      <c r="CP270" s="1339"/>
      <c r="CQ270" s="1339"/>
      <c r="CR270" s="1339"/>
      <c r="CS270" s="1339"/>
      <c r="CT270" s="1339"/>
      <c r="CU270" s="1339"/>
      <c r="CV270" s="1339"/>
      <c r="CW270" s="1339"/>
      <c r="CX270" s="1339"/>
      <c r="CY270" s="1339"/>
      <c r="CZ270" s="1340"/>
      <c r="DA270" s="1595"/>
      <c r="DJ270" s="92"/>
    </row>
    <row r="271" spans="1:503" ht="12.95" customHeight="1">
      <c r="A271" s="1312"/>
      <c r="B271" s="1313"/>
      <c r="C271" s="1313"/>
      <c r="D271" s="1313"/>
      <c r="E271" s="1313"/>
      <c r="F271" s="1314"/>
      <c r="G271" s="1624"/>
      <c r="H271" s="1326"/>
      <c r="I271" s="1326"/>
      <c r="J271" s="1326"/>
      <c r="K271" s="1326"/>
      <c r="L271" s="1326"/>
      <c r="M271" s="1326"/>
      <c r="N271" s="1327"/>
      <c r="O271" s="1624"/>
      <c r="P271" s="1326"/>
      <c r="Q271" s="1326"/>
      <c r="R271" s="1326"/>
      <c r="S271" s="1326"/>
      <c r="T271" s="1326"/>
      <c r="U271" s="1326"/>
      <c r="V271" s="1327"/>
      <c r="W271" s="1623"/>
      <c r="X271" s="1326"/>
      <c r="Y271" s="1326"/>
      <c r="Z271" s="1326"/>
      <c r="AA271" s="1326"/>
      <c r="AB271" s="1326"/>
      <c r="AC271" s="1326"/>
      <c r="AD271" s="1326"/>
      <c r="AE271" s="1326"/>
      <c r="AF271" s="1326"/>
      <c r="AG271" s="1326"/>
      <c r="AH271" s="1326"/>
      <c r="AI271" s="1326"/>
      <c r="AJ271" s="1326"/>
      <c r="AK271" s="1326"/>
      <c r="AL271" s="1326"/>
      <c r="AM271" s="1326"/>
      <c r="AN271" s="1326"/>
      <c r="AO271" s="1326"/>
      <c r="AP271" s="1326"/>
      <c r="AQ271" s="1326"/>
      <c r="AR271" s="1326"/>
      <c r="AS271" s="1326"/>
      <c r="AT271" s="1326"/>
      <c r="AU271" s="1326"/>
      <c r="AV271" s="1326"/>
      <c r="AW271" s="1326"/>
      <c r="AX271" s="1326"/>
      <c r="AY271" s="1326"/>
      <c r="AZ271" s="1326"/>
      <c r="BA271" s="1326"/>
      <c r="BB271" s="1327"/>
      <c r="BC271" s="1312"/>
      <c r="BD271" s="1326"/>
      <c r="BE271" s="1326"/>
      <c r="BF271" s="1326"/>
      <c r="BG271" s="1326"/>
      <c r="BH271" s="1326"/>
      <c r="BI271" s="1326"/>
      <c r="BJ271" s="1326"/>
      <c r="BK271" s="1326"/>
      <c r="BL271" s="1326"/>
      <c r="BM271" s="1326"/>
      <c r="BN271" s="1327"/>
      <c r="BO271" s="1666"/>
      <c r="BP271" s="1667"/>
      <c r="BQ271" s="1667"/>
      <c r="BR271" s="1667"/>
      <c r="BS271" s="1667"/>
      <c r="BT271" s="1667"/>
      <c r="BU271" s="1667"/>
      <c r="BV271" s="1667"/>
      <c r="BW271" s="1667"/>
      <c r="BX271" s="1668"/>
      <c r="BY271" s="1325"/>
      <c r="BZ271" s="1326"/>
      <c r="CA271" s="1326"/>
      <c r="CB271" s="1326"/>
      <c r="CC271" s="1326"/>
      <c r="CD271" s="1326"/>
      <c r="CE271" s="1326"/>
      <c r="CF271" s="1326"/>
      <c r="CG271" s="1326"/>
      <c r="CH271" s="1326"/>
      <c r="CI271" s="1326"/>
      <c r="CJ271" s="1326"/>
      <c r="CK271" s="1326"/>
      <c r="CL271" s="1327"/>
      <c r="CM271" s="1325"/>
      <c r="CN271" s="1326"/>
      <c r="CO271" s="1326"/>
      <c r="CP271" s="1326"/>
      <c r="CQ271" s="1326"/>
      <c r="CR271" s="1326"/>
      <c r="CS271" s="1326"/>
      <c r="CT271" s="1326"/>
      <c r="CU271" s="1326"/>
      <c r="CV271" s="1326"/>
      <c r="CW271" s="1326"/>
      <c r="CX271" s="1326"/>
      <c r="CY271" s="1326"/>
      <c r="CZ271" s="1327"/>
      <c r="DA271" s="1596"/>
    </row>
    <row r="272" spans="1:503" ht="12.95" customHeight="1">
      <c r="A272" s="1315"/>
      <c r="B272" s="1316"/>
      <c r="C272" s="1316"/>
      <c r="D272" s="1316"/>
      <c r="E272" s="1316"/>
      <c r="F272" s="1317"/>
      <c r="G272" s="1328"/>
      <c r="H272" s="1329"/>
      <c r="I272" s="1329"/>
      <c r="J272" s="1329"/>
      <c r="K272" s="1329"/>
      <c r="L272" s="1329"/>
      <c r="M272" s="1329"/>
      <c r="N272" s="1330"/>
      <c r="O272" s="1328"/>
      <c r="P272" s="1329"/>
      <c r="Q272" s="1329"/>
      <c r="R272" s="1329"/>
      <c r="S272" s="1329"/>
      <c r="T272" s="1329"/>
      <c r="U272" s="1329"/>
      <c r="V272" s="1330"/>
      <c r="W272" s="1328"/>
      <c r="X272" s="1329"/>
      <c r="Y272" s="1329"/>
      <c r="Z272" s="1329"/>
      <c r="AA272" s="1329"/>
      <c r="AB272" s="1329"/>
      <c r="AC272" s="1329"/>
      <c r="AD272" s="1329"/>
      <c r="AE272" s="1329"/>
      <c r="AF272" s="1329"/>
      <c r="AG272" s="1329"/>
      <c r="AH272" s="1329"/>
      <c r="AI272" s="1329"/>
      <c r="AJ272" s="1329"/>
      <c r="AK272" s="1329"/>
      <c r="AL272" s="1329"/>
      <c r="AM272" s="1329"/>
      <c r="AN272" s="1329"/>
      <c r="AO272" s="1329"/>
      <c r="AP272" s="1329"/>
      <c r="AQ272" s="1329"/>
      <c r="AR272" s="1329"/>
      <c r="AS272" s="1329"/>
      <c r="AT272" s="1329"/>
      <c r="AU272" s="1329"/>
      <c r="AV272" s="1329"/>
      <c r="AW272" s="1329"/>
      <c r="AX272" s="1329"/>
      <c r="AY272" s="1329"/>
      <c r="AZ272" s="1329"/>
      <c r="BA272" s="1329"/>
      <c r="BB272" s="1330"/>
      <c r="BC272" s="1328"/>
      <c r="BD272" s="1329"/>
      <c r="BE272" s="1329"/>
      <c r="BF272" s="1329"/>
      <c r="BG272" s="1329"/>
      <c r="BH272" s="1329"/>
      <c r="BI272" s="1329"/>
      <c r="BJ272" s="1329"/>
      <c r="BK272" s="1329"/>
      <c r="BL272" s="1329"/>
      <c r="BM272" s="1329"/>
      <c r="BN272" s="1330"/>
      <c r="BO272" s="1669"/>
      <c r="BP272" s="1670"/>
      <c r="BQ272" s="1670"/>
      <c r="BR272" s="1670"/>
      <c r="BS272" s="1670"/>
      <c r="BT272" s="1670"/>
      <c r="BU272" s="1670"/>
      <c r="BV272" s="1670"/>
      <c r="BW272" s="1670"/>
      <c r="BX272" s="1671"/>
      <c r="BY272" s="1328"/>
      <c r="BZ272" s="1329"/>
      <c r="CA272" s="1329"/>
      <c r="CB272" s="1329"/>
      <c r="CC272" s="1329"/>
      <c r="CD272" s="1329"/>
      <c r="CE272" s="1329"/>
      <c r="CF272" s="1329"/>
      <c r="CG272" s="1329"/>
      <c r="CH272" s="1329"/>
      <c r="CI272" s="1329"/>
      <c r="CJ272" s="1329"/>
      <c r="CK272" s="1329"/>
      <c r="CL272" s="1330"/>
      <c r="CM272" s="1328"/>
      <c r="CN272" s="1329"/>
      <c r="CO272" s="1329"/>
      <c r="CP272" s="1329"/>
      <c r="CQ272" s="1329"/>
      <c r="CR272" s="1329"/>
      <c r="CS272" s="1329"/>
      <c r="CT272" s="1329"/>
      <c r="CU272" s="1329"/>
      <c r="CV272" s="1329"/>
      <c r="CW272" s="1329"/>
      <c r="CX272" s="1329"/>
      <c r="CY272" s="1329"/>
      <c r="CZ272" s="1330"/>
    </row>
    <row r="273" spans="1:506" ht="12.95" customHeight="1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30"/>
      <c r="BA273" s="30"/>
      <c r="BB273" s="30"/>
      <c r="BC273" s="30"/>
      <c r="BD273" s="30"/>
      <c r="BE273" s="30"/>
      <c r="BF273" s="30"/>
      <c r="BG273" s="30"/>
      <c r="BH273" s="30"/>
      <c r="BI273" s="30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</row>
    <row r="274" spans="1:506" ht="12.95" customHeight="1" thickBot="1">
      <c r="A274" s="24" t="s">
        <v>1171</v>
      </c>
      <c r="B274" s="31"/>
      <c r="C274" s="31"/>
      <c r="D274" s="31"/>
      <c r="E274" s="31"/>
      <c r="F274" s="31"/>
      <c r="G274" s="33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3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0"/>
      <c r="AV274" s="30"/>
      <c r="AW274" s="30"/>
      <c r="AX274" s="30"/>
      <c r="AY274" s="30"/>
      <c r="AZ274" s="30"/>
      <c r="BA274" s="30"/>
      <c r="BB274" s="30"/>
      <c r="BC274" s="37"/>
      <c r="BD274" s="37"/>
      <c r="BE274" s="37"/>
      <c r="BF274" s="30"/>
      <c r="BG274" s="32"/>
      <c r="BH274" s="32"/>
      <c r="BI274" s="32"/>
      <c r="BJ274" s="32"/>
      <c r="BK274" s="32"/>
      <c r="BL274" s="30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62"/>
      <c r="CJ274" s="62"/>
      <c r="CK274" s="62"/>
      <c r="CL274" s="62"/>
      <c r="CM274" s="62"/>
      <c r="CN274" s="62"/>
      <c r="CO274" s="62"/>
      <c r="CP274" s="62"/>
      <c r="CQ274" s="62"/>
      <c r="CR274" s="62"/>
      <c r="CS274" s="62"/>
      <c r="CT274" s="62"/>
      <c r="CU274" s="62"/>
      <c r="CV274" s="62"/>
      <c r="CW274" s="62"/>
      <c r="CX274" s="62"/>
      <c r="CY274" s="62"/>
      <c r="CZ274" s="62"/>
    </row>
    <row r="275" spans="1:506" ht="12.95" customHeight="1">
      <c r="A275" s="1076"/>
      <c r="B275" s="870"/>
      <c r="C275" s="870"/>
      <c r="D275" s="870"/>
      <c r="E275" s="870"/>
      <c r="F275" s="870"/>
      <c r="G275" s="870"/>
      <c r="H275" s="870"/>
      <c r="I275" s="870"/>
      <c r="J275" s="870"/>
      <c r="K275" s="870"/>
      <c r="L275" s="870"/>
      <c r="M275" s="870"/>
      <c r="N275" s="870"/>
      <c r="O275" s="870"/>
      <c r="P275" s="870"/>
      <c r="Q275" s="870"/>
      <c r="R275" s="870"/>
      <c r="S275" s="870"/>
      <c r="T275" s="870"/>
      <c r="U275" s="870"/>
      <c r="V275" s="870"/>
      <c r="W275" s="870"/>
      <c r="X275" s="870"/>
      <c r="Y275" s="870"/>
      <c r="Z275" s="870"/>
      <c r="AA275" s="870"/>
      <c r="AB275" s="870"/>
      <c r="AC275" s="870"/>
      <c r="AD275" s="870"/>
      <c r="AE275" s="870"/>
      <c r="AF275" s="870"/>
      <c r="AG275" s="870"/>
      <c r="AH275" s="870"/>
      <c r="AI275" s="870"/>
      <c r="AJ275" s="870"/>
      <c r="AK275" s="870"/>
      <c r="AL275" s="870"/>
      <c r="AM275" s="870"/>
      <c r="AN275" s="870"/>
      <c r="AO275" s="870"/>
      <c r="AP275" s="870"/>
      <c r="AQ275" s="870"/>
      <c r="AR275" s="870"/>
      <c r="AS275" s="870"/>
      <c r="AT275" s="870"/>
      <c r="AU275" s="870"/>
      <c r="AV275" s="870"/>
      <c r="AW275" s="870"/>
      <c r="AX275" s="870"/>
      <c r="AY275" s="870"/>
      <c r="AZ275" s="870"/>
      <c r="BA275" s="870"/>
      <c r="BB275" s="870"/>
      <c r="BC275" s="870"/>
      <c r="BD275" s="870"/>
      <c r="BE275" s="870"/>
      <c r="BF275" s="870"/>
      <c r="BG275" s="870"/>
      <c r="BH275" s="870"/>
      <c r="BI275" s="870"/>
      <c r="BJ275" s="870"/>
      <c r="BK275" s="870"/>
      <c r="BL275" s="870"/>
      <c r="BM275" s="870"/>
      <c r="BN275" s="870"/>
      <c r="BO275" s="870"/>
      <c r="BP275" s="870"/>
      <c r="BQ275" s="870"/>
      <c r="BR275" s="870"/>
      <c r="BS275" s="870"/>
      <c r="BT275" s="870"/>
      <c r="BU275" s="870"/>
      <c r="BV275" s="870"/>
      <c r="BW275" s="870"/>
      <c r="BX275" s="870"/>
      <c r="BY275" s="870"/>
      <c r="BZ275" s="870"/>
      <c r="CA275" s="870"/>
      <c r="CB275" s="870"/>
      <c r="CC275" s="870"/>
      <c r="CD275" s="870"/>
      <c r="CE275" s="870"/>
      <c r="CF275" s="870"/>
      <c r="CG275" s="870"/>
      <c r="CH275" s="870"/>
      <c r="CI275" s="870"/>
      <c r="CJ275" s="870"/>
      <c r="CK275" s="870"/>
      <c r="CL275" s="870"/>
      <c r="CM275" s="870"/>
      <c r="CN275" s="870"/>
      <c r="CO275" s="870"/>
      <c r="CP275" s="870"/>
      <c r="CQ275" s="870"/>
      <c r="CR275" s="870"/>
      <c r="CS275" s="870"/>
      <c r="CT275" s="870"/>
      <c r="CU275" s="870"/>
      <c r="CV275" s="870"/>
      <c r="CW275" s="870"/>
      <c r="CX275" s="870"/>
      <c r="CY275" s="870"/>
      <c r="CZ275" s="871"/>
    </row>
    <row r="276" spans="1:506" ht="12.95" customHeight="1">
      <c r="A276" s="872"/>
      <c r="B276" s="873"/>
      <c r="C276" s="873"/>
      <c r="D276" s="873"/>
      <c r="E276" s="873"/>
      <c r="F276" s="873"/>
      <c r="G276" s="873"/>
      <c r="H276" s="873"/>
      <c r="I276" s="873"/>
      <c r="J276" s="873"/>
      <c r="K276" s="873"/>
      <c r="L276" s="873"/>
      <c r="M276" s="873"/>
      <c r="N276" s="873"/>
      <c r="O276" s="873"/>
      <c r="P276" s="873"/>
      <c r="Q276" s="873"/>
      <c r="R276" s="873"/>
      <c r="S276" s="873"/>
      <c r="T276" s="873"/>
      <c r="U276" s="873"/>
      <c r="V276" s="873"/>
      <c r="W276" s="873"/>
      <c r="X276" s="873"/>
      <c r="Y276" s="873"/>
      <c r="Z276" s="873"/>
      <c r="AA276" s="873"/>
      <c r="AB276" s="873"/>
      <c r="AC276" s="873"/>
      <c r="AD276" s="873"/>
      <c r="AE276" s="873"/>
      <c r="AF276" s="873"/>
      <c r="AG276" s="873"/>
      <c r="AH276" s="873"/>
      <c r="AI276" s="873"/>
      <c r="AJ276" s="873"/>
      <c r="AK276" s="873"/>
      <c r="AL276" s="873"/>
      <c r="AM276" s="873"/>
      <c r="AN276" s="873"/>
      <c r="AO276" s="873"/>
      <c r="AP276" s="873"/>
      <c r="AQ276" s="873"/>
      <c r="AR276" s="873"/>
      <c r="AS276" s="873"/>
      <c r="AT276" s="873"/>
      <c r="AU276" s="873"/>
      <c r="AV276" s="873"/>
      <c r="AW276" s="873"/>
      <c r="AX276" s="873"/>
      <c r="AY276" s="873"/>
      <c r="AZ276" s="873"/>
      <c r="BA276" s="873"/>
      <c r="BB276" s="873"/>
      <c r="BC276" s="873"/>
      <c r="BD276" s="873"/>
      <c r="BE276" s="873"/>
      <c r="BF276" s="873"/>
      <c r="BG276" s="873"/>
      <c r="BH276" s="873"/>
      <c r="BI276" s="873"/>
      <c r="BJ276" s="873"/>
      <c r="BK276" s="873"/>
      <c r="BL276" s="873"/>
      <c r="BM276" s="873"/>
      <c r="BN276" s="873"/>
      <c r="BO276" s="873"/>
      <c r="BP276" s="873"/>
      <c r="BQ276" s="873"/>
      <c r="BR276" s="873"/>
      <c r="BS276" s="873"/>
      <c r="BT276" s="873"/>
      <c r="BU276" s="873"/>
      <c r="BV276" s="873"/>
      <c r="BW276" s="873"/>
      <c r="BX276" s="873"/>
      <c r="BY276" s="873"/>
      <c r="BZ276" s="873"/>
      <c r="CA276" s="873"/>
      <c r="CB276" s="873"/>
      <c r="CC276" s="873"/>
      <c r="CD276" s="873"/>
      <c r="CE276" s="873"/>
      <c r="CF276" s="873"/>
      <c r="CG276" s="873"/>
      <c r="CH276" s="873"/>
      <c r="CI276" s="873"/>
      <c r="CJ276" s="873"/>
      <c r="CK276" s="873"/>
      <c r="CL276" s="873"/>
      <c r="CM276" s="873"/>
      <c r="CN276" s="873"/>
      <c r="CO276" s="873"/>
      <c r="CP276" s="873"/>
      <c r="CQ276" s="873"/>
      <c r="CR276" s="873"/>
      <c r="CS276" s="873"/>
      <c r="CT276" s="873"/>
      <c r="CU276" s="873"/>
      <c r="CV276" s="873"/>
      <c r="CW276" s="873"/>
      <c r="CX276" s="873"/>
      <c r="CY276" s="873"/>
      <c r="CZ276" s="874"/>
    </row>
    <row r="277" spans="1:506" ht="12.95" customHeight="1" thickBot="1">
      <c r="A277" s="875"/>
      <c r="B277" s="876"/>
      <c r="C277" s="876"/>
      <c r="D277" s="876"/>
      <c r="E277" s="876"/>
      <c r="F277" s="876"/>
      <c r="G277" s="876"/>
      <c r="H277" s="876"/>
      <c r="I277" s="876"/>
      <c r="J277" s="876"/>
      <c r="K277" s="876"/>
      <c r="L277" s="876"/>
      <c r="M277" s="876"/>
      <c r="N277" s="876"/>
      <c r="O277" s="876"/>
      <c r="P277" s="876"/>
      <c r="Q277" s="876"/>
      <c r="R277" s="876"/>
      <c r="S277" s="876"/>
      <c r="T277" s="876"/>
      <c r="U277" s="876"/>
      <c r="V277" s="876"/>
      <c r="W277" s="876"/>
      <c r="X277" s="876"/>
      <c r="Y277" s="876"/>
      <c r="Z277" s="876"/>
      <c r="AA277" s="876"/>
      <c r="AB277" s="876"/>
      <c r="AC277" s="876"/>
      <c r="AD277" s="876"/>
      <c r="AE277" s="876"/>
      <c r="AF277" s="876"/>
      <c r="AG277" s="876"/>
      <c r="AH277" s="876"/>
      <c r="AI277" s="876"/>
      <c r="AJ277" s="876"/>
      <c r="AK277" s="876"/>
      <c r="AL277" s="876"/>
      <c r="AM277" s="876"/>
      <c r="AN277" s="876"/>
      <c r="AO277" s="876"/>
      <c r="AP277" s="876"/>
      <c r="AQ277" s="876"/>
      <c r="AR277" s="876"/>
      <c r="AS277" s="876"/>
      <c r="AT277" s="876"/>
      <c r="AU277" s="876"/>
      <c r="AV277" s="876"/>
      <c r="AW277" s="876"/>
      <c r="AX277" s="876"/>
      <c r="AY277" s="876"/>
      <c r="AZ277" s="876"/>
      <c r="BA277" s="876"/>
      <c r="BB277" s="876"/>
      <c r="BC277" s="876"/>
      <c r="BD277" s="876"/>
      <c r="BE277" s="876"/>
      <c r="BF277" s="876"/>
      <c r="BG277" s="876"/>
      <c r="BH277" s="876"/>
      <c r="BI277" s="876"/>
      <c r="BJ277" s="876"/>
      <c r="BK277" s="876"/>
      <c r="BL277" s="876"/>
      <c r="BM277" s="876"/>
      <c r="BN277" s="876"/>
      <c r="BO277" s="876"/>
      <c r="BP277" s="876"/>
      <c r="BQ277" s="876"/>
      <c r="BR277" s="876"/>
      <c r="BS277" s="876"/>
      <c r="BT277" s="876"/>
      <c r="BU277" s="876"/>
      <c r="BV277" s="876"/>
      <c r="BW277" s="876"/>
      <c r="BX277" s="876"/>
      <c r="BY277" s="876"/>
      <c r="BZ277" s="876"/>
      <c r="CA277" s="876"/>
      <c r="CB277" s="876"/>
      <c r="CC277" s="876"/>
      <c r="CD277" s="876"/>
      <c r="CE277" s="876"/>
      <c r="CF277" s="876"/>
      <c r="CG277" s="876"/>
      <c r="CH277" s="876"/>
      <c r="CI277" s="876"/>
      <c r="CJ277" s="876"/>
      <c r="CK277" s="876"/>
      <c r="CL277" s="876"/>
      <c r="CM277" s="876"/>
      <c r="CN277" s="876"/>
      <c r="CO277" s="876"/>
      <c r="CP277" s="876"/>
      <c r="CQ277" s="876"/>
      <c r="CR277" s="876"/>
      <c r="CS277" s="876"/>
      <c r="CT277" s="876"/>
      <c r="CU277" s="876"/>
      <c r="CV277" s="876"/>
      <c r="CW277" s="876"/>
      <c r="CX277" s="876"/>
      <c r="CY277" s="876"/>
      <c r="CZ277" s="877"/>
    </row>
    <row r="278" spans="1:506" ht="12.95" customHeight="1">
      <c r="A278" s="31"/>
      <c r="B278" s="31"/>
      <c r="C278" s="31"/>
      <c r="D278" s="31"/>
      <c r="E278" s="31"/>
      <c r="F278" s="31"/>
      <c r="G278" s="33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3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0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0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0"/>
      <c r="CO278" s="32"/>
      <c r="CP278" s="32"/>
      <c r="CQ278" s="32"/>
      <c r="CR278" s="32"/>
      <c r="CS278" s="32"/>
      <c r="CT278" s="32"/>
      <c r="CU278" s="32"/>
      <c r="CV278" s="32"/>
      <c r="CW278" s="32"/>
      <c r="CX278" s="32"/>
      <c r="CY278" s="32"/>
      <c r="CZ278" s="32"/>
    </row>
    <row r="279" spans="1:506" ht="12.95" customHeight="1" thickBot="1">
      <c r="A279" s="24" t="s">
        <v>1131</v>
      </c>
      <c r="B279" s="31"/>
      <c r="C279" s="31"/>
      <c r="D279" s="31"/>
      <c r="E279" s="31"/>
      <c r="F279" s="31"/>
      <c r="G279" s="33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3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0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0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762"/>
      <c r="CL279" s="762"/>
      <c r="CM279" s="762"/>
      <c r="CN279" s="62"/>
      <c r="CO279" s="762"/>
      <c r="CP279" s="762"/>
      <c r="CQ279" s="762"/>
      <c r="CR279" s="762"/>
      <c r="CS279" s="762"/>
      <c r="CT279" s="762"/>
      <c r="CU279" s="762"/>
      <c r="CV279" s="762"/>
      <c r="CW279" s="762"/>
      <c r="CX279" s="762"/>
      <c r="CY279" s="762"/>
      <c r="CZ279" s="762"/>
    </row>
    <row r="280" spans="1:506" ht="12.95" customHeight="1">
      <c r="A280" s="1076" t="s">
        <v>2622</v>
      </c>
      <c r="B280" s="870"/>
      <c r="C280" s="870"/>
      <c r="D280" s="870"/>
      <c r="E280" s="870"/>
      <c r="F280" s="870"/>
      <c r="G280" s="870"/>
      <c r="H280" s="870"/>
      <c r="I280" s="870"/>
      <c r="J280" s="870"/>
      <c r="K280" s="870"/>
      <c r="L280" s="870"/>
      <c r="M280" s="870"/>
      <c r="N280" s="870"/>
      <c r="O280" s="870"/>
      <c r="P280" s="870"/>
      <c r="Q280" s="870"/>
      <c r="R280" s="870"/>
      <c r="S280" s="870"/>
      <c r="T280" s="870"/>
      <c r="U280" s="870"/>
      <c r="V280" s="870"/>
      <c r="W280" s="870"/>
      <c r="X280" s="870"/>
      <c r="Y280" s="870"/>
      <c r="Z280" s="870"/>
      <c r="AA280" s="870"/>
      <c r="AB280" s="870"/>
      <c r="AC280" s="870"/>
      <c r="AD280" s="870"/>
      <c r="AE280" s="870"/>
      <c r="AF280" s="870"/>
      <c r="AG280" s="870"/>
      <c r="AH280" s="870"/>
      <c r="AI280" s="870"/>
      <c r="AJ280" s="870"/>
      <c r="AK280" s="870"/>
      <c r="AL280" s="870"/>
      <c r="AM280" s="870"/>
      <c r="AN280" s="870"/>
      <c r="AO280" s="870"/>
      <c r="AP280" s="870"/>
      <c r="AQ280" s="870"/>
      <c r="AR280" s="870"/>
      <c r="AS280" s="870"/>
      <c r="AT280" s="870"/>
      <c r="AU280" s="870"/>
      <c r="AV280" s="870"/>
      <c r="AW280" s="870"/>
      <c r="AX280" s="870"/>
      <c r="AY280" s="870"/>
      <c r="AZ280" s="870"/>
      <c r="BA280" s="870"/>
      <c r="BB280" s="870"/>
      <c r="BC280" s="870"/>
      <c r="BD280" s="870"/>
      <c r="BE280" s="870"/>
      <c r="BF280" s="870"/>
      <c r="BG280" s="870"/>
      <c r="BH280" s="870"/>
      <c r="BI280" s="870"/>
      <c r="BJ280" s="870"/>
      <c r="BK280" s="870"/>
      <c r="BL280" s="870"/>
      <c r="BM280" s="870"/>
      <c r="BN280" s="870"/>
      <c r="BO280" s="870"/>
      <c r="BP280" s="870"/>
      <c r="BQ280" s="870"/>
      <c r="BR280" s="870"/>
      <c r="BS280" s="870"/>
      <c r="BT280" s="870"/>
      <c r="BU280" s="870"/>
      <c r="BV280" s="870"/>
      <c r="BW280" s="870"/>
      <c r="BX280" s="870"/>
      <c r="BY280" s="870"/>
      <c r="BZ280" s="870"/>
      <c r="CA280" s="870"/>
      <c r="CB280" s="870"/>
      <c r="CC280" s="870"/>
      <c r="CD280" s="870"/>
      <c r="CE280" s="870"/>
      <c r="CF280" s="870"/>
      <c r="CG280" s="870"/>
      <c r="CH280" s="870"/>
      <c r="CI280" s="870"/>
      <c r="CJ280" s="870"/>
      <c r="CK280" s="870"/>
      <c r="CL280" s="870"/>
      <c r="CM280" s="870"/>
      <c r="CN280" s="870"/>
      <c r="CO280" s="870"/>
      <c r="CP280" s="870"/>
      <c r="CQ280" s="870"/>
      <c r="CR280" s="870"/>
      <c r="CS280" s="870"/>
      <c r="CT280" s="870"/>
      <c r="CU280" s="870"/>
      <c r="CV280" s="870"/>
      <c r="CW280" s="870"/>
      <c r="CX280" s="870"/>
      <c r="CY280" s="870"/>
      <c r="CZ280" s="871"/>
    </row>
    <row r="281" spans="1:506" ht="12.95" customHeight="1">
      <c r="A281" s="872"/>
      <c r="B281" s="873"/>
      <c r="C281" s="873"/>
      <c r="D281" s="873"/>
      <c r="E281" s="873"/>
      <c r="F281" s="873"/>
      <c r="G281" s="873"/>
      <c r="H281" s="873"/>
      <c r="I281" s="873"/>
      <c r="J281" s="873"/>
      <c r="K281" s="873"/>
      <c r="L281" s="873"/>
      <c r="M281" s="873"/>
      <c r="N281" s="873"/>
      <c r="O281" s="873"/>
      <c r="P281" s="873"/>
      <c r="Q281" s="873"/>
      <c r="R281" s="873"/>
      <c r="S281" s="873"/>
      <c r="T281" s="873"/>
      <c r="U281" s="873"/>
      <c r="V281" s="873"/>
      <c r="W281" s="873"/>
      <c r="X281" s="873"/>
      <c r="Y281" s="873"/>
      <c r="Z281" s="873"/>
      <c r="AA281" s="873"/>
      <c r="AB281" s="873"/>
      <c r="AC281" s="873"/>
      <c r="AD281" s="873"/>
      <c r="AE281" s="873"/>
      <c r="AF281" s="873"/>
      <c r="AG281" s="873"/>
      <c r="AH281" s="873"/>
      <c r="AI281" s="873"/>
      <c r="AJ281" s="873"/>
      <c r="AK281" s="873"/>
      <c r="AL281" s="873"/>
      <c r="AM281" s="873"/>
      <c r="AN281" s="873"/>
      <c r="AO281" s="873"/>
      <c r="AP281" s="873"/>
      <c r="AQ281" s="873"/>
      <c r="AR281" s="873"/>
      <c r="AS281" s="873"/>
      <c r="AT281" s="873"/>
      <c r="AU281" s="873"/>
      <c r="AV281" s="873"/>
      <c r="AW281" s="873"/>
      <c r="AX281" s="873"/>
      <c r="AY281" s="873"/>
      <c r="AZ281" s="873"/>
      <c r="BA281" s="873"/>
      <c r="BB281" s="873"/>
      <c r="BC281" s="873"/>
      <c r="BD281" s="873"/>
      <c r="BE281" s="873"/>
      <c r="BF281" s="873"/>
      <c r="BG281" s="873"/>
      <c r="BH281" s="873"/>
      <c r="BI281" s="873"/>
      <c r="BJ281" s="873"/>
      <c r="BK281" s="873"/>
      <c r="BL281" s="873"/>
      <c r="BM281" s="873"/>
      <c r="BN281" s="873"/>
      <c r="BO281" s="873"/>
      <c r="BP281" s="873"/>
      <c r="BQ281" s="873"/>
      <c r="BR281" s="873"/>
      <c r="BS281" s="873"/>
      <c r="BT281" s="873"/>
      <c r="BU281" s="873"/>
      <c r="BV281" s="873"/>
      <c r="BW281" s="873"/>
      <c r="BX281" s="873"/>
      <c r="BY281" s="873"/>
      <c r="BZ281" s="873"/>
      <c r="CA281" s="873"/>
      <c r="CB281" s="873"/>
      <c r="CC281" s="873"/>
      <c r="CD281" s="873"/>
      <c r="CE281" s="873"/>
      <c r="CF281" s="873"/>
      <c r="CG281" s="873"/>
      <c r="CH281" s="873"/>
      <c r="CI281" s="873"/>
      <c r="CJ281" s="873"/>
      <c r="CK281" s="873"/>
      <c r="CL281" s="873"/>
      <c r="CM281" s="873"/>
      <c r="CN281" s="873"/>
      <c r="CO281" s="873"/>
      <c r="CP281" s="873"/>
      <c r="CQ281" s="873"/>
      <c r="CR281" s="873"/>
      <c r="CS281" s="873"/>
      <c r="CT281" s="873"/>
      <c r="CU281" s="873"/>
      <c r="CV281" s="873"/>
      <c r="CW281" s="873"/>
      <c r="CX281" s="873"/>
      <c r="CY281" s="873"/>
      <c r="CZ281" s="874"/>
    </row>
    <row r="282" spans="1:506" ht="12.95" customHeight="1" thickBot="1">
      <c r="A282" s="875"/>
      <c r="B282" s="876"/>
      <c r="C282" s="876"/>
      <c r="D282" s="876"/>
      <c r="E282" s="876"/>
      <c r="F282" s="876"/>
      <c r="G282" s="876"/>
      <c r="H282" s="876"/>
      <c r="I282" s="876"/>
      <c r="J282" s="876"/>
      <c r="K282" s="876"/>
      <c r="L282" s="876"/>
      <c r="M282" s="876"/>
      <c r="N282" s="876"/>
      <c r="O282" s="876"/>
      <c r="P282" s="876"/>
      <c r="Q282" s="876"/>
      <c r="R282" s="876"/>
      <c r="S282" s="876"/>
      <c r="T282" s="876"/>
      <c r="U282" s="876"/>
      <c r="V282" s="876"/>
      <c r="W282" s="876"/>
      <c r="X282" s="876"/>
      <c r="Y282" s="876"/>
      <c r="Z282" s="876"/>
      <c r="AA282" s="876"/>
      <c r="AB282" s="876"/>
      <c r="AC282" s="876"/>
      <c r="AD282" s="876"/>
      <c r="AE282" s="876"/>
      <c r="AF282" s="876"/>
      <c r="AG282" s="876"/>
      <c r="AH282" s="876"/>
      <c r="AI282" s="876"/>
      <c r="AJ282" s="876"/>
      <c r="AK282" s="876"/>
      <c r="AL282" s="876"/>
      <c r="AM282" s="876"/>
      <c r="AN282" s="876"/>
      <c r="AO282" s="876"/>
      <c r="AP282" s="876"/>
      <c r="AQ282" s="876"/>
      <c r="AR282" s="876"/>
      <c r="AS282" s="876"/>
      <c r="AT282" s="876"/>
      <c r="AU282" s="876"/>
      <c r="AV282" s="876"/>
      <c r="AW282" s="876"/>
      <c r="AX282" s="876"/>
      <c r="AY282" s="876"/>
      <c r="AZ282" s="876"/>
      <c r="BA282" s="876"/>
      <c r="BB282" s="876"/>
      <c r="BC282" s="876"/>
      <c r="BD282" s="876"/>
      <c r="BE282" s="876"/>
      <c r="BF282" s="876"/>
      <c r="BG282" s="876"/>
      <c r="BH282" s="876"/>
      <c r="BI282" s="876"/>
      <c r="BJ282" s="876"/>
      <c r="BK282" s="876"/>
      <c r="BL282" s="876"/>
      <c r="BM282" s="876"/>
      <c r="BN282" s="876"/>
      <c r="BO282" s="876"/>
      <c r="BP282" s="876"/>
      <c r="BQ282" s="876"/>
      <c r="BR282" s="876"/>
      <c r="BS282" s="876"/>
      <c r="BT282" s="876"/>
      <c r="BU282" s="876"/>
      <c r="BV282" s="876"/>
      <c r="BW282" s="876"/>
      <c r="BX282" s="876"/>
      <c r="BY282" s="876"/>
      <c r="BZ282" s="876"/>
      <c r="CA282" s="876"/>
      <c r="CB282" s="876"/>
      <c r="CC282" s="876"/>
      <c r="CD282" s="876"/>
      <c r="CE282" s="876"/>
      <c r="CF282" s="876"/>
      <c r="CG282" s="876"/>
      <c r="CH282" s="876"/>
      <c r="CI282" s="876"/>
      <c r="CJ282" s="876"/>
      <c r="CK282" s="876"/>
      <c r="CL282" s="876"/>
      <c r="CM282" s="876"/>
      <c r="CN282" s="876"/>
      <c r="CO282" s="876"/>
      <c r="CP282" s="876"/>
      <c r="CQ282" s="876"/>
      <c r="CR282" s="876"/>
      <c r="CS282" s="876"/>
      <c r="CT282" s="876"/>
      <c r="CU282" s="876"/>
      <c r="CV282" s="876"/>
      <c r="CW282" s="876"/>
      <c r="CX282" s="876"/>
      <c r="CY282" s="876"/>
      <c r="CZ282" s="877"/>
    </row>
    <row r="283" spans="1:506" ht="12.95" customHeight="1">
      <c r="A283" s="532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30"/>
      <c r="BA283" s="30"/>
      <c r="BB283" s="30"/>
      <c r="BC283" s="30"/>
      <c r="BD283" s="30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SJ283" s="2"/>
    </row>
    <row r="284" spans="1:506" ht="12.95" customHeight="1">
      <c r="A284" s="531" t="s">
        <v>1842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P284" s="30"/>
      <c r="BQ284" s="30"/>
      <c r="BR284" s="30"/>
      <c r="BS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</row>
    <row r="285" spans="1:506" ht="12.95" customHeight="1" thickBot="1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30"/>
      <c r="BA285" s="30"/>
      <c r="BB285" s="30"/>
      <c r="BP285" s="30"/>
      <c r="BQ285" s="30"/>
      <c r="BR285" s="30"/>
      <c r="BS285" s="30"/>
      <c r="CH285" s="30"/>
      <c r="CI285" s="30"/>
      <c r="CJ285" s="62"/>
      <c r="CK285" s="62"/>
      <c r="CL285" s="62"/>
      <c r="CM285" s="62"/>
      <c r="CN285" s="62"/>
      <c r="CO285" s="62"/>
      <c r="CP285" s="62"/>
      <c r="CQ285" s="62"/>
      <c r="CR285" s="62"/>
      <c r="CS285" s="62"/>
      <c r="CT285" s="62"/>
      <c r="CU285" s="62"/>
      <c r="CV285" s="62"/>
      <c r="CW285" s="62"/>
      <c r="CX285" s="62"/>
      <c r="CY285" s="62"/>
      <c r="CZ285" s="62"/>
    </row>
    <row r="286" spans="1:506" ht="12.95" customHeight="1">
      <c r="A286" s="1121" t="s">
        <v>0</v>
      </c>
      <c r="B286" s="1121"/>
      <c r="C286" s="1121"/>
      <c r="D286" s="1121"/>
      <c r="E286" s="1121"/>
      <c r="F286" s="1121"/>
      <c r="G286" s="1121" t="s">
        <v>575</v>
      </c>
      <c r="H286" s="1111"/>
      <c r="I286" s="1111"/>
      <c r="J286" s="1111"/>
      <c r="K286" s="1111"/>
      <c r="L286" s="1111"/>
      <c r="M286" s="1111"/>
      <c r="N286" s="1111"/>
      <c r="O286" s="1111"/>
      <c r="P286" s="1111"/>
      <c r="Q286" s="1111"/>
      <c r="R286" s="1111"/>
      <c r="S286" s="1111"/>
      <c r="T286" s="1111"/>
      <c r="U286" s="1111"/>
      <c r="V286" s="1111"/>
      <c r="W286" s="1111"/>
      <c r="X286" s="1111"/>
      <c r="Y286" s="1111"/>
      <c r="Z286" s="1111"/>
      <c r="AA286" s="1111"/>
      <c r="AB286" s="1111"/>
      <c r="AC286" s="1111"/>
      <c r="AD286" s="1111"/>
      <c r="AE286" s="1111"/>
      <c r="AF286" s="1111"/>
      <c r="AG286" s="1111"/>
      <c r="AH286" s="1111"/>
      <c r="AI286" s="1111"/>
      <c r="AJ286" s="1111"/>
      <c r="AK286" s="1109"/>
      <c r="AL286" s="1109"/>
      <c r="AM286" s="1109"/>
      <c r="AN286" s="1109"/>
      <c r="AO286" s="1109"/>
      <c r="AP286" s="1109"/>
      <c r="AQ286" s="1109"/>
      <c r="AR286" s="1109"/>
      <c r="AS286" s="1109"/>
      <c r="AT286" s="1121" t="s">
        <v>943</v>
      </c>
      <c r="AU286" s="1224"/>
      <c r="AV286" s="1224"/>
      <c r="AW286" s="1224"/>
      <c r="AX286" s="1224"/>
      <c r="AY286" s="1224"/>
      <c r="AZ286" s="1224"/>
      <c r="BA286" s="1224"/>
      <c r="BB286" s="1224"/>
      <c r="BC286" s="1224"/>
      <c r="BD286" s="1224"/>
      <c r="BE286" s="1224"/>
      <c r="BF286" s="1224"/>
      <c r="BG286" s="1224"/>
      <c r="BH286" s="1380" t="s">
        <v>1843</v>
      </c>
      <c r="BI286" s="1381"/>
      <c r="BJ286" s="1381"/>
      <c r="BK286" s="1381"/>
      <c r="BL286" s="1381"/>
      <c r="BM286" s="1381"/>
      <c r="BN286" s="1381"/>
      <c r="BO286" s="1381"/>
      <c r="BP286" s="1211"/>
      <c r="BQ286" s="1211"/>
      <c r="BR286" s="1211"/>
      <c r="BS286" s="1211"/>
      <c r="BT286" s="1212"/>
      <c r="BU286" s="1108" t="s">
        <v>1523</v>
      </c>
      <c r="BV286" s="1109"/>
      <c r="BW286" s="1109"/>
      <c r="BX286" s="1109"/>
      <c r="BY286" s="1109"/>
      <c r="BZ286" s="1109"/>
      <c r="CA286" s="1109"/>
      <c r="CB286" s="1109"/>
      <c r="CC286" s="1109"/>
      <c r="CD286" s="1108" t="s">
        <v>944</v>
      </c>
      <c r="CE286" s="1111"/>
      <c r="CF286" s="1111"/>
      <c r="CG286" s="1111"/>
      <c r="CH286" s="1111"/>
      <c r="CI286" s="1111"/>
      <c r="CJ286" s="1112"/>
      <c r="CK286" s="1112"/>
      <c r="CL286" s="1112"/>
      <c r="CM286" s="1656" t="s">
        <v>2447</v>
      </c>
      <c r="CN286" s="1097"/>
      <c r="CO286" s="1097"/>
      <c r="CP286" s="1097"/>
      <c r="CQ286" s="1097"/>
      <c r="CR286" s="1097"/>
      <c r="CS286" s="1097"/>
      <c r="CT286" s="1097"/>
      <c r="CU286" s="1097"/>
      <c r="CV286" s="1097"/>
      <c r="CW286" s="1097"/>
      <c r="CX286" s="1097"/>
      <c r="CY286" s="1097"/>
      <c r="CZ286" s="1097"/>
      <c r="SL286" s="2"/>
    </row>
    <row r="287" spans="1:506" ht="12.95" customHeight="1" thickBot="1">
      <c r="A287" s="1122"/>
      <c r="B287" s="1122"/>
      <c r="C287" s="1122"/>
      <c r="D287" s="1122"/>
      <c r="E287" s="1122"/>
      <c r="F287" s="1122"/>
      <c r="G287" s="1113"/>
      <c r="H287" s="1113"/>
      <c r="I287" s="1113"/>
      <c r="J287" s="1113"/>
      <c r="K287" s="1113"/>
      <c r="L287" s="1113"/>
      <c r="M287" s="1113"/>
      <c r="N287" s="1113"/>
      <c r="O287" s="1113"/>
      <c r="P287" s="1113"/>
      <c r="Q287" s="1113"/>
      <c r="R287" s="1113"/>
      <c r="S287" s="1113"/>
      <c r="T287" s="1113"/>
      <c r="U287" s="1113"/>
      <c r="V287" s="1113"/>
      <c r="W287" s="1113"/>
      <c r="X287" s="1113"/>
      <c r="Y287" s="1113"/>
      <c r="Z287" s="1113"/>
      <c r="AA287" s="1113"/>
      <c r="AB287" s="1113"/>
      <c r="AC287" s="1113"/>
      <c r="AD287" s="1113"/>
      <c r="AE287" s="1113"/>
      <c r="AF287" s="1113"/>
      <c r="AG287" s="1113"/>
      <c r="AH287" s="1113"/>
      <c r="AI287" s="1113"/>
      <c r="AJ287" s="1113"/>
      <c r="AK287" s="1110"/>
      <c r="AL287" s="1110"/>
      <c r="AM287" s="1110"/>
      <c r="AN287" s="1110"/>
      <c r="AO287" s="1110"/>
      <c r="AP287" s="1110"/>
      <c r="AQ287" s="1110"/>
      <c r="AR287" s="1110"/>
      <c r="AS287" s="1110"/>
      <c r="AT287" s="1226"/>
      <c r="AU287" s="1226"/>
      <c r="AV287" s="1226"/>
      <c r="AW287" s="1226"/>
      <c r="AX287" s="1226"/>
      <c r="AY287" s="1226"/>
      <c r="AZ287" s="1226"/>
      <c r="BA287" s="1226"/>
      <c r="BB287" s="1226"/>
      <c r="BC287" s="1226"/>
      <c r="BD287" s="1226"/>
      <c r="BE287" s="1226"/>
      <c r="BF287" s="1226"/>
      <c r="BG287" s="1226"/>
      <c r="BH287" s="1450" t="s">
        <v>1087</v>
      </c>
      <c r="BI287" s="1451"/>
      <c r="BJ287" s="1451"/>
      <c r="BK287" s="1451"/>
      <c r="BL287" s="1451"/>
      <c r="BM287" s="1451"/>
      <c r="BN287" s="1451"/>
      <c r="BO287" s="1451"/>
      <c r="BP287" s="1214"/>
      <c r="BQ287" s="1357"/>
      <c r="BR287" s="1357"/>
      <c r="BS287" s="1357"/>
      <c r="BT287" s="1358"/>
      <c r="BU287" s="1110"/>
      <c r="BV287" s="1110"/>
      <c r="BW287" s="1110"/>
      <c r="BX287" s="1110"/>
      <c r="BY287" s="1110"/>
      <c r="BZ287" s="1110"/>
      <c r="CA287" s="1110"/>
      <c r="CB287" s="1110"/>
      <c r="CC287" s="1110"/>
      <c r="CD287" s="1113"/>
      <c r="CE287" s="1113"/>
      <c r="CF287" s="1113"/>
      <c r="CG287" s="1113"/>
      <c r="CH287" s="1113"/>
      <c r="CI287" s="1113"/>
      <c r="CJ287" s="1113"/>
      <c r="CK287" s="1113"/>
      <c r="CL287" s="1113"/>
      <c r="CM287" s="1110"/>
      <c r="CN287" s="1110"/>
      <c r="CO287" s="1110"/>
      <c r="CP287" s="1110"/>
      <c r="CQ287" s="1110"/>
      <c r="CR287" s="1110"/>
      <c r="CS287" s="1110"/>
      <c r="CT287" s="1110"/>
      <c r="CU287" s="1110"/>
      <c r="CV287" s="1110"/>
      <c r="CW287" s="1110"/>
      <c r="CX287" s="1110"/>
      <c r="CY287" s="1110"/>
      <c r="CZ287" s="1110"/>
      <c r="SK287" s="2"/>
      <c r="SL287" s="2"/>
    </row>
    <row r="288" spans="1:506" ht="12.95" customHeight="1">
      <c r="A288" s="1661"/>
      <c r="B288" s="1661"/>
      <c r="C288" s="1661"/>
      <c r="D288" s="1661"/>
      <c r="E288" s="1661"/>
      <c r="F288" s="1661"/>
      <c r="G288" s="1567"/>
      <c r="H288" s="1716"/>
      <c r="I288" s="1716"/>
      <c r="J288" s="1716"/>
      <c r="K288" s="1716"/>
      <c r="L288" s="1716"/>
      <c r="M288" s="1716"/>
      <c r="N288" s="1716"/>
      <c r="O288" s="1716"/>
      <c r="P288" s="1716"/>
      <c r="Q288" s="1716"/>
      <c r="R288" s="1716"/>
      <c r="S288" s="1716"/>
      <c r="T288" s="1716"/>
      <c r="U288" s="1716"/>
      <c r="V288" s="1716"/>
      <c r="W288" s="1716"/>
      <c r="X288" s="1716"/>
      <c r="Y288" s="1716"/>
      <c r="Z288" s="1716"/>
      <c r="AA288" s="1716"/>
      <c r="AB288" s="1716"/>
      <c r="AC288" s="1716"/>
      <c r="AD288" s="1716"/>
      <c r="AE288" s="1716"/>
      <c r="AF288" s="1716"/>
      <c r="AG288" s="1716"/>
      <c r="AH288" s="1716"/>
      <c r="AI288" s="1716"/>
      <c r="AJ288" s="1716"/>
      <c r="AK288" s="1397"/>
      <c r="AL288" s="1397"/>
      <c r="AM288" s="1397"/>
      <c r="AN288" s="1397"/>
      <c r="AO288" s="1397"/>
      <c r="AP288" s="1397"/>
      <c r="AQ288" s="1397"/>
      <c r="AR288" s="1397"/>
      <c r="AS288" s="1398"/>
      <c r="AT288" s="1171"/>
      <c r="AU288" s="1717"/>
      <c r="AV288" s="1717"/>
      <c r="AW288" s="1717"/>
      <c r="AX288" s="1717"/>
      <c r="AY288" s="1717"/>
      <c r="AZ288" s="1717"/>
      <c r="BA288" s="1717"/>
      <c r="BB288" s="1717"/>
      <c r="BC288" s="1717"/>
      <c r="BD288" s="1717"/>
      <c r="BE288" s="1717"/>
      <c r="BF288" s="1717"/>
      <c r="BG288" s="1718"/>
      <c r="BH288" s="1702"/>
      <c r="BI288" s="1702"/>
      <c r="BJ288" s="1702"/>
      <c r="BK288" s="1702"/>
      <c r="BL288" s="1702"/>
      <c r="BM288" s="1702"/>
      <c r="BN288" s="1702"/>
      <c r="BO288" s="1702"/>
      <c r="BP288" s="1702"/>
      <c r="BQ288" s="1702"/>
      <c r="BR288" s="1702"/>
      <c r="BS288" s="1702"/>
      <c r="BT288" s="1702"/>
      <c r="BU288" s="1710"/>
      <c r="BV288" s="1711"/>
      <c r="BW288" s="1711"/>
      <c r="BX288" s="1711"/>
      <c r="BY288" s="1711"/>
      <c r="BZ288" s="1711"/>
      <c r="CA288" s="1711"/>
      <c r="CB288" s="1711"/>
      <c r="CC288" s="1712"/>
      <c r="CD288" s="1704"/>
      <c r="CE288" s="1705"/>
      <c r="CF288" s="1705"/>
      <c r="CG288" s="1705"/>
      <c r="CH288" s="1705"/>
      <c r="CI288" s="1705"/>
      <c r="CJ288" s="1705"/>
      <c r="CK288" s="1705"/>
      <c r="CL288" s="1706"/>
      <c r="CM288" s="1662"/>
      <c r="CN288" s="1663"/>
      <c r="CO288" s="1663"/>
      <c r="CP288" s="1663"/>
      <c r="CQ288" s="1663"/>
      <c r="CR288" s="1663"/>
      <c r="CS288" s="1663"/>
      <c r="CT288" s="1663"/>
      <c r="CU288" s="1663"/>
      <c r="CV288" s="1663"/>
      <c r="CW288" s="1663"/>
      <c r="CX288" s="1663"/>
      <c r="CY288" s="1663"/>
      <c r="CZ288" s="1663"/>
      <c r="SJ288" s="2"/>
      <c r="SL288" s="2"/>
    </row>
    <row r="289" spans="1:104" ht="12.95" customHeight="1">
      <c r="A289" s="1281"/>
      <c r="B289" s="1281"/>
      <c r="C289" s="1281"/>
      <c r="D289" s="1281"/>
      <c r="E289" s="1281"/>
      <c r="F289" s="1281"/>
      <c r="G289" s="1399"/>
      <c r="H289" s="1400"/>
      <c r="I289" s="1400"/>
      <c r="J289" s="1400"/>
      <c r="K289" s="1400"/>
      <c r="L289" s="1400"/>
      <c r="M289" s="1400"/>
      <c r="N289" s="1400"/>
      <c r="O289" s="1400"/>
      <c r="P289" s="1400"/>
      <c r="Q289" s="1400"/>
      <c r="R289" s="1400"/>
      <c r="S289" s="1400"/>
      <c r="T289" s="1400"/>
      <c r="U289" s="1400"/>
      <c r="V289" s="1400"/>
      <c r="W289" s="1400"/>
      <c r="X289" s="1400"/>
      <c r="Y289" s="1400"/>
      <c r="Z289" s="1400"/>
      <c r="AA289" s="1400"/>
      <c r="AB289" s="1400"/>
      <c r="AC289" s="1400"/>
      <c r="AD289" s="1400"/>
      <c r="AE289" s="1400"/>
      <c r="AF289" s="1400"/>
      <c r="AG289" s="1400"/>
      <c r="AH289" s="1400"/>
      <c r="AI289" s="1400"/>
      <c r="AJ289" s="1400"/>
      <c r="AK289" s="1400"/>
      <c r="AL289" s="1400"/>
      <c r="AM289" s="1400"/>
      <c r="AN289" s="1400"/>
      <c r="AO289" s="1400"/>
      <c r="AP289" s="1400"/>
      <c r="AQ289" s="1400"/>
      <c r="AR289" s="1400"/>
      <c r="AS289" s="1401"/>
      <c r="AT289" s="1456"/>
      <c r="AU289" s="1719"/>
      <c r="AV289" s="1719"/>
      <c r="AW289" s="1719"/>
      <c r="AX289" s="1719"/>
      <c r="AY289" s="1719"/>
      <c r="AZ289" s="1719"/>
      <c r="BA289" s="1719"/>
      <c r="BB289" s="1719"/>
      <c r="BC289" s="1719"/>
      <c r="BD289" s="1719"/>
      <c r="BE289" s="1719"/>
      <c r="BF289" s="1719"/>
      <c r="BG289" s="1720"/>
      <c r="BH289" s="1703"/>
      <c r="BI289" s="1703"/>
      <c r="BJ289" s="1703"/>
      <c r="BK289" s="1703"/>
      <c r="BL289" s="1703"/>
      <c r="BM289" s="1703"/>
      <c r="BN289" s="1703"/>
      <c r="BO289" s="1703"/>
      <c r="BP289" s="1703"/>
      <c r="BQ289" s="1703"/>
      <c r="BR289" s="1703"/>
      <c r="BS289" s="1703"/>
      <c r="BT289" s="1703"/>
      <c r="BU289" s="1713"/>
      <c r="BV289" s="1714"/>
      <c r="BW289" s="1714"/>
      <c r="BX289" s="1714"/>
      <c r="BY289" s="1714"/>
      <c r="BZ289" s="1714"/>
      <c r="CA289" s="1714"/>
      <c r="CB289" s="1714"/>
      <c r="CC289" s="1715"/>
      <c r="CD289" s="1707"/>
      <c r="CE289" s="1708"/>
      <c r="CF289" s="1708"/>
      <c r="CG289" s="1708"/>
      <c r="CH289" s="1708"/>
      <c r="CI289" s="1708"/>
      <c r="CJ289" s="1708"/>
      <c r="CK289" s="1708"/>
      <c r="CL289" s="1709"/>
      <c r="CM289" s="1664"/>
      <c r="CN289" s="1664"/>
      <c r="CO289" s="1664"/>
      <c r="CP289" s="1664"/>
      <c r="CQ289" s="1664"/>
      <c r="CR289" s="1664"/>
      <c r="CS289" s="1664"/>
      <c r="CT289" s="1664"/>
      <c r="CU289" s="1664"/>
      <c r="CV289" s="1664"/>
      <c r="CW289" s="1664"/>
      <c r="CX289" s="1664"/>
      <c r="CY289" s="1664"/>
      <c r="CZ289" s="1664"/>
    </row>
    <row r="290" spans="1:104" ht="12.95" customHeight="1">
      <c r="A290" s="30"/>
      <c r="B290" s="30"/>
      <c r="C290" s="30"/>
      <c r="D290" s="30"/>
      <c r="E290" s="30"/>
      <c r="F290" s="30"/>
      <c r="G290" s="33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40"/>
      <c r="AL290" s="37"/>
      <c r="AM290" s="37"/>
      <c r="AN290" s="37"/>
      <c r="AO290" s="37"/>
      <c r="AP290" s="37"/>
      <c r="AQ290" s="37"/>
      <c r="AR290" s="37"/>
      <c r="AS290" s="37"/>
      <c r="AT290" s="69"/>
      <c r="AU290" s="69"/>
      <c r="AV290" s="69"/>
      <c r="AW290" s="69"/>
      <c r="AX290" s="69"/>
      <c r="AY290" s="69"/>
      <c r="AZ290" s="69"/>
      <c r="BA290" s="69"/>
      <c r="BB290" s="69"/>
      <c r="BC290" s="69"/>
      <c r="BD290" s="69"/>
      <c r="BE290" s="69"/>
      <c r="BF290" s="69"/>
      <c r="BG290" s="69"/>
      <c r="BR290" s="41"/>
      <c r="BS290" s="41"/>
      <c r="BT290" s="41"/>
      <c r="CD290" s="100"/>
      <c r="CE290" s="43"/>
      <c r="CF290" s="43"/>
      <c r="CG290" s="43"/>
      <c r="CH290" s="43"/>
      <c r="CI290" s="43"/>
      <c r="CJ290" s="43"/>
      <c r="CK290" s="43"/>
      <c r="CL290" s="107"/>
      <c r="CM290" s="107"/>
      <c r="CN290" s="107"/>
      <c r="CO290" s="107"/>
      <c r="CP290" s="107"/>
      <c r="CQ290" s="107"/>
      <c r="CR290" s="107"/>
      <c r="CS290" s="107"/>
      <c r="CT290" s="107"/>
      <c r="CU290" s="107"/>
      <c r="CV290" s="107"/>
      <c r="CW290" s="107"/>
      <c r="CX290" s="107"/>
      <c r="CY290" s="107"/>
      <c r="CZ290" s="107"/>
    </row>
    <row r="291" spans="1:104" ht="12.95" customHeight="1" thickBot="1">
      <c r="A291" s="24" t="s">
        <v>1133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30"/>
      <c r="BA291" s="30"/>
      <c r="BB291" s="30"/>
      <c r="BC291" s="30"/>
      <c r="BD291" s="30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62"/>
      <c r="CL291" s="62"/>
      <c r="CM291" s="62"/>
      <c r="CN291" s="62"/>
      <c r="CO291" s="62"/>
      <c r="CP291" s="62"/>
      <c r="CQ291" s="62"/>
      <c r="CR291" s="62"/>
      <c r="CS291" s="62"/>
      <c r="CT291" s="62"/>
      <c r="CU291" s="62"/>
      <c r="CV291" s="62"/>
      <c r="CW291" s="62"/>
      <c r="CX291" s="62"/>
      <c r="CY291" s="62"/>
      <c r="CZ291" s="62"/>
    </row>
    <row r="292" spans="1:104" ht="12.95" customHeight="1">
      <c r="A292" s="1076" t="s">
        <v>2622</v>
      </c>
      <c r="B292" s="870"/>
      <c r="C292" s="870"/>
      <c r="D292" s="870"/>
      <c r="E292" s="870"/>
      <c r="F292" s="870"/>
      <c r="G292" s="870"/>
      <c r="H292" s="870"/>
      <c r="I292" s="870"/>
      <c r="J292" s="870"/>
      <c r="K292" s="870"/>
      <c r="L292" s="870"/>
      <c r="M292" s="870"/>
      <c r="N292" s="870"/>
      <c r="O292" s="870"/>
      <c r="P292" s="870"/>
      <c r="Q292" s="870"/>
      <c r="R292" s="870"/>
      <c r="S292" s="870"/>
      <c r="T292" s="870"/>
      <c r="U292" s="870"/>
      <c r="V292" s="870"/>
      <c r="W292" s="870"/>
      <c r="X292" s="870"/>
      <c r="Y292" s="870"/>
      <c r="Z292" s="870"/>
      <c r="AA292" s="870"/>
      <c r="AB292" s="870"/>
      <c r="AC292" s="870"/>
      <c r="AD292" s="870"/>
      <c r="AE292" s="870"/>
      <c r="AF292" s="870"/>
      <c r="AG292" s="870"/>
      <c r="AH292" s="870"/>
      <c r="AI292" s="870"/>
      <c r="AJ292" s="870"/>
      <c r="AK292" s="870"/>
      <c r="AL292" s="870"/>
      <c r="AM292" s="870"/>
      <c r="AN292" s="870"/>
      <c r="AO292" s="870"/>
      <c r="AP292" s="870"/>
      <c r="AQ292" s="870"/>
      <c r="AR292" s="870"/>
      <c r="AS292" s="870"/>
      <c r="AT292" s="870"/>
      <c r="AU292" s="870"/>
      <c r="AV292" s="870"/>
      <c r="AW292" s="870"/>
      <c r="AX292" s="870"/>
      <c r="AY292" s="870"/>
      <c r="AZ292" s="870"/>
      <c r="BA292" s="870"/>
      <c r="BB292" s="870"/>
      <c r="BC292" s="870"/>
      <c r="BD292" s="870"/>
      <c r="BE292" s="870"/>
      <c r="BF292" s="870"/>
      <c r="BG292" s="870"/>
      <c r="BH292" s="870"/>
      <c r="BI292" s="870"/>
      <c r="BJ292" s="870"/>
      <c r="BK292" s="870"/>
      <c r="BL292" s="870"/>
      <c r="BM292" s="870"/>
      <c r="BN292" s="870"/>
      <c r="BO292" s="870"/>
      <c r="BP292" s="870"/>
      <c r="BQ292" s="870"/>
      <c r="BR292" s="870"/>
      <c r="BS292" s="870"/>
      <c r="BT292" s="870"/>
      <c r="BU292" s="870"/>
      <c r="BV292" s="870"/>
      <c r="BW292" s="870"/>
      <c r="BX292" s="870"/>
      <c r="BY292" s="870"/>
      <c r="BZ292" s="870"/>
      <c r="CA292" s="870"/>
      <c r="CB292" s="870"/>
      <c r="CC292" s="870"/>
      <c r="CD292" s="870"/>
      <c r="CE292" s="870"/>
      <c r="CF292" s="870"/>
      <c r="CG292" s="870"/>
      <c r="CH292" s="870"/>
      <c r="CI292" s="870"/>
      <c r="CJ292" s="870"/>
      <c r="CK292" s="870"/>
      <c r="CL292" s="870"/>
      <c r="CM292" s="870"/>
      <c r="CN292" s="870"/>
      <c r="CO292" s="870"/>
      <c r="CP292" s="870"/>
      <c r="CQ292" s="870"/>
      <c r="CR292" s="870"/>
      <c r="CS292" s="870"/>
      <c r="CT292" s="870"/>
      <c r="CU292" s="870"/>
      <c r="CV292" s="870"/>
      <c r="CW292" s="870"/>
      <c r="CX292" s="870"/>
      <c r="CY292" s="870"/>
      <c r="CZ292" s="871"/>
    </row>
    <row r="293" spans="1:104" ht="12.95" customHeight="1">
      <c r="A293" s="872"/>
      <c r="B293" s="873"/>
      <c r="C293" s="873"/>
      <c r="D293" s="873"/>
      <c r="E293" s="873"/>
      <c r="F293" s="873"/>
      <c r="G293" s="873"/>
      <c r="H293" s="873"/>
      <c r="I293" s="873"/>
      <c r="J293" s="873"/>
      <c r="K293" s="873"/>
      <c r="L293" s="873"/>
      <c r="M293" s="873"/>
      <c r="N293" s="873"/>
      <c r="O293" s="873"/>
      <c r="P293" s="873"/>
      <c r="Q293" s="873"/>
      <c r="R293" s="873"/>
      <c r="S293" s="873"/>
      <c r="T293" s="873"/>
      <c r="U293" s="873"/>
      <c r="V293" s="873"/>
      <c r="W293" s="873"/>
      <c r="X293" s="873"/>
      <c r="Y293" s="873"/>
      <c r="Z293" s="873"/>
      <c r="AA293" s="873"/>
      <c r="AB293" s="873"/>
      <c r="AC293" s="873"/>
      <c r="AD293" s="873"/>
      <c r="AE293" s="873"/>
      <c r="AF293" s="873"/>
      <c r="AG293" s="873"/>
      <c r="AH293" s="873"/>
      <c r="AI293" s="873"/>
      <c r="AJ293" s="873"/>
      <c r="AK293" s="873"/>
      <c r="AL293" s="873"/>
      <c r="AM293" s="873"/>
      <c r="AN293" s="873"/>
      <c r="AO293" s="873"/>
      <c r="AP293" s="873"/>
      <c r="AQ293" s="873"/>
      <c r="AR293" s="873"/>
      <c r="AS293" s="873"/>
      <c r="AT293" s="873"/>
      <c r="AU293" s="873"/>
      <c r="AV293" s="873"/>
      <c r="AW293" s="873"/>
      <c r="AX293" s="873"/>
      <c r="AY293" s="873"/>
      <c r="AZ293" s="873"/>
      <c r="BA293" s="873"/>
      <c r="BB293" s="873"/>
      <c r="BC293" s="873"/>
      <c r="BD293" s="873"/>
      <c r="BE293" s="873"/>
      <c r="BF293" s="873"/>
      <c r="BG293" s="873"/>
      <c r="BH293" s="873"/>
      <c r="BI293" s="873"/>
      <c r="BJ293" s="873"/>
      <c r="BK293" s="873"/>
      <c r="BL293" s="873"/>
      <c r="BM293" s="873"/>
      <c r="BN293" s="873"/>
      <c r="BO293" s="873"/>
      <c r="BP293" s="873"/>
      <c r="BQ293" s="873"/>
      <c r="BR293" s="873"/>
      <c r="BS293" s="873"/>
      <c r="BT293" s="873"/>
      <c r="BU293" s="873"/>
      <c r="BV293" s="873"/>
      <c r="BW293" s="873"/>
      <c r="BX293" s="873"/>
      <c r="BY293" s="873"/>
      <c r="BZ293" s="873"/>
      <c r="CA293" s="873"/>
      <c r="CB293" s="873"/>
      <c r="CC293" s="873"/>
      <c r="CD293" s="873"/>
      <c r="CE293" s="873"/>
      <c r="CF293" s="873"/>
      <c r="CG293" s="873"/>
      <c r="CH293" s="873"/>
      <c r="CI293" s="873"/>
      <c r="CJ293" s="873"/>
      <c r="CK293" s="873"/>
      <c r="CL293" s="873"/>
      <c r="CM293" s="873"/>
      <c r="CN293" s="873"/>
      <c r="CO293" s="873"/>
      <c r="CP293" s="873"/>
      <c r="CQ293" s="873"/>
      <c r="CR293" s="873"/>
      <c r="CS293" s="873"/>
      <c r="CT293" s="873"/>
      <c r="CU293" s="873"/>
      <c r="CV293" s="873"/>
      <c r="CW293" s="873"/>
      <c r="CX293" s="873"/>
      <c r="CY293" s="873"/>
      <c r="CZ293" s="874"/>
    </row>
    <row r="294" spans="1:104" ht="12.95" customHeight="1" thickBot="1">
      <c r="A294" s="875"/>
      <c r="B294" s="876"/>
      <c r="C294" s="876"/>
      <c r="D294" s="876"/>
      <c r="E294" s="876"/>
      <c r="F294" s="876"/>
      <c r="G294" s="876"/>
      <c r="H294" s="876"/>
      <c r="I294" s="876"/>
      <c r="J294" s="876"/>
      <c r="K294" s="876"/>
      <c r="L294" s="876"/>
      <c r="M294" s="876"/>
      <c r="N294" s="876"/>
      <c r="O294" s="876"/>
      <c r="P294" s="876"/>
      <c r="Q294" s="876"/>
      <c r="R294" s="876"/>
      <c r="S294" s="876"/>
      <c r="T294" s="876"/>
      <c r="U294" s="876"/>
      <c r="V294" s="876"/>
      <c r="W294" s="876"/>
      <c r="X294" s="876"/>
      <c r="Y294" s="876"/>
      <c r="Z294" s="876"/>
      <c r="AA294" s="876"/>
      <c r="AB294" s="876"/>
      <c r="AC294" s="876"/>
      <c r="AD294" s="876"/>
      <c r="AE294" s="876"/>
      <c r="AF294" s="876"/>
      <c r="AG294" s="876"/>
      <c r="AH294" s="876"/>
      <c r="AI294" s="876"/>
      <c r="AJ294" s="876"/>
      <c r="AK294" s="876"/>
      <c r="AL294" s="876"/>
      <c r="AM294" s="876"/>
      <c r="AN294" s="876"/>
      <c r="AO294" s="876"/>
      <c r="AP294" s="876"/>
      <c r="AQ294" s="876"/>
      <c r="AR294" s="876"/>
      <c r="AS294" s="876"/>
      <c r="AT294" s="876"/>
      <c r="AU294" s="876"/>
      <c r="AV294" s="876"/>
      <c r="AW294" s="876"/>
      <c r="AX294" s="876"/>
      <c r="AY294" s="876"/>
      <c r="AZ294" s="876"/>
      <c r="BA294" s="876"/>
      <c r="BB294" s="876"/>
      <c r="BC294" s="876"/>
      <c r="BD294" s="876"/>
      <c r="BE294" s="876"/>
      <c r="BF294" s="876"/>
      <c r="BG294" s="876"/>
      <c r="BH294" s="876"/>
      <c r="BI294" s="876"/>
      <c r="BJ294" s="876"/>
      <c r="BK294" s="876"/>
      <c r="BL294" s="876"/>
      <c r="BM294" s="876"/>
      <c r="BN294" s="876"/>
      <c r="BO294" s="876"/>
      <c r="BP294" s="876"/>
      <c r="BQ294" s="876"/>
      <c r="BR294" s="876"/>
      <c r="BS294" s="876"/>
      <c r="BT294" s="876"/>
      <c r="BU294" s="876"/>
      <c r="BV294" s="876"/>
      <c r="BW294" s="876"/>
      <c r="BX294" s="876"/>
      <c r="BY294" s="876"/>
      <c r="BZ294" s="876"/>
      <c r="CA294" s="876"/>
      <c r="CB294" s="876"/>
      <c r="CC294" s="876"/>
      <c r="CD294" s="876"/>
      <c r="CE294" s="876"/>
      <c r="CF294" s="876"/>
      <c r="CG294" s="876"/>
      <c r="CH294" s="876"/>
      <c r="CI294" s="876"/>
      <c r="CJ294" s="876"/>
      <c r="CK294" s="876"/>
      <c r="CL294" s="876"/>
      <c r="CM294" s="876"/>
      <c r="CN294" s="876"/>
      <c r="CO294" s="876"/>
      <c r="CP294" s="876"/>
      <c r="CQ294" s="876"/>
      <c r="CR294" s="876"/>
      <c r="CS294" s="876"/>
      <c r="CT294" s="876"/>
      <c r="CU294" s="876"/>
      <c r="CV294" s="876"/>
      <c r="CW294" s="876"/>
      <c r="CX294" s="876"/>
      <c r="CY294" s="876"/>
      <c r="CZ294" s="877"/>
    </row>
    <row r="295" spans="1:104" ht="12.95" customHeight="1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</row>
    <row r="296" spans="1:104" ht="12.95" hidden="1" customHeight="1">
      <c r="A296" s="18" t="s">
        <v>1091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</row>
    <row r="297" spans="1:104" ht="12.95" hidden="1" customHeight="1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</row>
    <row r="298" spans="1:104" ht="12.95" hidden="1" customHeight="1">
      <c r="A298" s="531" t="s">
        <v>1847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</row>
    <row r="299" spans="1:104" ht="12.95" hidden="1" customHeight="1" thickBot="1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62"/>
      <c r="CK299" s="62"/>
      <c r="CL299" s="62"/>
      <c r="CM299" s="62"/>
      <c r="CN299" s="62"/>
      <c r="CO299" s="62"/>
      <c r="CP299" s="62"/>
      <c r="CQ299" s="62"/>
      <c r="CR299" s="62"/>
      <c r="CS299" s="62"/>
      <c r="CT299" s="62"/>
      <c r="CU299" s="62"/>
      <c r="CV299" s="62"/>
      <c r="CW299" s="62"/>
      <c r="CX299" s="62"/>
      <c r="CY299" s="62"/>
      <c r="CZ299" s="62"/>
    </row>
    <row r="300" spans="1:104" ht="12.95" hidden="1" customHeight="1" thickBot="1">
      <c r="A300" s="1086" t="s">
        <v>0</v>
      </c>
      <c r="B300" s="1086"/>
      <c r="C300" s="1086"/>
      <c r="D300" s="1086"/>
      <c r="E300" s="1086"/>
      <c r="F300" s="1086"/>
      <c r="G300" s="1080" t="s">
        <v>467</v>
      </c>
      <c r="H300" s="1749"/>
      <c r="I300" s="1749"/>
      <c r="J300" s="1749"/>
      <c r="K300" s="1749"/>
      <c r="L300" s="1749"/>
      <c r="M300" s="1749"/>
      <c r="N300" s="1749"/>
      <c r="O300" s="1749"/>
      <c r="P300" s="1749"/>
      <c r="Q300" s="1749"/>
      <c r="R300" s="1749"/>
      <c r="S300" s="1749"/>
      <c r="T300" s="1749"/>
      <c r="U300" s="1749"/>
      <c r="V300" s="1749"/>
      <c r="W300" s="1749"/>
      <c r="X300" s="1749"/>
      <c r="Y300" s="1749"/>
      <c r="Z300" s="1749"/>
      <c r="AA300" s="1750"/>
      <c r="AB300" s="1080" t="s">
        <v>507</v>
      </c>
      <c r="AC300" s="1081"/>
      <c r="AD300" s="1081"/>
      <c r="AE300" s="1081"/>
      <c r="AF300" s="1081"/>
      <c r="AG300" s="1081"/>
      <c r="AH300" s="1081"/>
      <c r="AI300" s="1081"/>
      <c r="AJ300" s="1081"/>
      <c r="AK300" s="1081"/>
      <c r="AL300" s="1081"/>
      <c r="AM300" s="1081"/>
      <c r="AN300" s="1081"/>
      <c r="AO300" s="1081"/>
      <c r="AP300" s="1081"/>
      <c r="AQ300" s="1081"/>
      <c r="AR300" s="1082"/>
      <c r="AS300" s="1127" t="s">
        <v>945</v>
      </c>
      <c r="AT300" s="1128"/>
      <c r="AU300" s="1128"/>
      <c r="AV300" s="1128"/>
      <c r="AW300" s="1128"/>
      <c r="AX300" s="1128"/>
      <c r="AY300" s="1128"/>
      <c r="AZ300" s="1128"/>
      <c r="BA300" s="1128"/>
      <c r="BB300" s="1128"/>
      <c r="BC300" s="1128"/>
      <c r="BD300" s="1128"/>
      <c r="BE300" s="1128"/>
      <c r="BF300" s="1128"/>
      <c r="BG300" s="1128"/>
      <c r="BH300" s="1128"/>
      <c r="BI300" s="1128"/>
      <c r="BJ300" s="1128"/>
      <c r="BK300" s="1128"/>
      <c r="BL300" s="1128"/>
      <c r="BM300" s="1129"/>
      <c r="BN300" s="1080" t="s">
        <v>1845</v>
      </c>
      <c r="BO300" s="1211"/>
      <c r="BP300" s="1211"/>
      <c r="BQ300" s="1211"/>
      <c r="BR300" s="1211"/>
      <c r="BS300" s="1211"/>
      <c r="BT300" s="1211"/>
      <c r="BU300" s="1211"/>
      <c r="BV300" s="1211"/>
      <c r="BW300" s="1211"/>
      <c r="BX300" s="1211"/>
      <c r="BY300" s="1211"/>
      <c r="BZ300" s="1211"/>
      <c r="CA300" s="1211"/>
      <c r="CB300" s="1212"/>
      <c r="CC300" s="1086" t="s">
        <v>2776</v>
      </c>
      <c r="CD300" s="1086"/>
      <c r="CE300" s="1086"/>
      <c r="CF300" s="1086"/>
      <c r="CG300" s="1086"/>
      <c r="CH300" s="1086"/>
      <c r="CI300" s="1086"/>
      <c r="CJ300" s="1086"/>
      <c r="CK300" s="1086"/>
      <c r="CL300" s="1086"/>
      <c r="CM300" s="1086"/>
      <c r="CN300" s="1086"/>
      <c r="CO300" s="1086"/>
      <c r="CP300" s="1086"/>
      <c r="CQ300" s="1086"/>
      <c r="CR300" s="1086"/>
      <c r="CS300" s="1701" t="s">
        <v>2458</v>
      </c>
      <c r="CT300" s="1701"/>
      <c r="CU300" s="1701"/>
      <c r="CV300" s="1701"/>
      <c r="CW300" s="1701"/>
      <c r="CX300" s="1701"/>
      <c r="CY300" s="1701"/>
      <c r="CZ300" s="1701"/>
    </row>
    <row r="301" spans="1:104" ht="12.95" hidden="1" customHeight="1" thickBot="1">
      <c r="A301" s="1086"/>
      <c r="B301" s="1086"/>
      <c r="C301" s="1086"/>
      <c r="D301" s="1086"/>
      <c r="E301" s="1086"/>
      <c r="F301" s="1086"/>
      <c r="G301" s="1751"/>
      <c r="H301" s="1752"/>
      <c r="I301" s="1752"/>
      <c r="J301" s="1752"/>
      <c r="K301" s="1752"/>
      <c r="L301" s="1752"/>
      <c r="M301" s="1752"/>
      <c r="N301" s="1752"/>
      <c r="O301" s="1752"/>
      <c r="P301" s="1752"/>
      <c r="Q301" s="1752"/>
      <c r="R301" s="1752"/>
      <c r="S301" s="1752"/>
      <c r="T301" s="1752"/>
      <c r="U301" s="1752"/>
      <c r="V301" s="1752"/>
      <c r="W301" s="1752"/>
      <c r="X301" s="1752"/>
      <c r="Y301" s="1752"/>
      <c r="Z301" s="1752"/>
      <c r="AA301" s="1753"/>
      <c r="AB301" s="1087"/>
      <c r="AC301" s="1088"/>
      <c r="AD301" s="1088"/>
      <c r="AE301" s="1088"/>
      <c r="AF301" s="1088"/>
      <c r="AG301" s="1088"/>
      <c r="AH301" s="1088"/>
      <c r="AI301" s="1088"/>
      <c r="AJ301" s="1088"/>
      <c r="AK301" s="1088"/>
      <c r="AL301" s="1088"/>
      <c r="AM301" s="1088"/>
      <c r="AN301" s="1088"/>
      <c r="AO301" s="1088"/>
      <c r="AP301" s="1088"/>
      <c r="AQ301" s="1088"/>
      <c r="AR301" s="1089"/>
      <c r="AS301" s="1080" t="s">
        <v>2478</v>
      </c>
      <c r="AT301" s="1081"/>
      <c r="AU301" s="1081"/>
      <c r="AV301" s="1081"/>
      <c r="AW301" s="1081"/>
      <c r="AX301" s="1081"/>
      <c r="AY301" s="1081"/>
      <c r="AZ301" s="1081"/>
      <c r="BA301" s="1081"/>
      <c r="BB301" s="1081"/>
      <c r="BC301" s="1081"/>
      <c r="BD301" s="1082"/>
      <c r="BE301" s="1086" t="s">
        <v>946</v>
      </c>
      <c r="BF301" s="1086"/>
      <c r="BG301" s="1086"/>
      <c r="BH301" s="1086"/>
      <c r="BI301" s="1086"/>
      <c r="BJ301" s="1086"/>
      <c r="BK301" s="1086"/>
      <c r="BL301" s="1086"/>
      <c r="BM301" s="1086"/>
      <c r="BN301" s="1213"/>
      <c r="BO301" s="1214"/>
      <c r="BP301" s="1214"/>
      <c r="BQ301" s="1214"/>
      <c r="BR301" s="1214"/>
      <c r="BS301" s="1214"/>
      <c r="BT301" s="1214"/>
      <c r="BU301" s="1214"/>
      <c r="BV301" s="1214"/>
      <c r="BW301" s="1214"/>
      <c r="BX301" s="1214"/>
      <c r="BY301" s="1214"/>
      <c r="BZ301" s="1214"/>
      <c r="CA301" s="1214"/>
      <c r="CB301" s="1215"/>
      <c r="CC301" s="1086" t="s">
        <v>470</v>
      </c>
      <c r="CD301" s="1086"/>
      <c r="CE301" s="1086"/>
      <c r="CF301" s="1086"/>
      <c r="CG301" s="1086"/>
      <c r="CH301" s="1086"/>
      <c r="CI301" s="1086"/>
      <c r="CJ301" s="1086"/>
      <c r="CK301" s="1086" t="s">
        <v>471</v>
      </c>
      <c r="CL301" s="1086"/>
      <c r="CM301" s="1086"/>
      <c r="CN301" s="1086"/>
      <c r="CO301" s="1086"/>
      <c r="CP301" s="1086"/>
      <c r="CQ301" s="1086"/>
      <c r="CR301" s="1086"/>
      <c r="CS301" s="1701"/>
      <c r="CT301" s="1701"/>
      <c r="CU301" s="1701"/>
      <c r="CV301" s="1701"/>
      <c r="CW301" s="1701"/>
      <c r="CX301" s="1701"/>
      <c r="CY301" s="1701"/>
      <c r="CZ301" s="1701"/>
    </row>
    <row r="302" spans="1:104" ht="12.95" hidden="1" customHeight="1" thickBot="1">
      <c r="A302" s="1086"/>
      <c r="B302" s="1086"/>
      <c r="C302" s="1086"/>
      <c r="D302" s="1086"/>
      <c r="E302" s="1086"/>
      <c r="F302" s="1086"/>
      <c r="G302" s="1754"/>
      <c r="H302" s="1755"/>
      <c r="I302" s="1755"/>
      <c r="J302" s="1755"/>
      <c r="K302" s="1755"/>
      <c r="L302" s="1755"/>
      <c r="M302" s="1755"/>
      <c r="N302" s="1755"/>
      <c r="O302" s="1755"/>
      <c r="P302" s="1755"/>
      <c r="Q302" s="1755"/>
      <c r="R302" s="1755"/>
      <c r="S302" s="1755"/>
      <c r="T302" s="1755"/>
      <c r="U302" s="1755"/>
      <c r="V302" s="1755"/>
      <c r="W302" s="1755"/>
      <c r="X302" s="1755"/>
      <c r="Y302" s="1755"/>
      <c r="Z302" s="1755"/>
      <c r="AA302" s="1756"/>
      <c r="AB302" s="1083"/>
      <c r="AC302" s="1084"/>
      <c r="AD302" s="1084"/>
      <c r="AE302" s="1084"/>
      <c r="AF302" s="1084"/>
      <c r="AG302" s="1084"/>
      <c r="AH302" s="1084"/>
      <c r="AI302" s="1084"/>
      <c r="AJ302" s="1084"/>
      <c r="AK302" s="1084"/>
      <c r="AL302" s="1084"/>
      <c r="AM302" s="1084"/>
      <c r="AN302" s="1084"/>
      <c r="AO302" s="1084"/>
      <c r="AP302" s="1084"/>
      <c r="AQ302" s="1084"/>
      <c r="AR302" s="1085"/>
      <c r="AS302" s="1083"/>
      <c r="AT302" s="1084"/>
      <c r="AU302" s="1084"/>
      <c r="AV302" s="1084"/>
      <c r="AW302" s="1084"/>
      <c r="AX302" s="1084"/>
      <c r="AY302" s="1084"/>
      <c r="AZ302" s="1084"/>
      <c r="BA302" s="1084"/>
      <c r="BB302" s="1084"/>
      <c r="BC302" s="1084"/>
      <c r="BD302" s="1085"/>
      <c r="BE302" s="1086"/>
      <c r="BF302" s="1086"/>
      <c r="BG302" s="1086"/>
      <c r="BH302" s="1086"/>
      <c r="BI302" s="1086"/>
      <c r="BJ302" s="1086"/>
      <c r="BK302" s="1086"/>
      <c r="BL302" s="1086"/>
      <c r="BM302" s="1086"/>
      <c r="BN302" s="1127" t="s">
        <v>1844</v>
      </c>
      <c r="BO302" s="1188"/>
      <c r="BP302" s="1188"/>
      <c r="BQ302" s="1188"/>
      <c r="BR302" s="1188"/>
      <c r="BS302" s="1188"/>
      <c r="BT302" s="1188"/>
      <c r="BU302" s="1188"/>
      <c r="BV302" s="1188"/>
      <c r="BW302" s="1188"/>
      <c r="BX302" s="1188"/>
      <c r="BY302" s="1188"/>
      <c r="BZ302" s="1188"/>
      <c r="CA302" s="1188"/>
      <c r="CB302" s="1189"/>
      <c r="CC302" s="1086"/>
      <c r="CD302" s="1086"/>
      <c r="CE302" s="1086"/>
      <c r="CF302" s="1086"/>
      <c r="CG302" s="1086"/>
      <c r="CH302" s="1086"/>
      <c r="CI302" s="1086"/>
      <c r="CJ302" s="1086"/>
      <c r="CK302" s="1086"/>
      <c r="CL302" s="1086"/>
      <c r="CM302" s="1086"/>
      <c r="CN302" s="1086"/>
      <c r="CO302" s="1086"/>
      <c r="CP302" s="1086"/>
      <c r="CQ302" s="1086"/>
      <c r="CR302" s="1086"/>
      <c r="CS302" s="1701"/>
      <c r="CT302" s="1701"/>
      <c r="CU302" s="1701"/>
      <c r="CV302" s="1701"/>
      <c r="CW302" s="1701"/>
      <c r="CX302" s="1701"/>
      <c r="CY302" s="1701"/>
      <c r="CZ302" s="1701"/>
    </row>
    <row r="303" spans="1:104" ht="12.95" hidden="1" customHeight="1">
      <c r="A303" s="1315"/>
      <c r="B303" s="1316"/>
      <c r="C303" s="1316"/>
      <c r="D303" s="1316"/>
      <c r="E303" s="1316"/>
      <c r="F303" s="1317"/>
      <c r="G303" s="1420"/>
      <c r="H303" s="1437"/>
      <c r="I303" s="1437"/>
      <c r="J303" s="1437"/>
      <c r="K303" s="1437"/>
      <c r="L303" s="1437"/>
      <c r="M303" s="1437"/>
      <c r="N303" s="1437"/>
      <c r="O303" s="1437"/>
      <c r="P303" s="1437"/>
      <c r="Q303" s="1437"/>
      <c r="R303" s="1437"/>
      <c r="S303" s="1437"/>
      <c r="T303" s="1437"/>
      <c r="U303" s="1437"/>
      <c r="V303" s="1437"/>
      <c r="W303" s="1437"/>
      <c r="X303" s="1437"/>
      <c r="Y303" s="1437"/>
      <c r="Z303" s="1437"/>
      <c r="AA303" s="1655"/>
      <c r="AB303" s="1636"/>
      <c r="AC303" s="1637"/>
      <c r="AD303" s="1637"/>
      <c r="AE303" s="1637"/>
      <c r="AF303" s="1637"/>
      <c r="AG303" s="1637"/>
      <c r="AH303" s="1637"/>
      <c r="AI303" s="1637"/>
      <c r="AJ303" s="1637"/>
      <c r="AK303" s="1637"/>
      <c r="AL303" s="1637"/>
      <c r="AM303" s="1637"/>
      <c r="AN303" s="1637"/>
      <c r="AO303" s="1637"/>
      <c r="AP303" s="1637"/>
      <c r="AQ303" s="1637"/>
      <c r="AR303" s="1638"/>
      <c r="AS303" s="1417"/>
      <c r="AT303" s="1721"/>
      <c r="AU303" s="1721"/>
      <c r="AV303" s="1721"/>
      <c r="AW303" s="1721"/>
      <c r="AX303" s="1721"/>
      <c r="AY303" s="1721"/>
      <c r="AZ303" s="1721"/>
      <c r="BA303" s="1721"/>
      <c r="BB303" s="1721"/>
      <c r="BC303" s="1721"/>
      <c r="BD303" s="1722"/>
      <c r="BE303" s="1434"/>
      <c r="BF303" s="1632"/>
      <c r="BG303" s="1632"/>
      <c r="BH303" s="1632"/>
      <c r="BI303" s="1632"/>
      <c r="BJ303" s="1632"/>
      <c r="BK303" s="1632"/>
      <c r="BL303" s="1632"/>
      <c r="BM303" s="1633"/>
      <c r="BN303" s="1440"/>
      <c r="BO303" s="1657"/>
      <c r="BP303" s="1657"/>
      <c r="BQ303" s="1657"/>
      <c r="BR303" s="1657"/>
      <c r="BS303" s="1657"/>
      <c r="BT303" s="1657"/>
      <c r="BU303" s="1657"/>
      <c r="BV303" s="1657"/>
      <c r="BW303" s="1657"/>
      <c r="BX303" s="1657"/>
      <c r="BY303" s="1657"/>
      <c r="BZ303" s="1657"/>
      <c r="CA303" s="1657"/>
      <c r="CB303" s="1658"/>
      <c r="CC303" s="1114"/>
      <c r="CD303" s="1281"/>
      <c r="CE303" s="1281"/>
      <c r="CF303" s="1281"/>
      <c r="CG303" s="1281"/>
      <c r="CH303" s="1281"/>
      <c r="CI303" s="1281"/>
      <c r="CJ303" s="1281"/>
      <c r="CK303" s="1114"/>
      <c r="CL303" s="1281"/>
      <c r="CM303" s="1281"/>
      <c r="CN303" s="1281"/>
      <c r="CO303" s="1281"/>
      <c r="CP303" s="1281"/>
      <c r="CQ303" s="1281"/>
      <c r="CR303" s="1281"/>
      <c r="CS303" s="1420"/>
      <c r="CT303" s="1421"/>
      <c r="CU303" s="1421"/>
      <c r="CV303" s="1421"/>
      <c r="CW303" s="1421"/>
      <c r="CX303" s="1421"/>
      <c r="CY303" s="1421"/>
      <c r="CZ303" s="1422"/>
    </row>
    <row r="304" spans="1:104" ht="12.95" hidden="1" customHeight="1">
      <c r="A304" s="30"/>
      <c r="B304" s="30"/>
      <c r="C304" s="30"/>
      <c r="D304" s="30"/>
      <c r="E304" s="30"/>
      <c r="F304" s="30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41"/>
      <c r="BF304" s="41"/>
      <c r="BG304" s="41"/>
      <c r="BH304" s="41"/>
      <c r="BI304" s="41"/>
      <c r="BJ304" s="41"/>
      <c r="BK304" s="41"/>
      <c r="BL304" s="41"/>
      <c r="BM304" s="41"/>
      <c r="BN304" s="47"/>
      <c r="BO304" s="47"/>
      <c r="BP304" s="47"/>
      <c r="BQ304" s="47"/>
      <c r="BR304" s="47"/>
      <c r="BS304" s="47"/>
      <c r="BT304" s="47"/>
      <c r="BU304" s="47"/>
      <c r="BV304" s="47"/>
      <c r="BW304" s="47"/>
      <c r="BX304" s="47"/>
      <c r="BY304" s="47"/>
      <c r="BZ304" s="47"/>
      <c r="CA304" s="47"/>
      <c r="CB304" s="47"/>
      <c r="CC304" s="30"/>
      <c r="CD304" s="58"/>
      <c r="CE304" s="58"/>
      <c r="CF304" s="58"/>
      <c r="CG304" s="58"/>
      <c r="CH304" s="58"/>
      <c r="CI304" s="58"/>
      <c r="CJ304" s="58"/>
      <c r="CK304" s="59"/>
      <c r="CL304" s="58"/>
      <c r="CM304" s="58"/>
      <c r="CN304" s="58"/>
      <c r="CO304" s="58"/>
      <c r="CP304" s="58"/>
      <c r="CQ304" s="58"/>
      <c r="CR304" s="58"/>
      <c r="CS304" s="59"/>
      <c r="CT304" s="58"/>
      <c r="CU304" s="58"/>
      <c r="CV304" s="58"/>
      <c r="CW304" s="58"/>
      <c r="CX304" s="58"/>
      <c r="CY304" s="58"/>
      <c r="CZ304" s="58"/>
    </row>
    <row r="305" spans="1:104" ht="12.95" hidden="1" customHeight="1" thickBot="1">
      <c r="A305" s="24" t="s">
        <v>1848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62"/>
      <c r="CN305" s="62"/>
      <c r="CO305" s="62"/>
      <c r="CP305" s="62"/>
      <c r="CQ305" s="62"/>
      <c r="CR305" s="62"/>
      <c r="CS305" s="62"/>
      <c r="CT305" s="62"/>
      <c r="CU305" s="62"/>
      <c r="CV305" s="62"/>
      <c r="CW305" s="62"/>
      <c r="CX305" s="62"/>
      <c r="CY305" s="62"/>
      <c r="CZ305" s="62"/>
    </row>
    <row r="306" spans="1:104" ht="12.95" hidden="1" customHeight="1">
      <c r="A306" s="1076" t="s">
        <v>2622</v>
      </c>
      <c r="B306" s="870"/>
      <c r="C306" s="870"/>
      <c r="D306" s="870"/>
      <c r="E306" s="870"/>
      <c r="F306" s="870"/>
      <c r="G306" s="870"/>
      <c r="H306" s="870"/>
      <c r="I306" s="870"/>
      <c r="J306" s="870"/>
      <c r="K306" s="870"/>
      <c r="L306" s="870"/>
      <c r="M306" s="870"/>
      <c r="N306" s="870"/>
      <c r="O306" s="870"/>
      <c r="P306" s="870"/>
      <c r="Q306" s="870"/>
      <c r="R306" s="870"/>
      <c r="S306" s="870"/>
      <c r="T306" s="870"/>
      <c r="U306" s="870"/>
      <c r="V306" s="870"/>
      <c r="W306" s="870"/>
      <c r="X306" s="870"/>
      <c r="Y306" s="870"/>
      <c r="Z306" s="870"/>
      <c r="AA306" s="870"/>
      <c r="AB306" s="870"/>
      <c r="AC306" s="870"/>
      <c r="AD306" s="870"/>
      <c r="AE306" s="870"/>
      <c r="AF306" s="870"/>
      <c r="AG306" s="870"/>
      <c r="AH306" s="870"/>
      <c r="AI306" s="870"/>
      <c r="AJ306" s="870"/>
      <c r="AK306" s="870"/>
      <c r="AL306" s="870"/>
      <c r="AM306" s="870"/>
      <c r="AN306" s="870"/>
      <c r="AO306" s="870"/>
      <c r="AP306" s="870"/>
      <c r="AQ306" s="870"/>
      <c r="AR306" s="870"/>
      <c r="AS306" s="870"/>
      <c r="AT306" s="870"/>
      <c r="AU306" s="870"/>
      <c r="AV306" s="870"/>
      <c r="AW306" s="870"/>
      <c r="AX306" s="870"/>
      <c r="AY306" s="870"/>
      <c r="AZ306" s="870"/>
      <c r="BA306" s="870"/>
      <c r="BB306" s="870"/>
      <c r="BC306" s="870"/>
      <c r="BD306" s="870"/>
      <c r="BE306" s="870"/>
      <c r="BF306" s="870"/>
      <c r="BG306" s="870"/>
      <c r="BH306" s="870"/>
      <c r="BI306" s="870"/>
      <c r="BJ306" s="870"/>
      <c r="BK306" s="870"/>
      <c r="BL306" s="870"/>
      <c r="BM306" s="870"/>
      <c r="BN306" s="870"/>
      <c r="BO306" s="870"/>
      <c r="BP306" s="870"/>
      <c r="BQ306" s="870"/>
      <c r="BR306" s="870"/>
      <c r="BS306" s="870"/>
      <c r="BT306" s="870"/>
      <c r="BU306" s="870"/>
      <c r="BV306" s="870"/>
      <c r="BW306" s="870"/>
      <c r="BX306" s="870"/>
      <c r="BY306" s="870"/>
      <c r="BZ306" s="870"/>
      <c r="CA306" s="870"/>
      <c r="CB306" s="870"/>
      <c r="CC306" s="870"/>
      <c r="CD306" s="870"/>
      <c r="CE306" s="870"/>
      <c r="CF306" s="870"/>
      <c r="CG306" s="870"/>
      <c r="CH306" s="870"/>
      <c r="CI306" s="870"/>
      <c r="CJ306" s="870"/>
      <c r="CK306" s="870"/>
      <c r="CL306" s="870"/>
      <c r="CM306" s="870"/>
      <c r="CN306" s="870"/>
      <c r="CO306" s="870"/>
      <c r="CP306" s="870"/>
      <c r="CQ306" s="870"/>
      <c r="CR306" s="870"/>
      <c r="CS306" s="870"/>
      <c r="CT306" s="870"/>
      <c r="CU306" s="870"/>
      <c r="CV306" s="870"/>
      <c r="CW306" s="870"/>
      <c r="CX306" s="870"/>
      <c r="CY306" s="870"/>
      <c r="CZ306" s="871"/>
    </row>
    <row r="307" spans="1:104" ht="12.95" hidden="1" customHeight="1">
      <c r="A307" s="872"/>
      <c r="B307" s="873"/>
      <c r="C307" s="873"/>
      <c r="D307" s="873"/>
      <c r="E307" s="873"/>
      <c r="F307" s="873"/>
      <c r="G307" s="873"/>
      <c r="H307" s="873"/>
      <c r="I307" s="873"/>
      <c r="J307" s="873"/>
      <c r="K307" s="873"/>
      <c r="L307" s="873"/>
      <c r="M307" s="873"/>
      <c r="N307" s="873"/>
      <c r="O307" s="873"/>
      <c r="P307" s="873"/>
      <c r="Q307" s="873"/>
      <c r="R307" s="873"/>
      <c r="S307" s="873"/>
      <c r="T307" s="873"/>
      <c r="U307" s="873"/>
      <c r="V307" s="873"/>
      <c r="W307" s="873"/>
      <c r="X307" s="873"/>
      <c r="Y307" s="873"/>
      <c r="Z307" s="873"/>
      <c r="AA307" s="873"/>
      <c r="AB307" s="873"/>
      <c r="AC307" s="873"/>
      <c r="AD307" s="873"/>
      <c r="AE307" s="873"/>
      <c r="AF307" s="873"/>
      <c r="AG307" s="873"/>
      <c r="AH307" s="873"/>
      <c r="AI307" s="873"/>
      <c r="AJ307" s="873"/>
      <c r="AK307" s="873"/>
      <c r="AL307" s="873"/>
      <c r="AM307" s="873"/>
      <c r="AN307" s="873"/>
      <c r="AO307" s="873"/>
      <c r="AP307" s="873"/>
      <c r="AQ307" s="873"/>
      <c r="AR307" s="873"/>
      <c r="AS307" s="873"/>
      <c r="AT307" s="873"/>
      <c r="AU307" s="873"/>
      <c r="AV307" s="873"/>
      <c r="AW307" s="873"/>
      <c r="AX307" s="873"/>
      <c r="AY307" s="873"/>
      <c r="AZ307" s="873"/>
      <c r="BA307" s="873"/>
      <c r="BB307" s="873"/>
      <c r="BC307" s="873"/>
      <c r="BD307" s="873"/>
      <c r="BE307" s="873"/>
      <c r="BF307" s="873"/>
      <c r="BG307" s="873"/>
      <c r="BH307" s="873"/>
      <c r="BI307" s="873"/>
      <c r="BJ307" s="873"/>
      <c r="BK307" s="873"/>
      <c r="BL307" s="873"/>
      <c r="BM307" s="873"/>
      <c r="BN307" s="873"/>
      <c r="BO307" s="873"/>
      <c r="BP307" s="873"/>
      <c r="BQ307" s="873"/>
      <c r="BR307" s="873"/>
      <c r="BS307" s="873"/>
      <c r="BT307" s="873"/>
      <c r="BU307" s="873"/>
      <c r="BV307" s="873"/>
      <c r="BW307" s="873"/>
      <c r="BX307" s="873"/>
      <c r="BY307" s="873"/>
      <c r="BZ307" s="873"/>
      <c r="CA307" s="873"/>
      <c r="CB307" s="873"/>
      <c r="CC307" s="873"/>
      <c r="CD307" s="873"/>
      <c r="CE307" s="873"/>
      <c r="CF307" s="873"/>
      <c r="CG307" s="873"/>
      <c r="CH307" s="873"/>
      <c r="CI307" s="873"/>
      <c r="CJ307" s="873"/>
      <c r="CK307" s="873"/>
      <c r="CL307" s="873"/>
      <c r="CM307" s="873"/>
      <c r="CN307" s="873"/>
      <c r="CO307" s="873"/>
      <c r="CP307" s="873"/>
      <c r="CQ307" s="873"/>
      <c r="CR307" s="873"/>
      <c r="CS307" s="873"/>
      <c r="CT307" s="873"/>
      <c r="CU307" s="873"/>
      <c r="CV307" s="873"/>
      <c r="CW307" s="873"/>
      <c r="CX307" s="873"/>
      <c r="CY307" s="873"/>
      <c r="CZ307" s="874"/>
    </row>
    <row r="308" spans="1:104" ht="12.95" hidden="1" customHeight="1" thickBot="1">
      <c r="A308" s="875"/>
      <c r="B308" s="876"/>
      <c r="C308" s="876"/>
      <c r="D308" s="876"/>
      <c r="E308" s="876"/>
      <c r="F308" s="876"/>
      <c r="G308" s="876"/>
      <c r="H308" s="876"/>
      <c r="I308" s="876"/>
      <c r="J308" s="876"/>
      <c r="K308" s="876"/>
      <c r="L308" s="876"/>
      <c r="M308" s="876"/>
      <c r="N308" s="876"/>
      <c r="O308" s="876"/>
      <c r="P308" s="876"/>
      <c r="Q308" s="876"/>
      <c r="R308" s="876"/>
      <c r="S308" s="876"/>
      <c r="T308" s="876"/>
      <c r="U308" s="876"/>
      <c r="V308" s="876"/>
      <c r="W308" s="876"/>
      <c r="X308" s="876"/>
      <c r="Y308" s="876"/>
      <c r="Z308" s="876"/>
      <c r="AA308" s="876"/>
      <c r="AB308" s="876"/>
      <c r="AC308" s="876"/>
      <c r="AD308" s="876"/>
      <c r="AE308" s="876"/>
      <c r="AF308" s="876"/>
      <c r="AG308" s="876"/>
      <c r="AH308" s="876"/>
      <c r="AI308" s="876"/>
      <c r="AJ308" s="876"/>
      <c r="AK308" s="876"/>
      <c r="AL308" s="876"/>
      <c r="AM308" s="876"/>
      <c r="AN308" s="876"/>
      <c r="AO308" s="876"/>
      <c r="AP308" s="876"/>
      <c r="AQ308" s="876"/>
      <c r="AR308" s="876"/>
      <c r="AS308" s="876"/>
      <c r="AT308" s="876"/>
      <c r="AU308" s="876"/>
      <c r="AV308" s="876"/>
      <c r="AW308" s="876"/>
      <c r="AX308" s="876"/>
      <c r="AY308" s="876"/>
      <c r="AZ308" s="876"/>
      <c r="BA308" s="876"/>
      <c r="BB308" s="876"/>
      <c r="BC308" s="876"/>
      <c r="BD308" s="876"/>
      <c r="BE308" s="876"/>
      <c r="BF308" s="876"/>
      <c r="BG308" s="876"/>
      <c r="BH308" s="876"/>
      <c r="BI308" s="876"/>
      <c r="BJ308" s="876"/>
      <c r="BK308" s="876"/>
      <c r="BL308" s="876"/>
      <c r="BM308" s="876"/>
      <c r="BN308" s="876"/>
      <c r="BO308" s="876"/>
      <c r="BP308" s="876"/>
      <c r="BQ308" s="876"/>
      <c r="BR308" s="876"/>
      <c r="BS308" s="876"/>
      <c r="BT308" s="876"/>
      <c r="BU308" s="876"/>
      <c r="BV308" s="876"/>
      <c r="BW308" s="876"/>
      <c r="BX308" s="876"/>
      <c r="BY308" s="876"/>
      <c r="BZ308" s="876"/>
      <c r="CA308" s="876"/>
      <c r="CB308" s="876"/>
      <c r="CC308" s="876"/>
      <c r="CD308" s="876"/>
      <c r="CE308" s="876"/>
      <c r="CF308" s="876"/>
      <c r="CG308" s="876"/>
      <c r="CH308" s="876"/>
      <c r="CI308" s="876"/>
      <c r="CJ308" s="876"/>
      <c r="CK308" s="876"/>
      <c r="CL308" s="876"/>
      <c r="CM308" s="876"/>
      <c r="CN308" s="876"/>
      <c r="CO308" s="876"/>
      <c r="CP308" s="876"/>
      <c r="CQ308" s="876"/>
      <c r="CR308" s="876"/>
      <c r="CS308" s="876"/>
      <c r="CT308" s="876"/>
      <c r="CU308" s="876"/>
      <c r="CV308" s="876"/>
      <c r="CW308" s="876"/>
      <c r="CX308" s="876"/>
      <c r="CY308" s="876"/>
      <c r="CZ308" s="877"/>
    </row>
    <row r="309" spans="1:104" ht="12.95" hidden="1" customHeight="1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</row>
    <row r="310" spans="1:104" ht="12.95" hidden="1" customHeight="1">
      <c r="A310" s="531" t="s">
        <v>1849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</row>
    <row r="311" spans="1:104" ht="12.95" hidden="1" customHeight="1" thickBot="1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62"/>
      <c r="CK311" s="62"/>
      <c r="CL311" s="62"/>
      <c r="CM311" s="62"/>
      <c r="CN311" s="62"/>
      <c r="CO311" s="62"/>
      <c r="CP311" s="62"/>
      <c r="CQ311" s="62"/>
      <c r="CR311" s="62"/>
      <c r="CS311" s="62"/>
      <c r="CT311" s="62"/>
      <c r="CU311" s="62"/>
      <c r="CV311" s="62"/>
      <c r="CW311" s="62"/>
      <c r="CX311" s="62"/>
      <c r="CY311" s="62"/>
      <c r="CZ311" s="62"/>
    </row>
    <row r="312" spans="1:104" ht="12.95" hidden="1" customHeight="1" thickBot="1">
      <c r="A312" s="1086" t="s">
        <v>0</v>
      </c>
      <c r="B312" s="1086"/>
      <c r="C312" s="1086"/>
      <c r="D312" s="1086"/>
      <c r="E312" s="1086"/>
      <c r="F312" s="1086"/>
      <c r="G312" s="1086" t="s">
        <v>467</v>
      </c>
      <c r="H312" s="1337"/>
      <c r="I312" s="1337"/>
      <c r="J312" s="1337"/>
      <c r="K312" s="1337"/>
      <c r="L312" s="1337"/>
      <c r="M312" s="1337"/>
      <c r="N312" s="1337"/>
      <c r="O312" s="1337"/>
      <c r="P312" s="1337"/>
      <c r="Q312" s="1337"/>
      <c r="R312" s="1337"/>
      <c r="S312" s="1337"/>
      <c r="T312" s="1337"/>
      <c r="U312" s="1337"/>
      <c r="V312" s="1337"/>
      <c r="W312" s="1337"/>
      <c r="X312" s="1337"/>
      <c r="Y312" s="1337"/>
      <c r="Z312" s="1337"/>
      <c r="AA312" s="1337"/>
      <c r="AB312" s="1337"/>
      <c r="AC312" s="1337"/>
      <c r="AD312" s="1337"/>
      <c r="AE312" s="1337"/>
      <c r="AF312" s="1337"/>
      <c r="AG312" s="1337"/>
      <c r="AH312" s="1158" t="s">
        <v>950</v>
      </c>
      <c r="AI312" s="1337"/>
      <c r="AJ312" s="1337"/>
      <c r="AK312" s="1337"/>
      <c r="AL312" s="1337"/>
      <c r="AM312" s="1337"/>
      <c r="AN312" s="1337"/>
      <c r="AO312" s="1337"/>
      <c r="AP312" s="1337"/>
      <c r="AQ312" s="1337"/>
      <c r="AR312" s="1337"/>
      <c r="AS312" s="1337"/>
      <c r="AT312" s="1337"/>
      <c r="AU312" s="1337"/>
      <c r="AV312" s="1337"/>
      <c r="AW312" s="1337"/>
      <c r="AX312" s="1337"/>
      <c r="AY312" s="1337"/>
      <c r="AZ312" s="1337"/>
      <c r="BA312" s="1337"/>
      <c r="BB312" s="1337"/>
      <c r="BC312" s="1337"/>
      <c r="BD312" s="1337"/>
      <c r="BE312" s="1337"/>
      <c r="BF312" s="1337"/>
      <c r="BG312" s="1337"/>
      <c r="BH312" s="1337"/>
      <c r="BI312" s="1337"/>
      <c r="BJ312" s="1337"/>
      <c r="BK312" s="1086" t="s">
        <v>949</v>
      </c>
      <c r="BL312" s="1086"/>
      <c r="BM312" s="1086"/>
      <c r="BN312" s="1086"/>
      <c r="BO312" s="1086"/>
      <c r="BP312" s="1086"/>
      <c r="BQ312" s="1086"/>
      <c r="BR312" s="1086"/>
      <c r="BS312" s="1086"/>
      <c r="BT312" s="1086"/>
      <c r="BU312" s="1086"/>
      <c r="BV312" s="1086"/>
      <c r="BW312" s="1086"/>
      <c r="BX312" s="1086"/>
      <c r="BY312" s="1086"/>
      <c r="BZ312" s="1158" t="s">
        <v>2776</v>
      </c>
      <c r="CA312" s="1149"/>
      <c r="CB312" s="1149"/>
      <c r="CC312" s="1149"/>
      <c r="CD312" s="1149"/>
      <c r="CE312" s="1149"/>
      <c r="CF312" s="1149"/>
      <c r="CG312" s="1149"/>
      <c r="CH312" s="1149"/>
      <c r="CI312" s="1149"/>
      <c r="CJ312" s="1149"/>
      <c r="CK312" s="1149"/>
      <c r="CL312" s="1149"/>
      <c r="CM312" s="1149"/>
      <c r="CN312" s="1149"/>
      <c r="CO312" s="1149"/>
      <c r="CP312" s="1158" t="s">
        <v>2458</v>
      </c>
      <c r="CQ312" s="1149"/>
      <c r="CR312" s="1149"/>
      <c r="CS312" s="1149"/>
      <c r="CT312" s="1149"/>
      <c r="CU312" s="1149"/>
      <c r="CV312" s="1149"/>
      <c r="CW312" s="1149"/>
      <c r="CX312" s="1149"/>
      <c r="CY312" s="1149"/>
      <c r="CZ312" s="1149"/>
    </row>
    <row r="313" spans="1:104" ht="12.95" hidden="1" customHeight="1" thickBot="1">
      <c r="A313" s="1086"/>
      <c r="B313" s="1086"/>
      <c r="C313" s="1086"/>
      <c r="D313" s="1086"/>
      <c r="E313" s="1086"/>
      <c r="F313" s="1086"/>
      <c r="G313" s="1337"/>
      <c r="H313" s="1337"/>
      <c r="I313" s="1337"/>
      <c r="J313" s="1337"/>
      <c r="K313" s="1337"/>
      <c r="L313" s="1337"/>
      <c r="M313" s="1337"/>
      <c r="N313" s="1337"/>
      <c r="O313" s="1337"/>
      <c r="P313" s="1337"/>
      <c r="Q313" s="1337"/>
      <c r="R313" s="1337"/>
      <c r="S313" s="1337"/>
      <c r="T313" s="1337"/>
      <c r="U313" s="1337"/>
      <c r="V313" s="1337"/>
      <c r="W313" s="1337"/>
      <c r="X313" s="1337"/>
      <c r="Y313" s="1337"/>
      <c r="Z313" s="1337"/>
      <c r="AA313" s="1337"/>
      <c r="AB313" s="1337"/>
      <c r="AC313" s="1337"/>
      <c r="AD313" s="1337"/>
      <c r="AE313" s="1337"/>
      <c r="AF313" s="1337"/>
      <c r="AG313" s="1337"/>
      <c r="AH313" s="1337"/>
      <c r="AI313" s="1337"/>
      <c r="AJ313" s="1337"/>
      <c r="AK313" s="1337"/>
      <c r="AL313" s="1337"/>
      <c r="AM313" s="1337"/>
      <c r="AN313" s="1337"/>
      <c r="AO313" s="1337"/>
      <c r="AP313" s="1337"/>
      <c r="AQ313" s="1337"/>
      <c r="AR313" s="1337"/>
      <c r="AS313" s="1337"/>
      <c r="AT313" s="1337"/>
      <c r="AU313" s="1337"/>
      <c r="AV313" s="1337"/>
      <c r="AW313" s="1337"/>
      <c r="AX313" s="1337"/>
      <c r="AY313" s="1337"/>
      <c r="AZ313" s="1337"/>
      <c r="BA313" s="1337"/>
      <c r="BB313" s="1337"/>
      <c r="BC313" s="1337"/>
      <c r="BD313" s="1337"/>
      <c r="BE313" s="1337"/>
      <c r="BF313" s="1337"/>
      <c r="BG313" s="1337"/>
      <c r="BH313" s="1337"/>
      <c r="BI313" s="1337"/>
      <c r="BJ313" s="1337"/>
      <c r="BK313" s="1649" t="s">
        <v>948</v>
      </c>
      <c r="BL313" s="1126"/>
      <c r="BM313" s="1126"/>
      <c r="BN313" s="1126"/>
      <c r="BO313" s="1126"/>
      <c r="BP313" s="1126"/>
      <c r="BQ313" s="1126"/>
      <c r="BR313" s="1126"/>
      <c r="BS313" s="1634" t="s">
        <v>466</v>
      </c>
      <c r="BT313" s="1635"/>
      <c r="BU313" s="1635"/>
      <c r="BV313" s="1635"/>
      <c r="BW313" s="1635"/>
      <c r="BX313" s="1635"/>
      <c r="BY313" s="1635"/>
      <c r="BZ313" s="1086" t="s">
        <v>470</v>
      </c>
      <c r="CA313" s="1337"/>
      <c r="CB313" s="1337"/>
      <c r="CC313" s="1337"/>
      <c r="CD313" s="1337"/>
      <c r="CE313" s="1337"/>
      <c r="CF313" s="1337"/>
      <c r="CG313" s="1337"/>
      <c r="CH313" s="1086" t="s">
        <v>471</v>
      </c>
      <c r="CI313" s="1337"/>
      <c r="CJ313" s="1337"/>
      <c r="CK313" s="1337"/>
      <c r="CL313" s="1337"/>
      <c r="CM313" s="1337"/>
      <c r="CN313" s="1337"/>
      <c r="CO313" s="1337"/>
      <c r="CP313" s="1149"/>
      <c r="CQ313" s="1149"/>
      <c r="CR313" s="1149"/>
      <c r="CS313" s="1149"/>
      <c r="CT313" s="1149"/>
      <c r="CU313" s="1149"/>
      <c r="CV313" s="1149"/>
      <c r="CW313" s="1149"/>
      <c r="CX313" s="1149"/>
      <c r="CY313" s="1149"/>
      <c r="CZ313" s="1149"/>
    </row>
    <row r="314" spans="1:104" ht="12.95" hidden="1" customHeight="1">
      <c r="A314" s="1114"/>
      <c r="B314" s="1114"/>
      <c r="C314" s="1114"/>
      <c r="D314" s="1114"/>
      <c r="E314" s="1114"/>
      <c r="F314" s="1114"/>
      <c r="G314" s="1639"/>
      <c r="H314" s="1416"/>
      <c r="I314" s="1416"/>
      <c r="J314" s="1416"/>
      <c r="K314" s="1416"/>
      <c r="L314" s="1416"/>
      <c r="M314" s="1416"/>
      <c r="N314" s="1416"/>
      <c r="O314" s="1416"/>
      <c r="P314" s="1416"/>
      <c r="Q314" s="1416"/>
      <c r="R314" s="1416"/>
      <c r="S314" s="1416"/>
      <c r="T314" s="1416"/>
      <c r="U314" s="1416"/>
      <c r="V314" s="1416"/>
      <c r="W314" s="1416"/>
      <c r="X314" s="1416"/>
      <c r="Y314" s="1416"/>
      <c r="Z314" s="1416"/>
      <c r="AA314" s="1416"/>
      <c r="AB314" s="1416"/>
      <c r="AC314" s="1416"/>
      <c r="AD314" s="1416"/>
      <c r="AE314" s="1416"/>
      <c r="AF314" s="1416"/>
      <c r="AG314" s="1416"/>
      <c r="AH314" s="1639"/>
      <c r="AI314" s="1416"/>
      <c r="AJ314" s="1416"/>
      <c r="AK314" s="1416"/>
      <c r="AL314" s="1416"/>
      <c r="AM314" s="1416"/>
      <c r="AN314" s="1416"/>
      <c r="AO314" s="1416"/>
      <c r="AP314" s="1416"/>
      <c r="AQ314" s="1416"/>
      <c r="AR314" s="1416"/>
      <c r="AS314" s="1416"/>
      <c r="AT314" s="1416"/>
      <c r="AU314" s="1416"/>
      <c r="AV314" s="1416"/>
      <c r="AW314" s="1416"/>
      <c r="AX314" s="1416"/>
      <c r="AY314" s="1416"/>
      <c r="AZ314" s="1416"/>
      <c r="BA314" s="1416"/>
      <c r="BB314" s="1416"/>
      <c r="BC314" s="1416"/>
      <c r="BD314" s="1416"/>
      <c r="BE314" s="1416"/>
      <c r="BF314" s="1416"/>
      <c r="BG314" s="1416"/>
      <c r="BH314" s="1416"/>
      <c r="BI314" s="1416"/>
      <c r="BJ314" s="1416"/>
      <c r="BK314" s="1434"/>
      <c r="BL314" s="1632"/>
      <c r="BM314" s="1632"/>
      <c r="BN314" s="1632"/>
      <c r="BO314" s="1632"/>
      <c r="BP314" s="1632"/>
      <c r="BQ314" s="1632"/>
      <c r="BR314" s="1633"/>
      <c r="BS314" s="1629" t="s">
        <v>2775</v>
      </c>
      <c r="BT314" s="1630"/>
      <c r="BU314" s="1630"/>
      <c r="BV314" s="1630"/>
      <c r="BW314" s="1630"/>
      <c r="BX314" s="1630"/>
      <c r="BY314" s="1631"/>
      <c r="BZ314" s="1114"/>
      <c r="CA314" s="1114"/>
      <c r="CB314" s="1114"/>
      <c r="CC314" s="1114"/>
      <c r="CD314" s="1114"/>
      <c r="CE314" s="1114"/>
      <c r="CF314" s="1114"/>
      <c r="CG314" s="1114"/>
      <c r="CH314" s="1114"/>
      <c r="CI314" s="1114"/>
      <c r="CJ314" s="1114"/>
      <c r="CK314" s="1114"/>
      <c r="CL314" s="1114"/>
      <c r="CM314" s="1114"/>
      <c r="CN314" s="1114"/>
      <c r="CO314" s="1114"/>
      <c r="CP314" s="1628"/>
      <c r="CQ314" s="1421"/>
      <c r="CR314" s="1421"/>
      <c r="CS314" s="1421"/>
      <c r="CT314" s="1421"/>
      <c r="CU314" s="1421"/>
      <c r="CV314" s="1421"/>
      <c r="CW314" s="1421"/>
      <c r="CX314" s="1421"/>
      <c r="CY314" s="1421"/>
      <c r="CZ314" s="1422"/>
    </row>
    <row r="315" spans="1:104" ht="12.95" hidden="1" customHeight="1">
      <c r="A315" s="30"/>
      <c r="B315" s="30"/>
      <c r="C315" s="30"/>
      <c r="D315" s="30"/>
      <c r="E315" s="30"/>
      <c r="F315" s="30"/>
      <c r="G315" s="33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41"/>
      <c r="BM315" s="41"/>
      <c r="BN315" s="41"/>
      <c r="BO315" s="41"/>
      <c r="BP315" s="41"/>
      <c r="BQ315" s="41"/>
      <c r="BR315" s="41"/>
      <c r="BS315" s="41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2"/>
      <c r="CS315" s="32"/>
      <c r="CT315" s="32"/>
      <c r="CU315" s="32"/>
      <c r="CV315" s="32"/>
      <c r="CW315" s="32"/>
      <c r="CX315" s="32"/>
      <c r="CY315" s="32"/>
      <c r="CZ315" s="32"/>
    </row>
    <row r="316" spans="1:104" ht="12.95" hidden="1" customHeight="1" thickBot="1">
      <c r="A316" s="24" t="s">
        <v>1056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  <c r="AP316" s="30"/>
      <c r="AQ316" s="30"/>
      <c r="AR316" s="30"/>
      <c r="AS316" s="30"/>
      <c r="AT316" s="30"/>
      <c r="AU316" s="30"/>
      <c r="AV316" s="30"/>
      <c r="AW316" s="30"/>
      <c r="AX316" s="30"/>
      <c r="AY316" s="30"/>
      <c r="AZ316" s="30"/>
      <c r="BA316" s="30"/>
      <c r="BB316" s="30"/>
      <c r="BC316" s="30"/>
      <c r="BD316" s="30"/>
      <c r="BE316" s="30"/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62"/>
      <c r="CM316" s="62"/>
      <c r="CN316" s="62"/>
      <c r="CO316" s="62"/>
      <c r="CP316" s="62"/>
      <c r="CQ316" s="62"/>
      <c r="CR316" s="62"/>
      <c r="CS316" s="62"/>
      <c r="CT316" s="62"/>
      <c r="CU316" s="62"/>
      <c r="CV316" s="62"/>
      <c r="CW316" s="62"/>
      <c r="CX316" s="62"/>
      <c r="CY316" s="62"/>
      <c r="CZ316" s="62"/>
    </row>
    <row r="317" spans="1:104" ht="12.95" hidden="1" customHeight="1">
      <c r="A317" s="1076" t="s">
        <v>2622</v>
      </c>
      <c r="B317" s="870"/>
      <c r="C317" s="870"/>
      <c r="D317" s="870"/>
      <c r="E317" s="870"/>
      <c r="F317" s="870"/>
      <c r="G317" s="870"/>
      <c r="H317" s="870"/>
      <c r="I317" s="870"/>
      <c r="J317" s="870"/>
      <c r="K317" s="870"/>
      <c r="L317" s="870"/>
      <c r="M317" s="870"/>
      <c r="N317" s="870"/>
      <c r="O317" s="870"/>
      <c r="P317" s="870"/>
      <c r="Q317" s="870"/>
      <c r="R317" s="870"/>
      <c r="S317" s="870"/>
      <c r="T317" s="870"/>
      <c r="U317" s="870"/>
      <c r="V317" s="870"/>
      <c r="W317" s="870"/>
      <c r="X317" s="870"/>
      <c r="Y317" s="870"/>
      <c r="Z317" s="870"/>
      <c r="AA317" s="870"/>
      <c r="AB317" s="870"/>
      <c r="AC317" s="870"/>
      <c r="AD317" s="870"/>
      <c r="AE317" s="870"/>
      <c r="AF317" s="870"/>
      <c r="AG317" s="870"/>
      <c r="AH317" s="870"/>
      <c r="AI317" s="870"/>
      <c r="AJ317" s="870"/>
      <c r="AK317" s="870"/>
      <c r="AL317" s="870"/>
      <c r="AM317" s="870"/>
      <c r="AN317" s="870"/>
      <c r="AO317" s="870"/>
      <c r="AP317" s="870"/>
      <c r="AQ317" s="870"/>
      <c r="AR317" s="870"/>
      <c r="AS317" s="870"/>
      <c r="AT317" s="870"/>
      <c r="AU317" s="870"/>
      <c r="AV317" s="870"/>
      <c r="AW317" s="870"/>
      <c r="AX317" s="870"/>
      <c r="AY317" s="870"/>
      <c r="AZ317" s="870"/>
      <c r="BA317" s="870"/>
      <c r="BB317" s="870"/>
      <c r="BC317" s="870"/>
      <c r="BD317" s="870"/>
      <c r="BE317" s="870"/>
      <c r="BF317" s="870"/>
      <c r="BG317" s="870"/>
      <c r="BH317" s="870"/>
      <c r="BI317" s="870"/>
      <c r="BJ317" s="870"/>
      <c r="BK317" s="870"/>
      <c r="BL317" s="870"/>
      <c r="BM317" s="870"/>
      <c r="BN317" s="870"/>
      <c r="BO317" s="870"/>
      <c r="BP317" s="870"/>
      <c r="BQ317" s="870"/>
      <c r="BR317" s="870"/>
      <c r="BS317" s="870"/>
      <c r="BT317" s="870"/>
      <c r="BU317" s="870"/>
      <c r="BV317" s="870"/>
      <c r="BW317" s="870"/>
      <c r="BX317" s="870"/>
      <c r="BY317" s="870"/>
      <c r="BZ317" s="870"/>
      <c r="CA317" s="870"/>
      <c r="CB317" s="870"/>
      <c r="CC317" s="870"/>
      <c r="CD317" s="870"/>
      <c r="CE317" s="870"/>
      <c r="CF317" s="870"/>
      <c r="CG317" s="870"/>
      <c r="CH317" s="870"/>
      <c r="CI317" s="870"/>
      <c r="CJ317" s="870"/>
      <c r="CK317" s="870"/>
      <c r="CL317" s="870"/>
      <c r="CM317" s="870"/>
      <c r="CN317" s="870"/>
      <c r="CO317" s="870"/>
      <c r="CP317" s="870"/>
      <c r="CQ317" s="870"/>
      <c r="CR317" s="870"/>
      <c r="CS317" s="870"/>
      <c r="CT317" s="870"/>
      <c r="CU317" s="870"/>
      <c r="CV317" s="870"/>
      <c r="CW317" s="870"/>
      <c r="CX317" s="870"/>
      <c r="CY317" s="870"/>
      <c r="CZ317" s="871"/>
    </row>
    <row r="318" spans="1:104" ht="12.95" hidden="1" customHeight="1">
      <c r="A318" s="872"/>
      <c r="B318" s="873"/>
      <c r="C318" s="873"/>
      <c r="D318" s="873"/>
      <c r="E318" s="873"/>
      <c r="F318" s="873"/>
      <c r="G318" s="873"/>
      <c r="H318" s="873"/>
      <c r="I318" s="873"/>
      <c r="J318" s="873"/>
      <c r="K318" s="873"/>
      <c r="L318" s="873"/>
      <c r="M318" s="873"/>
      <c r="N318" s="873"/>
      <c r="O318" s="873"/>
      <c r="P318" s="873"/>
      <c r="Q318" s="873"/>
      <c r="R318" s="873"/>
      <c r="S318" s="873"/>
      <c r="T318" s="873"/>
      <c r="U318" s="873"/>
      <c r="V318" s="873"/>
      <c r="W318" s="873"/>
      <c r="X318" s="873"/>
      <c r="Y318" s="873"/>
      <c r="Z318" s="873"/>
      <c r="AA318" s="873"/>
      <c r="AB318" s="873"/>
      <c r="AC318" s="873"/>
      <c r="AD318" s="873"/>
      <c r="AE318" s="873"/>
      <c r="AF318" s="873"/>
      <c r="AG318" s="873"/>
      <c r="AH318" s="873"/>
      <c r="AI318" s="873"/>
      <c r="AJ318" s="873"/>
      <c r="AK318" s="873"/>
      <c r="AL318" s="873"/>
      <c r="AM318" s="873"/>
      <c r="AN318" s="873"/>
      <c r="AO318" s="873"/>
      <c r="AP318" s="873"/>
      <c r="AQ318" s="873"/>
      <c r="AR318" s="873"/>
      <c r="AS318" s="873"/>
      <c r="AT318" s="873"/>
      <c r="AU318" s="873"/>
      <c r="AV318" s="873"/>
      <c r="AW318" s="873"/>
      <c r="AX318" s="873"/>
      <c r="AY318" s="873"/>
      <c r="AZ318" s="873"/>
      <c r="BA318" s="873"/>
      <c r="BB318" s="873"/>
      <c r="BC318" s="873"/>
      <c r="BD318" s="873"/>
      <c r="BE318" s="873"/>
      <c r="BF318" s="873"/>
      <c r="BG318" s="873"/>
      <c r="BH318" s="873"/>
      <c r="BI318" s="873"/>
      <c r="BJ318" s="873"/>
      <c r="BK318" s="873"/>
      <c r="BL318" s="873"/>
      <c r="BM318" s="873"/>
      <c r="BN318" s="873"/>
      <c r="BO318" s="873"/>
      <c r="BP318" s="873"/>
      <c r="BQ318" s="873"/>
      <c r="BR318" s="873"/>
      <c r="BS318" s="873"/>
      <c r="BT318" s="873"/>
      <c r="BU318" s="873"/>
      <c r="BV318" s="873"/>
      <c r="BW318" s="873"/>
      <c r="BX318" s="873"/>
      <c r="BY318" s="873"/>
      <c r="BZ318" s="873"/>
      <c r="CA318" s="873"/>
      <c r="CB318" s="873"/>
      <c r="CC318" s="873"/>
      <c r="CD318" s="873"/>
      <c r="CE318" s="873"/>
      <c r="CF318" s="873"/>
      <c r="CG318" s="873"/>
      <c r="CH318" s="873"/>
      <c r="CI318" s="873"/>
      <c r="CJ318" s="873"/>
      <c r="CK318" s="873"/>
      <c r="CL318" s="873"/>
      <c r="CM318" s="873"/>
      <c r="CN318" s="873"/>
      <c r="CO318" s="873"/>
      <c r="CP318" s="873"/>
      <c r="CQ318" s="873"/>
      <c r="CR318" s="873"/>
      <c r="CS318" s="873"/>
      <c r="CT318" s="873"/>
      <c r="CU318" s="873"/>
      <c r="CV318" s="873"/>
      <c r="CW318" s="873"/>
      <c r="CX318" s="873"/>
      <c r="CY318" s="873"/>
      <c r="CZ318" s="874"/>
    </row>
    <row r="319" spans="1:104" ht="12.95" hidden="1" customHeight="1" thickBot="1">
      <c r="A319" s="875"/>
      <c r="B319" s="876"/>
      <c r="C319" s="876"/>
      <c r="D319" s="876"/>
      <c r="E319" s="876"/>
      <c r="F319" s="876"/>
      <c r="G319" s="876"/>
      <c r="H319" s="876"/>
      <c r="I319" s="876"/>
      <c r="J319" s="876"/>
      <c r="K319" s="876"/>
      <c r="L319" s="876"/>
      <c r="M319" s="876"/>
      <c r="N319" s="876"/>
      <c r="O319" s="876"/>
      <c r="P319" s="876"/>
      <c r="Q319" s="876"/>
      <c r="R319" s="876"/>
      <c r="S319" s="876"/>
      <c r="T319" s="876"/>
      <c r="U319" s="876"/>
      <c r="V319" s="876"/>
      <c r="W319" s="876"/>
      <c r="X319" s="876"/>
      <c r="Y319" s="876"/>
      <c r="Z319" s="876"/>
      <c r="AA319" s="876"/>
      <c r="AB319" s="876"/>
      <c r="AC319" s="876"/>
      <c r="AD319" s="876"/>
      <c r="AE319" s="876"/>
      <c r="AF319" s="876"/>
      <c r="AG319" s="876"/>
      <c r="AH319" s="876"/>
      <c r="AI319" s="876"/>
      <c r="AJ319" s="876"/>
      <c r="AK319" s="876"/>
      <c r="AL319" s="876"/>
      <c r="AM319" s="876"/>
      <c r="AN319" s="876"/>
      <c r="AO319" s="876"/>
      <c r="AP319" s="876"/>
      <c r="AQ319" s="876"/>
      <c r="AR319" s="876"/>
      <c r="AS319" s="876"/>
      <c r="AT319" s="876"/>
      <c r="AU319" s="876"/>
      <c r="AV319" s="876"/>
      <c r="AW319" s="876"/>
      <c r="AX319" s="876"/>
      <c r="AY319" s="876"/>
      <c r="AZ319" s="876"/>
      <c r="BA319" s="876"/>
      <c r="BB319" s="876"/>
      <c r="BC319" s="876"/>
      <c r="BD319" s="876"/>
      <c r="BE319" s="876"/>
      <c r="BF319" s="876"/>
      <c r="BG319" s="876"/>
      <c r="BH319" s="876"/>
      <c r="BI319" s="876"/>
      <c r="BJ319" s="876"/>
      <c r="BK319" s="876"/>
      <c r="BL319" s="876"/>
      <c r="BM319" s="876"/>
      <c r="BN319" s="876"/>
      <c r="BO319" s="876"/>
      <c r="BP319" s="876"/>
      <c r="BQ319" s="876"/>
      <c r="BR319" s="876"/>
      <c r="BS319" s="876"/>
      <c r="BT319" s="876"/>
      <c r="BU319" s="876"/>
      <c r="BV319" s="876"/>
      <c r="BW319" s="876"/>
      <c r="BX319" s="876"/>
      <c r="BY319" s="876"/>
      <c r="BZ319" s="876"/>
      <c r="CA319" s="876"/>
      <c r="CB319" s="876"/>
      <c r="CC319" s="876"/>
      <c r="CD319" s="876"/>
      <c r="CE319" s="876"/>
      <c r="CF319" s="876"/>
      <c r="CG319" s="876"/>
      <c r="CH319" s="876"/>
      <c r="CI319" s="876"/>
      <c r="CJ319" s="876"/>
      <c r="CK319" s="876"/>
      <c r="CL319" s="876"/>
      <c r="CM319" s="876"/>
      <c r="CN319" s="876"/>
      <c r="CO319" s="876"/>
      <c r="CP319" s="876"/>
      <c r="CQ319" s="876"/>
      <c r="CR319" s="876"/>
      <c r="CS319" s="876"/>
      <c r="CT319" s="876"/>
      <c r="CU319" s="876"/>
      <c r="CV319" s="876"/>
      <c r="CW319" s="876"/>
      <c r="CX319" s="876"/>
      <c r="CY319" s="876"/>
      <c r="CZ319" s="877"/>
    </row>
    <row r="320" spans="1:104" ht="12.95" hidden="1" customHeight="1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  <c r="AP320" s="30"/>
      <c r="AQ320" s="30"/>
      <c r="AR320" s="30"/>
      <c r="AS320" s="30"/>
      <c r="AT320" s="30"/>
      <c r="AU320" s="30"/>
      <c r="AV320" s="30"/>
      <c r="AW320" s="30"/>
      <c r="AX320" s="30"/>
      <c r="AY320" s="30"/>
      <c r="AZ320" s="30"/>
      <c r="BA320" s="30"/>
      <c r="BB320" s="30"/>
      <c r="BC320" s="30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</row>
    <row r="321" spans="1:108" ht="12.95" hidden="1" customHeight="1">
      <c r="A321" s="531" t="s">
        <v>2506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</row>
    <row r="322" spans="1:108" ht="12.95" hidden="1" customHeight="1" thickBot="1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CC322" s="30"/>
      <c r="CD322" s="30"/>
      <c r="CE322" s="30"/>
      <c r="CF322" s="30"/>
      <c r="CG322" s="30"/>
      <c r="CH322" s="30"/>
      <c r="CI322" s="30"/>
      <c r="CJ322" s="62"/>
      <c r="CK322" s="62"/>
      <c r="CL322" s="62"/>
      <c r="CM322" s="62"/>
      <c r="CN322" s="62"/>
      <c r="CO322" s="62"/>
      <c r="CP322" s="62"/>
      <c r="CQ322" s="62"/>
      <c r="CR322" s="62"/>
      <c r="CS322" s="62"/>
      <c r="CT322" s="62"/>
      <c r="CU322" s="62"/>
      <c r="CV322" s="62"/>
      <c r="CW322" s="62"/>
      <c r="CX322" s="62"/>
      <c r="CY322" s="62"/>
      <c r="CZ322" s="62"/>
    </row>
    <row r="323" spans="1:108" ht="12.95" hidden="1" customHeight="1" thickBot="1">
      <c r="A323" s="1086" t="s">
        <v>0</v>
      </c>
      <c r="B323" s="1086"/>
      <c r="C323" s="1086"/>
      <c r="D323" s="1086"/>
      <c r="E323" s="1086"/>
      <c r="F323" s="1086"/>
      <c r="G323" s="1158" t="s">
        <v>467</v>
      </c>
      <c r="H323" s="1149"/>
      <c r="I323" s="1149"/>
      <c r="J323" s="1149"/>
      <c r="K323" s="1149"/>
      <c r="L323" s="1149"/>
      <c r="M323" s="1149"/>
      <c r="N323" s="1149"/>
      <c r="O323" s="1149"/>
      <c r="P323" s="1149"/>
      <c r="Q323" s="1149"/>
      <c r="R323" s="1149"/>
      <c r="S323" s="1149"/>
      <c r="T323" s="1149"/>
      <c r="U323" s="1149"/>
      <c r="V323" s="1149"/>
      <c r="W323" s="1149"/>
      <c r="X323" s="1149"/>
      <c r="Y323" s="1149"/>
      <c r="Z323" s="1149"/>
      <c r="AA323" s="1149"/>
      <c r="AB323" s="1149"/>
      <c r="AC323" s="1149"/>
      <c r="AD323" s="1158" t="s">
        <v>950</v>
      </c>
      <c r="AE323" s="1158"/>
      <c r="AF323" s="1158"/>
      <c r="AG323" s="1158"/>
      <c r="AH323" s="1158"/>
      <c r="AI323" s="1158"/>
      <c r="AJ323" s="1158"/>
      <c r="AK323" s="1158"/>
      <c r="AL323" s="1158"/>
      <c r="AM323" s="1158"/>
      <c r="AN323" s="1158"/>
      <c r="AO323" s="1158"/>
      <c r="AP323" s="1158"/>
      <c r="AQ323" s="1158"/>
      <c r="AR323" s="1158"/>
      <c r="AS323" s="1158"/>
      <c r="AT323" s="1158"/>
      <c r="AU323" s="1158"/>
      <c r="AV323" s="1158"/>
      <c r="AW323" s="1158"/>
      <c r="AX323" s="1158"/>
      <c r="AY323" s="1158"/>
      <c r="AZ323" s="1158"/>
      <c r="BA323" s="1377" t="s">
        <v>2448</v>
      </c>
      <c r="BB323" s="1438"/>
      <c r="BC323" s="1438"/>
      <c r="BD323" s="1438"/>
      <c r="BE323" s="1438"/>
      <c r="BF323" s="1438"/>
      <c r="BG323" s="1438"/>
      <c r="BH323" s="1438"/>
      <c r="BI323" s="1438"/>
      <c r="BJ323" s="1438"/>
      <c r="BK323" s="1438"/>
      <c r="BL323" s="1438"/>
      <c r="BM323" s="1438"/>
      <c r="BN323" s="1438"/>
      <c r="BO323" s="1438"/>
      <c r="BP323" s="1646"/>
      <c r="BQ323" s="1627" t="s">
        <v>1861</v>
      </c>
      <c r="BR323" s="1337"/>
      <c r="BS323" s="1337"/>
      <c r="BT323" s="1337"/>
      <c r="BU323" s="1337"/>
      <c r="BV323" s="1337"/>
      <c r="BW323" s="1337"/>
      <c r="BX323" s="1337"/>
      <c r="BY323" s="1337"/>
      <c r="BZ323" s="1337"/>
      <c r="CA323" s="1123" t="s">
        <v>2776</v>
      </c>
      <c r="CB323" s="1124"/>
      <c r="CC323" s="1124"/>
      <c r="CD323" s="1124"/>
      <c r="CE323" s="1124"/>
      <c r="CF323" s="1124"/>
      <c r="CG323" s="1124"/>
      <c r="CH323" s="1124"/>
      <c r="CI323" s="1124"/>
      <c r="CJ323" s="1124"/>
      <c r="CK323" s="1124"/>
      <c r="CL323" s="1124"/>
      <c r="CM323" s="1124"/>
      <c r="CN323" s="1124"/>
      <c r="CO323" s="1124"/>
      <c r="CP323" s="1124"/>
      <c r="CQ323" s="1158" t="s">
        <v>2458</v>
      </c>
      <c r="CR323" s="1154"/>
      <c r="CS323" s="1154"/>
      <c r="CT323" s="1154"/>
      <c r="CU323" s="1154"/>
      <c r="CV323" s="1154"/>
      <c r="CW323" s="1154"/>
      <c r="CX323" s="1154"/>
      <c r="CY323" s="1154"/>
      <c r="CZ323" s="1154"/>
    </row>
    <row r="324" spans="1:108" ht="12.95" hidden="1" customHeight="1" thickBot="1">
      <c r="A324" s="1086"/>
      <c r="B324" s="1086"/>
      <c r="C324" s="1086"/>
      <c r="D324" s="1086"/>
      <c r="E324" s="1086"/>
      <c r="F324" s="1086"/>
      <c r="G324" s="1149"/>
      <c r="H324" s="1149"/>
      <c r="I324" s="1149"/>
      <c r="J324" s="1149"/>
      <c r="K324" s="1149"/>
      <c r="L324" s="1149"/>
      <c r="M324" s="1149"/>
      <c r="N324" s="1149"/>
      <c r="O324" s="1149"/>
      <c r="P324" s="1149"/>
      <c r="Q324" s="1149"/>
      <c r="R324" s="1149"/>
      <c r="S324" s="1149"/>
      <c r="T324" s="1149"/>
      <c r="U324" s="1149"/>
      <c r="V324" s="1149"/>
      <c r="W324" s="1149"/>
      <c r="X324" s="1149"/>
      <c r="Y324" s="1149"/>
      <c r="Z324" s="1149"/>
      <c r="AA324" s="1149"/>
      <c r="AB324" s="1149"/>
      <c r="AC324" s="1149"/>
      <c r="AD324" s="1158"/>
      <c r="AE324" s="1158"/>
      <c r="AF324" s="1158"/>
      <c r="AG324" s="1158"/>
      <c r="AH324" s="1158"/>
      <c r="AI324" s="1158"/>
      <c r="AJ324" s="1158"/>
      <c r="AK324" s="1158"/>
      <c r="AL324" s="1158"/>
      <c r="AM324" s="1158"/>
      <c r="AN324" s="1158"/>
      <c r="AO324" s="1158"/>
      <c r="AP324" s="1158"/>
      <c r="AQ324" s="1158"/>
      <c r="AR324" s="1158"/>
      <c r="AS324" s="1158"/>
      <c r="AT324" s="1158"/>
      <c r="AU324" s="1158"/>
      <c r="AV324" s="1158"/>
      <c r="AW324" s="1158"/>
      <c r="AX324" s="1158"/>
      <c r="AY324" s="1158"/>
      <c r="AZ324" s="1158"/>
      <c r="BA324" s="1123" t="s">
        <v>1857</v>
      </c>
      <c r="BB324" s="1123"/>
      <c r="BC324" s="1123"/>
      <c r="BD324" s="1123"/>
      <c r="BE324" s="1123"/>
      <c r="BF324" s="1123"/>
      <c r="BG324" s="1123"/>
      <c r="BH324" s="1123"/>
      <c r="BI324" s="1123" t="s">
        <v>1856</v>
      </c>
      <c r="BJ324" s="1123"/>
      <c r="BK324" s="1123"/>
      <c r="BL324" s="1123"/>
      <c r="BM324" s="1123"/>
      <c r="BN324" s="1123"/>
      <c r="BO324" s="1123"/>
      <c r="BP324" s="1123"/>
      <c r="BQ324" s="1337"/>
      <c r="BR324" s="1337"/>
      <c r="BS324" s="1337"/>
      <c r="BT324" s="1337"/>
      <c r="BU324" s="1337"/>
      <c r="BV324" s="1337"/>
      <c r="BW324" s="1337"/>
      <c r="BX324" s="1337"/>
      <c r="BY324" s="1337"/>
      <c r="BZ324" s="1337"/>
      <c r="CA324" s="1123" t="s">
        <v>470</v>
      </c>
      <c r="CB324" s="1124"/>
      <c r="CC324" s="1124"/>
      <c r="CD324" s="1124"/>
      <c r="CE324" s="1124"/>
      <c r="CF324" s="1124"/>
      <c r="CG324" s="1124"/>
      <c r="CH324" s="1124"/>
      <c r="CI324" s="1123" t="s">
        <v>471</v>
      </c>
      <c r="CJ324" s="1124"/>
      <c r="CK324" s="1124"/>
      <c r="CL324" s="1124"/>
      <c r="CM324" s="1124"/>
      <c r="CN324" s="1124"/>
      <c r="CO324" s="1124"/>
      <c r="CP324" s="1124"/>
      <c r="CQ324" s="1154"/>
      <c r="CR324" s="1154"/>
      <c r="CS324" s="1154"/>
      <c r="CT324" s="1154"/>
      <c r="CU324" s="1154"/>
      <c r="CV324" s="1154"/>
      <c r="CW324" s="1154"/>
      <c r="CX324" s="1154"/>
      <c r="CY324" s="1154"/>
      <c r="CZ324" s="1154"/>
    </row>
    <row r="325" spans="1:108" ht="12.95" hidden="1" customHeight="1">
      <c r="A325" s="1114"/>
      <c r="B325" s="1114"/>
      <c r="C325" s="1114"/>
      <c r="D325" s="1114"/>
      <c r="E325" s="1114"/>
      <c r="F325" s="1114"/>
      <c r="G325" s="1650"/>
      <c r="H325" s="1644"/>
      <c r="I325" s="1644"/>
      <c r="J325" s="1644"/>
      <c r="K325" s="1644"/>
      <c r="L325" s="1644"/>
      <c r="M325" s="1644"/>
      <c r="N325" s="1644"/>
      <c r="O325" s="1644"/>
      <c r="P325" s="1644"/>
      <c r="Q325" s="1644"/>
      <c r="R325" s="1644"/>
      <c r="S325" s="1644"/>
      <c r="T325" s="1644"/>
      <c r="U325" s="1644"/>
      <c r="V325" s="1644"/>
      <c r="W325" s="1644"/>
      <c r="X325" s="1644"/>
      <c r="Y325" s="1644"/>
      <c r="Z325" s="1644"/>
      <c r="AA325" s="1644"/>
      <c r="AB325" s="1644"/>
      <c r="AC325" s="1644"/>
      <c r="AD325" s="1643"/>
      <c r="AE325" s="1644"/>
      <c r="AF325" s="1644"/>
      <c r="AG325" s="1644"/>
      <c r="AH325" s="1644"/>
      <c r="AI325" s="1644"/>
      <c r="AJ325" s="1644"/>
      <c r="AK325" s="1644"/>
      <c r="AL325" s="1644"/>
      <c r="AM325" s="1644"/>
      <c r="AN325" s="1644"/>
      <c r="AO325" s="1644"/>
      <c r="AP325" s="1644"/>
      <c r="AQ325" s="1644"/>
      <c r="AR325" s="1644"/>
      <c r="AS325" s="1644"/>
      <c r="AT325" s="1644"/>
      <c r="AU325" s="1644"/>
      <c r="AV325" s="1644"/>
      <c r="AW325" s="1644"/>
      <c r="AX325" s="1644"/>
      <c r="AY325" s="1644"/>
      <c r="AZ325" s="1644"/>
      <c r="BA325" s="1647"/>
      <c r="BB325" s="1647"/>
      <c r="BC325" s="1647"/>
      <c r="BD325" s="1647"/>
      <c r="BE325" s="1647"/>
      <c r="BF325" s="1647"/>
      <c r="BG325" s="1647"/>
      <c r="BH325" s="1647"/>
      <c r="BI325" s="1647"/>
      <c r="BJ325" s="1647"/>
      <c r="BK325" s="1647"/>
      <c r="BL325" s="1647"/>
      <c r="BM325" s="1647"/>
      <c r="BN325" s="1647"/>
      <c r="BO325" s="1647"/>
      <c r="BP325" s="1647"/>
      <c r="BQ325" s="1641"/>
      <c r="BR325" s="1641"/>
      <c r="BS325" s="1641"/>
      <c r="BT325" s="1641"/>
      <c r="BU325" s="1641"/>
      <c r="BV325" s="1641"/>
      <c r="BW325" s="1641"/>
      <c r="BX325" s="1641"/>
      <c r="BY325" s="1641"/>
      <c r="BZ325" s="1641"/>
      <c r="CA325" s="1114"/>
      <c r="CB325" s="1114"/>
      <c r="CC325" s="1114"/>
      <c r="CD325" s="1114"/>
      <c r="CE325" s="1114"/>
      <c r="CF325" s="1114"/>
      <c r="CG325" s="1114"/>
      <c r="CH325" s="1114"/>
      <c r="CI325" s="1114"/>
      <c r="CJ325" s="1114"/>
      <c r="CK325" s="1114"/>
      <c r="CL325" s="1114"/>
      <c r="CM325" s="1114"/>
      <c r="CN325" s="1114"/>
      <c r="CO325" s="1114"/>
      <c r="CP325" s="1114"/>
      <c r="CQ325" s="1652"/>
      <c r="CR325" s="1653"/>
      <c r="CS325" s="1653"/>
      <c r="CT325" s="1653"/>
      <c r="CU325" s="1653"/>
      <c r="CV325" s="1653"/>
      <c r="CW325" s="1653"/>
      <c r="CX325" s="1653"/>
      <c r="CY325" s="1653"/>
      <c r="CZ325" s="1654"/>
    </row>
    <row r="326" spans="1:108" ht="12.95" hidden="1" customHeight="1">
      <c r="A326" s="1640"/>
      <c r="B326" s="1640"/>
      <c r="C326" s="1640"/>
      <c r="D326" s="1640"/>
      <c r="E326" s="1640"/>
      <c r="F326" s="1640"/>
      <c r="G326" s="1645"/>
      <c r="H326" s="1645"/>
      <c r="I326" s="1645"/>
      <c r="J326" s="1645"/>
      <c r="K326" s="1645"/>
      <c r="L326" s="1645"/>
      <c r="M326" s="1645"/>
      <c r="N326" s="1645"/>
      <c r="O326" s="1645"/>
      <c r="P326" s="1645"/>
      <c r="Q326" s="1645"/>
      <c r="R326" s="1645"/>
      <c r="S326" s="1645"/>
      <c r="T326" s="1645"/>
      <c r="U326" s="1645"/>
      <c r="V326" s="1645"/>
      <c r="W326" s="1645"/>
      <c r="X326" s="1645"/>
      <c r="Y326" s="1645"/>
      <c r="Z326" s="1645"/>
      <c r="AA326" s="1645"/>
      <c r="AB326" s="1645"/>
      <c r="AC326" s="1645"/>
      <c r="AD326" s="1645"/>
      <c r="AE326" s="1645"/>
      <c r="AF326" s="1645"/>
      <c r="AG326" s="1645"/>
      <c r="AH326" s="1645"/>
      <c r="AI326" s="1645"/>
      <c r="AJ326" s="1645"/>
      <c r="AK326" s="1645"/>
      <c r="AL326" s="1645"/>
      <c r="AM326" s="1645"/>
      <c r="AN326" s="1645"/>
      <c r="AO326" s="1645"/>
      <c r="AP326" s="1645"/>
      <c r="AQ326" s="1645"/>
      <c r="AR326" s="1645"/>
      <c r="AS326" s="1645"/>
      <c r="AT326" s="1645"/>
      <c r="AU326" s="1645"/>
      <c r="AV326" s="1645"/>
      <c r="AW326" s="1645"/>
      <c r="AX326" s="1645"/>
      <c r="AY326" s="1645"/>
      <c r="AZ326" s="1645"/>
      <c r="BA326" s="1648"/>
      <c r="BB326" s="1648"/>
      <c r="BC326" s="1648"/>
      <c r="BD326" s="1648"/>
      <c r="BE326" s="1648"/>
      <c r="BF326" s="1648"/>
      <c r="BG326" s="1648"/>
      <c r="BH326" s="1648"/>
      <c r="BI326" s="1648"/>
      <c r="BJ326" s="1648"/>
      <c r="BK326" s="1648"/>
      <c r="BL326" s="1648"/>
      <c r="BM326" s="1648"/>
      <c r="BN326" s="1648"/>
      <c r="BO326" s="1648"/>
      <c r="BP326" s="1648"/>
      <c r="BQ326" s="1642"/>
      <c r="BR326" s="1642"/>
      <c r="BS326" s="1642"/>
      <c r="BT326" s="1642"/>
      <c r="BU326" s="1642"/>
      <c r="BV326" s="1642"/>
      <c r="BW326" s="1642"/>
      <c r="BX326" s="1642"/>
      <c r="BY326" s="1642"/>
      <c r="BZ326" s="1642"/>
      <c r="CA326" s="1651"/>
      <c r="CB326" s="1651"/>
      <c r="CC326" s="1651"/>
      <c r="CD326" s="1651"/>
      <c r="CE326" s="1651"/>
      <c r="CF326" s="1651"/>
      <c r="CG326" s="1651"/>
      <c r="CH326" s="1651"/>
      <c r="CI326" s="1651"/>
      <c r="CJ326" s="1651"/>
      <c r="CK326" s="1651"/>
      <c r="CL326" s="1651"/>
      <c r="CM326" s="1651"/>
      <c r="CN326" s="1651"/>
      <c r="CO326" s="1651"/>
      <c r="CP326" s="1651"/>
      <c r="CQ326" s="1420"/>
      <c r="CR326" s="1437"/>
      <c r="CS326" s="1437"/>
      <c r="CT326" s="1437"/>
      <c r="CU326" s="1437"/>
      <c r="CV326" s="1437"/>
      <c r="CW326" s="1437"/>
      <c r="CX326" s="1437"/>
      <c r="CY326" s="1437"/>
      <c r="CZ326" s="1655"/>
    </row>
    <row r="327" spans="1:108" ht="12.95" hidden="1" customHeight="1"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49"/>
      <c r="CN327" s="50"/>
      <c r="CO327" s="50"/>
      <c r="CP327" s="50"/>
      <c r="CQ327" s="50"/>
      <c r="CR327" s="50"/>
      <c r="CS327" s="50"/>
      <c r="CT327" s="50"/>
      <c r="CU327" s="50"/>
      <c r="CV327" s="50"/>
      <c r="CW327" s="50"/>
      <c r="CX327" s="50"/>
      <c r="CY327" s="50"/>
      <c r="CZ327" s="50"/>
    </row>
    <row r="328" spans="1:108" ht="12.95" hidden="1" customHeight="1" thickBot="1">
      <c r="A328" s="24" t="s">
        <v>1056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  <c r="AP328" s="30"/>
      <c r="AQ328" s="30"/>
      <c r="AR328" s="30"/>
      <c r="AS328" s="30"/>
      <c r="AT328" s="30"/>
      <c r="AU328" s="30"/>
      <c r="AV328" s="30"/>
      <c r="AW328" s="30"/>
      <c r="AX328" s="30"/>
      <c r="AY328" s="30"/>
      <c r="AZ328" s="30"/>
      <c r="BA328" s="30"/>
      <c r="BB328" s="30"/>
      <c r="BC328" s="30"/>
      <c r="BD328" s="30"/>
      <c r="BE328" s="30"/>
      <c r="BF328" s="30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62"/>
      <c r="CM328" s="62"/>
      <c r="CN328" s="62"/>
      <c r="CO328" s="62"/>
      <c r="CP328" s="62"/>
      <c r="CQ328" s="62"/>
      <c r="CR328" s="62"/>
      <c r="CS328" s="62"/>
      <c r="CT328" s="62"/>
      <c r="CU328" s="62"/>
      <c r="CV328" s="62"/>
      <c r="CW328" s="62"/>
      <c r="CX328" s="62"/>
      <c r="CY328" s="62"/>
      <c r="CZ328" s="62"/>
    </row>
    <row r="329" spans="1:108" ht="12.95" hidden="1" customHeight="1">
      <c r="A329" s="1076" t="s">
        <v>2622</v>
      </c>
      <c r="B329" s="870"/>
      <c r="C329" s="870"/>
      <c r="D329" s="870"/>
      <c r="E329" s="870"/>
      <c r="F329" s="870"/>
      <c r="G329" s="870"/>
      <c r="H329" s="870"/>
      <c r="I329" s="870"/>
      <c r="J329" s="870"/>
      <c r="K329" s="870"/>
      <c r="L329" s="870"/>
      <c r="M329" s="870"/>
      <c r="N329" s="870"/>
      <c r="O329" s="870"/>
      <c r="P329" s="870"/>
      <c r="Q329" s="870"/>
      <c r="R329" s="870"/>
      <c r="S329" s="870"/>
      <c r="T329" s="870"/>
      <c r="U329" s="870"/>
      <c r="V329" s="870"/>
      <c r="W329" s="870"/>
      <c r="X329" s="870"/>
      <c r="Y329" s="870"/>
      <c r="Z329" s="870"/>
      <c r="AA329" s="870"/>
      <c r="AB329" s="870"/>
      <c r="AC329" s="870"/>
      <c r="AD329" s="870"/>
      <c r="AE329" s="870"/>
      <c r="AF329" s="870"/>
      <c r="AG329" s="870"/>
      <c r="AH329" s="870"/>
      <c r="AI329" s="870"/>
      <c r="AJ329" s="870"/>
      <c r="AK329" s="870"/>
      <c r="AL329" s="870"/>
      <c r="AM329" s="870"/>
      <c r="AN329" s="870"/>
      <c r="AO329" s="870"/>
      <c r="AP329" s="870"/>
      <c r="AQ329" s="870"/>
      <c r="AR329" s="870"/>
      <c r="AS329" s="870"/>
      <c r="AT329" s="870"/>
      <c r="AU329" s="870"/>
      <c r="AV329" s="870"/>
      <c r="AW329" s="870"/>
      <c r="AX329" s="870"/>
      <c r="AY329" s="870"/>
      <c r="AZ329" s="870"/>
      <c r="BA329" s="870"/>
      <c r="BB329" s="870"/>
      <c r="BC329" s="870"/>
      <c r="BD329" s="870"/>
      <c r="BE329" s="870"/>
      <c r="BF329" s="870"/>
      <c r="BG329" s="870"/>
      <c r="BH329" s="870"/>
      <c r="BI329" s="870"/>
      <c r="BJ329" s="870"/>
      <c r="BK329" s="870"/>
      <c r="BL329" s="870"/>
      <c r="BM329" s="870"/>
      <c r="BN329" s="870"/>
      <c r="BO329" s="870"/>
      <c r="BP329" s="870"/>
      <c r="BQ329" s="870"/>
      <c r="BR329" s="870"/>
      <c r="BS329" s="870"/>
      <c r="BT329" s="870"/>
      <c r="BU329" s="870"/>
      <c r="BV329" s="870"/>
      <c r="BW329" s="870"/>
      <c r="BX329" s="870"/>
      <c r="BY329" s="870"/>
      <c r="BZ329" s="870"/>
      <c r="CA329" s="870"/>
      <c r="CB329" s="870"/>
      <c r="CC329" s="870"/>
      <c r="CD329" s="870"/>
      <c r="CE329" s="870"/>
      <c r="CF329" s="870"/>
      <c r="CG329" s="870"/>
      <c r="CH329" s="870"/>
      <c r="CI329" s="870"/>
      <c r="CJ329" s="870"/>
      <c r="CK329" s="870"/>
      <c r="CL329" s="870"/>
      <c r="CM329" s="870"/>
      <c r="CN329" s="870"/>
      <c r="CO329" s="870"/>
      <c r="CP329" s="870"/>
      <c r="CQ329" s="870"/>
      <c r="CR329" s="870"/>
      <c r="CS329" s="870"/>
      <c r="CT329" s="870"/>
      <c r="CU329" s="870"/>
      <c r="CV329" s="870"/>
      <c r="CW329" s="870"/>
      <c r="CX329" s="870"/>
      <c r="CY329" s="870"/>
      <c r="CZ329" s="871"/>
    </row>
    <row r="330" spans="1:108" ht="12.95" hidden="1" customHeight="1">
      <c r="A330" s="872"/>
      <c r="B330" s="873"/>
      <c r="C330" s="873"/>
      <c r="D330" s="873"/>
      <c r="E330" s="873"/>
      <c r="F330" s="873"/>
      <c r="G330" s="873"/>
      <c r="H330" s="873"/>
      <c r="I330" s="873"/>
      <c r="J330" s="873"/>
      <c r="K330" s="873"/>
      <c r="L330" s="873"/>
      <c r="M330" s="873"/>
      <c r="N330" s="873"/>
      <c r="O330" s="873"/>
      <c r="P330" s="873"/>
      <c r="Q330" s="873"/>
      <c r="R330" s="873"/>
      <c r="S330" s="873"/>
      <c r="T330" s="873"/>
      <c r="U330" s="873"/>
      <c r="V330" s="873"/>
      <c r="W330" s="873"/>
      <c r="X330" s="873"/>
      <c r="Y330" s="873"/>
      <c r="Z330" s="873"/>
      <c r="AA330" s="873"/>
      <c r="AB330" s="873"/>
      <c r="AC330" s="873"/>
      <c r="AD330" s="873"/>
      <c r="AE330" s="873"/>
      <c r="AF330" s="873"/>
      <c r="AG330" s="873"/>
      <c r="AH330" s="873"/>
      <c r="AI330" s="873"/>
      <c r="AJ330" s="873"/>
      <c r="AK330" s="873"/>
      <c r="AL330" s="873"/>
      <c r="AM330" s="873"/>
      <c r="AN330" s="873"/>
      <c r="AO330" s="873"/>
      <c r="AP330" s="873"/>
      <c r="AQ330" s="873"/>
      <c r="AR330" s="873"/>
      <c r="AS330" s="873"/>
      <c r="AT330" s="873"/>
      <c r="AU330" s="873"/>
      <c r="AV330" s="873"/>
      <c r="AW330" s="873"/>
      <c r="AX330" s="873"/>
      <c r="AY330" s="873"/>
      <c r="AZ330" s="873"/>
      <c r="BA330" s="873"/>
      <c r="BB330" s="873"/>
      <c r="BC330" s="873"/>
      <c r="BD330" s="873"/>
      <c r="BE330" s="873"/>
      <c r="BF330" s="873"/>
      <c r="BG330" s="873"/>
      <c r="BH330" s="873"/>
      <c r="BI330" s="873"/>
      <c r="BJ330" s="873"/>
      <c r="BK330" s="873"/>
      <c r="BL330" s="873"/>
      <c r="BM330" s="873"/>
      <c r="BN330" s="873"/>
      <c r="BO330" s="873"/>
      <c r="BP330" s="873"/>
      <c r="BQ330" s="873"/>
      <c r="BR330" s="873"/>
      <c r="BS330" s="873"/>
      <c r="BT330" s="873"/>
      <c r="BU330" s="873"/>
      <c r="BV330" s="873"/>
      <c r="BW330" s="873"/>
      <c r="BX330" s="873"/>
      <c r="BY330" s="873"/>
      <c r="BZ330" s="873"/>
      <c r="CA330" s="873"/>
      <c r="CB330" s="873"/>
      <c r="CC330" s="873"/>
      <c r="CD330" s="873"/>
      <c r="CE330" s="873"/>
      <c r="CF330" s="873"/>
      <c r="CG330" s="873"/>
      <c r="CH330" s="873"/>
      <c r="CI330" s="873"/>
      <c r="CJ330" s="873"/>
      <c r="CK330" s="873"/>
      <c r="CL330" s="873"/>
      <c r="CM330" s="873"/>
      <c r="CN330" s="873"/>
      <c r="CO330" s="873"/>
      <c r="CP330" s="873"/>
      <c r="CQ330" s="873"/>
      <c r="CR330" s="873"/>
      <c r="CS330" s="873"/>
      <c r="CT330" s="873"/>
      <c r="CU330" s="873"/>
      <c r="CV330" s="873"/>
      <c r="CW330" s="873"/>
      <c r="CX330" s="873"/>
      <c r="CY330" s="873"/>
      <c r="CZ330" s="874"/>
    </row>
    <row r="331" spans="1:108" ht="12.95" hidden="1" customHeight="1" thickBot="1">
      <c r="A331" s="875"/>
      <c r="B331" s="876"/>
      <c r="C331" s="876"/>
      <c r="D331" s="876"/>
      <c r="E331" s="876"/>
      <c r="F331" s="876"/>
      <c r="G331" s="876"/>
      <c r="H331" s="876"/>
      <c r="I331" s="876"/>
      <c r="J331" s="876"/>
      <c r="K331" s="876"/>
      <c r="L331" s="876"/>
      <c r="M331" s="876"/>
      <c r="N331" s="876"/>
      <c r="O331" s="876"/>
      <c r="P331" s="876"/>
      <c r="Q331" s="876"/>
      <c r="R331" s="876"/>
      <c r="S331" s="876"/>
      <c r="T331" s="876"/>
      <c r="U331" s="876"/>
      <c r="V331" s="876"/>
      <c r="W331" s="876"/>
      <c r="X331" s="876"/>
      <c r="Y331" s="876"/>
      <c r="Z331" s="876"/>
      <c r="AA331" s="876"/>
      <c r="AB331" s="876"/>
      <c r="AC331" s="876"/>
      <c r="AD331" s="876"/>
      <c r="AE331" s="876"/>
      <c r="AF331" s="876"/>
      <c r="AG331" s="876"/>
      <c r="AH331" s="876"/>
      <c r="AI331" s="876"/>
      <c r="AJ331" s="876"/>
      <c r="AK331" s="876"/>
      <c r="AL331" s="876"/>
      <c r="AM331" s="876"/>
      <c r="AN331" s="876"/>
      <c r="AO331" s="876"/>
      <c r="AP331" s="876"/>
      <c r="AQ331" s="876"/>
      <c r="AR331" s="876"/>
      <c r="AS331" s="876"/>
      <c r="AT331" s="876"/>
      <c r="AU331" s="876"/>
      <c r="AV331" s="876"/>
      <c r="AW331" s="876"/>
      <c r="AX331" s="876"/>
      <c r="AY331" s="876"/>
      <c r="AZ331" s="876"/>
      <c r="BA331" s="876"/>
      <c r="BB331" s="876"/>
      <c r="BC331" s="876"/>
      <c r="BD331" s="876"/>
      <c r="BE331" s="876"/>
      <c r="BF331" s="876"/>
      <c r="BG331" s="876"/>
      <c r="BH331" s="876"/>
      <c r="BI331" s="876"/>
      <c r="BJ331" s="876"/>
      <c r="BK331" s="876"/>
      <c r="BL331" s="876"/>
      <c r="BM331" s="876"/>
      <c r="BN331" s="876"/>
      <c r="BO331" s="876"/>
      <c r="BP331" s="876"/>
      <c r="BQ331" s="876"/>
      <c r="BR331" s="876"/>
      <c r="BS331" s="876"/>
      <c r="BT331" s="876"/>
      <c r="BU331" s="876"/>
      <c r="BV331" s="876"/>
      <c r="BW331" s="876"/>
      <c r="BX331" s="876"/>
      <c r="BY331" s="876"/>
      <c r="BZ331" s="876"/>
      <c r="CA331" s="876"/>
      <c r="CB331" s="876"/>
      <c r="CC331" s="876"/>
      <c r="CD331" s="876"/>
      <c r="CE331" s="876"/>
      <c r="CF331" s="876"/>
      <c r="CG331" s="876"/>
      <c r="CH331" s="876"/>
      <c r="CI331" s="876"/>
      <c r="CJ331" s="876"/>
      <c r="CK331" s="876"/>
      <c r="CL331" s="876"/>
      <c r="CM331" s="876"/>
      <c r="CN331" s="876"/>
      <c r="CO331" s="876"/>
      <c r="CP331" s="876"/>
      <c r="CQ331" s="876"/>
      <c r="CR331" s="876"/>
      <c r="CS331" s="876"/>
      <c r="CT331" s="876"/>
      <c r="CU331" s="876"/>
      <c r="CV331" s="876"/>
      <c r="CW331" s="876"/>
      <c r="CX331" s="876"/>
      <c r="CY331" s="876"/>
      <c r="CZ331" s="877"/>
    </row>
    <row r="332" spans="1:108" ht="12.95" hidden="1" customHeight="1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  <c r="AP332" s="30"/>
      <c r="AQ332" s="30"/>
      <c r="AR332" s="30"/>
      <c r="AS332" s="30"/>
      <c r="AT332" s="30"/>
      <c r="AU332" s="30"/>
      <c r="AV332" s="30"/>
      <c r="AW332" s="30"/>
      <c r="AX332" s="30"/>
      <c r="AY332" s="30"/>
      <c r="AZ332" s="30"/>
      <c r="BA332" s="30"/>
      <c r="BB332" s="30"/>
      <c r="BC332" s="30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</row>
    <row r="333" spans="1:108" ht="12.95" hidden="1" customHeight="1">
      <c r="A333" s="531" t="s">
        <v>1862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  <c r="AP333" s="30"/>
      <c r="AQ333" s="30"/>
      <c r="AR333" s="30"/>
      <c r="AS333" s="30"/>
      <c r="AT333" s="30"/>
      <c r="AU333" s="30"/>
      <c r="AV333" s="30"/>
      <c r="AW333" s="30"/>
      <c r="AX333" s="30"/>
      <c r="AY333" s="30"/>
      <c r="AZ333" s="30"/>
      <c r="BA333" s="30"/>
      <c r="BB333" s="30"/>
      <c r="BC333" s="30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B333" s="1625"/>
      <c r="DC333" s="1626"/>
      <c r="DD333" s="1626"/>
    </row>
    <row r="334" spans="1:108" ht="12.95" hidden="1" customHeight="1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  <c r="AP334" s="30"/>
      <c r="AQ334" s="30"/>
      <c r="AR334" s="30"/>
      <c r="AS334" s="30"/>
      <c r="AT334" s="30"/>
      <c r="AU334" s="30"/>
      <c r="AV334" s="30"/>
      <c r="AW334" s="30"/>
      <c r="AX334" s="30"/>
      <c r="AY334" s="30"/>
      <c r="AZ334" s="30"/>
      <c r="BA334" s="30"/>
      <c r="BB334" s="30"/>
      <c r="BC334" s="30"/>
      <c r="BD334" s="30"/>
      <c r="BE334" s="30"/>
      <c r="BF334" s="30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B334" s="1625"/>
      <c r="DC334" s="1626"/>
      <c r="DD334" s="1626"/>
    </row>
    <row r="335" spans="1:108" ht="12.95" hidden="1" customHeight="1" thickBot="1">
      <c r="A335" s="51" t="s">
        <v>1863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  <c r="AP335" s="30"/>
      <c r="AQ335" s="30"/>
      <c r="AR335" s="30"/>
      <c r="AS335" s="30"/>
      <c r="AT335" s="30"/>
      <c r="AU335" s="30"/>
      <c r="AV335" s="30"/>
      <c r="AW335" s="30"/>
      <c r="AX335" s="30"/>
      <c r="AY335" s="30"/>
      <c r="AZ335" s="30"/>
      <c r="BA335" s="30"/>
      <c r="BB335" s="30"/>
      <c r="BC335" s="30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109"/>
      <c r="CM335" s="109"/>
      <c r="CN335" s="109"/>
      <c r="CO335" s="109"/>
      <c r="CP335" s="109"/>
      <c r="CQ335" s="109"/>
      <c r="CR335" s="109"/>
      <c r="CS335" s="109"/>
      <c r="CT335" s="109"/>
      <c r="CU335" s="109"/>
      <c r="CV335" s="109"/>
      <c r="CW335" s="109"/>
      <c r="CX335" s="109"/>
      <c r="CY335" s="109"/>
      <c r="CZ335" s="109"/>
    </row>
    <row r="336" spans="1:108" ht="12.95" hidden="1" customHeight="1" thickBot="1">
      <c r="A336" s="1080" t="s">
        <v>0</v>
      </c>
      <c r="B336" s="1081"/>
      <c r="C336" s="1081"/>
      <c r="D336" s="1081"/>
      <c r="E336" s="1081"/>
      <c r="F336" s="1082"/>
      <c r="G336" s="1086" t="s">
        <v>1173</v>
      </c>
      <c r="H336" s="1086"/>
      <c r="I336" s="1086"/>
      <c r="J336" s="1086"/>
      <c r="K336" s="1086"/>
      <c r="L336" s="1086"/>
      <c r="M336" s="1086"/>
      <c r="N336" s="1086"/>
      <c r="O336" s="1086"/>
      <c r="P336" s="1086"/>
      <c r="Q336" s="1086"/>
      <c r="R336" s="1086"/>
      <c r="S336" s="1086"/>
      <c r="T336" s="1086"/>
      <c r="U336" s="1086" t="s">
        <v>2479</v>
      </c>
      <c r="V336" s="1086"/>
      <c r="W336" s="1086"/>
      <c r="X336" s="1086"/>
      <c r="Y336" s="1086"/>
      <c r="Z336" s="1086"/>
      <c r="AA336" s="1086"/>
      <c r="AB336" s="1086"/>
      <c r="AC336" s="1086"/>
      <c r="AD336" s="1086"/>
      <c r="AE336" s="1086"/>
      <c r="AF336" s="1086"/>
      <c r="AG336" s="1086"/>
      <c r="AH336" s="1086"/>
      <c r="AI336" s="1086"/>
      <c r="AJ336" s="1086"/>
      <c r="AK336" s="1086"/>
      <c r="AL336" s="1086"/>
      <c r="AM336" s="1086"/>
      <c r="AN336" s="1086"/>
      <c r="AO336" s="1086"/>
      <c r="AP336" s="1086"/>
      <c r="AQ336" s="1086"/>
      <c r="AR336" s="1086"/>
      <c r="AS336" s="1086"/>
      <c r="AT336" s="1086" t="s">
        <v>949</v>
      </c>
      <c r="AU336" s="1086"/>
      <c r="AV336" s="1086"/>
      <c r="AW336" s="1086"/>
      <c r="AX336" s="1086"/>
      <c r="AY336" s="1086"/>
      <c r="AZ336" s="1086"/>
      <c r="BA336" s="1086"/>
      <c r="BB336" s="1086"/>
      <c r="BC336" s="1086"/>
      <c r="BD336" s="1086"/>
      <c r="BE336" s="1086"/>
      <c r="BF336" s="1086"/>
      <c r="BG336" s="1086"/>
      <c r="BH336" s="1086"/>
      <c r="BI336" s="1086"/>
      <c r="BJ336" s="1086"/>
      <c r="BK336" s="1086"/>
      <c r="BL336" s="1086"/>
      <c r="BM336" s="1086"/>
      <c r="BN336" s="1086"/>
      <c r="BO336" s="1086"/>
      <c r="BP336" s="1086"/>
      <c r="BQ336" s="1086"/>
      <c r="BR336" s="1086"/>
      <c r="BS336" s="1086"/>
      <c r="BT336" s="1086"/>
      <c r="BU336" s="1086"/>
      <c r="BV336" s="1086"/>
      <c r="BW336" s="1086"/>
      <c r="BX336" s="1086"/>
      <c r="BY336" s="1086"/>
      <c r="BZ336" s="1086"/>
      <c r="CA336" s="1086"/>
      <c r="CB336" s="1127" t="s">
        <v>2776</v>
      </c>
      <c r="CC336" s="1128"/>
      <c r="CD336" s="1128"/>
      <c r="CE336" s="1128"/>
      <c r="CF336" s="1128"/>
      <c r="CG336" s="1128"/>
      <c r="CH336" s="1128"/>
      <c r="CI336" s="1128"/>
      <c r="CJ336" s="1128"/>
      <c r="CK336" s="1128"/>
      <c r="CL336" s="1128"/>
      <c r="CM336" s="1128"/>
      <c r="CN336" s="1128"/>
      <c r="CO336" s="1128"/>
      <c r="CP336" s="1128"/>
      <c r="CQ336" s="1129"/>
      <c r="CR336" s="1080" t="s">
        <v>2458</v>
      </c>
      <c r="CS336" s="1081"/>
      <c r="CT336" s="1081"/>
      <c r="CU336" s="1081"/>
      <c r="CV336" s="1081"/>
      <c r="CW336" s="1081"/>
      <c r="CX336" s="1081"/>
      <c r="CY336" s="1081"/>
      <c r="CZ336" s="1082"/>
    </row>
    <row r="337" spans="1:104" ht="12.95" hidden="1" customHeight="1" thickBot="1">
      <c r="A337" s="1087"/>
      <c r="B337" s="1088"/>
      <c r="C337" s="1088"/>
      <c r="D337" s="1088"/>
      <c r="E337" s="1088"/>
      <c r="F337" s="1089"/>
      <c r="G337" s="1086"/>
      <c r="H337" s="1086"/>
      <c r="I337" s="1086"/>
      <c r="J337" s="1086"/>
      <c r="K337" s="1086"/>
      <c r="L337" s="1086"/>
      <c r="M337" s="1086"/>
      <c r="N337" s="1086"/>
      <c r="O337" s="1086"/>
      <c r="P337" s="1086"/>
      <c r="Q337" s="1086"/>
      <c r="R337" s="1086"/>
      <c r="S337" s="1086"/>
      <c r="T337" s="1086"/>
      <c r="U337" s="1086" t="s">
        <v>948</v>
      </c>
      <c r="V337" s="1086"/>
      <c r="W337" s="1086"/>
      <c r="X337" s="1086"/>
      <c r="Y337" s="1086"/>
      <c r="Z337" s="1086"/>
      <c r="AA337" s="1086"/>
      <c r="AB337" s="1086"/>
      <c r="AC337" s="1086"/>
      <c r="AD337" s="1086"/>
      <c r="AE337" s="1086"/>
      <c r="AF337" s="1086"/>
      <c r="AG337" s="1086" t="s">
        <v>1108</v>
      </c>
      <c r="AH337" s="1086"/>
      <c r="AI337" s="1086"/>
      <c r="AJ337" s="1086"/>
      <c r="AK337" s="1086"/>
      <c r="AL337" s="1086"/>
      <c r="AM337" s="1086"/>
      <c r="AN337" s="1086"/>
      <c r="AO337" s="1086"/>
      <c r="AP337" s="1086"/>
      <c r="AQ337" s="1086"/>
      <c r="AR337" s="1086"/>
      <c r="AS337" s="1086"/>
      <c r="AT337" s="1086" t="s">
        <v>953</v>
      </c>
      <c r="AU337" s="1086"/>
      <c r="AV337" s="1086"/>
      <c r="AW337" s="1086"/>
      <c r="AX337" s="1086"/>
      <c r="AY337" s="1086"/>
      <c r="AZ337" s="1086"/>
      <c r="BA337" s="1086"/>
      <c r="BB337" s="1086"/>
      <c r="BC337" s="1086"/>
      <c r="BD337" s="1086"/>
      <c r="BE337" s="1086"/>
      <c r="BF337" s="1086" t="s">
        <v>952</v>
      </c>
      <c r="BG337" s="1086"/>
      <c r="BH337" s="1086"/>
      <c r="BI337" s="1086"/>
      <c r="BJ337" s="1086"/>
      <c r="BK337" s="1086"/>
      <c r="BL337" s="1086"/>
      <c r="BM337" s="1086"/>
      <c r="BN337" s="1086"/>
      <c r="BO337" s="1086"/>
      <c r="BP337" s="1086"/>
      <c r="BQ337" s="1086"/>
      <c r="BR337" s="1086" t="s">
        <v>951</v>
      </c>
      <c r="BS337" s="1086"/>
      <c r="BT337" s="1086"/>
      <c r="BU337" s="1086"/>
      <c r="BV337" s="1086"/>
      <c r="BW337" s="1086"/>
      <c r="BX337" s="1086"/>
      <c r="BY337" s="1086"/>
      <c r="BZ337" s="1086"/>
      <c r="CA337" s="1086"/>
      <c r="CB337" s="1080" t="s">
        <v>470</v>
      </c>
      <c r="CC337" s="1081"/>
      <c r="CD337" s="1081"/>
      <c r="CE337" s="1081"/>
      <c r="CF337" s="1081"/>
      <c r="CG337" s="1081"/>
      <c r="CH337" s="1081"/>
      <c r="CI337" s="1082"/>
      <c r="CJ337" s="1080" t="s">
        <v>471</v>
      </c>
      <c r="CK337" s="1081"/>
      <c r="CL337" s="1081"/>
      <c r="CM337" s="1081"/>
      <c r="CN337" s="1081"/>
      <c r="CO337" s="1081"/>
      <c r="CP337" s="1081"/>
      <c r="CQ337" s="1082"/>
      <c r="CR337" s="1087"/>
      <c r="CS337" s="1088"/>
      <c r="CT337" s="1088"/>
      <c r="CU337" s="1088"/>
      <c r="CV337" s="1088"/>
      <c r="CW337" s="1088"/>
      <c r="CX337" s="1088"/>
      <c r="CY337" s="1088"/>
      <c r="CZ337" s="1089"/>
    </row>
    <row r="338" spans="1:104" ht="12.95" hidden="1" customHeight="1" thickBot="1">
      <c r="A338" s="1083"/>
      <c r="B338" s="1084"/>
      <c r="C338" s="1084"/>
      <c r="D338" s="1084"/>
      <c r="E338" s="1084"/>
      <c r="F338" s="1085"/>
      <c r="G338" s="1086"/>
      <c r="H338" s="1086"/>
      <c r="I338" s="1086"/>
      <c r="J338" s="1086"/>
      <c r="K338" s="1086"/>
      <c r="L338" s="1086"/>
      <c r="M338" s="1086"/>
      <c r="N338" s="1086"/>
      <c r="O338" s="1086"/>
      <c r="P338" s="1086"/>
      <c r="Q338" s="1086"/>
      <c r="R338" s="1086"/>
      <c r="S338" s="1086"/>
      <c r="T338" s="1086"/>
      <c r="U338" s="1086"/>
      <c r="V338" s="1086"/>
      <c r="W338" s="1086"/>
      <c r="X338" s="1086"/>
      <c r="Y338" s="1086"/>
      <c r="Z338" s="1086"/>
      <c r="AA338" s="1086"/>
      <c r="AB338" s="1086"/>
      <c r="AC338" s="1086"/>
      <c r="AD338" s="1086"/>
      <c r="AE338" s="1086"/>
      <c r="AF338" s="1086"/>
      <c r="AG338" s="1086"/>
      <c r="AH338" s="1086"/>
      <c r="AI338" s="1086"/>
      <c r="AJ338" s="1086"/>
      <c r="AK338" s="1086"/>
      <c r="AL338" s="1086"/>
      <c r="AM338" s="1086"/>
      <c r="AN338" s="1086"/>
      <c r="AO338" s="1086"/>
      <c r="AP338" s="1086"/>
      <c r="AQ338" s="1086"/>
      <c r="AR338" s="1086"/>
      <c r="AS338" s="1086"/>
      <c r="AT338" s="1086"/>
      <c r="AU338" s="1086"/>
      <c r="AV338" s="1086"/>
      <c r="AW338" s="1086"/>
      <c r="AX338" s="1086"/>
      <c r="AY338" s="1086"/>
      <c r="AZ338" s="1086"/>
      <c r="BA338" s="1086"/>
      <c r="BB338" s="1086"/>
      <c r="BC338" s="1086"/>
      <c r="BD338" s="1086"/>
      <c r="BE338" s="1086"/>
      <c r="BF338" s="1086"/>
      <c r="BG338" s="1086"/>
      <c r="BH338" s="1086"/>
      <c r="BI338" s="1086"/>
      <c r="BJ338" s="1086"/>
      <c r="BK338" s="1086"/>
      <c r="BL338" s="1086"/>
      <c r="BM338" s="1086"/>
      <c r="BN338" s="1086"/>
      <c r="BO338" s="1086"/>
      <c r="BP338" s="1086"/>
      <c r="BQ338" s="1086"/>
      <c r="BR338" s="1086"/>
      <c r="BS338" s="1086"/>
      <c r="BT338" s="1086"/>
      <c r="BU338" s="1086"/>
      <c r="BV338" s="1086"/>
      <c r="BW338" s="1086"/>
      <c r="BX338" s="1086"/>
      <c r="BY338" s="1086"/>
      <c r="BZ338" s="1086"/>
      <c r="CA338" s="1086"/>
      <c r="CB338" s="1083"/>
      <c r="CC338" s="1084"/>
      <c r="CD338" s="1084"/>
      <c r="CE338" s="1084"/>
      <c r="CF338" s="1084"/>
      <c r="CG338" s="1084"/>
      <c r="CH338" s="1084"/>
      <c r="CI338" s="1085"/>
      <c r="CJ338" s="1083"/>
      <c r="CK338" s="1084"/>
      <c r="CL338" s="1084"/>
      <c r="CM338" s="1084"/>
      <c r="CN338" s="1084"/>
      <c r="CO338" s="1084"/>
      <c r="CP338" s="1084"/>
      <c r="CQ338" s="1085"/>
      <c r="CR338" s="1083"/>
      <c r="CS338" s="1084"/>
      <c r="CT338" s="1084"/>
      <c r="CU338" s="1084"/>
      <c r="CV338" s="1084"/>
      <c r="CW338" s="1084"/>
      <c r="CX338" s="1084"/>
      <c r="CY338" s="1084"/>
      <c r="CZ338" s="1085"/>
    </row>
    <row r="339" spans="1:104" ht="12.95" hidden="1" customHeight="1">
      <c r="A339" s="1114"/>
      <c r="B339" s="1114"/>
      <c r="C339" s="1114"/>
      <c r="D339" s="1114"/>
      <c r="E339" s="1114"/>
      <c r="F339" s="1114"/>
      <c r="G339" s="1093"/>
      <c r="H339" s="1094"/>
      <c r="I339" s="1094"/>
      <c r="J339" s="1094"/>
      <c r="K339" s="1094"/>
      <c r="L339" s="1094"/>
      <c r="M339" s="1094"/>
      <c r="N339" s="1094"/>
      <c r="O339" s="1094"/>
      <c r="P339" s="1094"/>
      <c r="Q339" s="1094"/>
      <c r="R339" s="1094"/>
      <c r="S339" s="1094"/>
      <c r="T339" s="1095"/>
      <c r="U339" s="1093"/>
      <c r="V339" s="1094"/>
      <c r="W339" s="1094"/>
      <c r="X339" s="1094"/>
      <c r="Y339" s="1094"/>
      <c r="Z339" s="1094"/>
      <c r="AA339" s="1094"/>
      <c r="AB339" s="1094"/>
      <c r="AC339" s="1094"/>
      <c r="AD339" s="1094"/>
      <c r="AE339" s="1094"/>
      <c r="AF339" s="1095"/>
      <c r="AG339" s="1073"/>
      <c r="AH339" s="1074"/>
      <c r="AI339" s="1074"/>
      <c r="AJ339" s="1074"/>
      <c r="AK339" s="1074"/>
      <c r="AL339" s="1074"/>
      <c r="AM339" s="1074"/>
      <c r="AN339" s="1074"/>
      <c r="AO339" s="1074"/>
      <c r="AP339" s="1074"/>
      <c r="AQ339" s="1074"/>
      <c r="AR339" s="1074"/>
      <c r="AS339" s="1075"/>
      <c r="AT339" s="1073"/>
      <c r="AU339" s="1074"/>
      <c r="AV339" s="1074"/>
      <c r="AW339" s="1074"/>
      <c r="AX339" s="1074"/>
      <c r="AY339" s="1074"/>
      <c r="AZ339" s="1074"/>
      <c r="BA339" s="1074"/>
      <c r="BB339" s="1074"/>
      <c r="BC339" s="1074"/>
      <c r="BD339" s="1074"/>
      <c r="BE339" s="1075"/>
      <c r="BF339" s="1073"/>
      <c r="BG339" s="1074"/>
      <c r="BH339" s="1074"/>
      <c r="BI339" s="1074"/>
      <c r="BJ339" s="1074"/>
      <c r="BK339" s="1074"/>
      <c r="BL339" s="1074"/>
      <c r="BM339" s="1074"/>
      <c r="BN339" s="1074"/>
      <c r="BO339" s="1074"/>
      <c r="BP339" s="1074"/>
      <c r="BQ339" s="1075"/>
      <c r="BR339" s="1077"/>
      <c r="BS339" s="1078"/>
      <c r="BT339" s="1078"/>
      <c r="BU339" s="1078"/>
      <c r="BV339" s="1078"/>
      <c r="BW339" s="1078"/>
      <c r="BX339" s="1078"/>
      <c r="BY339" s="1078"/>
      <c r="BZ339" s="1078"/>
      <c r="CA339" s="1079"/>
      <c r="CB339" s="1371"/>
      <c r="CC339" s="1371"/>
      <c r="CD339" s="1371"/>
      <c r="CE339" s="1371"/>
      <c r="CF339" s="1371"/>
      <c r="CG339" s="1371"/>
      <c r="CH339" s="1371"/>
      <c r="CI339" s="1371"/>
      <c r="CJ339" s="1371"/>
      <c r="CK339" s="1371"/>
      <c r="CL339" s="1371"/>
      <c r="CM339" s="1371"/>
      <c r="CN339" s="1371"/>
      <c r="CO339" s="1371"/>
      <c r="CP339" s="1371"/>
      <c r="CQ339" s="1371"/>
      <c r="CR339" s="1090"/>
      <c r="CS339" s="1091"/>
      <c r="CT339" s="1091"/>
      <c r="CU339" s="1091"/>
      <c r="CV339" s="1091"/>
      <c r="CW339" s="1091"/>
      <c r="CX339" s="1091"/>
      <c r="CY339" s="1091"/>
      <c r="CZ339" s="1092"/>
    </row>
    <row r="340" spans="1:104" ht="12.95" hidden="1" customHeight="1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  <c r="AP340" s="30"/>
      <c r="AQ340" s="30"/>
      <c r="AR340" s="30"/>
      <c r="AS340" s="30"/>
      <c r="AT340" s="30"/>
      <c r="AU340" s="30"/>
      <c r="AV340" s="30"/>
      <c r="AW340" s="30"/>
      <c r="AX340" s="30"/>
      <c r="AY340" s="30"/>
      <c r="AZ340" s="30"/>
      <c r="BA340" s="30"/>
      <c r="BB340" s="30"/>
      <c r="BC340" s="30"/>
      <c r="BD340" s="30"/>
      <c r="BE340" s="30"/>
      <c r="BF340" s="30"/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</row>
    <row r="341" spans="1:104" ht="12.95" hidden="1" customHeight="1" thickBot="1">
      <c r="A341" s="24" t="s">
        <v>2480</v>
      </c>
      <c r="B341" s="31"/>
      <c r="C341" s="31"/>
      <c r="D341" s="31"/>
      <c r="E341" s="31"/>
      <c r="F341" s="31"/>
      <c r="G341" s="33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3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0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0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762"/>
      <c r="CL341" s="762"/>
      <c r="CM341" s="762"/>
      <c r="CN341" s="62"/>
      <c r="CO341" s="762"/>
      <c r="CP341" s="762"/>
      <c r="CQ341" s="762"/>
      <c r="CR341" s="762"/>
      <c r="CS341" s="762"/>
      <c r="CT341" s="762"/>
      <c r="CU341" s="762"/>
      <c r="CV341" s="762"/>
      <c r="CW341" s="762"/>
      <c r="CX341" s="762"/>
      <c r="CY341" s="762"/>
      <c r="CZ341" s="762"/>
    </row>
    <row r="342" spans="1:104" ht="12.95" hidden="1" customHeight="1">
      <c r="A342" s="1076" t="s">
        <v>2622</v>
      </c>
      <c r="B342" s="870"/>
      <c r="C342" s="870"/>
      <c r="D342" s="870"/>
      <c r="E342" s="870"/>
      <c r="F342" s="870"/>
      <c r="G342" s="870"/>
      <c r="H342" s="870"/>
      <c r="I342" s="870"/>
      <c r="J342" s="870"/>
      <c r="K342" s="870"/>
      <c r="L342" s="870"/>
      <c r="M342" s="870"/>
      <c r="N342" s="870"/>
      <c r="O342" s="870"/>
      <c r="P342" s="870"/>
      <c r="Q342" s="870"/>
      <c r="R342" s="870"/>
      <c r="S342" s="870"/>
      <c r="T342" s="870"/>
      <c r="U342" s="870"/>
      <c r="V342" s="870"/>
      <c r="W342" s="870"/>
      <c r="X342" s="870"/>
      <c r="Y342" s="870"/>
      <c r="Z342" s="870"/>
      <c r="AA342" s="870"/>
      <c r="AB342" s="870"/>
      <c r="AC342" s="870"/>
      <c r="AD342" s="870"/>
      <c r="AE342" s="870"/>
      <c r="AF342" s="870"/>
      <c r="AG342" s="870"/>
      <c r="AH342" s="870"/>
      <c r="AI342" s="870"/>
      <c r="AJ342" s="870"/>
      <c r="AK342" s="870"/>
      <c r="AL342" s="870"/>
      <c r="AM342" s="870"/>
      <c r="AN342" s="870"/>
      <c r="AO342" s="870"/>
      <c r="AP342" s="870"/>
      <c r="AQ342" s="870"/>
      <c r="AR342" s="870"/>
      <c r="AS342" s="870"/>
      <c r="AT342" s="870"/>
      <c r="AU342" s="870"/>
      <c r="AV342" s="870"/>
      <c r="AW342" s="870"/>
      <c r="AX342" s="870"/>
      <c r="AY342" s="870"/>
      <c r="AZ342" s="870"/>
      <c r="BA342" s="870"/>
      <c r="BB342" s="870"/>
      <c r="BC342" s="870"/>
      <c r="BD342" s="870"/>
      <c r="BE342" s="870"/>
      <c r="BF342" s="870"/>
      <c r="BG342" s="870"/>
      <c r="BH342" s="870"/>
      <c r="BI342" s="870"/>
      <c r="BJ342" s="870"/>
      <c r="BK342" s="870"/>
      <c r="BL342" s="870"/>
      <c r="BM342" s="870"/>
      <c r="BN342" s="870"/>
      <c r="BO342" s="870"/>
      <c r="BP342" s="870"/>
      <c r="BQ342" s="870"/>
      <c r="BR342" s="870"/>
      <c r="BS342" s="870"/>
      <c r="BT342" s="870"/>
      <c r="BU342" s="870"/>
      <c r="BV342" s="870"/>
      <c r="BW342" s="870"/>
      <c r="BX342" s="870"/>
      <c r="BY342" s="870"/>
      <c r="BZ342" s="870"/>
      <c r="CA342" s="870"/>
      <c r="CB342" s="870"/>
      <c r="CC342" s="870"/>
      <c r="CD342" s="870"/>
      <c r="CE342" s="870"/>
      <c r="CF342" s="870"/>
      <c r="CG342" s="870"/>
      <c r="CH342" s="870"/>
      <c r="CI342" s="870"/>
      <c r="CJ342" s="870"/>
      <c r="CK342" s="870"/>
      <c r="CL342" s="870"/>
      <c r="CM342" s="870"/>
      <c r="CN342" s="870"/>
      <c r="CO342" s="870"/>
      <c r="CP342" s="870"/>
      <c r="CQ342" s="870"/>
      <c r="CR342" s="870"/>
      <c r="CS342" s="870"/>
      <c r="CT342" s="870"/>
      <c r="CU342" s="870"/>
      <c r="CV342" s="870"/>
      <c r="CW342" s="870"/>
      <c r="CX342" s="870"/>
      <c r="CY342" s="870"/>
      <c r="CZ342" s="871"/>
    </row>
    <row r="343" spans="1:104" ht="12.95" hidden="1" customHeight="1">
      <c r="A343" s="872"/>
      <c r="B343" s="873"/>
      <c r="C343" s="873"/>
      <c r="D343" s="873"/>
      <c r="E343" s="873"/>
      <c r="F343" s="873"/>
      <c r="G343" s="873"/>
      <c r="H343" s="873"/>
      <c r="I343" s="873"/>
      <c r="J343" s="873"/>
      <c r="K343" s="873"/>
      <c r="L343" s="873"/>
      <c r="M343" s="873"/>
      <c r="N343" s="873"/>
      <c r="O343" s="873"/>
      <c r="P343" s="873"/>
      <c r="Q343" s="873"/>
      <c r="R343" s="873"/>
      <c r="S343" s="873"/>
      <c r="T343" s="873"/>
      <c r="U343" s="873"/>
      <c r="V343" s="873"/>
      <c r="W343" s="873"/>
      <c r="X343" s="873"/>
      <c r="Y343" s="873"/>
      <c r="Z343" s="873"/>
      <c r="AA343" s="873"/>
      <c r="AB343" s="873"/>
      <c r="AC343" s="873"/>
      <c r="AD343" s="873"/>
      <c r="AE343" s="873"/>
      <c r="AF343" s="873"/>
      <c r="AG343" s="873"/>
      <c r="AH343" s="873"/>
      <c r="AI343" s="873"/>
      <c r="AJ343" s="873"/>
      <c r="AK343" s="873"/>
      <c r="AL343" s="873"/>
      <c r="AM343" s="873"/>
      <c r="AN343" s="873"/>
      <c r="AO343" s="873"/>
      <c r="AP343" s="873"/>
      <c r="AQ343" s="873"/>
      <c r="AR343" s="873"/>
      <c r="AS343" s="873"/>
      <c r="AT343" s="873"/>
      <c r="AU343" s="873"/>
      <c r="AV343" s="873"/>
      <c r="AW343" s="873"/>
      <c r="AX343" s="873"/>
      <c r="AY343" s="873"/>
      <c r="AZ343" s="873"/>
      <c r="BA343" s="873"/>
      <c r="BB343" s="873"/>
      <c r="BC343" s="873"/>
      <c r="BD343" s="873"/>
      <c r="BE343" s="873"/>
      <c r="BF343" s="873"/>
      <c r="BG343" s="873"/>
      <c r="BH343" s="873"/>
      <c r="BI343" s="873"/>
      <c r="BJ343" s="873"/>
      <c r="BK343" s="873"/>
      <c r="BL343" s="873"/>
      <c r="BM343" s="873"/>
      <c r="BN343" s="873"/>
      <c r="BO343" s="873"/>
      <c r="BP343" s="873"/>
      <c r="BQ343" s="873"/>
      <c r="BR343" s="873"/>
      <c r="BS343" s="873"/>
      <c r="BT343" s="873"/>
      <c r="BU343" s="873"/>
      <c r="BV343" s="873"/>
      <c r="BW343" s="873"/>
      <c r="BX343" s="873"/>
      <c r="BY343" s="873"/>
      <c r="BZ343" s="873"/>
      <c r="CA343" s="873"/>
      <c r="CB343" s="873"/>
      <c r="CC343" s="873"/>
      <c r="CD343" s="873"/>
      <c r="CE343" s="873"/>
      <c r="CF343" s="873"/>
      <c r="CG343" s="873"/>
      <c r="CH343" s="873"/>
      <c r="CI343" s="873"/>
      <c r="CJ343" s="873"/>
      <c r="CK343" s="873"/>
      <c r="CL343" s="873"/>
      <c r="CM343" s="873"/>
      <c r="CN343" s="873"/>
      <c r="CO343" s="873"/>
      <c r="CP343" s="873"/>
      <c r="CQ343" s="873"/>
      <c r="CR343" s="873"/>
      <c r="CS343" s="873"/>
      <c r="CT343" s="873"/>
      <c r="CU343" s="873"/>
      <c r="CV343" s="873"/>
      <c r="CW343" s="873"/>
      <c r="CX343" s="873"/>
      <c r="CY343" s="873"/>
      <c r="CZ343" s="874"/>
    </row>
    <row r="344" spans="1:104" ht="12.95" hidden="1" customHeight="1" thickBot="1">
      <c r="A344" s="875"/>
      <c r="B344" s="876"/>
      <c r="C344" s="876"/>
      <c r="D344" s="876"/>
      <c r="E344" s="876"/>
      <c r="F344" s="876"/>
      <c r="G344" s="876"/>
      <c r="H344" s="876"/>
      <c r="I344" s="876"/>
      <c r="J344" s="876"/>
      <c r="K344" s="876"/>
      <c r="L344" s="876"/>
      <c r="M344" s="876"/>
      <c r="N344" s="876"/>
      <c r="O344" s="876"/>
      <c r="P344" s="876"/>
      <c r="Q344" s="876"/>
      <c r="R344" s="876"/>
      <c r="S344" s="876"/>
      <c r="T344" s="876"/>
      <c r="U344" s="876"/>
      <c r="V344" s="876"/>
      <c r="W344" s="876"/>
      <c r="X344" s="876"/>
      <c r="Y344" s="876"/>
      <c r="Z344" s="876"/>
      <c r="AA344" s="876"/>
      <c r="AB344" s="876"/>
      <c r="AC344" s="876"/>
      <c r="AD344" s="876"/>
      <c r="AE344" s="876"/>
      <c r="AF344" s="876"/>
      <c r="AG344" s="876"/>
      <c r="AH344" s="876"/>
      <c r="AI344" s="876"/>
      <c r="AJ344" s="876"/>
      <c r="AK344" s="876"/>
      <c r="AL344" s="876"/>
      <c r="AM344" s="876"/>
      <c r="AN344" s="876"/>
      <c r="AO344" s="876"/>
      <c r="AP344" s="876"/>
      <c r="AQ344" s="876"/>
      <c r="AR344" s="876"/>
      <c r="AS344" s="876"/>
      <c r="AT344" s="876"/>
      <c r="AU344" s="876"/>
      <c r="AV344" s="876"/>
      <c r="AW344" s="876"/>
      <c r="AX344" s="876"/>
      <c r="AY344" s="876"/>
      <c r="AZ344" s="876"/>
      <c r="BA344" s="876"/>
      <c r="BB344" s="876"/>
      <c r="BC344" s="876"/>
      <c r="BD344" s="876"/>
      <c r="BE344" s="876"/>
      <c r="BF344" s="876"/>
      <c r="BG344" s="876"/>
      <c r="BH344" s="876"/>
      <c r="BI344" s="876"/>
      <c r="BJ344" s="876"/>
      <c r="BK344" s="876"/>
      <c r="BL344" s="876"/>
      <c r="BM344" s="876"/>
      <c r="BN344" s="876"/>
      <c r="BO344" s="876"/>
      <c r="BP344" s="876"/>
      <c r="BQ344" s="876"/>
      <c r="BR344" s="876"/>
      <c r="BS344" s="876"/>
      <c r="BT344" s="876"/>
      <c r="BU344" s="876"/>
      <c r="BV344" s="876"/>
      <c r="BW344" s="876"/>
      <c r="BX344" s="876"/>
      <c r="BY344" s="876"/>
      <c r="BZ344" s="876"/>
      <c r="CA344" s="876"/>
      <c r="CB344" s="876"/>
      <c r="CC344" s="876"/>
      <c r="CD344" s="876"/>
      <c r="CE344" s="876"/>
      <c r="CF344" s="876"/>
      <c r="CG344" s="876"/>
      <c r="CH344" s="876"/>
      <c r="CI344" s="876"/>
      <c r="CJ344" s="876"/>
      <c r="CK344" s="876"/>
      <c r="CL344" s="876"/>
      <c r="CM344" s="876"/>
      <c r="CN344" s="876"/>
      <c r="CO344" s="876"/>
      <c r="CP344" s="876"/>
      <c r="CQ344" s="876"/>
      <c r="CR344" s="876"/>
      <c r="CS344" s="876"/>
      <c r="CT344" s="876"/>
      <c r="CU344" s="876"/>
      <c r="CV344" s="876"/>
      <c r="CW344" s="876"/>
      <c r="CX344" s="876"/>
      <c r="CY344" s="876"/>
      <c r="CZ344" s="877"/>
    </row>
    <row r="345" spans="1:104" ht="12.95" hidden="1" customHeight="1">
      <c r="A345" s="31"/>
      <c r="B345" s="31"/>
      <c r="C345" s="31"/>
      <c r="D345" s="31"/>
      <c r="E345" s="31"/>
      <c r="F345" s="31"/>
      <c r="G345" s="33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3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0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0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0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</row>
    <row r="346" spans="1:104" ht="12.95" hidden="1" customHeight="1" thickBot="1">
      <c r="A346" s="24" t="s">
        <v>2449</v>
      </c>
      <c r="B346" s="31"/>
      <c r="C346" s="31"/>
      <c r="D346" s="31"/>
      <c r="E346" s="31"/>
      <c r="F346" s="31"/>
      <c r="G346" s="33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3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0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0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0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</row>
    <row r="347" spans="1:104" ht="12.95" hidden="1" customHeight="1">
      <c r="A347" s="1076" t="s">
        <v>2622</v>
      </c>
      <c r="B347" s="870"/>
      <c r="C347" s="870"/>
      <c r="D347" s="870"/>
      <c r="E347" s="870"/>
      <c r="F347" s="870"/>
      <c r="G347" s="870"/>
      <c r="H347" s="870"/>
      <c r="I347" s="870"/>
      <c r="J347" s="870"/>
      <c r="K347" s="870"/>
      <c r="L347" s="870"/>
      <c r="M347" s="870"/>
      <c r="N347" s="870"/>
      <c r="O347" s="870"/>
      <c r="P347" s="870"/>
      <c r="Q347" s="870"/>
      <c r="R347" s="870"/>
      <c r="S347" s="870"/>
      <c r="T347" s="870"/>
      <c r="U347" s="870"/>
      <c r="V347" s="870"/>
      <c r="W347" s="870"/>
      <c r="X347" s="870"/>
      <c r="Y347" s="870"/>
      <c r="Z347" s="870"/>
      <c r="AA347" s="870"/>
      <c r="AB347" s="870"/>
      <c r="AC347" s="870"/>
      <c r="AD347" s="870"/>
      <c r="AE347" s="870"/>
      <c r="AF347" s="870"/>
      <c r="AG347" s="870"/>
      <c r="AH347" s="870"/>
      <c r="AI347" s="870"/>
      <c r="AJ347" s="870"/>
      <c r="AK347" s="870"/>
      <c r="AL347" s="870"/>
      <c r="AM347" s="870"/>
      <c r="AN347" s="870"/>
      <c r="AO347" s="870"/>
      <c r="AP347" s="870"/>
      <c r="AQ347" s="870"/>
      <c r="AR347" s="870"/>
      <c r="AS347" s="870"/>
      <c r="AT347" s="870"/>
      <c r="AU347" s="870"/>
      <c r="AV347" s="870"/>
      <c r="AW347" s="870"/>
      <c r="AX347" s="870"/>
      <c r="AY347" s="870"/>
      <c r="AZ347" s="870"/>
      <c r="BA347" s="870"/>
      <c r="BB347" s="870"/>
      <c r="BC347" s="870"/>
      <c r="BD347" s="870"/>
      <c r="BE347" s="870"/>
      <c r="BF347" s="870"/>
      <c r="BG347" s="870"/>
      <c r="BH347" s="870"/>
      <c r="BI347" s="870"/>
      <c r="BJ347" s="870"/>
      <c r="BK347" s="870"/>
      <c r="BL347" s="870"/>
      <c r="BM347" s="870"/>
      <c r="BN347" s="870"/>
      <c r="BO347" s="870"/>
      <c r="BP347" s="870"/>
      <c r="BQ347" s="870"/>
      <c r="BR347" s="870"/>
      <c r="BS347" s="870"/>
      <c r="BT347" s="870"/>
      <c r="BU347" s="870"/>
      <c r="BV347" s="870"/>
      <c r="BW347" s="870"/>
      <c r="BX347" s="870"/>
      <c r="BY347" s="870"/>
      <c r="BZ347" s="870"/>
      <c r="CA347" s="870"/>
      <c r="CB347" s="870"/>
      <c r="CC347" s="870"/>
      <c r="CD347" s="870"/>
      <c r="CE347" s="870"/>
      <c r="CF347" s="870"/>
      <c r="CG347" s="870"/>
      <c r="CH347" s="870"/>
      <c r="CI347" s="870"/>
      <c r="CJ347" s="870"/>
      <c r="CK347" s="870"/>
      <c r="CL347" s="870"/>
      <c r="CM347" s="870"/>
      <c r="CN347" s="870"/>
      <c r="CO347" s="870"/>
      <c r="CP347" s="870"/>
      <c r="CQ347" s="870"/>
      <c r="CR347" s="870"/>
      <c r="CS347" s="870"/>
      <c r="CT347" s="870"/>
      <c r="CU347" s="870"/>
      <c r="CV347" s="870"/>
      <c r="CW347" s="870"/>
      <c r="CX347" s="870"/>
      <c r="CY347" s="870"/>
      <c r="CZ347" s="871"/>
    </row>
    <row r="348" spans="1:104" ht="12.95" hidden="1" customHeight="1">
      <c r="A348" s="872"/>
      <c r="B348" s="873"/>
      <c r="C348" s="873"/>
      <c r="D348" s="873"/>
      <c r="E348" s="873"/>
      <c r="F348" s="873"/>
      <c r="G348" s="873"/>
      <c r="H348" s="873"/>
      <c r="I348" s="873"/>
      <c r="J348" s="873"/>
      <c r="K348" s="873"/>
      <c r="L348" s="873"/>
      <c r="M348" s="873"/>
      <c r="N348" s="873"/>
      <c r="O348" s="873"/>
      <c r="P348" s="873"/>
      <c r="Q348" s="873"/>
      <c r="R348" s="873"/>
      <c r="S348" s="873"/>
      <c r="T348" s="873"/>
      <c r="U348" s="873"/>
      <c r="V348" s="873"/>
      <c r="W348" s="873"/>
      <c r="X348" s="873"/>
      <c r="Y348" s="873"/>
      <c r="Z348" s="873"/>
      <c r="AA348" s="873"/>
      <c r="AB348" s="873"/>
      <c r="AC348" s="873"/>
      <c r="AD348" s="873"/>
      <c r="AE348" s="873"/>
      <c r="AF348" s="873"/>
      <c r="AG348" s="873"/>
      <c r="AH348" s="873"/>
      <c r="AI348" s="873"/>
      <c r="AJ348" s="873"/>
      <c r="AK348" s="873"/>
      <c r="AL348" s="873"/>
      <c r="AM348" s="873"/>
      <c r="AN348" s="873"/>
      <c r="AO348" s="873"/>
      <c r="AP348" s="873"/>
      <c r="AQ348" s="873"/>
      <c r="AR348" s="873"/>
      <c r="AS348" s="873"/>
      <c r="AT348" s="873"/>
      <c r="AU348" s="873"/>
      <c r="AV348" s="873"/>
      <c r="AW348" s="873"/>
      <c r="AX348" s="873"/>
      <c r="AY348" s="873"/>
      <c r="AZ348" s="873"/>
      <c r="BA348" s="873"/>
      <c r="BB348" s="873"/>
      <c r="BC348" s="873"/>
      <c r="BD348" s="873"/>
      <c r="BE348" s="873"/>
      <c r="BF348" s="873"/>
      <c r="BG348" s="873"/>
      <c r="BH348" s="873"/>
      <c r="BI348" s="873"/>
      <c r="BJ348" s="873"/>
      <c r="BK348" s="873"/>
      <c r="BL348" s="873"/>
      <c r="BM348" s="873"/>
      <c r="BN348" s="873"/>
      <c r="BO348" s="873"/>
      <c r="BP348" s="873"/>
      <c r="BQ348" s="873"/>
      <c r="BR348" s="873"/>
      <c r="BS348" s="873"/>
      <c r="BT348" s="873"/>
      <c r="BU348" s="873"/>
      <c r="BV348" s="873"/>
      <c r="BW348" s="873"/>
      <c r="BX348" s="873"/>
      <c r="BY348" s="873"/>
      <c r="BZ348" s="873"/>
      <c r="CA348" s="873"/>
      <c r="CB348" s="873"/>
      <c r="CC348" s="873"/>
      <c r="CD348" s="873"/>
      <c r="CE348" s="873"/>
      <c r="CF348" s="873"/>
      <c r="CG348" s="873"/>
      <c r="CH348" s="873"/>
      <c r="CI348" s="873"/>
      <c r="CJ348" s="873"/>
      <c r="CK348" s="873"/>
      <c r="CL348" s="873"/>
      <c r="CM348" s="873"/>
      <c r="CN348" s="873"/>
      <c r="CO348" s="873"/>
      <c r="CP348" s="873"/>
      <c r="CQ348" s="873"/>
      <c r="CR348" s="873"/>
      <c r="CS348" s="873"/>
      <c r="CT348" s="873"/>
      <c r="CU348" s="873"/>
      <c r="CV348" s="873"/>
      <c r="CW348" s="873"/>
      <c r="CX348" s="873"/>
      <c r="CY348" s="873"/>
      <c r="CZ348" s="874"/>
    </row>
    <row r="349" spans="1:104" ht="12.95" hidden="1" customHeight="1" thickBot="1">
      <c r="A349" s="875"/>
      <c r="B349" s="876"/>
      <c r="C349" s="876"/>
      <c r="D349" s="876"/>
      <c r="E349" s="876"/>
      <c r="F349" s="876"/>
      <c r="G349" s="876"/>
      <c r="H349" s="876"/>
      <c r="I349" s="876"/>
      <c r="J349" s="876"/>
      <c r="K349" s="876"/>
      <c r="L349" s="876"/>
      <c r="M349" s="876"/>
      <c r="N349" s="876"/>
      <c r="O349" s="876"/>
      <c r="P349" s="876"/>
      <c r="Q349" s="876"/>
      <c r="R349" s="876"/>
      <c r="S349" s="876"/>
      <c r="T349" s="876"/>
      <c r="U349" s="876"/>
      <c r="V349" s="876"/>
      <c r="W349" s="876"/>
      <c r="X349" s="876"/>
      <c r="Y349" s="876"/>
      <c r="Z349" s="876"/>
      <c r="AA349" s="876"/>
      <c r="AB349" s="876"/>
      <c r="AC349" s="876"/>
      <c r="AD349" s="876"/>
      <c r="AE349" s="876"/>
      <c r="AF349" s="876"/>
      <c r="AG349" s="876"/>
      <c r="AH349" s="876"/>
      <c r="AI349" s="876"/>
      <c r="AJ349" s="876"/>
      <c r="AK349" s="876"/>
      <c r="AL349" s="876"/>
      <c r="AM349" s="876"/>
      <c r="AN349" s="876"/>
      <c r="AO349" s="876"/>
      <c r="AP349" s="876"/>
      <c r="AQ349" s="876"/>
      <c r="AR349" s="876"/>
      <c r="AS349" s="876"/>
      <c r="AT349" s="876"/>
      <c r="AU349" s="876"/>
      <c r="AV349" s="876"/>
      <c r="AW349" s="876"/>
      <c r="AX349" s="876"/>
      <c r="AY349" s="876"/>
      <c r="AZ349" s="876"/>
      <c r="BA349" s="876"/>
      <c r="BB349" s="876"/>
      <c r="BC349" s="876"/>
      <c r="BD349" s="876"/>
      <c r="BE349" s="876"/>
      <c r="BF349" s="876"/>
      <c r="BG349" s="876"/>
      <c r="BH349" s="876"/>
      <c r="BI349" s="876"/>
      <c r="BJ349" s="876"/>
      <c r="BK349" s="876"/>
      <c r="BL349" s="876"/>
      <c r="BM349" s="876"/>
      <c r="BN349" s="876"/>
      <c r="BO349" s="876"/>
      <c r="BP349" s="876"/>
      <c r="BQ349" s="876"/>
      <c r="BR349" s="876"/>
      <c r="BS349" s="876"/>
      <c r="BT349" s="876"/>
      <c r="BU349" s="876"/>
      <c r="BV349" s="876"/>
      <c r="BW349" s="876"/>
      <c r="BX349" s="876"/>
      <c r="BY349" s="876"/>
      <c r="BZ349" s="876"/>
      <c r="CA349" s="876"/>
      <c r="CB349" s="876"/>
      <c r="CC349" s="876"/>
      <c r="CD349" s="876"/>
      <c r="CE349" s="876"/>
      <c r="CF349" s="876"/>
      <c r="CG349" s="876"/>
      <c r="CH349" s="876"/>
      <c r="CI349" s="876"/>
      <c r="CJ349" s="876"/>
      <c r="CK349" s="876"/>
      <c r="CL349" s="876"/>
      <c r="CM349" s="876"/>
      <c r="CN349" s="876"/>
      <c r="CO349" s="876"/>
      <c r="CP349" s="876"/>
      <c r="CQ349" s="876"/>
      <c r="CR349" s="876"/>
      <c r="CS349" s="876"/>
      <c r="CT349" s="876"/>
      <c r="CU349" s="876"/>
      <c r="CV349" s="876"/>
      <c r="CW349" s="876"/>
      <c r="CX349" s="876"/>
      <c r="CY349" s="876"/>
      <c r="CZ349" s="877"/>
    </row>
    <row r="350" spans="1:104" ht="12.95" hidden="1" customHeight="1">
      <c r="A350" s="31"/>
      <c r="B350" s="31"/>
      <c r="C350" s="31"/>
      <c r="D350" s="31"/>
      <c r="E350" s="31"/>
      <c r="F350" s="31"/>
      <c r="G350" s="33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3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0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0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0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</row>
    <row r="351" spans="1:104" ht="12.95" hidden="1" customHeight="1" thickBot="1">
      <c r="A351" s="24" t="s">
        <v>2482</v>
      </c>
      <c r="B351" s="31"/>
      <c r="C351" s="31"/>
      <c r="D351" s="31"/>
      <c r="E351" s="31"/>
      <c r="F351" s="31"/>
      <c r="G351" s="33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3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0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0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0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</row>
    <row r="352" spans="1:104" ht="12.95" hidden="1" customHeight="1">
      <c r="A352" s="878" t="s">
        <v>2622</v>
      </c>
      <c r="B352" s="870"/>
      <c r="C352" s="870"/>
      <c r="D352" s="870"/>
      <c r="E352" s="870"/>
      <c r="F352" s="870"/>
      <c r="G352" s="870"/>
      <c r="H352" s="870"/>
      <c r="I352" s="870"/>
      <c r="J352" s="870"/>
      <c r="K352" s="870"/>
      <c r="L352" s="870"/>
      <c r="M352" s="870"/>
      <c r="N352" s="870"/>
      <c r="O352" s="870"/>
      <c r="P352" s="870"/>
      <c r="Q352" s="870"/>
      <c r="R352" s="870"/>
      <c r="S352" s="870"/>
      <c r="T352" s="870"/>
      <c r="U352" s="870"/>
      <c r="V352" s="870"/>
      <c r="W352" s="870"/>
      <c r="X352" s="870"/>
      <c r="Y352" s="870"/>
      <c r="Z352" s="870"/>
      <c r="AA352" s="870"/>
      <c r="AB352" s="870"/>
      <c r="AC352" s="870"/>
      <c r="AD352" s="870"/>
      <c r="AE352" s="870"/>
      <c r="AF352" s="870"/>
      <c r="AG352" s="870"/>
      <c r="AH352" s="870"/>
      <c r="AI352" s="870"/>
      <c r="AJ352" s="870"/>
      <c r="AK352" s="870"/>
      <c r="AL352" s="870"/>
      <c r="AM352" s="870"/>
      <c r="AN352" s="870"/>
      <c r="AO352" s="870"/>
      <c r="AP352" s="870"/>
      <c r="AQ352" s="870"/>
      <c r="AR352" s="870"/>
      <c r="AS352" s="870"/>
      <c r="AT352" s="870"/>
      <c r="AU352" s="870"/>
      <c r="AV352" s="870"/>
      <c r="AW352" s="870"/>
      <c r="AX352" s="870"/>
      <c r="AY352" s="870"/>
      <c r="AZ352" s="870"/>
      <c r="BA352" s="870"/>
      <c r="BB352" s="870"/>
      <c r="BC352" s="870"/>
      <c r="BD352" s="870"/>
      <c r="BE352" s="870"/>
      <c r="BF352" s="870"/>
      <c r="BG352" s="870"/>
      <c r="BH352" s="870"/>
      <c r="BI352" s="870"/>
      <c r="BJ352" s="870"/>
      <c r="BK352" s="870"/>
      <c r="BL352" s="870"/>
      <c r="BM352" s="870"/>
      <c r="BN352" s="870"/>
      <c r="BO352" s="870"/>
      <c r="BP352" s="870"/>
      <c r="BQ352" s="870"/>
      <c r="BR352" s="870"/>
      <c r="BS352" s="870"/>
      <c r="BT352" s="870"/>
      <c r="BU352" s="870"/>
      <c r="BV352" s="870"/>
      <c r="BW352" s="870"/>
      <c r="BX352" s="870"/>
      <c r="BY352" s="870"/>
      <c r="BZ352" s="870"/>
      <c r="CA352" s="870"/>
      <c r="CB352" s="870"/>
      <c r="CC352" s="870"/>
      <c r="CD352" s="870"/>
      <c r="CE352" s="870"/>
      <c r="CF352" s="870"/>
      <c r="CG352" s="870"/>
      <c r="CH352" s="870"/>
      <c r="CI352" s="870"/>
      <c r="CJ352" s="870"/>
      <c r="CK352" s="870"/>
      <c r="CL352" s="870"/>
      <c r="CM352" s="870"/>
      <c r="CN352" s="870"/>
      <c r="CO352" s="870"/>
      <c r="CP352" s="870"/>
      <c r="CQ352" s="870"/>
      <c r="CR352" s="870"/>
      <c r="CS352" s="870"/>
      <c r="CT352" s="870"/>
      <c r="CU352" s="870"/>
      <c r="CV352" s="870"/>
      <c r="CW352" s="870"/>
      <c r="CX352" s="870"/>
      <c r="CY352" s="870"/>
      <c r="CZ352" s="871"/>
    </row>
    <row r="353" spans="1:104" ht="12.95" hidden="1" customHeight="1">
      <c r="A353" s="872"/>
      <c r="B353" s="873"/>
      <c r="C353" s="873"/>
      <c r="D353" s="873"/>
      <c r="E353" s="873"/>
      <c r="F353" s="873"/>
      <c r="G353" s="873"/>
      <c r="H353" s="873"/>
      <c r="I353" s="873"/>
      <c r="J353" s="873"/>
      <c r="K353" s="873"/>
      <c r="L353" s="873"/>
      <c r="M353" s="873"/>
      <c r="N353" s="873"/>
      <c r="O353" s="873"/>
      <c r="P353" s="873"/>
      <c r="Q353" s="873"/>
      <c r="R353" s="873"/>
      <c r="S353" s="873"/>
      <c r="T353" s="873"/>
      <c r="U353" s="873"/>
      <c r="V353" s="873"/>
      <c r="W353" s="873"/>
      <c r="X353" s="873"/>
      <c r="Y353" s="873"/>
      <c r="Z353" s="873"/>
      <c r="AA353" s="873"/>
      <c r="AB353" s="873"/>
      <c r="AC353" s="873"/>
      <c r="AD353" s="873"/>
      <c r="AE353" s="873"/>
      <c r="AF353" s="873"/>
      <c r="AG353" s="873"/>
      <c r="AH353" s="873"/>
      <c r="AI353" s="873"/>
      <c r="AJ353" s="873"/>
      <c r="AK353" s="873"/>
      <c r="AL353" s="873"/>
      <c r="AM353" s="873"/>
      <c r="AN353" s="873"/>
      <c r="AO353" s="873"/>
      <c r="AP353" s="873"/>
      <c r="AQ353" s="873"/>
      <c r="AR353" s="873"/>
      <c r="AS353" s="873"/>
      <c r="AT353" s="873"/>
      <c r="AU353" s="873"/>
      <c r="AV353" s="873"/>
      <c r="AW353" s="873"/>
      <c r="AX353" s="873"/>
      <c r="AY353" s="873"/>
      <c r="AZ353" s="873"/>
      <c r="BA353" s="873"/>
      <c r="BB353" s="873"/>
      <c r="BC353" s="873"/>
      <c r="BD353" s="873"/>
      <c r="BE353" s="873"/>
      <c r="BF353" s="873"/>
      <c r="BG353" s="873"/>
      <c r="BH353" s="873"/>
      <c r="BI353" s="873"/>
      <c r="BJ353" s="873"/>
      <c r="BK353" s="873"/>
      <c r="BL353" s="873"/>
      <c r="BM353" s="873"/>
      <c r="BN353" s="873"/>
      <c r="BO353" s="873"/>
      <c r="BP353" s="873"/>
      <c r="BQ353" s="873"/>
      <c r="BR353" s="873"/>
      <c r="BS353" s="873"/>
      <c r="BT353" s="873"/>
      <c r="BU353" s="873"/>
      <c r="BV353" s="873"/>
      <c r="BW353" s="873"/>
      <c r="BX353" s="873"/>
      <c r="BY353" s="873"/>
      <c r="BZ353" s="873"/>
      <c r="CA353" s="873"/>
      <c r="CB353" s="873"/>
      <c r="CC353" s="873"/>
      <c r="CD353" s="873"/>
      <c r="CE353" s="873"/>
      <c r="CF353" s="873"/>
      <c r="CG353" s="873"/>
      <c r="CH353" s="873"/>
      <c r="CI353" s="873"/>
      <c r="CJ353" s="873"/>
      <c r="CK353" s="873"/>
      <c r="CL353" s="873"/>
      <c r="CM353" s="873"/>
      <c r="CN353" s="873"/>
      <c r="CO353" s="873"/>
      <c r="CP353" s="873"/>
      <c r="CQ353" s="873"/>
      <c r="CR353" s="873"/>
      <c r="CS353" s="873"/>
      <c r="CT353" s="873"/>
      <c r="CU353" s="873"/>
      <c r="CV353" s="873"/>
      <c r="CW353" s="873"/>
      <c r="CX353" s="873"/>
      <c r="CY353" s="873"/>
      <c r="CZ353" s="874"/>
    </row>
    <row r="354" spans="1:104" ht="12.95" hidden="1" customHeight="1" thickBot="1">
      <c r="A354" s="875"/>
      <c r="B354" s="876"/>
      <c r="C354" s="876"/>
      <c r="D354" s="876"/>
      <c r="E354" s="876"/>
      <c r="F354" s="876"/>
      <c r="G354" s="876"/>
      <c r="H354" s="876"/>
      <c r="I354" s="876"/>
      <c r="J354" s="876"/>
      <c r="K354" s="876"/>
      <c r="L354" s="876"/>
      <c r="M354" s="876"/>
      <c r="N354" s="876"/>
      <c r="O354" s="876"/>
      <c r="P354" s="876"/>
      <c r="Q354" s="876"/>
      <c r="R354" s="876"/>
      <c r="S354" s="876"/>
      <c r="T354" s="876"/>
      <c r="U354" s="876"/>
      <c r="V354" s="876"/>
      <c r="W354" s="876"/>
      <c r="X354" s="876"/>
      <c r="Y354" s="876"/>
      <c r="Z354" s="876"/>
      <c r="AA354" s="876"/>
      <c r="AB354" s="876"/>
      <c r="AC354" s="876"/>
      <c r="AD354" s="876"/>
      <c r="AE354" s="876"/>
      <c r="AF354" s="876"/>
      <c r="AG354" s="876"/>
      <c r="AH354" s="876"/>
      <c r="AI354" s="876"/>
      <c r="AJ354" s="876"/>
      <c r="AK354" s="876"/>
      <c r="AL354" s="876"/>
      <c r="AM354" s="876"/>
      <c r="AN354" s="876"/>
      <c r="AO354" s="876"/>
      <c r="AP354" s="876"/>
      <c r="AQ354" s="876"/>
      <c r="AR354" s="876"/>
      <c r="AS354" s="876"/>
      <c r="AT354" s="876"/>
      <c r="AU354" s="876"/>
      <c r="AV354" s="876"/>
      <c r="AW354" s="876"/>
      <c r="AX354" s="876"/>
      <c r="AY354" s="876"/>
      <c r="AZ354" s="876"/>
      <c r="BA354" s="876"/>
      <c r="BB354" s="876"/>
      <c r="BC354" s="876"/>
      <c r="BD354" s="876"/>
      <c r="BE354" s="876"/>
      <c r="BF354" s="876"/>
      <c r="BG354" s="876"/>
      <c r="BH354" s="876"/>
      <c r="BI354" s="876"/>
      <c r="BJ354" s="876"/>
      <c r="BK354" s="876"/>
      <c r="BL354" s="876"/>
      <c r="BM354" s="876"/>
      <c r="BN354" s="876"/>
      <c r="BO354" s="876"/>
      <c r="BP354" s="876"/>
      <c r="BQ354" s="876"/>
      <c r="BR354" s="876"/>
      <c r="BS354" s="876"/>
      <c r="BT354" s="876"/>
      <c r="BU354" s="876"/>
      <c r="BV354" s="876"/>
      <c r="BW354" s="876"/>
      <c r="BX354" s="876"/>
      <c r="BY354" s="876"/>
      <c r="BZ354" s="876"/>
      <c r="CA354" s="876"/>
      <c r="CB354" s="876"/>
      <c r="CC354" s="876"/>
      <c r="CD354" s="876"/>
      <c r="CE354" s="876"/>
      <c r="CF354" s="876"/>
      <c r="CG354" s="876"/>
      <c r="CH354" s="876"/>
      <c r="CI354" s="876"/>
      <c r="CJ354" s="876"/>
      <c r="CK354" s="876"/>
      <c r="CL354" s="876"/>
      <c r="CM354" s="876"/>
      <c r="CN354" s="876"/>
      <c r="CO354" s="876"/>
      <c r="CP354" s="876"/>
      <c r="CQ354" s="876"/>
      <c r="CR354" s="876"/>
      <c r="CS354" s="876"/>
      <c r="CT354" s="876"/>
      <c r="CU354" s="876"/>
      <c r="CV354" s="876"/>
      <c r="CW354" s="876"/>
      <c r="CX354" s="876"/>
      <c r="CY354" s="876"/>
      <c r="CZ354" s="877"/>
    </row>
    <row r="355" spans="1:104" ht="12.95" hidden="1" customHeight="1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30"/>
      <c r="BA355" s="30"/>
      <c r="BB355" s="30"/>
      <c r="BC355" s="30"/>
      <c r="BD355" s="30"/>
      <c r="BE355" s="30"/>
      <c r="BF355" s="30"/>
      <c r="BG355" s="30"/>
      <c r="BH355" s="30"/>
      <c r="BI355" s="30"/>
      <c r="BJ355" s="30"/>
      <c r="BK355" s="30"/>
      <c r="BL355" s="30"/>
      <c r="BM355" s="30"/>
      <c r="BN355" s="30"/>
      <c r="BO355" s="30"/>
      <c r="BP355" s="30"/>
      <c r="BQ355" s="30"/>
      <c r="BR355" s="30"/>
      <c r="BS355" s="30"/>
      <c r="BT355" s="30"/>
      <c r="BU355" s="30"/>
      <c r="BV355" s="30"/>
      <c r="BW355" s="30"/>
      <c r="BX355" s="30"/>
      <c r="BY355" s="30"/>
      <c r="BZ355" s="30"/>
      <c r="CA355" s="30"/>
      <c r="CB355" s="30"/>
      <c r="CC355" s="30"/>
      <c r="CD355" s="30"/>
      <c r="CE355" s="30"/>
      <c r="CF355" s="30"/>
      <c r="CG355" s="30"/>
      <c r="CH355" s="30"/>
      <c r="CI355" s="30"/>
      <c r="CJ355" s="30"/>
      <c r="CK355" s="30"/>
      <c r="CL355" s="30"/>
      <c r="CM355" s="30"/>
      <c r="CN355" s="30"/>
      <c r="CO355" s="30"/>
      <c r="CP355" s="30"/>
      <c r="CQ355" s="30"/>
      <c r="CR355" s="30"/>
      <c r="CS355" s="30"/>
      <c r="CT355" s="30"/>
      <c r="CU355" s="30"/>
      <c r="CV355" s="30"/>
      <c r="CW355" s="30"/>
      <c r="CX355" s="30"/>
      <c r="CY355" s="30"/>
      <c r="CZ355" s="30"/>
    </row>
    <row r="356" spans="1:104" ht="12.95" hidden="1" customHeight="1" thickBot="1">
      <c r="A356" s="22" t="s">
        <v>1891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  <c r="AP356" s="30"/>
      <c r="AQ356" s="30"/>
      <c r="AR356" s="30"/>
      <c r="AS356" s="30"/>
      <c r="AT356" s="30"/>
      <c r="AU356" s="30"/>
      <c r="AV356" s="30"/>
      <c r="AW356" s="30"/>
      <c r="AX356" s="30"/>
      <c r="AY356" s="30"/>
      <c r="AZ356" s="30"/>
      <c r="BA356" s="30"/>
      <c r="BB356" s="30"/>
      <c r="BC356" s="30"/>
      <c r="BD356" s="30"/>
      <c r="BE356" s="30"/>
      <c r="BF356" s="30"/>
      <c r="BG356" s="30"/>
      <c r="BH356" s="30"/>
      <c r="BI356" s="30"/>
      <c r="BJ356" s="30"/>
      <c r="BK356" s="30"/>
      <c r="BL356" s="30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62"/>
      <c r="CK356" s="62"/>
      <c r="CL356" s="62"/>
      <c r="CM356" s="62"/>
      <c r="CN356" s="62"/>
      <c r="CO356" s="62"/>
      <c r="CP356" s="62"/>
      <c r="CQ356" s="62"/>
      <c r="CR356" s="62"/>
      <c r="CS356" s="62"/>
      <c r="CT356" s="62"/>
      <c r="CU356" s="62"/>
      <c r="CV356" s="62"/>
      <c r="CW356" s="62"/>
      <c r="CX356" s="62"/>
      <c r="CY356" s="62"/>
      <c r="CZ356" s="62"/>
    </row>
    <row r="357" spans="1:104" ht="12.95" hidden="1" customHeight="1" thickBot="1">
      <c r="A357" s="1086" t="s">
        <v>0</v>
      </c>
      <c r="B357" s="1086"/>
      <c r="C357" s="1086"/>
      <c r="D357" s="1086"/>
      <c r="E357" s="1086"/>
      <c r="F357" s="1086"/>
      <c r="G357" s="1121" t="s">
        <v>948</v>
      </c>
      <c r="H357" s="1121"/>
      <c r="I357" s="1121"/>
      <c r="J357" s="1121"/>
      <c r="K357" s="1121"/>
      <c r="L357" s="1121"/>
      <c r="M357" s="1121"/>
      <c r="N357" s="1121"/>
      <c r="O357" s="1121"/>
      <c r="P357" s="1121"/>
      <c r="Q357" s="1121"/>
      <c r="R357" s="1121"/>
      <c r="S357" s="1121"/>
      <c r="T357" s="1121"/>
      <c r="U357" s="1121"/>
      <c r="V357" s="1121"/>
      <c r="W357" s="1121"/>
      <c r="X357" s="1121"/>
      <c r="Y357" s="1121"/>
      <c r="Z357" s="1121"/>
      <c r="AA357" s="1121"/>
      <c r="AB357" s="1121"/>
      <c r="AC357" s="1121" t="s">
        <v>507</v>
      </c>
      <c r="AD357" s="1121"/>
      <c r="AE357" s="1121"/>
      <c r="AF357" s="1121"/>
      <c r="AG357" s="1121"/>
      <c r="AH357" s="1121"/>
      <c r="AI357" s="1121"/>
      <c r="AJ357" s="1121"/>
      <c r="AK357" s="1121"/>
      <c r="AL357" s="1121"/>
      <c r="AM357" s="1121"/>
      <c r="AN357" s="1121"/>
      <c r="AO357" s="1121"/>
      <c r="AP357" s="1121"/>
      <c r="AQ357" s="1121"/>
      <c r="AR357" s="1121"/>
      <c r="AS357" s="1121"/>
      <c r="AT357" s="1121"/>
      <c r="AU357" s="1121"/>
      <c r="AV357" s="1121"/>
      <c r="AW357" s="1121"/>
      <c r="AX357" s="1121"/>
      <c r="AY357" s="1121"/>
      <c r="AZ357" s="1121"/>
      <c r="BA357" s="1121"/>
      <c r="BB357" s="1121"/>
      <c r="BC357" s="1121"/>
      <c r="BD357" s="1121"/>
      <c r="BE357" s="1121"/>
      <c r="BF357" s="1121"/>
      <c r="BG357" s="1121"/>
      <c r="BH357" s="1121"/>
      <c r="BI357" s="1121"/>
      <c r="BJ357" s="1121"/>
      <c r="BK357" s="1121"/>
      <c r="BL357" s="1121"/>
      <c r="BM357" s="1121"/>
      <c r="BN357" s="1121"/>
      <c r="BO357" s="1121"/>
      <c r="BP357" s="1121"/>
      <c r="BQ357" s="1121" t="s">
        <v>954</v>
      </c>
      <c r="BR357" s="1121"/>
      <c r="BS357" s="1121"/>
      <c r="BT357" s="1121"/>
      <c r="BU357" s="1121"/>
      <c r="BV357" s="1121"/>
      <c r="BW357" s="1121"/>
      <c r="BX357" s="1121"/>
      <c r="BY357" s="1121"/>
      <c r="BZ357" s="1121"/>
      <c r="CA357" s="1121"/>
      <c r="CB357" s="1121"/>
      <c r="CC357" s="1121"/>
      <c r="CD357" s="1121"/>
      <c r="CE357" s="1121"/>
      <c r="CF357" s="1121"/>
      <c r="CG357" s="1121"/>
      <c r="CH357" s="1121"/>
      <c r="CI357" s="1121"/>
      <c r="CJ357" s="1121"/>
      <c r="CK357" s="1121"/>
      <c r="CL357" s="1121"/>
      <c r="CM357" s="1121"/>
      <c r="CN357" s="1121"/>
      <c r="CO357" s="1121"/>
      <c r="CP357" s="1121"/>
      <c r="CQ357" s="1121"/>
      <c r="CR357" s="1121"/>
      <c r="CS357" s="1121"/>
      <c r="CT357" s="1121"/>
      <c r="CU357" s="1121"/>
      <c r="CV357" s="1121"/>
      <c r="CW357" s="1121"/>
      <c r="CX357" s="1121"/>
      <c r="CY357" s="1121"/>
      <c r="CZ357" s="1121"/>
    </row>
    <row r="358" spans="1:104" ht="12.95" hidden="1" customHeight="1" thickBot="1">
      <c r="A358" s="1086"/>
      <c r="B358" s="1086"/>
      <c r="C358" s="1086"/>
      <c r="D358" s="1086"/>
      <c r="E358" s="1086"/>
      <c r="F358" s="1086"/>
      <c r="G358" s="1122"/>
      <c r="H358" s="1122"/>
      <c r="I358" s="1122"/>
      <c r="J358" s="1122"/>
      <c r="K358" s="1122"/>
      <c r="L358" s="1122"/>
      <c r="M358" s="1122"/>
      <c r="N358" s="1122"/>
      <c r="O358" s="1122"/>
      <c r="P358" s="1122"/>
      <c r="Q358" s="1122"/>
      <c r="R358" s="1122"/>
      <c r="S358" s="1122"/>
      <c r="T358" s="1122"/>
      <c r="U358" s="1122"/>
      <c r="V358" s="1122"/>
      <c r="W358" s="1122"/>
      <c r="X358" s="1122"/>
      <c r="Y358" s="1122"/>
      <c r="Z358" s="1122"/>
      <c r="AA358" s="1122"/>
      <c r="AB358" s="1122"/>
      <c r="AC358" s="1122"/>
      <c r="AD358" s="1122"/>
      <c r="AE358" s="1122"/>
      <c r="AF358" s="1122"/>
      <c r="AG358" s="1122"/>
      <c r="AH358" s="1122"/>
      <c r="AI358" s="1122"/>
      <c r="AJ358" s="1122"/>
      <c r="AK358" s="1122"/>
      <c r="AL358" s="1122"/>
      <c r="AM358" s="1122"/>
      <c r="AN358" s="1122"/>
      <c r="AO358" s="1122"/>
      <c r="AP358" s="1122"/>
      <c r="AQ358" s="1122"/>
      <c r="AR358" s="1122"/>
      <c r="AS358" s="1122"/>
      <c r="AT358" s="1122"/>
      <c r="AU358" s="1122"/>
      <c r="AV358" s="1122"/>
      <c r="AW358" s="1122"/>
      <c r="AX358" s="1122"/>
      <c r="AY358" s="1122"/>
      <c r="AZ358" s="1122"/>
      <c r="BA358" s="1122"/>
      <c r="BB358" s="1122"/>
      <c r="BC358" s="1122"/>
      <c r="BD358" s="1122"/>
      <c r="BE358" s="1122"/>
      <c r="BF358" s="1122"/>
      <c r="BG358" s="1122"/>
      <c r="BH358" s="1122"/>
      <c r="BI358" s="1122"/>
      <c r="BJ358" s="1122"/>
      <c r="BK358" s="1122"/>
      <c r="BL358" s="1122"/>
      <c r="BM358" s="1122"/>
      <c r="BN358" s="1122"/>
      <c r="BO358" s="1122"/>
      <c r="BP358" s="1122"/>
      <c r="BQ358" s="1122"/>
      <c r="BR358" s="1122"/>
      <c r="BS358" s="1122"/>
      <c r="BT358" s="1122"/>
      <c r="BU358" s="1122"/>
      <c r="BV358" s="1122"/>
      <c r="BW358" s="1122"/>
      <c r="BX358" s="1122"/>
      <c r="BY358" s="1122"/>
      <c r="BZ358" s="1122"/>
      <c r="CA358" s="1122"/>
      <c r="CB358" s="1122"/>
      <c r="CC358" s="1122"/>
      <c r="CD358" s="1122"/>
      <c r="CE358" s="1122"/>
      <c r="CF358" s="1122"/>
      <c r="CG358" s="1122"/>
      <c r="CH358" s="1122"/>
      <c r="CI358" s="1122"/>
      <c r="CJ358" s="1122"/>
      <c r="CK358" s="1122"/>
      <c r="CL358" s="1122"/>
      <c r="CM358" s="1122"/>
      <c r="CN358" s="1122"/>
      <c r="CO358" s="1122"/>
      <c r="CP358" s="1122"/>
      <c r="CQ358" s="1122"/>
      <c r="CR358" s="1122"/>
      <c r="CS358" s="1122"/>
      <c r="CT358" s="1122"/>
      <c r="CU358" s="1122"/>
      <c r="CV358" s="1122"/>
      <c r="CW358" s="1122"/>
      <c r="CX358" s="1122"/>
      <c r="CY358" s="1122"/>
      <c r="CZ358" s="1122"/>
    </row>
    <row r="359" spans="1:104" ht="12.95" hidden="1" customHeight="1">
      <c r="A359" s="1114"/>
      <c r="B359" s="1114"/>
      <c r="C359" s="1114"/>
      <c r="D359" s="1114"/>
      <c r="E359" s="1114"/>
      <c r="F359" s="1114"/>
      <c r="G359" s="1374"/>
      <c r="H359" s="1375"/>
      <c r="I359" s="1375"/>
      <c r="J359" s="1375"/>
      <c r="K359" s="1375"/>
      <c r="L359" s="1375"/>
      <c r="M359" s="1375"/>
      <c r="N359" s="1375"/>
      <c r="O359" s="1375"/>
      <c r="P359" s="1375"/>
      <c r="Q359" s="1375"/>
      <c r="R359" s="1375"/>
      <c r="S359" s="1375"/>
      <c r="T359" s="1375"/>
      <c r="U359" s="1375"/>
      <c r="V359" s="1375"/>
      <c r="W359" s="1375"/>
      <c r="X359" s="1375"/>
      <c r="Y359" s="1375"/>
      <c r="Z359" s="1375"/>
      <c r="AA359" s="1375"/>
      <c r="AB359" s="1376"/>
      <c r="AC359" s="1115"/>
      <c r="AD359" s="1116"/>
      <c r="AE359" s="1116"/>
      <c r="AF359" s="1116"/>
      <c r="AG359" s="1116"/>
      <c r="AH359" s="1116"/>
      <c r="AI359" s="1116"/>
      <c r="AJ359" s="1116"/>
      <c r="AK359" s="1116"/>
      <c r="AL359" s="1116"/>
      <c r="AM359" s="1116"/>
      <c r="AN359" s="1116"/>
      <c r="AO359" s="1116"/>
      <c r="AP359" s="1116"/>
      <c r="AQ359" s="1116"/>
      <c r="AR359" s="1116"/>
      <c r="AS359" s="1116"/>
      <c r="AT359" s="1116"/>
      <c r="AU359" s="1116"/>
      <c r="AV359" s="1116"/>
      <c r="AW359" s="1116"/>
      <c r="AX359" s="1116"/>
      <c r="AY359" s="1116"/>
      <c r="AZ359" s="1116"/>
      <c r="BA359" s="1116"/>
      <c r="BB359" s="1116"/>
      <c r="BC359" s="1116"/>
      <c r="BD359" s="1116"/>
      <c r="BE359" s="1116"/>
      <c r="BF359" s="1116"/>
      <c r="BG359" s="1116"/>
      <c r="BH359" s="1116"/>
      <c r="BI359" s="1116"/>
      <c r="BJ359" s="1116"/>
      <c r="BK359" s="1116"/>
      <c r="BL359" s="1116"/>
      <c r="BM359" s="1116"/>
      <c r="BN359" s="1116"/>
      <c r="BO359" s="1116"/>
      <c r="BP359" s="1117"/>
      <c r="BQ359" s="1118"/>
      <c r="BR359" s="1119"/>
      <c r="BS359" s="1119"/>
      <c r="BT359" s="1119"/>
      <c r="BU359" s="1119"/>
      <c r="BV359" s="1119"/>
      <c r="BW359" s="1119"/>
      <c r="BX359" s="1119"/>
      <c r="BY359" s="1119"/>
      <c r="BZ359" s="1119"/>
      <c r="CA359" s="1119"/>
      <c r="CB359" s="1119"/>
      <c r="CC359" s="1119"/>
      <c r="CD359" s="1119"/>
      <c r="CE359" s="1119"/>
      <c r="CF359" s="1119"/>
      <c r="CG359" s="1119"/>
      <c r="CH359" s="1119"/>
      <c r="CI359" s="1119"/>
      <c r="CJ359" s="1119"/>
      <c r="CK359" s="1119"/>
      <c r="CL359" s="1119"/>
      <c r="CM359" s="1119"/>
      <c r="CN359" s="1119"/>
      <c r="CO359" s="1119"/>
      <c r="CP359" s="1119"/>
      <c r="CQ359" s="1119"/>
      <c r="CR359" s="1119"/>
      <c r="CS359" s="1119"/>
      <c r="CT359" s="1119"/>
      <c r="CU359" s="1119"/>
      <c r="CV359" s="1119"/>
      <c r="CW359" s="1119"/>
      <c r="CX359" s="1119"/>
      <c r="CY359" s="1119"/>
      <c r="CZ359" s="1120"/>
    </row>
    <row r="360" spans="1:104" ht="12.95" hidden="1" customHeight="1">
      <c r="A360" s="30"/>
      <c r="B360" s="30"/>
      <c r="C360" s="30"/>
      <c r="D360" s="30"/>
      <c r="E360" s="30"/>
      <c r="F360" s="30"/>
      <c r="G360" s="41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49"/>
      <c r="AD360" s="50"/>
      <c r="AE360" s="50"/>
      <c r="AF360" s="50"/>
      <c r="AG360" s="50"/>
      <c r="AH360" s="50"/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0"/>
      <c r="AT360" s="50"/>
      <c r="AU360" s="50"/>
      <c r="AV360" s="50"/>
      <c r="AW360" s="50"/>
      <c r="AX360" s="50"/>
      <c r="AY360" s="50"/>
      <c r="AZ360" s="50"/>
      <c r="BA360" s="50"/>
      <c r="BB360" s="50"/>
      <c r="BC360" s="50"/>
      <c r="BD360" s="50"/>
      <c r="BE360" s="50"/>
      <c r="BF360" s="50"/>
      <c r="BG360" s="50"/>
      <c r="BH360" s="50"/>
      <c r="BI360" s="50"/>
      <c r="BJ360" s="50"/>
      <c r="BK360" s="50"/>
      <c r="BL360" s="50"/>
      <c r="BM360" s="50"/>
      <c r="BN360" s="50"/>
      <c r="BO360" s="50"/>
      <c r="BP360" s="50"/>
      <c r="BQ360" s="49"/>
      <c r="BR360" s="50"/>
      <c r="BS360" s="50"/>
      <c r="BT360" s="50"/>
      <c r="BU360" s="50"/>
      <c r="BV360" s="50"/>
      <c r="BW360" s="50"/>
      <c r="BX360" s="50"/>
      <c r="BY360" s="50"/>
      <c r="BZ360" s="50"/>
      <c r="CA360" s="50"/>
      <c r="CB360" s="50"/>
      <c r="CC360" s="50"/>
      <c r="CD360" s="50"/>
      <c r="CE360" s="50"/>
      <c r="CF360" s="50"/>
      <c r="CG360" s="50"/>
      <c r="CH360" s="50"/>
      <c r="CI360" s="50"/>
      <c r="CJ360" s="50"/>
      <c r="CK360" s="50"/>
      <c r="CL360" s="50"/>
      <c r="CM360" s="63"/>
      <c r="CN360" s="63"/>
      <c r="CO360" s="63"/>
      <c r="CP360" s="63"/>
      <c r="CQ360" s="63"/>
      <c r="CR360" s="63"/>
      <c r="CS360" s="63"/>
      <c r="CT360" s="63"/>
      <c r="CU360" s="63"/>
      <c r="CV360" s="63"/>
      <c r="CW360" s="63"/>
      <c r="CX360" s="63"/>
      <c r="CY360" s="63"/>
      <c r="CZ360" s="63"/>
    </row>
    <row r="361" spans="1:104" ht="12.95" hidden="1" customHeight="1" thickBot="1">
      <c r="A361" s="24" t="s">
        <v>1134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  <c r="AP361" s="30"/>
      <c r="AQ361" s="30"/>
      <c r="AR361" s="30"/>
      <c r="AS361" s="30"/>
      <c r="AT361" s="30"/>
      <c r="AU361" s="30"/>
      <c r="AV361" s="30"/>
      <c r="AW361" s="30"/>
      <c r="AX361" s="30"/>
      <c r="AY361" s="30"/>
      <c r="AZ361" s="30"/>
      <c r="BA361" s="30"/>
      <c r="BB361" s="30"/>
      <c r="BC361" s="30"/>
      <c r="BD361" s="30"/>
      <c r="BE361" s="30"/>
      <c r="BF361" s="30"/>
      <c r="BG361" s="30"/>
      <c r="BH361" s="30"/>
      <c r="BI361" s="30"/>
      <c r="BJ361" s="30"/>
      <c r="BK361" s="30"/>
      <c r="BL361" s="30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</row>
    <row r="362" spans="1:104" ht="12.95" hidden="1" customHeight="1">
      <c r="A362" s="878" t="s">
        <v>2622</v>
      </c>
      <c r="B362" s="870"/>
      <c r="C362" s="870"/>
      <c r="D362" s="870"/>
      <c r="E362" s="870"/>
      <c r="F362" s="870"/>
      <c r="G362" s="870"/>
      <c r="H362" s="870"/>
      <c r="I362" s="870"/>
      <c r="J362" s="870"/>
      <c r="K362" s="870"/>
      <c r="L362" s="870"/>
      <c r="M362" s="870"/>
      <c r="N362" s="870"/>
      <c r="O362" s="870"/>
      <c r="P362" s="870"/>
      <c r="Q362" s="870"/>
      <c r="R362" s="870"/>
      <c r="S362" s="870"/>
      <c r="T362" s="870"/>
      <c r="U362" s="870"/>
      <c r="V362" s="870"/>
      <c r="W362" s="870"/>
      <c r="X362" s="870"/>
      <c r="Y362" s="870"/>
      <c r="Z362" s="870"/>
      <c r="AA362" s="870"/>
      <c r="AB362" s="870"/>
      <c r="AC362" s="870"/>
      <c r="AD362" s="870"/>
      <c r="AE362" s="870"/>
      <c r="AF362" s="870"/>
      <c r="AG362" s="870"/>
      <c r="AH362" s="870"/>
      <c r="AI362" s="870"/>
      <c r="AJ362" s="870"/>
      <c r="AK362" s="870"/>
      <c r="AL362" s="870"/>
      <c r="AM362" s="870"/>
      <c r="AN362" s="870"/>
      <c r="AO362" s="870"/>
      <c r="AP362" s="870"/>
      <c r="AQ362" s="870"/>
      <c r="AR362" s="870"/>
      <c r="AS362" s="870"/>
      <c r="AT362" s="870"/>
      <c r="AU362" s="870"/>
      <c r="AV362" s="870"/>
      <c r="AW362" s="870"/>
      <c r="AX362" s="870"/>
      <c r="AY362" s="870"/>
      <c r="AZ362" s="870"/>
      <c r="BA362" s="870"/>
      <c r="BB362" s="870"/>
      <c r="BC362" s="870"/>
      <c r="BD362" s="870"/>
      <c r="BE362" s="870"/>
      <c r="BF362" s="870"/>
      <c r="BG362" s="870"/>
      <c r="BH362" s="870"/>
      <c r="BI362" s="870"/>
      <c r="BJ362" s="870"/>
      <c r="BK362" s="870"/>
      <c r="BL362" s="870"/>
      <c r="BM362" s="870"/>
      <c r="BN362" s="870"/>
      <c r="BO362" s="870"/>
      <c r="BP362" s="870"/>
      <c r="BQ362" s="870"/>
      <c r="BR362" s="870"/>
      <c r="BS362" s="870"/>
      <c r="BT362" s="870"/>
      <c r="BU362" s="870"/>
      <c r="BV362" s="870"/>
      <c r="BW362" s="870"/>
      <c r="BX362" s="870"/>
      <c r="BY362" s="870"/>
      <c r="BZ362" s="870"/>
      <c r="CA362" s="870"/>
      <c r="CB362" s="870"/>
      <c r="CC362" s="870"/>
      <c r="CD362" s="870"/>
      <c r="CE362" s="870"/>
      <c r="CF362" s="870"/>
      <c r="CG362" s="870"/>
      <c r="CH362" s="870"/>
      <c r="CI362" s="870"/>
      <c r="CJ362" s="870"/>
      <c r="CK362" s="870"/>
      <c r="CL362" s="870"/>
      <c r="CM362" s="870"/>
      <c r="CN362" s="870"/>
      <c r="CO362" s="870"/>
      <c r="CP362" s="870"/>
      <c r="CQ362" s="870"/>
      <c r="CR362" s="870"/>
      <c r="CS362" s="870"/>
      <c r="CT362" s="870"/>
      <c r="CU362" s="870"/>
      <c r="CV362" s="870"/>
      <c r="CW362" s="870"/>
      <c r="CX362" s="870"/>
      <c r="CY362" s="870"/>
      <c r="CZ362" s="871"/>
    </row>
    <row r="363" spans="1:104" ht="12.95" hidden="1" customHeight="1">
      <c r="A363" s="872"/>
      <c r="B363" s="873"/>
      <c r="C363" s="873"/>
      <c r="D363" s="873"/>
      <c r="E363" s="873"/>
      <c r="F363" s="873"/>
      <c r="G363" s="873"/>
      <c r="H363" s="873"/>
      <c r="I363" s="873"/>
      <c r="J363" s="873"/>
      <c r="K363" s="873"/>
      <c r="L363" s="873"/>
      <c r="M363" s="873"/>
      <c r="N363" s="873"/>
      <c r="O363" s="873"/>
      <c r="P363" s="873"/>
      <c r="Q363" s="873"/>
      <c r="R363" s="873"/>
      <c r="S363" s="873"/>
      <c r="T363" s="873"/>
      <c r="U363" s="873"/>
      <c r="V363" s="873"/>
      <c r="W363" s="873"/>
      <c r="X363" s="873"/>
      <c r="Y363" s="873"/>
      <c r="Z363" s="873"/>
      <c r="AA363" s="873"/>
      <c r="AB363" s="873"/>
      <c r="AC363" s="873"/>
      <c r="AD363" s="873"/>
      <c r="AE363" s="873"/>
      <c r="AF363" s="873"/>
      <c r="AG363" s="873"/>
      <c r="AH363" s="873"/>
      <c r="AI363" s="873"/>
      <c r="AJ363" s="873"/>
      <c r="AK363" s="873"/>
      <c r="AL363" s="873"/>
      <c r="AM363" s="873"/>
      <c r="AN363" s="873"/>
      <c r="AO363" s="873"/>
      <c r="AP363" s="873"/>
      <c r="AQ363" s="873"/>
      <c r="AR363" s="873"/>
      <c r="AS363" s="873"/>
      <c r="AT363" s="873"/>
      <c r="AU363" s="873"/>
      <c r="AV363" s="873"/>
      <c r="AW363" s="873"/>
      <c r="AX363" s="873"/>
      <c r="AY363" s="873"/>
      <c r="AZ363" s="873"/>
      <c r="BA363" s="873"/>
      <c r="BB363" s="873"/>
      <c r="BC363" s="873"/>
      <c r="BD363" s="873"/>
      <c r="BE363" s="873"/>
      <c r="BF363" s="873"/>
      <c r="BG363" s="873"/>
      <c r="BH363" s="873"/>
      <c r="BI363" s="873"/>
      <c r="BJ363" s="873"/>
      <c r="BK363" s="873"/>
      <c r="BL363" s="873"/>
      <c r="BM363" s="873"/>
      <c r="BN363" s="873"/>
      <c r="BO363" s="873"/>
      <c r="BP363" s="873"/>
      <c r="BQ363" s="873"/>
      <c r="BR363" s="873"/>
      <c r="BS363" s="873"/>
      <c r="BT363" s="873"/>
      <c r="BU363" s="873"/>
      <c r="BV363" s="873"/>
      <c r="BW363" s="873"/>
      <c r="BX363" s="873"/>
      <c r="BY363" s="873"/>
      <c r="BZ363" s="873"/>
      <c r="CA363" s="873"/>
      <c r="CB363" s="873"/>
      <c r="CC363" s="873"/>
      <c r="CD363" s="873"/>
      <c r="CE363" s="873"/>
      <c r="CF363" s="873"/>
      <c r="CG363" s="873"/>
      <c r="CH363" s="873"/>
      <c r="CI363" s="873"/>
      <c r="CJ363" s="873"/>
      <c r="CK363" s="873"/>
      <c r="CL363" s="873"/>
      <c r="CM363" s="873"/>
      <c r="CN363" s="873"/>
      <c r="CO363" s="873"/>
      <c r="CP363" s="873"/>
      <c r="CQ363" s="873"/>
      <c r="CR363" s="873"/>
      <c r="CS363" s="873"/>
      <c r="CT363" s="873"/>
      <c r="CU363" s="873"/>
      <c r="CV363" s="873"/>
      <c r="CW363" s="873"/>
      <c r="CX363" s="873"/>
      <c r="CY363" s="873"/>
      <c r="CZ363" s="874"/>
    </row>
    <row r="364" spans="1:104" ht="12.95" hidden="1" customHeight="1" thickBot="1">
      <c r="A364" s="875"/>
      <c r="B364" s="876"/>
      <c r="C364" s="876"/>
      <c r="D364" s="876"/>
      <c r="E364" s="876"/>
      <c r="F364" s="876"/>
      <c r="G364" s="876"/>
      <c r="H364" s="876"/>
      <c r="I364" s="876"/>
      <c r="J364" s="876"/>
      <c r="K364" s="876"/>
      <c r="L364" s="876"/>
      <c r="M364" s="876"/>
      <c r="N364" s="876"/>
      <c r="O364" s="876"/>
      <c r="P364" s="876"/>
      <c r="Q364" s="876"/>
      <c r="R364" s="876"/>
      <c r="S364" s="876"/>
      <c r="T364" s="876"/>
      <c r="U364" s="876"/>
      <c r="V364" s="876"/>
      <c r="W364" s="876"/>
      <c r="X364" s="876"/>
      <c r="Y364" s="876"/>
      <c r="Z364" s="876"/>
      <c r="AA364" s="876"/>
      <c r="AB364" s="876"/>
      <c r="AC364" s="876"/>
      <c r="AD364" s="876"/>
      <c r="AE364" s="876"/>
      <c r="AF364" s="876"/>
      <c r="AG364" s="876"/>
      <c r="AH364" s="876"/>
      <c r="AI364" s="876"/>
      <c r="AJ364" s="876"/>
      <c r="AK364" s="876"/>
      <c r="AL364" s="876"/>
      <c r="AM364" s="876"/>
      <c r="AN364" s="876"/>
      <c r="AO364" s="876"/>
      <c r="AP364" s="876"/>
      <c r="AQ364" s="876"/>
      <c r="AR364" s="876"/>
      <c r="AS364" s="876"/>
      <c r="AT364" s="876"/>
      <c r="AU364" s="876"/>
      <c r="AV364" s="876"/>
      <c r="AW364" s="876"/>
      <c r="AX364" s="876"/>
      <c r="AY364" s="876"/>
      <c r="AZ364" s="876"/>
      <c r="BA364" s="876"/>
      <c r="BB364" s="876"/>
      <c r="BC364" s="876"/>
      <c r="BD364" s="876"/>
      <c r="BE364" s="876"/>
      <c r="BF364" s="876"/>
      <c r="BG364" s="876"/>
      <c r="BH364" s="876"/>
      <c r="BI364" s="876"/>
      <c r="BJ364" s="876"/>
      <c r="BK364" s="876"/>
      <c r="BL364" s="876"/>
      <c r="BM364" s="876"/>
      <c r="BN364" s="876"/>
      <c r="BO364" s="876"/>
      <c r="BP364" s="876"/>
      <c r="BQ364" s="876"/>
      <c r="BR364" s="876"/>
      <c r="BS364" s="876"/>
      <c r="BT364" s="876"/>
      <c r="BU364" s="876"/>
      <c r="BV364" s="876"/>
      <c r="BW364" s="876"/>
      <c r="BX364" s="876"/>
      <c r="BY364" s="876"/>
      <c r="BZ364" s="876"/>
      <c r="CA364" s="876"/>
      <c r="CB364" s="876"/>
      <c r="CC364" s="876"/>
      <c r="CD364" s="876"/>
      <c r="CE364" s="876"/>
      <c r="CF364" s="876"/>
      <c r="CG364" s="876"/>
      <c r="CH364" s="876"/>
      <c r="CI364" s="876"/>
      <c r="CJ364" s="876"/>
      <c r="CK364" s="876"/>
      <c r="CL364" s="876"/>
      <c r="CM364" s="876"/>
      <c r="CN364" s="876"/>
      <c r="CO364" s="876"/>
      <c r="CP364" s="876"/>
      <c r="CQ364" s="876"/>
      <c r="CR364" s="876"/>
      <c r="CS364" s="876"/>
      <c r="CT364" s="876"/>
      <c r="CU364" s="876"/>
      <c r="CV364" s="876"/>
      <c r="CW364" s="876"/>
      <c r="CX364" s="876"/>
      <c r="CY364" s="876"/>
      <c r="CZ364" s="877"/>
    </row>
    <row r="365" spans="1:104" ht="12.95" hidden="1" customHeight="1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  <c r="AP365" s="30"/>
      <c r="AQ365" s="30"/>
      <c r="AR365" s="30"/>
      <c r="AS365" s="30"/>
      <c r="AT365" s="30"/>
      <c r="AU365" s="30"/>
      <c r="AV365" s="30"/>
      <c r="AW365" s="30"/>
      <c r="AX365" s="30"/>
      <c r="AY365" s="30"/>
      <c r="AZ365" s="30"/>
      <c r="BA365" s="30"/>
      <c r="BB365" s="30"/>
      <c r="BC365" s="30"/>
      <c r="BD365" s="30"/>
      <c r="BE365" s="30"/>
      <c r="BF365" s="30"/>
      <c r="BG365" s="30"/>
      <c r="BH365" s="30"/>
      <c r="BI365" s="30"/>
      <c r="BJ365" s="30"/>
      <c r="BK365" s="30"/>
      <c r="BL365" s="30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</row>
    <row r="366" spans="1:104" ht="12.95" hidden="1" customHeight="1">
      <c r="A366" s="531" t="s">
        <v>2481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  <c r="AP366" s="30"/>
      <c r="AQ366" s="30"/>
      <c r="AR366" s="30"/>
      <c r="AS366" s="30"/>
      <c r="AT366" s="30"/>
      <c r="AU366" s="30"/>
      <c r="AV366" s="30"/>
      <c r="AW366" s="30"/>
      <c r="AX366" s="30"/>
      <c r="AY366" s="30"/>
      <c r="AZ366" s="30"/>
      <c r="BA366" s="30"/>
      <c r="BB366" s="30"/>
      <c r="BC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</row>
    <row r="367" spans="1:104" ht="12.95" hidden="1" customHeight="1" thickBot="1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  <c r="AP367" s="30"/>
      <c r="AQ367" s="30"/>
      <c r="AR367" s="30"/>
      <c r="AS367" s="30"/>
      <c r="AT367" s="30"/>
      <c r="AU367" s="30"/>
      <c r="AV367" s="30"/>
      <c r="AW367" s="30"/>
      <c r="AX367" s="30"/>
      <c r="AY367" s="30"/>
      <c r="AZ367" s="30"/>
      <c r="BA367" s="30"/>
      <c r="BB367" s="30"/>
      <c r="BC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62"/>
      <c r="CL367" s="62"/>
      <c r="CM367" s="62"/>
      <c r="CN367" s="62"/>
      <c r="CO367" s="62"/>
      <c r="CP367" s="62"/>
      <c r="CQ367" s="62"/>
      <c r="CR367" s="62"/>
      <c r="CS367" s="62"/>
      <c r="CT367" s="62"/>
      <c r="CU367" s="62"/>
      <c r="CV367" s="62"/>
      <c r="CW367" s="62"/>
      <c r="CX367" s="62"/>
      <c r="CY367" s="62"/>
      <c r="CZ367" s="62"/>
    </row>
    <row r="368" spans="1:104" ht="12.95" hidden="1" customHeight="1" thickBot="1">
      <c r="A368" s="1086" t="s">
        <v>0</v>
      </c>
      <c r="B368" s="1086"/>
      <c r="C368" s="1086"/>
      <c r="D368" s="1086"/>
      <c r="E368" s="1086"/>
      <c r="F368" s="1086"/>
      <c r="G368" s="1086" t="s">
        <v>967</v>
      </c>
      <c r="H368" s="1086"/>
      <c r="I368" s="1086"/>
      <c r="J368" s="1086"/>
      <c r="K368" s="1086"/>
      <c r="L368" s="1086"/>
      <c r="M368" s="1086"/>
      <c r="N368" s="1086"/>
      <c r="O368" s="1086"/>
      <c r="P368" s="1086"/>
      <c r="Q368" s="1086"/>
      <c r="R368" s="1086"/>
      <c r="S368" s="1086"/>
      <c r="T368" s="1086"/>
      <c r="U368" s="1086" t="s">
        <v>957</v>
      </c>
      <c r="V368" s="1337"/>
      <c r="W368" s="1337"/>
      <c r="X368" s="1337"/>
      <c r="Y368" s="1337"/>
      <c r="Z368" s="1337"/>
      <c r="AA368" s="1337"/>
      <c r="AB368" s="1337"/>
      <c r="AC368" s="1337"/>
      <c r="AD368" s="1337"/>
      <c r="AE368" s="1337"/>
      <c r="AF368" s="1337"/>
      <c r="AG368" s="1125" t="s">
        <v>507</v>
      </c>
      <c r="AH368" s="1337"/>
      <c r="AI368" s="1337"/>
      <c r="AJ368" s="1337"/>
      <c r="AK368" s="1337"/>
      <c r="AL368" s="1337"/>
      <c r="AM368" s="1337"/>
      <c r="AN368" s="1337"/>
      <c r="AO368" s="1337"/>
      <c r="AP368" s="1337"/>
      <c r="AQ368" s="1337"/>
      <c r="AR368" s="1337"/>
      <c r="AS368" s="1337"/>
      <c r="AT368" s="1337"/>
      <c r="AU368" s="1337"/>
      <c r="AV368" s="1337"/>
      <c r="AW368" s="1337"/>
      <c r="AX368" s="1337"/>
      <c r="AY368" s="1337"/>
      <c r="AZ368" s="1337"/>
      <c r="BA368" s="1337"/>
      <c r="BB368" s="1337"/>
      <c r="BC368" s="1125" t="s">
        <v>968</v>
      </c>
      <c r="BD368" s="1125"/>
      <c r="BE368" s="1125"/>
      <c r="BF368" s="1125"/>
      <c r="BG368" s="1125"/>
      <c r="BH368" s="1125"/>
      <c r="BI368" s="1125"/>
      <c r="BJ368" s="1125"/>
      <c r="BK368" s="1125"/>
      <c r="BL368" s="1125"/>
      <c r="BM368" s="1125"/>
      <c r="BN368" s="1125"/>
      <c r="BO368" s="1125"/>
      <c r="BP368" s="1125"/>
      <c r="BQ368" s="1125"/>
      <c r="BR368" s="1125"/>
      <c r="BS368" s="1125"/>
      <c r="BT368" s="1125"/>
      <c r="BU368" s="1123" t="s">
        <v>2776</v>
      </c>
      <c r="BV368" s="1124"/>
      <c r="BW368" s="1124"/>
      <c r="BX368" s="1124"/>
      <c r="BY368" s="1124"/>
      <c r="BZ368" s="1124"/>
      <c r="CA368" s="1124"/>
      <c r="CB368" s="1124"/>
      <c r="CC368" s="1124"/>
      <c r="CD368" s="1124"/>
      <c r="CE368" s="1124"/>
      <c r="CF368" s="1124"/>
      <c r="CG368" s="1124"/>
      <c r="CH368" s="1124"/>
      <c r="CI368" s="1124"/>
      <c r="CJ368" s="1124"/>
      <c r="CK368" s="1123" t="s">
        <v>958</v>
      </c>
      <c r="CL368" s="1126"/>
      <c r="CM368" s="1126"/>
      <c r="CN368" s="1126"/>
      <c r="CO368" s="1126"/>
      <c r="CP368" s="1126"/>
      <c r="CQ368" s="1126"/>
      <c r="CR368" s="1126"/>
      <c r="CS368" s="1126"/>
      <c r="CT368" s="1126"/>
      <c r="CU368" s="1126"/>
      <c r="CV368" s="1126"/>
      <c r="CW368" s="1126"/>
      <c r="CX368" s="1126"/>
      <c r="CY368" s="1126"/>
      <c r="CZ368" s="1126"/>
    </row>
    <row r="369" spans="1:104" ht="12.95" hidden="1" customHeight="1" thickBot="1">
      <c r="A369" s="1086"/>
      <c r="B369" s="1086"/>
      <c r="C369" s="1086"/>
      <c r="D369" s="1086"/>
      <c r="E369" s="1086"/>
      <c r="F369" s="1086"/>
      <c r="G369" s="1086"/>
      <c r="H369" s="1086"/>
      <c r="I369" s="1086"/>
      <c r="J369" s="1086"/>
      <c r="K369" s="1086"/>
      <c r="L369" s="1086"/>
      <c r="M369" s="1086"/>
      <c r="N369" s="1086"/>
      <c r="O369" s="1086"/>
      <c r="P369" s="1086"/>
      <c r="Q369" s="1086"/>
      <c r="R369" s="1086"/>
      <c r="S369" s="1086"/>
      <c r="T369" s="1086"/>
      <c r="U369" s="1337"/>
      <c r="V369" s="1337"/>
      <c r="W369" s="1337"/>
      <c r="X369" s="1337"/>
      <c r="Y369" s="1337"/>
      <c r="Z369" s="1337"/>
      <c r="AA369" s="1337"/>
      <c r="AB369" s="1337"/>
      <c r="AC369" s="1337"/>
      <c r="AD369" s="1337"/>
      <c r="AE369" s="1337"/>
      <c r="AF369" s="1337"/>
      <c r="AG369" s="1337"/>
      <c r="AH369" s="1337"/>
      <c r="AI369" s="1337"/>
      <c r="AJ369" s="1337"/>
      <c r="AK369" s="1337"/>
      <c r="AL369" s="1337"/>
      <c r="AM369" s="1337"/>
      <c r="AN369" s="1337"/>
      <c r="AO369" s="1337"/>
      <c r="AP369" s="1337"/>
      <c r="AQ369" s="1337"/>
      <c r="AR369" s="1337"/>
      <c r="AS369" s="1337"/>
      <c r="AT369" s="1337"/>
      <c r="AU369" s="1337"/>
      <c r="AV369" s="1337"/>
      <c r="AW369" s="1337"/>
      <c r="AX369" s="1337"/>
      <c r="AY369" s="1337"/>
      <c r="AZ369" s="1337"/>
      <c r="BA369" s="1337"/>
      <c r="BB369" s="1337"/>
      <c r="BC369" s="1125"/>
      <c r="BD369" s="1125"/>
      <c r="BE369" s="1125"/>
      <c r="BF369" s="1125"/>
      <c r="BG369" s="1125"/>
      <c r="BH369" s="1125"/>
      <c r="BI369" s="1125"/>
      <c r="BJ369" s="1125"/>
      <c r="BK369" s="1125"/>
      <c r="BL369" s="1125"/>
      <c r="BM369" s="1125"/>
      <c r="BN369" s="1125"/>
      <c r="BO369" s="1125"/>
      <c r="BP369" s="1125"/>
      <c r="BQ369" s="1125"/>
      <c r="BR369" s="1125"/>
      <c r="BS369" s="1125"/>
      <c r="BT369" s="1125"/>
      <c r="BU369" s="1123" t="s">
        <v>470</v>
      </c>
      <c r="BV369" s="1124"/>
      <c r="BW369" s="1124"/>
      <c r="BX369" s="1124"/>
      <c r="BY369" s="1124"/>
      <c r="BZ369" s="1124"/>
      <c r="CA369" s="1124"/>
      <c r="CB369" s="1124"/>
      <c r="CC369" s="1123" t="s">
        <v>471</v>
      </c>
      <c r="CD369" s="1124"/>
      <c r="CE369" s="1124"/>
      <c r="CF369" s="1124"/>
      <c r="CG369" s="1124"/>
      <c r="CH369" s="1124"/>
      <c r="CI369" s="1124"/>
      <c r="CJ369" s="1124"/>
      <c r="CK369" s="1086" t="s">
        <v>948</v>
      </c>
      <c r="CL369" s="1086"/>
      <c r="CM369" s="1086"/>
      <c r="CN369" s="1086"/>
      <c r="CO369" s="1086"/>
      <c r="CP369" s="1086"/>
      <c r="CQ369" s="1086"/>
      <c r="CR369" s="1086"/>
      <c r="CS369" s="1086"/>
      <c r="CT369" s="1372" t="s">
        <v>466</v>
      </c>
      <c r="CU369" s="1373"/>
      <c r="CV369" s="1373"/>
      <c r="CW369" s="1373"/>
      <c r="CX369" s="1373"/>
      <c r="CY369" s="1373"/>
      <c r="CZ369" s="1373"/>
    </row>
    <row r="370" spans="1:104" ht="12.95" hidden="1" customHeight="1">
      <c r="A370" s="1394"/>
      <c r="B370" s="1367"/>
      <c r="C370" s="1367"/>
      <c r="D370" s="1367"/>
      <c r="E370" s="1367"/>
      <c r="F370" s="1408"/>
      <c r="G370" s="1388"/>
      <c r="H370" s="1389"/>
      <c r="I370" s="1389"/>
      <c r="J370" s="1389"/>
      <c r="K370" s="1389"/>
      <c r="L370" s="1389"/>
      <c r="M370" s="1389"/>
      <c r="N370" s="1389"/>
      <c r="O370" s="1389"/>
      <c r="P370" s="1389"/>
      <c r="Q370" s="1389"/>
      <c r="R370" s="1389"/>
      <c r="S370" s="1389"/>
      <c r="T370" s="1390"/>
      <c r="U370" s="1171"/>
      <c r="V370" s="1172"/>
      <c r="W370" s="1172"/>
      <c r="X370" s="1172"/>
      <c r="Y370" s="1172"/>
      <c r="Z370" s="1172"/>
      <c r="AA370" s="1172"/>
      <c r="AB370" s="1172"/>
      <c r="AC370" s="1172"/>
      <c r="AD370" s="1172"/>
      <c r="AE370" s="1172"/>
      <c r="AF370" s="1386"/>
      <c r="AG370" s="1396"/>
      <c r="AH370" s="1397"/>
      <c r="AI370" s="1397"/>
      <c r="AJ370" s="1397"/>
      <c r="AK370" s="1397"/>
      <c r="AL370" s="1397"/>
      <c r="AM370" s="1397"/>
      <c r="AN370" s="1397"/>
      <c r="AO370" s="1397"/>
      <c r="AP370" s="1397"/>
      <c r="AQ370" s="1397"/>
      <c r="AR370" s="1397"/>
      <c r="AS370" s="1397"/>
      <c r="AT370" s="1397"/>
      <c r="AU370" s="1397"/>
      <c r="AV370" s="1397"/>
      <c r="AW370" s="1397"/>
      <c r="AX370" s="1397"/>
      <c r="AY370" s="1397"/>
      <c r="AZ370" s="1397"/>
      <c r="BA370" s="1397"/>
      <c r="BB370" s="1398"/>
      <c r="BC370" s="1409"/>
      <c r="BD370" s="1410"/>
      <c r="BE370" s="1410"/>
      <c r="BF370" s="1410"/>
      <c r="BG370" s="1410"/>
      <c r="BH370" s="1410"/>
      <c r="BI370" s="1410"/>
      <c r="BJ370" s="1410"/>
      <c r="BK370" s="1410"/>
      <c r="BL370" s="1410"/>
      <c r="BM370" s="1410"/>
      <c r="BN370" s="1410"/>
      <c r="BO370" s="1410"/>
      <c r="BP370" s="1410"/>
      <c r="BQ370" s="1410"/>
      <c r="BR370" s="1410"/>
      <c r="BS370" s="1410"/>
      <c r="BT370" s="1411"/>
      <c r="BU370" s="1394"/>
      <c r="BV370" s="822"/>
      <c r="BW370" s="822"/>
      <c r="BX370" s="822"/>
      <c r="BY370" s="822"/>
      <c r="BZ370" s="822"/>
      <c r="CA370" s="822"/>
      <c r="CB370" s="1368"/>
      <c r="CC370" s="1367"/>
      <c r="CD370" s="822"/>
      <c r="CE370" s="822"/>
      <c r="CF370" s="822"/>
      <c r="CG370" s="822"/>
      <c r="CH370" s="822"/>
      <c r="CI370" s="822"/>
      <c r="CJ370" s="1368"/>
      <c r="CK370" s="1402"/>
      <c r="CL370" s="1403"/>
      <c r="CM370" s="1403"/>
      <c r="CN370" s="1403"/>
      <c r="CO370" s="1403"/>
      <c r="CP370" s="1403"/>
      <c r="CQ370" s="1403"/>
      <c r="CR370" s="1403"/>
      <c r="CS370" s="1404"/>
      <c r="CT370" s="1394"/>
      <c r="CU370" s="1367"/>
      <c r="CV370" s="1367"/>
      <c r="CW370" s="1367"/>
      <c r="CX370" s="1367"/>
      <c r="CY370" s="1367"/>
      <c r="CZ370" s="1408"/>
    </row>
    <row r="371" spans="1:104" ht="12.95" hidden="1" customHeight="1">
      <c r="A371" s="1395"/>
      <c r="B371" s="1369"/>
      <c r="C371" s="1369"/>
      <c r="D371" s="1369"/>
      <c r="E371" s="1369"/>
      <c r="F371" s="1370"/>
      <c r="G371" s="1391"/>
      <c r="H371" s="1392"/>
      <c r="I371" s="1392"/>
      <c r="J371" s="1392"/>
      <c r="K371" s="1392"/>
      <c r="L371" s="1392"/>
      <c r="M371" s="1392"/>
      <c r="N371" s="1392"/>
      <c r="O371" s="1392"/>
      <c r="P371" s="1392"/>
      <c r="Q371" s="1392"/>
      <c r="R371" s="1392"/>
      <c r="S371" s="1392"/>
      <c r="T371" s="1393"/>
      <c r="U371" s="1174"/>
      <c r="V371" s="1175"/>
      <c r="W371" s="1175"/>
      <c r="X371" s="1175"/>
      <c r="Y371" s="1175"/>
      <c r="Z371" s="1175"/>
      <c r="AA371" s="1175"/>
      <c r="AB371" s="1175"/>
      <c r="AC371" s="1175"/>
      <c r="AD371" s="1175"/>
      <c r="AE371" s="1175"/>
      <c r="AF371" s="1387"/>
      <c r="AG371" s="1399"/>
      <c r="AH371" s="1400"/>
      <c r="AI371" s="1400"/>
      <c r="AJ371" s="1400"/>
      <c r="AK371" s="1400"/>
      <c r="AL371" s="1400"/>
      <c r="AM371" s="1400"/>
      <c r="AN371" s="1400"/>
      <c r="AO371" s="1400"/>
      <c r="AP371" s="1400"/>
      <c r="AQ371" s="1400"/>
      <c r="AR371" s="1400"/>
      <c r="AS371" s="1400"/>
      <c r="AT371" s="1400"/>
      <c r="AU371" s="1400"/>
      <c r="AV371" s="1400"/>
      <c r="AW371" s="1400"/>
      <c r="AX371" s="1400"/>
      <c r="AY371" s="1400"/>
      <c r="AZ371" s="1400"/>
      <c r="BA371" s="1400"/>
      <c r="BB371" s="1401"/>
      <c r="BC371" s="1412"/>
      <c r="BD371" s="1413"/>
      <c r="BE371" s="1413"/>
      <c r="BF371" s="1413"/>
      <c r="BG371" s="1413"/>
      <c r="BH371" s="1413"/>
      <c r="BI371" s="1413"/>
      <c r="BJ371" s="1413"/>
      <c r="BK371" s="1413"/>
      <c r="BL371" s="1413"/>
      <c r="BM371" s="1413"/>
      <c r="BN371" s="1413"/>
      <c r="BO371" s="1413"/>
      <c r="BP371" s="1413"/>
      <c r="BQ371" s="1413"/>
      <c r="BR371" s="1413"/>
      <c r="BS371" s="1413"/>
      <c r="BT371" s="1414"/>
      <c r="BU371" s="1395"/>
      <c r="BV371" s="1369"/>
      <c r="BW371" s="1369"/>
      <c r="BX371" s="1369"/>
      <c r="BY371" s="1369"/>
      <c r="BZ371" s="1369"/>
      <c r="CA371" s="1369"/>
      <c r="CB371" s="1370"/>
      <c r="CC371" s="1369"/>
      <c r="CD371" s="1369"/>
      <c r="CE371" s="1369"/>
      <c r="CF371" s="1369"/>
      <c r="CG371" s="1369"/>
      <c r="CH371" s="1369"/>
      <c r="CI371" s="1369"/>
      <c r="CJ371" s="1370"/>
      <c r="CK371" s="1405"/>
      <c r="CL371" s="1406"/>
      <c r="CM371" s="1406"/>
      <c r="CN371" s="1406"/>
      <c r="CO371" s="1406"/>
      <c r="CP371" s="1406"/>
      <c r="CQ371" s="1406"/>
      <c r="CR371" s="1406"/>
      <c r="CS371" s="1407"/>
      <c r="CT371" s="1395"/>
      <c r="CU371" s="1369"/>
      <c r="CV371" s="1369"/>
      <c r="CW371" s="1369"/>
      <c r="CX371" s="1369"/>
      <c r="CY371" s="1369"/>
      <c r="CZ371" s="1370"/>
    </row>
    <row r="372" spans="1:104" ht="12.95" hidden="1" customHeight="1">
      <c r="A372" s="30"/>
      <c r="B372" s="30"/>
      <c r="C372" s="30"/>
      <c r="D372" s="30"/>
      <c r="E372" s="30"/>
      <c r="F372" s="30"/>
      <c r="G372" s="33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3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  <c r="AP372" s="30"/>
      <c r="AQ372" s="30"/>
      <c r="AR372" s="33"/>
      <c r="AS372" s="30"/>
      <c r="AT372" s="30"/>
      <c r="AU372" s="30"/>
      <c r="AV372" s="30"/>
      <c r="AW372" s="30"/>
      <c r="AX372" s="30"/>
      <c r="AY372" s="30"/>
      <c r="AZ372" s="30"/>
      <c r="BA372" s="30"/>
      <c r="BB372" s="30"/>
      <c r="BC372" s="30"/>
      <c r="BD372" s="30"/>
      <c r="BE372" s="30"/>
      <c r="BF372" s="30"/>
      <c r="BG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</row>
    <row r="373" spans="1:104" ht="12.95" hidden="1" customHeight="1" thickBot="1">
      <c r="A373" s="24" t="s">
        <v>2792</v>
      </c>
      <c r="B373" s="31"/>
      <c r="C373" s="31"/>
      <c r="D373" s="31"/>
      <c r="E373" s="31"/>
      <c r="F373" s="31"/>
      <c r="G373" s="33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3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0"/>
      <c r="BG373" s="32"/>
      <c r="BZ373" s="30"/>
      <c r="CA373" s="30"/>
      <c r="CB373" s="30"/>
      <c r="CC373" s="30"/>
      <c r="CD373" s="30"/>
      <c r="CE373" s="30"/>
      <c r="CF373" s="30"/>
      <c r="CG373" s="30"/>
      <c r="CH373" s="32"/>
      <c r="CI373" s="32"/>
      <c r="CJ373" s="32"/>
      <c r="CK373" s="762"/>
      <c r="CL373" s="762"/>
      <c r="CM373" s="762"/>
      <c r="CN373" s="62"/>
      <c r="CO373" s="762"/>
      <c r="CP373" s="762"/>
      <c r="CQ373" s="762"/>
      <c r="CR373" s="762"/>
      <c r="CS373" s="762"/>
      <c r="CT373" s="762"/>
      <c r="CU373" s="762"/>
      <c r="CV373" s="762"/>
      <c r="CW373" s="762"/>
      <c r="CX373" s="762"/>
      <c r="CY373" s="762"/>
      <c r="CZ373" s="762"/>
    </row>
    <row r="374" spans="1:104" ht="12.95" hidden="1" customHeight="1">
      <c r="A374" s="878" t="s">
        <v>2622</v>
      </c>
      <c r="B374" s="870"/>
      <c r="C374" s="870"/>
      <c r="D374" s="870"/>
      <c r="E374" s="870"/>
      <c r="F374" s="870"/>
      <c r="G374" s="870"/>
      <c r="H374" s="870"/>
      <c r="I374" s="870"/>
      <c r="J374" s="870"/>
      <c r="K374" s="870"/>
      <c r="L374" s="870"/>
      <c r="M374" s="870"/>
      <c r="N374" s="870"/>
      <c r="O374" s="870"/>
      <c r="P374" s="870"/>
      <c r="Q374" s="870"/>
      <c r="R374" s="870"/>
      <c r="S374" s="870"/>
      <c r="T374" s="870"/>
      <c r="U374" s="870"/>
      <c r="V374" s="870"/>
      <c r="W374" s="870"/>
      <c r="X374" s="870"/>
      <c r="Y374" s="870"/>
      <c r="Z374" s="870"/>
      <c r="AA374" s="870"/>
      <c r="AB374" s="870"/>
      <c r="AC374" s="870"/>
      <c r="AD374" s="870"/>
      <c r="AE374" s="870"/>
      <c r="AF374" s="870"/>
      <c r="AG374" s="870"/>
      <c r="AH374" s="870"/>
      <c r="AI374" s="870"/>
      <c r="AJ374" s="870"/>
      <c r="AK374" s="870"/>
      <c r="AL374" s="870"/>
      <c r="AM374" s="870"/>
      <c r="AN374" s="870"/>
      <c r="AO374" s="870"/>
      <c r="AP374" s="870"/>
      <c r="AQ374" s="870"/>
      <c r="AR374" s="870"/>
      <c r="AS374" s="870"/>
      <c r="AT374" s="870"/>
      <c r="AU374" s="870"/>
      <c r="AV374" s="870"/>
      <c r="AW374" s="870"/>
      <c r="AX374" s="870"/>
      <c r="AY374" s="870"/>
      <c r="AZ374" s="870"/>
      <c r="BA374" s="870"/>
      <c r="BB374" s="870"/>
      <c r="BC374" s="870"/>
      <c r="BD374" s="870"/>
      <c r="BE374" s="870"/>
      <c r="BF374" s="870"/>
      <c r="BG374" s="870"/>
      <c r="BH374" s="870"/>
      <c r="BI374" s="870"/>
      <c r="BJ374" s="870"/>
      <c r="BK374" s="870"/>
      <c r="BL374" s="870"/>
      <c r="BM374" s="870"/>
      <c r="BN374" s="870"/>
      <c r="BO374" s="870"/>
      <c r="BP374" s="870"/>
      <c r="BQ374" s="870"/>
      <c r="BR374" s="870"/>
      <c r="BS374" s="870"/>
      <c r="BT374" s="870"/>
      <c r="BU374" s="870"/>
      <c r="BV374" s="870"/>
      <c r="BW374" s="870"/>
      <c r="BX374" s="870"/>
      <c r="BY374" s="870"/>
      <c r="BZ374" s="870"/>
      <c r="CA374" s="870"/>
      <c r="CB374" s="870"/>
      <c r="CC374" s="870"/>
      <c r="CD374" s="870"/>
      <c r="CE374" s="870"/>
      <c r="CF374" s="870"/>
      <c r="CG374" s="870"/>
      <c r="CH374" s="870"/>
      <c r="CI374" s="870"/>
      <c r="CJ374" s="870"/>
      <c r="CK374" s="870"/>
      <c r="CL374" s="870"/>
      <c r="CM374" s="870"/>
      <c r="CN374" s="870"/>
      <c r="CO374" s="870"/>
      <c r="CP374" s="870"/>
      <c r="CQ374" s="870"/>
      <c r="CR374" s="870"/>
      <c r="CS374" s="870"/>
      <c r="CT374" s="870"/>
      <c r="CU374" s="870"/>
      <c r="CV374" s="870"/>
      <c r="CW374" s="870"/>
      <c r="CX374" s="870"/>
      <c r="CY374" s="870"/>
      <c r="CZ374" s="871"/>
    </row>
    <row r="375" spans="1:104" ht="12.95" hidden="1" customHeight="1">
      <c r="A375" s="872"/>
      <c r="B375" s="873"/>
      <c r="C375" s="873"/>
      <c r="D375" s="873"/>
      <c r="E375" s="873"/>
      <c r="F375" s="873"/>
      <c r="G375" s="873"/>
      <c r="H375" s="873"/>
      <c r="I375" s="873"/>
      <c r="J375" s="873"/>
      <c r="K375" s="873"/>
      <c r="L375" s="873"/>
      <c r="M375" s="873"/>
      <c r="N375" s="873"/>
      <c r="O375" s="873"/>
      <c r="P375" s="873"/>
      <c r="Q375" s="873"/>
      <c r="R375" s="873"/>
      <c r="S375" s="873"/>
      <c r="T375" s="873"/>
      <c r="U375" s="873"/>
      <c r="V375" s="873"/>
      <c r="W375" s="873"/>
      <c r="X375" s="873"/>
      <c r="Y375" s="873"/>
      <c r="Z375" s="873"/>
      <c r="AA375" s="873"/>
      <c r="AB375" s="873"/>
      <c r="AC375" s="873"/>
      <c r="AD375" s="873"/>
      <c r="AE375" s="873"/>
      <c r="AF375" s="873"/>
      <c r="AG375" s="873"/>
      <c r="AH375" s="873"/>
      <c r="AI375" s="873"/>
      <c r="AJ375" s="873"/>
      <c r="AK375" s="873"/>
      <c r="AL375" s="873"/>
      <c r="AM375" s="873"/>
      <c r="AN375" s="873"/>
      <c r="AO375" s="873"/>
      <c r="AP375" s="873"/>
      <c r="AQ375" s="873"/>
      <c r="AR375" s="873"/>
      <c r="AS375" s="873"/>
      <c r="AT375" s="873"/>
      <c r="AU375" s="873"/>
      <c r="AV375" s="873"/>
      <c r="AW375" s="873"/>
      <c r="AX375" s="873"/>
      <c r="AY375" s="873"/>
      <c r="AZ375" s="873"/>
      <c r="BA375" s="873"/>
      <c r="BB375" s="873"/>
      <c r="BC375" s="873"/>
      <c r="BD375" s="873"/>
      <c r="BE375" s="873"/>
      <c r="BF375" s="873"/>
      <c r="BG375" s="873"/>
      <c r="BH375" s="873"/>
      <c r="BI375" s="873"/>
      <c r="BJ375" s="873"/>
      <c r="BK375" s="873"/>
      <c r="BL375" s="873"/>
      <c r="BM375" s="873"/>
      <c r="BN375" s="873"/>
      <c r="BO375" s="873"/>
      <c r="BP375" s="873"/>
      <c r="BQ375" s="873"/>
      <c r="BR375" s="873"/>
      <c r="BS375" s="873"/>
      <c r="BT375" s="873"/>
      <c r="BU375" s="873"/>
      <c r="BV375" s="873"/>
      <c r="BW375" s="873"/>
      <c r="BX375" s="873"/>
      <c r="BY375" s="873"/>
      <c r="BZ375" s="873"/>
      <c r="CA375" s="873"/>
      <c r="CB375" s="873"/>
      <c r="CC375" s="873"/>
      <c r="CD375" s="873"/>
      <c r="CE375" s="873"/>
      <c r="CF375" s="873"/>
      <c r="CG375" s="873"/>
      <c r="CH375" s="873"/>
      <c r="CI375" s="873"/>
      <c r="CJ375" s="873"/>
      <c r="CK375" s="873"/>
      <c r="CL375" s="873"/>
      <c r="CM375" s="873"/>
      <c r="CN375" s="873"/>
      <c r="CO375" s="873"/>
      <c r="CP375" s="873"/>
      <c r="CQ375" s="873"/>
      <c r="CR375" s="873"/>
      <c r="CS375" s="873"/>
      <c r="CT375" s="873"/>
      <c r="CU375" s="873"/>
      <c r="CV375" s="873"/>
      <c r="CW375" s="873"/>
      <c r="CX375" s="873"/>
      <c r="CY375" s="873"/>
      <c r="CZ375" s="874"/>
    </row>
    <row r="376" spans="1:104" ht="12.95" hidden="1" customHeight="1" thickBot="1">
      <c r="A376" s="875"/>
      <c r="B376" s="876"/>
      <c r="C376" s="876"/>
      <c r="D376" s="876"/>
      <c r="E376" s="876"/>
      <c r="F376" s="876"/>
      <c r="G376" s="876"/>
      <c r="H376" s="876"/>
      <c r="I376" s="876"/>
      <c r="J376" s="876"/>
      <c r="K376" s="876"/>
      <c r="L376" s="876"/>
      <c r="M376" s="876"/>
      <c r="N376" s="876"/>
      <c r="O376" s="876"/>
      <c r="P376" s="876"/>
      <c r="Q376" s="876"/>
      <c r="R376" s="876"/>
      <c r="S376" s="876"/>
      <c r="T376" s="876"/>
      <c r="U376" s="876"/>
      <c r="V376" s="876"/>
      <c r="W376" s="876"/>
      <c r="X376" s="876"/>
      <c r="Y376" s="876"/>
      <c r="Z376" s="876"/>
      <c r="AA376" s="876"/>
      <c r="AB376" s="876"/>
      <c r="AC376" s="876"/>
      <c r="AD376" s="876"/>
      <c r="AE376" s="876"/>
      <c r="AF376" s="876"/>
      <c r="AG376" s="876"/>
      <c r="AH376" s="876"/>
      <c r="AI376" s="876"/>
      <c r="AJ376" s="876"/>
      <c r="AK376" s="876"/>
      <c r="AL376" s="876"/>
      <c r="AM376" s="876"/>
      <c r="AN376" s="876"/>
      <c r="AO376" s="876"/>
      <c r="AP376" s="876"/>
      <c r="AQ376" s="876"/>
      <c r="AR376" s="876"/>
      <c r="AS376" s="876"/>
      <c r="AT376" s="876"/>
      <c r="AU376" s="876"/>
      <c r="AV376" s="876"/>
      <c r="AW376" s="876"/>
      <c r="AX376" s="876"/>
      <c r="AY376" s="876"/>
      <c r="AZ376" s="876"/>
      <c r="BA376" s="876"/>
      <c r="BB376" s="876"/>
      <c r="BC376" s="876"/>
      <c r="BD376" s="876"/>
      <c r="BE376" s="876"/>
      <c r="BF376" s="876"/>
      <c r="BG376" s="876"/>
      <c r="BH376" s="876"/>
      <c r="BI376" s="876"/>
      <c r="BJ376" s="876"/>
      <c r="BK376" s="876"/>
      <c r="BL376" s="876"/>
      <c r="BM376" s="876"/>
      <c r="BN376" s="876"/>
      <c r="BO376" s="876"/>
      <c r="BP376" s="876"/>
      <c r="BQ376" s="876"/>
      <c r="BR376" s="876"/>
      <c r="BS376" s="876"/>
      <c r="BT376" s="876"/>
      <c r="BU376" s="876"/>
      <c r="BV376" s="876"/>
      <c r="BW376" s="876"/>
      <c r="BX376" s="876"/>
      <c r="BY376" s="876"/>
      <c r="BZ376" s="876"/>
      <c r="CA376" s="876"/>
      <c r="CB376" s="876"/>
      <c r="CC376" s="876"/>
      <c r="CD376" s="876"/>
      <c r="CE376" s="876"/>
      <c r="CF376" s="876"/>
      <c r="CG376" s="876"/>
      <c r="CH376" s="876"/>
      <c r="CI376" s="876"/>
      <c r="CJ376" s="876"/>
      <c r="CK376" s="876"/>
      <c r="CL376" s="876"/>
      <c r="CM376" s="876"/>
      <c r="CN376" s="876"/>
      <c r="CO376" s="876"/>
      <c r="CP376" s="876"/>
      <c r="CQ376" s="876"/>
      <c r="CR376" s="876"/>
      <c r="CS376" s="876"/>
      <c r="CT376" s="876"/>
      <c r="CU376" s="876"/>
      <c r="CV376" s="876"/>
      <c r="CW376" s="876"/>
      <c r="CX376" s="876"/>
      <c r="CY376" s="876"/>
      <c r="CZ376" s="877"/>
    </row>
    <row r="377" spans="1:104" ht="12.95" hidden="1" customHeight="1">
      <c r="A377" s="31"/>
      <c r="B377" s="31"/>
      <c r="C377" s="31"/>
      <c r="D377" s="31"/>
      <c r="E377" s="31"/>
      <c r="F377" s="31"/>
      <c r="G377" s="33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3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0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0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0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</row>
    <row r="378" spans="1:104" ht="12.95" hidden="1" customHeight="1" thickBot="1">
      <c r="A378" s="24" t="s">
        <v>2507</v>
      </c>
      <c r="B378" s="31"/>
      <c r="C378" s="31"/>
      <c r="D378" s="31"/>
      <c r="E378" s="31"/>
      <c r="F378" s="31"/>
      <c r="G378" s="33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3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0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0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762"/>
      <c r="CM378" s="762"/>
      <c r="CN378" s="62"/>
      <c r="CO378" s="762"/>
      <c r="CP378" s="762"/>
      <c r="CQ378" s="762"/>
      <c r="CR378" s="762"/>
      <c r="CS378" s="762"/>
      <c r="CT378" s="762"/>
      <c r="CU378" s="762"/>
      <c r="CV378" s="762"/>
      <c r="CW378" s="762"/>
      <c r="CX378" s="762"/>
      <c r="CY378" s="762"/>
      <c r="CZ378" s="762"/>
    </row>
    <row r="379" spans="1:104" ht="12.95" hidden="1" customHeight="1">
      <c r="A379" s="878" t="s">
        <v>2622</v>
      </c>
      <c r="B379" s="870"/>
      <c r="C379" s="870"/>
      <c r="D379" s="870"/>
      <c r="E379" s="870"/>
      <c r="F379" s="870"/>
      <c r="G379" s="870"/>
      <c r="H379" s="870"/>
      <c r="I379" s="870"/>
      <c r="J379" s="870"/>
      <c r="K379" s="870"/>
      <c r="L379" s="870"/>
      <c r="M379" s="870"/>
      <c r="N379" s="870"/>
      <c r="O379" s="870"/>
      <c r="P379" s="870"/>
      <c r="Q379" s="870"/>
      <c r="R379" s="870"/>
      <c r="S379" s="870"/>
      <c r="T379" s="870"/>
      <c r="U379" s="870"/>
      <c r="V379" s="870"/>
      <c r="W379" s="870"/>
      <c r="X379" s="870"/>
      <c r="Y379" s="870"/>
      <c r="Z379" s="870"/>
      <c r="AA379" s="870"/>
      <c r="AB379" s="870"/>
      <c r="AC379" s="870"/>
      <c r="AD379" s="870"/>
      <c r="AE379" s="870"/>
      <c r="AF379" s="870"/>
      <c r="AG379" s="870"/>
      <c r="AH379" s="870"/>
      <c r="AI379" s="870"/>
      <c r="AJ379" s="870"/>
      <c r="AK379" s="870"/>
      <c r="AL379" s="870"/>
      <c r="AM379" s="870"/>
      <c r="AN379" s="870"/>
      <c r="AO379" s="870"/>
      <c r="AP379" s="870"/>
      <c r="AQ379" s="870"/>
      <c r="AR379" s="870"/>
      <c r="AS379" s="870"/>
      <c r="AT379" s="870"/>
      <c r="AU379" s="870"/>
      <c r="AV379" s="870"/>
      <c r="AW379" s="870"/>
      <c r="AX379" s="870"/>
      <c r="AY379" s="870"/>
      <c r="AZ379" s="870"/>
      <c r="BA379" s="870"/>
      <c r="BB379" s="870"/>
      <c r="BC379" s="870"/>
      <c r="BD379" s="870"/>
      <c r="BE379" s="870"/>
      <c r="BF379" s="870"/>
      <c r="BG379" s="870"/>
      <c r="BH379" s="870"/>
      <c r="BI379" s="870"/>
      <c r="BJ379" s="870"/>
      <c r="BK379" s="870"/>
      <c r="BL379" s="870"/>
      <c r="BM379" s="870"/>
      <c r="BN379" s="870"/>
      <c r="BO379" s="870"/>
      <c r="BP379" s="870"/>
      <c r="BQ379" s="870"/>
      <c r="BR379" s="870"/>
      <c r="BS379" s="870"/>
      <c r="BT379" s="870"/>
      <c r="BU379" s="870"/>
      <c r="BV379" s="870"/>
      <c r="BW379" s="870"/>
      <c r="BX379" s="870"/>
      <c r="BY379" s="870"/>
      <c r="BZ379" s="870"/>
      <c r="CA379" s="870"/>
      <c r="CB379" s="870"/>
      <c r="CC379" s="870"/>
      <c r="CD379" s="870"/>
      <c r="CE379" s="870"/>
      <c r="CF379" s="870"/>
      <c r="CG379" s="870"/>
      <c r="CH379" s="870"/>
      <c r="CI379" s="870"/>
      <c r="CJ379" s="870"/>
      <c r="CK379" s="870"/>
      <c r="CL379" s="870"/>
      <c r="CM379" s="870"/>
      <c r="CN379" s="870"/>
      <c r="CO379" s="870"/>
      <c r="CP379" s="870"/>
      <c r="CQ379" s="870"/>
      <c r="CR379" s="870"/>
      <c r="CS379" s="870"/>
      <c r="CT379" s="870"/>
      <c r="CU379" s="870"/>
      <c r="CV379" s="870"/>
      <c r="CW379" s="870"/>
      <c r="CX379" s="870"/>
      <c r="CY379" s="870"/>
      <c r="CZ379" s="871"/>
    </row>
    <row r="380" spans="1:104" ht="12.95" hidden="1" customHeight="1">
      <c r="A380" s="872"/>
      <c r="B380" s="873"/>
      <c r="C380" s="873"/>
      <c r="D380" s="873"/>
      <c r="E380" s="873"/>
      <c r="F380" s="873"/>
      <c r="G380" s="873"/>
      <c r="H380" s="873"/>
      <c r="I380" s="873"/>
      <c r="J380" s="873"/>
      <c r="K380" s="873"/>
      <c r="L380" s="873"/>
      <c r="M380" s="873"/>
      <c r="N380" s="873"/>
      <c r="O380" s="873"/>
      <c r="P380" s="873"/>
      <c r="Q380" s="873"/>
      <c r="R380" s="873"/>
      <c r="S380" s="873"/>
      <c r="T380" s="873"/>
      <c r="U380" s="873"/>
      <c r="V380" s="873"/>
      <c r="W380" s="873"/>
      <c r="X380" s="873"/>
      <c r="Y380" s="873"/>
      <c r="Z380" s="873"/>
      <c r="AA380" s="873"/>
      <c r="AB380" s="873"/>
      <c r="AC380" s="873"/>
      <c r="AD380" s="873"/>
      <c r="AE380" s="873"/>
      <c r="AF380" s="873"/>
      <c r="AG380" s="873"/>
      <c r="AH380" s="873"/>
      <c r="AI380" s="873"/>
      <c r="AJ380" s="873"/>
      <c r="AK380" s="873"/>
      <c r="AL380" s="873"/>
      <c r="AM380" s="873"/>
      <c r="AN380" s="873"/>
      <c r="AO380" s="873"/>
      <c r="AP380" s="873"/>
      <c r="AQ380" s="873"/>
      <c r="AR380" s="873"/>
      <c r="AS380" s="873"/>
      <c r="AT380" s="873"/>
      <c r="AU380" s="873"/>
      <c r="AV380" s="873"/>
      <c r="AW380" s="873"/>
      <c r="AX380" s="873"/>
      <c r="AY380" s="873"/>
      <c r="AZ380" s="873"/>
      <c r="BA380" s="873"/>
      <c r="BB380" s="873"/>
      <c r="BC380" s="873"/>
      <c r="BD380" s="873"/>
      <c r="BE380" s="873"/>
      <c r="BF380" s="873"/>
      <c r="BG380" s="873"/>
      <c r="BH380" s="873"/>
      <c r="BI380" s="873"/>
      <c r="BJ380" s="873"/>
      <c r="BK380" s="873"/>
      <c r="BL380" s="873"/>
      <c r="BM380" s="873"/>
      <c r="BN380" s="873"/>
      <c r="BO380" s="873"/>
      <c r="BP380" s="873"/>
      <c r="BQ380" s="873"/>
      <c r="BR380" s="873"/>
      <c r="BS380" s="873"/>
      <c r="BT380" s="873"/>
      <c r="BU380" s="873"/>
      <c r="BV380" s="873"/>
      <c r="BW380" s="873"/>
      <c r="BX380" s="873"/>
      <c r="BY380" s="873"/>
      <c r="BZ380" s="873"/>
      <c r="CA380" s="873"/>
      <c r="CB380" s="873"/>
      <c r="CC380" s="873"/>
      <c r="CD380" s="873"/>
      <c r="CE380" s="873"/>
      <c r="CF380" s="873"/>
      <c r="CG380" s="873"/>
      <c r="CH380" s="873"/>
      <c r="CI380" s="873"/>
      <c r="CJ380" s="873"/>
      <c r="CK380" s="873"/>
      <c r="CL380" s="873"/>
      <c r="CM380" s="873"/>
      <c r="CN380" s="873"/>
      <c r="CO380" s="873"/>
      <c r="CP380" s="873"/>
      <c r="CQ380" s="873"/>
      <c r="CR380" s="873"/>
      <c r="CS380" s="873"/>
      <c r="CT380" s="873"/>
      <c r="CU380" s="873"/>
      <c r="CV380" s="873"/>
      <c r="CW380" s="873"/>
      <c r="CX380" s="873"/>
      <c r="CY380" s="873"/>
      <c r="CZ380" s="874"/>
    </row>
    <row r="381" spans="1:104" ht="12.95" hidden="1" customHeight="1" thickBot="1">
      <c r="A381" s="875"/>
      <c r="B381" s="876"/>
      <c r="C381" s="876"/>
      <c r="D381" s="876"/>
      <c r="E381" s="876"/>
      <c r="F381" s="876"/>
      <c r="G381" s="876"/>
      <c r="H381" s="876"/>
      <c r="I381" s="876"/>
      <c r="J381" s="876"/>
      <c r="K381" s="876"/>
      <c r="L381" s="876"/>
      <c r="M381" s="876"/>
      <c r="N381" s="876"/>
      <c r="O381" s="876"/>
      <c r="P381" s="876"/>
      <c r="Q381" s="876"/>
      <c r="R381" s="876"/>
      <c r="S381" s="876"/>
      <c r="T381" s="876"/>
      <c r="U381" s="876"/>
      <c r="V381" s="876"/>
      <c r="W381" s="876"/>
      <c r="X381" s="876"/>
      <c r="Y381" s="876"/>
      <c r="Z381" s="876"/>
      <c r="AA381" s="876"/>
      <c r="AB381" s="876"/>
      <c r="AC381" s="876"/>
      <c r="AD381" s="876"/>
      <c r="AE381" s="876"/>
      <c r="AF381" s="876"/>
      <c r="AG381" s="876"/>
      <c r="AH381" s="876"/>
      <c r="AI381" s="876"/>
      <c r="AJ381" s="876"/>
      <c r="AK381" s="876"/>
      <c r="AL381" s="876"/>
      <c r="AM381" s="876"/>
      <c r="AN381" s="876"/>
      <c r="AO381" s="876"/>
      <c r="AP381" s="876"/>
      <c r="AQ381" s="876"/>
      <c r="AR381" s="876"/>
      <c r="AS381" s="876"/>
      <c r="AT381" s="876"/>
      <c r="AU381" s="876"/>
      <c r="AV381" s="876"/>
      <c r="AW381" s="876"/>
      <c r="AX381" s="876"/>
      <c r="AY381" s="876"/>
      <c r="AZ381" s="876"/>
      <c r="BA381" s="876"/>
      <c r="BB381" s="876"/>
      <c r="BC381" s="876"/>
      <c r="BD381" s="876"/>
      <c r="BE381" s="876"/>
      <c r="BF381" s="876"/>
      <c r="BG381" s="876"/>
      <c r="BH381" s="876"/>
      <c r="BI381" s="876"/>
      <c r="BJ381" s="876"/>
      <c r="BK381" s="876"/>
      <c r="BL381" s="876"/>
      <c r="BM381" s="876"/>
      <c r="BN381" s="876"/>
      <c r="BO381" s="876"/>
      <c r="BP381" s="876"/>
      <c r="BQ381" s="876"/>
      <c r="BR381" s="876"/>
      <c r="BS381" s="876"/>
      <c r="BT381" s="876"/>
      <c r="BU381" s="876"/>
      <c r="BV381" s="876"/>
      <c r="BW381" s="876"/>
      <c r="BX381" s="876"/>
      <c r="BY381" s="876"/>
      <c r="BZ381" s="876"/>
      <c r="CA381" s="876"/>
      <c r="CB381" s="876"/>
      <c r="CC381" s="876"/>
      <c r="CD381" s="876"/>
      <c r="CE381" s="876"/>
      <c r="CF381" s="876"/>
      <c r="CG381" s="876"/>
      <c r="CH381" s="876"/>
      <c r="CI381" s="876"/>
      <c r="CJ381" s="876"/>
      <c r="CK381" s="876"/>
      <c r="CL381" s="876"/>
      <c r="CM381" s="876"/>
      <c r="CN381" s="876"/>
      <c r="CO381" s="876"/>
      <c r="CP381" s="876"/>
      <c r="CQ381" s="876"/>
      <c r="CR381" s="876"/>
      <c r="CS381" s="876"/>
      <c r="CT381" s="876"/>
      <c r="CU381" s="876"/>
      <c r="CV381" s="876"/>
      <c r="CW381" s="876"/>
      <c r="CX381" s="876"/>
      <c r="CY381" s="876"/>
      <c r="CZ381" s="877"/>
    </row>
    <row r="382" spans="1:104" ht="12.95" hidden="1" customHeight="1">
      <c r="A382" s="533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  <c r="AP382" s="30"/>
      <c r="AQ382" s="30"/>
      <c r="AR382" s="30"/>
      <c r="AS382" s="30"/>
      <c r="AT382" s="30"/>
      <c r="AU382" s="30"/>
      <c r="AV382" s="30"/>
      <c r="AW382" s="30"/>
      <c r="AX382" s="30"/>
      <c r="AY382" s="30"/>
      <c r="AZ382" s="30"/>
      <c r="BA382" s="30"/>
      <c r="BB382" s="30"/>
      <c r="BC382" s="30"/>
      <c r="BD382" s="30"/>
      <c r="BE382" s="30"/>
      <c r="BF382" s="30"/>
      <c r="BG382" s="30"/>
      <c r="BH382" s="30"/>
      <c r="BI382" s="30"/>
      <c r="BJ382" s="30"/>
      <c r="BK382" s="30"/>
      <c r="BL382" s="30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</row>
    <row r="383" spans="1:104" ht="12.95" hidden="1" customHeight="1">
      <c r="A383" s="531" t="s">
        <v>1864</v>
      </c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  <c r="AP383" s="30"/>
      <c r="AQ383" s="30"/>
      <c r="AR383" s="30"/>
      <c r="AS383" s="30"/>
      <c r="AT383" s="30"/>
      <c r="AU383" s="30"/>
      <c r="AV383" s="30"/>
      <c r="AW383" s="30"/>
      <c r="AX383" s="30"/>
      <c r="AY383" s="30"/>
      <c r="AZ383" s="30"/>
      <c r="BA383" s="30"/>
      <c r="BB383" s="30"/>
      <c r="BC383" s="30"/>
      <c r="BD383" s="30"/>
      <c r="BE383" s="30"/>
      <c r="BF383" s="30"/>
      <c r="BG383" s="30"/>
      <c r="BH383" s="30"/>
      <c r="BI383" s="30"/>
      <c r="BJ383" s="30"/>
      <c r="BK383" s="30"/>
      <c r="BL383" s="30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</row>
    <row r="384" spans="1:104" ht="12.95" hidden="1" customHeight="1" thickBot="1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  <c r="AP384" s="30"/>
      <c r="AQ384" s="30"/>
      <c r="AR384" s="30"/>
      <c r="AS384" s="30"/>
      <c r="AT384" s="30"/>
      <c r="AU384" s="30"/>
      <c r="AV384" s="30"/>
      <c r="AW384" s="30"/>
      <c r="AX384" s="30"/>
      <c r="AY384" s="30"/>
      <c r="AZ384" s="30"/>
      <c r="BA384" s="30"/>
      <c r="BB384" s="30"/>
      <c r="BC384" s="30"/>
      <c r="BD384" s="30"/>
      <c r="BE384" s="30"/>
      <c r="BF384" s="30"/>
      <c r="BG384" s="30"/>
      <c r="BH384" s="30"/>
      <c r="BI384" s="30"/>
      <c r="BJ384" s="30"/>
      <c r="BK384" s="30"/>
      <c r="BL384" s="30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62"/>
      <c r="CI384" s="62"/>
      <c r="CJ384" s="62"/>
      <c r="CK384" s="62"/>
      <c r="CL384" s="62"/>
      <c r="CM384" s="62"/>
      <c r="CN384" s="62"/>
      <c r="CO384" s="62"/>
      <c r="CP384" s="62"/>
      <c r="CQ384" s="62"/>
      <c r="CR384" s="62"/>
      <c r="CS384" s="62"/>
      <c r="CT384" s="62"/>
      <c r="CU384" s="62"/>
      <c r="CV384" s="62"/>
      <c r="CW384" s="62"/>
      <c r="CX384" s="62"/>
      <c r="CY384" s="62"/>
      <c r="CZ384" s="62"/>
    </row>
    <row r="385" spans="1:390" ht="12.95" hidden="1" customHeight="1" thickBot="1">
      <c r="A385" s="1086" t="s">
        <v>0</v>
      </c>
      <c r="B385" s="1086"/>
      <c r="C385" s="1086"/>
      <c r="D385" s="1086"/>
      <c r="E385" s="1086"/>
      <c r="F385" s="1086"/>
      <c r="G385" s="1080" t="s">
        <v>467</v>
      </c>
      <c r="H385" s="1353"/>
      <c r="I385" s="1353"/>
      <c r="J385" s="1353"/>
      <c r="K385" s="1353"/>
      <c r="L385" s="1353"/>
      <c r="M385" s="1353"/>
      <c r="N385" s="1353"/>
      <c r="O385" s="1353"/>
      <c r="P385" s="1353"/>
      <c r="Q385" s="1353"/>
      <c r="R385" s="1353"/>
      <c r="S385" s="1353"/>
      <c r="T385" s="1353"/>
      <c r="U385" s="1353"/>
      <c r="V385" s="1353"/>
      <c r="W385" s="1353"/>
      <c r="X385" s="1353"/>
      <c r="Y385" s="1353"/>
      <c r="Z385" s="1353"/>
      <c r="AA385" s="1353"/>
      <c r="AB385" s="1353"/>
      <c r="AC385" s="1353"/>
      <c r="AD385" s="1353"/>
      <c r="AE385" s="1353"/>
      <c r="AF385" s="1353"/>
      <c r="AG385" s="1353"/>
      <c r="AH385" s="1353"/>
      <c r="AI385" s="1353"/>
      <c r="AJ385" s="1353"/>
      <c r="AK385" s="1353"/>
      <c r="AL385" s="1353"/>
      <c r="AM385" s="1353"/>
      <c r="AN385" s="1353"/>
      <c r="AO385" s="1353"/>
      <c r="AP385" s="1353"/>
      <c r="AQ385" s="1353"/>
      <c r="AR385" s="1353"/>
      <c r="AS385" s="1353"/>
      <c r="AT385" s="1353"/>
      <c r="AU385" s="1353"/>
      <c r="AV385" s="1353"/>
      <c r="AW385" s="1353"/>
      <c r="AX385" s="1353"/>
      <c r="AY385" s="1365"/>
      <c r="AZ385" s="1080" t="s">
        <v>969</v>
      </c>
      <c r="BA385" s="1081"/>
      <c r="BB385" s="1081"/>
      <c r="BC385" s="1081"/>
      <c r="BD385" s="1081"/>
      <c r="BE385" s="1081"/>
      <c r="BF385" s="1081"/>
      <c r="BG385" s="1081"/>
      <c r="BH385" s="1081"/>
      <c r="BI385" s="1081"/>
      <c r="BJ385" s="1081"/>
      <c r="BK385" s="1081"/>
      <c r="BL385" s="1081"/>
      <c r="BM385" s="1081"/>
      <c r="BN385" s="1081"/>
      <c r="BO385" s="1081"/>
      <c r="BP385" s="1081"/>
      <c r="BQ385" s="1081"/>
      <c r="BR385" s="1082"/>
      <c r="BS385" s="1086" t="s">
        <v>2776</v>
      </c>
      <c r="BT385" s="1086"/>
      <c r="BU385" s="1086"/>
      <c r="BV385" s="1086"/>
      <c r="BW385" s="1086"/>
      <c r="BX385" s="1086"/>
      <c r="BY385" s="1086"/>
      <c r="BZ385" s="1086"/>
      <c r="CA385" s="1086"/>
      <c r="CB385" s="1086"/>
      <c r="CC385" s="1086"/>
      <c r="CD385" s="1086"/>
      <c r="CE385" s="1086"/>
      <c r="CF385" s="1086"/>
      <c r="CG385" s="1086"/>
      <c r="CH385" s="1086"/>
      <c r="CI385" s="1086"/>
      <c r="CJ385" s="1086"/>
      <c r="CK385" s="1086"/>
      <c r="CL385" s="1086"/>
      <c r="CM385" s="1086"/>
      <c r="CN385" s="1086"/>
      <c r="CO385" s="1080" t="s">
        <v>2458</v>
      </c>
      <c r="CP385" s="1353"/>
      <c r="CQ385" s="1353"/>
      <c r="CR385" s="1353"/>
      <c r="CS385" s="1353"/>
      <c r="CT385" s="1353"/>
      <c r="CU385" s="1353"/>
      <c r="CV385" s="1353"/>
      <c r="CW385" s="1353"/>
      <c r="CX385" s="1353"/>
      <c r="CY385" s="1353"/>
      <c r="CZ385" s="1365"/>
    </row>
    <row r="386" spans="1:390" ht="12.95" hidden="1" customHeight="1" thickBot="1">
      <c r="A386" s="1086"/>
      <c r="B386" s="1086"/>
      <c r="C386" s="1086"/>
      <c r="D386" s="1086"/>
      <c r="E386" s="1086"/>
      <c r="F386" s="1086"/>
      <c r="G386" s="1261"/>
      <c r="H386" s="1356"/>
      <c r="I386" s="1356"/>
      <c r="J386" s="1356"/>
      <c r="K386" s="1356"/>
      <c r="L386" s="1356"/>
      <c r="M386" s="1356"/>
      <c r="N386" s="1356"/>
      <c r="O386" s="1356"/>
      <c r="P386" s="1356"/>
      <c r="Q386" s="1356"/>
      <c r="R386" s="1356"/>
      <c r="S386" s="1356"/>
      <c r="T386" s="1356"/>
      <c r="U386" s="1356"/>
      <c r="V386" s="1356"/>
      <c r="W386" s="1356"/>
      <c r="X386" s="1356"/>
      <c r="Y386" s="1356"/>
      <c r="Z386" s="1356"/>
      <c r="AA386" s="1356"/>
      <c r="AB386" s="1356"/>
      <c r="AC386" s="1356"/>
      <c r="AD386" s="1356"/>
      <c r="AE386" s="1356"/>
      <c r="AF386" s="1356"/>
      <c r="AG386" s="1356"/>
      <c r="AH386" s="1356"/>
      <c r="AI386" s="1356"/>
      <c r="AJ386" s="1356"/>
      <c r="AK386" s="1356"/>
      <c r="AL386" s="1356"/>
      <c r="AM386" s="1356"/>
      <c r="AN386" s="1356"/>
      <c r="AO386" s="1356"/>
      <c r="AP386" s="1356"/>
      <c r="AQ386" s="1356"/>
      <c r="AR386" s="1356"/>
      <c r="AS386" s="1356"/>
      <c r="AT386" s="1356"/>
      <c r="AU386" s="1356"/>
      <c r="AV386" s="1356"/>
      <c r="AW386" s="1356"/>
      <c r="AX386" s="1356"/>
      <c r="AY386" s="1366"/>
      <c r="AZ386" s="1083"/>
      <c r="BA386" s="1084"/>
      <c r="BB386" s="1084"/>
      <c r="BC386" s="1084"/>
      <c r="BD386" s="1084"/>
      <c r="BE386" s="1084"/>
      <c r="BF386" s="1084"/>
      <c r="BG386" s="1084"/>
      <c r="BH386" s="1084"/>
      <c r="BI386" s="1084"/>
      <c r="BJ386" s="1084"/>
      <c r="BK386" s="1084"/>
      <c r="BL386" s="1084"/>
      <c r="BM386" s="1084"/>
      <c r="BN386" s="1084"/>
      <c r="BO386" s="1084"/>
      <c r="BP386" s="1084"/>
      <c r="BQ386" s="1084"/>
      <c r="BR386" s="1085"/>
      <c r="BS386" s="1086" t="s">
        <v>470</v>
      </c>
      <c r="BT386" s="1086"/>
      <c r="BU386" s="1086"/>
      <c r="BV386" s="1086"/>
      <c r="BW386" s="1086"/>
      <c r="BX386" s="1086"/>
      <c r="BY386" s="1086"/>
      <c r="BZ386" s="1086"/>
      <c r="CA386" s="1086"/>
      <c r="CB386" s="1086"/>
      <c r="CC386" s="1086"/>
      <c r="CD386" s="1086" t="s">
        <v>471</v>
      </c>
      <c r="CE386" s="1086"/>
      <c r="CF386" s="1086"/>
      <c r="CG386" s="1086"/>
      <c r="CH386" s="1086"/>
      <c r="CI386" s="1086"/>
      <c r="CJ386" s="1086"/>
      <c r="CK386" s="1086"/>
      <c r="CL386" s="1086"/>
      <c r="CM386" s="1086"/>
      <c r="CN386" s="1086"/>
      <c r="CO386" s="1261"/>
      <c r="CP386" s="1356"/>
      <c r="CQ386" s="1356"/>
      <c r="CR386" s="1356"/>
      <c r="CS386" s="1356"/>
      <c r="CT386" s="1356"/>
      <c r="CU386" s="1356"/>
      <c r="CV386" s="1356"/>
      <c r="CW386" s="1356"/>
      <c r="CX386" s="1356"/>
      <c r="CY386" s="1356"/>
      <c r="CZ386" s="1366"/>
    </row>
    <row r="387" spans="1:390" ht="12.95" hidden="1" customHeight="1">
      <c r="A387" s="1114"/>
      <c r="B387" s="1114"/>
      <c r="C387" s="1114"/>
      <c r="D387" s="1114"/>
      <c r="E387" s="1114"/>
      <c r="F387" s="1114"/>
      <c r="G387" s="1417"/>
      <c r="H387" s="1392"/>
      <c r="I387" s="1392"/>
      <c r="J387" s="1392"/>
      <c r="K387" s="1392"/>
      <c r="L387" s="1392"/>
      <c r="M387" s="1392"/>
      <c r="N387" s="1392"/>
      <c r="O387" s="1392"/>
      <c r="P387" s="1392"/>
      <c r="Q387" s="1392"/>
      <c r="R387" s="1392"/>
      <c r="S387" s="1392"/>
      <c r="T387" s="1392"/>
      <c r="U387" s="1392"/>
      <c r="V387" s="1392"/>
      <c r="W387" s="1392"/>
      <c r="X387" s="1392"/>
      <c r="Y387" s="1392"/>
      <c r="Z387" s="1392"/>
      <c r="AA387" s="1392"/>
      <c r="AB387" s="1392"/>
      <c r="AC387" s="1392"/>
      <c r="AD387" s="1392"/>
      <c r="AE387" s="1392"/>
      <c r="AF387" s="1392"/>
      <c r="AG387" s="1392"/>
      <c r="AH387" s="1392"/>
      <c r="AI387" s="1392"/>
      <c r="AJ387" s="1392"/>
      <c r="AK387" s="1392"/>
      <c r="AL387" s="1392"/>
      <c r="AM387" s="1392"/>
      <c r="AN387" s="1392"/>
      <c r="AO387" s="1392"/>
      <c r="AP387" s="1392"/>
      <c r="AQ387" s="1392"/>
      <c r="AR387" s="1392"/>
      <c r="AS387" s="1392"/>
      <c r="AT387" s="1392"/>
      <c r="AU387" s="1392"/>
      <c r="AV387" s="1392"/>
      <c r="AW387" s="1392"/>
      <c r="AX387" s="1392"/>
      <c r="AY387" s="1393"/>
      <c r="AZ387" s="1315"/>
      <c r="BA387" s="1316"/>
      <c r="BB387" s="1316"/>
      <c r="BC387" s="1316"/>
      <c r="BD387" s="1316"/>
      <c r="BE387" s="1316"/>
      <c r="BF387" s="1316"/>
      <c r="BG387" s="1316"/>
      <c r="BH387" s="1316"/>
      <c r="BI387" s="1316"/>
      <c r="BJ387" s="1316"/>
      <c r="BK387" s="1316"/>
      <c r="BL387" s="1316"/>
      <c r="BM387" s="1316"/>
      <c r="BN387" s="1316"/>
      <c r="BO387" s="1316"/>
      <c r="BP387" s="1316"/>
      <c r="BQ387" s="1316"/>
      <c r="BR387" s="1317"/>
      <c r="BS387" s="1114"/>
      <c r="BT387" s="1114"/>
      <c r="BU387" s="1114"/>
      <c r="BV387" s="1114"/>
      <c r="BW387" s="1114"/>
      <c r="BX387" s="1114"/>
      <c r="BY387" s="1114"/>
      <c r="BZ387" s="1114"/>
      <c r="CA387" s="1114"/>
      <c r="CB387" s="1114"/>
      <c r="CC387" s="1114"/>
      <c r="CD387" s="1114"/>
      <c r="CE387" s="1114"/>
      <c r="CF387" s="1114"/>
      <c r="CG387" s="1114"/>
      <c r="CH387" s="1114"/>
      <c r="CI387" s="1114"/>
      <c r="CJ387" s="1114"/>
      <c r="CK387" s="1114"/>
      <c r="CL387" s="1114"/>
      <c r="CM387" s="1114"/>
      <c r="CN387" s="1114"/>
      <c r="CO387" s="1420"/>
      <c r="CP387" s="1421"/>
      <c r="CQ387" s="1421"/>
      <c r="CR387" s="1421"/>
      <c r="CS387" s="1421"/>
      <c r="CT387" s="1421"/>
      <c r="CU387" s="1421"/>
      <c r="CV387" s="1421"/>
      <c r="CW387" s="1421"/>
      <c r="CX387" s="1421"/>
      <c r="CY387" s="1421"/>
      <c r="CZ387" s="1422"/>
    </row>
    <row r="388" spans="1:390" ht="12.95" hidden="1" customHeight="1">
      <c r="A388" s="30"/>
      <c r="B388" s="30"/>
      <c r="C388" s="30"/>
      <c r="D388" s="30"/>
      <c r="E388" s="30"/>
      <c r="F388" s="30"/>
      <c r="G388" s="30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0"/>
      <c r="BA388" s="30"/>
      <c r="BB388" s="30"/>
      <c r="BC388" s="30"/>
      <c r="BD388" s="30"/>
      <c r="BE388" s="30"/>
      <c r="BF388" s="30"/>
      <c r="BG388" s="30"/>
      <c r="BH388" s="30"/>
      <c r="BI388" s="30"/>
      <c r="BJ388" s="30"/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49"/>
      <c r="CP388" s="50"/>
      <c r="CQ388" s="50"/>
      <c r="CR388" s="50"/>
      <c r="CS388" s="50"/>
      <c r="CT388" s="50"/>
      <c r="CU388" s="50"/>
      <c r="CV388" s="50"/>
      <c r="CW388" s="50"/>
      <c r="CX388" s="50"/>
      <c r="CY388" s="50"/>
      <c r="CZ388" s="50"/>
    </row>
    <row r="389" spans="1:390" ht="12.95" hidden="1" customHeight="1" thickBot="1">
      <c r="A389" s="53" t="s">
        <v>1133</v>
      </c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  <c r="AP389" s="30"/>
      <c r="AQ389" s="30"/>
      <c r="AR389" s="30"/>
      <c r="AS389" s="30"/>
      <c r="AT389" s="30"/>
      <c r="AU389" s="30"/>
      <c r="AV389" s="30"/>
      <c r="AW389" s="30"/>
      <c r="AX389" s="30"/>
      <c r="AY389" s="30"/>
      <c r="AZ389" s="30"/>
      <c r="BA389" s="30"/>
      <c r="BB389" s="30"/>
      <c r="BC389" s="30"/>
      <c r="BD389" s="30"/>
      <c r="BE389" s="30"/>
      <c r="BF389" s="30"/>
      <c r="BG389" s="30"/>
      <c r="BH389" s="30"/>
      <c r="BI389" s="30"/>
      <c r="BJ389" s="30"/>
      <c r="BK389" s="30"/>
      <c r="BL389" s="30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</row>
    <row r="390" spans="1:390" ht="12.95" hidden="1" customHeight="1">
      <c r="A390" s="878" t="s">
        <v>2622</v>
      </c>
      <c r="B390" s="870"/>
      <c r="C390" s="870"/>
      <c r="D390" s="870"/>
      <c r="E390" s="870"/>
      <c r="F390" s="870"/>
      <c r="G390" s="870"/>
      <c r="H390" s="870"/>
      <c r="I390" s="870"/>
      <c r="J390" s="870"/>
      <c r="K390" s="870"/>
      <c r="L390" s="870"/>
      <c r="M390" s="870"/>
      <c r="N390" s="870"/>
      <c r="O390" s="870"/>
      <c r="P390" s="870"/>
      <c r="Q390" s="870"/>
      <c r="R390" s="870"/>
      <c r="S390" s="870"/>
      <c r="T390" s="870"/>
      <c r="U390" s="870"/>
      <c r="V390" s="870"/>
      <c r="W390" s="870"/>
      <c r="X390" s="870"/>
      <c r="Y390" s="870"/>
      <c r="Z390" s="870"/>
      <c r="AA390" s="870"/>
      <c r="AB390" s="870"/>
      <c r="AC390" s="870"/>
      <c r="AD390" s="870"/>
      <c r="AE390" s="870"/>
      <c r="AF390" s="870"/>
      <c r="AG390" s="870"/>
      <c r="AH390" s="870"/>
      <c r="AI390" s="870"/>
      <c r="AJ390" s="870"/>
      <c r="AK390" s="870"/>
      <c r="AL390" s="870"/>
      <c r="AM390" s="870"/>
      <c r="AN390" s="870"/>
      <c r="AO390" s="870"/>
      <c r="AP390" s="870"/>
      <c r="AQ390" s="870"/>
      <c r="AR390" s="870"/>
      <c r="AS390" s="870"/>
      <c r="AT390" s="870"/>
      <c r="AU390" s="870"/>
      <c r="AV390" s="870"/>
      <c r="AW390" s="870"/>
      <c r="AX390" s="870"/>
      <c r="AY390" s="870"/>
      <c r="AZ390" s="870"/>
      <c r="BA390" s="870"/>
      <c r="BB390" s="870"/>
      <c r="BC390" s="870"/>
      <c r="BD390" s="870"/>
      <c r="BE390" s="870"/>
      <c r="BF390" s="870"/>
      <c r="BG390" s="870"/>
      <c r="BH390" s="870"/>
      <c r="BI390" s="870"/>
      <c r="BJ390" s="870"/>
      <c r="BK390" s="870"/>
      <c r="BL390" s="870"/>
      <c r="BM390" s="870"/>
      <c r="BN390" s="870"/>
      <c r="BO390" s="870"/>
      <c r="BP390" s="870"/>
      <c r="BQ390" s="870"/>
      <c r="BR390" s="870"/>
      <c r="BS390" s="870"/>
      <c r="BT390" s="870"/>
      <c r="BU390" s="870"/>
      <c r="BV390" s="870"/>
      <c r="BW390" s="870"/>
      <c r="BX390" s="870"/>
      <c r="BY390" s="870"/>
      <c r="BZ390" s="870"/>
      <c r="CA390" s="870"/>
      <c r="CB390" s="870"/>
      <c r="CC390" s="870"/>
      <c r="CD390" s="870"/>
      <c r="CE390" s="870"/>
      <c r="CF390" s="870"/>
      <c r="CG390" s="870"/>
      <c r="CH390" s="870"/>
      <c r="CI390" s="870"/>
      <c r="CJ390" s="870"/>
      <c r="CK390" s="870"/>
      <c r="CL390" s="870"/>
      <c r="CM390" s="870"/>
      <c r="CN390" s="870"/>
      <c r="CO390" s="870"/>
      <c r="CP390" s="870"/>
      <c r="CQ390" s="870"/>
      <c r="CR390" s="870"/>
      <c r="CS390" s="870"/>
      <c r="CT390" s="870"/>
      <c r="CU390" s="870"/>
      <c r="CV390" s="870"/>
      <c r="CW390" s="870"/>
      <c r="CX390" s="870"/>
      <c r="CY390" s="870"/>
      <c r="CZ390" s="871"/>
    </row>
    <row r="391" spans="1:390" ht="12.95" hidden="1" customHeight="1">
      <c r="A391" s="872"/>
      <c r="B391" s="873"/>
      <c r="C391" s="873"/>
      <c r="D391" s="873"/>
      <c r="E391" s="873"/>
      <c r="F391" s="873"/>
      <c r="G391" s="873"/>
      <c r="H391" s="873"/>
      <c r="I391" s="873"/>
      <c r="J391" s="873"/>
      <c r="K391" s="873"/>
      <c r="L391" s="873"/>
      <c r="M391" s="873"/>
      <c r="N391" s="873"/>
      <c r="O391" s="873"/>
      <c r="P391" s="873"/>
      <c r="Q391" s="873"/>
      <c r="R391" s="873"/>
      <c r="S391" s="873"/>
      <c r="T391" s="873"/>
      <c r="U391" s="873"/>
      <c r="V391" s="873"/>
      <c r="W391" s="873"/>
      <c r="X391" s="873"/>
      <c r="Y391" s="873"/>
      <c r="Z391" s="873"/>
      <c r="AA391" s="873"/>
      <c r="AB391" s="873"/>
      <c r="AC391" s="873"/>
      <c r="AD391" s="873"/>
      <c r="AE391" s="873"/>
      <c r="AF391" s="873"/>
      <c r="AG391" s="873"/>
      <c r="AH391" s="873"/>
      <c r="AI391" s="873"/>
      <c r="AJ391" s="873"/>
      <c r="AK391" s="873"/>
      <c r="AL391" s="873"/>
      <c r="AM391" s="873"/>
      <c r="AN391" s="873"/>
      <c r="AO391" s="873"/>
      <c r="AP391" s="873"/>
      <c r="AQ391" s="873"/>
      <c r="AR391" s="873"/>
      <c r="AS391" s="873"/>
      <c r="AT391" s="873"/>
      <c r="AU391" s="873"/>
      <c r="AV391" s="873"/>
      <c r="AW391" s="873"/>
      <c r="AX391" s="873"/>
      <c r="AY391" s="873"/>
      <c r="AZ391" s="873"/>
      <c r="BA391" s="873"/>
      <c r="BB391" s="873"/>
      <c r="BC391" s="873"/>
      <c r="BD391" s="873"/>
      <c r="BE391" s="873"/>
      <c r="BF391" s="873"/>
      <c r="BG391" s="873"/>
      <c r="BH391" s="873"/>
      <c r="BI391" s="873"/>
      <c r="BJ391" s="873"/>
      <c r="BK391" s="873"/>
      <c r="BL391" s="873"/>
      <c r="BM391" s="873"/>
      <c r="BN391" s="873"/>
      <c r="BO391" s="873"/>
      <c r="BP391" s="873"/>
      <c r="BQ391" s="873"/>
      <c r="BR391" s="873"/>
      <c r="BS391" s="873"/>
      <c r="BT391" s="873"/>
      <c r="BU391" s="873"/>
      <c r="BV391" s="873"/>
      <c r="BW391" s="873"/>
      <c r="BX391" s="873"/>
      <c r="BY391" s="873"/>
      <c r="BZ391" s="873"/>
      <c r="CA391" s="873"/>
      <c r="CB391" s="873"/>
      <c r="CC391" s="873"/>
      <c r="CD391" s="873"/>
      <c r="CE391" s="873"/>
      <c r="CF391" s="873"/>
      <c r="CG391" s="873"/>
      <c r="CH391" s="873"/>
      <c r="CI391" s="873"/>
      <c r="CJ391" s="873"/>
      <c r="CK391" s="873"/>
      <c r="CL391" s="873"/>
      <c r="CM391" s="873"/>
      <c r="CN391" s="873"/>
      <c r="CO391" s="873"/>
      <c r="CP391" s="873"/>
      <c r="CQ391" s="873"/>
      <c r="CR391" s="873"/>
      <c r="CS391" s="873"/>
      <c r="CT391" s="873"/>
      <c r="CU391" s="873"/>
      <c r="CV391" s="873"/>
      <c r="CW391" s="873"/>
      <c r="CX391" s="873"/>
      <c r="CY391" s="873"/>
      <c r="CZ391" s="874"/>
    </row>
    <row r="392" spans="1:390" ht="12.95" hidden="1" customHeight="1" thickBot="1">
      <c r="A392" s="875"/>
      <c r="B392" s="876"/>
      <c r="C392" s="876"/>
      <c r="D392" s="876"/>
      <c r="E392" s="876"/>
      <c r="F392" s="876"/>
      <c r="G392" s="876"/>
      <c r="H392" s="876"/>
      <c r="I392" s="876"/>
      <c r="J392" s="876"/>
      <c r="K392" s="876"/>
      <c r="L392" s="876"/>
      <c r="M392" s="876"/>
      <c r="N392" s="876"/>
      <c r="O392" s="876"/>
      <c r="P392" s="876"/>
      <c r="Q392" s="876"/>
      <c r="R392" s="876"/>
      <c r="S392" s="876"/>
      <c r="T392" s="876"/>
      <c r="U392" s="876"/>
      <c r="V392" s="876"/>
      <c r="W392" s="876"/>
      <c r="X392" s="876"/>
      <c r="Y392" s="876"/>
      <c r="Z392" s="876"/>
      <c r="AA392" s="876"/>
      <c r="AB392" s="876"/>
      <c r="AC392" s="876"/>
      <c r="AD392" s="876"/>
      <c r="AE392" s="876"/>
      <c r="AF392" s="876"/>
      <c r="AG392" s="876"/>
      <c r="AH392" s="876"/>
      <c r="AI392" s="876"/>
      <c r="AJ392" s="876"/>
      <c r="AK392" s="876"/>
      <c r="AL392" s="876"/>
      <c r="AM392" s="876"/>
      <c r="AN392" s="876"/>
      <c r="AO392" s="876"/>
      <c r="AP392" s="876"/>
      <c r="AQ392" s="876"/>
      <c r="AR392" s="876"/>
      <c r="AS392" s="876"/>
      <c r="AT392" s="876"/>
      <c r="AU392" s="876"/>
      <c r="AV392" s="876"/>
      <c r="AW392" s="876"/>
      <c r="AX392" s="876"/>
      <c r="AY392" s="876"/>
      <c r="AZ392" s="876"/>
      <c r="BA392" s="876"/>
      <c r="BB392" s="876"/>
      <c r="BC392" s="876"/>
      <c r="BD392" s="876"/>
      <c r="BE392" s="876"/>
      <c r="BF392" s="876"/>
      <c r="BG392" s="876"/>
      <c r="BH392" s="876"/>
      <c r="BI392" s="876"/>
      <c r="BJ392" s="876"/>
      <c r="BK392" s="876"/>
      <c r="BL392" s="876"/>
      <c r="BM392" s="876"/>
      <c r="BN392" s="876"/>
      <c r="BO392" s="876"/>
      <c r="BP392" s="876"/>
      <c r="BQ392" s="876"/>
      <c r="BR392" s="876"/>
      <c r="BS392" s="876"/>
      <c r="BT392" s="876"/>
      <c r="BU392" s="876"/>
      <c r="BV392" s="876"/>
      <c r="BW392" s="876"/>
      <c r="BX392" s="876"/>
      <c r="BY392" s="876"/>
      <c r="BZ392" s="876"/>
      <c r="CA392" s="876"/>
      <c r="CB392" s="876"/>
      <c r="CC392" s="876"/>
      <c r="CD392" s="876"/>
      <c r="CE392" s="876"/>
      <c r="CF392" s="876"/>
      <c r="CG392" s="876"/>
      <c r="CH392" s="876"/>
      <c r="CI392" s="876"/>
      <c r="CJ392" s="876"/>
      <c r="CK392" s="876"/>
      <c r="CL392" s="876"/>
      <c r="CM392" s="876"/>
      <c r="CN392" s="876"/>
      <c r="CO392" s="876"/>
      <c r="CP392" s="876"/>
      <c r="CQ392" s="876"/>
      <c r="CR392" s="876"/>
      <c r="CS392" s="876"/>
      <c r="CT392" s="876"/>
      <c r="CU392" s="876"/>
      <c r="CV392" s="876"/>
      <c r="CW392" s="876"/>
      <c r="CX392" s="876"/>
      <c r="CY392" s="876"/>
      <c r="CZ392" s="877"/>
    </row>
    <row r="393" spans="1:390" ht="12.95" hidden="1" customHeight="1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  <c r="AP393" s="30"/>
      <c r="AQ393" s="30"/>
      <c r="AR393" s="30"/>
      <c r="AS393" s="30"/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</row>
    <row r="394" spans="1:390" ht="12.95" customHeight="1">
      <c r="A394" s="18" t="s">
        <v>1092</v>
      </c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  <c r="AP394" s="30"/>
      <c r="AQ394" s="30"/>
      <c r="AR394" s="30"/>
      <c r="AS394" s="30"/>
      <c r="AT394" s="30"/>
      <c r="AU394" s="30"/>
      <c r="AV394" s="30"/>
      <c r="AW394" s="30"/>
      <c r="AX394" s="30"/>
      <c r="AY394" s="30"/>
      <c r="AZ394" s="30"/>
      <c r="BA394" s="30"/>
      <c r="BB394" s="30"/>
      <c r="BC394" s="30"/>
      <c r="BD394" s="30"/>
      <c r="BE394" s="30"/>
      <c r="BF394" s="30"/>
      <c r="BG394" s="30"/>
      <c r="BH394" s="30"/>
      <c r="BI394" s="30"/>
      <c r="BJ394" s="30"/>
      <c r="BK394" s="30"/>
      <c r="BL394" s="30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</row>
    <row r="395" spans="1:390" ht="12.95" customHeight="1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S395" s="30"/>
      <c r="AT395" s="30"/>
      <c r="AU395" s="30"/>
      <c r="AV395" s="30"/>
      <c r="AW395" s="30"/>
      <c r="AX395" s="30"/>
      <c r="AY395" s="30"/>
      <c r="AZ395" s="30"/>
      <c r="BA395" s="30"/>
      <c r="BB395" s="30"/>
      <c r="BC395" s="30"/>
      <c r="BD395" s="30"/>
      <c r="BE395" s="30"/>
      <c r="BF395" s="30"/>
      <c r="BG395" s="30"/>
      <c r="BH395" s="30"/>
      <c r="BI395" s="30"/>
      <c r="BJ395" s="30"/>
      <c r="BK395" s="30"/>
      <c r="BL395" s="30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</row>
    <row r="396" spans="1:390" ht="12.95" customHeight="1">
      <c r="A396" s="531" t="s">
        <v>2793</v>
      </c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</row>
    <row r="397" spans="1:390" ht="12.95" customHeight="1" thickBot="1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AH397" s="30"/>
      <c r="AI397" s="30"/>
      <c r="AJ397" s="30"/>
      <c r="AK397" s="30"/>
      <c r="AL397" s="30"/>
      <c r="AM397" s="30"/>
      <c r="AN397" s="30"/>
      <c r="AO397" s="30"/>
      <c r="AP397" s="30"/>
      <c r="AQ397" s="30"/>
      <c r="AR397" s="30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CB397" s="30"/>
      <c r="CC397" s="30"/>
      <c r="CD397" s="30"/>
      <c r="CE397" s="30"/>
      <c r="CF397" s="30"/>
      <c r="CG397" s="30"/>
      <c r="CH397" s="30"/>
      <c r="CI397" s="30"/>
      <c r="CJ397" s="62"/>
      <c r="CK397" s="62"/>
      <c r="CL397" s="62"/>
      <c r="CM397" s="62"/>
      <c r="CN397" s="62"/>
      <c r="CO397" s="62"/>
      <c r="CP397" s="62"/>
      <c r="CQ397" s="62"/>
      <c r="CR397" s="62"/>
      <c r="CS397" s="62"/>
      <c r="CT397" s="62"/>
      <c r="CU397" s="62"/>
      <c r="CV397" s="62"/>
      <c r="CW397" s="62"/>
      <c r="CX397" s="62"/>
      <c r="CY397" s="62"/>
      <c r="CZ397" s="62"/>
    </row>
    <row r="398" spans="1:390" ht="12.95" customHeight="1" thickBot="1">
      <c r="A398" s="1086" t="s">
        <v>0</v>
      </c>
      <c r="B398" s="1086"/>
      <c r="C398" s="1086"/>
      <c r="D398" s="1086"/>
      <c r="E398" s="1086"/>
      <c r="F398" s="1086"/>
      <c r="G398" s="1488" t="s">
        <v>1015</v>
      </c>
      <c r="H398" s="1489"/>
      <c r="I398" s="1489"/>
      <c r="J398" s="1489"/>
      <c r="K398" s="1489"/>
      <c r="L398" s="1489"/>
      <c r="M398" s="1489"/>
      <c r="N398" s="1086" t="s">
        <v>40</v>
      </c>
      <c r="O398" s="1337"/>
      <c r="P398" s="1337"/>
      <c r="Q398" s="1337"/>
      <c r="R398" s="1337"/>
      <c r="S398" s="1337"/>
      <c r="T398" s="1337"/>
      <c r="U398" s="1337"/>
      <c r="V398" s="1337"/>
      <c r="W398" s="1337"/>
      <c r="X398" s="1337"/>
      <c r="Y398" s="1337"/>
      <c r="Z398" s="1337"/>
      <c r="AA398" s="1337"/>
      <c r="AB398" s="1337"/>
      <c r="AC398" s="1337"/>
      <c r="AD398" s="1086" t="s">
        <v>547</v>
      </c>
      <c r="AE398" s="1154"/>
      <c r="AF398" s="1154"/>
      <c r="AG398" s="1154"/>
      <c r="AH398" s="1154"/>
      <c r="AI398" s="1154"/>
      <c r="AJ398" s="1154"/>
      <c r="AK398" s="1154"/>
      <c r="AL398" s="1154"/>
      <c r="AM398" s="1154"/>
      <c r="AN398" s="1154"/>
      <c r="AO398" s="1154"/>
      <c r="AP398" s="1154"/>
      <c r="AQ398" s="1086" t="s">
        <v>949</v>
      </c>
      <c r="AR398" s="1319"/>
      <c r="AS398" s="1319"/>
      <c r="AT398" s="1319"/>
      <c r="AU398" s="1319"/>
      <c r="AV398" s="1319"/>
      <c r="AW398" s="1319"/>
      <c r="AX398" s="1319"/>
      <c r="AY398" s="1319"/>
      <c r="AZ398" s="1319"/>
      <c r="BA398" s="1319"/>
      <c r="BB398" s="1319"/>
      <c r="BC398" s="1319"/>
      <c r="BD398" s="1319"/>
      <c r="BE398" s="1319"/>
      <c r="BF398" s="1319"/>
      <c r="BG398" s="1319"/>
      <c r="BH398" s="1319"/>
      <c r="BI398" s="1319"/>
      <c r="BJ398" s="1319"/>
      <c r="BK398" s="1319"/>
      <c r="BL398" s="1319"/>
      <c r="BM398" s="1319"/>
      <c r="BN398" s="1319"/>
      <c r="BO398" s="1319"/>
      <c r="BP398" s="1319"/>
      <c r="BQ398" s="1319"/>
      <c r="BR398" s="1319"/>
      <c r="BS398" s="1319"/>
      <c r="BT398" s="1319"/>
      <c r="BU398" s="1319"/>
      <c r="BV398" s="1319"/>
      <c r="BW398" s="1319"/>
      <c r="BX398" s="1319"/>
      <c r="BY398" s="1319"/>
      <c r="BZ398" s="1319"/>
      <c r="CA398" s="1086" t="s">
        <v>1526</v>
      </c>
      <c r="CB398" s="1337"/>
      <c r="CC398" s="1337"/>
      <c r="CD398" s="1337"/>
      <c r="CE398" s="1337"/>
      <c r="CF398" s="1337"/>
      <c r="CG398" s="1337"/>
      <c r="CH398" s="1337"/>
      <c r="CI398" s="1337"/>
      <c r="CJ398" s="1337"/>
      <c r="CK398" s="1086" t="s">
        <v>2776</v>
      </c>
      <c r="CL398" s="1337"/>
      <c r="CM398" s="1337"/>
      <c r="CN398" s="1337"/>
      <c r="CO398" s="1337"/>
      <c r="CP398" s="1337"/>
      <c r="CQ398" s="1337"/>
      <c r="CR398" s="1337"/>
      <c r="CS398" s="1337"/>
      <c r="CT398" s="1337"/>
      <c r="CU398" s="1337"/>
      <c r="CV398" s="1337"/>
      <c r="CW398" s="1337"/>
      <c r="CX398" s="1337"/>
      <c r="CY398" s="1337"/>
      <c r="CZ398" s="1337"/>
    </row>
    <row r="399" spans="1:390" ht="12.95" customHeight="1" thickBot="1">
      <c r="A399" s="1086"/>
      <c r="B399" s="1086"/>
      <c r="C399" s="1086"/>
      <c r="D399" s="1086"/>
      <c r="E399" s="1086"/>
      <c r="F399" s="1086"/>
      <c r="G399" s="1489"/>
      <c r="H399" s="1489"/>
      <c r="I399" s="1489"/>
      <c r="J399" s="1489"/>
      <c r="K399" s="1489"/>
      <c r="L399" s="1489"/>
      <c r="M399" s="1489"/>
      <c r="N399" s="1337"/>
      <c r="O399" s="1337"/>
      <c r="P399" s="1337"/>
      <c r="Q399" s="1337"/>
      <c r="R399" s="1337"/>
      <c r="S399" s="1337"/>
      <c r="T399" s="1337"/>
      <c r="U399" s="1337"/>
      <c r="V399" s="1337"/>
      <c r="W399" s="1337"/>
      <c r="X399" s="1337"/>
      <c r="Y399" s="1337"/>
      <c r="Z399" s="1337"/>
      <c r="AA399" s="1337"/>
      <c r="AB399" s="1337"/>
      <c r="AC399" s="1337"/>
      <c r="AD399" s="1154"/>
      <c r="AE399" s="1154"/>
      <c r="AF399" s="1154"/>
      <c r="AG399" s="1154"/>
      <c r="AH399" s="1154"/>
      <c r="AI399" s="1154"/>
      <c r="AJ399" s="1154"/>
      <c r="AK399" s="1154"/>
      <c r="AL399" s="1154"/>
      <c r="AM399" s="1154"/>
      <c r="AN399" s="1154"/>
      <c r="AO399" s="1154"/>
      <c r="AP399" s="1154"/>
      <c r="AQ399" s="1123" t="s">
        <v>948</v>
      </c>
      <c r="AR399" s="1124"/>
      <c r="AS399" s="1124"/>
      <c r="AT399" s="1124"/>
      <c r="AU399" s="1124"/>
      <c r="AV399" s="1124"/>
      <c r="AW399" s="1124"/>
      <c r="AX399" s="1124"/>
      <c r="AY399" s="1124"/>
      <c r="AZ399" s="1123" t="s">
        <v>970</v>
      </c>
      <c r="BA399" s="1337"/>
      <c r="BB399" s="1337"/>
      <c r="BC399" s="1337"/>
      <c r="BD399" s="1337"/>
      <c r="BE399" s="1337"/>
      <c r="BF399" s="1337"/>
      <c r="BG399" s="1337"/>
      <c r="BH399" s="1337"/>
      <c r="BI399" s="1337"/>
      <c r="BJ399" s="1123" t="s">
        <v>1014</v>
      </c>
      <c r="BK399" s="1337"/>
      <c r="BL399" s="1337"/>
      <c r="BM399" s="1337"/>
      <c r="BN399" s="1337"/>
      <c r="BO399" s="1337"/>
      <c r="BP399" s="1337"/>
      <c r="BQ399" s="1337"/>
      <c r="BR399" s="1337"/>
      <c r="BS399" s="1123" t="s">
        <v>1865</v>
      </c>
      <c r="BT399" s="1337"/>
      <c r="BU399" s="1337"/>
      <c r="BV399" s="1337"/>
      <c r="BW399" s="1337"/>
      <c r="BX399" s="1337"/>
      <c r="BY399" s="1337"/>
      <c r="BZ399" s="1337"/>
      <c r="CA399" s="1337"/>
      <c r="CB399" s="1337"/>
      <c r="CC399" s="1337"/>
      <c r="CD399" s="1337"/>
      <c r="CE399" s="1337"/>
      <c r="CF399" s="1337"/>
      <c r="CG399" s="1337"/>
      <c r="CH399" s="1337"/>
      <c r="CI399" s="1337"/>
      <c r="CJ399" s="1337"/>
      <c r="CK399" s="1123" t="s">
        <v>470</v>
      </c>
      <c r="CL399" s="1337"/>
      <c r="CM399" s="1337"/>
      <c r="CN399" s="1337"/>
      <c r="CO399" s="1337"/>
      <c r="CP399" s="1337"/>
      <c r="CQ399" s="1337"/>
      <c r="CR399" s="1337"/>
      <c r="CS399" s="1123" t="s">
        <v>471</v>
      </c>
      <c r="CT399" s="1337"/>
      <c r="CU399" s="1337"/>
      <c r="CV399" s="1337"/>
      <c r="CW399" s="1337"/>
      <c r="CX399" s="1337"/>
      <c r="CY399" s="1337"/>
      <c r="CZ399" s="1337"/>
    </row>
    <row r="400" spans="1:390" ht="12.95" customHeight="1">
      <c r="A400" s="1114"/>
      <c r="B400" s="1281"/>
      <c r="C400" s="1281"/>
      <c r="D400" s="1281"/>
      <c r="E400" s="1281"/>
      <c r="F400" s="1281"/>
      <c r="G400" s="1418"/>
      <c r="H400" s="1419"/>
      <c r="I400" s="1419"/>
      <c r="J400" s="1419"/>
      <c r="K400" s="1419"/>
      <c r="L400" s="1419"/>
      <c r="M400" s="1419"/>
      <c r="N400" s="1420"/>
      <c r="O400" s="1486"/>
      <c r="P400" s="1486"/>
      <c r="Q400" s="1486"/>
      <c r="R400" s="1486"/>
      <c r="S400" s="1486"/>
      <c r="T400" s="1486"/>
      <c r="U400" s="1486"/>
      <c r="V400" s="1486"/>
      <c r="W400" s="1486"/>
      <c r="X400" s="1486"/>
      <c r="Y400" s="1486"/>
      <c r="Z400" s="1486"/>
      <c r="AA400" s="1486"/>
      <c r="AB400" s="1486"/>
      <c r="AC400" s="1487"/>
      <c r="AD400" s="1415"/>
      <c r="AE400" s="1416"/>
      <c r="AF400" s="1416"/>
      <c r="AG400" s="1416"/>
      <c r="AH400" s="1416"/>
      <c r="AI400" s="1416"/>
      <c r="AJ400" s="1416"/>
      <c r="AK400" s="1416"/>
      <c r="AL400" s="1416"/>
      <c r="AM400" s="1416"/>
      <c r="AN400" s="1416"/>
      <c r="AO400" s="1416"/>
      <c r="AP400" s="1416"/>
      <c r="AQ400" s="1426"/>
      <c r="AR400" s="1426"/>
      <c r="AS400" s="1426"/>
      <c r="AT400" s="1426"/>
      <c r="AU400" s="1426"/>
      <c r="AV400" s="1426"/>
      <c r="AW400" s="1426"/>
      <c r="AX400" s="1426"/>
      <c r="AY400" s="1426"/>
      <c r="AZ400" s="1077"/>
      <c r="BA400" s="1427"/>
      <c r="BB400" s="1427"/>
      <c r="BC400" s="1427"/>
      <c r="BD400" s="1427"/>
      <c r="BE400" s="1427"/>
      <c r="BF400" s="1427"/>
      <c r="BG400" s="1427"/>
      <c r="BH400" s="1427"/>
      <c r="BI400" s="1428"/>
      <c r="BJ400" s="1077"/>
      <c r="BK400" s="1078"/>
      <c r="BL400" s="1078"/>
      <c r="BM400" s="1078"/>
      <c r="BN400" s="1078"/>
      <c r="BO400" s="1078"/>
      <c r="BP400" s="1078"/>
      <c r="BQ400" s="1078"/>
      <c r="BR400" s="1079"/>
      <c r="BS400" s="1429" t="s">
        <v>3327</v>
      </c>
      <c r="BT400" s="1430"/>
      <c r="BU400" s="1430"/>
      <c r="BV400" s="1430"/>
      <c r="BW400" s="1430"/>
      <c r="BX400" s="1430"/>
      <c r="BY400" s="1430"/>
      <c r="BZ400" s="1430"/>
      <c r="CA400" s="1490"/>
      <c r="CB400" s="1491"/>
      <c r="CC400" s="1491"/>
      <c r="CD400" s="1491"/>
      <c r="CE400" s="1491"/>
      <c r="CF400" s="1491"/>
      <c r="CG400" s="1491"/>
      <c r="CH400" s="1491"/>
      <c r="CI400" s="1491"/>
      <c r="CJ400" s="1491"/>
      <c r="CK400" s="1114"/>
      <c r="CL400" s="1281"/>
      <c r="CM400" s="1281"/>
      <c r="CN400" s="1281"/>
      <c r="CO400" s="1281"/>
      <c r="CP400" s="1281"/>
      <c r="CQ400" s="1281"/>
      <c r="CR400" s="1281"/>
      <c r="CS400" s="1114"/>
      <c r="CT400" s="1281"/>
      <c r="CU400" s="1281"/>
      <c r="CV400" s="1281"/>
      <c r="CW400" s="1281"/>
      <c r="CX400" s="1281"/>
      <c r="CY400" s="1281"/>
      <c r="CZ400" s="1281"/>
      <c r="DA400" s="30"/>
      <c r="DG400" s="13"/>
      <c r="DH400" s="13"/>
      <c r="DI400" s="13"/>
      <c r="DJ400" s="575"/>
      <c r="DK400" s="13"/>
      <c r="DL400" s="13"/>
      <c r="DM400" s="13"/>
      <c r="DN400" s="13"/>
      <c r="DO400" s="13"/>
      <c r="DP400" s="13"/>
      <c r="DQ400" s="13"/>
      <c r="DR400" s="13"/>
      <c r="DS400" s="13"/>
      <c r="DT400" s="13"/>
      <c r="DU400" s="30"/>
      <c r="DV400" s="30"/>
      <c r="DW400" s="30"/>
      <c r="DX400" s="30"/>
      <c r="DY400" s="30"/>
      <c r="DZ400" s="30"/>
      <c r="EA400" s="30"/>
      <c r="EB400" s="30"/>
      <c r="EC400" s="30"/>
      <c r="ED400" s="30"/>
      <c r="EE400" s="30"/>
      <c r="EF400" s="30"/>
      <c r="EG400" s="30"/>
      <c r="EH400" s="30"/>
      <c r="EI400" s="30"/>
      <c r="EJ400" s="30"/>
      <c r="EK400" s="30"/>
      <c r="EL400" s="30"/>
      <c r="EM400" s="30"/>
      <c r="EN400" s="30"/>
      <c r="EO400" s="30"/>
      <c r="EP400" s="30"/>
      <c r="EQ400" s="30"/>
      <c r="ER400" s="30"/>
      <c r="ES400" s="30"/>
      <c r="ET400" s="30"/>
      <c r="EU400" s="30"/>
      <c r="EV400" s="30"/>
      <c r="EW400" s="30"/>
      <c r="EX400" s="30"/>
      <c r="EY400" s="30"/>
      <c r="EZ400" s="30"/>
      <c r="FA400" s="30"/>
      <c r="FB400" s="30"/>
      <c r="FC400" s="30"/>
      <c r="FD400" s="30"/>
      <c r="FE400" s="30"/>
      <c r="FF400" s="30"/>
      <c r="FG400" s="30"/>
      <c r="FH400" s="30"/>
      <c r="FI400" s="30"/>
      <c r="FJ400" s="30"/>
      <c r="FK400" s="30"/>
      <c r="FL400" s="30"/>
      <c r="FM400" s="30"/>
      <c r="FN400" s="30"/>
      <c r="FO400" s="30"/>
      <c r="FP400" s="30"/>
      <c r="FQ400" s="30"/>
      <c r="FR400" s="30"/>
      <c r="FS400" s="30"/>
      <c r="FT400" s="30"/>
      <c r="FU400" s="30"/>
      <c r="FV400" s="30"/>
      <c r="FW400" s="30"/>
      <c r="FX400" s="30"/>
      <c r="FY400" s="30"/>
      <c r="FZ400" s="30"/>
      <c r="GA400" s="30"/>
      <c r="GB400" s="30"/>
      <c r="GC400" s="30"/>
      <c r="GD400" s="30"/>
      <c r="GE400" s="30"/>
      <c r="GF400" s="30"/>
      <c r="GG400" s="30"/>
      <c r="GH400" s="30"/>
      <c r="GI400" s="30"/>
      <c r="GJ400" s="30"/>
      <c r="GK400" s="30"/>
      <c r="GL400" s="30"/>
      <c r="GM400" s="30"/>
      <c r="GN400" s="30"/>
      <c r="GO400" s="30"/>
      <c r="GP400" s="30"/>
      <c r="GQ400" s="30"/>
      <c r="GR400" s="30"/>
      <c r="GS400" s="30"/>
      <c r="GT400" s="30"/>
      <c r="GU400" s="30"/>
      <c r="GV400" s="30"/>
      <c r="GW400" s="30"/>
      <c r="GX400" s="30"/>
      <c r="GY400" s="30"/>
      <c r="GZ400" s="30"/>
      <c r="HA400" s="30"/>
      <c r="HB400" s="30"/>
      <c r="HC400" s="30"/>
      <c r="HD400" s="30"/>
      <c r="HE400" s="30"/>
      <c r="HF400" s="30"/>
      <c r="HG400" s="30"/>
      <c r="HH400" s="30"/>
      <c r="HI400" s="30"/>
      <c r="HJ400" s="30"/>
      <c r="HK400" s="30"/>
      <c r="HL400" s="30"/>
      <c r="HM400" s="30"/>
      <c r="HN400" s="30"/>
      <c r="HO400" s="30"/>
      <c r="HP400" s="30"/>
      <c r="HQ400" s="30"/>
      <c r="HR400" s="30"/>
      <c r="HS400" s="30"/>
      <c r="HT400" s="30"/>
      <c r="HU400" s="30"/>
      <c r="HV400" s="30"/>
      <c r="HW400" s="30"/>
      <c r="HX400" s="30"/>
      <c r="HY400" s="30"/>
      <c r="HZ400" s="30"/>
      <c r="IA400" s="30"/>
      <c r="IB400" s="30"/>
      <c r="IC400" s="30"/>
      <c r="ID400" s="30"/>
      <c r="IE400" s="30"/>
      <c r="IF400" s="30"/>
      <c r="IG400" s="30"/>
      <c r="IH400" s="30"/>
      <c r="II400" s="30"/>
      <c r="IJ400" s="30"/>
      <c r="IK400" s="30"/>
      <c r="IL400" s="30"/>
      <c r="IM400" s="30"/>
      <c r="IN400" s="30"/>
      <c r="IO400" s="30"/>
      <c r="IP400" s="30"/>
      <c r="IQ400" s="30"/>
      <c r="IR400" s="30"/>
      <c r="IS400" s="30"/>
      <c r="IT400" s="30"/>
      <c r="IU400" s="30"/>
      <c r="IV400" s="30"/>
      <c r="IW400" s="30"/>
      <c r="IX400" s="30"/>
      <c r="IY400" s="30"/>
      <c r="IZ400" s="30"/>
      <c r="JA400" s="30"/>
      <c r="JB400" s="30"/>
      <c r="JC400" s="30"/>
      <c r="JD400" s="30"/>
      <c r="JE400" s="30"/>
      <c r="JF400" s="30"/>
      <c r="JG400" s="30"/>
      <c r="JH400" s="30"/>
      <c r="JI400" s="30"/>
      <c r="JJ400" s="30"/>
      <c r="JK400" s="30"/>
      <c r="JL400" s="30"/>
      <c r="JM400" s="30"/>
      <c r="JN400" s="30"/>
      <c r="JO400" s="30"/>
      <c r="JP400" s="30"/>
      <c r="JQ400" s="30"/>
      <c r="JR400" s="30"/>
      <c r="JS400" s="30"/>
      <c r="JT400" s="30"/>
      <c r="JU400" s="30"/>
      <c r="JV400" s="30"/>
      <c r="JW400" s="30"/>
      <c r="JX400" s="30"/>
      <c r="JY400" s="30"/>
      <c r="JZ400" s="30"/>
      <c r="KA400" s="30"/>
      <c r="KB400" s="30"/>
      <c r="KC400" s="30"/>
      <c r="KD400" s="30"/>
      <c r="KE400" s="30"/>
      <c r="KF400" s="30"/>
      <c r="KG400" s="30"/>
      <c r="KH400" s="30"/>
      <c r="KI400" s="30"/>
      <c r="KJ400" s="30"/>
      <c r="KK400" s="30"/>
      <c r="KL400" s="30"/>
      <c r="KM400" s="30"/>
      <c r="KN400" s="30"/>
      <c r="KO400" s="30"/>
      <c r="KP400" s="30"/>
      <c r="KQ400" s="30"/>
      <c r="KR400" s="30"/>
      <c r="KS400" s="30"/>
      <c r="KT400" s="30"/>
      <c r="KU400" s="30"/>
      <c r="KV400" s="30"/>
      <c r="KW400" s="30"/>
      <c r="KX400" s="30"/>
      <c r="KY400" s="30"/>
      <c r="KZ400" s="30"/>
      <c r="LA400" s="30"/>
      <c r="LB400" s="30"/>
      <c r="LC400" s="30"/>
      <c r="LD400" s="30"/>
      <c r="LE400" s="30"/>
      <c r="LF400" s="30"/>
      <c r="LG400" s="30"/>
      <c r="LH400" s="30"/>
      <c r="LI400" s="30"/>
      <c r="LJ400" s="30"/>
      <c r="LK400" s="30"/>
      <c r="LL400" s="30"/>
      <c r="LM400" s="30"/>
      <c r="LN400" s="30"/>
      <c r="LO400" s="30"/>
      <c r="LP400" s="30"/>
      <c r="LQ400" s="30"/>
      <c r="LR400" s="30"/>
      <c r="LS400" s="30"/>
      <c r="LT400" s="30"/>
      <c r="LU400" s="30"/>
      <c r="LV400" s="30"/>
      <c r="LW400" s="30"/>
      <c r="LX400" s="30"/>
      <c r="LY400" s="30"/>
      <c r="LZ400" s="30"/>
      <c r="MA400" s="30"/>
      <c r="MB400" s="30"/>
      <c r="MC400" s="30"/>
      <c r="MD400" s="30"/>
      <c r="ME400" s="30"/>
      <c r="MF400" s="30"/>
      <c r="MG400" s="30"/>
      <c r="MH400" s="30"/>
      <c r="MI400" s="30"/>
      <c r="MJ400" s="30"/>
      <c r="MK400" s="30"/>
      <c r="ML400" s="30"/>
      <c r="MM400" s="30"/>
      <c r="MN400" s="30"/>
      <c r="MO400" s="30"/>
      <c r="MP400" s="30"/>
      <c r="MQ400" s="30"/>
      <c r="MR400" s="30"/>
      <c r="MS400" s="30"/>
      <c r="MT400" s="30"/>
      <c r="MU400" s="30"/>
      <c r="MV400" s="30"/>
      <c r="MW400" s="30"/>
      <c r="MX400" s="30"/>
      <c r="MY400" s="30"/>
      <c r="MZ400" s="30"/>
      <c r="NA400" s="30"/>
      <c r="NB400" s="30"/>
      <c r="NC400" s="30"/>
      <c r="ND400" s="30"/>
      <c r="NE400" s="30"/>
      <c r="NF400" s="30"/>
      <c r="NG400" s="30"/>
      <c r="NH400" s="30"/>
      <c r="NI400" s="30"/>
      <c r="NJ400" s="30"/>
      <c r="NK400" s="30"/>
      <c r="NL400" s="30"/>
      <c r="NM400" s="30"/>
      <c r="NN400" s="30"/>
      <c r="NO400" s="30"/>
      <c r="NP400" s="30"/>
      <c r="NQ400" s="30"/>
      <c r="NR400" s="30"/>
      <c r="NS400" s="30"/>
      <c r="NT400" s="30"/>
      <c r="NU400" s="30"/>
      <c r="NV400" s="30"/>
      <c r="NW400" s="30"/>
      <c r="NX400" s="30"/>
      <c r="NY400" s="30"/>
      <c r="NZ400" s="30"/>
    </row>
    <row r="401" spans="1:390" ht="12.95" customHeight="1" thickBot="1">
      <c r="A401" s="30"/>
      <c r="B401" s="30"/>
      <c r="C401" s="30"/>
      <c r="D401" s="30"/>
      <c r="E401" s="30"/>
      <c r="F401" s="30"/>
      <c r="G401" s="4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BI401" s="76"/>
      <c r="BJ401" s="1431" t="s">
        <v>11</v>
      </c>
      <c r="BK401" s="1432"/>
      <c r="BL401" s="1432"/>
      <c r="BM401" s="1432"/>
      <c r="BN401" s="1432"/>
      <c r="BO401" s="1432"/>
      <c r="BP401" s="1432"/>
      <c r="BQ401" s="1432"/>
      <c r="BR401" s="1433"/>
      <c r="BS401" s="1423"/>
      <c r="BT401" s="1424"/>
      <c r="BU401" s="1424"/>
      <c r="BV401" s="1424"/>
      <c r="BW401" s="1424"/>
      <c r="BX401" s="1424"/>
      <c r="BY401" s="1424"/>
      <c r="BZ401" s="1425"/>
      <c r="CA401" s="74"/>
      <c r="CB401" s="75"/>
      <c r="CC401" s="75"/>
      <c r="CD401" s="75"/>
      <c r="CE401" s="75"/>
      <c r="CF401" s="75"/>
      <c r="CG401" s="75"/>
      <c r="CH401" s="75"/>
      <c r="CI401" s="59"/>
      <c r="CJ401" s="59"/>
      <c r="CK401" s="59"/>
      <c r="CL401" s="59"/>
      <c r="CM401" s="59"/>
      <c r="CN401" s="59"/>
      <c r="CO401" s="59"/>
      <c r="CP401" s="59"/>
      <c r="CQ401" s="59"/>
      <c r="CR401" s="59"/>
      <c r="CS401" s="59"/>
      <c r="CT401" s="59"/>
      <c r="CU401" s="59"/>
      <c r="CV401" s="59"/>
      <c r="CW401" s="59"/>
      <c r="CX401" s="59"/>
      <c r="CY401" s="59"/>
      <c r="CZ401" s="59"/>
    </row>
    <row r="402" spans="1:390" ht="12.95" customHeight="1" thickBot="1">
      <c r="A402" s="24" t="s">
        <v>1138</v>
      </c>
      <c r="B402" s="31"/>
      <c r="C402" s="31"/>
      <c r="D402" s="31"/>
      <c r="E402" s="31"/>
      <c r="F402" s="31"/>
      <c r="G402" s="33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3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0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0"/>
      <c r="CH402" s="32"/>
      <c r="CI402" s="32"/>
      <c r="CJ402" s="32"/>
      <c r="CK402" s="32"/>
      <c r="CL402" s="32"/>
      <c r="CM402" s="32"/>
      <c r="CN402" s="30"/>
      <c r="CO402" s="32"/>
      <c r="CP402" s="32"/>
      <c r="CQ402" s="32"/>
      <c r="CR402" s="32"/>
      <c r="CS402" s="32"/>
      <c r="CT402" s="32"/>
      <c r="CU402" s="32"/>
      <c r="CV402" s="32"/>
      <c r="CW402" s="32"/>
      <c r="CX402" s="32"/>
      <c r="CY402" s="32"/>
      <c r="CZ402" s="32"/>
    </row>
    <row r="403" spans="1:390" ht="12.95" customHeight="1">
      <c r="A403" s="878" t="s">
        <v>2622</v>
      </c>
      <c r="B403" s="870"/>
      <c r="C403" s="870"/>
      <c r="D403" s="870"/>
      <c r="E403" s="870"/>
      <c r="F403" s="870"/>
      <c r="G403" s="870"/>
      <c r="H403" s="870"/>
      <c r="I403" s="870"/>
      <c r="J403" s="870"/>
      <c r="K403" s="870"/>
      <c r="L403" s="870"/>
      <c r="M403" s="870"/>
      <c r="N403" s="870"/>
      <c r="O403" s="870"/>
      <c r="P403" s="870"/>
      <c r="Q403" s="870"/>
      <c r="R403" s="870"/>
      <c r="S403" s="870"/>
      <c r="T403" s="870"/>
      <c r="U403" s="870"/>
      <c r="V403" s="870"/>
      <c r="W403" s="870"/>
      <c r="X403" s="870"/>
      <c r="Y403" s="870"/>
      <c r="Z403" s="870"/>
      <c r="AA403" s="870"/>
      <c r="AB403" s="870"/>
      <c r="AC403" s="870"/>
      <c r="AD403" s="870"/>
      <c r="AE403" s="870"/>
      <c r="AF403" s="870"/>
      <c r="AG403" s="870"/>
      <c r="AH403" s="870"/>
      <c r="AI403" s="870"/>
      <c r="AJ403" s="870"/>
      <c r="AK403" s="870"/>
      <c r="AL403" s="870"/>
      <c r="AM403" s="870"/>
      <c r="AN403" s="870"/>
      <c r="AO403" s="870"/>
      <c r="AP403" s="870"/>
      <c r="AQ403" s="870"/>
      <c r="AR403" s="870"/>
      <c r="AS403" s="870"/>
      <c r="AT403" s="870"/>
      <c r="AU403" s="870"/>
      <c r="AV403" s="870"/>
      <c r="AW403" s="870"/>
      <c r="AX403" s="870"/>
      <c r="AY403" s="870"/>
      <c r="AZ403" s="870"/>
      <c r="BA403" s="870"/>
      <c r="BB403" s="870"/>
      <c r="BC403" s="870"/>
      <c r="BD403" s="870"/>
      <c r="BE403" s="870"/>
      <c r="BF403" s="870"/>
      <c r="BG403" s="870"/>
      <c r="BH403" s="870"/>
      <c r="BI403" s="870"/>
      <c r="BJ403" s="870"/>
      <c r="BK403" s="870"/>
      <c r="BL403" s="870"/>
      <c r="BM403" s="870"/>
      <c r="BN403" s="870"/>
      <c r="BO403" s="870"/>
      <c r="BP403" s="870"/>
      <c r="BQ403" s="870"/>
      <c r="BR403" s="870"/>
      <c r="BS403" s="870"/>
      <c r="BT403" s="870"/>
      <c r="BU403" s="870"/>
      <c r="BV403" s="870"/>
      <c r="BW403" s="870"/>
      <c r="BX403" s="870"/>
      <c r="BY403" s="870"/>
      <c r="BZ403" s="870"/>
      <c r="CA403" s="870"/>
      <c r="CB403" s="870"/>
      <c r="CC403" s="870"/>
      <c r="CD403" s="870"/>
      <c r="CE403" s="870"/>
      <c r="CF403" s="870"/>
      <c r="CG403" s="870"/>
      <c r="CH403" s="870"/>
      <c r="CI403" s="870"/>
      <c r="CJ403" s="870"/>
      <c r="CK403" s="870"/>
      <c r="CL403" s="870"/>
      <c r="CM403" s="870"/>
      <c r="CN403" s="870"/>
      <c r="CO403" s="870"/>
      <c r="CP403" s="870"/>
      <c r="CQ403" s="870"/>
      <c r="CR403" s="870"/>
      <c r="CS403" s="870"/>
      <c r="CT403" s="870"/>
      <c r="CU403" s="870"/>
      <c r="CV403" s="870"/>
      <c r="CW403" s="870"/>
      <c r="CX403" s="870"/>
      <c r="CY403" s="870"/>
      <c r="CZ403" s="871"/>
    </row>
    <row r="404" spans="1:390" ht="12.95" customHeight="1">
      <c r="A404" s="872"/>
      <c r="B404" s="873"/>
      <c r="C404" s="873"/>
      <c r="D404" s="873"/>
      <c r="E404" s="873"/>
      <c r="F404" s="873"/>
      <c r="G404" s="873"/>
      <c r="H404" s="873"/>
      <c r="I404" s="873"/>
      <c r="J404" s="873"/>
      <c r="K404" s="873"/>
      <c r="L404" s="873"/>
      <c r="M404" s="873"/>
      <c r="N404" s="873"/>
      <c r="O404" s="873"/>
      <c r="P404" s="873"/>
      <c r="Q404" s="873"/>
      <c r="R404" s="873"/>
      <c r="S404" s="873"/>
      <c r="T404" s="873"/>
      <c r="U404" s="873"/>
      <c r="V404" s="873"/>
      <c r="W404" s="873"/>
      <c r="X404" s="873"/>
      <c r="Y404" s="873"/>
      <c r="Z404" s="873"/>
      <c r="AA404" s="873"/>
      <c r="AB404" s="873"/>
      <c r="AC404" s="873"/>
      <c r="AD404" s="873"/>
      <c r="AE404" s="873"/>
      <c r="AF404" s="873"/>
      <c r="AG404" s="873"/>
      <c r="AH404" s="873"/>
      <c r="AI404" s="873"/>
      <c r="AJ404" s="873"/>
      <c r="AK404" s="873"/>
      <c r="AL404" s="873"/>
      <c r="AM404" s="873"/>
      <c r="AN404" s="873"/>
      <c r="AO404" s="873"/>
      <c r="AP404" s="873"/>
      <c r="AQ404" s="873"/>
      <c r="AR404" s="873"/>
      <c r="AS404" s="873"/>
      <c r="AT404" s="873"/>
      <c r="AU404" s="873"/>
      <c r="AV404" s="873"/>
      <c r="AW404" s="873"/>
      <c r="AX404" s="873"/>
      <c r="AY404" s="873"/>
      <c r="AZ404" s="873"/>
      <c r="BA404" s="873"/>
      <c r="BB404" s="873"/>
      <c r="BC404" s="873"/>
      <c r="BD404" s="873"/>
      <c r="BE404" s="873"/>
      <c r="BF404" s="873"/>
      <c r="BG404" s="873"/>
      <c r="BH404" s="873"/>
      <c r="BI404" s="873"/>
      <c r="BJ404" s="873"/>
      <c r="BK404" s="873"/>
      <c r="BL404" s="873"/>
      <c r="BM404" s="873"/>
      <c r="BN404" s="873"/>
      <c r="BO404" s="873"/>
      <c r="BP404" s="873"/>
      <c r="BQ404" s="873"/>
      <c r="BR404" s="873"/>
      <c r="BS404" s="873"/>
      <c r="BT404" s="873"/>
      <c r="BU404" s="873"/>
      <c r="BV404" s="873"/>
      <c r="BW404" s="873"/>
      <c r="BX404" s="873"/>
      <c r="BY404" s="873"/>
      <c r="BZ404" s="873"/>
      <c r="CA404" s="873"/>
      <c r="CB404" s="873"/>
      <c r="CC404" s="873"/>
      <c r="CD404" s="873"/>
      <c r="CE404" s="873"/>
      <c r="CF404" s="873"/>
      <c r="CG404" s="873"/>
      <c r="CH404" s="873"/>
      <c r="CI404" s="873"/>
      <c r="CJ404" s="873"/>
      <c r="CK404" s="873"/>
      <c r="CL404" s="873"/>
      <c r="CM404" s="873"/>
      <c r="CN404" s="873"/>
      <c r="CO404" s="873"/>
      <c r="CP404" s="873"/>
      <c r="CQ404" s="873"/>
      <c r="CR404" s="873"/>
      <c r="CS404" s="873"/>
      <c r="CT404" s="873"/>
      <c r="CU404" s="873"/>
      <c r="CV404" s="873"/>
      <c r="CW404" s="873"/>
      <c r="CX404" s="873"/>
      <c r="CY404" s="873"/>
      <c r="CZ404" s="874"/>
    </row>
    <row r="405" spans="1:390" ht="12.95" customHeight="1" thickBot="1">
      <c r="A405" s="875"/>
      <c r="B405" s="876"/>
      <c r="C405" s="876"/>
      <c r="D405" s="876"/>
      <c r="E405" s="876"/>
      <c r="F405" s="876"/>
      <c r="G405" s="876"/>
      <c r="H405" s="876"/>
      <c r="I405" s="876"/>
      <c r="J405" s="876"/>
      <c r="K405" s="876"/>
      <c r="L405" s="876"/>
      <c r="M405" s="876"/>
      <c r="N405" s="876"/>
      <c r="O405" s="876"/>
      <c r="P405" s="876"/>
      <c r="Q405" s="876"/>
      <c r="R405" s="876"/>
      <c r="S405" s="876"/>
      <c r="T405" s="876"/>
      <c r="U405" s="876"/>
      <c r="V405" s="876"/>
      <c r="W405" s="876"/>
      <c r="X405" s="876"/>
      <c r="Y405" s="876"/>
      <c r="Z405" s="876"/>
      <c r="AA405" s="876"/>
      <c r="AB405" s="876"/>
      <c r="AC405" s="876"/>
      <c r="AD405" s="876"/>
      <c r="AE405" s="876"/>
      <c r="AF405" s="876"/>
      <c r="AG405" s="876"/>
      <c r="AH405" s="876"/>
      <c r="AI405" s="876"/>
      <c r="AJ405" s="876"/>
      <c r="AK405" s="876"/>
      <c r="AL405" s="876"/>
      <c r="AM405" s="876"/>
      <c r="AN405" s="876"/>
      <c r="AO405" s="876"/>
      <c r="AP405" s="876"/>
      <c r="AQ405" s="876"/>
      <c r="AR405" s="876"/>
      <c r="AS405" s="876"/>
      <c r="AT405" s="876"/>
      <c r="AU405" s="876"/>
      <c r="AV405" s="876"/>
      <c r="AW405" s="876"/>
      <c r="AX405" s="876"/>
      <c r="AY405" s="876"/>
      <c r="AZ405" s="876"/>
      <c r="BA405" s="876"/>
      <c r="BB405" s="876"/>
      <c r="BC405" s="876"/>
      <c r="BD405" s="876"/>
      <c r="BE405" s="876"/>
      <c r="BF405" s="876"/>
      <c r="BG405" s="876"/>
      <c r="BH405" s="876"/>
      <c r="BI405" s="876"/>
      <c r="BJ405" s="876"/>
      <c r="BK405" s="876"/>
      <c r="BL405" s="876"/>
      <c r="BM405" s="876"/>
      <c r="BN405" s="876"/>
      <c r="BO405" s="876"/>
      <c r="BP405" s="876"/>
      <c r="BQ405" s="876"/>
      <c r="BR405" s="876"/>
      <c r="BS405" s="876"/>
      <c r="BT405" s="876"/>
      <c r="BU405" s="876"/>
      <c r="BV405" s="876"/>
      <c r="BW405" s="876"/>
      <c r="BX405" s="876"/>
      <c r="BY405" s="876"/>
      <c r="BZ405" s="876"/>
      <c r="CA405" s="876"/>
      <c r="CB405" s="876"/>
      <c r="CC405" s="876"/>
      <c r="CD405" s="876"/>
      <c r="CE405" s="876"/>
      <c r="CF405" s="876"/>
      <c r="CG405" s="876"/>
      <c r="CH405" s="876"/>
      <c r="CI405" s="876"/>
      <c r="CJ405" s="876"/>
      <c r="CK405" s="876"/>
      <c r="CL405" s="876"/>
      <c r="CM405" s="876"/>
      <c r="CN405" s="876"/>
      <c r="CO405" s="876"/>
      <c r="CP405" s="876"/>
      <c r="CQ405" s="876"/>
      <c r="CR405" s="876"/>
      <c r="CS405" s="876"/>
      <c r="CT405" s="876"/>
      <c r="CU405" s="876"/>
      <c r="CV405" s="876"/>
      <c r="CW405" s="876"/>
      <c r="CX405" s="876"/>
      <c r="CY405" s="876"/>
      <c r="CZ405" s="877"/>
    </row>
    <row r="406" spans="1:390" ht="12.95" customHeight="1">
      <c r="A406" s="31"/>
      <c r="B406" s="31"/>
      <c r="C406" s="31"/>
      <c r="D406" s="31"/>
      <c r="E406" s="31"/>
      <c r="F406" s="31"/>
      <c r="G406" s="33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3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0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0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0"/>
      <c r="CO406" s="32"/>
      <c r="CP406" s="32"/>
      <c r="CQ406" s="32"/>
      <c r="CR406" s="32"/>
      <c r="CS406" s="32"/>
      <c r="CT406" s="32"/>
      <c r="CU406" s="32"/>
      <c r="CV406" s="32"/>
      <c r="CW406" s="32"/>
      <c r="CX406" s="32"/>
      <c r="CY406" s="32"/>
      <c r="CZ406" s="32"/>
    </row>
    <row r="407" spans="1:390" ht="12.95" customHeight="1" thickBot="1">
      <c r="A407" s="24" t="s">
        <v>1139</v>
      </c>
      <c r="B407" s="31"/>
      <c r="C407" s="31"/>
      <c r="D407" s="31"/>
      <c r="E407" s="31"/>
      <c r="F407" s="31"/>
      <c r="G407" s="33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3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0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0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0"/>
      <c r="CO407" s="32"/>
      <c r="CP407" s="32"/>
      <c r="CQ407" s="32"/>
      <c r="CR407" s="32"/>
      <c r="CS407" s="32"/>
      <c r="CT407" s="32"/>
      <c r="CU407" s="32"/>
      <c r="CV407" s="32"/>
      <c r="CW407" s="32"/>
      <c r="CX407" s="32"/>
      <c r="CY407" s="32"/>
      <c r="CZ407" s="32"/>
    </row>
    <row r="408" spans="1:390" ht="12.95" customHeight="1">
      <c r="A408" s="878" t="s">
        <v>2622</v>
      </c>
      <c r="B408" s="870"/>
      <c r="C408" s="870"/>
      <c r="D408" s="870"/>
      <c r="E408" s="870"/>
      <c r="F408" s="870"/>
      <c r="G408" s="870"/>
      <c r="H408" s="870"/>
      <c r="I408" s="870"/>
      <c r="J408" s="870"/>
      <c r="K408" s="870"/>
      <c r="L408" s="870"/>
      <c r="M408" s="870"/>
      <c r="N408" s="870"/>
      <c r="O408" s="870"/>
      <c r="P408" s="870"/>
      <c r="Q408" s="870"/>
      <c r="R408" s="870"/>
      <c r="S408" s="870"/>
      <c r="T408" s="870"/>
      <c r="U408" s="870"/>
      <c r="V408" s="870"/>
      <c r="W408" s="870"/>
      <c r="X408" s="870"/>
      <c r="Y408" s="870"/>
      <c r="Z408" s="870"/>
      <c r="AA408" s="870"/>
      <c r="AB408" s="870"/>
      <c r="AC408" s="870"/>
      <c r="AD408" s="870"/>
      <c r="AE408" s="870"/>
      <c r="AF408" s="870"/>
      <c r="AG408" s="870"/>
      <c r="AH408" s="870"/>
      <c r="AI408" s="870"/>
      <c r="AJ408" s="870"/>
      <c r="AK408" s="870"/>
      <c r="AL408" s="870"/>
      <c r="AM408" s="870"/>
      <c r="AN408" s="870"/>
      <c r="AO408" s="870"/>
      <c r="AP408" s="870"/>
      <c r="AQ408" s="870"/>
      <c r="AR408" s="870"/>
      <c r="AS408" s="870"/>
      <c r="AT408" s="870"/>
      <c r="AU408" s="870"/>
      <c r="AV408" s="870"/>
      <c r="AW408" s="870"/>
      <c r="AX408" s="870"/>
      <c r="AY408" s="870"/>
      <c r="AZ408" s="870"/>
      <c r="BA408" s="870"/>
      <c r="BB408" s="870"/>
      <c r="BC408" s="870"/>
      <c r="BD408" s="870"/>
      <c r="BE408" s="870"/>
      <c r="BF408" s="870"/>
      <c r="BG408" s="870"/>
      <c r="BH408" s="870"/>
      <c r="BI408" s="870"/>
      <c r="BJ408" s="870"/>
      <c r="BK408" s="870"/>
      <c r="BL408" s="870"/>
      <c r="BM408" s="870"/>
      <c r="BN408" s="870"/>
      <c r="BO408" s="870"/>
      <c r="BP408" s="870"/>
      <c r="BQ408" s="870"/>
      <c r="BR408" s="870"/>
      <c r="BS408" s="870"/>
      <c r="BT408" s="870"/>
      <c r="BU408" s="870"/>
      <c r="BV408" s="870"/>
      <c r="BW408" s="870"/>
      <c r="BX408" s="870"/>
      <c r="BY408" s="870"/>
      <c r="BZ408" s="870"/>
      <c r="CA408" s="870"/>
      <c r="CB408" s="870"/>
      <c r="CC408" s="870"/>
      <c r="CD408" s="870"/>
      <c r="CE408" s="870"/>
      <c r="CF408" s="870"/>
      <c r="CG408" s="870"/>
      <c r="CH408" s="870"/>
      <c r="CI408" s="870"/>
      <c r="CJ408" s="870"/>
      <c r="CK408" s="870"/>
      <c r="CL408" s="870"/>
      <c r="CM408" s="870"/>
      <c r="CN408" s="870"/>
      <c r="CO408" s="870"/>
      <c r="CP408" s="870"/>
      <c r="CQ408" s="870"/>
      <c r="CR408" s="870"/>
      <c r="CS408" s="870"/>
      <c r="CT408" s="870"/>
      <c r="CU408" s="870"/>
      <c r="CV408" s="870"/>
      <c r="CW408" s="870"/>
      <c r="CX408" s="870"/>
      <c r="CY408" s="870"/>
      <c r="CZ408" s="871"/>
    </row>
    <row r="409" spans="1:390" ht="12.95" customHeight="1">
      <c r="A409" s="872"/>
      <c r="B409" s="873"/>
      <c r="C409" s="873"/>
      <c r="D409" s="873"/>
      <c r="E409" s="873"/>
      <c r="F409" s="873"/>
      <c r="G409" s="873"/>
      <c r="H409" s="873"/>
      <c r="I409" s="873"/>
      <c r="J409" s="873"/>
      <c r="K409" s="873"/>
      <c r="L409" s="873"/>
      <c r="M409" s="873"/>
      <c r="N409" s="873"/>
      <c r="O409" s="873"/>
      <c r="P409" s="873"/>
      <c r="Q409" s="873"/>
      <c r="R409" s="873"/>
      <c r="S409" s="873"/>
      <c r="T409" s="873"/>
      <c r="U409" s="873"/>
      <c r="V409" s="873"/>
      <c r="W409" s="873"/>
      <c r="X409" s="873"/>
      <c r="Y409" s="873"/>
      <c r="Z409" s="873"/>
      <c r="AA409" s="873"/>
      <c r="AB409" s="873"/>
      <c r="AC409" s="873"/>
      <c r="AD409" s="873"/>
      <c r="AE409" s="873"/>
      <c r="AF409" s="873"/>
      <c r="AG409" s="873"/>
      <c r="AH409" s="873"/>
      <c r="AI409" s="873"/>
      <c r="AJ409" s="873"/>
      <c r="AK409" s="873"/>
      <c r="AL409" s="873"/>
      <c r="AM409" s="873"/>
      <c r="AN409" s="873"/>
      <c r="AO409" s="873"/>
      <c r="AP409" s="873"/>
      <c r="AQ409" s="873"/>
      <c r="AR409" s="873"/>
      <c r="AS409" s="873"/>
      <c r="AT409" s="873"/>
      <c r="AU409" s="873"/>
      <c r="AV409" s="873"/>
      <c r="AW409" s="873"/>
      <c r="AX409" s="873"/>
      <c r="AY409" s="873"/>
      <c r="AZ409" s="873"/>
      <c r="BA409" s="873"/>
      <c r="BB409" s="873"/>
      <c r="BC409" s="873"/>
      <c r="BD409" s="873"/>
      <c r="BE409" s="873"/>
      <c r="BF409" s="873"/>
      <c r="BG409" s="873"/>
      <c r="BH409" s="873"/>
      <c r="BI409" s="873"/>
      <c r="BJ409" s="873"/>
      <c r="BK409" s="873"/>
      <c r="BL409" s="873"/>
      <c r="BM409" s="873"/>
      <c r="BN409" s="873"/>
      <c r="BO409" s="873"/>
      <c r="BP409" s="873"/>
      <c r="BQ409" s="873"/>
      <c r="BR409" s="873"/>
      <c r="BS409" s="873"/>
      <c r="BT409" s="873"/>
      <c r="BU409" s="873"/>
      <c r="BV409" s="873"/>
      <c r="BW409" s="873"/>
      <c r="BX409" s="873"/>
      <c r="BY409" s="873"/>
      <c r="BZ409" s="873"/>
      <c r="CA409" s="873"/>
      <c r="CB409" s="873"/>
      <c r="CC409" s="873"/>
      <c r="CD409" s="873"/>
      <c r="CE409" s="873"/>
      <c r="CF409" s="873"/>
      <c r="CG409" s="873"/>
      <c r="CH409" s="873"/>
      <c r="CI409" s="873"/>
      <c r="CJ409" s="873"/>
      <c r="CK409" s="873"/>
      <c r="CL409" s="873"/>
      <c r="CM409" s="873"/>
      <c r="CN409" s="873"/>
      <c r="CO409" s="873"/>
      <c r="CP409" s="873"/>
      <c r="CQ409" s="873"/>
      <c r="CR409" s="873"/>
      <c r="CS409" s="873"/>
      <c r="CT409" s="873"/>
      <c r="CU409" s="873"/>
      <c r="CV409" s="873"/>
      <c r="CW409" s="873"/>
      <c r="CX409" s="873"/>
      <c r="CY409" s="873"/>
      <c r="CZ409" s="874"/>
    </row>
    <row r="410" spans="1:390" ht="12.95" customHeight="1" thickBot="1">
      <c r="A410" s="875"/>
      <c r="B410" s="876"/>
      <c r="C410" s="876"/>
      <c r="D410" s="876"/>
      <c r="E410" s="876"/>
      <c r="F410" s="876"/>
      <c r="G410" s="876"/>
      <c r="H410" s="876"/>
      <c r="I410" s="876"/>
      <c r="J410" s="876"/>
      <c r="K410" s="876"/>
      <c r="L410" s="876"/>
      <c r="M410" s="876"/>
      <c r="N410" s="876"/>
      <c r="O410" s="876"/>
      <c r="P410" s="876"/>
      <c r="Q410" s="876"/>
      <c r="R410" s="876"/>
      <c r="S410" s="876"/>
      <c r="T410" s="876"/>
      <c r="U410" s="876"/>
      <c r="V410" s="876"/>
      <c r="W410" s="876"/>
      <c r="X410" s="876"/>
      <c r="Y410" s="876"/>
      <c r="Z410" s="876"/>
      <c r="AA410" s="876"/>
      <c r="AB410" s="876"/>
      <c r="AC410" s="876"/>
      <c r="AD410" s="876"/>
      <c r="AE410" s="876"/>
      <c r="AF410" s="876"/>
      <c r="AG410" s="876"/>
      <c r="AH410" s="876"/>
      <c r="AI410" s="876"/>
      <c r="AJ410" s="876"/>
      <c r="AK410" s="876"/>
      <c r="AL410" s="876"/>
      <c r="AM410" s="876"/>
      <c r="AN410" s="876"/>
      <c r="AO410" s="876"/>
      <c r="AP410" s="876"/>
      <c r="AQ410" s="876"/>
      <c r="AR410" s="876"/>
      <c r="AS410" s="876"/>
      <c r="AT410" s="876"/>
      <c r="AU410" s="876"/>
      <c r="AV410" s="876"/>
      <c r="AW410" s="876"/>
      <c r="AX410" s="876"/>
      <c r="AY410" s="876"/>
      <c r="AZ410" s="876"/>
      <c r="BA410" s="876"/>
      <c r="BB410" s="876"/>
      <c r="BC410" s="876"/>
      <c r="BD410" s="876"/>
      <c r="BE410" s="876"/>
      <c r="BF410" s="876"/>
      <c r="BG410" s="876"/>
      <c r="BH410" s="876"/>
      <c r="BI410" s="876"/>
      <c r="BJ410" s="876"/>
      <c r="BK410" s="876"/>
      <c r="BL410" s="876"/>
      <c r="BM410" s="876"/>
      <c r="BN410" s="876"/>
      <c r="BO410" s="876"/>
      <c r="BP410" s="876"/>
      <c r="BQ410" s="876"/>
      <c r="BR410" s="876"/>
      <c r="BS410" s="876"/>
      <c r="BT410" s="876"/>
      <c r="BU410" s="876"/>
      <c r="BV410" s="876"/>
      <c r="BW410" s="876"/>
      <c r="BX410" s="876"/>
      <c r="BY410" s="876"/>
      <c r="BZ410" s="876"/>
      <c r="CA410" s="876"/>
      <c r="CB410" s="876"/>
      <c r="CC410" s="876"/>
      <c r="CD410" s="876"/>
      <c r="CE410" s="876"/>
      <c r="CF410" s="876"/>
      <c r="CG410" s="876"/>
      <c r="CH410" s="876"/>
      <c r="CI410" s="876"/>
      <c r="CJ410" s="876"/>
      <c r="CK410" s="876"/>
      <c r="CL410" s="876"/>
      <c r="CM410" s="876"/>
      <c r="CN410" s="876"/>
      <c r="CO410" s="876"/>
      <c r="CP410" s="876"/>
      <c r="CQ410" s="876"/>
      <c r="CR410" s="876"/>
      <c r="CS410" s="876"/>
      <c r="CT410" s="876"/>
      <c r="CU410" s="876"/>
      <c r="CV410" s="876"/>
      <c r="CW410" s="876"/>
      <c r="CX410" s="876"/>
      <c r="CY410" s="876"/>
      <c r="CZ410" s="877"/>
    </row>
    <row r="411" spans="1:390" ht="12.95" customHeight="1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  <c r="AX411" s="30"/>
      <c r="AY411" s="30"/>
      <c r="AZ411" s="30"/>
      <c r="BA411" s="30"/>
      <c r="BB411" s="30"/>
      <c r="BC411" s="30"/>
      <c r="BD411" s="30"/>
      <c r="BE411" s="30"/>
      <c r="BF411" s="30"/>
      <c r="BG411" s="30"/>
      <c r="BH411" s="30"/>
      <c r="BI411" s="30"/>
      <c r="BJ411" s="30"/>
      <c r="BK411" s="30"/>
      <c r="BL411" s="30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</row>
    <row r="412" spans="1:390" ht="12.95" customHeight="1" thickBot="1">
      <c r="A412" s="24" t="s">
        <v>1174</v>
      </c>
      <c r="B412" s="31"/>
      <c r="C412" s="31"/>
      <c r="D412" s="31"/>
      <c r="E412" s="31"/>
      <c r="F412" s="31"/>
      <c r="G412" s="33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3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0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0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0"/>
      <c r="CO412" s="32"/>
      <c r="CP412" s="32"/>
      <c r="CQ412" s="32"/>
      <c r="CR412" s="32"/>
      <c r="CS412" s="32"/>
      <c r="CT412" s="32"/>
      <c r="CU412" s="32"/>
      <c r="CV412" s="32"/>
      <c r="CW412" s="32"/>
      <c r="CX412" s="32"/>
      <c r="CY412" s="32"/>
      <c r="CZ412" s="32"/>
    </row>
    <row r="413" spans="1:390" ht="12.95" customHeight="1">
      <c r="A413" s="878" t="s">
        <v>2622</v>
      </c>
      <c r="B413" s="870"/>
      <c r="C413" s="870"/>
      <c r="D413" s="870"/>
      <c r="E413" s="870"/>
      <c r="F413" s="870"/>
      <c r="G413" s="870"/>
      <c r="H413" s="870"/>
      <c r="I413" s="870"/>
      <c r="J413" s="870"/>
      <c r="K413" s="870"/>
      <c r="L413" s="870"/>
      <c r="M413" s="870"/>
      <c r="N413" s="870"/>
      <c r="O413" s="870"/>
      <c r="P413" s="870"/>
      <c r="Q413" s="870"/>
      <c r="R413" s="870"/>
      <c r="S413" s="870"/>
      <c r="T413" s="870"/>
      <c r="U413" s="870"/>
      <c r="V413" s="870"/>
      <c r="W413" s="870"/>
      <c r="X413" s="870"/>
      <c r="Y413" s="870"/>
      <c r="Z413" s="870"/>
      <c r="AA413" s="870"/>
      <c r="AB413" s="870"/>
      <c r="AC413" s="870"/>
      <c r="AD413" s="870"/>
      <c r="AE413" s="870"/>
      <c r="AF413" s="870"/>
      <c r="AG413" s="870"/>
      <c r="AH413" s="870"/>
      <c r="AI413" s="870"/>
      <c r="AJ413" s="870"/>
      <c r="AK413" s="870"/>
      <c r="AL413" s="870"/>
      <c r="AM413" s="870"/>
      <c r="AN413" s="870"/>
      <c r="AO413" s="870"/>
      <c r="AP413" s="870"/>
      <c r="AQ413" s="870"/>
      <c r="AR413" s="870"/>
      <c r="AS413" s="870"/>
      <c r="AT413" s="870"/>
      <c r="AU413" s="870"/>
      <c r="AV413" s="870"/>
      <c r="AW413" s="870"/>
      <c r="AX413" s="870"/>
      <c r="AY413" s="870"/>
      <c r="AZ413" s="870"/>
      <c r="BA413" s="870"/>
      <c r="BB413" s="870"/>
      <c r="BC413" s="870"/>
      <c r="BD413" s="870"/>
      <c r="BE413" s="870"/>
      <c r="BF413" s="870"/>
      <c r="BG413" s="870"/>
      <c r="BH413" s="870"/>
      <c r="BI413" s="870"/>
      <c r="BJ413" s="870"/>
      <c r="BK413" s="870"/>
      <c r="BL413" s="870"/>
      <c r="BM413" s="870"/>
      <c r="BN413" s="870"/>
      <c r="BO413" s="870"/>
      <c r="BP413" s="870"/>
      <c r="BQ413" s="870"/>
      <c r="BR413" s="870"/>
      <c r="BS413" s="870"/>
      <c r="BT413" s="870"/>
      <c r="BU413" s="870"/>
      <c r="BV413" s="870"/>
      <c r="BW413" s="870"/>
      <c r="BX413" s="870"/>
      <c r="BY413" s="870"/>
      <c r="BZ413" s="870"/>
      <c r="CA413" s="870"/>
      <c r="CB413" s="870"/>
      <c r="CC413" s="870"/>
      <c r="CD413" s="870"/>
      <c r="CE413" s="870"/>
      <c r="CF413" s="870"/>
      <c r="CG413" s="870"/>
      <c r="CH413" s="870"/>
      <c r="CI413" s="870"/>
      <c r="CJ413" s="870"/>
      <c r="CK413" s="870"/>
      <c r="CL413" s="870"/>
      <c r="CM413" s="870"/>
      <c r="CN413" s="870"/>
      <c r="CO413" s="870"/>
      <c r="CP413" s="870"/>
      <c r="CQ413" s="870"/>
      <c r="CR413" s="870"/>
      <c r="CS413" s="870"/>
      <c r="CT413" s="870"/>
      <c r="CU413" s="870"/>
      <c r="CV413" s="870"/>
      <c r="CW413" s="870"/>
      <c r="CX413" s="870"/>
      <c r="CY413" s="870"/>
      <c r="CZ413" s="871"/>
    </row>
    <row r="414" spans="1:390" ht="12.95" customHeight="1">
      <c r="A414" s="872"/>
      <c r="B414" s="873"/>
      <c r="C414" s="873"/>
      <c r="D414" s="873"/>
      <c r="E414" s="873"/>
      <c r="F414" s="873"/>
      <c r="G414" s="873"/>
      <c r="H414" s="873"/>
      <c r="I414" s="873"/>
      <c r="J414" s="873"/>
      <c r="K414" s="873"/>
      <c r="L414" s="873"/>
      <c r="M414" s="873"/>
      <c r="N414" s="873"/>
      <c r="O414" s="873"/>
      <c r="P414" s="873"/>
      <c r="Q414" s="873"/>
      <c r="R414" s="873"/>
      <c r="S414" s="873"/>
      <c r="T414" s="873"/>
      <c r="U414" s="873"/>
      <c r="V414" s="873"/>
      <c r="W414" s="873"/>
      <c r="X414" s="873"/>
      <c r="Y414" s="873"/>
      <c r="Z414" s="873"/>
      <c r="AA414" s="873"/>
      <c r="AB414" s="873"/>
      <c r="AC414" s="873"/>
      <c r="AD414" s="873"/>
      <c r="AE414" s="873"/>
      <c r="AF414" s="873"/>
      <c r="AG414" s="873"/>
      <c r="AH414" s="873"/>
      <c r="AI414" s="873"/>
      <c r="AJ414" s="873"/>
      <c r="AK414" s="873"/>
      <c r="AL414" s="873"/>
      <c r="AM414" s="873"/>
      <c r="AN414" s="873"/>
      <c r="AO414" s="873"/>
      <c r="AP414" s="873"/>
      <c r="AQ414" s="873"/>
      <c r="AR414" s="873"/>
      <c r="AS414" s="873"/>
      <c r="AT414" s="873"/>
      <c r="AU414" s="873"/>
      <c r="AV414" s="873"/>
      <c r="AW414" s="873"/>
      <c r="AX414" s="873"/>
      <c r="AY414" s="873"/>
      <c r="AZ414" s="873"/>
      <c r="BA414" s="873"/>
      <c r="BB414" s="873"/>
      <c r="BC414" s="873"/>
      <c r="BD414" s="873"/>
      <c r="BE414" s="873"/>
      <c r="BF414" s="873"/>
      <c r="BG414" s="873"/>
      <c r="BH414" s="873"/>
      <c r="BI414" s="873"/>
      <c r="BJ414" s="873"/>
      <c r="BK414" s="873"/>
      <c r="BL414" s="873"/>
      <c r="BM414" s="873"/>
      <c r="BN414" s="873"/>
      <c r="BO414" s="873"/>
      <c r="BP414" s="873"/>
      <c r="BQ414" s="873"/>
      <c r="BR414" s="873"/>
      <c r="BS414" s="873"/>
      <c r="BT414" s="873"/>
      <c r="BU414" s="873"/>
      <c r="BV414" s="873"/>
      <c r="BW414" s="873"/>
      <c r="BX414" s="873"/>
      <c r="BY414" s="873"/>
      <c r="BZ414" s="873"/>
      <c r="CA414" s="873"/>
      <c r="CB414" s="873"/>
      <c r="CC414" s="873"/>
      <c r="CD414" s="873"/>
      <c r="CE414" s="873"/>
      <c r="CF414" s="873"/>
      <c r="CG414" s="873"/>
      <c r="CH414" s="873"/>
      <c r="CI414" s="873"/>
      <c r="CJ414" s="873"/>
      <c r="CK414" s="873"/>
      <c r="CL414" s="873"/>
      <c r="CM414" s="873"/>
      <c r="CN414" s="873"/>
      <c r="CO414" s="873"/>
      <c r="CP414" s="873"/>
      <c r="CQ414" s="873"/>
      <c r="CR414" s="873"/>
      <c r="CS414" s="873"/>
      <c r="CT414" s="873"/>
      <c r="CU414" s="873"/>
      <c r="CV414" s="873"/>
      <c r="CW414" s="873"/>
      <c r="CX414" s="873"/>
      <c r="CY414" s="873"/>
      <c r="CZ414" s="874"/>
    </row>
    <row r="415" spans="1:390" ht="12.95" customHeight="1" thickBot="1">
      <c r="A415" s="875"/>
      <c r="B415" s="876"/>
      <c r="C415" s="876"/>
      <c r="D415" s="876"/>
      <c r="E415" s="876"/>
      <c r="F415" s="876"/>
      <c r="G415" s="876"/>
      <c r="H415" s="876"/>
      <c r="I415" s="876"/>
      <c r="J415" s="876"/>
      <c r="K415" s="876"/>
      <c r="L415" s="876"/>
      <c r="M415" s="876"/>
      <c r="N415" s="876"/>
      <c r="O415" s="876"/>
      <c r="P415" s="876"/>
      <c r="Q415" s="876"/>
      <c r="R415" s="876"/>
      <c r="S415" s="876"/>
      <c r="T415" s="876"/>
      <c r="U415" s="876"/>
      <c r="V415" s="876"/>
      <c r="W415" s="876"/>
      <c r="X415" s="876"/>
      <c r="Y415" s="876"/>
      <c r="Z415" s="876"/>
      <c r="AA415" s="876"/>
      <c r="AB415" s="876"/>
      <c r="AC415" s="876"/>
      <c r="AD415" s="876"/>
      <c r="AE415" s="876"/>
      <c r="AF415" s="876"/>
      <c r="AG415" s="876"/>
      <c r="AH415" s="876"/>
      <c r="AI415" s="876"/>
      <c r="AJ415" s="876"/>
      <c r="AK415" s="876"/>
      <c r="AL415" s="876"/>
      <c r="AM415" s="876"/>
      <c r="AN415" s="876"/>
      <c r="AO415" s="876"/>
      <c r="AP415" s="876"/>
      <c r="AQ415" s="876"/>
      <c r="AR415" s="876"/>
      <c r="AS415" s="876"/>
      <c r="AT415" s="876"/>
      <c r="AU415" s="876"/>
      <c r="AV415" s="876"/>
      <c r="AW415" s="876"/>
      <c r="AX415" s="876"/>
      <c r="AY415" s="876"/>
      <c r="AZ415" s="876"/>
      <c r="BA415" s="876"/>
      <c r="BB415" s="876"/>
      <c r="BC415" s="876"/>
      <c r="BD415" s="876"/>
      <c r="BE415" s="876"/>
      <c r="BF415" s="876"/>
      <c r="BG415" s="876"/>
      <c r="BH415" s="876"/>
      <c r="BI415" s="876"/>
      <c r="BJ415" s="876"/>
      <c r="BK415" s="876"/>
      <c r="BL415" s="876"/>
      <c r="BM415" s="876"/>
      <c r="BN415" s="876"/>
      <c r="BO415" s="876"/>
      <c r="BP415" s="876"/>
      <c r="BQ415" s="876"/>
      <c r="BR415" s="876"/>
      <c r="BS415" s="876"/>
      <c r="BT415" s="876"/>
      <c r="BU415" s="876"/>
      <c r="BV415" s="876"/>
      <c r="BW415" s="876"/>
      <c r="BX415" s="876"/>
      <c r="BY415" s="876"/>
      <c r="BZ415" s="876"/>
      <c r="CA415" s="876"/>
      <c r="CB415" s="876"/>
      <c r="CC415" s="876"/>
      <c r="CD415" s="876"/>
      <c r="CE415" s="876"/>
      <c r="CF415" s="876"/>
      <c r="CG415" s="876"/>
      <c r="CH415" s="876"/>
      <c r="CI415" s="876"/>
      <c r="CJ415" s="876"/>
      <c r="CK415" s="876"/>
      <c r="CL415" s="876"/>
      <c r="CM415" s="876"/>
      <c r="CN415" s="876"/>
      <c r="CO415" s="876"/>
      <c r="CP415" s="876"/>
      <c r="CQ415" s="876"/>
      <c r="CR415" s="876"/>
      <c r="CS415" s="876"/>
      <c r="CT415" s="876"/>
      <c r="CU415" s="876"/>
      <c r="CV415" s="876"/>
      <c r="CW415" s="876"/>
      <c r="CX415" s="876"/>
      <c r="CY415" s="876"/>
      <c r="CZ415" s="877"/>
      <c r="DA415" s="30"/>
      <c r="DB415" s="13"/>
      <c r="DC415" s="13"/>
      <c r="DD415" s="13"/>
      <c r="DG415" s="13"/>
      <c r="DH415" s="13"/>
      <c r="DI415" s="13"/>
      <c r="DJ415" s="575"/>
      <c r="DK415" s="13"/>
      <c r="DL415" s="13"/>
      <c r="DM415" s="13"/>
      <c r="DN415" s="13"/>
      <c r="DO415" s="13"/>
      <c r="DP415" s="13"/>
      <c r="DQ415" s="13"/>
      <c r="DR415" s="13"/>
      <c r="DS415" s="13"/>
      <c r="DT415" s="13"/>
      <c r="DU415" s="30"/>
      <c r="DV415" s="30"/>
      <c r="DW415" s="30"/>
      <c r="DX415" s="30"/>
      <c r="DY415" s="30"/>
      <c r="DZ415" s="30"/>
      <c r="EA415" s="30"/>
      <c r="EB415" s="30"/>
      <c r="EC415" s="30"/>
      <c r="ED415" s="30"/>
      <c r="EE415" s="30"/>
      <c r="EF415" s="30"/>
      <c r="EG415" s="30"/>
      <c r="EH415" s="30"/>
      <c r="EI415" s="30"/>
      <c r="EJ415" s="30"/>
      <c r="EK415" s="30"/>
      <c r="EL415" s="30"/>
      <c r="EM415" s="30"/>
      <c r="EN415" s="30"/>
      <c r="EO415" s="30"/>
      <c r="EP415" s="30"/>
      <c r="EQ415" s="30"/>
      <c r="ER415" s="30"/>
      <c r="ES415" s="30"/>
      <c r="ET415" s="30"/>
      <c r="EU415" s="30"/>
      <c r="EV415" s="30"/>
      <c r="EW415" s="30"/>
      <c r="EX415" s="30"/>
      <c r="EY415" s="30"/>
      <c r="EZ415" s="30"/>
      <c r="FA415" s="30"/>
      <c r="FB415" s="30"/>
      <c r="FC415" s="30"/>
      <c r="FD415" s="30"/>
      <c r="FE415" s="30"/>
      <c r="FF415" s="30"/>
      <c r="FG415" s="30"/>
      <c r="FH415" s="30"/>
      <c r="FI415" s="30"/>
      <c r="FJ415" s="30"/>
      <c r="FK415" s="30"/>
      <c r="FL415" s="30"/>
      <c r="FM415" s="30"/>
      <c r="FN415" s="30"/>
      <c r="FO415" s="30"/>
      <c r="FP415" s="30"/>
      <c r="FQ415" s="30"/>
      <c r="FR415" s="30"/>
      <c r="FS415" s="30"/>
      <c r="FT415" s="30"/>
      <c r="FU415" s="30"/>
      <c r="FV415" s="30"/>
      <c r="FW415" s="30"/>
      <c r="FX415" s="30"/>
      <c r="FY415" s="30"/>
      <c r="FZ415" s="30"/>
      <c r="GA415" s="30"/>
      <c r="GB415" s="30"/>
      <c r="GC415" s="30"/>
      <c r="GD415" s="30"/>
      <c r="GE415" s="30"/>
      <c r="GF415" s="30"/>
      <c r="GG415" s="30"/>
      <c r="GH415" s="30"/>
      <c r="GI415" s="30"/>
      <c r="GJ415" s="30"/>
      <c r="GK415" s="30"/>
      <c r="GL415" s="30"/>
      <c r="GM415" s="30"/>
      <c r="GN415" s="30"/>
      <c r="GO415" s="30"/>
      <c r="GP415" s="30"/>
      <c r="GQ415" s="30"/>
      <c r="GR415" s="30"/>
      <c r="GS415" s="30"/>
      <c r="GT415" s="30"/>
      <c r="GU415" s="30"/>
      <c r="GV415" s="30"/>
      <c r="GW415" s="30"/>
      <c r="GX415" s="30"/>
      <c r="GY415" s="30"/>
      <c r="GZ415" s="30"/>
      <c r="HA415" s="30"/>
      <c r="HB415" s="30"/>
      <c r="HC415" s="30"/>
      <c r="HD415" s="30"/>
      <c r="HE415" s="30"/>
      <c r="HF415" s="30"/>
      <c r="HG415" s="30"/>
      <c r="HH415" s="30"/>
      <c r="HI415" s="30"/>
      <c r="HJ415" s="30"/>
      <c r="HK415" s="30"/>
      <c r="HL415" s="30"/>
      <c r="HM415" s="30"/>
      <c r="HN415" s="30"/>
      <c r="HO415" s="30"/>
      <c r="HP415" s="30"/>
      <c r="HQ415" s="30"/>
      <c r="HR415" s="30"/>
      <c r="HS415" s="30"/>
      <c r="HT415" s="30"/>
      <c r="HU415" s="30"/>
      <c r="HV415" s="30"/>
      <c r="HW415" s="30"/>
      <c r="HX415" s="30"/>
      <c r="HY415" s="30"/>
      <c r="HZ415" s="30"/>
      <c r="IA415" s="30"/>
      <c r="IB415" s="30"/>
      <c r="IC415" s="30"/>
      <c r="ID415" s="30"/>
      <c r="IE415" s="30"/>
      <c r="IF415" s="30"/>
      <c r="IG415" s="30"/>
      <c r="IH415" s="30"/>
      <c r="II415" s="30"/>
      <c r="IJ415" s="30"/>
      <c r="IK415" s="30"/>
      <c r="IL415" s="30"/>
      <c r="IM415" s="30"/>
      <c r="IN415" s="30"/>
      <c r="IO415" s="30"/>
      <c r="IP415" s="30"/>
      <c r="IQ415" s="30"/>
      <c r="IR415" s="30"/>
      <c r="IS415" s="30"/>
      <c r="IT415" s="30"/>
      <c r="IU415" s="30"/>
      <c r="IV415" s="30"/>
      <c r="IW415" s="30"/>
      <c r="IX415" s="30"/>
      <c r="IY415" s="30"/>
      <c r="IZ415" s="30"/>
      <c r="JA415" s="30"/>
      <c r="JB415" s="30"/>
      <c r="JC415" s="30"/>
      <c r="JD415" s="30"/>
      <c r="JE415" s="30"/>
      <c r="JF415" s="30"/>
      <c r="JG415" s="30"/>
      <c r="JH415" s="30"/>
      <c r="JI415" s="30"/>
      <c r="JJ415" s="30"/>
      <c r="JK415" s="30"/>
      <c r="JL415" s="30"/>
      <c r="JM415" s="30"/>
      <c r="JN415" s="30"/>
      <c r="JO415" s="30"/>
      <c r="JP415" s="30"/>
      <c r="JQ415" s="30"/>
      <c r="JR415" s="30"/>
      <c r="JS415" s="30"/>
      <c r="JT415" s="30"/>
      <c r="JU415" s="30"/>
      <c r="JV415" s="30"/>
      <c r="JW415" s="30"/>
      <c r="JX415" s="30"/>
      <c r="JY415" s="30"/>
      <c r="JZ415" s="30"/>
      <c r="KA415" s="30"/>
      <c r="KB415" s="30"/>
      <c r="KC415" s="30"/>
      <c r="KD415" s="30"/>
      <c r="KE415" s="30"/>
      <c r="KF415" s="30"/>
      <c r="KG415" s="30"/>
      <c r="KH415" s="30"/>
      <c r="KI415" s="30"/>
      <c r="KJ415" s="30"/>
      <c r="KK415" s="30"/>
      <c r="KL415" s="30"/>
      <c r="KM415" s="30"/>
      <c r="KN415" s="30"/>
      <c r="KO415" s="30"/>
      <c r="KP415" s="30"/>
      <c r="KQ415" s="30"/>
      <c r="KR415" s="30"/>
      <c r="KS415" s="30"/>
      <c r="KT415" s="30"/>
      <c r="KU415" s="30"/>
      <c r="KV415" s="30"/>
      <c r="KW415" s="30"/>
      <c r="KX415" s="30"/>
      <c r="KY415" s="30"/>
      <c r="KZ415" s="30"/>
      <c r="LA415" s="30"/>
      <c r="LB415" s="30"/>
      <c r="LC415" s="30"/>
      <c r="LD415" s="30"/>
      <c r="LE415" s="30"/>
      <c r="LF415" s="30"/>
      <c r="LG415" s="30"/>
      <c r="LH415" s="30"/>
      <c r="LI415" s="30"/>
      <c r="LJ415" s="30"/>
      <c r="LK415" s="30"/>
      <c r="LL415" s="30"/>
      <c r="LM415" s="30"/>
      <c r="LN415" s="30"/>
      <c r="LO415" s="30"/>
      <c r="LP415" s="30"/>
      <c r="LQ415" s="30"/>
      <c r="LR415" s="30"/>
      <c r="LS415" s="30"/>
      <c r="LT415" s="30"/>
      <c r="LU415" s="30"/>
      <c r="LV415" s="30"/>
      <c r="LW415" s="30"/>
      <c r="LX415" s="30"/>
      <c r="LY415" s="30"/>
      <c r="LZ415" s="30"/>
      <c r="MA415" s="30"/>
      <c r="MB415" s="30"/>
      <c r="MC415" s="30"/>
      <c r="MD415" s="30"/>
      <c r="ME415" s="30"/>
      <c r="MF415" s="30"/>
      <c r="MG415" s="30"/>
      <c r="MH415" s="30"/>
      <c r="MI415" s="30"/>
      <c r="MJ415" s="30"/>
      <c r="MK415" s="30"/>
      <c r="ML415" s="30"/>
      <c r="MM415" s="30"/>
      <c r="MN415" s="30"/>
      <c r="MO415" s="30"/>
      <c r="MP415" s="30"/>
      <c r="MQ415" s="30"/>
      <c r="MR415" s="30"/>
      <c r="MS415" s="30"/>
      <c r="MT415" s="30"/>
      <c r="MU415" s="30"/>
      <c r="MV415" s="30"/>
      <c r="MW415" s="30"/>
      <c r="MX415" s="30"/>
      <c r="MY415" s="30"/>
      <c r="MZ415" s="30"/>
      <c r="NA415" s="30"/>
      <c r="NB415" s="30"/>
      <c r="NC415" s="30"/>
      <c r="ND415" s="30"/>
      <c r="NE415" s="30"/>
      <c r="NF415" s="30"/>
      <c r="NG415" s="30"/>
      <c r="NH415" s="30"/>
      <c r="NI415" s="30"/>
      <c r="NJ415" s="30"/>
      <c r="NK415" s="30"/>
      <c r="NL415" s="30"/>
      <c r="NM415" s="30"/>
      <c r="NN415" s="30"/>
      <c r="NO415" s="30"/>
      <c r="NP415" s="30"/>
      <c r="NQ415" s="30"/>
      <c r="NR415" s="30"/>
      <c r="NS415" s="30"/>
      <c r="NT415" s="30"/>
      <c r="NU415" s="30"/>
      <c r="NV415" s="30"/>
      <c r="NW415" s="30"/>
      <c r="NX415" s="30"/>
      <c r="NY415" s="30"/>
      <c r="NZ415" s="30"/>
    </row>
    <row r="416" spans="1:390" ht="12.95" customHeigh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  <c r="BA416" s="39"/>
      <c r="BB416" s="39"/>
      <c r="BC416" s="39"/>
      <c r="BD416" s="39"/>
      <c r="BE416" s="39"/>
      <c r="BF416" s="39"/>
      <c r="BG416" s="39"/>
      <c r="BH416" s="39"/>
      <c r="BI416" s="39"/>
      <c r="BJ416" s="39"/>
      <c r="BK416" s="39"/>
      <c r="BL416" s="39"/>
      <c r="BM416" s="39"/>
      <c r="BN416" s="39"/>
      <c r="BO416" s="39"/>
      <c r="BP416" s="39"/>
      <c r="BQ416" s="39"/>
      <c r="BR416" s="39"/>
      <c r="BS416" s="39"/>
      <c r="BT416" s="39"/>
      <c r="BU416" s="39"/>
      <c r="BV416" s="39"/>
      <c r="BW416" s="39"/>
      <c r="BX416" s="39"/>
      <c r="BY416" s="39"/>
      <c r="BZ416" s="39"/>
      <c r="CA416" s="39"/>
      <c r="CB416" s="39"/>
      <c r="CC416" s="39"/>
      <c r="CD416" s="39"/>
      <c r="CE416" s="39"/>
      <c r="CF416" s="39"/>
      <c r="CG416" s="39"/>
      <c r="CH416" s="39"/>
      <c r="CI416" s="39"/>
      <c r="CJ416" s="39"/>
      <c r="CK416" s="39"/>
      <c r="CL416" s="39"/>
      <c r="CM416" s="39"/>
      <c r="CN416" s="39"/>
      <c r="CO416" s="39"/>
      <c r="CP416" s="39"/>
      <c r="CQ416" s="39"/>
      <c r="CR416" s="39"/>
      <c r="CS416" s="39"/>
      <c r="CT416" s="39"/>
      <c r="CU416" s="39"/>
      <c r="CV416" s="39"/>
      <c r="CW416" s="39"/>
      <c r="CX416" s="39"/>
      <c r="CY416" s="39"/>
      <c r="CZ416" s="39"/>
      <c r="DA416" s="30"/>
      <c r="DB416" s="13"/>
      <c r="DC416" s="13"/>
      <c r="DD416" s="13"/>
      <c r="DG416" s="13"/>
      <c r="DH416" s="13"/>
      <c r="DI416" s="13"/>
      <c r="DJ416" s="575"/>
      <c r="DK416" s="13"/>
      <c r="DL416" s="13"/>
      <c r="DM416" s="13"/>
      <c r="DN416" s="13"/>
      <c r="DO416" s="13"/>
      <c r="DP416" s="13"/>
      <c r="DQ416" s="13"/>
      <c r="DR416" s="13"/>
      <c r="DS416" s="13"/>
      <c r="DT416" s="13"/>
      <c r="DU416" s="30"/>
      <c r="DV416" s="30"/>
      <c r="DW416" s="30"/>
      <c r="DX416" s="3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30"/>
      <c r="ER416" s="3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30"/>
      <c r="FL416" s="3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30"/>
      <c r="GF416" s="3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  <c r="GZ416" s="30"/>
      <c r="HA416" s="30"/>
      <c r="HB416" s="30"/>
      <c r="HC416" s="30"/>
      <c r="HD416" s="30"/>
      <c r="HE416" s="30"/>
      <c r="HF416" s="30"/>
      <c r="HG416" s="30"/>
      <c r="HH416" s="30"/>
      <c r="HI416" s="30"/>
      <c r="HJ416" s="30"/>
      <c r="HK416" s="30"/>
      <c r="HL416" s="30"/>
      <c r="HM416" s="30"/>
      <c r="HN416" s="30"/>
      <c r="HO416" s="30"/>
      <c r="HP416" s="30"/>
      <c r="HQ416" s="30"/>
      <c r="HR416" s="30"/>
      <c r="HS416" s="30"/>
      <c r="HT416" s="30"/>
      <c r="HU416" s="30"/>
      <c r="HV416" s="30"/>
      <c r="HW416" s="30"/>
      <c r="HX416" s="30"/>
      <c r="HY416" s="30"/>
      <c r="HZ416" s="30"/>
      <c r="IA416" s="30"/>
      <c r="IB416" s="30"/>
      <c r="IC416" s="30"/>
      <c r="ID416" s="30"/>
      <c r="IE416" s="30"/>
      <c r="IF416" s="30"/>
      <c r="IG416" s="30"/>
      <c r="IH416" s="30"/>
      <c r="II416" s="30"/>
      <c r="IJ416" s="30"/>
      <c r="IK416" s="30"/>
      <c r="IL416" s="30"/>
      <c r="IM416" s="30"/>
      <c r="IN416" s="30"/>
      <c r="IO416" s="30"/>
      <c r="IP416" s="30"/>
      <c r="IQ416" s="30"/>
      <c r="IR416" s="30"/>
      <c r="IS416" s="30"/>
      <c r="IT416" s="30"/>
      <c r="IU416" s="30"/>
      <c r="IV416" s="30"/>
      <c r="IW416" s="30"/>
      <c r="IX416" s="30"/>
      <c r="IY416" s="30"/>
      <c r="IZ416" s="30"/>
      <c r="JA416" s="30"/>
      <c r="JB416" s="30"/>
      <c r="JC416" s="30"/>
      <c r="JD416" s="30"/>
      <c r="JE416" s="30"/>
      <c r="JF416" s="30"/>
      <c r="JG416" s="30"/>
      <c r="JH416" s="30"/>
      <c r="JI416" s="30"/>
      <c r="JJ416" s="30"/>
      <c r="JK416" s="30"/>
      <c r="JL416" s="30"/>
      <c r="JM416" s="30"/>
      <c r="JN416" s="30"/>
      <c r="JO416" s="30"/>
      <c r="JP416" s="30"/>
      <c r="JQ416" s="30"/>
      <c r="JR416" s="30"/>
      <c r="JS416" s="30"/>
      <c r="JT416" s="30"/>
      <c r="JU416" s="30"/>
      <c r="JV416" s="30"/>
      <c r="JW416" s="30"/>
      <c r="JX416" s="30"/>
      <c r="JY416" s="30"/>
      <c r="JZ416" s="30"/>
      <c r="KA416" s="30"/>
      <c r="KB416" s="30"/>
      <c r="KC416" s="30"/>
      <c r="KD416" s="30"/>
      <c r="KE416" s="30"/>
      <c r="KF416" s="30"/>
      <c r="KG416" s="30"/>
      <c r="KH416" s="30"/>
      <c r="KI416" s="30"/>
      <c r="KJ416" s="30"/>
      <c r="KK416" s="30"/>
      <c r="KL416" s="30"/>
      <c r="KM416" s="30"/>
      <c r="KN416" s="30"/>
      <c r="KO416" s="30"/>
      <c r="KP416" s="30"/>
      <c r="KQ416" s="30"/>
      <c r="KR416" s="30"/>
      <c r="KS416" s="30"/>
      <c r="KT416" s="30"/>
      <c r="KU416" s="30"/>
      <c r="KV416" s="30"/>
      <c r="KW416" s="30"/>
      <c r="KX416" s="30"/>
      <c r="KY416" s="30"/>
      <c r="KZ416" s="30"/>
      <c r="LA416" s="30"/>
      <c r="LB416" s="30"/>
      <c r="LC416" s="30"/>
      <c r="LD416" s="30"/>
      <c r="LE416" s="30"/>
      <c r="LF416" s="30"/>
      <c r="LG416" s="30"/>
      <c r="LH416" s="30"/>
      <c r="LI416" s="30"/>
      <c r="LJ416" s="30"/>
      <c r="LK416" s="30"/>
      <c r="LL416" s="30"/>
      <c r="LM416" s="30"/>
      <c r="LN416" s="30"/>
      <c r="LO416" s="30"/>
      <c r="LP416" s="30"/>
      <c r="LQ416" s="30"/>
      <c r="LR416" s="30"/>
      <c r="LS416" s="30"/>
      <c r="LT416" s="30"/>
      <c r="LU416" s="30"/>
      <c r="LV416" s="30"/>
      <c r="LW416" s="30"/>
      <c r="LX416" s="30"/>
      <c r="LY416" s="30"/>
      <c r="LZ416" s="30"/>
      <c r="MA416" s="30"/>
      <c r="MB416" s="30"/>
      <c r="MC416" s="30"/>
      <c r="MD416" s="30"/>
      <c r="ME416" s="30"/>
      <c r="MF416" s="30"/>
      <c r="MG416" s="30"/>
      <c r="MH416" s="30"/>
      <c r="MI416" s="30"/>
      <c r="MJ416" s="30"/>
      <c r="MK416" s="30"/>
      <c r="ML416" s="30"/>
      <c r="MM416" s="30"/>
      <c r="MN416" s="30"/>
      <c r="MO416" s="30"/>
      <c r="MP416" s="30"/>
      <c r="MQ416" s="30"/>
      <c r="MR416" s="30"/>
      <c r="MS416" s="30"/>
      <c r="MT416" s="30"/>
      <c r="MU416" s="30"/>
      <c r="MV416" s="30"/>
      <c r="MW416" s="30"/>
      <c r="MX416" s="30"/>
      <c r="MY416" s="30"/>
      <c r="MZ416" s="30"/>
      <c r="NA416" s="30"/>
      <c r="NB416" s="30"/>
      <c r="NC416" s="30"/>
      <c r="ND416" s="30"/>
      <c r="NE416" s="30"/>
      <c r="NF416" s="30"/>
      <c r="NG416" s="30"/>
      <c r="NH416" s="30"/>
      <c r="NI416" s="30"/>
      <c r="NJ416" s="30"/>
      <c r="NK416" s="30"/>
      <c r="NL416" s="30"/>
      <c r="NM416" s="30"/>
      <c r="NN416" s="30"/>
      <c r="NO416" s="30"/>
      <c r="NP416" s="30"/>
      <c r="NQ416" s="30"/>
      <c r="NR416" s="30"/>
      <c r="NS416" s="30"/>
      <c r="NT416" s="30"/>
      <c r="NU416" s="30"/>
      <c r="NV416" s="30"/>
      <c r="NW416" s="30"/>
      <c r="NX416" s="30"/>
      <c r="NY416" s="30"/>
      <c r="NZ416" s="30"/>
    </row>
    <row r="417" spans="1:104" ht="12.95" customHeight="1" thickBot="1">
      <c r="A417" s="24" t="s">
        <v>1140</v>
      </c>
      <c r="B417" s="31"/>
      <c r="C417" s="31"/>
      <c r="D417" s="31"/>
      <c r="E417" s="31"/>
      <c r="F417" s="31"/>
      <c r="G417" s="33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3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7"/>
      <c r="BF417" s="30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0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0"/>
      <c r="CO417" s="32"/>
      <c r="CP417" s="32"/>
      <c r="CQ417" s="32"/>
      <c r="CR417" s="32"/>
      <c r="CS417" s="32"/>
      <c r="CT417" s="32"/>
      <c r="CU417" s="32"/>
      <c r="CV417" s="32"/>
      <c r="CW417" s="32"/>
      <c r="CX417" s="32"/>
      <c r="CY417" s="32"/>
      <c r="CZ417" s="32"/>
    </row>
    <row r="418" spans="1:104" ht="12.95" customHeight="1">
      <c r="A418" s="878" t="s">
        <v>2622</v>
      </c>
      <c r="B418" s="870"/>
      <c r="C418" s="870"/>
      <c r="D418" s="870"/>
      <c r="E418" s="870"/>
      <c r="F418" s="870"/>
      <c r="G418" s="870"/>
      <c r="H418" s="870"/>
      <c r="I418" s="870"/>
      <c r="J418" s="870"/>
      <c r="K418" s="870"/>
      <c r="L418" s="870"/>
      <c r="M418" s="870"/>
      <c r="N418" s="870"/>
      <c r="O418" s="870"/>
      <c r="P418" s="870"/>
      <c r="Q418" s="870"/>
      <c r="R418" s="870"/>
      <c r="S418" s="870"/>
      <c r="T418" s="870"/>
      <c r="U418" s="870"/>
      <c r="V418" s="870"/>
      <c r="W418" s="870"/>
      <c r="X418" s="870"/>
      <c r="Y418" s="870"/>
      <c r="Z418" s="870"/>
      <c r="AA418" s="870"/>
      <c r="AB418" s="870"/>
      <c r="AC418" s="870"/>
      <c r="AD418" s="870"/>
      <c r="AE418" s="870"/>
      <c r="AF418" s="870"/>
      <c r="AG418" s="870"/>
      <c r="AH418" s="870"/>
      <c r="AI418" s="870"/>
      <c r="AJ418" s="870"/>
      <c r="AK418" s="870"/>
      <c r="AL418" s="870"/>
      <c r="AM418" s="870"/>
      <c r="AN418" s="870"/>
      <c r="AO418" s="870"/>
      <c r="AP418" s="870"/>
      <c r="AQ418" s="870"/>
      <c r="AR418" s="870"/>
      <c r="AS418" s="870"/>
      <c r="AT418" s="870"/>
      <c r="AU418" s="870"/>
      <c r="AV418" s="870"/>
      <c r="AW418" s="870"/>
      <c r="AX418" s="870"/>
      <c r="AY418" s="870"/>
      <c r="AZ418" s="870"/>
      <c r="BA418" s="870"/>
      <c r="BB418" s="870"/>
      <c r="BC418" s="870"/>
      <c r="BD418" s="870"/>
      <c r="BE418" s="870"/>
      <c r="BF418" s="870"/>
      <c r="BG418" s="870"/>
      <c r="BH418" s="870"/>
      <c r="BI418" s="870"/>
      <c r="BJ418" s="870"/>
      <c r="BK418" s="870"/>
      <c r="BL418" s="870"/>
      <c r="BM418" s="870"/>
      <c r="BN418" s="870"/>
      <c r="BO418" s="870"/>
      <c r="BP418" s="870"/>
      <c r="BQ418" s="870"/>
      <c r="BR418" s="870"/>
      <c r="BS418" s="870"/>
      <c r="BT418" s="870"/>
      <c r="BU418" s="870"/>
      <c r="BV418" s="870"/>
      <c r="BW418" s="870"/>
      <c r="BX418" s="870"/>
      <c r="BY418" s="870"/>
      <c r="BZ418" s="870"/>
      <c r="CA418" s="870"/>
      <c r="CB418" s="870"/>
      <c r="CC418" s="870"/>
      <c r="CD418" s="870"/>
      <c r="CE418" s="870"/>
      <c r="CF418" s="870"/>
      <c r="CG418" s="870"/>
      <c r="CH418" s="870"/>
      <c r="CI418" s="870"/>
      <c r="CJ418" s="870"/>
      <c r="CK418" s="870"/>
      <c r="CL418" s="870"/>
      <c r="CM418" s="870"/>
      <c r="CN418" s="870"/>
      <c r="CO418" s="870"/>
      <c r="CP418" s="870"/>
      <c r="CQ418" s="870"/>
      <c r="CR418" s="870"/>
      <c r="CS418" s="870"/>
      <c r="CT418" s="870"/>
      <c r="CU418" s="870"/>
      <c r="CV418" s="870"/>
      <c r="CW418" s="870"/>
      <c r="CX418" s="870"/>
      <c r="CY418" s="870"/>
      <c r="CZ418" s="871"/>
    </row>
    <row r="419" spans="1:104" ht="12.95" customHeight="1">
      <c r="A419" s="872"/>
      <c r="B419" s="873"/>
      <c r="C419" s="873"/>
      <c r="D419" s="873"/>
      <c r="E419" s="873"/>
      <c r="F419" s="873"/>
      <c r="G419" s="873"/>
      <c r="H419" s="873"/>
      <c r="I419" s="873"/>
      <c r="J419" s="873"/>
      <c r="K419" s="873"/>
      <c r="L419" s="873"/>
      <c r="M419" s="873"/>
      <c r="N419" s="873"/>
      <c r="O419" s="873"/>
      <c r="P419" s="873"/>
      <c r="Q419" s="873"/>
      <c r="R419" s="873"/>
      <c r="S419" s="873"/>
      <c r="T419" s="873"/>
      <c r="U419" s="873"/>
      <c r="V419" s="873"/>
      <c r="W419" s="873"/>
      <c r="X419" s="873"/>
      <c r="Y419" s="873"/>
      <c r="Z419" s="873"/>
      <c r="AA419" s="873"/>
      <c r="AB419" s="873"/>
      <c r="AC419" s="873"/>
      <c r="AD419" s="873"/>
      <c r="AE419" s="873"/>
      <c r="AF419" s="873"/>
      <c r="AG419" s="873"/>
      <c r="AH419" s="873"/>
      <c r="AI419" s="873"/>
      <c r="AJ419" s="873"/>
      <c r="AK419" s="873"/>
      <c r="AL419" s="873"/>
      <c r="AM419" s="873"/>
      <c r="AN419" s="873"/>
      <c r="AO419" s="873"/>
      <c r="AP419" s="873"/>
      <c r="AQ419" s="873"/>
      <c r="AR419" s="873"/>
      <c r="AS419" s="873"/>
      <c r="AT419" s="873"/>
      <c r="AU419" s="873"/>
      <c r="AV419" s="873"/>
      <c r="AW419" s="873"/>
      <c r="AX419" s="873"/>
      <c r="AY419" s="873"/>
      <c r="AZ419" s="873"/>
      <c r="BA419" s="873"/>
      <c r="BB419" s="873"/>
      <c r="BC419" s="873"/>
      <c r="BD419" s="873"/>
      <c r="BE419" s="873"/>
      <c r="BF419" s="873"/>
      <c r="BG419" s="873"/>
      <c r="BH419" s="873"/>
      <c r="BI419" s="873"/>
      <c r="BJ419" s="873"/>
      <c r="BK419" s="873"/>
      <c r="BL419" s="873"/>
      <c r="BM419" s="873"/>
      <c r="BN419" s="873"/>
      <c r="BO419" s="873"/>
      <c r="BP419" s="873"/>
      <c r="BQ419" s="873"/>
      <c r="BR419" s="873"/>
      <c r="BS419" s="873"/>
      <c r="BT419" s="873"/>
      <c r="BU419" s="873"/>
      <c r="BV419" s="873"/>
      <c r="BW419" s="873"/>
      <c r="BX419" s="873"/>
      <c r="BY419" s="873"/>
      <c r="BZ419" s="873"/>
      <c r="CA419" s="873"/>
      <c r="CB419" s="873"/>
      <c r="CC419" s="873"/>
      <c r="CD419" s="873"/>
      <c r="CE419" s="873"/>
      <c r="CF419" s="873"/>
      <c r="CG419" s="873"/>
      <c r="CH419" s="873"/>
      <c r="CI419" s="873"/>
      <c r="CJ419" s="873"/>
      <c r="CK419" s="873"/>
      <c r="CL419" s="873"/>
      <c r="CM419" s="873"/>
      <c r="CN419" s="873"/>
      <c r="CO419" s="873"/>
      <c r="CP419" s="873"/>
      <c r="CQ419" s="873"/>
      <c r="CR419" s="873"/>
      <c r="CS419" s="873"/>
      <c r="CT419" s="873"/>
      <c r="CU419" s="873"/>
      <c r="CV419" s="873"/>
      <c r="CW419" s="873"/>
      <c r="CX419" s="873"/>
      <c r="CY419" s="873"/>
      <c r="CZ419" s="874"/>
    </row>
    <row r="420" spans="1:104" ht="12.95" customHeight="1" thickBot="1">
      <c r="A420" s="875"/>
      <c r="B420" s="876"/>
      <c r="C420" s="876"/>
      <c r="D420" s="876"/>
      <c r="E420" s="876"/>
      <c r="F420" s="876"/>
      <c r="G420" s="876"/>
      <c r="H420" s="876"/>
      <c r="I420" s="876"/>
      <c r="J420" s="876"/>
      <c r="K420" s="876"/>
      <c r="L420" s="876"/>
      <c r="M420" s="876"/>
      <c r="N420" s="876"/>
      <c r="O420" s="876"/>
      <c r="P420" s="876"/>
      <c r="Q420" s="876"/>
      <c r="R420" s="876"/>
      <c r="S420" s="876"/>
      <c r="T420" s="876"/>
      <c r="U420" s="876"/>
      <c r="V420" s="876"/>
      <c r="W420" s="876"/>
      <c r="X420" s="876"/>
      <c r="Y420" s="876"/>
      <c r="Z420" s="876"/>
      <c r="AA420" s="876"/>
      <c r="AB420" s="876"/>
      <c r="AC420" s="876"/>
      <c r="AD420" s="876"/>
      <c r="AE420" s="876"/>
      <c r="AF420" s="876"/>
      <c r="AG420" s="876"/>
      <c r="AH420" s="876"/>
      <c r="AI420" s="876"/>
      <c r="AJ420" s="876"/>
      <c r="AK420" s="876"/>
      <c r="AL420" s="876"/>
      <c r="AM420" s="876"/>
      <c r="AN420" s="876"/>
      <c r="AO420" s="876"/>
      <c r="AP420" s="876"/>
      <c r="AQ420" s="876"/>
      <c r="AR420" s="876"/>
      <c r="AS420" s="876"/>
      <c r="AT420" s="876"/>
      <c r="AU420" s="876"/>
      <c r="AV420" s="876"/>
      <c r="AW420" s="876"/>
      <c r="AX420" s="876"/>
      <c r="AY420" s="876"/>
      <c r="AZ420" s="876"/>
      <c r="BA420" s="876"/>
      <c r="BB420" s="876"/>
      <c r="BC420" s="876"/>
      <c r="BD420" s="876"/>
      <c r="BE420" s="876"/>
      <c r="BF420" s="876"/>
      <c r="BG420" s="876"/>
      <c r="BH420" s="876"/>
      <c r="BI420" s="876"/>
      <c r="BJ420" s="876"/>
      <c r="BK420" s="876"/>
      <c r="BL420" s="876"/>
      <c r="BM420" s="876"/>
      <c r="BN420" s="876"/>
      <c r="BO420" s="876"/>
      <c r="BP420" s="876"/>
      <c r="BQ420" s="876"/>
      <c r="BR420" s="876"/>
      <c r="BS420" s="876"/>
      <c r="BT420" s="876"/>
      <c r="BU420" s="876"/>
      <c r="BV420" s="876"/>
      <c r="BW420" s="876"/>
      <c r="BX420" s="876"/>
      <c r="BY420" s="876"/>
      <c r="BZ420" s="876"/>
      <c r="CA420" s="876"/>
      <c r="CB420" s="876"/>
      <c r="CC420" s="876"/>
      <c r="CD420" s="876"/>
      <c r="CE420" s="876"/>
      <c r="CF420" s="876"/>
      <c r="CG420" s="876"/>
      <c r="CH420" s="876"/>
      <c r="CI420" s="876"/>
      <c r="CJ420" s="876"/>
      <c r="CK420" s="876"/>
      <c r="CL420" s="876"/>
      <c r="CM420" s="876"/>
      <c r="CN420" s="876"/>
      <c r="CO420" s="876"/>
      <c r="CP420" s="876"/>
      <c r="CQ420" s="876"/>
      <c r="CR420" s="876"/>
      <c r="CS420" s="876"/>
      <c r="CT420" s="876"/>
      <c r="CU420" s="876"/>
      <c r="CV420" s="876"/>
      <c r="CW420" s="876"/>
      <c r="CX420" s="876"/>
      <c r="CY420" s="876"/>
      <c r="CZ420" s="877"/>
    </row>
    <row r="421" spans="1:104" ht="12.95" customHeigh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  <c r="BA421" s="39"/>
      <c r="BB421" s="39"/>
      <c r="BC421" s="39"/>
      <c r="BD421" s="39"/>
      <c r="BE421" s="39"/>
      <c r="BF421" s="39"/>
      <c r="BG421" s="39"/>
      <c r="BH421" s="39"/>
      <c r="BI421" s="39"/>
      <c r="BJ421" s="39"/>
      <c r="BK421" s="39"/>
      <c r="BL421" s="39"/>
      <c r="BM421" s="39"/>
      <c r="BN421" s="39"/>
      <c r="BO421" s="39"/>
      <c r="BP421" s="39"/>
      <c r="BQ421" s="39"/>
      <c r="BR421" s="39"/>
      <c r="BS421" s="39"/>
      <c r="BT421" s="39"/>
      <c r="BU421" s="39"/>
      <c r="BV421" s="39"/>
      <c r="BW421" s="39"/>
      <c r="BX421" s="39"/>
      <c r="BY421" s="39"/>
      <c r="BZ421" s="39"/>
      <c r="CA421" s="39"/>
      <c r="CB421" s="39"/>
      <c r="CC421" s="39"/>
      <c r="CD421" s="39"/>
      <c r="CE421" s="39"/>
      <c r="CF421" s="39"/>
      <c r="CG421" s="39"/>
      <c r="CH421" s="39"/>
      <c r="CI421" s="39"/>
      <c r="CJ421" s="39"/>
      <c r="CK421" s="39"/>
      <c r="CL421" s="39"/>
      <c r="CM421" s="39"/>
      <c r="CN421" s="39"/>
      <c r="CO421" s="39"/>
      <c r="CP421" s="39"/>
      <c r="CQ421" s="39"/>
      <c r="CR421" s="39"/>
      <c r="CS421" s="39"/>
      <c r="CT421" s="39"/>
      <c r="CU421" s="39"/>
      <c r="CV421" s="39"/>
      <c r="CW421" s="39"/>
      <c r="CX421" s="39"/>
      <c r="CY421" s="39"/>
      <c r="CZ421" s="39"/>
    </row>
    <row r="422" spans="1:104" ht="12.95" customHeight="1" thickBot="1">
      <c r="A422" s="24" t="s">
        <v>2483</v>
      </c>
      <c r="B422" s="31"/>
      <c r="C422" s="31"/>
      <c r="D422" s="31"/>
      <c r="E422" s="31"/>
      <c r="F422" s="31"/>
      <c r="G422" s="33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3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0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0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0"/>
      <c r="CO422" s="32"/>
      <c r="CP422" s="32"/>
      <c r="CQ422" s="32"/>
      <c r="CR422" s="32"/>
      <c r="CS422" s="32"/>
      <c r="CT422" s="32"/>
      <c r="CU422" s="32"/>
      <c r="CV422" s="32"/>
      <c r="CW422" s="32"/>
      <c r="CX422" s="32"/>
      <c r="CY422" s="32"/>
      <c r="CZ422" s="32"/>
    </row>
    <row r="423" spans="1:104" ht="12.95" customHeight="1">
      <c r="A423" s="878" t="s">
        <v>2622</v>
      </c>
      <c r="B423" s="870"/>
      <c r="C423" s="870"/>
      <c r="D423" s="870"/>
      <c r="E423" s="870"/>
      <c r="F423" s="870"/>
      <c r="G423" s="870"/>
      <c r="H423" s="870"/>
      <c r="I423" s="870"/>
      <c r="J423" s="870"/>
      <c r="K423" s="870"/>
      <c r="L423" s="870"/>
      <c r="M423" s="870"/>
      <c r="N423" s="870"/>
      <c r="O423" s="870"/>
      <c r="P423" s="870"/>
      <c r="Q423" s="870"/>
      <c r="R423" s="870"/>
      <c r="S423" s="870"/>
      <c r="T423" s="870"/>
      <c r="U423" s="870"/>
      <c r="V423" s="870"/>
      <c r="W423" s="870"/>
      <c r="X423" s="870"/>
      <c r="Y423" s="870"/>
      <c r="Z423" s="870"/>
      <c r="AA423" s="870"/>
      <c r="AB423" s="870"/>
      <c r="AC423" s="870"/>
      <c r="AD423" s="870"/>
      <c r="AE423" s="870"/>
      <c r="AF423" s="870"/>
      <c r="AG423" s="870"/>
      <c r="AH423" s="870"/>
      <c r="AI423" s="870"/>
      <c r="AJ423" s="870"/>
      <c r="AK423" s="870"/>
      <c r="AL423" s="870"/>
      <c r="AM423" s="870"/>
      <c r="AN423" s="870"/>
      <c r="AO423" s="870"/>
      <c r="AP423" s="870"/>
      <c r="AQ423" s="870"/>
      <c r="AR423" s="870"/>
      <c r="AS423" s="870"/>
      <c r="AT423" s="870"/>
      <c r="AU423" s="870"/>
      <c r="AV423" s="870"/>
      <c r="AW423" s="870"/>
      <c r="AX423" s="870"/>
      <c r="AY423" s="870"/>
      <c r="AZ423" s="870"/>
      <c r="BA423" s="870"/>
      <c r="BB423" s="870"/>
      <c r="BC423" s="870"/>
      <c r="BD423" s="870"/>
      <c r="BE423" s="870"/>
      <c r="BF423" s="870"/>
      <c r="BG423" s="870"/>
      <c r="BH423" s="870"/>
      <c r="BI423" s="870"/>
      <c r="BJ423" s="870"/>
      <c r="BK423" s="870"/>
      <c r="BL423" s="870"/>
      <c r="BM423" s="870"/>
      <c r="BN423" s="870"/>
      <c r="BO423" s="870"/>
      <c r="BP423" s="870"/>
      <c r="BQ423" s="870"/>
      <c r="BR423" s="870"/>
      <c r="BS423" s="870"/>
      <c r="BT423" s="870"/>
      <c r="BU423" s="870"/>
      <c r="BV423" s="870"/>
      <c r="BW423" s="870"/>
      <c r="BX423" s="870"/>
      <c r="BY423" s="870"/>
      <c r="BZ423" s="870"/>
      <c r="CA423" s="870"/>
      <c r="CB423" s="870"/>
      <c r="CC423" s="870"/>
      <c r="CD423" s="870"/>
      <c r="CE423" s="870"/>
      <c r="CF423" s="870"/>
      <c r="CG423" s="870"/>
      <c r="CH423" s="870"/>
      <c r="CI423" s="870"/>
      <c r="CJ423" s="870"/>
      <c r="CK423" s="870"/>
      <c r="CL423" s="870"/>
      <c r="CM423" s="870"/>
      <c r="CN423" s="870"/>
      <c r="CO423" s="870"/>
      <c r="CP423" s="870"/>
      <c r="CQ423" s="870"/>
      <c r="CR423" s="870"/>
      <c r="CS423" s="870"/>
      <c r="CT423" s="870"/>
      <c r="CU423" s="870"/>
      <c r="CV423" s="870"/>
      <c r="CW423" s="870"/>
      <c r="CX423" s="870"/>
      <c r="CY423" s="870"/>
      <c r="CZ423" s="871"/>
    </row>
    <row r="424" spans="1:104" ht="12.95" customHeight="1">
      <c r="A424" s="872"/>
      <c r="B424" s="873"/>
      <c r="C424" s="873"/>
      <c r="D424" s="873"/>
      <c r="E424" s="873"/>
      <c r="F424" s="873"/>
      <c r="G424" s="873"/>
      <c r="H424" s="873"/>
      <c r="I424" s="873"/>
      <c r="J424" s="873"/>
      <c r="K424" s="873"/>
      <c r="L424" s="873"/>
      <c r="M424" s="873"/>
      <c r="N424" s="873"/>
      <c r="O424" s="873"/>
      <c r="P424" s="873"/>
      <c r="Q424" s="873"/>
      <c r="R424" s="873"/>
      <c r="S424" s="873"/>
      <c r="T424" s="873"/>
      <c r="U424" s="873"/>
      <c r="V424" s="873"/>
      <c r="W424" s="873"/>
      <c r="X424" s="873"/>
      <c r="Y424" s="873"/>
      <c r="Z424" s="873"/>
      <c r="AA424" s="873"/>
      <c r="AB424" s="873"/>
      <c r="AC424" s="873"/>
      <c r="AD424" s="873"/>
      <c r="AE424" s="873"/>
      <c r="AF424" s="873"/>
      <c r="AG424" s="873"/>
      <c r="AH424" s="873"/>
      <c r="AI424" s="873"/>
      <c r="AJ424" s="873"/>
      <c r="AK424" s="873"/>
      <c r="AL424" s="873"/>
      <c r="AM424" s="873"/>
      <c r="AN424" s="873"/>
      <c r="AO424" s="873"/>
      <c r="AP424" s="873"/>
      <c r="AQ424" s="873"/>
      <c r="AR424" s="873"/>
      <c r="AS424" s="873"/>
      <c r="AT424" s="873"/>
      <c r="AU424" s="873"/>
      <c r="AV424" s="873"/>
      <c r="AW424" s="873"/>
      <c r="AX424" s="873"/>
      <c r="AY424" s="873"/>
      <c r="AZ424" s="873"/>
      <c r="BA424" s="873"/>
      <c r="BB424" s="873"/>
      <c r="BC424" s="873"/>
      <c r="BD424" s="873"/>
      <c r="BE424" s="873"/>
      <c r="BF424" s="873"/>
      <c r="BG424" s="873"/>
      <c r="BH424" s="873"/>
      <c r="BI424" s="873"/>
      <c r="BJ424" s="873"/>
      <c r="BK424" s="873"/>
      <c r="BL424" s="873"/>
      <c r="BM424" s="873"/>
      <c r="BN424" s="873"/>
      <c r="BO424" s="873"/>
      <c r="BP424" s="873"/>
      <c r="BQ424" s="873"/>
      <c r="BR424" s="873"/>
      <c r="BS424" s="873"/>
      <c r="BT424" s="873"/>
      <c r="BU424" s="873"/>
      <c r="BV424" s="873"/>
      <c r="BW424" s="873"/>
      <c r="BX424" s="873"/>
      <c r="BY424" s="873"/>
      <c r="BZ424" s="873"/>
      <c r="CA424" s="873"/>
      <c r="CB424" s="873"/>
      <c r="CC424" s="873"/>
      <c r="CD424" s="873"/>
      <c r="CE424" s="873"/>
      <c r="CF424" s="873"/>
      <c r="CG424" s="873"/>
      <c r="CH424" s="873"/>
      <c r="CI424" s="873"/>
      <c r="CJ424" s="873"/>
      <c r="CK424" s="873"/>
      <c r="CL424" s="873"/>
      <c r="CM424" s="873"/>
      <c r="CN424" s="873"/>
      <c r="CO424" s="873"/>
      <c r="CP424" s="873"/>
      <c r="CQ424" s="873"/>
      <c r="CR424" s="873"/>
      <c r="CS424" s="873"/>
      <c r="CT424" s="873"/>
      <c r="CU424" s="873"/>
      <c r="CV424" s="873"/>
      <c r="CW424" s="873"/>
      <c r="CX424" s="873"/>
      <c r="CY424" s="873"/>
      <c r="CZ424" s="874"/>
    </row>
    <row r="425" spans="1:104" ht="12.95" customHeight="1" thickBot="1">
      <c r="A425" s="875"/>
      <c r="B425" s="876"/>
      <c r="C425" s="876"/>
      <c r="D425" s="876"/>
      <c r="E425" s="876"/>
      <c r="F425" s="876"/>
      <c r="G425" s="876"/>
      <c r="H425" s="876"/>
      <c r="I425" s="876"/>
      <c r="J425" s="876"/>
      <c r="K425" s="876"/>
      <c r="L425" s="876"/>
      <c r="M425" s="876"/>
      <c r="N425" s="876"/>
      <c r="O425" s="876"/>
      <c r="P425" s="876"/>
      <c r="Q425" s="876"/>
      <c r="R425" s="876"/>
      <c r="S425" s="876"/>
      <c r="T425" s="876"/>
      <c r="U425" s="876"/>
      <c r="V425" s="876"/>
      <c r="W425" s="876"/>
      <c r="X425" s="876"/>
      <c r="Y425" s="876"/>
      <c r="Z425" s="876"/>
      <c r="AA425" s="876"/>
      <c r="AB425" s="876"/>
      <c r="AC425" s="876"/>
      <c r="AD425" s="876"/>
      <c r="AE425" s="876"/>
      <c r="AF425" s="876"/>
      <c r="AG425" s="876"/>
      <c r="AH425" s="876"/>
      <c r="AI425" s="876"/>
      <c r="AJ425" s="876"/>
      <c r="AK425" s="876"/>
      <c r="AL425" s="876"/>
      <c r="AM425" s="876"/>
      <c r="AN425" s="876"/>
      <c r="AO425" s="876"/>
      <c r="AP425" s="876"/>
      <c r="AQ425" s="876"/>
      <c r="AR425" s="876"/>
      <c r="AS425" s="876"/>
      <c r="AT425" s="876"/>
      <c r="AU425" s="876"/>
      <c r="AV425" s="876"/>
      <c r="AW425" s="876"/>
      <c r="AX425" s="876"/>
      <c r="AY425" s="876"/>
      <c r="AZ425" s="876"/>
      <c r="BA425" s="876"/>
      <c r="BB425" s="876"/>
      <c r="BC425" s="876"/>
      <c r="BD425" s="876"/>
      <c r="BE425" s="876"/>
      <c r="BF425" s="876"/>
      <c r="BG425" s="876"/>
      <c r="BH425" s="876"/>
      <c r="BI425" s="876"/>
      <c r="BJ425" s="876"/>
      <c r="BK425" s="876"/>
      <c r="BL425" s="876"/>
      <c r="BM425" s="876"/>
      <c r="BN425" s="876"/>
      <c r="BO425" s="876"/>
      <c r="BP425" s="876"/>
      <c r="BQ425" s="876"/>
      <c r="BR425" s="876"/>
      <c r="BS425" s="876"/>
      <c r="BT425" s="876"/>
      <c r="BU425" s="876"/>
      <c r="BV425" s="876"/>
      <c r="BW425" s="876"/>
      <c r="BX425" s="876"/>
      <c r="BY425" s="876"/>
      <c r="BZ425" s="876"/>
      <c r="CA425" s="876"/>
      <c r="CB425" s="876"/>
      <c r="CC425" s="876"/>
      <c r="CD425" s="876"/>
      <c r="CE425" s="876"/>
      <c r="CF425" s="876"/>
      <c r="CG425" s="876"/>
      <c r="CH425" s="876"/>
      <c r="CI425" s="876"/>
      <c r="CJ425" s="876"/>
      <c r="CK425" s="876"/>
      <c r="CL425" s="876"/>
      <c r="CM425" s="876"/>
      <c r="CN425" s="876"/>
      <c r="CO425" s="876"/>
      <c r="CP425" s="876"/>
      <c r="CQ425" s="876"/>
      <c r="CR425" s="876"/>
      <c r="CS425" s="876"/>
      <c r="CT425" s="876"/>
      <c r="CU425" s="876"/>
      <c r="CV425" s="876"/>
      <c r="CW425" s="876"/>
      <c r="CX425" s="876"/>
      <c r="CY425" s="876"/>
      <c r="CZ425" s="877"/>
    </row>
    <row r="426" spans="1:104" ht="12.95" customHeigh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  <c r="BA426" s="39"/>
      <c r="BB426" s="39"/>
      <c r="BC426" s="39"/>
      <c r="BD426" s="39"/>
      <c r="BE426" s="39"/>
      <c r="BF426" s="39"/>
      <c r="BG426" s="39"/>
      <c r="BH426" s="39"/>
      <c r="BI426" s="39"/>
      <c r="BJ426" s="39"/>
      <c r="BK426" s="39"/>
      <c r="BL426" s="39"/>
      <c r="BM426" s="39"/>
      <c r="BN426" s="39"/>
      <c r="BO426" s="39"/>
      <c r="BP426" s="39"/>
      <c r="BQ426" s="39"/>
      <c r="BR426" s="39"/>
      <c r="BS426" s="39"/>
      <c r="BT426" s="39"/>
      <c r="BU426" s="39"/>
      <c r="BV426" s="39"/>
      <c r="BW426" s="39"/>
      <c r="BX426" s="39"/>
      <c r="BY426" s="39"/>
      <c r="BZ426" s="39"/>
      <c r="CA426" s="39"/>
      <c r="CB426" s="39"/>
      <c r="CC426" s="39"/>
      <c r="CD426" s="39"/>
      <c r="CE426" s="39"/>
      <c r="CF426" s="39"/>
      <c r="CG426" s="39"/>
      <c r="CH426" s="39"/>
      <c r="CI426" s="39"/>
      <c r="CJ426" s="39"/>
      <c r="CK426" s="39"/>
      <c r="CL426" s="39"/>
      <c r="CM426" s="39"/>
      <c r="CN426" s="39"/>
      <c r="CO426" s="39"/>
      <c r="CP426" s="39"/>
      <c r="CQ426" s="39"/>
      <c r="CR426" s="39"/>
      <c r="CS426" s="39"/>
      <c r="CT426" s="39"/>
      <c r="CU426" s="39"/>
      <c r="CV426" s="39"/>
      <c r="CW426" s="39"/>
      <c r="CX426" s="39"/>
      <c r="CY426" s="39"/>
      <c r="CZ426" s="39"/>
    </row>
    <row r="427" spans="1:104" ht="12.95" customHeight="1">
      <c r="A427" s="531" t="s">
        <v>3262</v>
      </c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  <c r="AX427" s="30"/>
      <c r="AY427" s="30"/>
      <c r="AZ427" s="30"/>
      <c r="BA427" s="30"/>
      <c r="BB427" s="30"/>
      <c r="BC427" s="30"/>
      <c r="BD427" s="30"/>
      <c r="BE427" s="30"/>
      <c r="BF427" s="30"/>
      <c r="BG427" s="30"/>
      <c r="BH427" s="30"/>
      <c r="BI427" s="30"/>
      <c r="BJ427" s="30"/>
      <c r="BK427" s="30"/>
      <c r="BL427" s="30"/>
      <c r="BM427" s="30"/>
      <c r="BN427" s="30"/>
      <c r="BO427" s="30"/>
      <c r="BP427" s="30"/>
      <c r="BQ427" s="30"/>
      <c r="BR427" s="30"/>
      <c r="BS427" s="30"/>
      <c r="BT427" s="30"/>
      <c r="BU427" s="30"/>
      <c r="BV427" s="30"/>
      <c r="BW427" s="30"/>
      <c r="BX427" s="30"/>
      <c r="BY427" s="30"/>
      <c r="BZ427" s="30"/>
      <c r="CA427" s="30"/>
      <c r="CB427" s="30"/>
      <c r="CC427" s="30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30"/>
      <c r="CO427" s="30"/>
      <c r="CP427" s="30"/>
      <c r="CQ427" s="30"/>
      <c r="CR427" s="30"/>
      <c r="CS427" s="30"/>
      <c r="CT427" s="30"/>
      <c r="CU427" s="30"/>
      <c r="CV427" s="30"/>
      <c r="CW427" s="30"/>
      <c r="CX427" s="30"/>
      <c r="CY427" s="30"/>
      <c r="CZ427" s="30"/>
    </row>
    <row r="428" spans="1:104" ht="12.95" customHeight="1" thickBot="1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  <c r="AX428" s="30"/>
      <c r="AY428" s="30"/>
      <c r="AZ428" s="30"/>
      <c r="BA428" s="30"/>
      <c r="BB428" s="30"/>
      <c r="BC428" s="30"/>
      <c r="BD428" s="30"/>
      <c r="BE428" s="30"/>
      <c r="BF428" s="30"/>
      <c r="BG428" s="30"/>
      <c r="BH428" s="30"/>
      <c r="BI428" s="30"/>
      <c r="BJ428" s="30"/>
      <c r="BK428" s="30"/>
      <c r="BL428" s="30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</row>
    <row r="429" spans="1:104" ht="12.95" customHeight="1" thickBot="1">
      <c r="A429" s="1086" t="s">
        <v>0</v>
      </c>
      <c r="B429" s="1086"/>
      <c r="C429" s="1086"/>
      <c r="D429" s="1086"/>
      <c r="E429" s="1086"/>
      <c r="F429" s="1086"/>
      <c r="G429" s="1080" t="s">
        <v>467</v>
      </c>
      <c r="H429" s="1211"/>
      <c r="I429" s="1211"/>
      <c r="J429" s="1211"/>
      <c r="K429" s="1211"/>
      <c r="L429" s="1211"/>
      <c r="M429" s="1211"/>
      <c r="N429" s="1211"/>
      <c r="O429" s="1211"/>
      <c r="P429" s="1211"/>
      <c r="Q429" s="1211"/>
      <c r="R429" s="1211"/>
      <c r="S429" s="1211"/>
      <c r="T429" s="1211"/>
      <c r="U429" s="1211"/>
      <c r="V429" s="1211"/>
      <c r="W429" s="1127" t="s">
        <v>949</v>
      </c>
      <c r="X429" s="1188"/>
      <c r="Y429" s="1188"/>
      <c r="Z429" s="1188"/>
      <c r="AA429" s="1188"/>
      <c r="AB429" s="1188"/>
      <c r="AC429" s="1188"/>
      <c r="AD429" s="1188"/>
      <c r="AE429" s="1188"/>
      <c r="AF429" s="1188"/>
      <c r="AG429" s="1188"/>
      <c r="AH429" s="1188"/>
      <c r="AI429" s="1188"/>
      <c r="AJ429" s="1188"/>
      <c r="AK429" s="1188"/>
      <c r="AL429" s="1188"/>
      <c r="AM429" s="1188"/>
      <c r="AN429" s="1188"/>
      <c r="AO429" s="1188"/>
      <c r="AP429" s="1188"/>
      <c r="AQ429" s="1188"/>
      <c r="AR429" s="1188"/>
      <c r="AS429" s="1188"/>
      <c r="AT429" s="1188"/>
      <c r="AU429" s="1188"/>
      <c r="AV429" s="1188"/>
      <c r="AW429" s="1188"/>
      <c r="AX429" s="1188"/>
      <c r="AY429" s="1188"/>
      <c r="AZ429" s="1189"/>
      <c r="BA429" s="1380" t="s">
        <v>2755</v>
      </c>
      <c r="BB429" s="1381"/>
      <c r="BC429" s="1381"/>
      <c r="BD429" s="1381"/>
      <c r="BE429" s="1381"/>
      <c r="BF429" s="1381"/>
      <c r="BG429" s="1381"/>
      <c r="BH429" s="1381"/>
      <c r="BI429" s="1381"/>
      <c r="BJ429" s="1382"/>
      <c r="BK429" s="1380" t="s">
        <v>2754</v>
      </c>
      <c r="BL429" s="1381"/>
      <c r="BM429" s="1381"/>
      <c r="BN429" s="1381"/>
      <c r="BO429" s="1381"/>
      <c r="BP429" s="1381"/>
      <c r="BQ429" s="1381"/>
      <c r="BR429" s="1381"/>
      <c r="BS429" s="1382"/>
      <c r="BT429" s="1380" t="s">
        <v>2815</v>
      </c>
      <c r="BU429" s="1448"/>
      <c r="BV429" s="1448"/>
      <c r="BW429" s="1448"/>
      <c r="BX429" s="1448"/>
      <c r="BY429" s="1448"/>
      <c r="BZ429" s="1448"/>
      <c r="CA429" s="1449"/>
      <c r="CB429" s="1377" t="s">
        <v>2776</v>
      </c>
      <c r="CC429" s="1188"/>
      <c r="CD429" s="1188"/>
      <c r="CE429" s="1188"/>
      <c r="CF429" s="1188"/>
      <c r="CG429" s="1188"/>
      <c r="CH429" s="1188"/>
      <c r="CI429" s="1188"/>
      <c r="CJ429" s="1188"/>
      <c r="CK429" s="1188"/>
      <c r="CL429" s="1188"/>
      <c r="CM429" s="1188"/>
      <c r="CN429" s="1188"/>
      <c r="CO429" s="1188"/>
      <c r="CP429" s="1188"/>
      <c r="CQ429" s="1189"/>
      <c r="CR429" s="1210" t="s">
        <v>2458</v>
      </c>
      <c r="CS429" s="1211"/>
      <c r="CT429" s="1211"/>
      <c r="CU429" s="1211"/>
      <c r="CV429" s="1211"/>
      <c r="CW429" s="1211"/>
      <c r="CX429" s="1211"/>
      <c r="CY429" s="1211"/>
      <c r="CZ429" s="1212"/>
    </row>
    <row r="430" spans="1:104" ht="12.95" customHeight="1" thickBot="1">
      <c r="A430" s="1086"/>
      <c r="B430" s="1086"/>
      <c r="C430" s="1086"/>
      <c r="D430" s="1086"/>
      <c r="E430" s="1086"/>
      <c r="F430" s="1086"/>
      <c r="G430" s="1213"/>
      <c r="H430" s="1214"/>
      <c r="I430" s="1214"/>
      <c r="J430" s="1214"/>
      <c r="K430" s="1214"/>
      <c r="L430" s="1214"/>
      <c r="M430" s="1214"/>
      <c r="N430" s="1214"/>
      <c r="O430" s="1214"/>
      <c r="P430" s="1214"/>
      <c r="Q430" s="1214"/>
      <c r="R430" s="1214"/>
      <c r="S430" s="1214"/>
      <c r="T430" s="1214"/>
      <c r="U430" s="1214"/>
      <c r="V430" s="1214"/>
      <c r="W430" s="1377" t="s">
        <v>970</v>
      </c>
      <c r="X430" s="1378"/>
      <c r="Y430" s="1378"/>
      <c r="Z430" s="1378"/>
      <c r="AA430" s="1378"/>
      <c r="AB430" s="1378"/>
      <c r="AC430" s="1378"/>
      <c r="AD430" s="1378"/>
      <c r="AE430" s="1378"/>
      <c r="AF430" s="1379"/>
      <c r="AG430" s="1377" t="s">
        <v>1014</v>
      </c>
      <c r="AH430" s="1378"/>
      <c r="AI430" s="1378"/>
      <c r="AJ430" s="1378"/>
      <c r="AK430" s="1378"/>
      <c r="AL430" s="1378"/>
      <c r="AM430" s="1378"/>
      <c r="AN430" s="1378"/>
      <c r="AO430" s="1378"/>
      <c r="AP430" s="1378"/>
      <c r="AQ430" s="1379"/>
      <c r="AR430" s="1377" t="s">
        <v>1865</v>
      </c>
      <c r="AS430" s="1438"/>
      <c r="AT430" s="1438"/>
      <c r="AU430" s="1438"/>
      <c r="AV430" s="1438"/>
      <c r="AW430" s="1438"/>
      <c r="AX430" s="1438"/>
      <c r="AY430" s="1438"/>
      <c r="AZ430" s="1439"/>
      <c r="BA430" s="1383"/>
      <c r="BB430" s="1384"/>
      <c r="BC430" s="1384"/>
      <c r="BD430" s="1384"/>
      <c r="BE430" s="1384"/>
      <c r="BF430" s="1384"/>
      <c r="BG430" s="1384"/>
      <c r="BH430" s="1384"/>
      <c r="BI430" s="1384"/>
      <c r="BJ430" s="1385"/>
      <c r="BK430" s="1383"/>
      <c r="BL430" s="1384"/>
      <c r="BM430" s="1384"/>
      <c r="BN430" s="1384"/>
      <c r="BO430" s="1384"/>
      <c r="BP430" s="1384"/>
      <c r="BQ430" s="1384"/>
      <c r="BR430" s="1384"/>
      <c r="BS430" s="1385"/>
      <c r="BT430" s="1450"/>
      <c r="BU430" s="1451"/>
      <c r="BV430" s="1451"/>
      <c r="BW430" s="1451"/>
      <c r="BX430" s="1451"/>
      <c r="BY430" s="1451"/>
      <c r="BZ430" s="1451"/>
      <c r="CA430" s="1452"/>
      <c r="CB430" s="1123" t="s">
        <v>470</v>
      </c>
      <c r="CC430" s="1337"/>
      <c r="CD430" s="1337"/>
      <c r="CE430" s="1337"/>
      <c r="CF430" s="1337"/>
      <c r="CG430" s="1337"/>
      <c r="CH430" s="1337"/>
      <c r="CI430" s="1337"/>
      <c r="CJ430" s="1123" t="s">
        <v>471</v>
      </c>
      <c r="CK430" s="1337"/>
      <c r="CL430" s="1337"/>
      <c r="CM430" s="1337"/>
      <c r="CN430" s="1337"/>
      <c r="CO430" s="1337"/>
      <c r="CP430" s="1337"/>
      <c r="CQ430" s="1337"/>
      <c r="CR430" s="1213"/>
      <c r="CS430" s="1214"/>
      <c r="CT430" s="1214"/>
      <c r="CU430" s="1214"/>
      <c r="CV430" s="1214"/>
      <c r="CW430" s="1214"/>
      <c r="CX430" s="1214"/>
      <c r="CY430" s="1214"/>
      <c r="CZ430" s="1215"/>
    </row>
    <row r="431" spans="1:104" ht="12.95" customHeight="1">
      <c r="A431" s="1114"/>
      <c r="B431" s="1114"/>
      <c r="C431" s="1114"/>
      <c r="D431" s="1114"/>
      <c r="E431" s="1114"/>
      <c r="F431" s="1114"/>
      <c r="G431" s="1118"/>
      <c r="H431" s="1477"/>
      <c r="I431" s="1477"/>
      <c r="J431" s="1477"/>
      <c r="K431" s="1477"/>
      <c r="L431" s="1477"/>
      <c r="M431" s="1477"/>
      <c r="N431" s="1477"/>
      <c r="O431" s="1477"/>
      <c r="P431" s="1477"/>
      <c r="Q431" s="1477"/>
      <c r="R431" s="1477"/>
      <c r="S431" s="1477"/>
      <c r="T431" s="1477"/>
      <c r="U431" s="1477"/>
      <c r="V431" s="1477"/>
      <c r="W431" s="1440"/>
      <c r="X431" s="1441"/>
      <c r="Y431" s="1441"/>
      <c r="Z431" s="1441"/>
      <c r="AA431" s="1441"/>
      <c r="AB431" s="1441"/>
      <c r="AC431" s="1441"/>
      <c r="AD431" s="1441"/>
      <c r="AE431" s="1441"/>
      <c r="AF431" s="1442"/>
      <c r="AG431" s="1440"/>
      <c r="AH431" s="1441"/>
      <c r="AI431" s="1441"/>
      <c r="AJ431" s="1441"/>
      <c r="AK431" s="1441"/>
      <c r="AL431" s="1441"/>
      <c r="AM431" s="1441"/>
      <c r="AN431" s="1441"/>
      <c r="AO431" s="1441"/>
      <c r="AP431" s="1441"/>
      <c r="AQ431" s="1442"/>
      <c r="AR431" s="1443"/>
      <c r="AS431" s="1444"/>
      <c r="AT431" s="1444"/>
      <c r="AU431" s="1444"/>
      <c r="AV431" s="1444"/>
      <c r="AW431" s="1444"/>
      <c r="AX431" s="1444"/>
      <c r="AY431" s="1444"/>
      <c r="AZ431" s="1445"/>
      <c r="BA431" s="1453"/>
      <c r="BB431" s="1454"/>
      <c r="BC431" s="1454"/>
      <c r="BD431" s="1454"/>
      <c r="BE431" s="1454"/>
      <c r="BF431" s="1454"/>
      <c r="BG431" s="1454"/>
      <c r="BH431" s="1454"/>
      <c r="BI431" s="1454"/>
      <c r="BJ431" s="1455"/>
      <c r="BK431" s="1434"/>
      <c r="BL431" s="1435"/>
      <c r="BM431" s="1435"/>
      <c r="BN431" s="1435"/>
      <c r="BO431" s="1435"/>
      <c r="BP431" s="1435"/>
      <c r="BQ431" s="1435"/>
      <c r="BR431" s="1435"/>
      <c r="BS431" s="1436"/>
      <c r="BT431" s="1446"/>
      <c r="BU431" s="1447"/>
      <c r="BV431" s="1447"/>
      <c r="BW431" s="1447"/>
      <c r="BX431" s="1447"/>
      <c r="BY431" s="1447"/>
      <c r="BZ431" s="1447"/>
      <c r="CA431" s="1447"/>
      <c r="CB431" s="1315"/>
      <c r="CC431" s="1137"/>
      <c r="CD431" s="1137"/>
      <c r="CE431" s="1137"/>
      <c r="CF431" s="1137"/>
      <c r="CG431" s="1137"/>
      <c r="CH431" s="1137"/>
      <c r="CI431" s="1138"/>
      <c r="CJ431" s="1456"/>
      <c r="CK431" s="1175"/>
      <c r="CL431" s="1175"/>
      <c r="CM431" s="1175"/>
      <c r="CN431" s="1175"/>
      <c r="CO431" s="1175"/>
      <c r="CP431" s="1175"/>
      <c r="CQ431" s="1176"/>
      <c r="CR431" s="1437"/>
      <c r="CS431" s="1421"/>
      <c r="CT431" s="1421"/>
      <c r="CU431" s="1421"/>
      <c r="CV431" s="1421"/>
      <c r="CW431" s="1421"/>
      <c r="CX431" s="1421"/>
      <c r="CY431" s="1421"/>
      <c r="CZ431" s="1422"/>
    </row>
    <row r="432" spans="1:104" ht="12.95" customHeight="1">
      <c r="A432" s="97" t="s">
        <v>2814</v>
      </c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  <c r="AX432" s="30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</row>
    <row r="433" spans="1:105" ht="12.95" customHeight="1" thickBot="1">
      <c r="A433" s="24" t="s">
        <v>1141</v>
      </c>
      <c r="B433" s="31"/>
      <c r="C433" s="31"/>
      <c r="D433" s="31"/>
      <c r="E433" s="31"/>
      <c r="F433" s="31"/>
      <c r="G433" s="33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3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  <c r="AF433" s="37"/>
      <c r="AG433" s="37"/>
      <c r="AH433" s="37"/>
      <c r="AI433" s="37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7"/>
      <c r="BF433" s="30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0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762"/>
      <c r="CN433" s="62"/>
      <c r="CO433" s="762"/>
      <c r="CP433" s="762"/>
      <c r="CQ433" s="762"/>
      <c r="CR433" s="762"/>
      <c r="CS433" s="762"/>
      <c r="CT433" s="762"/>
      <c r="CU433" s="762"/>
      <c r="CV433" s="762"/>
      <c r="CW433" s="762"/>
      <c r="CX433" s="762"/>
      <c r="CY433" s="762"/>
      <c r="CZ433" s="762"/>
    </row>
    <row r="434" spans="1:105" ht="12.95" customHeight="1">
      <c r="A434" s="878" t="s">
        <v>2622</v>
      </c>
      <c r="B434" s="870"/>
      <c r="C434" s="870"/>
      <c r="D434" s="870"/>
      <c r="E434" s="870"/>
      <c r="F434" s="870"/>
      <c r="G434" s="870"/>
      <c r="H434" s="870"/>
      <c r="I434" s="870"/>
      <c r="J434" s="870"/>
      <c r="K434" s="870"/>
      <c r="L434" s="870"/>
      <c r="M434" s="870"/>
      <c r="N434" s="870"/>
      <c r="O434" s="870"/>
      <c r="P434" s="870"/>
      <c r="Q434" s="870"/>
      <c r="R434" s="870"/>
      <c r="S434" s="870"/>
      <c r="T434" s="870"/>
      <c r="U434" s="870"/>
      <c r="V434" s="870"/>
      <c r="W434" s="870"/>
      <c r="X434" s="870"/>
      <c r="Y434" s="870"/>
      <c r="Z434" s="870"/>
      <c r="AA434" s="870"/>
      <c r="AB434" s="870"/>
      <c r="AC434" s="870"/>
      <c r="AD434" s="870"/>
      <c r="AE434" s="870"/>
      <c r="AF434" s="870"/>
      <c r="AG434" s="870"/>
      <c r="AH434" s="870"/>
      <c r="AI434" s="870"/>
      <c r="AJ434" s="870"/>
      <c r="AK434" s="870"/>
      <c r="AL434" s="870"/>
      <c r="AM434" s="870"/>
      <c r="AN434" s="870"/>
      <c r="AO434" s="870"/>
      <c r="AP434" s="870"/>
      <c r="AQ434" s="870"/>
      <c r="AR434" s="870"/>
      <c r="AS434" s="870"/>
      <c r="AT434" s="870"/>
      <c r="AU434" s="870"/>
      <c r="AV434" s="870"/>
      <c r="AW434" s="870"/>
      <c r="AX434" s="870"/>
      <c r="AY434" s="870"/>
      <c r="AZ434" s="870"/>
      <c r="BA434" s="870"/>
      <c r="BB434" s="870"/>
      <c r="BC434" s="870"/>
      <c r="BD434" s="870"/>
      <c r="BE434" s="870"/>
      <c r="BF434" s="870"/>
      <c r="BG434" s="870"/>
      <c r="BH434" s="870"/>
      <c r="BI434" s="870"/>
      <c r="BJ434" s="870"/>
      <c r="BK434" s="870"/>
      <c r="BL434" s="870"/>
      <c r="BM434" s="870"/>
      <c r="BN434" s="870"/>
      <c r="BO434" s="870"/>
      <c r="BP434" s="870"/>
      <c r="BQ434" s="870"/>
      <c r="BR434" s="870"/>
      <c r="BS434" s="870"/>
      <c r="BT434" s="870"/>
      <c r="BU434" s="870"/>
      <c r="BV434" s="870"/>
      <c r="BW434" s="870"/>
      <c r="BX434" s="870"/>
      <c r="BY434" s="870"/>
      <c r="BZ434" s="870"/>
      <c r="CA434" s="870"/>
      <c r="CB434" s="870"/>
      <c r="CC434" s="870"/>
      <c r="CD434" s="870"/>
      <c r="CE434" s="870"/>
      <c r="CF434" s="870"/>
      <c r="CG434" s="870"/>
      <c r="CH434" s="870"/>
      <c r="CI434" s="870"/>
      <c r="CJ434" s="870"/>
      <c r="CK434" s="870"/>
      <c r="CL434" s="870"/>
      <c r="CM434" s="870"/>
      <c r="CN434" s="870"/>
      <c r="CO434" s="870"/>
      <c r="CP434" s="870"/>
      <c r="CQ434" s="870"/>
      <c r="CR434" s="870"/>
      <c r="CS434" s="870"/>
      <c r="CT434" s="870"/>
      <c r="CU434" s="870"/>
      <c r="CV434" s="870"/>
      <c r="CW434" s="870"/>
      <c r="CX434" s="870"/>
      <c r="CY434" s="870"/>
      <c r="CZ434" s="871"/>
    </row>
    <row r="435" spans="1:105" ht="12.95" customHeight="1">
      <c r="A435" s="872"/>
      <c r="B435" s="873"/>
      <c r="C435" s="873"/>
      <c r="D435" s="873"/>
      <c r="E435" s="873"/>
      <c r="F435" s="873"/>
      <c r="G435" s="873"/>
      <c r="H435" s="873"/>
      <c r="I435" s="873"/>
      <c r="J435" s="873"/>
      <c r="K435" s="873"/>
      <c r="L435" s="873"/>
      <c r="M435" s="873"/>
      <c r="N435" s="873"/>
      <c r="O435" s="873"/>
      <c r="P435" s="873"/>
      <c r="Q435" s="873"/>
      <c r="R435" s="873"/>
      <c r="S435" s="873"/>
      <c r="T435" s="873"/>
      <c r="U435" s="873"/>
      <c r="V435" s="873"/>
      <c r="W435" s="873"/>
      <c r="X435" s="873"/>
      <c r="Y435" s="873"/>
      <c r="Z435" s="873"/>
      <c r="AA435" s="873"/>
      <c r="AB435" s="873"/>
      <c r="AC435" s="873"/>
      <c r="AD435" s="873"/>
      <c r="AE435" s="873"/>
      <c r="AF435" s="873"/>
      <c r="AG435" s="873"/>
      <c r="AH435" s="873"/>
      <c r="AI435" s="873"/>
      <c r="AJ435" s="873"/>
      <c r="AK435" s="873"/>
      <c r="AL435" s="873"/>
      <c r="AM435" s="873"/>
      <c r="AN435" s="873"/>
      <c r="AO435" s="873"/>
      <c r="AP435" s="873"/>
      <c r="AQ435" s="873"/>
      <c r="AR435" s="873"/>
      <c r="AS435" s="873"/>
      <c r="AT435" s="873"/>
      <c r="AU435" s="873"/>
      <c r="AV435" s="873"/>
      <c r="AW435" s="873"/>
      <c r="AX435" s="873"/>
      <c r="AY435" s="873"/>
      <c r="AZ435" s="873"/>
      <c r="BA435" s="873"/>
      <c r="BB435" s="873"/>
      <c r="BC435" s="873"/>
      <c r="BD435" s="873"/>
      <c r="BE435" s="873"/>
      <c r="BF435" s="873"/>
      <c r="BG435" s="873"/>
      <c r="BH435" s="873"/>
      <c r="BI435" s="873"/>
      <c r="BJ435" s="873"/>
      <c r="BK435" s="873"/>
      <c r="BL435" s="873"/>
      <c r="BM435" s="873"/>
      <c r="BN435" s="873"/>
      <c r="BO435" s="873"/>
      <c r="BP435" s="873"/>
      <c r="BQ435" s="873"/>
      <c r="BR435" s="873"/>
      <c r="BS435" s="873"/>
      <c r="BT435" s="873"/>
      <c r="BU435" s="873"/>
      <c r="BV435" s="873"/>
      <c r="BW435" s="873"/>
      <c r="BX435" s="873"/>
      <c r="BY435" s="873"/>
      <c r="BZ435" s="873"/>
      <c r="CA435" s="873"/>
      <c r="CB435" s="873"/>
      <c r="CC435" s="873"/>
      <c r="CD435" s="873"/>
      <c r="CE435" s="873"/>
      <c r="CF435" s="873"/>
      <c r="CG435" s="873"/>
      <c r="CH435" s="873"/>
      <c r="CI435" s="873"/>
      <c r="CJ435" s="873"/>
      <c r="CK435" s="873"/>
      <c r="CL435" s="873"/>
      <c r="CM435" s="873"/>
      <c r="CN435" s="873"/>
      <c r="CO435" s="873"/>
      <c r="CP435" s="873"/>
      <c r="CQ435" s="873"/>
      <c r="CR435" s="873"/>
      <c r="CS435" s="873"/>
      <c r="CT435" s="873"/>
      <c r="CU435" s="873"/>
      <c r="CV435" s="873"/>
      <c r="CW435" s="873"/>
      <c r="CX435" s="873"/>
      <c r="CY435" s="873"/>
      <c r="CZ435" s="874"/>
    </row>
    <row r="436" spans="1:105" ht="12.95" customHeight="1" thickBot="1">
      <c r="A436" s="875"/>
      <c r="B436" s="876"/>
      <c r="C436" s="876"/>
      <c r="D436" s="876"/>
      <c r="E436" s="876"/>
      <c r="F436" s="876"/>
      <c r="G436" s="876"/>
      <c r="H436" s="876"/>
      <c r="I436" s="876"/>
      <c r="J436" s="876"/>
      <c r="K436" s="876"/>
      <c r="L436" s="876"/>
      <c r="M436" s="876"/>
      <c r="N436" s="876"/>
      <c r="O436" s="876"/>
      <c r="P436" s="876"/>
      <c r="Q436" s="876"/>
      <c r="R436" s="876"/>
      <c r="S436" s="876"/>
      <c r="T436" s="876"/>
      <c r="U436" s="876"/>
      <c r="V436" s="876"/>
      <c r="W436" s="876"/>
      <c r="X436" s="876"/>
      <c r="Y436" s="876"/>
      <c r="Z436" s="876"/>
      <c r="AA436" s="876"/>
      <c r="AB436" s="876"/>
      <c r="AC436" s="876"/>
      <c r="AD436" s="876"/>
      <c r="AE436" s="876"/>
      <c r="AF436" s="876"/>
      <c r="AG436" s="876"/>
      <c r="AH436" s="876"/>
      <c r="AI436" s="876"/>
      <c r="AJ436" s="876"/>
      <c r="AK436" s="876"/>
      <c r="AL436" s="876"/>
      <c r="AM436" s="876"/>
      <c r="AN436" s="876"/>
      <c r="AO436" s="876"/>
      <c r="AP436" s="876"/>
      <c r="AQ436" s="876"/>
      <c r="AR436" s="876"/>
      <c r="AS436" s="876"/>
      <c r="AT436" s="876"/>
      <c r="AU436" s="876"/>
      <c r="AV436" s="876"/>
      <c r="AW436" s="876"/>
      <c r="AX436" s="876"/>
      <c r="AY436" s="876"/>
      <c r="AZ436" s="876"/>
      <c r="BA436" s="876"/>
      <c r="BB436" s="876"/>
      <c r="BC436" s="876"/>
      <c r="BD436" s="876"/>
      <c r="BE436" s="876"/>
      <c r="BF436" s="876"/>
      <c r="BG436" s="876"/>
      <c r="BH436" s="876"/>
      <c r="BI436" s="876"/>
      <c r="BJ436" s="876"/>
      <c r="BK436" s="876"/>
      <c r="BL436" s="876"/>
      <c r="BM436" s="876"/>
      <c r="BN436" s="876"/>
      <c r="BO436" s="876"/>
      <c r="BP436" s="876"/>
      <c r="BQ436" s="876"/>
      <c r="BR436" s="876"/>
      <c r="BS436" s="876"/>
      <c r="BT436" s="876"/>
      <c r="BU436" s="876"/>
      <c r="BV436" s="876"/>
      <c r="BW436" s="876"/>
      <c r="BX436" s="876"/>
      <c r="BY436" s="876"/>
      <c r="BZ436" s="876"/>
      <c r="CA436" s="876"/>
      <c r="CB436" s="876"/>
      <c r="CC436" s="876"/>
      <c r="CD436" s="876"/>
      <c r="CE436" s="876"/>
      <c r="CF436" s="876"/>
      <c r="CG436" s="876"/>
      <c r="CH436" s="876"/>
      <c r="CI436" s="876"/>
      <c r="CJ436" s="876"/>
      <c r="CK436" s="876"/>
      <c r="CL436" s="876"/>
      <c r="CM436" s="876"/>
      <c r="CN436" s="876"/>
      <c r="CO436" s="876"/>
      <c r="CP436" s="876"/>
      <c r="CQ436" s="876"/>
      <c r="CR436" s="876"/>
      <c r="CS436" s="876"/>
      <c r="CT436" s="876"/>
      <c r="CU436" s="876"/>
      <c r="CV436" s="876"/>
      <c r="CW436" s="876"/>
      <c r="CX436" s="876"/>
      <c r="CY436" s="876"/>
      <c r="CZ436" s="877"/>
    </row>
    <row r="437" spans="1:105" ht="12.95" customHeight="1">
      <c r="A437" s="31"/>
      <c r="B437" s="31"/>
      <c r="C437" s="31"/>
      <c r="D437" s="31"/>
      <c r="E437" s="31"/>
      <c r="F437" s="31"/>
      <c r="G437" s="33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3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  <c r="AF437" s="37"/>
      <c r="AG437" s="37"/>
      <c r="AH437" s="37"/>
      <c r="AI437" s="37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0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0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0"/>
      <c r="CO437" s="32"/>
      <c r="CP437" s="32"/>
      <c r="CQ437" s="32"/>
      <c r="CR437" s="32"/>
      <c r="CS437" s="32"/>
      <c r="CT437" s="32"/>
      <c r="CU437" s="32"/>
      <c r="CV437" s="32"/>
      <c r="CW437" s="32"/>
      <c r="CX437" s="32"/>
      <c r="CY437" s="32"/>
      <c r="CZ437" s="32"/>
    </row>
    <row r="438" spans="1:105" ht="12.95" customHeight="1" thickBot="1">
      <c r="A438" s="24" t="s">
        <v>2484</v>
      </c>
      <c r="B438" s="31"/>
      <c r="C438" s="31"/>
      <c r="D438" s="31"/>
      <c r="E438" s="31"/>
      <c r="F438" s="31"/>
      <c r="G438" s="33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3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/>
      <c r="AJ438" s="37"/>
      <c r="AK438" s="37"/>
      <c r="AL438" s="37"/>
      <c r="AM438" s="37"/>
      <c r="AN438" s="37"/>
      <c r="AO438" s="37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0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0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762"/>
      <c r="CM438" s="762"/>
      <c r="CN438" s="62"/>
      <c r="CO438" s="762"/>
      <c r="CP438" s="762"/>
      <c r="CQ438" s="762"/>
      <c r="CR438" s="762"/>
      <c r="CS438" s="762"/>
      <c r="CT438" s="762"/>
      <c r="CU438" s="762"/>
      <c r="CV438" s="762"/>
      <c r="CW438" s="762"/>
      <c r="CX438" s="762"/>
      <c r="CY438" s="762"/>
      <c r="CZ438" s="762"/>
    </row>
    <row r="439" spans="1:105" ht="12.95" customHeight="1">
      <c r="A439" s="878" t="s">
        <v>2622</v>
      </c>
      <c r="B439" s="870"/>
      <c r="C439" s="870"/>
      <c r="D439" s="870"/>
      <c r="E439" s="870"/>
      <c r="F439" s="870"/>
      <c r="G439" s="870"/>
      <c r="H439" s="870"/>
      <c r="I439" s="870"/>
      <c r="J439" s="870"/>
      <c r="K439" s="870"/>
      <c r="L439" s="870"/>
      <c r="M439" s="870"/>
      <c r="N439" s="870"/>
      <c r="O439" s="870"/>
      <c r="P439" s="870"/>
      <c r="Q439" s="870"/>
      <c r="R439" s="870"/>
      <c r="S439" s="870"/>
      <c r="T439" s="870"/>
      <c r="U439" s="870"/>
      <c r="V439" s="870"/>
      <c r="W439" s="870"/>
      <c r="X439" s="870"/>
      <c r="Y439" s="870"/>
      <c r="Z439" s="870"/>
      <c r="AA439" s="870"/>
      <c r="AB439" s="870"/>
      <c r="AC439" s="870"/>
      <c r="AD439" s="870"/>
      <c r="AE439" s="870"/>
      <c r="AF439" s="870"/>
      <c r="AG439" s="870"/>
      <c r="AH439" s="870"/>
      <c r="AI439" s="870"/>
      <c r="AJ439" s="870"/>
      <c r="AK439" s="870"/>
      <c r="AL439" s="870"/>
      <c r="AM439" s="870"/>
      <c r="AN439" s="870"/>
      <c r="AO439" s="870"/>
      <c r="AP439" s="870"/>
      <c r="AQ439" s="870"/>
      <c r="AR439" s="870"/>
      <c r="AS439" s="870"/>
      <c r="AT439" s="870"/>
      <c r="AU439" s="870"/>
      <c r="AV439" s="870"/>
      <c r="AW439" s="870"/>
      <c r="AX439" s="870"/>
      <c r="AY439" s="870"/>
      <c r="AZ439" s="870"/>
      <c r="BA439" s="870"/>
      <c r="BB439" s="870"/>
      <c r="BC439" s="870"/>
      <c r="BD439" s="870"/>
      <c r="BE439" s="870"/>
      <c r="BF439" s="870"/>
      <c r="BG439" s="870"/>
      <c r="BH439" s="870"/>
      <c r="BI439" s="870"/>
      <c r="BJ439" s="870"/>
      <c r="BK439" s="870"/>
      <c r="BL439" s="870"/>
      <c r="BM439" s="870"/>
      <c r="BN439" s="870"/>
      <c r="BO439" s="870"/>
      <c r="BP439" s="870"/>
      <c r="BQ439" s="870"/>
      <c r="BR439" s="870"/>
      <c r="BS439" s="870"/>
      <c r="BT439" s="870"/>
      <c r="BU439" s="870"/>
      <c r="BV439" s="870"/>
      <c r="BW439" s="870"/>
      <c r="BX439" s="870"/>
      <c r="BY439" s="870"/>
      <c r="BZ439" s="870"/>
      <c r="CA439" s="870"/>
      <c r="CB439" s="870"/>
      <c r="CC439" s="870"/>
      <c r="CD439" s="870"/>
      <c r="CE439" s="870"/>
      <c r="CF439" s="870"/>
      <c r="CG439" s="870"/>
      <c r="CH439" s="870"/>
      <c r="CI439" s="870"/>
      <c r="CJ439" s="870"/>
      <c r="CK439" s="870"/>
      <c r="CL439" s="870"/>
      <c r="CM439" s="870"/>
      <c r="CN439" s="870"/>
      <c r="CO439" s="870"/>
      <c r="CP439" s="870"/>
      <c r="CQ439" s="870"/>
      <c r="CR439" s="870"/>
      <c r="CS439" s="870"/>
      <c r="CT439" s="870"/>
      <c r="CU439" s="870"/>
      <c r="CV439" s="870"/>
      <c r="CW439" s="870"/>
      <c r="CX439" s="870"/>
      <c r="CY439" s="870"/>
      <c r="CZ439" s="871"/>
    </row>
    <row r="440" spans="1:105" ht="12.95" customHeight="1">
      <c r="A440" s="872"/>
      <c r="B440" s="873"/>
      <c r="C440" s="873"/>
      <c r="D440" s="873"/>
      <c r="E440" s="873"/>
      <c r="F440" s="873"/>
      <c r="G440" s="873"/>
      <c r="H440" s="873"/>
      <c r="I440" s="873"/>
      <c r="J440" s="873"/>
      <c r="K440" s="873"/>
      <c r="L440" s="873"/>
      <c r="M440" s="873"/>
      <c r="N440" s="873"/>
      <c r="O440" s="873"/>
      <c r="P440" s="873"/>
      <c r="Q440" s="873"/>
      <c r="R440" s="873"/>
      <c r="S440" s="873"/>
      <c r="T440" s="873"/>
      <c r="U440" s="873"/>
      <c r="V440" s="873"/>
      <c r="W440" s="873"/>
      <c r="X440" s="873"/>
      <c r="Y440" s="873"/>
      <c r="Z440" s="873"/>
      <c r="AA440" s="873"/>
      <c r="AB440" s="873"/>
      <c r="AC440" s="873"/>
      <c r="AD440" s="873"/>
      <c r="AE440" s="873"/>
      <c r="AF440" s="873"/>
      <c r="AG440" s="873"/>
      <c r="AH440" s="873"/>
      <c r="AI440" s="873"/>
      <c r="AJ440" s="873"/>
      <c r="AK440" s="873"/>
      <c r="AL440" s="873"/>
      <c r="AM440" s="873"/>
      <c r="AN440" s="873"/>
      <c r="AO440" s="873"/>
      <c r="AP440" s="873"/>
      <c r="AQ440" s="873"/>
      <c r="AR440" s="873"/>
      <c r="AS440" s="873"/>
      <c r="AT440" s="873"/>
      <c r="AU440" s="873"/>
      <c r="AV440" s="873"/>
      <c r="AW440" s="873"/>
      <c r="AX440" s="873"/>
      <c r="AY440" s="873"/>
      <c r="AZ440" s="873"/>
      <c r="BA440" s="873"/>
      <c r="BB440" s="873"/>
      <c r="BC440" s="873"/>
      <c r="BD440" s="873"/>
      <c r="BE440" s="873"/>
      <c r="BF440" s="873"/>
      <c r="BG440" s="873"/>
      <c r="BH440" s="873"/>
      <c r="BI440" s="873"/>
      <c r="BJ440" s="873"/>
      <c r="BK440" s="873"/>
      <c r="BL440" s="873"/>
      <c r="BM440" s="873"/>
      <c r="BN440" s="873"/>
      <c r="BO440" s="873"/>
      <c r="BP440" s="873"/>
      <c r="BQ440" s="873"/>
      <c r="BR440" s="873"/>
      <c r="BS440" s="873"/>
      <c r="BT440" s="873"/>
      <c r="BU440" s="873"/>
      <c r="BV440" s="873"/>
      <c r="BW440" s="873"/>
      <c r="BX440" s="873"/>
      <c r="BY440" s="873"/>
      <c r="BZ440" s="873"/>
      <c r="CA440" s="873"/>
      <c r="CB440" s="873"/>
      <c r="CC440" s="873"/>
      <c r="CD440" s="873"/>
      <c r="CE440" s="873"/>
      <c r="CF440" s="873"/>
      <c r="CG440" s="873"/>
      <c r="CH440" s="873"/>
      <c r="CI440" s="873"/>
      <c r="CJ440" s="873"/>
      <c r="CK440" s="873"/>
      <c r="CL440" s="873"/>
      <c r="CM440" s="873"/>
      <c r="CN440" s="873"/>
      <c r="CO440" s="873"/>
      <c r="CP440" s="873"/>
      <c r="CQ440" s="873"/>
      <c r="CR440" s="873"/>
      <c r="CS440" s="873"/>
      <c r="CT440" s="873"/>
      <c r="CU440" s="873"/>
      <c r="CV440" s="873"/>
      <c r="CW440" s="873"/>
      <c r="CX440" s="873"/>
      <c r="CY440" s="873"/>
      <c r="CZ440" s="874"/>
      <c r="DA440" s="544"/>
    </row>
    <row r="441" spans="1:105" ht="12.95" customHeight="1" thickBot="1">
      <c r="A441" s="875"/>
      <c r="B441" s="876"/>
      <c r="C441" s="876"/>
      <c r="D441" s="876"/>
      <c r="E441" s="876"/>
      <c r="F441" s="876"/>
      <c r="G441" s="876"/>
      <c r="H441" s="876"/>
      <c r="I441" s="876"/>
      <c r="J441" s="876"/>
      <c r="K441" s="876"/>
      <c r="L441" s="876"/>
      <c r="M441" s="876"/>
      <c r="N441" s="876"/>
      <c r="O441" s="876"/>
      <c r="P441" s="876"/>
      <c r="Q441" s="876"/>
      <c r="R441" s="876"/>
      <c r="S441" s="876"/>
      <c r="T441" s="876"/>
      <c r="U441" s="876"/>
      <c r="V441" s="876"/>
      <c r="W441" s="876"/>
      <c r="X441" s="876"/>
      <c r="Y441" s="876"/>
      <c r="Z441" s="876"/>
      <c r="AA441" s="876"/>
      <c r="AB441" s="876"/>
      <c r="AC441" s="876"/>
      <c r="AD441" s="876"/>
      <c r="AE441" s="876"/>
      <c r="AF441" s="876"/>
      <c r="AG441" s="876"/>
      <c r="AH441" s="876"/>
      <c r="AI441" s="876"/>
      <c r="AJ441" s="876"/>
      <c r="AK441" s="876"/>
      <c r="AL441" s="876"/>
      <c r="AM441" s="876"/>
      <c r="AN441" s="876"/>
      <c r="AO441" s="876"/>
      <c r="AP441" s="876"/>
      <c r="AQ441" s="876"/>
      <c r="AR441" s="876"/>
      <c r="AS441" s="876"/>
      <c r="AT441" s="876"/>
      <c r="AU441" s="876"/>
      <c r="AV441" s="876"/>
      <c r="AW441" s="876"/>
      <c r="AX441" s="876"/>
      <c r="AY441" s="876"/>
      <c r="AZ441" s="876"/>
      <c r="BA441" s="876"/>
      <c r="BB441" s="876"/>
      <c r="BC441" s="876"/>
      <c r="BD441" s="876"/>
      <c r="BE441" s="876"/>
      <c r="BF441" s="876"/>
      <c r="BG441" s="876"/>
      <c r="BH441" s="876"/>
      <c r="BI441" s="876"/>
      <c r="BJ441" s="876"/>
      <c r="BK441" s="876"/>
      <c r="BL441" s="876"/>
      <c r="BM441" s="876"/>
      <c r="BN441" s="876"/>
      <c r="BO441" s="876"/>
      <c r="BP441" s="876"/>
      <c r="BQ441" s="876"/>
      <c r="BR441" s="876"/>
      <c r="BS441" s="876"/>
      <c r="BT441" s="876"/>
      <c r="BU441" s="876"/>
      <c r="BV441" s="876"/>
      <c r="BW441" s="876"/>
      <c r="BX441" s="876"/>
      <c r="BY441" s="876"/>
      <c r="BZ441" s="876"/>
      <c r="CA441" s="876"/>
      <c r="CB441" s="876"/>
      <c r="CC441" s="876"/>
      <c r="CD441" s="876"/>
      <c r="CE441" s="876"/>
      <c r="CF441" s="876"/>
      <c r="CG441" s="876"/>
      <c r="CH441" s="876"/>
      <c r="CI441" s="876"/>
      <c r="CJ441" s="876"/>
      <c r="CK441" s="876"/>
      <c r="CL441" s="876"/>
      <c r="CM441" s="876"/>
      <c r="CN441" s="876"/>
      <c r="CO441" s="876"/>
      <c r="CP441" s="876"/>
      <c r="CQ441" s="876"/>
      <c r="CR441" s="876"/>
      <c r="CS441" s="876"/>
      <c r="CT441" s="876"/>
      <c r="CU441" s="876"/>
      <c r="CV441" s="876"/>
      <c r="CW441" s="876"/>
      <c r="CX441" s="876"/>
      <c r="CY441" s="876"/>
      <c r="CZ441" s="877"/>
    </row>
    <row r="442" spans="1:105" ht="12.95" customHeight="1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  <c r="AP442" s="30"/>
      <c r="AQ442" s="30"/>
      <c r="AR442" s="30"/>
      <c r="AS442" s="30"/>
      <c r="AT442" s="30"/>
      <c r="AU442" s="30"/>
      <c r="AV442" s="30"/>
      <c r="AW442" s="30"/>
      <c r="AX442" s="30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</row>
    <row r="443" spans="1:105" ht="12.95" customHeight="1">
      <c r="A443" s="111" t="s">
        <v>2729</v>
      </c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  <c r="AP443" s="30"/>
      <c r="AQ443" s="30"/>
      <c r="AR443" s="30"/>
      <c r="AS443" s="30"/>
      <c r="AT443" s="30"/>
      <c r="AU443" s="30"/>
      <c r="AV443" s="30"/>
      <c r="AW443" s="30"/>
      <c r="AX443" s="30"/>
      <c r="AY443" s="30"/>
      <c r="AZ443" s="30"/>
      <c r="BA443" s="30"/>
      <c r="BB443" s="30"/>
      <c r="BC443" s="30"/>
      <c r="BD443" s="30"/>
      <c r="BE443" s="30"/>
      <c r="BF443" s="30"/>
      <c r="BG443" s="30"/>
      <c r="BH443" s="30"/>
      <c r="BI443" s="30"/>
      <c r="BJ443" s="30"/>
      <c r="BK443" s="30"/>
      <c r="BL443" s="30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</row>
    <row r="444" spans="1:105" ht="12.95" customHeight="1">
      <c r="A444" s="72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  <c r="AP444" s="30"/>
      <c r="AQ444" s="30"/>
      <c r="AR444" s="30"/>
      <c r="AS444" s="30"/>
      <c r="AT444" s="30"/>
      <c r="AU444" s="30"/>
      <c r="AV444" s="30"/>
      <c r="AW444" s="30"/>
      <c r="AX444" s="30"/>
      <c r="AY444" s="30"/>
      <c r="AZ444" s="30"/>
      <c r="BA444" s="30"/>
      <c r="BB444" s="30"/>
      <c r="BC444" s="30"/>
      <c r="BD444" s="30"/>
      <c r="BE444" s="30"/>
      <c r="BF444" s="30"/>
      <c r="BG444" s="30"/>
      <c r="BH444" s="30"/>
      <c r="BI444" s="30"/>
      <c r="BJ444" s="30"/>
      <c r="BK444" s="30"/>
      <c r="BL444" s="30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</row>
    <row r="445" spans="1:105" ht="12.95" customHeight="1">
      <c r="A445" s="531" t="s">
        <v>3313</v>
      </c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  <c r="AP445" s="30"/>
      <c r="AQ445" s="30"/>
      <c r="AR445" s="30"/>
      <c r="AS445" s="30"/>
      <c r="AT445" s="30"/>
      <c r="AU445" s="30"/>
      <c r="AV445" s="30"/>
      <c r="AW445" s="30"/>
      <c r="AX445" s="30"/>
      <c r="AY445" s="30"/>
      <c r="AZ445" s="30"/>
      <c r="BA445" s="30"/>
      <c r="BB445" s="30"/>
      <c r="BC445" s="30"/>
      <c r="BD445" s="30"/>
      <c r="BE445" s="30"/>
      <c r="BF445" s="30"/>
      <c r="BG445" s="30"/>
      <c r="BH445" s="30"/>
      <c r="BI445" s="30"/>
      <c r="BJ445" s="30"/>
      <c r="BK445" s="30"/>
      <c r="BL445" s="30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</row>
    <row r="446" spans="1:105" ht="12.95" customHeight="1">
      <c r="A446" s="2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  <c r="AP446" s="30"/>
      <c r="AQ446" s="30"/>
      <c r="AR446" s="30"/>
      <c r="AS446" s="30"/>
      <c r="AT446" s="30"/>
      <c r="AU446" s="30"/>
      <c r="AV446" s="30"/>
      <c r="AW446" s="30"/>
      <c r="AX446" s="30"/>
      <c r="AY446" s="30"/>
      <c r="AZ446" s="30"/>
      <c r="BA446" s="30"/>
      <c r="BB446" s="30"/>
      <c r="BC446" s="30"/>
      <c r="BD446" s="30"/>
      <c r="BE446" s="30"/>
      <c r="BF446" s="30"/>
      <c r="BG446" s="30"/>
      <c r="BH446" s="30"/>
      <c r="BI446" s="30"/>
      <c r="BJ446" s="30"/>
      <c r="BK446" s="30"/>
      <c r="BL446" s="30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</row>
    <row r="447" spans="1:105" ht="12.95" customHeight="1" thickBot="1">
      <c r="A447" s="24" t="s">
        <v>1101</v>
      </c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  <c r="AP447" s="30"/>
      <c r="AQ447" s="30"/>
      <c r="AR447" s="30"/>
      <c r="AS447" s="30"/>
      <c r="AT447" s="30"/>
      <c r="AU447" s="30"/>
      <c r="AV447" s="30"/>
      <c r="AW447" s="30"/>
      <c r="AX447" s="30"/>
      <c r="AY447" s="30"/>
      <c r="AZ447" s="30"/>
      <c r="BA447" s="30"/>
      <c r="BB447" s="30"/>
      <c r="BC447" s="30"/>
      <c r="BD447" s="30"/>
      <c r="BE447" s="30"/>
      <c r="BF447" s="30"/>
      <c r="BG447" s="30"/>
      <c r="BH447" s="30"/>
      <c r="BI447" s="30"/>
      <c r="BJ447" s="30"/>
      <c r="BK447" s="30"/>
      <c r="BL447" s="30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113"/>
    </row>
    <row r="448" spans="1:105" ht="12.95" customHeight="1">
      <c r="A448" s="878" t="s">
        <v>2622</v>
      </c>
      <c r="B448" s="870"/>
      <c r="C448" s="870"/>
      <c r="D448" s="870"/>
      <c r="E448" s="870"/>
      <c r="F448" s="870"/>
      <c r="G448" s="870"/>
      <c r="H448" s="870"/>
      <c r="I448" s="870"/>
      <c r="J448" s="870"/>
      <c r="K448" s="870"/>
      <c r="L448" s="870"/>
      <c r="M448" s="870"/>
      <c r="N448" s="870"/>
      <c r="O448" s="870"/>
      <c r="P448" s="870"/>
      <c r="Q448" s="870"/>
      <c r="R448" s="870"/>
      <c r="S448" s="870"/>
      <c r="T448" s="870"/>
      <c r="U448" s="870"/>
      <c r="V448" s="870"/>
      <c r="W448" s="870"/>
      <c r="X448" s="870"/>
      <c r="Y448" s="870"/>
      <c r="Z448" s="870"/>
      <c r="AA448" s="870"/>
      <c r="AB448" s="870"/>
      <c r="AC448" s="870"/>
      <c r="AD448" s="870"/>
      <c r="AE448" s="870"/>
      <c r="AF448" s="870"/>
      <c r="AG448" s="870"/>
      <c r="AH448" s="870"/>
      <c r="AI448" s="870"/>
      <c r="AJ448" s="870"/>
      <c r="AK448" s="870"/>
      <c r="AL448" s="870"/>
      <c r="AM448" s="870"/>
      <c r="AN448" s="870"/>
      <c r="AO448" s="870"/>
      <c r="AP448" s="870"/>
      <c r="AQ448" s="870"/>
      <c r="AR448" s="870"/>
      <c r="AS448" s="870"/>
      <c r="AT448" s="870"/>
      <c r="AU448" s="870"/>
      <c r="AV448" s="870"/>
      <c r="AW448" s="870"/>
      <c r="AX448" s="870"/>
      <c r="AY448" s="870"/>
      <c r="AZ448" s="870"/>
      <c r="BA448" s="870"/>
      <c r="BB448" s="870"/>
      <c r="BC448" s="870"/>
      <c r="BD448" s="870"/>
      <c r="BE448" s="870"/>
      <c r="BF448" s="870"/>
      <c r="BG448" s="870"/>
      <c r="BH448" s="870"/>
      <c r="BI448" s="870"/>
      <c r="BJ448" s="870"/>
      <c r="BK448" s="870"/>
      <c r="BL448" s="870"/>
      <c r="BM448" s="870"/>
      <c r="BN448" s="870"/>
      <c r="BO448" s="870"/>
      <c r="BP448" s="870"/>
      <c r="BQ448" s="870"/>
      <c r="BR448" s="870"/>
      <c r="BS448" s="870"/>
      <c r="BT448" s="870"/>
      <c r="BU448" s="870"/>
      <c r="BV448" s="870"/>
      <c r="BW448" s="870"/>
      <c r="BX448" s="870"/>
      <c r="BY448" s="870"/>
      <c r="BZ448" s="870"/>
      <c r="CA448" s="870"/>
      <c r="CB448" s="870"/>
      <c r="CC448" s="870"/>
      <c r="CD448" s="870"/>
      <c r="CE448" s="870"/>
      <c r="CF448" s="870"/>
      <c r="CG448" s="870"/>
      <c r="CH448" s="870"/>
      <c r="CI448" s="870"/>
      <c r="CJ448" s="870"/>
      <c r="CK448" s="870"/>
      <c r="CL448" s="870"/>
      <c r="CM448" s="870"/>
      <c r="CN448" s="870"/>
      <c r="CO448" s="870"/>
      <c r="CP448" s="870"/>
      <c r="CQ448" s="870"/>
      <c r="CR448" s="870"/>
      <c r="CS448" s="870"/>
      <c r="CT448" s="870"/>
      <c r="CU448" s="870"/>
      <c r="CV448" s="870"/>
      <c r="CW448" s="870"/>
      <c r="CX448" s="870"/>
      <c r="CY448" s="870"/>
      <c r="CZ448" s="871"/>
    </row>
    <row r="449" spans="1:105" ht="12.95" customHeight="1">
      <c r="A449" s="872"/>
      <c r="B449" s="873"/>
      <c r="C449" s="873"/>
      <c r="D449" s="873"/>
      <c r="E449" s="873"/>
      <c r="F449" s="873"/>
      <c r="G449" s="873"/>
      <c r="H449" s="873"/>
      <c r="I449" s="873"/>
      <c r="J449" s="873"/>
      <c r="K449" s="873"/>
      <c r="L449" s="873"/>
      <c r="M449" s="873"/>
      <c r="N449" s="873"/>
      <c r="O449" s="873"/>
      <c r="P449" s="873"/>
      <c r="Q449" s="873"/>
      <c r="R449" s="873"/>
      <c r="S449" s="873"/>
      <c r="T449" s="873"/>
      <c r="U449" s="873"/>
      <c r="V449" s="873"/>
      <c r="W449" s="873"/>
      <c r="X449" s="873"/>
      <c r="Y449" s="873"/>
      <c r="Z449" s="873"/>
      <c r="AA449" s="873"/>
      <c r="AB449" s="873"/>
      <c r="AC449" s="873"/>
      <c r="AD449" s="873"/>
      <c r="AE449" s="873"/>
      <c r="AF449" s="873"/>
      <c r="AG449" s="873"/>
      <c r="AH449" s="873"/>
      <c r="AI449" s="873"/>
      <c r="AJ449" s="873"/>
      <c r="AK449" s="873"/>
      <c r="AL449" s="873"/>
      <c r="AM449" s="873"/>
      <c r="AN449" s="873"/>
      <c r="AO449" s="873"/>
      <c r="AP449" s="873"/>
      <c r="AQ449" s="873"/>
      <c r="AR449" s="873"/>
      <c r="AS449" s="873"/>
      <c r="AT449" s="873"/>
      <c r="AU449" s="873"/>
      <c r="AV449" s="873"/>
      <c r="AW449" s="873"/>
      <c r="AX449" s="873"/>
      <c r="AY449" s="873"/>
      <c r="AZ449" s="873"/>
      <c r="BA449" s="873"/>
      <c r="BB449" s="873"/>
      <c r="BC449" s="873"/>
      <c r="BD449" s="873"/>
      <c r="BE449" s="873"/>
      <c r="BF449" s="873"/>
      <c r="BG449" s="873"/>
      <c r="BH449" s="873"/>
      <c r="BI449" s="873"/>
      <c r="BJ449" s="873"/>
      <c r="BK449" s="873"/>
      <c r="BL449" s="873"/>
      <c r="BM449" s="873"/>
      <c r="BN449" s="873"/>
      <c r="BO449" s="873"/>
      <c r="BP449" s="873"/>
      <c r="BQ449" s="873"/>
      <c r="BR449" s="873"/>
      <c r="BS449" s="873"/>
      <c r="BT449" s="873"/>
      <c r="BU449" s="873"/>
      <c r="BV449" s="873"/>
      <c r="BW449" s="873"/>
      <c r="BX449" s="873"/>
      <c r="BY449" s="873"/>
      <c r="BZ449" s="873"/>
      <c r="CA449" s="873"/>
      <c r="CB449" s="873"/>
      <c r="CC449" s="873"/>
      <c r="CD449" s="873"/>
      <c r="CE449" s="873"/>
      <c r="CF449" s="873"/>
      <c r="CG449" s="873"/>
      <c r="CH449" s="873"/>
      <c r="CI449" s="873"/>
      <c r="CJ449" s="873"/>
      <c r="CK449" s="873"/>
      <c r="CL449" s="873"/>
      <c r="CM449" s="873"/>
      <c r="CN449" s="873"/>
      <c r="CO449" s="873"/>
      <c r="CP449" s="873"/>
      <c r="CQ449" s="873"/>
      <c r="CR449" s="873"/>
      <c r="CS449" s="873"/>
      <c r="CT449" s="873"/>
      <c r="CU449" s="873"/>
      <c r="CV449" s="873"/>
      <c r="CW449" s="873"/>
      <c r="CX449" s="873"/>
      <c r="CY449" s="873"/>
      <c r="CZ449" s="874"/>
    </row>
    <row r="450" spans="1:105" ht="12.95" customHeight="1" thickBot="1">
      <c r="A450" s="875"/>
      <c r="B450" s="876"/>
      <c r="C450" s="876"/>
      <c r="D450" s="876"/>
      <c r="E450" s="876"/>
      <c r="F450" s="876"/>
      <c r="G450" s="876"/>
      <c r="H450" s="876"/>
      <c r="I450" s="876"/>
      <c r="J450" s="876"/>
      <c r="K450" s="876"/>
      <c r="L450" s="876"/>
      <c r="M450" s="876"/>
      <c r="N450" s="876"/>
      <c r="O450" s="876"/>
      <c r="P450" s="876"/>
      <c r="Q450" s="876"/>
      <c r="R450" s="876"/>
      <c r="S450" s="876"/>
      <c r="T450" s="876"/>
      <c r="U450" s="876"/>
      <c r="V450" s="876"/>
      <c r="W450" s="876"/>
      <c r="X450" s="876"/>
      <c r="Y450" s="876"/>
      <c r="Z450" s="876"/>
      <c r="AA450" s="876"/>
      <c r="AB450" s="876"/>
      <c r="AC450" s="876"/>
      <c r="AD450" s="876"/>
      <c r="AE450" s="876"/>
      <c r="AF450" s="876"/>
      <c r="AG450" s="876"/>
      <c r="AH450" s="876"/>
      <c r="AI450" s="876"/>
      <c r="AJ450" s="876"/>
      <c r="AK450" s="876"/>
      <c r="AL450" s="876"/>
      <c r="AM450" s="876"/>
      <c r="AN450" s="876"/>
      <c r="AO450" s="876"/>
      <c r="AP450" s="876"/>
      <c r="AQ450" s="876"/>
      <c r="AR450" s="876"/>
      <c r="AS450" s="876"/>
      <c r="AT450" s="876"/>
      <c r="AU450" s="876"/>
      <c r="AV450" s="876"/>
      <c r="AW450" s="876"/>
      <c r="AX450" s="876"/>
      <c r="AY450" s="876"/>
      <c r="AZ450" s="876"/>
      <c r="BA450" s="876"/>
      <c r="BB450" s="876"/>
      <c r="BC450" s="876"/>
      <c r="BD450" s="876"/>
      <c r="BE450" s="876"/>
      <c r="BF450" s="876"/>
      <c r="BG450" s="876"/>
      <c r="BH450" s="876"/>
      <c r="BI450" s="876"/>
      <c r="BJ450" s="876"/>
      <c r="BK450" s="876"/>
      <c r="BL450" s="876"/>
      <c r="BM450" s="876"/>
      <c r="BN450" s="876"/>
      <c r="BO450" s="876"/>
      <c r="BP450" s="876"/>
      <c r="BQ450" s="876"/>
      <c r="BR450" s="876"/>
      <c r="BS450" s="876"/>
      <c r="BT450" s="876"/>
      <c r="BU450" s="876"/>
      <c r="BV450" s="876"/>
      <c r="BW450" s="876"/>
      <c r="BX450" s="876"/>
      <c r="BY450" s="876"/>
      <c r="BZ450" s="876"/>
      <c r="CA450" s="876"/>
      <c r="CB450" s="876"/>
      <c r="CC450" s="876"/>
      <c r="CD450" s="876"/>
      <c r="CE450" s="876"/>
      <c r="CF450" s="876"/>
      <c r="CG450" s="876"/>
      <c r="CH450" s="876"/>
      <c r="CI450" s="876"/>
      <c r="CJ450" s="876"/>
      <c r="CK450" s="876"/>
      <c r="CL450" s="876"/>
      <c r="CM450" s="876"/>
      <c r="CN450" s="876"/>
      <c r="CO450" s="876"/>
      <c r="CP450" s="876"/>
      <c r="CQ450" s="876"/>
      <c r="CR450" s="876"/>
      <c r="CS450" s="876"/>
      <c r="CT450" s="876"/>
      <c r="CU450" s="876"/>
      <c r="CV450" s="876"/>
      <c r="CW450" s="876"/>
      <c r="CX450" s="876"/>
      <c r="CY450" s="876"/>
      <c r="CZ450" s="877"/>
    </row>
    <row r="451" spans="1:105" ht="12.95" customHeight="1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  <c r="AP451" s="30"/>
      <c r="AQ451" s="30"/>
      <c r="AR451" s="30"/>
      <c r="AS451" s="30"/>
      <c r="AT451" s="30"/>
      <c r="AU451" s="30"/>
      <c r="AV451" s="30"/>
      <c r="AW451" s="30"/>
      <c r="AX451" s="30"/>
      <c r="AY451" s="30"/>
      <c r="AZ451" s="30"/>
      <c r="BA451" s="30"/>
      <c r="BB451" s="30"/>
      <c r="BC451" s="30"/>
      <c r="BD451" s="30"/>
      <c r="BE451" s="30"/>
      <c r="BF451" s="30"/>
      <c r="BG451" s="30"/>
      <c r="BH451" s="30"/>
      <c r="BI451" s="30"/>
      <c r="BJ451" s="30"/>
      <c r="BK451" s="30"/>
      <c r="BL451" s="30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</row>
    <row r="452" spans="1:105" ht="12.95" customHeight="1">
      <c r="A452" s="534" t="s">
        <v>2798</v>
      </c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  <c r="AP452" s="30"/>
      <c r="AQ452" s="30"/>
      <c r="AR452" s="30"/>
      <c r="AS452" s="30"/>
      <c r="AT452" s="30"/>
      <c r="AU452" s="30"/>
      <c r="AV452" s="30"/>
      <c r="AW452" s="30"/>
      <c r="AX452" s="30"/>
      <c r="AY452" s="30"/>
      <c r="AZ452" s="30"/>
      <c r="BA452" s="30"/>
      <c r="BB452" s="30"/>
      <c r="BC452" s="30"/>
      <c r="BD452" s="30"/>
      <c r="BE452" s="30"/>
      <c r="BF452" s="30"/>
      <c r="BG452" s="30"/>
      <c r="BH452" s="30"/>
      <c r="BI452" s="30"/>
      <c r="BJ452" s="30"/>
      <c r="BK452" s="30"/>
      <c r="BL452" s="30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</row>
    <row r="453" spans="1:105" ht="12.95" customHeight="1" thickBot="1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  <c r="AP453" s="30"/>
      <c r="AQ453" s="30"/>
      <c r="AR453" s="30"/>
      <c r="AS453" s="30"/>
      <c r="AT453" s="30"/>
      <c r="AU453" s="30"/>
      <c r="AV453" s="30"/>
      <c r="AW453" s="30"/>
      <c r="AX453" s="30"/>
      <c r="AY453" s="30"/>
      <c r="AZ453" s="30"/>
      <c r="BA453" s="30"/>
      <c r="BB453" s="30"/>
      <c r="BC453" s="30"/>
      <c r="BD453" s="30"/>
      <c r="BE453" s="30"/>
      <c r="BF453" s="30"/>
      <c r="BG453" s="30"/>
      <c r="BH453" s="30"/>
      <c r="BI453" s="30"/>
      <c r="BJ453" s="30"/>
      <c r="BK453" s="30"/>
      <c r="BL453" s="30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113"/>
    </row>
    <row r="454" spans="1:105" ht="12.95" customHeight="1" thickBot="1">
      <c r="A454" s="1158" t="s">
        <v>0</v>
      </c>
      <c r="B454" s="1158"/>
      <c r="C454" s="1158"/>
      <c r="D454" s="1158"/>
      <c r="E454" s="1158"/>
      <c r="F454" s="1158"/>
      <c r="G454" s="1158" t="s">
        <v>2788</v>
      </c>
      <c r="H454" s="1154"/>
      <c r="I454" s="1154"/>
      <c r="J454" s="1154"/>
      <c r="K454" s="1154"/>
      <c r="L454" s="1154"/>
      <c r="M454" s="1154"/>
      <c r="N454" s="1154"/>
      <c r="O454" s="1154"/>
      <c r="P454" s="1154"/>
      <c r="Q454" s="1206"/>
      <c r="R454" s="1206"/>
      <c r="S454" s="1206"/>
      <c r="T454" s="1206"/>
      <c r="U454" s="1206"/>
      <c r="V454" s="1158" t="s">
        <v>1020</v>
      </c>
      <c r="W454" s="1149"/>
      <c r="X454" s="1149"/>
      <c r="Y454" s="1149"/>
      <c r="Z454" s="1149"/>
      <c r="AA454" s="1149"/>
      <c r="AB454" s="1149"/>
      <c r="AC454" s="1149"/>
      <c r="AD454" s="1149"/>
      <c r="AE454" s="1149"/>
      <c r="AF454" s="1149"/>
      <c r="AG454" s="1149"/>
      <c r="AH454" s="1149"/>
      <c r="AI454" s="1149"/>
      <c r="AJ454" s="1149"/>
      <c r="AK454" s="1149"/>
      <c r="AL454" s="1149"/>
      <c r="AM454" s="1149"/>
      <c r="AN454" s="1149"/>
      <c r="AO454" s="1149"/>
      <c r="AP454" s="1149"/>
      <c r="AQ454" s="1149"/>
      <c r="AR454" s="1149"/>
      <c r="AS454" s="1149"/>
      <c r="AT454" s="1149"/>
      <c r="AU454" s="1149"/>
      <c r="AV454" s="1149"/>
      <c r="AW454" s="1149"/>
      <c r="AX454" s="1149"/>
      <c r="AY454" s="1149"/>
      <c r="AZ454" s="1149"/>
      <c r="BA454" s="1149"/>
      <c r="BB454" s="1149"/>
      <c r="BC454" s="1149"/>
      <c r="BD454" s="1149"/>
      <c r="BE454" s="1149"/>
      <c r="BF454" s="1149"/>
      <c r="BG454" s="1149"/>
      <c r="BH454" s="1149"/>
      <c r="BI454" s="1149"/>
      <c r="BJ454" s="1149"/>
      <c r="BK454" s="1149"/>
      <c r="BL454" s="1149"/>
      <c r="BM454" s="1149"/>
      <c r="BN454" s="1149"/>
      <c r="BO454" s="1149"/>
      <c r="BP454" s="1149"/>
      <c r="BQ454" s="1149"/>
      <c r="BR454" s="1149"/>
      <c r="BS454" s="1149"/>
      <c r="BT454" s="1149"/>
      <c r="BU454" s="1149"/>
      <c r="BV454" s="1149"/>
      <c r="BW454" s="1149"/>
      <c r="BX454" s="1149"/>
      <c r="BY454" s="1149"/>
      <c r="BZ454" s="1149"/>
      <c r="CA454" s="1149"/>
      <c r="CB454" s="1149"/>
      <c r="CC454" s="1149"/>
      <c r="CD454" s="1149"/>
      <c r="CE454" s="1149"/>
      <c r="CF454" s="1149"/>
      <c r="CG454" s="1149"/>
      <c r="CH454" s="1149"/>
      <c r="CI454" s="1149"/>
      <c r="CJ454" s="1149"/>
      <c r="CK454" s="1149"/>
      <c r="CL454" s="1149"/>
      <c r="CM454" s="1149"/>
      <c r="CN454" s="1149"/>
      <c r="CO454" s="1149"/>
      <c r="CP454" s="1149"/>
      <c r="CQ454" s="1149"/>
      <c r="CR454" s="1149"/>
      <c r="CS454" s="1149"/>
      <c r="CT454" s="1149"/>
      <c r="CU454" s="1149"/>
      <c r="CV454" s="1149"/>
      <c r="CW454" s="1149"/>
      <c r="CX454" s="1149"/>
      <c r="CY454" s="1149"/>
      <c r="CZ454" s="1149"/>
    </row>
    <row r="455" spans="1:105" ht="12.95" customHeight="1" thickBot="1">
      <c r="A455" s="1158"/>
      <c r="B455" s="1158"/>
      <c r="C455" s="1158"/>
      <c r="D455" s="1158"/>
      <c r="E455" s="1158"/>
      <c r="F455" s="1158"/>
      <c r="G455" s="1468" t="s">
        <v>948</v>
      </c>
      <c r="H455" s="1469"/>
      <c r="I455" s="1469"/>
      <c r="J455" s="1469"/>
      <c r="K455" s="1469"/>
      <c r="L455" s="1469"/>
      <c r="M455" s="1469"/>
      <c r="N455" s="1470"/>
      <c r="O455" s="1471"/>
      <c r="P455" s="1468" t="s">
        <v>2758</v>
      </c>
      <c r="Q455" s="1469"/>
      <c r="R455" s="1469"/>
      <c r="S455" s="1469"/>
      <c r="T455" s="1469"/>
      <c r="U455" s="1474"/>
      <c r="V455" s="1149"/>
      <c r="W455" s="1149"/>
      <c r="X455" s="1149"/>
      <c r="Y455" s="1149"/>
      <c r="Z455" s="1149"/>
      <c r="AA455" s="1149"/>
      <c r="AB455" s="1149"/>
      <c r="AC455" s="1149"/>
      <c r="AD455" s="1149"/>
      <c r="AE455" s="1149"/>
      <c r="AF455" s="1149"/>
      <c r="AG455" s="1149"/>
      <c r="AH455" s="1149"/>
      <c r="AI455" s="1149"/>
      <c r="AJ455" s="1149"/>
      <c r="AK455" s="1149"/>
      <c r="AL455" s="1149"/>
      <c r="AM455" s="1149"/>
      <c r="AN455" s="1149"/>
      <c r="AO455" s="1149"/>
      <c r="AP455" s="1149"/>
      <c r="AQ455" s="1149"/>
      <c r="AR455" s="1149"/>
      <c r="AS455" s="1149"/>
      <c r="AT455" s="1149"/>
      <c r="AU455" s="1149"/>
      <c r="AV455" s="1149"/>
      <c r="AW455" s="1149"/>
      <c r="AX455" s="1149"/>
      <c r="AY455" s="1149"/>
      <c r="AZ455" s="1149"/>
      <c r="BA455" s="1149"/>
      <c r="BB455" s="1149"/>
      <c r="BC455" s="1149"/>
      <c r="BD455" s="1149"/>
      <c r="BE455" s="1149"/>
      <c r="BF455" s="1149"/>
      <c r="BG455" s="1149"/>
      <c r="BH455" s="1149"/>
      <c r="BI455" s="1149"/>
      <c r="BJ455" s="1149"/>
      <c r="BK455" s="1149"/>
      <c r="BL455" s="1149"/>
      <c r="BM455" s="1149"/>
      <c r="BN455" s="1149"/>
      <c r="BO455" s="1149"/>
      <c r="BP455" s="1149"/>
      <c r="BQ455" s="1149"/>
      <c r="BR455" s="1149"/>
      <c r="BS455" s="1149"/>
      <c r="BT455" s="1149"/>
      <c r="BU455" s="1149"/>
      <c r="BV455" s="1149"/>
      <c r="BW455" s="1149"/>
      <c r="BX455" s="1149"/>
      <c r="BY455" s="1149"/>
      <c r="BZ455" s="1149"/>
      <c r="CA455" s="1149"/>
      <c r="CB455" s="1149"/>
      <c r="CC455" s="1149"/>
      <c r="CD455" s="1149"/>
      <c r="CE455" s="1149"/>
      <c r="CF455" s="1149"/>
      <c r="CG455" s="1149"/>
      <c r="CH455" s="1149"/>
      <c r="CI455" s="1149"/>
      <c r="CJ455" s="1149"/>
      <c r="CK455" s="1149"/>
      <c r="CL455" s="1149"/>
      <c r="CM455" s="1149"/>
      <c r="CN455" s="1149"/>
      <c r="CO455" s="1149"/>
      <c r="CP455" s="1149"/>
      <c r="CQ455" s="1149"/>
      <c r="CR455" s="1149"/>
      <c r="CS455" s="1149"/>
      <c r="CT455" s="1149"/>
      <c r="CU455" s="1149"/>
      <c r="CV455" s="1149"/>
      <c r="CW455" s="1149"/>
      <c r="CX455" s="1149"/>
      <c r="CY455" s="1149"/>
      <c r="CZ455" s="1149"/>
    </row>
    <row r="456" spans="1:105" ht="12.95" customHeight="1">
      <c r="A456" s="1114"/>
      <c r="B456" s="1114"/>
      <c r="C456" s="1114"/>
      <c r="D456" s="1114"/>
      <c r="E456" s="1114"/>
      <c r="F456" s="1114"/>
      <c r="G456" s="1480"/>
      <c r="H456" s="1481"/>
      <c r="I456" s="1481"/>
      <c r="J456" s="1481"/>
      <c r="K456" s="1481"/>
      <c r="L456" s="1481"/>
      <c r="M456" s="1481"/>
      <c r="N456" s="1481"/>
      <c r="O456" s="1481"/>
      <c r="P456" s="1459"/>
      <c r="Q456" s="1460"/>
      <c r="R456" s="1460"/>
      <c r="S456" s="1460"/>
      <c r="T456" s="1460"/>
      <c r="U456" s="1461"/>
      <c r="V456" s="1482"/>
      <c r="W456" s="1483"/>
      <c r="X456" s="1483"/>
      <c r="Y456" s="1483"/>
      <c r="Z456" s="1483"/>
      <c r="AA456" s="1483"/>
      <c r="AB456" s="1483"/>
      <c r="AC456" s="1483"/>
      <c r="AD456" s="1483"/>
      <c r="AE456" s="1483"/>
      <c r="AF456" s="1483"/>
      <c r="AG456" s="1483"/>
      <c r="AH456" s="1483"/>
      <c r="AI456" s="1483"/>
      <c r="AJ456" s="1483"/>
      <c r="AK456" s="1483"/>
      <c r="AL456" s="1483"/>
      <c r="AM456" s="1483"/>
      <c r="AN456" s="1483"/>
      <c r="AO456" s="1483"/>
      <c r="AP456" s="1483"/>
      <c r="AQ456" s="1483"/>
      <c r="AR456" s="1483"/>
      <c r="AS456" s="1484"/>
      <c r="AT456" s="1484"/>
      <c r="AU456" s="1484"/>
      <c r="AV456" s="1484"/>
      <c r="AW456" s="1484"/>
      <c r="AX456" s="1484"/>
      <c r="AY456" s="1484"/>
      <c r="AZ456" s="1484"/>
      <c r="BA456" s="1484"/>
      <c r="BB456" s="1484"/>
      <c r="BC456" s="1484"/>
      <c r="BD456" s="1484"/>
      <c r="BE456" s="1484"/>
      <c r="BF456" s="1484"/>
      <c r="BG456" s="1484"/>
      <c r="BH456" s="1484"/>
      <c r="BI456" s="1484"/>
      <c r="BJ456" s="1484"/>
      <c r="BK456" s="1484"/>
      <c r="BL456" s="1484"/>
      <c r="BM456" s="1484"/>
      <c r="BN456" s="1484"/>
      <c r="BO456" s="1484"/>
      <c r="BP456" s="1484"/>
      <c r="BQ456" s="1484"/>
      <c r="BR456" s="1484"/>
      <c r="BS456" s="1484"/>
      <c r="BT456" s="1484"/>
      <c r="BU456" s="1484"/>
      <c r="BV456" s="1484"/>
      <c r="BW456" s="1484"/>
      <c r="BX456" s="1484"/>
      <c r="BY456" s="1484"/>
      <c r="BZ456" s="1484"/>
      <c r="CA456" s="1484"/>
      <c r="CB456" s="1484"/>
      <c r="CC456" s="1484"/>
      <c r="CD456" s="1484"/>
      <c r="CE456" s="1484"/>
      <c r="CF456" s="1484"/>
      <c r="CG456" s="1484"/>
      <c r="CH456" s="1484"/>
      <c r="CI456" s="1484"/>
      <c r="CJ456" s="1484"/>
      <c r="CK456" s="1484"/>
      <c r="CL456" s="1484"/>
      <c r="CM456" s="1484"/>
      <c r="CN456" s="1484"/>
      <c r="CO456" s="1484"/>
      <c r="CP456" s="1484"/>
      <c r="CQ456" s="1484"/>
      <c r="CR456" s="1484"/>
      <c r="CS456" s="1484"/>
      <c r="CT456" s="1484"/>
      <c r="CU456" s="1484"/>
      <c r="CV456" s="1484"/>
      <c r="CW456" s="1484"/>
      <c r="CX456" s="1484"/>
      <c r="CY456" s="1484"/>
      <c r="CZ456" s="1485"/>
    </row>
    <row r="457" spans="1:105" ht="12.95" customHeight="1">
      <c r="A457" s="1475" t="s">
        <v>11</v>
      </c>
      <c r="B457" s="1476"/>
      <c r="C457" s="1476"/>
      <c r="D457" s="1476"/>
      <c r="E457" s="1476"/>
      <c r="F457" s="1476"/>
      <c r="G457" s="1478"/>
      <c r="H457" s="1479"/>
      <c r="I457" s="1479"/>
      <c r="J457" s="1479"/>
      <c r="K457" s="1479"/>
      <c r="L457" s="1479"/>
      <c r="M457" s="1479"/>
      <c r="N457" s="1479"/>
      <c r="O457" s="1479"/>
      <c r="P457" s="1462" t="s">
        <v>1136</v>
      </c>
      <c r="Q457" s="1463"/>
      <c r="R457" s="1463"/>
      <c r="S457" s="1463"/>
      <c r="T457" s="1463"/>
      <c r="U457" s="1464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  <c r="BK457" s="37"/>
      <c r="BL457" s="37"/>
      <c r="BM457" s="37"/>
      <c r="BN457" s="37"/>
      <c r="BO457" s="37"/>
      <c r="BP457" s="37"/>
      <c r="BQ457" s="37"/>
      <c r="BR457" s="37"/>
      <c r="BS457" s="37"/>
      <c r="BT457" s="37"/>
      <c r="BU457" s="37"/>
      <c r="BV457" s="37"/>
      <c r="BW457" s="37"/>
      <c r="BX457" s="37"/>
      <c r="BY457" s="37"/>
      <c r="BZ457" s="37"/>
      <c r="CA457" s="37"/>
      <c r="CB457" s="37"/>
      <c r="CC457" s="37"/>
      <c r="CD457" s="37"/>
      <c r="CE457" s="37"/>
      <c r="CF457" s="37"/>
      <c r="CG457" s="37"/>
      <c r="CH457" s="37"/>
      <c r="CI457" s="37"/>
      <c r="CJ457" s="37"/>
      <c r="CK457" s="37"/>
      <c r="CL457" s="37"/>
      <c r="CM457" s="37"/>
      <c r="CN457" s="37"/>
      <c r="CO457" s="37"/>
      <c r="CP457" s="37"/>
      <c r="CQ457" s="37"/>
      <c r="CR457" s="37"/>
      <c r="CS457" s="37"/>
      <c r="CT457" s="37"/>
      <c r="CU457" s="37"/>
      <c r="CV457" s="37"/>
      <c r="CW457" s="37"/>
      <c r="CX457" s="37"/>
      <c r="CY457" s="37"/>
      <c r="CZ457" s="37"/>
    </row>
    <row r="458" spans="1:105" ht="12.95" customHeight="1" thickBot="1">
      <c r="A458" s="1472" t="s">
        <v>11</v>
      </c>
      <c r="B458" s="1473"/>
      <c r="C458" s="1473"/>
      <c r="D458" s="1473"/>
      <c r="E458" s="1473"/>
      <c r="F458" s="1473"/>
      <c r="G458" s="1457"/>
      <c r="H458" s="1458"/>
      <c r="I458" s="1458"/>
      <c r="J458" s="1458"/>
      <c r="K458" s="1458"/>
      <c r="L458" s="1458"/>
      <c r="M458" s="1458"/>
      <c r="N458" s="1458"/>
      <c r="O458" s="1458"/>
      <c r="P458" s="1465" t="s">
        <v>1137</v>
      </c>
      <c r="Q458" s="1466"/>
      <c r="R458" s="1466"/>
      <c r="S458" s="1466"/>
      <c r="T458" s="1466"/>
      <c r="U458" s="1467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37"/>
      <c r="BQ458" s="37"/>
      <c r="BR458" s="37"/>
      <c r="BS458" s="37"/>
      <c r="BT458" s="37"/>
      <c r="BU458" s="37"/>
      <c r="BV458" s="37"/>
      <c r="BW458" s="37"/>
      <c r="BX458" s="37"/>
      <c r="BY458" s="37"/>
      <c r="BZ458" s="37"/>
      <c r="CA458" s="37"/>
      <c r="CB458" s="37"/>
      <c r="CC458" s="37"/>
      <c r="CD458" s="37"/>
      <c r="CE458" s="37"/>
      <c r="CF458" s="37"/>
      <c r="CG458" s="37"/>
      <c r="CH458" s="37"/>
      <c r="CI458" s="37"/>
      <c r="CJ458" s="37"/>
      <c r="CK458" s="37"/>
      <c r="CL458" s="37"/>
      <c r="CM458" s="37"/>
      <c r="CN458" s="37"/>
      <c r="CO458" s="37"/>
      <c r="CP458" s="37"/>
      <c r="CQ458" s="37"/>
      <c r="CR458" s="37"/>
      <c r="CS458" s="37"/>
      <c r="CT458" s="37"/>
      <c r="CU458" s="37"/>
      <c r="CV458" s="37"/>
      <c r="CW458" s="37"/>
      <c r="CX458" s="37"/>
      <c r="CY458" s="37"/>
      <c r="CZ458" s="37"/>
    </row>
    <row r="459" spans="1:105" ht="12.9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7"/>
      <c r="BG459" s="37"/>
      <c r="BH459" s="37"/>
      <c r="BI459" s="37"/>
      <c r="BJ459" s="37"/>
      <c r="BK459" s="37"/>
      <c r="BL459" s="37"/>
      <c r="BM459" s="37"/>
      <c r="BN459" s="37"/>
      <c r="BO459" s="37"/>
      <c r="BP459" s="37"/>
      <c r="BQ459" s="37"/>
      <c r="BR459" s="37"/>
      <c r="BS459" s="37"/>
      <c r="BT459" s="37"/>
      <c r="BU459" s="37"/>
      <c r="BV459" s="37"/>
      <c r="BW459" s="37"/>
      <c r="BX459" s="37"/>
      <c r="BY459" s="37"/>
      <c r="BZ459" s="37"/>
      <c r="CA459" s="37"/>
      <c r="CB459" s="37"/>
      <c r="CC459" s="37"/>
      <c r="CD459" s="37"/>
      <c r="CE459" s="37"/>
      <c r="CF459" s="37"/>
      <c r="CG459" s="37"/>
      <c r="CH459" s="37"/>
      <c r="CI459" s="37"/>
      <c r="CJ459" s="37"/>
      <c r="CK459" s="37"/>
      <c r="CL459" s="37"/>
      <c r="CM459" s="37"/>
      <c r="CN459" s="37"/>
      <c r="CO459" s="37"/>
      <c r="CP459" s="37"/>
      <c r="CQ459" s="37"/>
      <c r="CR459" s="37"/>
      <c r="CS459" s="37"/>
      <c r="CT459" s="37"/>
      <c r="CU459" s="37"/>
      <c r="CV459" s="37"/>
      <c r="CW459" s="37"/>
      <c r="CX459" s="37"/>
      <c r="CY459" s="37"/>
      <c r="CZ459" s="37"/>
    </row>
    <row r="460" spans="1:105" ht="12.95" customHeight="1" thickBot="1">
      <c r="A460" s="24" t="s">
        <v>1089</v>
      </c>
      <c r="B460" s="32"/>
      <c r="C460" s="32"/>
      <c r="D460" s="32"/>
      <c r="E460" s="32"/>
      <c r="F460" s="32"/>
      <c r="G460" s="43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/>
      <c r="BP460" s="37"/>
      <c r="BQ460" s="37"/>
      <c r="BR460" s="37"/>
      <c r="BS460" s="37"/>
      <c r="BT460" s="37"/>
      <c r="BU460" s="37"/>
      <c r="BV460" s="37"/>
      <c r="BW460" s="37"/>
      <c r="BX460" s="37"/>
      <c r="BY460" s="37"/>
      <c r="BZ460" s="37"/>
      <c r="CA460" s="37"/>
      <c r="CB460" s="37"/>
      <c r="CC460" s="37"/>
      <c r="CD460" s="37"/>
      <c r="CE460" s="37"/>
      <c r="CF460" s="37"/>
      <c r="CG460" s="37"/>
      <c r="CH460" s="37"/>
      <c r="CI460" s="37"/>
      <c r="CJ460" s="763"/>
      <c r="CK460" s="763"/>
      <c r="CL460" s="763"/>
      <c r="CM460" s="763"/>
      <c r="CN460" s="763"/>
      <c r="CO460" s="763"/>
      <c r="CP460" s="763"/>
      <c r="CQ460" s="763"/>
      <c r="CR460" s="763"/>
      <c r="CS460" s="763"/>
      <c r="CT460" s="763"/>
      <c r="CU460" s="763"/>
      <c r="CV460" s="763"/>
      <c r="CW460" s="763"/>
      <c r="CX460" s="763"/>
      <c r="CY460" s="763"/>
      <c r="CZ460" s="763"/>
    </row>
    <row r="461" spans="1:105" ht="12.95" customHeight="1">
      <c r="A461" s="1076" t="s">
        <v>2622</v>
      </c>
      <c r="B461" s="870"/>
      <c r="C461" s="870"/>
      <c r="D461" s="870"/>
      <c r="E461" s="870"/>
      <c r="F461" s="870"/>
      <c r="G461" s="870"/>
      <c r="H461" s="870"/>
      <c r="I461" s="870"/>
      <c r="J461" s="870"/>
      <c r="K461" s="870"/>
      <c r="L461" s="870"/>
      <c r="M461" s="870"/>
      <c r="N461" s="870"/>
      <c r="O461" s="870"/>
      <c r="P461" s="870"/>
      <c r="Q461" s="870"/>
      <c r="R461" s="870"/>
      <c r="S461" s="870"/>
      <c r="T461" s="870"/>
      <c r="U461" s="870"/>
      <c r="V461" s="870"/>
      <c r="W461" s="870"/>
      <c r="X461" s="870"/>
      <c r="Y461" s="870"/>
      <c r="Z461" s="870"/>
      <c r="AA461" s="870"/>
      <c r="AB461" s="870"/>
      <c r="AC461" s="870"/>
      <c r="AD461" s="870"/>
      <c r="AE461" s="870"/>
      <c r="AF461" s="870"/>
      <c r="AG461" s="870"/>
      <c r="AH461" s="870"/>
      <c r="AI461" s="870"/>
      <c r="AJ461" s="870"/>
      <c r="AK461" s="870"/>
      <c r="AL461" s="870"/>
      <c r="AM461" s="870"/>
      <c r="AN461" s="870"/>
      <c r="AO461" s="870"/>
      <c r="AP461" s="870"/>
      <c r="AQ461" s="870"/>
      <c r="AR461" s="870"/>
      <c r="AS461" s="870"/>
      <c r="AT461" s="870"/>
      <c r="AU461" s="870"/>
      <c r="AV461" s="870"/>
      <c r="AW461" s="870"/>
      <c r="AX461" s="870"/>
      <c r="AY461" s="870"/>
      <c r="AZ461" s="870"/>
      <c r="BA461" s="870"/>
      <c r="BB461" s="870"/>
      <c r="BC461" s="870"/>
      <c r="BD461" s="870"/>
      <c r="BE461" s="870"/>
      <c r="BF461" s="870"/>
      <c r="BG461" s="870"/>
      <c r="BH461" s="870"/>
      <c r="BI461" s="870"/>
      <c r="BJ461" s="870"/>
      <c r="BK461" s="870"/>
      <c r="BL461" s="870"/>
      <c r="BM461" s="870"/>
      <c r="BN461" s="870"/>
      <c r="BO461" s="870"/>
      <c r="BP461" s="870"/>
      <c r="BQ461" s="870"/>
      <c r="BR461" s="870"/>
      <c r="BS461" s="870"/>
      <c r="BT461" s="870"/>
      <c r="BU461" s="870"/>
      <c r="BV461" s="870"/>
      <c r="BW461" s="870"/>
      <c r="BX461" s="870"/>
      <c r="BY461" s="870"/>
      <c r="BZ461" s="870"/>
      <c r="CA461" s="870"/>
      <c r="CB461" s="870"/>
      <c r="CC461" s="870"/>
      <c r="CD461" s="870"/>
      <c r="CE461" s="870"/>
      <c r="CF461" s="870"/>
      <c r="CG461" s="870"/>
      <c r="CH461" s="870"/>
      <c r="CI461" s="870"/>
      <c r="CJ461" s="870"/>
      <c r="CK461" s="870"/>
      <c r="CL461" s="870"/>
      <c r="CM461" s="870"/>
      <c r="CN461" s="870"/>
      <c r="CO461" s="870"/>
      <c r="CP461" s="870"/>
      <c r="CQ461" s="870"/>
      <c r="CR461" s="870"/>
      <c r="CS461" s="870"/>
      <c r="CT461" s="870"/>
      <c r="CU461" s="870"/>
      <c r="CV461" s="870"/>
      <c r="CW461" s="870"/>
      <c r="CX461" s="870"/>
      <c r="CY461" s="870"/>
      <c r="CZ461" s="871"/>
    </row>
    <row r="462" spans="1:105" ht="12.95" customHeight="1">
      <c r="A462" s="872"/>
      <c r="B462" s="873"/>
      <c r="C462" s="873"/>
      <c r="D462" s="873"/>
      <c r="E462" s="873"/>
      <c r="F462" s="873"/>
      <c r="G462" s="873"/>
      <c r="H462" s="873"/>
      <c r="I462" s="873"/>
      <c r="J462" s="873"/>
      <c r="K462" s="873"/>
      <c r="L462" s="873"/>
      <c r="M462" s="873"/>
      <c r="N462" s="873"/>
      <c r="O462" s="873"/>
      <c r="P462" s="873"/>
      <c r="Q462" s="873"/>
      <c r="R462" s="873"/>
      <c r="S462" s="873"/>
      <c r="T462" s="873"/>
      <c r="U462" s="873"/>
      <c r="V462" s="873"/>
      <c r="W462" s="873"/>
      <c r="X462" s="873"/>
      <c r="Y462" s="873"/>
      <c r="Z462" s="873"/>
      <c r="AA462" s="873"/>
      <c r="AB462" s="873"/>
      <c r="AC462" s="873"/>
      <c r="AD462" s="873"/>
      <c r="AE462" s="873"/>
      <c r="AF462" s="873"/>
      <c r="AG462" s="873"/>
      <c r="AH462" s="873"/>
      <c r="AI462" s="873"/>
      <c r="AJ462" s="873"/>
      <c r="AK462" s="873"/>
      <c r="AL462" s="873"/>
      <c r="AM462" s="873"/>
      <c r="AN462" s="873"/>
      <c r="AO462" s="873"/>
      <c r="AP462" s="873"/>
      <c r="AQ462" s="873"/>
      <c r="AR462" s="873"/>
      <c r="AS462" s="873"/>
      <c r="AT462" s="873"/>
      <c r="AU462" s="873"/>
      <c r="AV462" s="873"/>
      <c r="AW462" s="873"/>
      <c r="AX462" s="873"/>
      <c r="AY462" s="873"/>
      <c r="AZ462" s="873"/>
      <c r="BA462" s="873"/>
      <c r="BB462" s="873"/>
      <c r="BC462" s="873"/>
      <c r="BD462" s="873"/>
      <c r="BE462" s="873"/>
      <c r="BF462" s="873"/>
      <c r="BG462" s="873"/>
      <c r="BH462" s="873"/>
      <c r="BI462" s="873"/>
      <c r="BJ462" s="873"/>
      <c r="BK462" s="873"/>
      <c r="BL462" s="873"/>
      <c r="BM462" s="873"/>
      <c r="BN462" s="873"/>
      <c r="BO462" s="873"/>
      <c r="BP462" s="873"/>
      <c r="BQ462" s="873"/>
      <c r="BR462" s="873"/>
      <c r="BS462" s="873"/>
      <c r="BT462" s="873"/>
      <c r="BU462" s="873"/>
      <c r="BV462" s="873"/>
      <c r="BW462" s="873"/>
      <c r="BX462" s="873"/>
      <c r="BY462" s="873"/>
      <c r="BZ462" s="873"/>
      <c r="CA462" s="873"/>
      <c r="CB462" s="873"/>
      <c r="CC462" s="873"/>
      <c r="CD462" s="873"/>
      <c r="CE462" s="873"/>
      <c r="CF462" s="873"/>
      <c r="CG462" s="873"/>
      <c r="CH462" s="873"/>
      <c r="CI462" s="873"/>
      <c r="CJ462" s="873"/>
      <c r="CK462" s="873"/>
      <c r="CL462" s="873"/>
      <c r="CM462" s="873"/>
      <c r="CN462" s="873"/>
      <c r="CO462" s="873"/>
      <c r="CP462" s="873"/>
      <c r="CQ462" s="873"/>
      <c r="CR462" s="873"/>
      <c r="CS462" s="873"/>
      <c r="CT462" s="873"/>
      <c r="CU462" s="873"/>
      <c r="CV462" s="873"/>
      <c r="CW462" s="873"/>
      <c r="CX462" s="873"/>
      <c r="CY462" s="873"/>
      <c r="CZ462" s="874"/>
    </row>
    <row r="463" spans="1:105" ht="12.95" customHeight="1" thickBot="1">
      <c r="A463" s="875"/>
      <c r="B463" s="876"/>
      <c r="C463" s="876"/>
      <c r="D463" s="876"/>
      <c r="E463" s="876"/>
      <c r="F463" s="876"/>
      <c r="G463" s="876"/>
      <c r="H463" s="876"/>
      <c r="I463" s="876"/>
      <c r="J463" s="876"/>
      <c r="K463" s="876"/>
      <c r="L463" s="876"/>
      <c r="M463" s="876"/>
      <c r="N463" s="876"/>
      <c r="O463" s="876"/>
      <c r="P463" s="876"/>
      <c r="Q463" s="876"/>
      <c r="R463" s="876"/>
      <c r="S463" s="876"/>
      <c r="T463" s="876"/>
      <c r="U463" s="876"/>
      <c r="V463" s="876"/>
      <c r="W463" s="876"/>
      <c r="X463" s="876"/>
      <c r="Y463" s="876"/>
      <c r="Z463" s="876"/>
      <c r="AA463" s="876"/>
      <c r="AB463" s="876"/>
      <c r="AC463" s="876"/>
      <c r="AD463" s="876"/>
      <c r="AE463" s="876"/>
      <c r="AF463" s="876"/>
      <c r="AG463" s="876"/>
      <c r="AH463" s="876"/>
      <c r="AI463" s="876"/>
      <c r="AJ463" s="876"/>
      <c r="AK463" s="876"/>
      <c r="AL463" s="876"/>
      <c r="AM463" s="876"/>
      <c r="AN463" s="876"/>
      <c r="AO463" s="876"/>
      <c r="AP463" s="876"/>
      <c r="AQ463" s="876"/>
      <c r="AR463" s="876"/>
      <c r="AS463" s="876"/>
      <c r="AT463" s="876"/>
      <c r="AU463" s="876"/>
      <c r="AV463" s="876"/>
      <c r="AW463" s="876"/>
      <c r="AX463" s="876"/>
      <c r="AY463" s="876"/>
      <c r="AZ463" s="876"/>
      <c r="BA463" s="876"/>
      <c r="BB463" s="876"/>
      <c r="BC463" s="876"/>
      <c r="BD463" s="876"/>
      <c r="BE463" s="876"/>
      <c r="BF463" s="876"/>
      <c r="BG463" s="876"/>
      <c r="BH463" s="876"/>
      <c r="BI463" s="876"/>
      <c r="BJ463" s="876"/>
      <c r="BK463" s="876"/>
      <c r="BL463" s="876"/>
      <c r="BM463" s="876"/>
      <c r="BN463" s="876"/>
      <c r="BO463" s="876"/>
      <c r="BP463" s="876"/>
      <c r="BQ463" s="876"/>
      <c r="BR463" s="876"/>
      <c r="BS463" s="876"/>
      <c r="BT463" s="876"/>
      <c r="BU463" s="876"/>
      <c r="BV463" s="876"/>
      <c r="BW463" s="876"/>
      <c r="BX463" s="876"/>
      <c r="BY463" s="876"/>
      <c r="BZ463" s="876"/>
      <c r="CA463" s="876"/>
      <c r="CB463" s="876"/>
      <c r="CC463" s="876"/>
      <c r="CD463" s="876"/>
      <c r="CE463" s="876"/>
      <c r="CF463" s="876"/>
      <c r="CG463" s="876"/>
      <c r="CH463" s="876"/>
      <c r="CI463" s="876"/>
      <c r="CJ463" s="876"/>
      <c r="CK463" s="876"/>
      <c r="CL463" s="876"/>
      <c r="CM463" s="876"/>
      <c r="CN463" s="876"/>
      <c r="CO463" s="876"/>
      <c r="CP463" s="876"/>
      <c r="CQ463" s="876"/>
      <c r="CR463" s="876"/>
      <c r="CS463" s="876"/>
      <c r="CT463" s="876"/>
      <c r="CU463" s="876"/>
      <c r="CV463" s="876"/>
      <c r="CW463" s="876"/>
      <c r="CX463" s="876"/>
      <c r="CY463" s="876"/>
      <c r="CZ463" s="877"/>
    </row>
    <row r="464" spans="1:105" ht="12.95" customHeight="1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0"/>
      <c r="AK464" s="30"/>
      <c r="AL464" s="30"/>
      <c r="AM464" s="30"/>
      <c r="AN464" s="30"/>
      <c r="AO464" s="30"/>
      <c r="AP464" s="30"/>
      <c r="AQ464" s="30"/>
      <c r="AR464" s="30"/>
      <c r="AS464" s="30"/>
      <c r="AT464" s="30"/>
      <c r="AU464" s="30"/>
      <c r="AV464" s="30"/>
      <c r="AW464" s="30"/>
      <c r="AX464" s="30"/>
      <c r="AY464" s="30"/>
      <c r="AZ464" s="30"/>
      <c r="BA464" s="30"/>
      <c r="BB464" s="30"/>
      <c r="BC464" s="30"/>
      <c r="BD464" s="30"/>
      <c r="BE464" s="30"/>
      <c r="BF464" s="30"/>
      <c r="BG464" s="30"/>
      <c r="BH464" s="30"/>
      <c r="BI464" s="30"/>
      <c r="BJ464" s="30"/>
      <c r="BK464" s="30"/>
      <c r="BL464" s="30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</row>
    <row r="465" spans="1:104" ht="12.95" customHeight="1">
      <c r="A465" s="18" t="s">
        <v>1093</v>
      </c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0"/>
      <c r="AK465" s="30"/>
      <c r="AL465" s="30"/>
      <c r="AM465" s="30"/>
      <c r="AN465" s="30"/>
      <c r="AO465" s="30"/>
      <c r="AP465" s="30"/>
      <c r="AQ465" s="30"/>
      <c r="AR465" s="30"/>
      <c r="AS465" s="30"/>
      <c r="AT465" s="30"/>
      <c r="AU465" s="30"/>
      <c r="AV465" s="30"/>
      <c r="AW465" s="30"/>
      <c r="AX465" s="30"/>
      <c r="AY465" s="30"/>
      <c r="AZ465" s="30"/>
      <c r="BA465" s="30"/>
      <c r="BB465" s="30"/>
      <c r="BC465" s="30"/>
      <c r="BD465" s="30"/>
      <c r="BE465" s="30"/>
      <c r="BF465" s="30"/>
      <c r="BG465" s="30"/>
      <c r="BH465" s="30"/>
      <c r="BI465" s="30"/>
      <c r="BJ465" s="30"/>
      <c r="BK465" s="30"/>
      <c r="BL465" s="30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</row>
    <row r="466" spans="1:104" ht="12.95" customHeight="1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  <c r="AN466" s="30"/>
      <c r="AO466" s="30"/>
      <c r="AP466" s="30"/>
      <c r="AQ466" s="30"/>
      <c r="AR466" s="30"/>
      <c r="AS466" s="30"/>
      <c r="AT466" s="30"/>
      <c r="AU466" s="30"/>
      <c r="AV466" s="30"/>
      <c r="AW466" s="30"/>
      <c r="AX466" s="30"/>
      <c r="AY466" s="30"/>
      <c r="AZ466" s="30"/>
      <c r="BA466" s="30"/>
      <c r="BB466" s="30"/>
      <c r="BC466" s="30"/>
      <c r="BD466" s="30"/>
      <c r="BE466" s="30"/>
      <c r="BF466" s="30"/>
      <c r="BG466" s="30"/>
      <c r="BH466" s="30"/>
      <c r="BI466" s="30"/>
      <c r="BJ466" s="30"/>
      <c r="BK466" s="30"/>
      <c r="BL466" s="30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</row>
    <row r="467" spans="1:104" ht="12.95" customHeight="1">
      <c r="A467" s="20" t="s">
        <v>1028</v>
      </c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  <c r="AN467" s="30"/>
      <c r="AO467" s="30"/>
      <c r="AP467" s="30"/>
      <c r="AQ467" s="30"/>
      <c r="AR467" s="30"/>
      <c r="AS467" s="30"/>
      <c r="AT467" s="30"/>
      <c r="AU467" s="30"/>
      <c r="AV467" s="30"/>
      <c r="AW467" s="30"/>
      <c r="AX467" s="30"/>
      <c r="AY467" s="30"/>
      <c r="AZ467" s="30"/>
      <c r="BA467" s="30"/>
      <c r="BB467" s="30"/>
      <c r="BC467" s="30"/>
      <c r="BD467" s="30"/>
      <c r="BE467" s="30"/>
      <c r="BF467" s="30"/>
      <c r="BG467" s="30"/>
      <c r="BH467" s="30"/>
      <c r="BI467" s="30"/>
      <c r="BJ467" s="30"/>
      <c r="BK467" s="30"/>
      <c r="BL467" s="30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</row>
    <row r="468" spans="1:104" ht="12.95" customHeight="1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0"/>
      <c r="AK468" s="30"/>
      <c r="AL468" s="30"/>
      <c r="AM468" s="30"/>
      <c r="AN468" s="30"/>
      <c r="AO468" s="30"/>
      <c r="AP468" s="30"/>
      <c r="AQ468" s="30"/>
      <c r="AR468" s="30"/>
      <c r="AS468" s="30"/>
      <c r="AT468" s="30"/>
      <c r="AU468" s="30"/>
      <c r="AV468" s="30"/>
      <c r="AW468" s="30"/>
      <c r="AX468" s="30"/>
      <c r="AY468" s="30"/>
      <c r="AZ468" s="30"/>
      <c r="BA468" s="30"/>
      <c r="BB468" s="30"/>
      <c r="BC468" s="30"/>
      <c r="BD468" s="30"/>
      <c r="BE468" s="30"/>
      <c r="BF468" s="30"/>
      <c r="BG468" s="30"/>
      <c r="BH468" s="30"/>
      <c r="BI468" s="30"/>
      <c r="BJ468" s="30"/>
      <c r="BK468" s="30"/>
      <c r="BL468" s="30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</row>
    <row r="469" spans="1:104" ht="12.95" customHeight="1" thickBot="1">
      <c r="A469" s="24" t="s">
        <v>1033</v>
      </c>
      <c r="B469" s="31"/>
      <c r="C469" s="31"/>
      <c r="D469" s="31"/>
      <c r="E469" s="31"/>
      <c r="F469" s="31"/>
      <c r="G469" s="33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3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  <c r="AG469" s="37"/>
      <c r="AH469" s="37"/>
      <c r="AI469" s="37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0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0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762"/>
      <c r="CK469" s="762"/>
      <c r="CL469" s="762"/>
      <c r="CM469" s="762"/>
      <c r="CN469" s="62"/>
      <c r="CO469" s="762"/>
      <c r="CP469" s="762"/>
      <c r="CQ469" s="762"/>
      <c r="CR469" s="762"/>
      <c r="CS469" s="762"/>
      <c r="CT469" s="762"/>
      <c r="CU469" s="762"/>
      <c r="CV469" s="762"/>
      <c r="CW469" s="762"/>
      <c r="CX469" s="762"/>
      <c r="CY469" s="762"/>
      <c r="CZ469" s="762"/>
    </row>
    <row r="470" spans="1:104" ht="12.95" customHeight="1">
      <c r="A470" s="1076" t="s">
        <v>2622</v>
      </c>
      <c r="B470" s="870"/>
      <c r="C470" s="870"/>
      <c r="D470" s="870"/>
      <c r="E470" s="870"/>
      <c r="F470" s="870"/>
      <c r="G470" s="870"/>
      <c r="H470" s="870"/>
      <c r="I470" s="870"/>
      <c r="J470" s="870"/>
      <c r="K470" s="870"/>
      <c r="L470" s="870"/>
      <c r="M470" s="870"/>
      <c r="N470" s="870"/>
      <c r="O470" s="870"/>
      <c r="P470" s="870"/>
      <c r="Q470" s="870"/>
      <c r="R470" s="870"/>
      <c r="S470" s="870"/>
      <c r="T470" s="870"/>
      <c r="U470" s="870"/>
      <c r="V470" s="870"/>
      <c r="W470" s="870"/>
      <c r="X470" s="870"/>
      <c r="Y470" s="870"/>
      <c r="Z470" s="870"/>
      <c r="AA470" s="870"/>
      <c r="AB470" s="870"/>
      <c r="AC470" s="870"/>
      <c r="AD470" s="870"/>
      <c r="AE470" s="870"/>
      <c r="AF470" s="870"/>
      <c r="AG470" s="870"/>
      <c r="AH470" s="870"/>
      <c r="AI470" s="870"/>
      <c r="AJ470" s="870"/>
      <c r="AK470" s="870"/>
      <c r="AL470" s="870"/>
      <c r="AM470" s="870"/>
      <c r="AN470" s="870"/>
      <c r="AO470" s="870"/>
      <c r="AP470" s="870"/>
      <c r="AQ470" s="870"/>
      <c r="AR470" s="870"/>
      <c r="AS470" s="870"/>
      <c r="AT470" s="870"/>
      <c r="AU470" s="870"/>
      <c r="AV470" s="870"/>
      <c r="AW470" s="870"/>
      <c r="AX470" s="870"/>
      <c r="AY470" s="870"/>
      <c r="AZ470" s="870"/>
      <c r="BA470" s="870"/>
      <c r="BB470" s="870"/>
      <c r="BC470" s="870"/>
      <c r="BD470" s="870"/>
      <c r="BE470" s="870"/>
      <c r="BF470" s="870"/>
      <c r="BG470" s="870"/>
      <c r="BH470" s="870"/>
      <c r="BI470" s="870"/>
      <c r="BJ470" s="870"/>
      <c r="BK470" s="870"/>
      <c r="BL470" s="870"/>
      <c r="BM470" s="870"/>
      <c r="BN470" s="870"/>
      <c r="BO470" s="870"/>
      <c r="BP470" s="870"/>
      <c r="BQ470" s="870"/>
      <c r="BR470" s="870"/>
      <c r="BS470" s="870"/>
      <c r="BT470" s="870"/>
      <c r="BU470" s="870"/>
      <c r="BV470" s="870"/>
      <c r="BW470" s="870"/>
      <c r="BX470" s="870"/>
      <c r="BY470" s="870"/>
      <c r="BZ470" s="870"/>
      <c r="CA470" s="870"/>
      <c r="CB470" s="870"/>
      <c r="CC470" s="870"/>
      <c r="CD470" s="870"/>
      <c r="CE470" s="870"/>
      <c r="CF470" s="870"/>
      <c r="CG470" s="870"/>
      <c r="CH470" s="870"/>
      <c r="CI470" s="870"/>
      <c r="CJ470" s="870"/>
      <c r="CK470" s="870"/>
      <c r="CL470" s="870"/>
      <c r="CM470" s="870"/>
      <c r="CN470" s="870"/>
      <c r="CO470" s="870"/>
      <c r="CP470" s="870"/>
      <c r="CQ470" s="870"/>
      <c r="CR470" s="870"/>
      <c r="CS470" s="870"/>
      <c r="CT470" s="870"/>
      <c r="CU470" s="870"/>
      <c r="CV470" s="870"/>
      <c r="CW470" s="870"/>
      <c r="CX470" s="870"/>
      <c r="CY470" s="870"/>
      <c r="CZ470" s="871"/>
    </row>
    <row r="471" spans="1:104" ht="12.95" customHeight="1">
      <c r="A471" s="872"/>
      <c r="B471" s="873"/>
      <c r="C471" s="873"/>
      <c r="D471" s="873"/>
      <c r="E471" s="873"/>
      <c r="F471" s="873"/>
      <c r="G471" s="873"/>
      <c r="H471" s="873"/>
      <c r="I471" s="873"/>
      <c r="J471" s="873"/>
      <c r="K471" s="873"/>
      <c r="L471" s="873"/>
      <c r="M471" s="873"/>
      <c r="N471" s="873"/>
      <c r="O471" s="873"/>
      <c r="P471" s="873"/>
      <c r="Q471" s="873"/>
      <c r="R471" s="873"/>
      <c r="S471" s="873"/>
      <c r="T471" s="873"/>
      <c r="U471" s="873"/>
      <c r="V471" s="873"/>
      <c r="W471" s="873"/>
      <c r="X471" s="873"/>
      <c r="Y471" s="873"/>
      <c r="Z471" s="873"/>
      <c r="AA471" s="873"/>
      <c r="AB471" s="873"/>
      <c r="AC471" s="873"/>
      <c r="AD471" s="873"/>
      <c r="AE471" s="873"/>
      <c r="AF471" s="873"/>
      <c r="AG471" s="873"/>
      <c r="AH471" s="873"/>
      <c r="AI471" s="873"/>
      <c r="AJ471" s="873"/>
      <c r="AK471" s="873"/>
      <c r="AL471" s="873"/>
      <c r="AM471" s="873"/>
      <c r="AN471" s="873"/>
      <c r="AO471" s="873"/>
      <c r="AP471" s="873"/>
      <c r="AQ471" s="873"/>
      <c r="AR471" s="873"/>
      <c r="AS471" s="873"/>
      <c r="AT471" s="873"/>
      <c r="AU471" s="873"/>
      <c r="AV471" s="873"/>
      <c r="AW471" s="873"/>
      <c r="AX471" s="873"/>
      <c r="AY471" s="873"/>
      <c r="AZ471" s="873"/>
      <c r="BA471" s="873"/>
      <c r="BB471" s="873"/>
      <c r="BC471" s="873"/>
      <c r="BD471" s="873"/>
      <c r="BE471" s="873"/>
      <c r="BF471" s="873"/>
      <c r="BG471" s="873"/>
      <c r="BH471" s="873"/>
      <c r="BI471" s="873"/>
      <c r="BJ471" s="873"/>
      <c r="BK471" s="873"/>
      <c r="BL471" s="873"/>
      <c r="BM471" s="873"/>
      <c r="BN471" s="873"/>
      <c r="BO471" s="873"/>
      <c r="BP471" s="873"/>
      <c r="BQ471" s="873"/>
      <c r="BR471" s="873"/>
      <c r="BS471" s="873"/>
      <c r="BT471" s="873"/>
      <c r="BU471" s="873"/>
      <c r="BV471" s="873"/>
      <c r="BW471" s="873"/>
      <c r="BX471" s="873"/>
      <c r="BY471" s="873"/>
      <c r="BZ471" s="873"/>
      <c r="CA471" s="873"/>
      <c r="CB471" s="873"/>
      <c r="CC471" s="873"/>
      <c r="CD471" s="873"/>
      <c r="CE471" s="873"/>
      <c r="CF471" s="873"/>
      <c r="CG471" s="873"/>
      <c r="CH471" s="873"/>
      <c r="CI471" s="873"/>
      <c r="CJ471" s="873"/>
      <c r="CK471" s="873"/>
      <c r="CL471" s="873"/>
      <c r="CM471" s="873"/>
      <c r="CN471" s="873"/>
      <c r="CO471" s="873"/>
      <c r="CP471" s="873"/>
      <c r="CQ471" s="873"/>
      <c r="CR471" s="873"/>
      <c r="CS471" s="873"/>
      <c r="CT471" s="873"/>
      <c r="CU471" s="873"/>
      <c r="CV471" s="873"/>
      <c r="CW471" s="873"/>
      <c r="CX471" s="873"/>
      <c r="CY471" s="873"/>
      <c r="CZ471" s="874"/>
    </row>
    <row r="472" spans="1:104" ht="12.95" customHeight="1" thickBot="1">
      <c r="A472" s="875"/>
      <c r="B472" s="876"/>
      <c r="C472" s="876"/>
      <c r="D472" s="876"/>
      <c r="E472" s="876"/>
      <c r="F472" s="876"/>
      <c r="G472" s="876"/>
      <c r="H472" s="876"/>
      <c r="I472" s="876"/>
      <c r="J472" s="876"/>
      <c r="K472" s="876"/>
      <c r="L472" s="876"/>
      <c r="M472" s="876"/>
      <c r="N472" s="876"/>
      <c r="O472" s="876"/>
      <c r="P472" s="876"/>
      <c r="Q472" s="876"/>
      <c r="R472" s="876"/>
      <c r="S472" s="876"/>
      <c r="T472" s="876"/>
      <c r="U472" s="876"/>
      <c r="V472" s="876"/>
      <c r="W472" s="876"/>
      <c r="X472" s="876"/>
      <c r="Y472" s="876"/>
      <c r="Z472" s="876"/>
      <c r="AA472" s="876"/>
      <c r="AB472" s="876"/>
      <c r="AC472" s="876"/>
      <c r="AD472" s="876"/>
      <c r="AE472" s="876"/>
      <c r="AF472" s="876"/>
      <c r="AG472" s="876"/>
      <c r="AH472" s="876"/>
      <c r="AI472" s="876"/>
      <c r="AJ472" s="876"/>
      <c r="AK472" s="876"/>
      <c r="AL472" s="876"/>
      <c r="AM472" s="876"/>
      <c r="AN472" s="876"/>
      <c r="AO472" s="876"/>
      <c r="AP472" s="876"/>
      <c r="AQ472" s="876"/>
      <c r="AR472" s="876"/>
      <c r="AS472" s="876"/>
      <c r="AT472" s="876"/>
      <c r="AU472" s="876"/>
      <c r="AV472" s="876"/>
      <c r="AW472" s="876"/>
      <c r="AX472" s="876"/>
      <c r="AY472" s="876"/>
      <c r="AZ472" s="876"/>
      <c r="BA472" s="876"/>
      <c r="BB472" s="876"/>
      <c r="BC472" s="876"/>
      <c r="BD472" s="876"/>
      <c r="BE472" s="876"/>
      <c r="BF472" s="876"/>
      <c r="BG472" s="876"/>
      <c r="BH472" s="876"/>
      <c r="BI472" s="876"/>
      <c r="BJ472" s="876"/>
      <c r="BK472" s="876"/>
      <c r="BL472" s="876"/>
      <c r="BM472" s="876"/>
      <c r="BN472" s="876"/>
      <c r="BO472" s="876"/>
      <c r="BP472" s="876"/>
      <c r="BQ472" s="876"/>
      <c r="BR472" s="876"/>
      <c r="BS472" s="876"/>
      <c r="BT472" s="876"/>
      <c r="BU472" s="876"/>
      <c r="BV472" s="876"/>
      <c r="BW472" s="876"/>
      <c r="BX472" s="876"/>
      <c r="BY472" s="876"/>
      <c r="BZ472" s="876"/>
      <c r="CA472" s="876"/>
      <c r="CB472" s="876"/>
      <c r="CC472" s="876"/>
      <c r="CD472" s="876"/>
      <c r="CE472" s="876"/>
      <c r="CF472" s="876"/>
      <c r="CG472" s="876"/>
      <c r="CH472" s="876"/>
      <c r="CI472" s="876"/>
      <c r="CJ472" s="876"/>
      <c r="CK472" s="876"/>
      <c r="CL472" s="876"/>
      <c r="CM472" s="876"/>
      <c r="CN472" s="876"/>
      <c r="CO472" s="876"/>
      <c r="CP472" s="876"/>
      <c r="CQ472" s="876"/>
      <c r="CR472" s="876"/>
      <c r="CS472" s="876"/>
      <c r="CT472" s="876"/>
      <c r="CU472" s="876"/>
      <c r="CV472" s="876"/>
      <c r="CW472" s="876"/>
      <c r="CX472" s="876"/>
      <c r="CY472" s="876"/>
      <c r="CZ472" s="877"/>
    </row>
    <row r="473" spans="1:104" ht="12.95" customHeight="1">
      <c r="A473" s="31"/>
      <c r="B473" s="31"/>
      <c r="C473" s="31"/>
      <c r="D473" s="31"/>
      <c r="E473" s="31"/>
      <c r="F473" s="31"/>
      <c r="G473" s="33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3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  <c r="AF473" s="37"/>
      <c r="AG473" s="37"/>
      <c r="AH473" s="37"/>
      <c r="AI473" s="37"/>
      <c r="AJ473" s="37"/>
      <c r="AK473" s="37"/>
      <c r="AL473" s="37"/>
      <c r="AM473" s="37"/>
      <c r="AN473" s="37"/>
      <c r="AO473" s="37"/>
      <c r="AP473" s="37"/>
      <c r="AQ473" s="37"/>
      <c r="AR473" s="37"/>
      <c r="AS473" s="37"/>
      <c r="AT473" s="37"/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7"/>
      <c r="BF473" s="30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0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0"/>
      <c r="CO473" s="32"/>
      <c r="CP473" s="32"/>
      <c r="CQ473" s="32"/>
      <c r="CR473" s="32"/>
      <c r="CS473" s="32"/>
      <c r="CT473" s="32"/>
      <c r="CU473" s="32"/>
      <c r="CV473" s="32"/>
      <c r="CW473" s="32"/>
      <c r="CX473" s="32"/>
      <c r="CY473" s="32"/>
      <c r="CZ473" s="32"/>
    </row>
    <row r="474" spans="1:104" ht="12.95" customHeight="1" thickBot="1">
      <c r="A474" s="24" t="s">
        <v>1034</v>
      </c>
      <c r="B474" s="31"/>
      <c r="C474" s="31"/>
      <c r="D474" s="31"/>
      <c r="E474" s="31"/>
      <c r="F474" s="31"/>
      <c r="G474" s="33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3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0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0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762"/>
      <c r="CM474" s="762"/>
      <c r="CN474" s="62"/>
      <c r="CO474" s="762"/>
      <c r="CP474" s="762"/>
      <c r="CQ474" s="762"/>
      <c r="CR474" s="762"/>
      <c r="CS474" s="762"/>
      <c r="CT474" s="762"/>
      <c r="CU474" s="762"/>
      <c r="CV474" s="762"/>
      <c r="CW474" s="762"/>
      <c r="CX474" s="762"/>
      <c r="CY474" s="762"/>
      <c r="CZ474" s="762"/>
    </row>
    <row r="475" spans="1:104" ht="12.95" customHeight="1">
      <c r="A475" s="1076" t="s">
        <v>2622</v>
      </c>
      <c r="B475" s="870"/>
      <c r="C475" s="870"/>
      <c r="D475" s="870"/>
      <c r="E475" s="870"/>
      <c r="F475" s="870"/>
      <c r="G475" s="870"/>
      <c r="H475" s="870"/>
      <c r="I475" s="870"/>
      <c r="J475" s="870"/>
      <c r="K475" s="870"/>
      <c r="L475" s="870"/>
      <c r="M475" s="870"/>
      <c r="N475" s="870"/>
      <c r="O475" s="870"/>
      <c r="P475" s="870"/>
      <c r="Q475" s="870"/>
      <c r="R475" s="870"/>
      <c r="S475" s="870"/>
      <c r="T475" s="870"/>
      <c r="U475" s="870"/>
      <c r="V475" s="870"/>
      <c r="W475" s="870"/>
      <c r="X475" s="870"/>
      <c r="Y475" s="870"/>
      <c r="Z475" s="870"/>
      <c r="AA475" s="870"/>
      <c r="AB475" s="870"/>
      <c r="AC475" s="870"/>
      <c r="AD475" s="870"/>
      <c r="AE475" s="870"/>
      <c r="AF475" s="870"/>
      <c r="AG475" s="870"/>
      <c r="AH475" s="870"/>
      <c r="AI475" s="870"/>
      <c r="AJ475" s="870"/>
      <c r="AK475" s="870"/>
      <c r="AL475" s="870"/>
      <c r="AM475" s="870"/>
      <c r="AN475" s="870"/>
      <c r="AO475" s="870"/>
      <c r="AP475" s="870"/>
      <c r="AQ475" s="870"/>
      <c r="AR475" s="870"/>
      <c r="AS475" s="870"/>
      <c r="AT475" s="870"/>
      <c r="AU475" s="870"/>
      <c r="AV475" s="870"/>
      <c r="AW475" s="870"/>
      <c r="AX475" s="870"/>
      <c r="AY475" s="870"/>
      <c r="AZ475" s="870"/>
      <c r="BA475" s="870"/>
      <c r="BB475" s="870"/>
      <c r="BC475" s="870"/>
      <c r="BD475" s="870"/>
      <c r="BE475" s="870"/>
      <c r="BF475" s="870"/>
      <c r="BG475" s="870"/>
      <c r="BH475" s="870"/>
      <c r="BI475" s="870"/>
      <c r="BJ475" s="870"/>
      <c r="BK475" s="870"/>
      <c r="BL475" s="870"/>
      <c r="BM475" s="870"/>
      <c r="BN475" s="870"/>
      <c r="BO475" s="870"/>
      <c r="BP475" s="870"/>
      <c r="BQ475" s="870"/>
      <c r="BR475" s="870"/>
      <c r="BS475" s="870"/>
      <c r="BT475" s="870"/>
      <c r="BU475" s="870"/>
      <c r="BV475" s="870"/>
      <c r="BW475" s="870"/>
      <c r="BX475" s="870"/>
      <c r="BY475" s="870"/>
      <c r="BZ475" s="870"/>
      <c r="CA475" s="870"/>
      <c r="CB475" s="870"/>
      <c r="CC475" s="870"/>
      <c r="CD475" s="870"/>
      <c r="CE475" s="870"/>
      <c r="CF475" s="870"/>
      <c r="CG475" s="870"/>
      <c r="CH475" s="870"/>
      <c r="CI475" s="870"/>
      <c r="CJ475" s="870"/>
      <c r="CK475" s="870"/>
      <c r="CL475" s="870"/>
      <c r="CM475" s="870"/>
      <c r="CN475" s="870"/>
      <c r="CO475" s="870"/>
      <c r="CP475" s="870"/>
      <c r="CQ475" s="870"/>
      <c r="CR475" s="870"/>
      <c r="CS475" s="870"/>
      <c r="CT475" s="870"/>
      <c r="CU475" s="870"/>
      <c r="CV475" s="870"/>
      <c r="CW475" s="870"/>
      <c r="CX475" s="870"/>
      <c r="CY475" s="870"/>
      <c r="CZ475" s="871"/>
    </row>
    <row r="476" spans="1:104" ht="12.95" customHeight="1">
      <c r="A476" s="872"/>
      <c r="B476" s="873"/>
      <c r="C476" s="873"/>
      <c r="D476" s="873"/>
      <c r="E476" s="873"/>
      <c r="F476" s="873"/>
      <c r="G476" s="873"/>
      <c r="H476" s="873"/>
      <c r="I476" s="873"/>
      <c r="J476" s="873"/>
      <c r="K476" s="873"/>
      <c r="L476" s="873"/>
      <c r="M476" s="873"/>
      <c r="N476" s="873"/>
      <c r="O476" s="873"/>
      <c r="P476" s="873"/>
      <c r="Q476" s="873"/>
      <c r="R476" s="873"/>
      <c r="S476" s="873"/>
      <c r="T476" s="873"/>
      <c r="U476" s="873"/>
      <c r="V476" s="873"/>
      <c r="W476" s="873"/>
      <c r="X476" s="873"/>
      <c r="Y476" s="873"/>
      <c r="Z476" s="873"/>
      <c r="AA476" s="873"/>
      <c r="AB476" s="873"/>
      <c r="AC476" s="873"/>
      <c r="AD476" s="873"/>
      <c r="AE476" s="873"/>
      <c r="AF476" s="873"/>
      <c r="AG476" s="873"/>
      <c r="AH476" s="873"/>
      <c r="AI476" s="873"/>
      <c r="AJ476" s="873"/>
      <c r="AK476" s="873"/>
      <c r="AL476" s="873"/>
      <c r="AM476" s="873"/>
      <c r="AN476" s="873"/>
      <c r="AO476" s="873"/>
      <c r="AP476" s="873"/>
      <c r="AQ476" s="873"/>
      <c r="AR476" s="873"/>
      <c r="AS476" s="873"/>
      <c r="AT476" s="873"/>
      <c r="AU476" s="873"/>
      <c r="AV476" s="873"/>
      <c r="AW476" s="873"/>
      <c r="AX476" s="873"/>
      <c r="AY476" s="873"/>
      <c r="AZ476" s="873"/>
      <c r="BA476" s="873"/>
      <c r="BB476" s="873"/>
      <c r="BC476" s="873"/>
      <c r="BD476" s="873"/>
      <c r="BE476" s="873"/>
      <c r="BF476" s="873"/>
      <c r="BG476" s="873"/>
      <c r="BH476" s="873"/>
      <c r="BI476" s="873"/>
      <c r="BJ476" s="873"/>
      <c r="BK476" s="873"/>
      <c r="BL476" s="873"/>
      <c r="BM476" s="873"/>
      <c r="BN476" s="873"/>
      <c r="BO476" s="873"/>
      <c r="BP476" s="873"/>
      <c r="BQ476" s="873"/>
      <c r="BR476" s="873"/>
      <c r="BS476" s="873"/>
      <c r="BT476" s="873"/>
      <c r="BU476" s="873"/>
      <c r="BV476" s="873"/>
      <c r="BW476" s="873"/>
      <c r="BX476" s="873"/>
      <c r="BY476" s="873"/>
      <c r="BZ476" s="873"/>
      <c r="CA476" s="873"/>
      <c r="CB476" s="873"/>
      <c r="CC476" s="873"/>
      <c r="CD476" s="873"/>
      <c r="CE476" s="873"/>
      <c r="CF476" s="873"/>
      <c r="CG476" s="873"/>
      <c r="CH476" s="873"/>
      <c r="CI476" s="873"/>
      <c r="CJ476" s="873"/>
      <c r="CK476" s="873"/>
      <c r="CL476" s="873"/>
      <c r="CM476" s="873"/>
      <c r="CN476" s="873"/>
      <c r="CO476" s="873"/>
      <c r="CP476" s="873"/>
      <c r="CQ476" s="873"/>
      <c r="CR476" s="873"/>
      <c r="CS476" s="873"/>
      <c r="CT476" s="873"/>
      <c r="CU476" s="873"/>
      <c r="CV476" s="873"/>
      <c r="CW476" s="873"/>
      <c r="CX476" s="873"/>
      <c r="CY476" s="873"/>
      <c r="CZ476" s="874"/>
    </row>
    <row r="477" spans="1:104" ht="12.95" customHeight="1" thickBot="1">
      <c r="A477" s="875"/>
      <c r="B477" s="876"/>
      <c r="C477" s="876"/>
      <c r="D477" s="876"/>
      <c r="E477" s="876"/>
      <c r="F477" s="876"/>
      <c r="G477" s="876"/>
      <c r="H477" s="876"/>
      <c r="I477" s="876"/>
      <c r="J477" s="876"/>
      <c r="K477" s="876"/>
      <c r="L477" s="876"/>
      <c r="M477" s="876"/>
      <c r="N477" s="876"/>
      <c r="O477" s="876"/>
      <c r="P477" s="876"/>
      <c r="Q477" s="876"/>
      <c r="R477" s="876"/>
      <c r="S477" s="876"/>
      <c r="T477" s="876"/>
      <c r="U477" s="876"/>
      <c r="V477" s="876"/>
      <c r="W477" s="876"/>
      <c r="X477" s="876"/>
      <c r="Y477" s="876"/>
      <c r="Z477" s="876"/>
      <c r="AA477" s="876"/>
      <c r="AB477" s="876"/>
      <c r="AC477" s="876"/>
      <c r="AD477" s="876"/>
      <c r="AE477" s="876"/>
      <c r="AF477" s="876"/>
      <c r="AG477" s="876"/>
      <c r="AH477" s="876"/>
      <c r="AI477" s="876"/>
      <c r="AJ477" s="876"/>
      <c r="AK477" s="876"/>
      <c r="AL477" s="876"/>
      <c r="AM477" s="876"/>
      <c r="AN477" s="876"/>
      <c r="AO477" s="876"/>
      <c r="AP477" s="876"/>
      <c r="AQ477" s="876"/>
      <c r="AR477" s="876"/>
      <c r="AS477" s="876"/>
      <c r="AT477" s="876"/>
      <c r="AU477" s="876"/>
      <c r="AV477" s="876"/>
      <c r="AW477" s="876"/>
      <c r="AX477" s="876"/>
      <c r="AY477" s="876"/>
      <c r="AZ477" s="876"/>
      <c r="BA477" s="876"/>
      <c r="BB477" s="876"/>
      <c r="BC477" s="876"/>
      <c r="BD477" s="876"/>
      <c r="BE477" s="876"/>
      <c r="BF477" s="876"/>
      <c r="BG477" s="876"/>
      <c r="BH477" s="876"/>
      <c r="BI477" s="876"/>
      <c r="BJ477" s="876"/>
      <c r="BK477" s="876"/>
      <c r="BL477" s="876"/>
      <c r="BM477" s="876"/>
      <c r="BN477" s="876"/>
      <c r="BO477" s="876"/>
      <c r="BP477" s="876"/>
      <c r="BQ477" s="876"/>
      <c r="BR477" s="876"/>
      <c r="BS477" s="876"/>
      <c r="BT477" s="876"/>
      <c r="BU477" s="876"/>
      <c r="BV477" s="876"/>
      <c r="BW477" s="876"/>
      <c r="BX477" s="876"/>
      <c r="BY477" s="876"/>
      <c r="BZ477" s="876"/>
      <c r="CA477" s="876"/>
      <c r="CB477" s="876"/>
      <c r="CC477" s="876"/>
      <c r="CD477" s="876"/>
      <c r="CE477" s="876"/>
      <c r="CF477" s="876"/>
      <c r="CG477" s="876"/>
      <c r="CH477" s="876"/>
      <c r="CI477" s="876"/>
      <c r="CJ477" s="876"/>
      <c r="CK477" s="876"/>
      <c r="CL477" s="876"/>
      <c r="CM477" s="876"/>
      <c r="CN477" s="876"/>
      <c r="CO477" s="876"/>
      <c r="CP477" s="876"/>
      <c r="CQ477" s="876"/>
      <c r="CR477" s="876"/>
      <c r="CS477" s="876"/>
      <c r="CT477" s="876"/>
      <c r="CU477" s="876"/>
      <c r="CV477" s="876"/>
      <c r="CW477" s="876"/>
      <c r="CX477" s="876"/>
      <c r="CY477" s="876"/>
      <c r="CZ477" s="877"/>
    </row>
    <row r="478" spans="1:104" ht="12.95" customHeight="1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0"/>
      <c r="AK478" s="30"/>
      <c r="AL478" s="30"/>
      <c r="AM478" s="30"/>
      <c r="AN478" s="30"/>
      <c r="AO478" s="30"/>
      <c r="AP478" s="30"/>
      <c r="AQ478" s="30"/>
      <c r="AR478" s="30"/>
      <c r="AS478" s="30"/>
      <c r="AT478" s="30"/>
      <c r="AU478" s="30"/>
      <c r="AV478" s="30"/>
      <c r="AW478" s="30"/>
      <c r="AX478" s="30"/>
      <c r="AY478" s="30"/>
      <c r="AZ478" s="30"/>
      <c r="BA478" s="30"/>
      <c r="BB478" s="30"/>
      <c r="BC478" s="30"/>
      <c r="BD478" s="30"/>
      <c r="BE478" s="30"/>
      <c r="BF478" s="30"/>
      <c r="BG478" s="30"/>
      <c r="BH478" s="30"/>
      <c r="BI478" s="30"/>
      <c r="BJ478" s="30"/>
      <c r="BK478" s="30"/>
      <c r="BL478" s="30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</row>
    <row r="479" spans="1:104" ht="12.95" customHeight="1">
      <c r="A479" s="20" t="s">
        <v>1029</v>
      </c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0"/>
      <c r="AK479" s="30"/>
      <c r="AL479" s="30"/>
      <c r="AM479" s="30"/>
      <c r="AN479" s="30"/>
      <c r="AO479" s="30"/>
      <c r="AP479" s="30"/>
      <c r="AQ479" s="30"/>
      <c r="AR479" s="30"/>
      <c r="AS479" s="30"/>
      <c r="AT479" s="30"/>
      <c r="AU479" s="30"/>
      <c r="AV479" s="30"/>
      <c r="AW479" s="30"/>
      <c r="AX479" s="30"/>
      <c r="AY479" s="30"/>
      <c r="AZ479" s="30"/>
      <c r="BA479" s="30"/>
      <c r="BB479" s="30"/>
      <c r="BC479" s="30"/>
      <c r="BD479" s="30"/>
      <c r="BE479" s="30"/>
      <c r="BF479" s="30"/>
      <c r="BG479" s="30"/>
      <c r="BH479" s="30"/>
      <c r="BI479" s="30"/>
      <c r="BJ479" s="30"/>
      <c r="BK479" s="30"/>
      <c r="BL479" s="30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</row>
    <row r="480" spans="1:104" ht="12.95" customHeight="1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0"/>
      <c r="AK480" s="30"/>
      <c r="AL480" s="30"/>
      <c r="AM480" s="30"/>
      <c r="AN480" s="30"/>
      <c r="AO480" s="30"/>
      <c r="AP480" s="30"/>
      <c r="AQ480" s="30"/>
      <c r="AR480" s="30"/>
      <c r="AS480" s="30"/>
      <c r="AT480" s="30"/>
      <c r="AU480" s="30"/>
      <c r="AV480" s="30"/>
      <c r="AW480" s="30"/>
      <c r="AX480" s="30"/>
      <c r="AY480" s="30"/>
      <c r="AZ480" s="30"/>
      <c r="BA480" s="30"/>
      <c r="BB480" s="30"/>
      <c r="BC480" s="30"/>
      <c r="BD480" s="30"/>
      <c r="BE480" s="30"/>
      <c r="BF480" s="30"/>
      <c r="BG480" s="30"/>
      <c r="BH480" s="30"/>
      <c r="BI480" s="30"/>
      <c r="BJ480" s="30"/>
      <c r="BK480" s="30"/>
      <c r="BL480" s="30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</row>
    <row r="481" spans="1:104" ht="12.95" customHeight="1" thickBot="1">
      <c r="A481" s="24" t="s">
        <v>1035</v>
      </c>
      <c r="B481" s="31"/>
      <c r="C481" s="31"/>
      <c r="D481" s="31"/>
      <c r="E481" s="31"/>
      <c r="F481" s="31"/>
      <c r="G481" s="33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3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  <c r="AF481" s="37"/>
      <c r="AG481" s="37"/>
      <c r="AH481" s="37"/>
      <c r="AI481" s="37"/>
      <c r="AJ481" s="37"/>
      <c r="AK481" s="37"/>
      <c r="AL481" s="37"/>
      <c r="AM481" s="37"/>
      <c r="AN481" s="37"/>
      <c r="AO481" s="37"/>
      <c r="AP481" s="37"/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0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0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762"/>
      <c r="CJ481" s="762"/>
      <c r="CK481" s="762"/>
      <c r="CL481" s="762"/>
      <c r="CM481" s="762"/>
      <c r="CN481" s="62"/>
      <c r="CO481" s="762"/>
      <c r="CP481" s="762"/>
      <c r="CQ481" s="762"/>
      <c r="CR481" s="762"/>
      <c r="CS481" s="762"/>
      <c r="CT481" s="762"/>
      <c r="CU481" s="762"/>
      <c r="CV481" s="762"/>
      <c r="CW481" s="762"/>
      <c r="CX481" s="762"/>
      <c r="CY481" s="762"/>
      <c r="CZ481" s="762"/>
    </row>
    <row r="482" spans="1:104" ht="12.95" customHeight="1">
      <c r="A482" s="1076" t="s">
        <v>2622</v>
      </c>
      <c r="B482" s="870"/>
      <c r="C482" s="870"/>
      <c r="D482" s="870"/>
      <c r="E482" s="870"/>
      <c r="F482" s="870"/>
      <c r="G482" s="870"/>
      <c r="H482" s="870"/>
      <c r="I482" s="870"/>
      <c r="J482" s="870"/>
      <c r="K482" s="870"/>
      <c r="L482" s="870"/>
      <c r="M482" s="870"/>
      <c r="N482" s="870"/>
      <c r="O482" s="870"/>
      <c r="P482" s="870"/>
      <c r="Q482" s="870"/>
      <c r="R482" s="870"/>
      <c r="S482" s="870"/>
      <c r="T482" s="870"/>
      <c r="U482" s="870"/>
      <c r="V482" s="870"/>
      <c r="W482" s="870"/>
      <c r="X482" s="870"/>
      <c r="Y482" s="870"/>
      <c r="Z482" s="870"/>
      <c r="AA482" s="870"/>
      <c r="AB482" s="870"/>
      <c r="AC482" s="870"/>
      <c r="AD482" s="870"/>
      <c r="AE482" s="870"/>
      <c r="AF482" s="870"/>
      <c r="AG482" s="870"/>
      <c r="AH482" s="870"/>
      <c r="AI482" s="870"/>
      <c r="AJ482" s="870"/>
      <c r="AK482" s="870"/>
      <c r="AL482" s="870"/>
      <c r="AM482" s="870"/>
      <c r="AN482" s="870"/>
      <c r="AO482" s="870"/>
      <c r="AP482" s="870"/>
      <c r="AQ482" s="870"/>
      <c r="AR482" s="870"/>
      <c r="AS482" s="870"/>
      <c r="AT482" s="870"/>
      <c r="AU482" s="870"/>
      <c r="AV482" s="870"/>
      <c r="AW482" s="870"/>
      <c r="AX482" s="870"/>
      <c r="AY482" s="870"/>
      <c r="AZ482" s="870"/>
      <c r="BA482" s="870"/>
      <c r="BB482" s="870"/>
      <c r="BC482" s="870"/>
      <c r="BD482" s="870"/>
      <c r="BE482" s="870"/>
      <c r="BF482" s="870"/>
      <c r="BG482" s="870"/>
      <c r="BH482" s="870"/>
      <c r="BI482" s="870"/>
      <c r="BJ482" s="870"/>
      <c r="BK482" s="870"/>
      <c r="BL482" s="870"/>
      <c r="BM482" s="870"/>
      <c r="BN482" s="870"/>
      <c r="BO482" s="870"/>
      <c r="BP482" s="870"/>
      <c r="BQ482" s="870"/>
      <c r="BR482" s="870"/>
      <c r="BS482" s="870"/>
      <c r="BT482" s="870"/>
      <c r="BU482" s="870"/>
      <c r="BV482" s="870"/>
      <c r="BW482" s="870"/>
      <c r="BX482" s="870"/>
      <c r="BY482" s="870"/>
      <c r="BZ482" s="870"/>
      <c r="CA482" s="870"/>
      <c r="CB482" s="870"/>
      <c r="CC482" s="870"/>
      <c r="CD482" s="870"/>
      <c r="CE482" s="870"/>
      <c r="CF482" s="870"/>
      <c r="CG482" s="870"/>
      <c r="CH482" s="870"/>
      <c r="CI482" s="870"/>
      <c r="CJ482" s="870"/>
      <c r="CK482" s="870"/>
      <c r="CL482" s="870"/>
      <c r="CM482" s="870"/>
      <c r="CN482" s="870"/>
      <c r="CO482" s="870"/>
      <c r="CP482" s="870"/>
      <c r="CQ482" s="870"/>
      <c r="CR482" s="870"/>
      <c r="CS482" s="870"/>
      <c r="CT482" s="870"/>
      <c r="CU482" s="870"/>
      <c r="CV482" s="870"/>
      <c r="CW482" s="870"/>
      <c r="CX482" s="870"/>
      <c r="CY482" s="870"/>
      <c r="CZ482" s="871"/>
    </row>
    <row r="483" spans="1:104" ht="12.95" customHeight="1">
      <c r="A483" s="872"/>
      <c r="B483" s="873"/>
      <c r="C483" s="873"/>
      <c r="D483" s="873"/>
      <c r="E483" s="873"/>
      <c r="F483" s="873"/>
      <c r="G483" s="873"/>
      <c r="H483" s="873"/>
      <c r="I483" s="873"/>
      <c r="J483" s="873"/>
      <c r="K483" s="873"/>
      <c r="L483" s="873"/>
      <c r="M483" s="873"/>
      <c r="N483" s="873"/>
      <c r="O483" s="873"/>
      <c r="P483" s="873"/>
      <c r="Q483" s="873"/>
      <c r="R483" s="873"/>
      <c r="S483" s="873"/>
      <c r="T483" s="873"/>
      <c r="U483" s="873"/>
      <c r="V483" s="873"/>
      <c r="W483" s="873"/>
      <c r="X483" s="873"/>
      <c r="Y483" s="873"/>
      <c r="Z483" s="873"/>
      <c r="AA483" s="873"/>
      <c r="AB483" s="873"/>
      <c r="AC483" s="873"/>
      <c r="AD483" s="873"/>
      <c r="AE483" s="873"/>
      <c r="AF483" s="873"/>
      <c r="AG483" s="873"/>
      <c r="AH483" s="873"/>
      <c r="AI483" s="873"/>
      <c r="AJ483" s="873"/>
      <c r="AK483" s="873"/>
      <c r="AL483" s="873"/>
      <c r="AM483" s="873"/>
      <c r="AN483" s="873"/>
      <c r="AO483" s="873"/>
      <c r="AP483" s="873"/>
      <c r="AQ483" s="873"/>
      <c r="AR483" s="873"/>
      <c r="AS483" s="873"/>
      <c r="AT483" s="873"/>
      <c r="AU483" s="873"/>
      <c r="AV483" s="873"/>
      <c r="AW483" s="873"/>
      <c r="AX483" s="873"/>
      <c r="AY483" s="873"/>
      <c r="AZ483" s="873"/>
      <c r="BA483" s="873"/>
      <c r="BB483" s="873"/>
      <c r="BC483" s="873"/>
      <c r="BD483" s="873"/>
      <c r="BE483" s="873"/>
      <c r="BF483" s="873"/>
      <c r="BG483" s="873"/>
      <c r="BH483" s="873"/>
      <c r="BI483" s="873"/>
      <c r="BJ483" s="873"/>
      <c r="BK483" s="873"/>
      <c r="BL483" s="873"/>
      <c r="BM483" s="873"/>
      <c r="BN483" s="873"/>
      <c r="BO483" s="873"/>
      <c r="BP483" s="873"/>
      <c r="BQ483" s="873"/>
      <c r="BR483" s="873"/>
      <c r="BS483" s="873"/>
      <c r="BT483" s="873"/>
      <c r="BU483" s="873"/>
      <c r="BV483" s="873"/>
      <c r="BW483" s="873"/>
      <c r="BX483" s="873"/>
      <c r="BY483" s="873"/>
      <c r="BZ483" s="873"/>
      <c r="CA483" s="873"/>
      <c r="CB483" s="873"/>
      <c r="CC483" s="873"/>
      <c r="CD483" s="873"/>
      <c r="CE483" s="873"/>
      <c r="CF483" s="873"/>
      <c r="CG483" s="873"/>
      <c r="CH483" s="873"/>
      <c r="CI483" s="873"/>
      <c r="CJ483" s="873"/>
      <c r="CK483" s="873"/>
      <c r="CL483" s="873"/>
      <c r="CM483" s="873"/>
      <c r="CN483" s="873"/>
      <c r="CO483" s="873"/>
      <c r="CP483" s="873"/>
      <c r="CQ483" s="873"/>
      <c r="CR483" s="873"/>
      <c r="CS483" s="873"/>
      <c r="CT483" s="873"/>
      <c r="CU483" s="873"/>
      <c r="CV483" s="873"/>
      <c r="CW483" s="873"/>
      <c r="CX483" s="873"/>
      <c r="CY483" s="873"/>
      <c r="CZ483" s="874"/>
    </row>
    <row r="484" spans="1:104" ht="12.95" customHeight="1" thickBot="1">
      <c r="A484" s="875"/>
      <c r="B484" s="876"/>
      <c r="C484" s="876"/>
      <c r="D484" s="876"/>
      <c r="E484" s="876"/>
      <c r="F484" s="876"/>
      <c r="G484" s="876"/>
      <c r="H484" s="876"/>
      <c r="I484" s="876"/>
      <c r="J484" s="876"/>
      <c r="K484" s="876"/>
      <c r="L484" s="876"/>
      <c r="M484" s="876"/>
      <c r="N484" s="876"/>
      <c r="O484" s="876"/>
      <c r="P484" s="876"/>
      <c r="Q484" s="876"/>
      <c r="R484" s="876"/>
      <c r="S484" s="876"/>
      <c r="T484" s="876"/>
      <c r="U484" s="876"/>
      <c r="V484" s="876"/>
      <c r="W484" s="876"/>
      <c r="X484" s="876"/>
      <c r="Y484" s="876"/>
      <c r="Z484" s="876"/>
      <c r="AA484" s="876"/>
      <c r="AB484" s="876"/>
      <c r="AC484" s="876"/>
      <c r="AD484" s="876"/>
      <c r="AE484" s="876"/>
      <c r="AF484" s="876"/>
      <c r="AG484" s="876"/>
      <c r="AH484" s="876"/>
      <c r="AI484" s="876"/>
      <c r="AJ484" s="876"/>
      <c r="AK484" s="876"/>
      <c r="AL484" s="876"/>
      <c r="AM484" s="876"/>
      <c r="AN484" s="876"/>
      <c r="AO484" s="876"/>
      <c r="AP484" s="876"/>
      <c r="AQ484" s="876"/>
      <c r="AR484" s="876"/>
      <c r="AS484" s="876"/>
      <c r="AT484" s="876"/>
      <c r="AU484" s="876"/>
      <c r="AV484" s="876"/>
      <c r="AW484" s="876"/>
      <c r="AX484" s="876"/>
      <c r="AY484" s="876"/>
      <c r="AZ484" s="876"/>
      <c r="BA484" s="876"/>
      <c r="BB484" s="876"/>
      <c r="BC484" s="876"/>
      <c r="BD484" s="876"/>
      <c r="BE484" s="876"/>
      <c r="BF484" s="876"/>
      <c r="BG484" s="876"/>
      <c r="BH484" s="876"/>
      <c r="BI484" s="876"/>
      <c r="BJ484" s="876"/>
      <c r="BK484" s="876"/>
      <c r="BL484" s="876"/>
      <c r="BM484" s="876"/>
      <c r="BN484" s="876"/>
      <c r="BO484" s="876"/>
      <c r="BP484" s="876"/>
      <c r="BQ484" s="876"/>
      <c r="BR484" s="876"/>
      <c r="BS484" s="876"/>
      <c r="BT484" s="876"/>
      <c r="BU484" s="876"/>
      <c r="BV484" s="876"/>
      <c r="BW484" s="876"/>
      <c r="BX484" s="876"/>
      <c r="BY484" s="876"/>
      <c r="BZ484" s="876"/>
      <c r="CA484" s="876"/>
      <c r="CB484" s="876"/>
      <c r="CC484" s="876"/>
      <c r="CD484" s="876"/>
      <c r="CE484" s="876"/>
      <c r="CF484" s="876"/>
      <c r="CG484" s="876"/>
      <c r="CH484" s="876"/>
      <c r="CI484" s="876"/>
      <c r="CJ484" s="876"/>
      <c r="CK484" s="876"/>
      <c r="CL484" s="876"/>
      <c r="CM484" s="876"/>
      <c r="CN484" s="876"/>
      <c r="CO484" s="876"/>
      <c r="CP484" s="876"/>
      <c r="CQ484" s="876"/>
      <c r="CR484" s="876"/>
      <c r="CS484" s="876"/>
      <c r="CT484" s="876"/>
      <c r="CU484" s="876"/>
      <c r="CV484" s="876"/>
      <c r="CW484" s="876"/>
      <c r="CX484" s="876"/>
      <c r="CY484" s="876"/>
      <c r="CZ484" s="877"/>
    </row>
    <row r="485" spans="1:104" ht="12.95" customHeight="1">
      <c r="A485" s="31"/>
      <c r="B485" s="31"/>
      <c r="C485" s="31"/>
      <c r="D485" s="31"/>
      <c r="E485" s="31"/>
      <c r="F485" s="31"/>
      <c r="G485" s="33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3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  <c r="AF485" s="37"/>
      <c r="AG485" s="37"/>
      <c r="AH485" s="37"/>
      <c r="AI485" s="37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0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0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0"/>
      <c r="CO485" s="32"/>
      <c r="CP485" s="32"/>
      <c r="CQ485" s="32"/>
      <c r="CR485" s="32"/>
      <c r="CS485" s="32"/>
      <c r="CT485" s="32"/>
      <c r="CU485" s="32"/>
      <c r="CV485" s="32"/>
      <c r="CW485" s="32"/>
      <c r="CX485" s="32"/>
      <c r="CY485" s="32"/>
      <c r="CZ485" s="32"/>
    </row>
    <row r="486" spans="1:104" ht="12.95" customHeight="1" thickBot="1">
      <c r="A486" s="24" t="s">
        <v>1036</v>
      </c>
      <c r="B486" s="31"/>
      <c r="C486" s="31"/>
      <c r="D486" s="31"/>
      <c r="E486" s="31"/>
      <c r="F486" s="31"/>
      <c r="G486" s="33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3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  <c r="AF486" s="37"/>
      <c r="AG486" s="37"/>
      <c r="AH486" s="37"/>
      <c r="AI486" s="37"/>
      <c r="AJ486" s="37"/>
      <c r="AK486" s="37"/>
      <c r="AL486" s="37"/>
      <c r="AM486" s="37"/>
      <c r="AN486" s="37"/>
      <c r="AO486" s="37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0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0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762"/>
      <c r="CL486" s="762"/>
      <c r="CM486" s="762"/>
      <c r="CN486" s="62"/>
      <c r="CO486" s="762"/>
      <c r="CP486" s="762"/>
      <c r="CQ486" s="762"/>
      <c r="CR486" s="762"/>
      <c r="CS486" s="762"/>
      <c r="CT486" s="762"/>
      <c r="CU486" s="762"/>
      <c r="CV486" s="762"/>
      <c r="CW486" s="762"/>
      <c r="CX486" s="762"/>
      <c r="CY486" s="762"/>
      <c r="CZ486" s="762"/>
    </row>
    <row r="487" spans="1:104" ht="12.95" customHeight="1">
      <c r="A487" s="1076" t="s">
        <v>2622</v>
      </c>
      <c r="B487" s="870"/>
      <c r="C487" s="870"/>
      <c r="D487" s="870"/>
      <c r="E487" s="870"/>
      <c r="F487" s="870"/>
      <c r="G487" s="870"/>
      <c r="H487" s="870"/>
      <c r="I487" s="870"/>
      <c r="J487" s="870"/>
      <c r="K487" s="870"/>
      <c r="L487" s="870"/>
      <c r="M487" s="870"/>
      <c r="N487" s="870"/>
      <c r="O487" s="870"/>
      <c r="P487" s="870"/>
      <c r="Q487" s="870"/>
      <c r="R487" s="870"/>
      <c r="S487" s="870"/>
      <c r="T487" s="870"/>
      <c r="U487" s="870"/>
      <c r="V487" s="870"/>
      <c r="W487" s="870"/>
      <c r="X487" s="870"/>
      <c r="Y487" s="870"/>
      <c r="Z487" s="870"/>
      <c r="AA487" s="870"/>
      <c r="AB487" s="870"/>
      <c r="AC487" s="870"/>
      <c r="AD487" s="870"/>
      <c r="AE487" s="870"/>
      <c r="AF487" s="870"/>
      <c r="AG487" s="870"/>
      <c r="AH487" s="870"/>
      <c r="AI487" s="870"/>
      <c r="AJ487" s="870"/>
      <c r="AK487" s="870"/>
      <c r="AL487" s="870"/>
      <c r="AM487" s="870"/>
      <c r="AN487" s="870"/>
      <c r="AO487" s="870"/>
      <c r="AP487" s="870"/>
      <c r="AQ487" s="870"/>
      <c r="AR487" s="870"/>
      <c r="AS487" s="870"/>
      <c r="AT487" s="870"/>
      <c r="AU487" s="870"/>
      <c r="AV487" s="870"/>
      <c r="AW487" s="870"/>
      <c r="AX487" s="870"/>
      <c r="AY487" s="870"/>
      <c r="AZ487" s="870"/>
      <c r="BA487" s="870"/>
      <c r="BB487" s="870"/>
      <c r="BC487" s="870"/>
      <c r="BD487" s="870"/>
      <c r="BE487" s="870"/>
      <c r="BF487" s="870"/>
      <c r="BG487" s="870"/>
      <c r="BH487" s="870"/>
      <c r="BI487" s="870"/>
      <c r="BJ487" s="870"/>
      <c r="BK487" s="870"/>
      <c r="BL487" s="870"/>
      <c r="BM487" s="870"/>
      <c r="BN487" s="870"/>
      <c r="BO487" s="870"/>
      <c r="BP487" s="870"/>
      <c r="BQ487" s="870"/>
      <c r="BR487" s="870"/>
      <c r="BS487" s="870"/>
      <c r="BT487" s="870"/>
      <c r="BU487" s="870"/>
      <c r="BV487" s="870"/>
      <c r="BW487" s="870"/>
      <c r="BX487" s="870"/>
      <c r="BY487" s="870"/>
      <c r="BZ487" s="870"/>
      <c r="CA487" s="870"/>
      <c r="CB487" s="870"/>
      <c r="CC487" s="870"/>
      <c r="CD487" s="870"/>
      <c r="CE487" s="870"/>
      <c r="CF487" s="870"/>
      <c r="CG487" s="870"/>
      <c r="CH487" s="870"/>
      <c r="CI487" s="870"/>
      <c r="CJ487" s="870"/>
      <c r="CK487" s="870"/>
      <c r="CL487" s="870"/>
      <c r="CM487" s="870"/>
      <c r="CN487" s="870"/>
      <c r="CO487" s="870"/>
      <c r="CP487" s="870"/>
      <c r="CQ487" s="870"/>
      <c r="CR487" s="870"/>
      <c r="CS487" s="870"/>
      <c r="CT487" s="870"/>
      <c r="CU487" s="870"/>
      <c r="CV487" s="870"/>
      <c r="CW487" s="870"/>
      <c r="CX487" s="870"/>
      <c r="CY487" s="870"/>
      <c r="CZ487" s="871"/>
    </row>
    <row r="488" spans="1:104" ht="12.95" customHeight="1">
      <c r="A488" s="872"/>
      <c r="B488" s="873"/>
      <c r="C488" s="873"/>
      <c r="D488" s="873"/>
      <c r="E488" s="873"/>
      <c r="F488" s="873"/>
      <c r="G488" s="873"/>
      <c r="H488" s="873"/>
      <c r="I488" s="873"/>
      <c r="J488" s="873"/>
      <c r="K488" s="873"/>
      <c r="L488" s="873"/>
      <c r="M488" s="873"/>
      <c r="N488" s="873"/>
      <c r="O488" s="873"/>
      <c r="P488" s="873"/>
      <c r="Q488" s="873"/>
      <c r="R488" s="873"/>
      <c r="S488" s="873"/>
      <c r="T488" s="873"/>
      <c r="U488" s="873"/>
      <c r="V488" s="873"/>
      <c r="W488" s="873"/>
      <c r="X488" s="873"/>
      <c r="Y488" s="873"/>
      <c r="Z488" s="873"/>
      <c r="AA488" s="873"/>
      <c r="AB488" s="873"/>
      <c r="AC488" s="873"/>
      <c r="AD488" s="873"/>
      <c r="AE488" s="873"/>
      <c r="AF488" s="873"/>
      <c r="AG488" s="873"/>
      <c r="AH488" s="873"/>
      <c r="AI488" s="873"/>
      <c r="AJ488" s="873"/>
      <c r="AK488" s="873"/>
      <c r="AL488" s="873"/>
      <c r="AM488" s="873"/>
      <c r="AN488" s="873"/>
      <c r="AO488" s="873"/>
      <c r="AP488" s="873"/>
      <c r="AQ488" s="873"/>
      <c r="AR488" s="873"/>
      <c r="AS488" s="873"/>
      <c r="AT488" s="873"/>
      <c r="AU488" s="873"/>
      <c r="AV488" s="873"/>
      <c r="AW488" s="873"/>
      <c r="AX488" s="873"/>
      <c r="AY488" s="873"/>
      <c r="AZ488" s="873"/>
      <c r="BA488" s="873"/>
      <c r="BB488" s="873"/>
      <c r="BC488" s="873"/>
      <c r="BD488" s="873"/>
      <c r="BE488" s="873"/>
      <c r="BF488" s="873"/>
      <c r="BG488" s="873"/>
      <c r="BH488" s="873"/>
      <c r="BI488" s="873"/>
      <c r="BJ488" s="873"/>
      <c r="BK488" s="873"/>
      <c r="BL488" s="873"/>
      <c r="BM488" s="873"/>
      <c r="BN488" s="873"/>
      <c r="BO488" s="873"/>
      <c r="BP488" s="873"/>
      <c r="BQ488" s="873"/>
      <c r="BR488" s="873"/>
      <c r="BS488" s="873"/>
      <c r="BT488" s="873"/>
      <c r="BU488" s="873"/>
      <c r="BV488" s="873"/>
      <c r="BW488" s="873"/>
      <c r="BX488" s="873"/>
      <c r="BY488" s="873"/>
      <c r="BZ488" s="873"/>
      <c r="CA488" s="873"/>
      <c r="CB488" s="873"/>
      <c r="CC488" s="873"/>
      <c r="CD488" s="873"/>
      <c r="CE488" s="873"/>
      <c r="CF488" s="873"/>
      <c r="CG488" s="873"/>
      <c r="CH488" s="873"/>
      <c r="CI488" s="873"/>
      <c r="CJ488" s="873"/>
      <c r="CK488" s="873"/>
      <c r="CL488" s="873"/>
      <c r="CM488" s="873"/>
      <c r="CN488" s="873"/>
      <c r="CO488" s="873"/>
      <c r="CP488" s="873"/>
      <c r="CQ488" s="873"/>
      <c r="CR488" s="873"/>
      <c r="CS488" s="873"/>
      <c r="CT488" s="873"/>
      <c r="CU488" s="873"/>
      <c r="CV488" s="873"/>
      <c r="CW488" s="873"/>
      <c r="CX488" s="873"/>
      <c r="CY488" s="873"/>
      <c r="CZ488" s="874"/>
    </row>
    <row r="489" spans="1:104" ht="12.95" customHeight="1" thickBot="1">
      <c r="A489" s="875"/>
      <c r="B489" s="876"/>
      <c r="C489" s="876"/>
      <c r="D489" s="876"/>
      <c r="E489" s="876"/>
      <c r="F489" s="876"/>
      <c r="G489" s="876"/>
      <c r="H489" s="876"/>
      <c r="I489" s="876"/>
      <c r="J489" s="876"/>
      <c r="K489" s="876"/>
      <c r="L489" s="876"/>
      <c r="M489" s="876"/>
      <c r="N489" s="876"/>
      <c r="O489" s="876"/>
      <c r="P489" s="876"/>
      <c r="Q489" s="876"/>
      <c r="R489" s="876"/>
      <c r="S489" s="876"/>
      <c r="T489" s="876"/>
      <c r="U489" s="876"/>
      <c r="V489" s="876"/>
      <c r="W489" s="876"/>
      <c r="X489" s="876"/>
      <c r="Y489" s="876"/>
      <c r="Z489" s="876"/>
      <c r="AA489" s="876"/>
      <c r="AB489" s="876"/>
      <c r="AC489" s="876"/>
      <c r="AD489" s="876"/>
      <c r="AE489" s="876"/>
      <c r="AF489" s="876"/>
      <c r="AG489" s="876"/>
      <c r="AH489" s="876"/>
      <c r="AI489" s="876"/>
      <c r="AJ489" s="876"/>
      <c r="AK489" s="876"/>
      <c r="AL489" s="876"/>
      <c r="AM489" s="876"/>
      <c r="AN489" s="876"/>
      <c r="AO489" s="876"/>
      <c r="AP489" s="876"/>
      <c r="AQ489" s="876"/>
      <c r="AR489" s="876"/>
      <c r="AS489" s="876"/>
      <c r="AT489" s="876"/>
      <c r="AU489" s="876"/>
      <c r="AV489" s="876"/>
      <c r="AW489" s="876"/>
      <c r="AX489" s="876"/>
      <c r="AY489" s="876"/>
      <c r="AZ489" s="876"/>
      <c r="BA489" s="876"/>
      <c r="BB489" s="876"/>
      <c r="BC489" s="876"/>
      <c r="BD489" s="876"/>
      <c r="BE489" s="876"/>
      <c r="BF489" s="876"/>
      <c r="BG489" s="876"/>
      <c r="BH489" s="876"/>
      <c r="BI489" s="876"/>
      <c r="BJ489" s="876"/>
      <c r="BK489" s="876"/>
      <c r="BL489" s="876"/>
      <c r="BM489" s="876"/>
      <c r="BN489" s="876"/>
      <c r="BO489" s="876"/>
      <c r="BP489" s="876"/>
      <c r="BQ489" s="876"/>
      <c r="BR489" s="876"/>
      <c r="BS489" s="876"/>
      <c r="BT489" s="876"/>
      <c r="BU489" s="876"/>
      <c r="BV489" s="876"/>
      <c r="BW489" s="876"/>
      <c r="BX489" s="876"/>
      <c r="BY489" s="876"/>
      <c r="BZ489" s="876"/>
      <c r="CA489" s="876"/>
      <c r="CB489" s="876"/>
      <c r="CC489" s="876"/>
      <c r="CD489" s="876"/>
      <c r="CE489" s="876"/>
      <c r="CF489" s="876"/>
      <c r="CG489" s="876"/>
      <c r="CH489" s="876"/>
      <c r="CI489" s="876"/>
      <c r="CJ489" s="876"/>
      <c r="CK489" s="876"/>
      <c r="CL489" s="876"/>
      <c r="CM489" s="876"/>
      <c r="CN489" s="876"/>
      <c r="CO489" s="876"/>
      <c r="CP489" s="876"/>
      <c r="CQ489" s="876"/>
      <c r="CR489" s="876"/>
      <c r="CS489" s="876"/>
      <c r="CT489" s="876"/>
      <c r="CU489" s="876"/>
      <c r="CV489" s="876"/>
      <c r="CW489" s="876"/>
      <c r="CX489" s="876"/>
      <c r="CY489" s="876"/>
      <c r="CZ489" s="877"/>
    </row>
    <row r="490" spans="1:104" ht="12.95" customHeight="1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  <c r="AN490" s="30"/>
      <c r="AO490" s="30"/>
      <c r="AP490" s="30"/>
      <c r="AQ490" s="30"/>
      <c r="AR490" s="30"/>
      <c r="AS490" s="30"/>
      <c r="AT490" s="30"/>
      <c r="AU490" s="30"/>
      <c r="AV490" s="30"/>
      <c r="AW490" s="30"/>
      <c r="AX490" s="30"/>
      <c r="AY490" s="30"/>
      <c r="AZ490" s="30"/>
      <c r="BA490" s="30"/>
      <c r="BB490" s="30"/>
      <c r="BC490" s="30"/>
      <c r="BD490" s="30"/>
      <c r="BE490" s="30"/>
      <c r="BF490" s="30"/>
      <c r="BG490" s="30"/>
      <c r="BH490" s="30"/>
      <c r="BI490" s="30"/>
      <c r="BJ490" s="30"/>
      <c r="BK490" s="30"/>
      <c r="BL490" s="30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</row>
    <row r="491" spans="1:104" ht="12.95" customHeight="1">
      <c r="A491" s="112" t="s">
        <v>1030</v>
      </c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  <c r="AN491" s="30"/>
      <c r="AO491" s="30"/>
      <c r="AP491" s="30"/>
      <c r="AQ491" s="30"/>
      <c r="AR491" s="30"/>
      <c r="AS491" s="30"/>
      <c r="AT491" s="30"/>
      <c r="AU491" s="30"/>
      <c r="AV491" s="30"/>
      <c r="AW491" s="30"/>
      <c r="AX491" s="30"/>
      <c r="AY491" s="30"/>
      <c r="AZ491" s="30"/>
      <c r="BA491" s="30"/>
      <c r="BB491" s="30"/>
      <c r="BC491" s="30"/>
      <c r="BD491" s="30"/>
      <c r="BE491" s="30"/>
      <c r="BF491" s="30"/>
      <c r="BG491" s="30"/>
      <c r="BH491" s="30"/>
      <c r="BI491" s="30"/>
      <c r="BJ491" s="30"/>
      <c r="BK491" s="30"/>
      <c r="BL491" s="30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</row>
    <row r="492" spans="1:104" ht="12.95" customHeight="1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0"/>
      <c r="AK492" s="30"/>
      <c r="AL492" s="30"/>
      <c r="AM492" s="30"/>
      <c r="AN492" s="30"/>
      <c r="AO492" s="30"/>
      <c r="AP492" s="30"/>
      <c r="AQ492" s="30"/>
      <c r="AR492" s="30"/>
      <c r="AS492" s="30"/>
      <c r="AT492" s="30"/>
      <c r="AU492" s="30"/>
      <c r="AV492" s="30"/>
      <c r="AW492" s="30"/>
      <c r="AX492" s="30"/>
      <c r="AY492" s="30"/>
      <c r="AZ492" s="30"/>
      <c r="BA492" s="30"/>
      <c r="BB492" s="30"/>
      <c r="BC492" s="30"/>
      <c r="BD492" s="30"/>
      <c r="BE492" s="30"/>
      <c r="BF492" s="30"/>
      <c r="BG492" s="30"/>
      <c r="BH492" s="30"/>
      <c r="BI492" s="30"/>
      <c r="BJ492" s="30"/>
      <c r="BK492" s="30"/>
      <c r="BL492" s="30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</row>
    <row r="493" spans="1:104" ht="12.95" customHeight="1" thickBot="1">
      <c r="A493" s="340" t="s">
        <v>2797</v>
      </c>
      <c r="B493" s="31"/>
      <c r="C493" s="31"/>
      <c r="D493" s="31"/>
      <c r="E493" s="31"/>
      <c r="F493" s="31"/>
      <c r="G493" s="33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3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  <c r="AF493" s="37"/>
      <c r="AG493" s="37"/>
      <c r="AH493" s="37"/>
      <c r="AI493" s="37"/>
      <c r="AJ493" s="37"/>
      <c r="AK493" s="37"/>
      <c r="AL493" s="37"/>
      <c r="AM493" s="37"/>
      <c r="AN493" s="37"/>
      <c r="AO493" s="37"/>
      <c r="AP493" s="37"/>
      <c r="AQ493" s="37"/>
      <c r="AR493" s="37"/>
      <c r="AS493" s="37"/>
      <c r="AT493" s="37"/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7"/>
      <c r="BF493" s="30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0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762"/>
      <c r="CK493" s="762"/>
      <c r="CL493" s="762"/>
      <c r="CM493" s="762"/>
      <c r="CN493" s="62"/>
      <c r="CO493" s="762"/>
      <c r="CP493" s="762"/>
      <c r="CQ493" s="762"/>
      <c r="CR493" s="762"/>
      <c r="CS493" s="762"/>
      <c r="CT493" s="762"/>
      <c r="CU493" s="762"/>
      <c r="CV493" s="762"/>
      <c r="CW493" s="762"/>
      <c r="CX493" s="762"/>
      <c r="CY493" s="762"/>
      <c r="CZ493" s="762"/>
    </row>
    <row r="494" spans="1:104" ht="12.95" customHeight="1">
      <c r="A494" s="878" t="s">
        <v>2622</v>
      </c>
      <c r="B494" s="870"/>
      <c r="C494" s="870"/>
      <c r="D494" s="870"/>
      <c r="E494" s="870"/>
      <c r="F494" s="870"/>
      <c r="G494" s="870"/>
      <c r="H494" s="870"/>
      <c r="I494" s="870"/>
      <c r="J494" s="870"/>
      <c r="K494" s="870"/>
      <c r="L494" s="870"/>
      <c r="M494" s="870"/>
      <c r="N494" s="870"/>
      <c r="O494" s="870"/>
      <c r="P494" s="870"/>
      <c r="Q494" s="870"/>
      <c r="R494" s="870"/>
      <c r="S494" s="870"/>
      <c r="T494" s="870"/>
      <c r="U494" s="870"/>
      <c r="V494" s="870"/>
      <c r="W494" s="870"/>
      <c r="X494" s="870"/>
      <c r="Y494" s="870"/>
      <c r="Z494" s="870"/>
      <c r="AA494" s="870"/>
      <c r="AB494" s="870"/>
      <c r="AC494" s="870"/>
      <c r="AD494" s="870"/>
      <c r="AE494" s="870"/>
      <c r="AF494" s="870"/>
      <c r="AG494" s="870"/>
      <c r="AH494" s="870"/>
      <c r="AI494" s="870"/>
      <c r="AJ494" s="870"/>
      <c r="AK494" s="870"/>
      <c r="AL494" s="870"/>
      <c r="AM494" s="870"/>
      <c r="AN494" s="870"/>
      <c r="AO494" s="870"/>
      <c r="AP494" s="870"/>
      <c r="AQ494" s="870"/>
      <c r="AR494" s="870"/>
      <c r="AS494" s="870"/>
      <c r="AT494" s="870"/>
      <c r="AU494" s="870"/>
      <c r="AV494" s="870"/>
      <c r="AW494" s="870"/>
      <c r="AX494" s="870"/>
      <c r="AY494" s="870"/>
      <c r="AZ494" s="870"/>
      <c r="BA494" s="870"/>
      <c r="BB494" s="870"/>
      <c r="BC494" s="870"/>
      <c r="BD494" s="870"/>
      <c r="BE494" s="870"/>
      <c r="BF494" s="870"/>
      <c r="BG494" s="870"/>
      <c r="BH494" s="870"/>
      <c r="BI494" s="870"/>
      <c r="BJ494" s="870"/>
      <c r="BK494" s="870"/>
      <c r="BL494" s="870"/>
      <c r="BM494" s="870"/>
      <c r="BN494" s="870"/>
      <c r="BO494" s="870"/>
      <c r="BP494" s="870"/>
      <c r="BQ494" s="870"/>
      <c r="BR494" s="870"/>
      <c r="BS494" s="870"/>
      <c r="BT494" s="870"/>
      <c r="BU494" s="870"/>
      <c r="BV494" s="870"/>
      <c r="BW494" s="870"/>
      <c r="BX494" s="870"/>
      <c r="BY494" s="870"/>
      <c r="BZ494" s="870"/>
      <c r="CA494" s="870"/>
      <c r="CB494" s="870"/>
      <c r="CC494" s="870"/>
      <c r="CD494" s="870"/>
      <c r="CE494" s="870"/>
      <c r="CF494" s="870"/>
      <c r="CG494" s="870"/>
      <c r="CH494" s="870"/>
      <c r="CI494" s="870"/>
      <c r="CJ494" s="870"/>
      <c r="CK494" s="870"/>
      <c r="CL494" s="870"/>
      <c r="CM494" s="870"/>
      <c r="CN494" s="870"/>
      <c r="CO494" s="870"/>
      <c r="CP494" s="870"/>
      <c r="CQ494" s="870"/>
      <c r="CR494" s="870"/>
      <c r="CS494" s="870"/>
      <c r="CT494" s="870"/>
      <c r="CU494" s="870"/>
      <c r="CV494" s="870"/>
      <c r="CW494" s="870"/>
      <c r="CX494" s="870"/>
      <c r="CY494" s="870"/>
      <c r="CZ494" s="871"/>
    </row>
    <row r="495" spans="1:104" ht="12.95" customHeight="1">
      <c r="A495" s="872"/>
      <c r="B495" s="873"/>
      <c r="C495" s="873"/>
      <c r="D495" s="873"/>
      <c r="E495" s="873"/>
      <c r="F495" s="873"/>
      <c r="G495" s="873"/>
      <c r="H495" s="873"/>
      <c r="I495" s="873"/>
      <c r="J495" s="873"/>
      <c r="K495" s="873"/>
      <c r="L495" s="873"/>
      <c r="M495" s="873"/>
      <c r="N495" s="873"/>
      <c r="O495" s="873"/>
      <c r="P495" s="873"/>
      <c r="Q495" s="873"/>
      <c r="R495" s="873"/>
      <c r="S495" s="873"/>
      <c r="T495" s="873"/>
      <c r="U495" s="873"/>
      <c r="V495" s="873"/>
      <c r="W495" s="873"/>
      <c r="X495" s="873"/>
      <c r="Y495" s="873"/>
      <c r="Z495" s="873"/>
      <c r="AA495" s="873"/>
      <c r="AB495" s="873"/>
      <c r="AC495" s="873"/>
      <c r="AD495" s="873"/>
      <c r="AE495" s="873"/>
      <c r="AF495" s="873"/>
      <c r="AG495" s="873"/>
      <c r="AH495" s="873"/>
      <c r="AI495" s="873"/>
      <c r="AJ495" s="873"/>
      <c r="AK495" s="873"/>
      <c r="AL495" s="873"/>
      <c r="AM495" s="873"/>
      <c r="AN495" s="873"/>
      <c r="AO495" s="873"/>
      <c r="AP495" s="873"/>
      <c r="AQ495" s="873"/>
      <c r="AR495" s="873"/>
      <c r="AS495" s="873"/>
      <c r="AT495" s="873"/>
      <c r="AU495" s="873"/>
      <c r="AV495" s="873"/>
      <c r="AW495" s="873"/>
      <c r="AX495" s="873"/>
      <c r="AY495" s="873"/>
      <c r="AZ495" s="873"/>
      <c r="BA495" s="873"/>
      <c r="BB495" s="873"/>
      <c r="BC495" s="873"/>
      <c r="BD495" s="873"/>
      <c r="BE495" s="873"/>
      <c r="BF495" s="873"/>
      <c r="BG495" s="873"/>
      <c r="BH495" s="873"/>
      <c r="BI495" s="873"/>
      <c r="BJ495" s="873"/>
      <c r="BK495" s="873"/>
      <c r="BL495" s="873"/>
      <c r="BM495" s="873"/>
      <c r="BN495" s="873"/>
      <c r="BO495" s="873"/>
      <c r="BP495" s="873"/>
      <c r="BQ495" s="873"/>
      <c r="BR495" s="873"/>
      <c r="BS495" s="873"/>
      <c r="BT495" s="873"/>
      <c r="BU495" s="873"/>
      <c r="BV495" s="873"/>
      <c r="BW495" s="873"/>
      <c r="BX495" s="873"/>
      <c r="BY495" s="873"/>
      <c r="BZ495" s="873"/>
      <c r="CA495" s="873"/>
      <c r="CB495" s="873"/>
      <c r="CC495" s="873"/>
      <c r="CD495" s="873"/>
      <c r="CE495" s="873"/>
      <c r="CF495" s="873"/>
      <c r="CG495" s="873"/>
      <c r="CH495" s="873"/>
      <c r="CI495" s="873"/>
      <c r="CJ495" s="873"/>
      <c r="CK495" s="873"/>
      <c r="CL495" s="873"/>
      <c r="CM495" s="873"/>
      <c r="CN495" s="873"/>
      <c r="CO495" s="873"/>
      <c r="CP495" s="873"/>
      <c r="CQ495" s="873"/>
      <c r="CR495" s="873"/>
      <c r="CS495" s="873"/>
      <c r="CT495" s="873"/>
      <c r="CU495" s="873"/>
      <c r="CV495" s="873"/>
      <c r="CW495" s="873"/>
      <c r="CX495" s="873"/>
      <c r="CY495" s="873"/>
      <c r="CZ495" s="874"/>
    </row>
    <row r="496" spans="1:104" ht="12.95" customHeight="1" thickBot="1">
      <c r="A496" s="875"/>
      <c r="B496" s="876"/>
      <c r="C496" s="876"/>
      <c r="D496" s="876"/>
      <c r="E496" s="876"/>
      <c r="F496" s="876"/>
      <c r="G496" s="876"/>
      <c r="H496" s="876"/>
      <c r="I496" s="876"/>
      <c r="J496" s="876"/>
      <c r="K496" s="876"/>
      <c r="L496" s="876"/>
      <c r="M496" s="876"/>
      <c r="N496" s="876"/>
      <c r="O496" s="876"/>
      <c r="P496" s="876"/>
      <c r="Q496" s="876"/>
      <c r="R496" s="876"/>
      <c r="S496" s="876"/>
      <c r="T496" s="876"/>
      <c r="U496" s="876"/>
      <c r="V496" s="876"/>
      <c r="W496" s="876"/>
      <c r="X496" s="876"/>
      <c r="Y496" s="876"/>
      <c r="Z496" s="876"/>
      <c r="AA496" s="876"/>
      <c r="AB496" s="876"/>
      <c r="AC496" s="876"/>
      <c r="AD496" s="876"/>
      <c r="AE496" s="876"/>
      <c r="AF496" s="876"/>
      <c r="AG496" s="876"/>
      <c r="AH496" s="876"/>
      <c r="AI496" s="876"/>
      <c r="AJ496" s="876"/>
      <c r="AK496" s="876"/>
      <c r="AL496" s="876"/>
      <c r="AM496" s="876"/>
      <c r="AN496" s="876"/>
      <c r="AO496" s="876"/>
      <c r="AP496" s="876"/>
      <c r="AQ496" s="876"/>
      <c r="AR496" s="876"/>
      <c r="AS496" s="876"/>
      <c r="AT496" s="876"/>
      <c r="AU496" s="876"/>
      <c r="AV496" s="876"/>
      <c r="AW496" s="876"/>
      <c r="AX496" s="876"/>
      <c r="AY496" s="876"/>
      <c r="AZ496" s="876"/>
      <c r="BA496" s="876"/>
      <c r="BB496" s="876"/>
      <c r="BC496" s="876"/>
      <c r="BD496" s="876"/>
      <c r="BE496" s="876"/>
      <c r="BF496" s="876"/>
      <c r="BG496" s="876"/>
      <c r="BH496" s="876"/>
      <c r="BI496" s="876"/>
      <c r="BJ496" s="876"/>
      <c r="BK496" s="876"/>
      <c r="BL496" s="876"/>
      <c r="BM496" s="876"/>
      <c r="BN496" s="876"/>
      <c r="BO496" s="876"/>
      <c r="BP496" s="876"/>
      <c r="BQ496" s="876"/>
      <c r="BR496" s="876"/>
      <c r="BS496" s="876"/>
      <c r="BT496" s="876"/>
      <c r="BU496" s="876"/>
      <c r="BV496" s="876"/>
      <c r="BW496" s="876"/>
      <c r="BX496" s="876"/>
      <c r="BY496" s="876"/>
      <c r="BZ496" s="876"/>
      <c r="CA496" s="876"/>
      <c r="CB496" s="876"/>
      <c r="CC496" s="876"/>
      <c r="CD496" s="876"/>
      <c r="CE496" s="876"/>
      <c r="CF496" s="876"/>
      <c r="CG496" s="876"/>
      <c r="CH496" s="876"/>
      <c r="CI496" s="876"/>
      <c r="CJ496" s="876"/>
      <c r="CK496" s="876"/>
      <c r="CL496" s="876"/>
      <c r="CM496" s="876"/>
      <c r="CN496" s="876"/>
      <c r="CO496" s="876"/>
      <c r="CP496" s="876"/>
      <c r="CQ496" s="876"/>
      <c r="CR496" s="876"/>
      <c r="CS496" s="876"/>
      <c r="CT496" s="876"/>
      <c r="CU496" s="876"/>
      <c r="CV496" s="876"/>
      <c r="CW496" s="876"/>
      <c r="CX496" s="876"/>
      <c r="CY496" s="876"/>
      <c r="CZ496" s="877"/>
    </row>
    <row r="497" spans="1:104" ht="12.95" customHeight="1">
      <c r="A497" s="31"/>
      <c r="B497" s="31"/>
      <c r="C497" s="31"/>
      <c r="D497" s="31"/>
      <c r="E497" s="31"/>
      <c r="F497" s="31"/>
      <c r="G497" s="33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3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  <c r="AG497" s="37"/>
      <c r="AH497" s="37"/>
      <c r="AI497" s="37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30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0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0"/>
      <c r="CO497" s="32"/>
      <c r="CP497" s="32"/>
      <c r="CQ497" s="32"/>
      <c r="CR497" s="32"/>
      <c r="CS497" s="32"/>
      <c r="CT497" s="32"/>
      <c r="CU497" s="32"/>
      <c r="CV497" s="32"/>
      <c r="CW497" s="32"/>
      <c r="CX497" s="32"/>
      <c r="CY497" s="32"/>
      <c r="CZ497" s="32"/>
    </row>
    <row r="498" spans="1:104" ht="12.95" customHeight="1" thickBot="1">
      <c r="A498" s="340" t="s">
        <v>1163</v>
      </c>
      <c r="B498" s="31"/>
      <c r="C498" s="31"/>
      <c r="D498" s="31"/>
      <c r="E498" s="31"/>
      <c r="F498" s="31"/>
      <c r="G498" s="33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3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0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0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762"/>
      <c r="CL498" s="762"/>
      <c r="CM498" s="762"/>
      <c r="CN498" s="62"/>
      <c r="CO498" s="762"/>
      <c r="CP498" s="762"/>
      <c r="CQ498" s="762"/>
      <c r="CR498" s="762"/>
      <c r="CS498" s="762"/>
      <c r="CT498" s="762"/>
      <c r="CU498" s="762"/>
      <c r="CV498" s="762"/>
      <c r="CW498" s="762"/>
      <c r="CX498" s="762"/>
      <c r="CY498" s="762"/>
      <c r="CZ498" s="762"/>
    </row>
    <row r="499" spans="1:104" ht="12.95" customHeight="1">
      <c r="A499" s="878" t="s">
        <v>2622</v>
      </c>
      <c r="B499" s="870"/>
      <c r="C499" s="870"/>
      <c r="D499" s="870"/>
      <c r="E499" s="870"/>
      <c r="F499" s="870"/>
      <c r="G499" s="870"/>
      <c r="H499" s="870"/>
      <c r="I499" s="870"/>
      <c r="J499" s="870"/>
      <c r="K499" s="870"/>
      <c r="L499" s="870"/>
      <c r="M499" s="870"/>
      <c r="N499" s="870"/>
      <c r="O499" s="870"/>
      <c r="P499" s="870"/>
      <c r="Q499" s="870"/>
      <c r="R499" s="870"/>
      <c r="S499" s="870"/>
      <c r="T499" s="870"/>
      <c r="U499" s="870"/>
      <c r="V499" s="870"/>
      <c r="W499" s="870"/>
      <c r="X499" s="870"/>
      <c r="Y499" s="870"/>
      <c r="Z499" s="870"/>
      <c r="AA499" s="870"/>
      <c r="AB499" s="870"/>
      <c r="AC499" s="870"/>
      <c r="AD499" s="870"/>
      <c r="AE499" s="870"/>
      <c r="AF499" s="870"/>
      <c r="AG499" s="870"/>
      <c r="AH499" s="870"/>
      <c r="AI499" s="870"/>
      <c r="AJ499" s="870"/>
      <c r="AK499" s="870"/>
      <c r="AL499" s="870"/>
      <c r="AM499" s="870"/>
      <c r="AN499" s="870"/>
      <c r="AO499" s="870"/>
      <c r="AP499" s="870"/>
      <c r="AQ499" s="870"/>
      <c r="AR499" s="870"/>
      <c r="AS499" s="870"/>
      <c r="AT499" s="870"/>
      <c r="AU499" s="870"/>
      <c r="AV499" s="870"/>
      <c r="AW499" s="870"/>
      <c r="AX499" s="870"/>
      <c r="AY499" s="870"/>
      <c r="AZ499" s="870"/>
      <c r="BA499" s="870"/>
      <c r="BB499" s="870"/>
      <c r="BC499" s="870"/>
      <c r="BD499" s="870"/>
      <c r="BE499" s="870"/>
      <c r="BF499" s="870"/>
      <c r="BG499" s="870"/>
      <c r="BH499" s="870"/>
      <c r="BI499" s="870"/>
      <c r="BJ499" s="870"/>
      <c r="BK499" s="870"/>
      <c r="BL499" s="870"/>
      <c r="BM499" s="870"/>
      <c r="BN499" s="870"/>
      <c r="BO499" s="870"/>
      <c r="BP499" s="870"/>
      <c r="BQ499" s="870"/>
      <c r="BR499" s="870"/>
      <c r="BS499" s="870"/>
      <c r="BT499" s="870"/>
      <c r="BU499" s="870"/>
      <c r="BV499" s="870"/>
      <c r="BW499" s="870"/>
      <c r="BX499" s="870"/>
      <c r="BY499" s="870"/>
      <c r="BZ499" s="870"/>
      <c r="CA499" s="870"/>
      <c r="CB499" s="870"/>
      <c r="CC499" s="870"/>
      <c r="CD499" s="870"/>
      <c r="CE499" s="870"/>
      <c r="CF499" s="870"/>
      <c r="CG499" s="870"/>
      <c r="CH499" s="870"/>
      <c r="CI499" s="870"/>
      <c r="CJ499" s="870"/>
      <c r="CK499" s="870"/>
      <c r="CL499" s="870"/>
      <c r="CM499" s="870"/>
      <c r="CN499" s="870"/>
      <c r="CO499" s="870"/>
      <c r="CP499" s="870"/>
      <c r="CQ499" s="870"/>
      <c r="CR499" s="870"/>
      <c r="CS499" s="870"/>
      <c r="CT499" s="870"/>
      <c r="CU499" s="870"/>
      <c r="CV499" s="870"/>
      <c r="CW499" s="870"/>
      <c r="CX499" s="870"/>
      <c r="CY499" s="870"/>
      <c r="CZ499" s="871"/>
    </row>
    <row r="500" spans="1:104" ht="12.95" customHeight="1">
      <c r="A500" s="872"/>
      <c r="B500" s="873"/>
      <c r="C500" s="873"/>
      <c r="D500" s="873"/>
      <c r="E500" s="873"/>
      <c r="F500" s="873"/>
      <c r="G500" s="873"/>
      <c r="H500" s="873"/>
      <c r="I500" s="873"/>
      <c r="J500" s="873"/>
      <c r="K500" s="873"/>
      <c r="L500" s="873"/>
      <c r="M500" s="873"/>
      <c r="N500" s="873"/>
      <c r="O500" s="873"/>
      <c r="P500" s="873"/>
      <c r="Q500" s="873"/>
      <c r="R500" s="873"/>
      <c r="S500" s="873"/>
      <c r="T500" s="873"/>
      <c r="U500" s="873"/>
      <c r="V500" s="873"/>
      <c r="W500" s="873"/>
      <c r="X500" s="873"/>
      <c r="Y500" s="873"/>
      <c r="Z500" s="873"/>
      <c r="AA500" s="873"/>
      <c r="AB500" s="873"/>
      <c r="AC500" s="873"/>
      <c r="AD500" s="873"/>
      <c r="AE500" s="873"/>
      <c r="AF500" s="873"/>
      <c r="AG500" s="873"/>
      <c r="AH500" s="873"/>
      <c r="AI500" s="873"/>
      <c r="AJ500" s="873"/>
      <c r="AK500" s="873"/>
      <c r="AL500" s="873"/>
      <c r="AM500" s="873"/>
      <c r="AN500" s="873"/>
      <c r="AO500" s="873"/>
      <c r="AP500" s="873"/>
      <c r="AQ500" s="873"/>
      <c r="AR500" s="873"/>
      <c r="AS500" s="873"/>
      <c r="AT500" s="873"/>
      <c r="AU500" s="873"/>
      <c r="AV500" s="873"/>
      <c r="AW500" s="873"/>
      <c r="AX500" s="873"/>
      <c r="AY500" s="873"/>
      <c r="AZ500" s="873"/>
      <c r="BA500" s="873"/>
      <c r="BB500" s="873"/>
      <c r="BC500" s="873"/>
      <c r="BD500" s="873"/>
      <c r="BE500" s="873"/>
      <c r="BF500" s="873"/>
      <c r="BG500" s="873"/>
      <c r="BH500" s="873"/>
      <c r="BI500" s="873"/>
      <c r="BJ500" s="873"/>
      <c r="BK500" s="873"/>
      <c r="BL500" s="873"/>
      <c r="BM500" s="873"/>
      <c r="BN500" s="873"/>
      <c r="BO500" s="873"/>
      <c r="BP500" s="873"/>
      <c r="BQ500" s="873"/>
      <c r="BR500" s="873"/>
      <c r="BS500" s="873"/>
      <c r="BT500" s="873"/>
      <c r="BU500" s="873"/>
      <c r="BV500" s="873"/>
      <c r="BW500" s="873"/>
      <c r="BX500" s="873"/>
      <c r="BY500" s="873"/>
      <c r="BZ500" s="873"/>
      <c r="CA500" s="873"/>
      <c r="CB500" s="873"/>
      <c r="CC500" s="873"/>
      <c r="CD500" s="873"/>
      <c r="CE500" s="873"/>
      <c r="CF500" s="873"/>
      <c r="CG500" s="873"/>
      <c r="CH500" s="873"/>
      <c r="CI500" s="873"/>
      <c r="CJ500" s="873"/>
      <c r="CK500" s="873"/>
      <c r="CL500" s="873"/>
      <c r="CM500" s="873"/>
      <c r="CN500" s="873"/>
      <c r="CO500" s="873"/>
      <c r="CP500" s="873"/>
      <c r="CQ500" s="873"/>
      <c r="CR500" s="873"/>
      <c r="CS500" s="873"/>
      <c r="CT500" s="873"/>
      <c r="CU500" s="873"/>
      <c r="CV500" s="873"/>
      <c r="CW500" s="873"/>
      <c r="CX500" s="873"/>
      <c r="CY500" s="873"/>
      <c r="CZ500" s="874"/>
    </row>
    <row r="501" spans="1:104" ht="12.95" customHeight="1" thickBot="1">
      <c r="A501" s="875"/>
      <c r="B501" s="876"/>
      <c r="C501" s="876"/>
      <c r="D501" s="876"/>
      <c r="E501" s="876"/>
      <c r="F501" s="876"/>
      <c r="G501" s="876"/>
      <c r="H501" s="876"/>
      <c r="I501" s="876"/>
      <c r="J501" s="876"/>
      <c r="K501" s="876"/>
      <c r="L501" s="876"/>
      <c r="M501" s="876"/>
      <c r="N501" s="876"/>
      <c r="O501" s="876"/>
      <c r="P501" s="876"/>
      <c r="Q501" s="876"/>
      <c r="R501" s="876"/>
      <c r="S501" s="876"/>
      <c r="T501" s="876"/>
      <c r="U501" s="876"/>
      <c r="V501" s="876"/>
      <c r="W501" s="876"/>
      <c r="X501" s="876"/>
      <c r="Y501" s="876"/>
      <c r="Z501" s="876"/>
      <c r="AA501" s="876"/>
      <c r="AB501" s="876"/>
      <c r="AC501" s="876"/>
      <c r="AD501" s="876"/>
      <c r="AE501" s="876"/>
      <c r="AF501" s="876"/>
      <c r="AG501" s="876"/>
      <c r="AH501" s="876"/>
      <c r="AI501" s="876"/>
      <c r="AJ501" s="876"/>
      <c r="AK501" s="876"/>
      <c r="AL501" s="876"/>
      <c r="AM501" s="876"/>
      <c r="AN501" s="876"/>
      <c r="AO501" s="876"/>
      <c r="AP501" s="876"/>
      <c r="AQ501" s="876"/>
      <c r="AR501" s="876"/>
      <c r="AS501" s="876"/>
      <c r="AT501" s="876"/>
      <c r="AU501" s="876"/>
      <c r="AV501" s="876"/>
      <c r="AW501" s="876"/>
      <c r="AX501" s="876"/>
      <c r="AY501" s="876"/>
      <c r="AZ501" s="876"/>
      <c r="BA501" s="876"/>
      <c r="BB501" s="876"/>
      <c r="BC501" s="876"/>
      <c r="BD501" s="876"/>
      <c r="BE501" s="876"/>
      <c r="BF501" s="876"/>
      <c r="BG501" s="876"/>
      <c r="BH501" s="876"/>
      <c r="BI501" s="876"/>
      <c r="BJ501" s="876"/>
      <c r="BK501" s="876"/>
      <c r="BL501" s="876"/>
      <c r="BM501" s="876"/>
      <c r="BN501" s="876"/>
      <c r="BO501" s="876"/>
      <c r="BP501" s="876"/>
      <c r="BQ501" s="876"/>
      <c r="BR501" s="876"/>
      <c r="BS501" s="876"/>
      <c r="BT501" s="876"/>
      <c r="BU501" s="876"/>
      <c r="BV501" s="876"/>
      <c r="BW501" s="876"/>
      <c r="BX501" s="876"/>
      <c r="BY501" s="876"/>
      <c r="BZ501" s="876"/>
      <c r="CA501" s="876"/>
      <c r="CB501" s="876"/>
      <c r="CC501" s="876"/>
      <c r="CD501" s="876"/>
      <c r="CE501" s="876"/>
      <c r="CF501" s="876"/>
      <c r="CG501" s="876"/>
      <c r="CH501" s="876"/>
      <c r="CI501" s="876"/>
      <c r="CJ501" s="876"/>
      <c r="CK501" s="876"/>
      <c r="CL501" s="876"/>
      <c r="CM501" s="876"/>
      <c r="CN501" s="876"/>
      <c r="CO501" s="876"/>
      <c r="CP501" s="876"/>
      <c r="CQ501" s="876"/>
      <c r="CR501" s="876"/>
      <c r="CS501" s="876"/>
      <c r="CT501" s="876"/>
      <c r="CU501" s="876"/>
      <c r="CV501" s="876"/>
      <c r="CW501" s="876"/>
      <c r="CX501" s="876"/>
      <c r="CY501" s="876"/>
      <c r="CZ501" s="877"/>
    </row>
    <row r="502" spans="1:104" ht="12.95" customHeight="1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0"/>
      <c r="AK502" s="30"/>
      <c r="AL502" s="30"/>
      <c r="AM502" s="30"/>
      <c r="AN502" s="30"/>
      <c r="AO502" s="30"/>
      <c r="AP502" s="30"/>
      <c r="AQ502" s="30"/>
      <c r="AR502" s="30"/>
      <c r="AS502" s="30"/>
      <c r="AT502" s="30"/>
      <c r="AU502" s="30"/>
      <c r="AV502" s="30"/>
      <c r="AW502" s="30"/>
      <c r="AX502" s="30"/>
      <c r="AY502" s="30"/>
      <c r="AZ502" s="30"/>
      <c r="BA502" s="30"/>
      <c r="BB502" s="30"/>
      <c r="BC502" s="30"/>
      <c r="BD502" s="30"/>
      <c r="BE502" s="30"/>
      <c r="BF502" s="30"/>
      <c r="BG502" s="30"/>
      <c r="BH502" s="30"/>
      <c r="BI502" s="30"/>
      <c r="BJ502" s="30"/>
      <c r="BK502" s="30"/>
      <c r="BL502" s="30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</row>
    <row r="503" spans="1:104" ht="12.95" customHeight="1" thickBot="1">
      <c r="A503" s="340" t="s">
        <v>1164</v>
      </c>
      <c r="B503" s="31"/>
      <c r="C503" s="31"/>
      <c r="D503" s="31"/>
      <c r="E503" s="31"/>
      <c r="F503" s="31"/>
      <c r="G503" s="33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3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  <c r="AG503" s="37"/>
      <c r="AH503" s="37"/>
      <c r="AI503" s="37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0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0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762"/>
      <c r="CM503" s="762"/>
      <c r="CN503" s="62"/>
      <c r="CO503" s="762"/>
      <c r="CP503" s="762"/>
      <c r="CQ503" s="762"/>
      <c r="CR503" s="762"/>
      <c r="CS503" s="762"/>
      <c r="CT503" s="762"/>
      <c r="CU503" s="762"/>
      <c r="CV503" s="762"/>
      <c r="CW503" s="762"/>
      <c r="CX503" s="762"/>
      <c r="CY503" s="762"/>
      <c r="CZ503" s="762"/>
    </row>
    <row r="504" spans="1:104" ht="12.95" customHeight="1">
      <c r="A504" s="878" t="s">
        <v>2622</v>
      </c>
      <c r="B504" s="870"/>
      <c r="C504" s="870"/>
      <c r="D504" s="870"/>
      <c r="E504" s="870"/>
      <c r="F504" s="870"/>
      <c r="G504" s="870"/>
      <c r="H504" s="870"/>
      <c r="I504" s="870"/>
      <c r="J504" s="870"/>
      <c r="K504" s="870"/>
      <c r="L504" s="870"/>
      <c r="M504" s="870"/>
      <c r="N504" s="870"/>
      <c r="O504" s="870"/>
      <c r="P504" s="870"/>
      <c r="Q504" s="870"/>
      <c r="R504" s="870"/>
      <c r="S504" s="870"/>
      <c r="T504" s="870"/>
      <c r="U504" s="870"/>
      <c r="V504" s="870"/>
      <c r="W504" s="870"/>
      <c r="X504" s="870"/>
      <c r="Y504" s="870"/>
      <c r="Z504" s="870"/>
      <c r="AA504" s="870"/>
      <c r="AB504" s="870"/>
      <c r="AC504" s="870"/>
      <c r="AD504" s="870"/>
      <c r="AE504" s="870"/>
      <c r="AF504" s="870"/>
      <c r="AG504" s="870"/>
      <c r="AH504" s="870"/>
      <c r="AI504" s="870"/>
      <c r="AJ504" s="870"/>
      <c r="AK504" s="870"/>
      <c r="AL504" s="870"/>
      <c r="AM504" s="870"/>
      <c r="AN504" s="870"/>
      <c r="AO504" s="870"/>
      <c r="AP504" s="870"/>
      <c r="AQ504" s="870"/>
      <c r="AR504" s="870"/>
      <c r="AS504" s="870"/>
      <c r="AT504" s="870"/>
      <c r="AU504" s="870"/>
      <c r="AV504" s="870"/>
      <c r="AW504" s="870"/>
      <c r="AX504" s="870"/>
      <c r="AY504" s="870"/>
      <c r="AZ504" s="870"/>
      <c r="BA504" s="870"/>
      <c r="BB504" s="870"/>
      <c r="BC504" s="870"/>
      <c r="BD504" s="870"/>
      <c r="BE504" s="870"/>
      <c r="BF504" s="870"/>
      <c r="BG504" s="870"/>
      <c r="BH504" s="870"/>
      <c r="BI504" s="870"/>
      <c r="BJ504" s="870"/>
      <c r="BK504" s="870"/>
      <c r="BL504" s="870"/>
      <c r="BM504" s="870"/>
      <c r="BN504" s="870"/>
      <c r="BO504" s="870"/>
      <c r="BP504" s="870"/>
      <c r="BQ504" s="870"/>
      <c r="BR504" s="870"/>
      <c r="BS504" s="870"/>
      <c r="BT504" s="870"/>
      <c r="BU504" s="870"/>
      <c r="BV504" s="870"/>
      <c r="BW504" s="870"/>
      <c r="BX504" s="870"/>
      <c r="BY504" s="870"/>
      <c r="BZ504" s="870"/>
      <c r="CA504" s="870"/>
      <c r="CB504" s="870"/>
      <c r="CC504" s="870"/>
      <c r="CD504" s="870"/>
      <c r="CE504" s="870"/>
      <c r="CF504" s="870"/>
      <c r="CG504" s="870"/>
      <c r="CH504" s="870"/>
      <c r="CI504" s="870"/>
      <c r="CJ504" s="870"/>
      <c r="CK504" s="870"/>
      <c r="CL504" s="870"/>
      <c r="CM504" s="870"/>
      <c r="CN504" s="870"/>
      <c r="CO504" s="870"/>
      <c r="CP504" s="870"/>
      <c r="CQ504" s="870"/>
      <c r="CR504" s="870"/>
      <c r="CS504" s="870"/>
      <c r="CT504" s="870"/>
      <c r="CU504" s="870"/>
      <c r="CV504" s="870"/>
      <c r="CW504" s="870"/>
      <c r="CX504" s="870"/>
      <c r="CY504" s="870"/>
      <c r="CZ504" s="871"/>
    </row>
    <row r="505" spans="1:104" ht="12.95" customHeight="1">
      <c r="A505" s="872"/>
      <c r="B505" s="873"/>
      <c r="C505" s="873"/>
      <c r="D505" s="873"/>
      <c r="E505" s="873"/>
      <c r="F505" s="873"/>
      <c r="G505" s="873"/>
      <c r="H505" s="873"/>
      <c r="I505" s="873"/>
      <c r="J505" s="873"/>
      <c r="K505" s="873"/>
      <c r="L505" s="873"/>
      <c r="M505" s="873"/>
      <c r="N505" s="873"/>
      <c r="O505" s="873"/>
      <c r="P505" s="873"/>
      <c r="Q505" s="873"/>
      <c r="R505" s="873"/>
      <c r="S505" s="873"/>
      <c r="T505" s="873"/>
      <c r="U505" s="873"/>
      <c r="V505" s="873"/>
      <c r="W505" s="873"/>
      <c r="X505" s="873"/>
      <c r="Y505" s="873"/>
      <c r="Z505" s="873"/>
      <c r="AA505" s="873"/>
      <c r="AB505" s="873"/>
      <c r="AC505" s="873"/>
      <c r="AD505" s="873"/>
      <c r="AE505" s="873"/>
      <c r="AF505" s="873"/>
      <c r="AG505" s="873"/>
      <c r="AH505" s="873"/>
      <c r="AI505" s="873"/>
      <c r="AJ505" s="873"/>
      <c r="AK505" s="873"/>
      <c r="AL505" s="873"/>
      <c r="AM505" s="873"/>
      <c r="AN505" s="873"/>
      <c r="AO505" s="873"/>
      <c r="AP505" s="873"/>
      <c r="AQ505" s="873"/>
      <c r="AR505" s="873"/>
      <c r="AS505" s="873"/>
      <c r="AT505" s="873"/>
      <c r="AU505" s="873"/>
      <c r="AV505" s="873"/>
      <c r="AW505" s="873"/>
      <c r="AX505" s="873"/>
      <c r="AY505" s="873"/>
      <c r="AZ505" s="873"/>
      <c r="BA505" s="873"/>
      <c r="BB505" s="873"/>
      <c r="BC505" s="873"/>
      <c r="BD505" s="873"/>
      <c r="BE505" s="873"/>
      <c r="BF505" s="873"/>
      <c r="BG505" s="873"/>
      <c r="BH505" s="873"/>
      <c r="BI505" s="873"/>
      <c r="BJ505" s="873"/>
      <c r="BK505" s="873"/>
      <c r="BL505" s="873"/>
      <c r="BM505" s="873"/>
      <c r="BN505" s="873"/>
      <c r="BO505" s="873"/>
      <c r="BP505" s="873"/>
      <c r="BQ505" s="873"/>
      <c r="BR505" s="873"/>
      <c r="BS505" s="873"/>
      <c r="BT505" s="873"/>
      <c r="BU505" s="873"/>
      <c r="BV505" s="873"/>
      <c r="BW505" s="873"/>
      <c r="BX505" s="873"/>
      <c r="BY505" s="873"/>
      <c r="BZ505" s="873"/>
      <c r="CA505" s="873"/>
      <c r="CB505" s="873"/>
      <c r="CC505" s="873"/>
      <c r="CD505" s="873"/>
      <c r="CE505" s="873"/>
      <c r="CF505" s="873"/>
      <c r="CG505" s="873"/>
      <c r="CH505" s="873"/>
      <c r="CI505" s="873"/>
      <c r="CJ505" s="873"/>
      <c r="CK505" s="873"/>
      <c r="CL505" s="873"/>
      <c r="CM505" s="873"/>
      <c r="CN505" s="873"/>
      <c r="CO505" s="873"/>
      <c r="CP505" s="873"/>
      <c r="CQ505" s="873"/>
      <c r="CR505" s="873"/>
      <c r="CS505" s="873"/>
      <c r="CT505" s="873"/>
      <c r="CU505" s="873"/>
      <c r="CV505" s="873"/>
      <c r="CW505" s="873"/>
      <c r="CX505" s="873"/>
      <c r="CY505" s="873"/>
      <c r="CZ505" s="874"/>
    </row>
    <row r="506" spans="1:104" ht="12.95" customHeight="1" thickBot="1">
      <c r="A506" s="875"/>
      <c r="B506" s="876"/>
      <c r="C506" s="876"/>
      <c r="D506" s="876"/>
      <c r="E506" s="876"/>
      <c r="F506" s="876"/>
      <c r="G506" s="876"/>
      <c r="H506" s="876"/>
      <c r="I506" s="876"/>
      <c r="J506" s="876"/>
      <c r="K506" s="876"/>
      <c r="L506" s="876"/>
      <c r="M506" s="876"/>
      <c r="N506" s="876"/>
      <c r="O506" s="876"/>
      <c r="P506" s="876"/>
      <c r="Q506" s="876"/>
      <c r="R506" s="876"/>
      <c r="S506" s="876"/>
      <c r="T506" s="876"/>
      <c r="U506" s="876"/>
      <c r="V506" s="876"/>
      <c r="W506" s="876"/>
      <c r="X506" s="876"/>
      <c r="Y506" s="876"/>
      <c r="Z506" s="876"/>
      <c r="AA506" s="876"/>
      <c r="AB506" s="876"/>
      <c r="AC506" s="876"/>
      <c r="AD506" s="876"/>
      <c r="AE506" s="876"/>
      <c r="AF506" s="876"/>
      <c r="AG506" s="876"/>
      <c r="AH506" s="876"/>
      <c r="AI506" s="876"/>
      <c r="AJ506" s="876"/>
      <c r="AK506" s="876"/>
      <c r="AL506" s="876"/>
      <c r="AM506" s="876"/>
      <c r="AN506" s="876"/>
      <c r="AO506" s="876"/>
      <c r="AP506" s="876"/>
      <c r="AQ506" s="876"/>
      <c r="AR506" s="876"/>
      <c r="AS506" s="876"/>
      <c r="AT506" s="876"/>
      <c r="AU506" s="876"/>
      <c r="AV506" s="876"/>
      <c r="AW506" s="876"/>
      <c r="AX506" s="876"/>
      <c r="AY506" s="876"/>
      <c r="AZ506" s="876"/>
      <c r="BA506" s="876"/>
      <c r="BB506" s="876"/>
      <c r="BC506" s="876"/>
      <c r="BD506" s="876"/>
      <c r="BE506" s="876"/>
      <c r="BF506" s="876"/>
      <c r="BG506" s="876"/>
      <c r="BH506" s="876"/>
      <c r="BI506" s="876"/>
      <c r="BJ506" s="876"/>
      <c r="BK506" s="876"/>
      <c r="BL506" s="876"/>
      <c r="BM506" s="876"/>
      <c r="BN506" s="876"/>
      <c r="BO506" s="876"/>
      <c r="BP506" s="876"/>
      <c r="BQ506" s="876"/>
      <c r="BR506" s="876"/>
      <c r="BS506" s="876"/>
      <c r="BT506" s="876"/>
      <c r="BU506" s="876"/>
      <c r="BV506" s="876"/>
      <c r="BW506" s="876"/>
      <c r="BX506" s="876"/>
      <c r="BY506" s="876"/>
      <c r="BZ506" s="876"/>
      <c r="CA506" s="876"/>
      <c r="CB506" s="876"/>
      <c r="CC506" s="876"/>
      <c r="CD506" s="876"/>
      <c r="CE506" s="876"/>
      <c r="CF506" s="876"/>
      <c r="CG506" s="876"/>
      <c r="CH506" s="876"/>
      <c r="CI506" s="876"/>
      <c r="CJ506" s="876"/>
      <c r="CK506" s="876"/>
      <c r="CL506" s="876"/>
      <c r="CM506" s="876"/>
      <c r="CN506" s="876"/>
      <c r="CO506" s="876"/>
      <c r="CP506" s="876"/>
      <c r="CQ506" s="876"/>
      <c r="CR506" s="876"/>
      <c r="CS506" s="876"/>
      <c r="CT506" s="876"/>
      <c r="CU506" s="876"/>
      <c r="CV506" s="876"/>
      <c r="CW506" s="876"/>
      <c r="CX506" s="876"/>
      <c r="CY506" s="876"/>
      <c r="CZ506" s="877"/>
    </row>
    <row r="507" spans="1:104" ht="12.95" customHeight="1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30"/>
      <c r="AV507" s="3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</row>
    <row r="508" spans="1:104" ht="12.95" customHeight="1">
      <c r="A508" s="20" t="s">
        <v>1031</v>
      </c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30"/>
      <c r="AO508" s="30"/>
      <c r="AP508" s="30"/>
      <c r="AQ508" s="30"/>
      <c r="AR508" s="30"/>
      <c r="AS508" s="30"/>
      <c r="AT508" s="30"/>
      <c r="AU508" s="30"/>
      <c r="AV508" s="30"/>
      <c r="AW508" s="30"/>
      <c r="AX508" s="30"/>
      <c r="AY508" s="30"/>
      <c r="AZ508" s="30"/>
      <c r="BA508" s="30"/>
      <c r="BB508" s="30"/>
      <c r="BC508" s="30"/>
      <c r="BD508" s="30"/>
      <c r="BE508" s="30"/>
      <c r="BF508" s="30"/>
      <c r="BG508" s="30"/>
      <c r="BH508" s="30"/>
      <c r="BI508" s="30"/>
      <c r="BJ508" s="30"/>
      <c r="BK508" s="30"/>
      <c r="BL508" s="30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</row>
    <row r="509" spans="1:104" ht="12.95" customHeight="1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30"/>
      <c r="AV509" s="3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</row>
    <row r="510" spans="1:104" ht="12.95" customHeight="1" thickBot="1">
      <c r="A510" s="24" t="s">
        <v>1032</v>
      </c>
      <c r="B510" s="31"/>
      <c r="C510" s="31"/>
      <c r="D510" s="31"/>
      <c r="E510" s="31"/>
      <c r="F510" s="31"/>
      <c r="G510" s="33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3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  <c r="AC510" s="37"/>
      <c r="AD510" s="37"/>
      <c r="AE510" s="37"/>
      <c r="AF510" s="37"/>
      <c r="AG510" s="37"/>
      <c r="AH510" s="37"/>
      <c r="AI510" s="37"/>
      <c r="AJ510" s="37"/>
      <c r="AK510" s="37"/>
      <c r="AL510" s="37"/>
      <c r="AM510" s="37"/>
      <c r="AN510" s="37"/>
      <c r="AO510" s="37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0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0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762"/>
      <c r="CL510" s="762"/>
      <c r="CM510" s="762"/>
      <c r="CN510" s="62"/>
      <c r="CO510" s="762"/>
      <c r="CP510" s="762"/>
      <c r="CQ510" s="762"/>
      <c r="CR510" s="762"/>
      <c r="CS510" s="762"/>
      <c r="CT510" s="762"/>
      <c r="CU510" s="762"/>
      <c r="CV510" s="762"/>
      <c r="CW510" s="762"/>
      <c r="CX510" s="762"/>
      <c r="CY510" s="762"/>
      <c r="CZ510" s="762"/>
    </row>
    <row r="511" spans="1:104" ht="12.95" customHeight="1">
      <c r="A511" s="878" t="s">
        <v>2622</v>
      </c>
      <c r="B511" s="870"/>
      <c r="C511" s="870"/>
      <c r="D511" s="870"/>
      <c r="E511" s="870"/>
      <c r="F511" s="870"/>
      <c r="G511" s="870"/>
      <c r="H511" s="870"/>
      <c r="I511" s="870"/>
      <c r="J511" s="870"/>
      <c r="K511" s="870"/>
      <c r="L511" s="870"/>
      <c r="M511" s="870"/>
      <c r="N511" s="870"/>
      <c r="O511" s="870"/>
      <c r="P511" s="870"/>
      <c r="Q511" s="870"/>
      <c r="R511" s="870"/>
      <c r="S511" s="870"/>
      <c r="T511" s="870"/>
      <c r="U511" s="870"/>
      <c r="V511" s="870"/>
      <c r="W511" s="870"/>
      <c r="X511" s="870"/>
      <c r="Y511" s="870"/>
      <c r="Z511" s="870"/>
      <c r="AA511" s="870"/>
      <c r="AB511" s="870"/>
      <c r="AC511" s="870"/>
      <c r="AD511" s="870"/>
      <c r="AE511" s="870"/>
      <c r="AF511" s="870"/>
      <c r="AG511" s="870"/>
      <c r="AH511" s="870"/>
      <c r="AI511" s="870"/>
      <c r="AJ511" s="870"/>
      <c r="AK511" s="870"/>
      <c r="AL511" s="870"/>
      <c r="AM511" s="870"/>
      <c r="AN511" s="870"/>
      <c r="AO511" s="870"/>
      <c r="AP511" s="870"/>
      <c r="AQ511" s="870"/>
      <c r="AR511" s="870"/>
      <c r="AS511" s="870"/>
      <c r="AT511" s="870"/>
      <c r="AU511" s="870"/>
      <c r="AV511" s="870"/>
      <c r="AW511" s="870"/>
      <c r="AX511" s="870"/>
      <c r="AY511" s="870"/>
      <c r="AZ511" s="870"/>
      <c r="BA511" s="870"/>
      <c r="BB511" s="870"/>
      <c r="BC511" s="870"/>
      <c r="BD511" s="870"/>
      <c r="BE511" s="870"/>
      <c r="BF511" s="870"/>
      <c r="BG511" s="870"/>
      <c r="BH511" s="870"/>
      <c r="BI511" s="870"/>
      <c r="BJ511" s="870"/>
      <c r="BK511" s="870"/>
      <c r="BL511" s="870"/>
      <c r="BM511" s="870"/>
      <c r="BN511" s="870"/>
      <c r="BO511" s="870"/>
      <c r="BP511" s="870"/>
      <c r="BQ511" s="870"/>
      <c r="BR511" s="870"/>
      <c r="BS511" s="870"/>
      <c r="BT511" s="870"/>
      <c r="BU511" s="870"/>
      <c r="BV511" s="870"/>
      <c r="BW511" s="870"/>
      <c r="BX511" s="870"/>
      <c r="BY511" s="870"/>
      <c r="BZ511" s="870"/>
      <c r="CA511" s="870"/>
      <c r="CB511" s="870"/>
      <c r="CC511" s="870"/>
      <c r="CD511" s="870"/>
      <c r="CE511" s="870"/>
      <c r="CF511" s="870"/>
      <c r="CG511" s="870"/>
      <c r="CH511" s="870"/>
      <c r="CI511" s="870"/>
      <c r="CJ511" s="870"/>
      <c r="CK511" s="870"/>
      <c r="CL511" s="870"/>
      <c r="CM511" s="870"/>
      <c r="CN511" s="870"/>
      <c r="CO511" s="870"/>
      <c r="CP511" s="870"/>
      <c r="CQ511" s="870"/>
      <c r="CR511" s="870"/>
      <c r="CS511" s="870"/>
      <c r="CT511" s="870"/>
      <c r="CU511" s="870"/>
      <c r="CV511" s="870"/>
      <c r="CW511" s="870"/>
      <c r="CX511" s="870"/>
      <c r="CY511" s="870"/>
      <c r="CZ511" s="871"/>
    </row>
    <row r="512" spans="1:104" ht="12.95" customHeight="1">
      <c r="A512" s="872"/>
      <c r="B512" s="873"/>
      <c r="C512" s="873"/>
      <c r="D512" s="873"/>
      <c r="E512" s="873"/>
      <c r="F512" s="873"/>
      <c r="G512" s="873"/>
      <c r="H512" s="873"/>
      <c r="I512" s="873"/>
      <c r="J512" s="873"/>
      <c r="K512" s="873"/>
      <c r="L512" s="873"/>
      <c r="M512" s="873"/>
      <c r="N512" s="873"/>
      <c r="O512" s="873"/>
      <c r="P512" s="873"/>
      <c r="Q512" s="873"/>
      <c r="R512" s="873"/>
      <c r="S512" s="873"/>
      <c r="T512" s="873"/>
      <c r="U512" s="873"/>
      <c r="V512" s="873"/>
      <c r="W512" s="873"/>
      <c r="X512" s="873"/>
      <c r="Y512" s="873"/>
      <c r="Z512" s="873"/>
      <c r="AA512" s="873"/>
      <c r="AB512" s="873"/>
      <c r="AC512" s="873"/>
      <c r="AD512" s="873"/>
      <c r="AE512" s="873"/>
      <c r="AF512" s="873"/>
      <c r="AG512" s="873"/>
      <c r="AH512" s="873"/>
      <c r="AI512" s="873"/>
      <c r="AJ512" s="873"/>
      <c r="AK512" s="873"/>
      <c r="AL512" s="873"/>
      <c r="AM512" s="873"/>
      <c r="AN512" s="873"/>
      <c r="AO512" s="873"/>
      <c r="AP512" s="873"/>
      <c r="AQ512" s="873"/>
      <c r="AR512" s="873"/>
      <c r="AS512" s="873"/>
      <c r="AT512" s="873"/>
      <c r="AU512" s="873"/>
      <c r="AV512" s="873"/>
      <c r="AW512" s="873"/>
      <c r="AX512" s="873"/>
      <c r="AY512" s="873"/>
      <c r="AZ512" s="873"/>
      <c r="BA512" s="873"/>
      <c r="BB512" s="873"/>
      <c r="BC512" s="873"/>
      <c r="BD512" s="873"/>
      <c r="BE512" s="873"/>
      <c r="BF512" s="873"/>
      <c r="BG512" s="873"/>
      <c r="BH512" s="873"/>
      <c r="BI512" s="873"/>
      <c r="BJ512" s="873"/>
      <c r="BK512" s="873"/>
      <c r="BL512" s="873"/>
      <c r="BM512" s="873"/>
      <c r="BN512" s="873"/>
      <c r="BO512" s="873"/>
      <c r="BP512" s="873"/>
      <c r="BQ512" s="873"/>
      <c r="BR512" s="873"/>
      <c r="BS512" s="873"/>
      <c r="BT512" s="873"/>
      <c r="BU512" s="873"/>
      <c r="BV512" s="873"/>
      <c r="BW512" s="873"/>
      <c r="BX512" s="873"/>
      <c r="BY512" s="873"/>
      <c r="BZ512" s="873"/>
      <c r="CA512" s="873"/>
      <c r="CB512" s="873"/>
      <c r="CC512" s="873"/>
      <c r="CD512" s="873"/>
      <c r="CE512" s="873"/>
      <c r="CF512" s="873"/>
      <c r="CG512" s="873"/>
      <c r="CH512" s="873"/>
      <c r="CI512" s="873"/>
      <c r="CJ512" s="873"/>
      <c r="CK512" s="873"/>
      <c r="CL512" s="873"/>
      <c r="CM512" s="873"/>
      <c r="CN512" s="873"/>
      <c r="CO512" s="873"/>
      <c r="CP512" s="873"/>
      <c r="CQ512" s="873"/>
      <c r="CR512" s="873"/>
      <c r="CS512" s="873"/>
      <c r="CT512" s="873"/>
      <c r="CU512" s="873"/>
      <c r="CV512" s="873"/>
      <c r="CW512" s="873"/>
      <c r="CX512" s="873"/>
      <c r="CY512" s="873"/>
      <c r="CZ512" s="874"/>
    </row>
    <row r="513" spans="1:104" ht="12.95" customHeight="1" thickBot="1">
      <c r="A513" s="875"/>
      <c r="B513" s="876"/>
      <c r="C513" s="876"/>
      <c r="D513" s="876"/>
      <c r="E513" s="876"/>
      <c r="F513" s="876"/>
      <c r="G513" s="876"/>
      <c r="H513" s="876"/>
      <c r="I513" s="876"/>
      <c r="J513" s="876"/>
      <c r="K513" s="876"/>
      <c r="L513" s="876"/>
      <c r="M513" s="876"/>
      <c r="N513" s="876"/>
      <c r="O513" s="876"/>
      <c r="P513" s="876"/>
      <c r="Q513" s="876"/>
      <c r="R513" s="876"/>
      <c r="S513" s="876"/>
      <c r="T513" s="876"/>
      <c r="U513" s="876"/>
      <c r="V513" s="876"/>
      <c r="W513" s="876"/>
      <c r="X513" s="876"/>
      <c r="Y513" s="876"/>
      <c r="Z513" s="876"/>
      <c r="AA513" s="876"/>
      <c r="AB513" s="876"/>
      <c r="AC513" s="876"/>
      <c r="AD513" s="876"/>
      <c r="AE513" s="876"/>
      <c r="AF513" s="876"/>
      <c r="AG513" s="876"/>
      <c r="AH513" s="876"/>
      <c r="AI513" s="876"/>
      <c r="AJ513" s="876"/>
      <c r="AK513" s="876"/>
      <c r="AL513" s="876"/>
      <c r="AM513" s="876"/>
      <c r="AN513" s="876"/>
      <c r="AO513" s="876"/>
      <c r="AP513" s="876"/>
      <c r="AQ513" s="876"/>
      <c r="AR513" s="876"/>
      <c r="AS513" s="876"/>
      <c r="AT513" s="876"/>
      <c r="AU513" s="876"/>
      <c r="AV513" s="876"/>
      <c r="AW513" s="876"/>
      <c r="AX513" s="876"/>
      <c r="AY513" s="876"/>
      <c r="AZ513" s="876"/>
      <c r="BA513" s="876"/>
      <c r="BB513" s="876"/>
      <c r="BC513" s="876"/>
      <c r="BD513" s="876"/>
      <c r="BE513" s="876"/>
      <c r="BF513" s="876"/>
      <c r="BG513" s="876"/>
      <c r="BH513" s="876"/>
      <c r="BI513" s="876"/>
      <c r="BJ513" s="876"/>
      <c r="BK513" s="876"/>
      <c r="BL513" s="876"/>
      <c r="BM513" s="876"/>
      <c r="BN513" s="876"/>
      <c r="BO513" s="876"/>
      <c r="BP513" s="876"/>
      <c r="BQ513" s="876"/>
      <c r="BR513" s="876"/>
      <c r="BS513" s="876"/>
      <c r="BT513" s="876"/>
      <c r="BU513" s="876"/>
      <c r="BV513" s="876"/>
      <c r="BW513" s="876"/>
      <c r="BX513" s="876"/>
      <c r="BY513" s="876"/>
      <c r="BZ513" s="876"/>
      <c r="CA513" s="876"/>
      <c r="CB513" s="876"/>
      <c r="CC513" s="876"/>
      <c r="CD513" s="876"/>
      <c r="CE513" s="876"/>
      <c r="CF513" s="876"/>
      <c r="CG513" s="876"/>
      <c r="CH513" s="876"/>
      <c r="CI513" s="876"/>
      <c r="CJ513" s="876"/>
      <c r="CK513" s="876"/>
      <c r="CL513" s="876"/>
      <c r="CM513" s="876"/>
      <c r="CN513" s="876"/>
      <c r="CO513" s="876"/>
      <c r="CP513" s="876"/>
      <c r="CQ513" s="876"/>
      <c r="CR513" s="876"/>
      <c r="CS513" s="876"/>
      <c r="CT513" s="876"/>
      <c r="CU513" s="876"/>
      <c r="CV513" s="876"/>
      <c r="CW513" s="876"/>
      <c r="CX513" s="876"/>
      <c r="CY513" s="876"/>
      <c r="CZ513" s="877"/>
    </row>
    <row r="514" spans="1:104" ht="12.95" customHeight="1">
      <c r="A514" s="31"/>
      <c r="B514" s="31"/>
      <c r="C514" s="31"/>
      <c r="D514" s="31"/>
      <c r="E514" s="31"/>
      <c r="F514" s="31"/>
      <c r="G514" s="33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3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37"/>
      <c r="AF514" s="37"/>
      <c r="AG514" s="37"/>
      <c r="AH514" s="37"/>
      <c r="AI514" s="37"/>
      <c r="AJ514" s="37"/>
      <c r="AK514" s="37"/>
      <c r="AL514" s="37"/>
      <c r="AM514" s="37"/>
      <c r="AN514" s="37"/>
      <c r="AO514" s="37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7"/>
      <c r="BF514" s="30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0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0"/>
      <c r="CO514" s="32"/>
      <c r="CP514" s="32"/>
      <c r="CQ514" s="32"/>
      <c r="CR514" s="32"/>
      <c r="CS514" s="32"/>
      <c r="CT514" s="32"/>
      <c r="CU514" s="32"/>
      <c r="CV514" s="32"/>
      <c r="CW514" s="32"/>
      <c r="CX514" s="32"/>
      <c r="CY514" s="32"/>
      <c r="CZ514" s="32"/>
    </row>
    <row r="515" spans="1:104" ht="12.95" customHeight="1" thickBot="1">
      <c r="A515" s="24" t="s">
        <v>2386</v>
      </c>
      <c r="B515" s="31"/>
      <c r="C515" s="31"/>
      <c r="D515" s="31"/>
      <c r="E515" s="31"/>
      <c r="F515" s="31"/>
      <c r="G515" s="33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3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37"/>
      <c r="AF515" s="37"/>
      <c r="AG515" s="37"/>
      <c r="AH515" s="37"/>
      <c r="AI515" s="37"/>
      <c r="AJ515" s="37"/>
      <c r="AK515" s="37"/>
      <c r="AL515" s="37"/>
      <c r="AM515" s="37"/>
      <c r="AN515" s="37"/>
      <c r="AO515" s="37"/>
      <c r="AP515" s="37"/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7"/>
      <c r="BF515" s="30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0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762"/>
      <c r="CL515" s="762"/>
      <c r="CM515" s="762"/>
      <c r="CN515" s="62"/>
      <c r="CO515" s="762"/>
      <c r="CP515" s="762"/>
      <c r="CQ515" s="762"/>
      <c r="CR515" s="762"/>
      <c r="CS515" s="762"/>
      <c r="CT515" s="762"/>
      <c r="CU515" s="762"/>
      <c r="CV515" s="762"/>
      <c r="CW515" s="762"/>
      <c r="CX515" s="762"/>
      <c r="CY515" s="762"/>
      <c r="CZ515" s="762"/>
    </row>
    <row r="516" spans="1:104" ht="12.95" customHeight="1">
      <c r="A516" s="878" t="s">
        <v>2622</v>
      </c>
      <c r="B516" s="870"/>
      <c r="C516" s="870"/>
      <c r="D516" s="870"/>
      <c r="E516" s="870"/>
      <c r="F516" s="870"/>
      <c r="G516" s="870"/>
      <c r="H516" s="870"/>
      <c r="I516" s="870"/>
      <c r="J516" s="870"/>
      <c r="K516" s="870"/>
      <c r="L516" s="870"/>
      <c r="M516" s="870"/>
      <c r="N516" s="870"/>
      <c r="O516" s="870"/>
      <c r="P516" s="870"/>
      <c r="Q516" s="870"/>
      <c r="R516" s="870"/>
      <c r="S516" s="870"/>
      <c r="T516" s="870"/>
      <c r="U516" s="870"/>
      <c r="V516" s="870"/>
      <c r="W516" s="870"/>
      <c r="X516" s="870"/>
      <c r="Y516" s="870"/>
      <c r="Z516" s="870"/>
      <c r="AA516" s="870"/>
      <c r="AB516" s="870"/>
      <c r="AC516" s="870"/>
      <c r="AD516" s="870"/>
      <c r="AE516" s="870"/>
      <c r="AF516" s="870"/>
      <c r="AG516" s="870"/>
      <c r="AH516" s="870"/>
      <c r="AI516" s="870"/>
      <c r="AJ516" s="870"/>
      <c r="AK516" s="870"/>
      <c r="AL516" s="870"/>
      <c r="AM516" s="870"/>
      <c r="AN516" s="870"/>
      <c r="AO516" s="870"/>
      <c r="AP516" s="870"/>
      <c r="AQ516" s="870"/>
      <c r="AR516" s="870"/>
      <c r="AS516" s="870"/>
      <c r="AT516" s="870"/>
      <c r="AU516" s="870"/>
      <c r="AV516" s="870"/>
      <c r="AW516" s="870"/>
      <c r="AX516" s="870"/>
      <c r="AY516" s="870"/>
      <c r="AZ516" s="870"/>
      <c r="BA516" s="870"/>
      <c r="BB516" s="870"/>
      <c r="BC516" s="870"/>
      <c r="BD516" s="870"/>
      <c r="BE516" s="870"/>
      <c r="BF516" s="870"/>
      <c r="BG516" s="870"/>
      <c r="BH516" s="870"/>
      <c r="BI516" s="870"/>
      <c r="BJ516" s="870"/>
      <c r="BK516" s="870"/>
      <c r="BL516" s="870"/>
      <c r="BM516" s="870"/>
      <c r="BN516" s="870"/>
      <c r="BO516" s="870"/>
      <c r="BP516" s="870"/>
      <c r="BQ516" s="870"/>
      <c r="BR516" s="870"/>
      <c r="BS516" s="870"/>
      <c r="BT516" s="870"/>
      <c r="BU516" s="870"/>
      <c r="BV516" s="870"/>
      <c r="BW516" s="870"/>
      <c r="BX516" s="870"/>
      <c r="BY516" s="870"/>
      <c r="BZ516" s="870"/>
      <c r="CA516" s="870"/>
      <c r="CB516" s="870"/>
      <c r="CC516" s="870"/>
      <c r="CD516" s="870"/>
      <c r="CE516" s="870"/>
      <c r="CF516" s="870"/>
      <c r="CG516" s="870"/>
      <c r="CH516" s="870"/>
      <c r="CI516" s="870"/>
      <c r="CJ516" s="870"/>
      <c r="CK516" s="870"/>
      <c r="CL516" s="870"/>
      <c r="CM516" s="870"/>
      <c r="CN516" s="870"/>
      <c r="CO516" s="870"/>
      <c r="CP516" s="870"/>
      <c r="CQ516" s="870"/>
      <c r="CR516" s="870"/>
      <c r="CS516" s="870"/>
      <c r="CT516" s="870"/>
      <c r="CU516" s="870"/>
      <c r="CV516" s="870"/>
      <c r="CW516" s="870"/>
      <c r="CX516" s="870"/>
      <c r="CY516" s="870"/>
      <c r="CZ516" s="871"/>
    </row>
    <row r="517" spans="1:104" ht="12.95" customHeight="1">
      <c r="A517" s="872"/>
      <c r="B517" s="873"/>
      <c r="C517" s="873"/>
      <c r="D517" s="873"/>
      <c r="E517" s="873"/>
      <c r="F517" s="873"/>
      <c r="G517" s="873"/>
      <c r="H517" s="873"/>
      <c r="I517" s="873"/>
      <c r="J517" s="873"/>
      <c r="K517" s="873"/>
      <c r="L517" s="873"/>
      <c r="M517" s="873"/>
      <c r="N517" s="873"/>
      <c r="O517" s="873"/>
      <c r="P517" s="873"/>
      <c r="Q517" s="873"/>
      <c r="R517" s="873"/>
      <c r="S517" s="873"/>
      <c r="T517" s="873"/>
      <c r="U517" s="873"/>
      <c r="V517" s="873"/>
      <c r="W517" s="873"/>
      <c r="X517" s="873"/>
      <c r="Y517" s="873"/>
      <c r="Z517" s="873"/>
      <c r="AA517" s="873"/>
      <c r="AB517" s="873"/>
      <c r="AC517" s="873"/>
      <c r="AD517" s="873"/>
      <c r="AE517" s="873"/>
      <c r="AF517" s="873"/>
      <c r="AG517" s="873"/>
      <c r="AH517" s="873"/>
      <c r="AI517" s="873"/>
      <c r="AJ517" s="873"/>
      <c r="AK517" s="873"/>
      <c r="AL517" s="873"/>
      <c r="AM517" s="873"/>
      <c r="AN517" s="873"/>
      <c r="AO517" s="873"/>
      <c r="AP517" s="873"/>
      <c r="AQ517" s="873"/>
      <c r="AR517" s="873"/>
      <c r="AS517" s="873"/>
      <c r="AT517" s="873"/>
      <c r="AU517" s="873"/>
      <c r="AV517" s="873"/>
      <c r="AW517" s="873"/>
      <c r="AX517" s="873"/>
      <c r="AY517" s="873"/>
      <c r="AZ517" s="873"/>
      <c r="BA517" s="873"/>
      <c r="BB517" s="873"/>
      <c r="BC517" s="873"/>
      <c r="BD517" s="873"/>
      <c r="BE517" s="873"/>
      <c r="BF517" s="873"/>
      <c r="BG517" s="873"/>
      <c r="BH517" s="873"/>
      <c r="BI517" s="873"/>
      <c r="BJ517" s="873"/>
      <c r="BK517" s="873"/>
      <c r="BL517" s="873"/>
      <c r="BM517" s="873"/>
      <c r="BN517" s="873"/>
      <c r="BO517" s="873"/>
      <c r="BP517" s="873"/>
      <c r="BQ517" s="873"/>
      <c r="BR517" s="873"/>
      <c r="BS517" s="873"/>
      <c r="BT517" s="873"/>
      <c r="BU517" s="873"/>
      <c r="BV517" s="873"/>
      <c r="BW517" s="873"/>
      <c r="BX517" s="873"/>
      <c r="BY517" s="873"/>
      <c r="BZ517" s="873"/>
      <c r="CA517" s="873"/>
      <c r="CB517" s="873"/>
      <c r="CC517" s="873"/>
      <c r="CD517" s="873"/>
      <c r="CE517" s="873"/>
      <c r="CF517" s="873"/>
      <c r="CG517" s="873"/>
      <c r="CH517" s="873"/>
      <c r="CI517" s="873"/>
      <c r="CJ517" s="873"/>
      <c r="CK517" s="873"/>
      <c r="CL517" s="873"/>
      <c r="CM517" s="873"/>
      <c r="CN517" s="873"/>
      <c r="CO517" s="873"/>
      <c r="CP517" s="873"/>
      <c r="CQ517" s="873"/>
      <c r="CR517" s="873"/>
      <c r="CS517" s="873"/>
      <c r="CT517" s="873"/>
      <c r="CU517" s="873"/>
      <c r="CV517" s="873"/>
      <c r="CW517" s="873"/>
      <c r="CX517" s="873"/>
      <c r="CY517" s="873"/>
      <c r="CZ517" s="874"/>
    </row>
    <row r="518" spans="1:104" ht="12.95" customHeight="1" thickBot="1">
      <c r="A518" s="875"/>
      <c r="B518" s="876"/>
      <c r="C518" s="876"/>
      <c r="D518" s="876"/>
      <c r="E518" s="876"/>
      <c r="F518" s="876"/>
      <c r="G518" s="876"/>
      <c r="H518" s="876"/>
      <c r="I518" s="876"/>
      <c r="J518" s="876"/>
      <c r="K518" s="876"/>
      <c r="L518" s="876"/>
      <c r="M518" s="876"/>
      <c r="N518" s="876"/>
      <c r="O518" s="876"/>
      <c r="P518" s="876"/>
      <c r="Q518" s="876"/>
      <c r="R518" s="876"/>
      <c r="S518" s="876"/>
      <c r="T518" s="876"/>
      <c r="U518" s="876"/>
      <c r="V518" s="876"/>
      <c r="W518" s="876"/>
      <c r="X518" s="876"/>
      <c r="Y518" s="876"/>
      <c r="Z518" s="876"/>
      <c r="AA518" s="876"/>
      <c r="AB518" s="876"/>
      <c r="AC518" s="876"/>
      <c r="AD518" s="876"/>
      <c r="AE518" s="876"/>
      <c r="AF518" s="876"/>
      <c r="AG518" s="876"/>
      <c r="AH518" s="876"/>
      <c r="AI518" s="876"/>
      <c r="AJ518" s="876"/>
      <c r="AK518" s="876"/>
      <c r="AL518" s="876"/>
      <c r="AM518" s="876"/>
      <c r="AN518" s="876"/>
      <c r="AO518" s="876"/>
      <c r="AP518" s="876"/>
      <c r="AQ518" s="876"/>
      <c r="AR518" s="876"/>
      <c r="AS518" s="876"/>
      <c r="AT518" s="876"/>
      <c r="AU518" s="876"/>
      <c r="AV518" s="876"/>
      <c r="AW518" s="876"/>
      <c r="AX518" s="876"/>
      <c r="AY518" s="876"/>
      <c r="AZ518" s="876"/>
      <c r="BA518" s="876"/>
      <c r="BB518" s="876"/>
      <c r="BC518" s="876"/>
      <c r="BD518" s="876"/>
      <c r="BE518" s="876"/>
      <c r="BF518" s="876"/>
      <c r="BG518" s="876"/>
      <c r="BH518" s="876"/>
      <c r="BI518" s="876"/>
      <c r="BJ518" s="876"/>
      <c r="BK518" s="876"/>
      <c r="BL518" s="876"/>
      <c r="BM518" s="876"/>
      <c r="BN518" s="876"/>
      <c r="BO518" s="876"/>
      <c r="BP518" s="876"/>
      <c r="BQ518" s="876"/>
      <c r="BR518" s="876"/>
      <c r="BS518" s="876"/>
      <c r="BT518" s="876"/>
      <c r="BU518" s="876"/>
      <c r="BV518" s="876"/>
      <c r="BW518" s="876"/>
      <c r="BX518" s="876"/>
      <c r="BY518" s="876"/>
      <c r="BZ518" s="876"/>
      <c r="CA518" s="876"/>
      <c r="CB518" s="876"/>
      <c r="CC518" s="876"/>
      <c r="CD518" s="876"/>
      <c r="CE518" s="876"/>
      <c r="CF518" s="876"/>
      <c r="CG518" s="876"/>
      <c r="CH518" s="876"/>
      <c r="CI518" s="876"/>
      <c r="CJ518" s="876"/>
      <c r="CK518" s="876"/>
      <c r="CL518" s="876"/>
      <c r="CM518" s="876"/>
      <c r="CN518" s="876"/>
      <c r="CO518" s="876"/>
      <c r="CP518" s="876"/>
      <c r="CQ518" s="876"/>
      <c r="CR518" s="876"/>
      <c r="CS518" s="876"/>
      <c r="CT518" s="876"/>
      <c r="CU518" s="876"/>
      <c r="CV518" s="876"/>
      <c r="CW518" s="876"/>
      <c r="CX518" s="876"/>
      <c r="CY518" s="876"/>
      <c r="CZ518" s="877"/>
    </row>
    <row r="519" spans="1:104" ht="12.95" customHeight="1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  <c r="BS519" s="84"/>
      <c r="BT519" s="84"/>
      <c r="BU519" s="84"/>
      <c r="BV519" s="84"/>
      <c r="BW519" s="84"/>
      <c r="BX519" s="84"/>
      <c r="BY519" s="84"/>
      <c r="BZ519" s="84"/>
      <c r="CA519" s="84"/>
      <c r="CB519" s="84"/>
      <c r="CC519" s="84"/>
      <c r="CD519" s="84"/>
      <c r="CE519" s="84"/>
      <c r="CF519" s="84"/>
      <c r="CG519" s="84"/>
      <c r="CH519" s="84"/>
      <c r="CI519" s="84"/>
      <c r="CJ519" s="84"/>
      <c r="CK519" s="84"/>
      <c r="CL519" s="84"/>
      <c r="CM519" s="84"/>
      <c r="CN519" s="84"/>
      <c r="CO519" s="84"/>
      <c r="CP519" s="84"/>
      <c r="CQ519" s="84"/>
      <c r="CR519" s="84"/>
      <c r="CS519" s="84"/>
      <c r="CT519" s="84"/>
      <c r="CU519" s="84"/>
      <c r="CV519" s="84"/>
      <c r="CW519" s="84"/>
      <c r="CX519" s="84"/>
      <c r="CY519" s="84"/>
      <c r="CZ519" s="84"/>
    </row>
    <row r="520" spans="1:104" ht="12.95" customHeight="1" thickBot="1">
      <c r="A520" s="24" t="s">
        <v>1892</v>
      </c>
      <c r="B520" s="31"/>
      <c r="C520" s="31"/>
      <c r="D520" s="31"/>
      <c r="E520" s="31"/>
      <c r="F520" s="31"/>
      <c r="G520" s="33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3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37"/>
      <c r="AF520" s="37"/>
      <c r="AG520" s="37"/>
      <c r="AH520" s="37"/>
      <c r="AI520" s="37"/>
      <c r="AJ520" s="37"/>
      <c r="AK520" s="37"/>
      <c r="AL520" s="37"/>
      <c r="AM520" s="37"/>
      <c r="AN520" s="37"/>
      <c r="AO520" s="37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7"/>
      <c r="BF520" s="30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0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762"/>
      <c r="CL520" s="762"/>
      <c r="CM520" s="762"/>
      <c r="CN520" s="62"/>
      <c r="CO520" s="762"/>
      <c r="CP520" s="762"/>
      <c r="CQ520" s="762"/>
      <c r="CR520" s="762"/>
      <c r="CS520" s="762"/>
      <c r="CT520" s="762"/>
      <c r="CU520" s="762"/>
      <c r="CV520" s="762"/>
      <c r="CW520" s="762"/>
      <c r="CX520" s="762"/>
      <c r="CY520" s="762"/>
      <c r="CZ520" s="762"/>
    </row>
    <row r="521" spans="1:104" ht="12.95" customHeight="1">
      <c r="A521" s="878" t="s">
        <v>2622</v>
      </c>
      <c r="B521" s="870"/>
      <c r="C521" s="870"/>
      <c r="D521" s="870"/>
      <c r="E521" s="870"/>
      <c r="F521" s="870"/>
      <c r="G521" s="870"/>
      <c r="H521" s="870"/>
      <c r="I521" s="870"/>
      <c r="J521" s="870"/>
      <c r="K521" s="870"/>
      <c r="L521" s="870"/>
      <c r="M521" s="870"/>
      <c r="N521" s="870"/>
      <c r="O521" s="870"/>
      <c r="P521" s="870"/>
      <c r="Q521" s="870"/>
      <c r="R521" s="870"/>
      <c r="S521" s="870"/>
      <c r="T521" s="870"/>
      <c r="U521" s="870"/>
      <c r="V521" s="870"/>
      <c r="W521" s="870"/>
      <c r="X521" s="870"/>
      <c r="Y521" s="870"/>
      <c r="Z521" s="870"/>
      <c r="AA521" s="870"/>
      <c r="AB521" s="870"/>
      <c r="AC521" s="870"/>
      <c r="AD521" s="870"/>
      <c r="AE521" s="870"/>
      <c r="AF521" s="870"/>
      <c r="AG521" s="870"/>
      <c r="AH521" s="870"/>
      <c r="AI521" s="870"/>
      <c r="AJ521" s="870"/>
      <c r="AK521" s="870"/>
      <c r="AL521" s="870"/>
      <c r="AM521" s="870"/>
      <c r="AN521" s="870"/>
      <c r="AO521" s="870"/>
      <c r="AP521" s="870"/>
      <c r="AQ521" s="870"/>
      <c r="AR521" s="870"/>
      <c r="AS521" s="870"/>
      <c r="AT521" s="870"/>
      <c r="AU521" s="870"/>
      <c r="AV521" s="870"/>
      <c r="AW521" s="870"/>
      <c r="AX521" s="870"/>
      <c r="AY521" s="870"/>
      <c r="AZ521" s="870"/>
      <c r="BA521" s="870"/>
      <c r="BB521" s="870"/>
      <c r="BC521" s="870"/>
      <c r="BD521" s="870"/>
      <c r="BE521" s="870"/>
      <c r="BF521" s="870"/>
      <c r="BG521" s="870"/>
      <c r="BH521" s="870"/>
      <c r="BI521" s="870"/>
      <c r="BJ521" s="870"/>
      <c r="BK521" s="870"/>
      <c r="BL521" s="870"/>
      <c r="BM521" s="870"/>
      <c r="BN521" s="870"/>
      <c r="BO521" s="870"/>
      <c r="BP521" s="870"/>
      <c r="BQ521" s="870"/>
      <c r="BR521" s="870"/>
      <c r="BS521" s="870"/>
      <c r="BT521" s="870"/>
      <c r="BU521" s="870"/>
      <c r="BV521" s="870"/>
      <c r="BW521" s="870"/>
      <c r="BX521" s="870"/>
      <c r="BY521" s="870"/>
      <c r="BZ521" s="870"/>
      <c r="CA521" s="870"/>
      <c r="CB521" s="870"/>
      <c r="CC521" s="870"/>
      <c r="CD521" s="870"/>
      <c r="CE521" s="870"/>
      <c r="CF521" s="870"/>
      <c r="CG521" s="870"/>
      <c r="CH521" s="870"/>
      <c r="CI521" s="870"/>
      <c r="CJ521" s="870"/>
      <c r="CK521" s="870"/>
      <c r="CL521" s="870"/>
      <c r="CM521" s="870"/>
      <c r="CN521" s="870"/>
      <c r="CO521" s="870"/>
      <c r="CP521" s="870"/>
      <c r="CQ521" s="870"/>
      <c r="CR521" s="870"/>
      <c r="CS521" s="870"/>
      <c r="CT521" s="870"/>
      <c r="CU521" s="870"/>
      <c r="CV521" s="870"/>
      <c r="CW521" s="870"/>
      <c r="CX521" s="870"/>
      <c r="CY521" s="870"/>
      <c r="CZ521" s="871"/>
    </row>
    <row r="522" spans="1:104" ht="12.95" customHeight="1">
      <c r="A522" s="872"/>
      <c r="B522" s="873"/>
      <c r="C522" s="873"/>
      <c r="D522" s="873"/>
      <c r="E522" s="873"/>
      <c r="F522" s="873"/>
      <c r="G522" s="873"/>
      <c r="H522" s="873"/>
      <c r="I522" s="873"/>
      <c r="J522" s="873"/>
      <c r="K522" s="873"/>
      <c r="L522" s="873"/>
      <c r="M522" s="873"/>
      <c r="N522" s="873"/>
      <c r="O522" s="873"/>
      <c r="P522" s="873"/>
      <c r="Q522" s="873"/>
      <c r="R522" s="873"/>
      <c r="S522" s="873"/>
      <c r="T522" s="873"/>
      <c r="U522" s="873"/>
      <c r="V522" s="873"/>
      <c r="W522" s="873"/>
      <c r="X522" s="873"/>
      <c r="Y522" s="873"/>
      <c r="Z522" s="873"/>
      <c r="AA522" s="873"/>
      <c r="AB522" s="873"/>
      <c r="AC522" s="873"/>
      <c r="AD522" s="873"/>
      <c r="AE522" s="873"/>
      <c r="AF522" s="873"/>
      <c r="AG522" s="873"/>
      <c r="AH522" s="873"/>
      <c r="AI522" s="873"/>
      <c r="AJ522" s="873"/>
      <c r="AK522" s="873"/>
      <c r="AL522" s="873"/>
      <c r="AM522" s="873"/>
      <c r="AN522" s="873"/>
      <c r="AO522" s="873"/>
      <c r="AP522" s="873"/>
      <c r="AQ522" s="873"/>
      <c r="AR522" s="873"/>
      <c r="AS522" s="873"/>
      <c r="AT522" s="873"/>
      <c r="AU522" s="873"/>
      <c r="AV522" s="873"/>
      <c r="AW522" s="873"/>
      <c r="AX522" s="873"/>
      <c r="AY522" s="873"/>
      <c r="AZ522" s="873"/>
      <c r="BA522" s="873"/>
      <c r="BB522" s="873"/>
      <c r="BC522" s="873"/>
      <c r="BD522" s="873"/>
      <c r="BE522" s="873"/>
      <c r="BF522" s="873"/>
      <c r="BG522" s="873"/>
      <c r="BH522" s="873"/>
      <c r="BI522" s="873"/>
      <c r="BJ522" s="873"/>
      <c r="BK522" s="873"/>
      <c r="BL522" s="873"/>
      <c r="BM522" s="873"/>
      <c r="BN522" s="873"/>
      <c r="BO522" s="873"/>
      <c r="BP522" s="873"/>
      <c r="BQ522" s="873"/>
      <c r="BR522" s="873"/>
      <c r="BS522" s="873"/>
      <c r="BT522" s="873"/>
      <c r="BU522" s="873"/>
      <c r="BV522" s="873"/>
      <c r="BW522" s="873"/>
      <c r="BX522" s="873"/>
      <c r="BY522" s="873"/>
      <c r="BZ522" s="873"/>
      <c r="CA522" s="873"/>
      <c r="CB522" s="873"/>
      <c r="CC522" s="873"/>
      <c r="CD522" s="873"/>
      <c r="CE522" s="873"/>
      <c r="CF522" s="873"/>
      <c r="CG522" s="873"/>
      <c r="CH522" s="873"/>
      <c r="CI522" s="873"/>
      <c r="CJ522" s="873"/>
      <c r="CK522" s="873"/>
      <c r="CL522" s="873"/>
      <c r="CM522" s="873"/>
      <c r="CN522" s="873"/>
      <c r="CO522" s="873"/>
      <c r="CP522" s="873"/>
      <c r="CQ522" s="873"/>
      <c r="CR522" s="873"/>
      <c r="CS522" s="873"/>
      <c r="CT522" s="873"/>
      <c r="CU522" s="873"/>
      <c r="CV522" s="873"/>
      <c r="CW522" s="873"/>
      <c r="CX522" s="873"/>
      <c r="CY522" s="873"/>
      <c r="CZ522" s="874"/>
    </row>
    <row r="523" spans="1:104" ht="12.95" customHeight="1" thickBot="1">
      <c r="A523" s="875"/>
      <c r="B523" s="876"/>
      <c r="C523" s="876"/>
      <c r="D523" s="876"/>
      <c r="E523" s="876"/>
      <c r="F523" s="876"/>
      <c r="G523" s="876"/>
      <c r="H523" s="876"/>
      <c r="I523" s="876"/>
      <c r="J523" s="876"/>
      <c r="K523" s="876"/>
      <c r="L523" s="876"/>
      <c r="M523" s="876"/>
      <c r="N523" s="876"/>
      <c r="O523" s="876"/>
      <c r="P523" s="876"/>
      <c r="Q523" s="876"/>
      <c r="R523" s="876"/>
      <c r="S523" s="876"/>
      <c r="T523" s="876"/>
      <c r="U523" s="876"/>
      <c r="V523" s="876"/>
      <c r="W523" s="876"/>
      <c r="X523" s="876"/>
      <c r="Y523" s="876"/>
      <c r="Z523" s="876"/>
      <c r="AA523" s="876"/>
      <c r="AB523" s="876"/>
      <c r="AC523" s="876"/>
      <c r="AD523" s="876"/>
      <c r="AE523" s="876"/>
      <c r="AF523" s="876"/>
      <c r="AG523" s="876"/>
      <c r="AH523" s="876"/>
      <c r="AI523" s="876"/>
      <c r="AJ523" s="876"/>
      <c r="AK523" s="876"/>
      <c r="AL523" s="876"/>
      <c r="AM523" s="876"/>
      <c r="AN523" s="876"/>
      <c r="AO523" s="876"/>
      <c r="AP523" s="876"/>
      <c r="AQ523" s="876"/>
      <c r="AR523" s="876"/>
      <c r="AS523" s="876"/>
      <c r="AT523" s="876"/>
      <c r="AU523" s="876"/>
      <c r="AV523" s="876"/>
      <c r="AW523" s="876"/>
      <c r="AX523" s="876"/>
      <c r="AY523" s="876"/>
      <c r="AZ523" s="876"/>
      <c r="BA523" s="876"/>
      <c r="BB523" s="876"/>
      <c r="BC523" s="876"/>
      <c r="BD523" s="876"/>
      <c r="BE523" s="876"/>
      <c r="BF523" s="876"/>
      <c r="BG523" s="876"/>
      <c r="BH523" s="876"/>
      <c r="BI523" s="876"/>
      <c r="BJ523" s="876"/>
      <c r="BK523" s="876"/>
      <c r="BL523" s="876"/>
      <c r="BM523" s="876"/>
      <c r="BN523" s="876"/>
      <c r="BO523" s="876"/>
      <c r="BP523" s="876"/>
      <c r="BQ523" s="876"/>
      <c r="BR523" s="876"/>
      <c r="BS523" s="876"/>
      <c r="BT523" s="876"/>
      <c r="BU523" s="876"/>
      <c r="BV523" s="876"/>
      <c r="BW523" s="876"/>
      <c r="BX523" s="876"/>
      <c r="BY523" s="876"/>
      <c r="BZ523" s="876"/>
      <c r="CA523" s="876"/>
      <c r="CB523" s="876"/>
      <c r="CC523" s="876"/>
      <c r="CD523" s="876"/>
      <c r="CE523" s="876"/>
      <c r="CF523" s="876"/>
      <c r="CG523" s="876"/>
      <c r="CH523" s="876"/>
      <c r="CI523" s="876"/>
      <c r="CJ523" s="876"/>
      <c r="CK523" s="876"/>
      <c r="CL523" s="876"/>
      <c r="CM523" s="876"/>
      <c r="CN523" s="876"/>
      <c r="CO523" s="876"/>
      <c r="CP523" s="876"/>
      <c r="CQ523" s="876"/>
      <c r="CR523" s="876"/>
      <c r="CS523" s="876"/>
      <c r="CT523" s="876"/>
      <c r="CU523" s="876"/>
      <c r="CV523" s="876"/>
      <c r="CW523" s="876"/>
      <c r="CX523" s="876"/>
      <c r="CY523" s="876"/>
      <c r="CZ523" s="877"/>
    </row>
    <row r="524" spans="1:104" ht="12.95" customHeight="1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  <c r="BS524" s="84"/>
      <c r="BT524" s="84"/>
      <c r="BU524" s="84"/>
      <c r="BV524" s="84"/>
      <c r="BW524" s="84"/>
      <c r="BX524" s="84"/>
      <c r="BY524" s="84"/>
      <c r="BZ524" s="84"/>
      <c r="CA524" s="84"/>
      <c r="CB524" s="84"/>
      <c r="CC524" s="84"/>
      <c r="CD524" s="84"/>
      <c r="CE524" s="84"/>
      <c r="CF524" s="84"/>
      <c r="CG524" s="84"/>
      <c r="CH524" s="84"/>
      <c r="CI524" s="84"/>
      <c r="CJ524" s="84"/>
      <c r="CK524" s="84"/>
      <c r="CL524" s="84"/>
      <c r="CM524" s="84"/>
      <c r="CN524" s="84"/>
      <c r="CO524" s="84"/>
      <c r="CP524" s="84"/>
      <c r="CQ524" s="84"/>
      <c r="CR524" s="84"/>
      <c r="CS524" s="84"/>
      <c r="CT524" s="84"/>
      <c r="CU524" s="84"/>
      <c r="CV524" s="84"/>
      <c r="CW524" s="84"/>
      <c r="CX524" s="84"/>
      <c r="CY524" s="84"/>
      <c r="CZ524" s="84"/>
    </row>
    <row r="525" spans="1:104" ht="12.95" customHeight="1" thickBot="1">
      <c r="A525" s="24" t="s">
        <v>1866</v>
      </c>
      <c r="B525" s="31"/>
      <c r="C525" s="31"/>
      <c r="D525" s="31"/>
      <c r="E525" s="31"/>
      <c r="F525" s="31"/>
      <c r="G525" s="33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3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37"/>
      <c r="AF525" s="37"/>
      <c r="AG525" s="37"/>
      <c r="AH525" s="37"/>
      <c r="AI525" s="37"/>
      <c r="AJ525" s="37"/>
      <c r="AK525" s="37"/>
      <c r="AL525" s="37"/>
      <c r="AM525" s="37"/>
      <c r="AN525" s="37"/>
      <c r="AO525" s="37"/>
      <c r="AP525" s="37"/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7"/>
      <c r="BF525" s="30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0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762"/>
      <c r="CM525" s="762"/>
      <c r="CN525" s="62"/>
      <c r="CO525" s="762"/>
      <c r="CP525" s="762"/>
      <c r="CQ525" s="762"/>
      <c r="CR525" s="762"/>
      <c r="CS525" s="762"/>
      <c r="CT525" s="762"/>
      <c r="CU525" s="762"/>
      <c r="CV525" s="762"/>
      <c r="CW525" s="762"/>
      <c r="CX525" s="762"/>
      <c r="CY525" s="762"/>
      <c r="CZ525" s="762"/>
    </row>
    <row r="526" spans="1:104" ht="12.95" customHeight="1">
      <c r="A526" s="878" t="s">
        <v>2622</v>
      </c>
      <c r="B526" s="870"/>
      <c r="C526" s="870"/>
      <c r="D526" s="870"/>
      <c r="E526" s="870"/>
      <c r="F526" s="870"/>
      <c r="G526" s="870"/>
      <c r="H526" s="870"/>
      <c r="I526" s="870"/>
      <c r="J526" s="870"/>
      <c r="K526" s="870"/>
      <c r="L526" s="870"/>
      <c r="M526" s="870"/>
      <c r="N526" s="870"/>
      <c r="O526" s="870"/>
      <c r="P526" s="870"/>
      <c r="Q526" s="870"/>
      <c r="R526" s="870"/>
      <c r="S526" s="870"/>
      <c r="T526" s="870"/>
      <c r="U526" s="870"/>
      <c r="V526" s="870"/>
      <c r="W526" s="870"/>
      <c r="X526" s="870"/>
      <c r="Y526" s="870"/>
      <c r="Z526" s="870"/>
      <c r="AA526" s="870"/>
      <c r="AB526" s="870"/>
      <c r="AC526" s="870"/>
      <c r="AD526" s="870"/>
      <c r="AE526" s="870"/>
      <c r="AF526" s="870"/>
      <c r="AG526" s="870"/>
      <c r="AH526" s="870"/>
      <c r="AI526" s="870"/>
      <c r="AJ526" s="870"/>
      <c r="AK526" s="870"/>
      <c r="AL526" s="870"/>
      <c r="AM526" s="870"/>
      <c r="AN526" s="870"/>
      <c r="AO526" s="870"/>
      <c r="AP526" s="870"/>
      <c r="AQ526" s="870"/>
      <c r="AR526" s="870"/>
      <c r="AS526" s="870"/>
      <c r="AT526" s="870"/>
      <c r="AU526" s="870"/>
      <c r="AV526" s="870"/>
      <c r="AW526" s="870"/>
      <c r="AX526" s="870"/>
      <c r="AY526" s="870"/>
      <c r="AZ526" s="870"/>
      <c r="BA526" s="870"/>
      <c r="BB526" s="870"/>
      <c r="BC526" s="870"/>
      <c r="BD526" s="870"/>
      <c r="BE526" s="870"/>
      <c r="BF526" s="870"/>
      <c r="BG526" s="870"/>
      <c r="BH526" s="870"/>
      <c r="BI526" s="870"/>
      <c r="BJ526" s="870"/>
      <c r="BK526" s="870"/>
      <c r="BL526" s="870"/>
      <c r="BM526" s="870"/>
      <c r="BN526" s="870"/>
      <c r="BO526" s="870"/>
      <c r="BP526" s="870"/>
      <c r="BQ526" s="870"/>
      <c r="BR526" s="870"/>
      <c r="BS526" s="870"/>
      <c r="BT526" s="870"/>
      <c r="BU526" s="870"/>
      <c r="BV526" s="870"/>
      <c r="BW526" s="870"/>
      <c r="BX526" s="870"/>
      <c r="BY526" s="870"/>
      <c r="BZ526" s="870"/>
      <c r="CA526" s="870"/>
      <c r="CB526" s="870"/>
      <c r="CC526" s="870"/>
      <c r="CD526" s="870"/>
      <c r="CE526" s="870"/>
      <c r="CF526" s="870"/>
      <c r="CG526" s="870"/>
      <c r="CH526" s="870"/>
      <c r="CI526" s="870"/>
      <c r="CJ526" s="870"/>
      <c r="CK526" s="870"/>
      <c r="CL526" s="870"/>
      <c r="CM526" s="870"/>
      <c r="CN526" s="870"/>
      <c r="CO526" s="870"/>
      <c r="CP526" s="870"/>
      <c r="CQ526" s="870"/>
      <c r="CR526" s="870"/>
      <c r="CS526" s="870"/>
      <c r="CT526" s="870"/>
      <c r="CU526" s="870"/>
      <c r="CV526" s="870"/>
      <c r="CW526" s="870"/>
      <c r="CX526" s="870"/>
      <c r="CY526" s="870"/>
      <c r="CZ526" s="871"/>
    </row>
    <row r="527" spans="1:104" ht="12.95" customHeight="1">
      <c r="A527" s="872"/>
      <c r="B527" s="873"/>
      <c r="C527" s="873"/>
      <c r="D527" s="873"/>
      <c r="E527" s="873"/>
      <c r="F527" s="873"/>
      <c r="G527" s="873"/>
      <c r="H527" s="873"/>
      <c r="I527" s="873"/>
      <c r="J527" s="873"/>
      <c r="K527" s="873"/>
      <c r="L527" s="873"/>
      <c r="M527" s="873"/>
      <c r="N527" s="873"/>
      <c r="O527" s="873"/>
      <c r="P527" s="873"/>
      <c r="Q527" s="873"/>
      <c r="R527" s="873"/>
      <c r="S527" s="873"/>
      <c r="T527" s="873"/>
      <c r="U527" s="873"/>
      <c r="V527" s="873"/>
      <c r="W527" s="873"/>
      <c r="X527" s="873"/>
      <c r="Y527" s="873"/>
      <c r="Z527" s="873"/>
      <c r="AA527" s="873"/>
      <c r="AB527" s="873"/>
      <c r="AC527" s="873"/>
      <c r="AD527" s="873"/>
      <c r="AE527" s="873"/>
      <c r="AF527" s="873"/>
      <c r="AG527" s="873"/>
      <c r="AH527" s="873"/>
      <c r="AI527" s="873"/>
      <c r="AJ527" s="873"/>
      <c r="AK527" s="873"/>
      <c r="AL527" s="873"/>
      <c r="AM527" s="873"/>
      <c r="AN527" s="873"/>
      <c r="AO527" s="873"/>
      <c r="AP527" s="873"/>
      <c r="AQ527" s="873"/>
      <c r="AR527" s="873"/>
      <c r="AS527" s="873"/>
      <c r="AT527" s="873"/>
      <c r="AU527" s="873"/>
      <c r="AV527" s="873"/>
      <c r="AW527" s="873"/>
      <c r="AX527" s="873"/>
      <c r="AY527" s="873"/>
      <c r="AZ527" s="873"/>
      <c r="BA527" s="873"/>
      <c r="BB527" s="873"/>
      <c r="BC527" s="873"/>
      <c r="BD527" s="873"/>
      <c r="BE527" s="873"/>
      <c r="BF527" s="873"/>
      <c r="BG527" s="873"/>
      <c r="BH527" s="873"/>
      <c r="BI527" s="873"/>
      <c r="BJ527" s="873"/>
      <c r="BK527" s="873"/>
      <c r="BL527" s="873"/>
      <c r="BM527" s="873"/>
      <c r="BN527" s="873"/>
      <c r="BO527" s="873"/>
      <c r="BP527" s="873"/>
      <c r="BQ527" s="873"/>
      <c r="BR527" s="873"/>
      <c r="BS527" s="873"/>
      <c r="BT527" s="873"/>
      <c r="BU527" s="873"/>
      <c r="BV527" s="873"/>
      <c r="BW527" s="873"/>
      <c r="BX527" s="873"/>
      <c r="BY527" s="873"/>
      <c r="BZ527" s="873"/>
      <c r="CA527" s="873"/>
      <c r="CB527" s="873"/>
      <c r="CC527" s="873"/>
      <c r="CD527" s="873"/>
      <c r="CE527" s="873"/>
      <c r="CF527" s="873"/>
      <c r="CG527" s="873"/>
      <c r="CH527" s="873"/>
      <c r="CI527" s="873"/>
      <c r="CJ527" s="873"/>
      <c r="CK527" s="873"/>
      <c r="CL527" s="873"/>
      <c r="CM527" s="873"/>
      <c r="CN527" s="873"/>
      <c r="CO527" s="873"/>
      <c r="CP527" s="873"/>
      <c r="CQ527" s="873"/>
      <c r="CR527" s="873"/>
      <c r="CS527" s="873"/>
      <c r="CT527" s="873"/>
      <c r="CU527" s="873"/>
      <c r="CV527" s="873"/>
      <c r="CW527" s="873"/>
      <c r="CX527" s="873"/>
      <c r="CY527" s="873"/>
      <c r="CZ527" s="874"/>
    </row>
    <row r="528" spans="1:104" ht="12.95" customHeight="1" thickBot="1">
      <c r="A528" s="875"/>
      <c r="B528" s="876"/>
      <c r="C528" s="876"/>
      <c r="D528" s="876"/>
      <c r="E528" s="876"/>
      <c r="F528" s="876"/>
      <c r="G528" s="876"/>
      <c r="H528" s="876"/>
      <c r="I528" s="876"/>
      <c r="J528" s="876"/>
      <c r="K528" s="876"/>
      <c r="L528" s="876"/>
      <c r="M528" s="876"/>
      <c r="N528" s="876"/>
      <c r="O528" s="876"/>
      <c r="P528" s="876"/>
      <c r="Q528" s="876"/>
      <c r="R528" s="876"/>
      <c r="S528" s="876"/>
      <c r="T528" s="876"/>
      <c r="U528" s="876"/>
      <c r="V528" s="876"/>
      <c r="W528" s="876"/>
      <c r="X528" s="876"/>
      <c r="Y528" s="876"/>
      <c r="Z528" s="876"/>
      <c r="AA528" s="876"/>
      <c r="AB528" s="876"/>
      <c r="AC528" s="876"/>
      <c r="AD528" s="876"/>
      <c r="AE528" s="876"/>
      <c r="AF528" s="876"/>
      <c r="AG528" s="876"/>
      <c r="AH528" s="876"/>
      <c r="AI528" s="876"/>
      <c r="AJ528" s="876"/>
      <c r="AK528" s="876"/>
      <c r="AL528" s="876"/>
      <c r="AM528" s="876"/>
      <c r="AN528" s="876"/>
      <c r="AO528" s="876"/>
      <c r="AP528" s="876"/>
      <c r="AQ528" s="876"/>
      <c r="AR528" s="876"/>
      <c r="AS528" s="876"/>
      <c r="AT528" s="876"/>
      <c r="AU528" s="876"/>
      <c r="AV528" s="876"/>
      <c r="AW528" s="876"/>
      <c r="AX528" s="876"/>
      <c r="AY528" s="876"/>
      <c r="AZ528" s="876"/>
      <c r="BA528" s="876"/>
      <c r="BB528" s="876"/>
      <c r="BC528" s="876"/>
      <c r="BD528" s="876"/>
      <c r="BE528" s="876"/>
      <c r="BF528" s="876"/>
      <c r="BG528" s="876"/>
      <c r="BH528" s="876"/>
      <c r="BI528" s="876"/>
      <c r="BJ528" s="876"/>
      <c r="BK528" s="876"/>
      <c r="BL528" s="876"/>
      <c r="BM528" s="876"/>
      <c r="BN528" s="876"/>
      <c r="BO528" s="876"/>
      <c r="BP528" s="876"/>
      <c r="BQ528" s="876"/>
      <c r="BR528" s="876"/>
      <c r="BS528" s="876"/>
      <c r="BT528" s="876"/>
      <c r="BU528" s="876"/>
      <c r="BV528" s="876"/>
      <c r="BW528" s="876"/>
      <c r="BX528" s="876"/>
      <c r="BY528" s="876"/>
      <c r="BZ528" s="876"/>
      <c r="CA528" s="876"/>
      <c r="CB528" s="876"/>
      <c r="CC528" s="876"/>
      <c r="CD528" s="876"/>
      <c r="CE528" s="876"/>
      <c r="CF528" s="876"/>
      <c r="CG528" s="876"/>
      <c r="CH528" s="876"/>
      <c r="CI528" s="876"/>
      <c r="CJ528" s="876"/>
      <c r="CK528" s="876"/>
      <c r="CL528" s="876"/>
      <c r="CM528" s="876"/>
      <c r="CN528" s="876"/>
      <c r="CO528" s="876"/>
      <c r="CP528" s="876"/>
      <c r="CQ528" s="876"/>
      <c r="CR528" s="876"/>
      <c r="CS528" s="876"/>
      <c r="CT528" s="876"/>
      <c r="CU528" s="876"/>
      <c r="CV528" s="876"/>
      <c r="CW528" s="876"/>
      <c r="CX528" s="876"/>
      <c r="CY528" s="876"/>
      <c r="CZ528" s="877"/>
    </row>
    <row r="529" spans="1:104" ht="12.95" customHeight="1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30"/>
      <c r="BB529" s="30"/>
      <c r="BC529" s="30"/>
      <c r="BD529" s="30"/>
      <c r="BE529" s="30"/>
      <c r="BF529" s="30"/>
      <c r="BG529" s="30"/>
      <c r="BH529" s="30"/>
      <c r="BI529" s="30"/>
      <c r="BJ529" s="30"/>
      <c r="BK529" s="30"/>
      <c r="BL529" s="30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</row>
    <row r="530" spans="1:104" ht="12.95" customHeight="1">
      <c r="A530" s="20" t="s">
        <v>1165</v>
      </c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30"/>
      <c r="BB530" s="30"/>
      <c r="BC530" s="30"/>
      <c r="BD530" s="30"/>
      <c r="BE530" s="30"/>
      <c r="BF530" s="30"/>
      <c r="BG530" s="30"/>
      <c r="BH530" s="30"/>
      <c r="BI530" s="30"/>
      <c r="BJ530" s="30"/>
      <c r="BK530" s="30"/>
      <c r="BL530" s="30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</row>
    <row r="531" spans="1:104" ht="12.95" customHeight="1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30"/>
      <c r="BB531" s="30"/>
      <c r="BC531" s="30"/>
      <c r="BD531" s="30"/>
      <c r="BE531" s="30"/>
      <c r="BF531" s="30"/>
      <c r="BG531" s="30"/>
      <c r="BH531" s="30"/>
      <c r="BI531" s="30"/>
      <c r="BJ531" s="30"/>
      <c r="BK531" s="30"/>
      <c r="BL531" s="30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</row>
    <row r="532" spans="1:104" ht="12.95" customHeight="1" thickBot="1">
      <c r="A532" s="24" t="s">
        <v>1175</v>
      </c>
      <c r="B532" s="31"/>
      <c r="C532" s="31"/>
      <c r="D532" s="31"/>
      <c r="E532" s="31"/>
      <c r="F532" s="31"/>
      <c r="G532" s="33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3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37"/>
      <c r="AF532" s="37"/>
      <c r="AG532" s="37"/>
      <c r="AH532" s="37"/>
      <c r="AI532" s="37"/>
      <c r="AJ532" s="37"/>
      <c r="AK532" s="37"/>
      <c r="AL532" s="37"/>
      <c r="AM532" s="37"/>
      <c r="AN532" s="37"/>
      <c r="AO532" s="37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7"/>
      <c r="BF532" s="30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0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762"/>
      <c r="CL532" s="762"/>
      <c r="CM532" s="762"/>
      <c r="CN532" s="62"/>
      <c r="CO532" s="762"/>
      <c r="CP532" s="762"/>
      <c r="CQ532" s="762"/>
      <c r="CR532" s="762"/>
      <c r="CS532" s="762"/>
      <c r="CT532" s="762"/>
      <c r="CU532" s="762"/>
      <c r="CV532" s="762"/>
      <c r="CW532" s="762"/>
      <c r="CX532" s="762"/>
      <c r="CY532" s="762"/>
      <c r="CZ532" s="762"/>
    </row>
    <row r="533" spans="1:104" ht="12.95" customHeight="1">
      <c r="A533" s="878" t="s">
        <v>2622</v>
      </c>
      <c r="B533" s="870"/>
      <c r="C533" s="870"/>
      <c r="D533" s="870"/>
      <c r="E533" s="870"/>
      <c r="F533" s="870"/>
      <c r="G533" s="870"/>
      <c r="H533" s="870"/>
      <c r="I533" s="870"/>
      <c r="J533" s="870"/>
      <c r="K533" s="870"/>
      <c r="L533" s="870"/>
      <c r="M533" s="870"/>
      <c r="N533" s="870"/>
      <c r="O533" s="870"/>
      <c r="P533" s="870"/>
      <c r="Q533" s="870"/>
      <c r="R533" s="870"/>
      <c r="S533" s="870"/>
      <c r="T533" s="870"/>
      <c r="U533" s="870"/>
      <c r="V533" s="870"/>
      <c r="W533" s="870"/>
      <c r="X533" s="870"/>
      <c r="Y533" s="870"/>
      <c r="Z533" s="870"/>
      <c r="AA533" s="870"/>
      <c r="AB533" s="870"/>
      <c r="AC533" s="870"/>
      <c r="AD533" s="870"/>
      <c r="AE533" s="870"/>
      <c r="AF533" s="870"/>
      <c r="AG533" s="870"/>
      <c r="AH533" s="870"/>
      <c r="AI533" s="870"/>
      <c r="AJ533" s="870"/>
      <c r="AK533" s="870"/>
      <c r="AL533" s="870"/>
      <c r="AM533" s="870"/>
      <c r="AN533" s="870"/>
      <c r="AO533" s="870"/>
      <c r="AP533" s="870"/>
      <c r="AQ533" s="870"/>
      <c r="AR533" s="870"/>
      <c r="AS533" s="870"/>
      <c r="AT533" s="870"/>
      <c r="AU533" s="870"/>
      <c r="AV533" s="870"/>
      <c r="AW533" s="870"/>
      <c r="AX533" s="870"/>
      <c r="AY533" s="870"/>
      <c r="AZ533" s="870"/>
      <c r="BA533" s="870"/>
      <c r="BB533" s="870"/>
      <c r="BC533" s="870"/>
      <c r="BD533" s="870"/>
      <c r="BE533" s="870"/>
      <c r="BF533" s="870"/>
      <c r="BG533" s="870"/>
      <c r="BH533" s="870"/>
      <c r="BI533" s="870"/>
      <c r="BJ533" s="870"/>
      <c r="BK533" s="870"/>
      <c r="BL533" s="870"/>
      <c r="BM533" s="870"/>
      <c r="BN533" s="870"/>
      <c r="BO533" s="870"/>
      <c r="BP533" s="870"/>
      <c r="BQ533" s="870"/>
      <c r="BR533" s="870"/>
      <c r="BS533" s="870"/>
      <c r="BT533" s="870"/>
      <c r="BU533" s="870"/>
      <c r="BV533" s="870"/>
      <c r="BW533" s="870"/>
      <c r="BX533" s="870"/>
      <c r="BY533" s="870"/>
      <c r="BZ533" s="870"/>
      <c r="CA533" s="870"/>
      <c r="CB533" s="870"/>
      <c r="CC533" s="870"/>
      <c r="CD533" s="870"/>
      <c r="CE533" s="870"/>
      <c r="CF533" s="870"/>
      <c r="CG533" s="870"/>
      <c r="CH533" s="870"/>
      <c r="CI533" s="870"/>
      <c r="CJ533" s="870"/>
      <c r="CK533" s="870"/>
      <c r="CL533" s="870"/>
      <c r="CM533" s="870"/>
      <c r="CN533" s="870"/>
      <c r="CO533" s="870"/>
      <c r="CP533" s="870"/>
      <c r="CQ533" s="870"/>
      <c r="CR533" s="870"/>
      <c r="CS533" s="870"/>
      <c r="CT533" s="870"/>
      <c r="CU533" s="870"/>
      <c r="CV533" s="870"/>
      <c r="CW533" s="870"/>
      <c r="CX533" s="870"/>
      <c r="CY533" s="870"/>
      <c r="CZ533" s="871"/>
    </row>
    <row r="534" spans="1:104" ht="12.95" customHeight="1">
      <c r="A534" s="872"/>
      <c r="B534" s="873"/>
      <c r="C534" s="873"/>
      <c r="D534" s="873"/>
      <c r="E534" s="873"/>
      <c r="F534" s="873"/>
      <c r="G534" s="873"/>
      <c r="H534" s="873"/>
      <c r="I534" s="873"/>
      <c r="J534" s="873"/>
      <c r="K534" s="873"/>
      <c r="L534" s="873"/>
      <c r="M534" s="873"/>
      <c r="N534" s="873"/>
      <c r="O534" s="873"/>
      <c r="P534" s="873"/>
      <c r="Q534" s="873"/>
      <c r="R534" s="873"/>
      <c r="S534" s="873"/>
      <c r="T534" s="873"/>
      <c r="U534" s="873"/>
      <c r="V534" s="873"/>
      <c r="W534" s="873"/>
      <c r="X534" s="873"/>
      <c r="Y534" s="873"/>
      <c r="Z534" s="873"/>
      <c r="AA534" s="873"/>
      <c r="AB534" s="873"/>
      <c r="AC534" s="873"/>
      <c r="AD534" s="873"/>
      <c r="AE534" s="873"/>
      <c r="AF534" s="873"/>
      <c r="AG534" s="873"/>
      <c r="AH534" s="873"/>
      <c r="AI534" s="873"/>
      <c r="AJ534" s="873"/>
      <c r="AK534" s="873"/>
      <c r="AL534" s="873"/>
      <c r="AM534" s="873"/>
      <c r="AN534" s="873"/>
      <c r="AO534" s="873"/>
      <c r="AP534" s="873"/>
      <c r="AQ534" s="873"/>
      <c r="AR534" s="873"/>
      <c r="AS534" s="873"/>
      <c r="AT534" s="873"/>
      <c r="AU534" s="873"/>
      <c r="AV534" s="873"/>
      <c r="AW534" s="873"/>
      <c r="AX534" s="873"/>
      <c r="AY534" s="873"/>
      <c r="AZ534" s="873"/>
      <c r="BA534" s="873"/>
      <c r="BB534" s="873"/>
      <c r="BC534" s="873"/>
      <c r="BD534" s="873"/>
      <c r="BE534" s="873"/>
      <c r="BF534" s="873"/>
      <c r="BG534" s="873"/>
      <c r="BH534" s="873"/>
      <c r="BI534" s="873"/>
      <c r="BJ534" s="873"/>
      <c r="BK534" s="873"/>
      <c r="BL534" s="873"/>
      <c r="BM534" s="873"/>
      <c r="BN534" s="873"/>
      <c r="BO534" s="873"/>
      <c r="BP534" s="873"/>
      <c r="BQ534" s="873"/>
      <c r="BR534" s="873"/>
      <c r="BS534" s="873"/>
      <c r="BT534" s="873"/>
      <c r="BU534" s="873"/>
      <c r="BV534" s="873"/>
      <c r="BW534" s="873"/>
      <c r="BX534" s="873"/>
      <c r="BY534" s="873"/>
      <c r="BZ534" s="873"/>
      <c r="CA534" s="873"/>
      <c r="CB534" s="873"/>
      <c r="CC534" s="873"/>
      <c r="CD534" s="873"/>
      <c r="CE534" s="873"/>
      <c r="CF534" s="873"/>
      <c r="CG534" s="873"/>
      <c r="CH534" s="873"/>
      <c r="CI534" s="873"/>
      <c r="CJ534" s="873"/>
      <c r="CK534" s="873"/>
      <c r="CL534" s="873"/>
      <c r="CM534" s="873"/>
      <c r="CN534" s="873"/>
      <c r="CO534" s="873"/>
      <c r="CP534" s="873"/>
      <c r="CQ534" s="873"/>
      <c r="CR534" s="873"/>
      <c r="CS534" s="873"/>
      <c r="CT534" s="873"/>
      <c r="CU534" s="873"/>
      <c r="CV534" s="873"/>
      <c r="CW534" s="873"/>
      <c r="CX534" s="873"/>
      <c r="CY534" s="873"/>
      <c r="CZ534" s="874"/>
    </row>
    <row r="535" spans="1:104" ht="12.95" customHeight="1" thickBot="1">
      <c r="A535" s="875"/>
      <c r="B535" s="876"/>
      <c r="C535" s="876"/>
      <c r="D535" s="876"/>
      <c r="E535" s="876"/>
      <c r="F535" s="876"/>
      <c r="G535" s="876"/>
      <c r="H535" s="876"/>
      <c r="I535" s="876"/>
      <c r="J535" s="876"/>
      <c r="K535" s="876"/>
      <c r="L535" s="876"/>
      <c r="M535" s="876"/>
      <c r="N535" s="876"/>
      <c r="O535" s="876"/>
      <c r="P535" s="876"/>
      <c r="Q535" s="876"/>
      <c r="R535" s="876"/>
      <c r="S535" s="876"/>
      <c r="T535" s="876"/>
      <c r="U535" s="876"/>
      <c r="V535" s="876"/>
      <c r="W535" s="876"/>
      <c r="X535" s="876"/>
      <c r="Y535" s="876"/>
      <c r="Z535" s="876"/>
      <c r="AA535" s="876"/>
      <c r="AB535" s="876"/>
      <c r="AC535" s="876"/>
      <c r="AD535" s="876"/>
      <c r="AE535" s="876"/>
      <c r="AF535" s="876"/>
      <c r="AG535" s="876"/>
      <c r="AH535" s="876"/>
      <c r="AI535" s="876"/>
      <c r="AJ535" s="876"/>
      <c r="AK535" s="876"/>
      <c r="AL535" s="876"/>
      <c r="AM535" s="876"/>
      <c r="AN535" s="876"/>
      <c r="AO535" s="876"/>
      <c r="AP535" s="876"/>
      <c r="AQ535" s="876"/>
      <c r="AR535" s="876"/>
      <c r="AS535" s="876"/>
      <c r="AT535" s="876"/>
      <c r="AU535" s="876"/>
      <c r="AV535" s="876"/>
      <c r="AW535" s="876"/>
      <c r="AX535" s="876"/>
      <c r="AY535" s="876"/>
      <c r="AZ535" s="876"/>
      <c r="BA535" s="876"/>
      <c r="BB535" s="876"/>
      <c r="BC535" s="876"/>
      <c r="BD535" s="876"/>
      <c r="BE535" s="876"/>
      <c r="BF535" s="876"/>
      <c r="BG535" s="876"/>
      <c r="BH535" s="876"/>
      <c r="BI535" s="876"/>
      <c r="BJ535" s="876"/>
      <c r="BK535" s="876"/>
      <c r="BL535" s="876"/>
      <c r="BM535" s="876"/>
      <c r="BN535" s="876"/>
      <c r="BO535" s="876"/>
      <c r="BP535" s="876"/>
      <c r="BQ535" s="876"/>
      <c r="BR535" s="876"/>
      <c r="BS535" s="876"/>
      <c r="BT535" s="876"/>
      <c r="BU535" s="876"/>
      <c r="BV535" s="876"/>
      <c r="BW535" s="876"/>
      <c r="BX535" s="876"/>
      <c r="BY535" s="876"/>
      <c r="BZ535" s="876"/>
      <c r="CA535" s="876"/>
      <c r="CB535" s="876"/>
      <c r="CC535" s="876"/>
      <c r="CD535" s="876"/>
      <c r="CE535" s="876"/>
      <c r="CF535" s="876"/>
      <c r="CG535" s="876"/>
      <c r="CH535" s="876"/>
      <c r="CI535" s="876"/>
      <c r="CJ535" s="876"/>
      <c r="CK535" s="876"/>
      <c r="CL535" s="876"/>
      <c r="CM535" s="876"/>
      <c r="CN535" s="876"/>
      <c r="CO535" s="876"/>
      <c r="CP535" s="876"/>
      <c r="CQ535" s="876"/>
      <c r="CR535" s="876"/>
      <c r="CS535" s="876"/>
      <c r="CT535" s="876"/>
      <c r="CU535" s="876"/>
      <c r="CV535" s="876"/>
      <c r="CW535" s="876"/>
      <c r="CX535" s="876"/>
      <c r="CY535" s="876"/>
      <c r="CZ535" s="877"/>
    </row>
    <row r="536" spans="1:104" ht="12.95" customHeight="1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30"/>
      <c r="BB536" s="30"/>
      <c r="BC536" s="30"/>
      <c r="BD536" s="30"/>
      <c r="BE536" s="30"/>
      <c r="BF536" s="30"/>
      <c r="BG536" s="30"/>
      <c r="BH536" s="30"/>
      <c r="BI536" s="30"/>
      <c r="BJ536" s="30"/>
      <c r="BK536" s="30"/>
      <c r="BL536" s="30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</row>
    <row r="537" spans="1:104" ht="12.95" customHeight="1">
      <c r="A537" s="20" t="s">
        <v>1037</v>
      </c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30"/>
      <c r="BB537" s="30"/>
      <c r="BC537" s="30"/>
      <c r="BD537" s="30"/>
      <c r="BE537" s="30"/>
      <c r="BF537" s="30"/>
      <c r="BG537" s="30"/>
      <c r="BH537" s="30"/>
      <c r="BI537" s="30"/>
      <c r="BJ537" s="30"/>
      <c r="BK537" s="30"/>
      <c r="BL537" s="30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</row>
    <row r="538" spans="1:104" ht="12.95" customHeight="1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0"/>
      <c r="AK538" s="30"/>
      <c r="AL538" s="30"/>
      <c r="AM538" s="30"/>
      <c r="AN538" s="30"/>
      <c r="AO538" s="30"/>
      <c r="AP538" s="30"/>
      <c r="AQ538" s="30"/>
      <c r="AR538" s="30"/>
      <c r="AS538" s="30"/>
      <c r="AT538" s="30"/>
      <c r="AU538" s="30"/>
      <c r="AV538" s="30"/>
      <c r="AW538" s="30"/>
      <c r="AX538" s="30"/>
      <c r="AY538" s="30"/>
      <c r="AZ538" s="30"/>
      <c r="BA538" s="30"/>
      <c r="BB538" s="30"/>
      <c r="BC538" s="30"/>
      <c r="BD538" s="30"/>
      <c r="BE538" s="30"/>
      <c r="BF538" s="30"/>
      <c r="BG538" s="30"/>
      <c r="BH538" s="30"/>
      <c r="BI538" s="30"/>
      <c r="BJ538" s="30"/>
      <c r="BK538" s="30"/>
      <c r="BL538" s="30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</row>
    <row r="539" spans="1:104" ht="12.95" customHeight="1" thickBot="1">
      <c r="A539" s="24" t="s">
        <v>2387</v>
      </c>
      <c r="B539" s="31"/>
      <c r="C539" s="31"/>
      <c r="D539" s="31"/>
      <c r="E539" s="31"/>
      <c r="F539" s="31"/>
      <c r="G539" s="33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3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37"/>
      <c r="AF539" s="37"/>
      <c r="AG539" s="37"/>
      <c r="AH539" s="37"/>
      <c r="AI539" s="37"/>
      <c r="AJ539" s="37"/>
      <c r="AK539" s="37"/>
      <c r="AL539" s="37"/>
      <c r="AM539" s="37"/>
      <c r="AN539" s="37"/>
      <c r="AO539" s="37"/>
      <c r="AP539" s="37"/>
      <c r="AQ539" s="37"/>
      <c r="AR539" s="37"/>
      <c r="AS539" s="37"/>
      <c r="AT539" s="37"/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  <c r="BE539" s="37"/>
      <c r="BF539" s="30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0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0"/>
      <c r="CO539" s="32"/>
      <c r="CP539" s="32"/>
      <c r="CQ539" s="32"/>
      <c r="CR539" s="32"/>
      <c r="CS539" s="32"/>
      <c r="CT539" s="32"/>
      <c r="CU539" s="32"/>
      <c r="CV539" s="32"/>
      <c r="CW539" s="32"/>
      <c r="CX539" s="32"/>
      <c r="CY539" s="32"/>
      <c r="CZ539" s="32"/>
    </row>
    <row r="540" spans="1:104" ht="12.95" customHeight="1">
      <c r="A540" s="1076" t="s">
        <v>2622</v>
      </c>
      <c r="B540" s="870"/>
      <c r="C540" s="870"/>
      <c r="D540" s="870"/>
      <c r="E540" s="870"/>
      <c r="F540" s="870"/>
      <c r="G540" s="870"/>
      <c r="H540" s="870"/>
      <c r="I540" s="870"/>
      <c r="J540" s="870"/>
      <c r="K540" s="870"/>
      <c r="L540" s="870"/>
      <c r="M540" s="870"/>
      <c r="N540" s="870"/>
      <c r="O540" s="870"/>
      <c r="P540" s="870"/>
      <c r="Q540" s="870"/>
      <c r="R540" s="870"/>
      <c r="S540" s="870"/>
      <c r="T540" s="870"/>
      <c r="U540" s="870"/>
      <c r="V540" s="870"/>
      <c r="W540" s="870"/>
      <c r="X540" s="870"/>
      <c r="Y540" s="870"/>
      <c r="Z540" s="870"/>
      <c r="AA540" s="870"/>
      <c r="AB540" s="870"/>
      <c r="AC540" s="870"/>
      <c r="AD540" s="870"/>
      <c r="AE540" s="870"/>
      <c r="AF540" s="870"/>
      <c r="AG540" s="870"/>
      <c r="AH540" s="870"/>
      <c r="AI540" s="870"/>
      <c r="AJ540" s="870"/>
      <c r="AK540" s="870"/>
      <c r="AL540" s="870"/>
      <c r="AM540" s="870"/>
      <c r="AN540" s="870"/>
      <c r="AO540" s="870"/>
      <c r="AP540" s="870"/>
      <c r="AQ540" s="870"/>
      <c r="AR540" s="870"/>
      <c r="AS540" s="870"/>
      <c r="AT540" s="870"/>
      <c r="AU540" s="870"/>
      <c r="AV540" s="870"/>
      <c r="AW540" s="870"/>
      <c r="AX540" s="870"/>
      <c r="AY540" s="870"/>
      <c r="AZ540" s="870"/>
      <c r="BA540" s="870"/>
      <c r="BB540" s="870"/>
      <c r="BC540" s="870"/>
      <c r="BD540" s="870"/>
      <c r="BE540" s="870"/>
      <c r="BF540" s="870"/>
      <c r="BG540" s="870"/>
      <c r="BH540" s="870"/>
      <c r="BI540" s="870"/>
      <c r="BJ540" s="870"/>
      <c r="BK540" s="870"/>
      <c r="BL540" s="870"/>
      <c r="BM540" s="870"/>
      <c r="BN540" s="870"/>
      <c r="BO540" s="870"/>
      <c r="BP540" s="870"/>
      <c r="BQ540" s="870"/>
      <c r="BR540" s="870"/>
      <c r="BS540" s="870"/>
      <c r="BT540" s="870"/>
      <c r="BU540" s="870"/>
      <c r="BV540" s="870"/>
      <c r="BW540" s="870"/>
      <c r="BX540" s="870"/>
      <c r="BY540" s="870"/>
      <c r="BZ540" s="870"/>
      <c r="CA540" s="870"/>
      <c r="CB540" s="870"/>
      <c r="CC540" s="870"/>
      <c r="CD540" s="870"/>
      <c r="CE540" s="870"/>
      <c r="CF540" s="870"/>
      <c r="CG540" s="870"/>
      <c r="CH540" s="870"/>
      <c r="CI540" s="870"/>
      <c r="CJ540" s="870"/>
      <c r="CK540" s="870"/>
      <c r="CL540" s="870"/>
      <c r="CM540" s="870"/>
      <c r="CN540" s="870"/>
      <c r="CO540" s="870"/>
      <c r="CP540" s="870"/>
      <c r="CQ540" s="870"/>
      <c r="CR540" s="870"/>
      <c r="CS540" s="870"/>
      <c r="CT540" s="870"/>
      <c r="CU540" s="870"/>
      <c r="CV540" s="870"/>
      <c r="CW540" s="870"/>
      <c r="CX540" s="870"/>
      <c r="CY540" s="870"/>
      <c r="CZ540" s="871"/>
    </row>
    <row r="541" spans="1:104" ht="12.95" customHeight="1">
      <c r="A541" s="872"/>
      <c r="B541" s="873"/>
      <c r="C541" s="873"/>
      <c r="D541" s="873"/>
      <c r="E541" s="873"/>
      <c r="F541" s="873"/>
      <c r="G541" s="873"/>
      <c r="H541" s="873"/>
      <c r="I541" s="873"/>
      <c r="J541" s="873"/>
      <c r="K541" s="873"/>
      <c r="L541" s="873"/>
      <c r="M541" s="873"/>
      <c r="N541" s="873"/>
      <c r="O541" s="873"/>
      <c r="P541" s="873"/>
      <c r="Q541" s="873"/>
      <c r="R541" s="873"/>
      <c r="S541" s="873"/>
      <c r="T541" s="873"/>
      <c r="U541" s="873"/>
      <c r="V541" s="873"/>
      <c r="W541" s="873"/>
      <c r="X541" s="873"/>
      <c r="Y541" s="873"/>
      <c r="Z541" s="873"/>
      <c r="AA541" s="873"/>
      <c r="AB541" s="873"/>
      <c r="AC541" s="873"/>
      <c r="AD541" s="873"/>
      <c r="AE541" s="873"/>
      <c r="AF541" s="873"/>
      <c r="AG541" s="873"/>
      <c r="AH541" s="873"/>
      <c r="AI541" s="873"/>
      <c r="AJ541" s="873"/>
      <c r="AK541" s="873"/>
      <c r="AL541" s="873"/>
      <c r="AM541" s="873"/>
      <c r="AN541" s="873"/>
      <c r="AO541" s="873"/>
      <c r="AP541" s="873"/>
      <c r="AQ541" s="873"/>
      <c r="AR541" s="873"/>
      <c r="AS541" s="873"/>
      <c r="AT541" s="873"/>
      <c r="AU541" s="873"/>
      <c r="AV541" s="873"/>
      <c r="AW541" s="873"/>
      <c r="AX541" s="873"/>
      <c r="AY541" s="873"/>
      <c r="AZ541" s="873"/>
      <c r="BA541" s="873"/>
      <c r="BB541" s="873"/>
      <c r="BC541" s="873"/>
      <c r="BD541" s="873"/>
      <c r="BE541" s="873"/>
      <c r="BF541" s="873"/>
      <c r="BG541" s="873"/>
      <c r="BH541" s="873"/>
      <c r="BI541" s="873"/>
      <c r="BJ541" s="873"/>
      <c r="BK541" s="873"/>
      <c r="BL541" s="873"/>
      <c r="BM541" s="873"/>
      <c r="BN541" s="873"/>
      <c r="BO541" s="873"/>
      <c r="BP541" s="873"/>
      <c r="BQ541" s="873"/>
      <c r="BR541" s="873"/>
      <c r="BS541" s="873"/>
      <c r="BT541" s="873"/>
      <c r="BU541" s="873"/>
      <c r="BV541" s="873"/>
      <c r="BW541" s="873"/>
      <c r="BX541" s="873"/>
      <c r="BY541" s="873"/>
      <c r="BZ541" s="873"/>
      <c r="CA541" s="873"/>
      <c r="CB541" s="873"/>
      <c r="CC541" s="873"/>
      <c r="CD541" s="873"/>
      <c r="CE541" s="873"/>
      <c r="CF541" s="873"/>
      <c r="CG541" s="873"/>
      <c r="CH541" s="873"/>
      <c r="CI541" s="873"/>
      <c r="CJ541" s="873"/>
      <c r="CK541" s="873"/>
      <c r="CL541" s="873"/>
      <c r="CM541" s="873"/>
      <c r="CN541" s="873"/>
      <c r="CO541" s="873"/>
      <c r="CP541" s="873"/>
      <c r="CQ541" s="873"/>
      <c r="CR541" s="873"/>
      <c r="CS541" s="873"/>
      <c r="CT541" s="873"/>
      <c r="CU541" s="873"/>
      <c r="CV541" s="873"/>
      <c r="CW541" s="873"/>
      <c r="CX541" s="873"/>
      <c r="CY541" s="873"/>
      <c r="CZ541" s="874"/>
    </row>
    <row r="542" spans="1:104" ht="12.95" customHeight="1" thickBot="1">
      <c r="A542" s="875"/>
      <c r="B542" s="876"/>
      <c r="C542" s="876"/>
      <c r="D542" s="876"/>
      <c r="E542" s="876"/>
      <c r="F542" s="876"/>
      <c r="G542" s="876"/>
      <c r="H542" s="876"/>
      <c r="I542" s="876"/>
      <c r="J542" s="876"/>
      <c r="K542" s="876"/>
      <c r="L542" s="876"/>
      <c r="M542" s="876"/>
      <c r="N542" s="876"/>
      <c r="O542" s="876"/>
      <c r="P542" s="876"/>
      <c r="Q542" s="876"/>
      <c r="R542" s="876"/>
      <c r="S542" s="876"/>
      <c r="T542" s="876"/>
      <c r="U542" s="876"/>
      <c r="V542" s="876"/>
      <c r="W542" s="876"/>
      <c r="X542" s="876"/>
      <c r="Y542" s="876"/>
      <c r="Z542" s="876"/>
      <c r="AA542" s="876"/>
      <c r="AB542" s="876"/>
      <c r="AC542" s="876"/>
      <c r="AD542" s="876"/>
      <c r="AE542" s="876"/>
      <c r="AF542" s="876"/>
      <c r="AG542" s="876"/>
      <c r="AH542" s="876"/>
      <c r="AI542" s="876"/>
      <c r="AJ542" s="876"/>
      <c r="AK542" s="876"/>
      <c r="AL542" s="876"/>
      <c r="AM542" s="876"/>
      <c r="AN542" s="876"/>
      <c r="AO542" s="876"/>
      <c r="AP542" s="876"/>
      <c r="AQ542" s="876"/>
      <c r="AR542" s="876"/>
      <c r="AS542" s="876"/>
      <c r="AT542" s="876"/>
      <c r="AU542" s="876"/>
      <c r="AV542" s="876"/>
      <c r="AW542" s="876"/>
      <c r="AX542" s="876"/>
      <c r="AY542" s="876"/>
      <c r="AZ542" s="876"/>
      <c r="BA542" s="876"/>
      <c r="BB542" s="876"/>
      <c r="BC542" s="876"/>
      <c r="BD542" s="876"/>
      <c r="BE542" s="876"/>
      <c r="BF542" s="876"/>
      <c r="BG542" s="876"/>
      <c r="BH542" s="876"/>
      <c r="BI542" s="876"/>
      <c r="BJ542" s="876"/>
      <c r="BK542" s="876"/>
      <c r="BL542" s="876"/>
      <c r="BM542" s="876"/>
      <c r="BN542" s="876"/>
      <c r="BO542" s="876"/>
      <c r="BP542" s="876"/>
      <c r="BQ542" s="876"/>
      <c r="BR542" s="876"/>
      <c r="BS542" s="876"/>
      <c r="BT542" s="876"/>
      <c r="BU542" s="876"/>
      <c r="BV542" s="876"/>
      <c r="BW542" s="876"/>
      <c r="BX542" s="876"/>
      <c r="BY542" s="876"/>
      <c r="BZ542" s="876"/>
      <c r="CA542" s="876"/>
      <c r="CB542" s="876"/>
      <c r="CC542" s="876"/>
      <c r="CD542" s="876"/>
      <c r="CE542" s="876"/>
      <c r="CF542" s="876"/>
      <c r="CG542" s="876"/>
      <c r="CH542" s="876"/>
      <c r="CI542" s="876"/>
      <c r="CJ542" s="876"/>
      <c r="CK542" s="876"/>
      <c r="CL542" s="876"/>
      <c r="CM542" s="876"/>
      <c r="CN542" s="876"/>
      <c r="CO542" s="876"/>
      <c r="CP542" s="876"/>
      <c r="CQ542" s="876"/>
      <c r="CR542" s="876"/>
      <c r="CS542" s="876"/>
      <c r="CT542" s="876"/>
      <c r="CU542" s="876"/>
      <c r="CV542" s="876"/>
      <c r="CW542" s="876"/>
      <c r="CX542" s="876"/>
      <c r="CY542" s="876"/>
      <c r="CZ542" s="877"/>
    </row>
    <row r="543" spans="1:104" ht="12.95" customHeight="1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30"/>
      <c r="AG543" s="30"/>
      <c r="AH543" s="30"/>
      <c r="AI543" s="30"/>
      <c r="AJ543" s="30"/>
      <c r="AK543" s="30"/>
      <c r="AL543" s="30"/>
      <c r="AM543" s="30"/>
      <c r="AN543" s="30"/>
      <c r="AO543" s="30"/>
      <c r="AP543" s="30"/>
      <c r="AQ543" s="30"/>
      <c r="AR543" s="30"/>
      <c r="AS543" s="30"/>
      <c r="AT543" s="30"/>
      <c r="AU543" s="30"/>
      <c r="AV543" s="30"/>
      <c r="AW543" s="30"/>
      <c r="AX543" s="30"/>
      <c r="AY543" s="30"/>
      <c r="AZ543" s="30"/>
      <c r="BA543" s="30"/>
      <c r="BB543" s="30"/>
      <c r="BC543" s="30"/>
      <c r="BD543" s="30"/>
      <c r="BE543" s="30"/>
      <c r="BF543" s="30"/>
      <c r="BG543" s="30"/>
      <c r="BH543" s="30"/>
      <c r="BI543" s="30"/>
      <c r="BJ543" s="30"/>
      <c r="BK543" s="30"/>
      <c r="BL543" s="30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</row>
    <row r="544" spans="1:104" ht="12.95" customHeight="1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30"/>
      <c r="AG544" s="30"/>
      <c r="AH544" s="30"/>
      <c r="AI544" s="30"/>
      <c r="AJ544" s="30"/>
      <c r="AK544" s="30"/>
      <c r="AL544" s="30"/>
      <c r="AM544" s="30"/>
      <c r="AN544" s="30"/>
      <c r="AO544" s="30"/>
      <c r="AP544" s="30"/>
      <c r="AQ544" s="30"/>
      <c r="AR544" s="30"/>
      <c r="AS544" s="30"/>
      <c r="AT544" s="30"/>
      <c r="AU544" s="30"/>
      <c r="AV544" s="30"/>
      <c r="AW544" s="30"/>
      <c r="AX544" s="30"/>
      <c r="AY544" s="30"/>
      <c r="AZ544" s="30"/>
      <c r="BA544" s="30"/>
      <c r="BB544" s="30"/>
      <c r="BC544" s="30"/>
      <c r="BD544" s="30"/>
      <c r="BE544" s="30"/>
      <c r="BF544" s="30"/>
      <c r="BG544" s="30"/>
      <c r="BH544" s="30"/>
      <c r="BI544" s="30"/>
      <c r="BJ544" s="30"/>
      <c r="BK544" s="30"/>
      <c r="BL544" s="30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</row>
  </sheetData>
  <sortState ref="DD2:DD3">
    <sortCondition ref="DD2"/>
  </sortState>
  <dataConsolidate link="1"/>
  <mergeCells count="582">
    <mergeCell ref="A540:CZ542"/>
    <mergeCell ref="A5:CZ7"/>
    <mergeCell ref="Q197:AG197"/>
    <mergeCell ref="AL175:BA176"/>
    <mergeCell ref="A99:CZ101"/>
    <mergeCell ref="A130:F130"/>
    <mergeCell ref="A140:F140"/>
    <mergeCell ref="CM138:CZ139"/>
    <mergeCell ref="A143:CZ145"/>
    <mergeCell ref="A151:O151"/>
    <mergeCell ref="G140:CL140"/>
    <mergeCell ref="P151:AY151"/>
    <mergeCell ref="AZ149:CZ150"/>
    <mergeCell ref="CP197:CZ197"/>
    <mergeCell ref="CP195:CZ196"/>
    <mergeCell ref="AI195:BM195"/>
    <mergeCell ref="A179:CZ181"/>
    <mergeCell ref="G128:BC128"/>
    <mergeCell ref="BD197:BL197"/>
    <mergeCell ref="G300:AA302"/>
    <mergeCell ref="CI39:CQ40"/>
    <mergeCell ref="AW43:BF43"/>
    <mergeCell ref="A18:CZ20"/>
    <mergeCell ref="A33:CZ35"/>
    <mergeCell ref="G42:O43"/>
    <mergeCell ref="CJ14:CP14"/>
    <mergeCell ref="BB14:BH14"/>
    <mergeCell ref="CQ14:CZ14"/>
    <mergeCell ref="AM39:AR40"/>
    <mergeCell ref="AS39:BA40"/>
    <mergeCell ref="BG42:BV43"/>
    <mergeCell ref="A232:F233"/>
    <mergeCell ref="BB219:BX219"/>
    <mergeCell ref="CB209:CL209"/>
    <mergeCell ref="CB208:CL208"/>
    <mergeCell ref="AJ230:CZ231"/>
    <mergeCell ref="T232:AI233"/>
    <mergeCell ref="A217:F218"/>
    <mergeCell ref="P42:AB43"/>
    <mergeCell ref="A23:CZ25"/>
    <mergeCell ref="A230:F231"/>
    <mergeCell ref="G230:S231"/>
    <mergeCell ref="H198:N198"/>
    <mergeCell ref="Q196:AH196"/>
    <mergeCell ref="BO172:BQ172"/>
    <mergeCell ref="Q198:AH198"/>
    <mergeCell ref="A173:K174"/>
    <mergeCell ref="AS196:BB196"/>
    <mergeCell ref="A306:CZ308"/>
    <mergeCell ref="CC303:CJ303"/>
    <mergeCell ref="BN300:CB301"/>
    <mergeCell ref="CK303:CR303"/>
    <mergeCell ref="BE301:BM302"/>
    <mergeCell ref="AB300:AR302"/>
    <mergeCell ref="CS300:CZ302"/>
    <mergeCell ref="BH288:BT289"/>
    <mergeCell ref="CC300:CR300"/>
    <mergeCell ref="CD288:CL289"/>
    <mergeCell ref="BU288:CC289"/>
    <mergeCell ref="G288:AS289"/>
    <mergeCell ref="A292:CZ294"/>
    <mergeCell ref="AT288:BG289"/>
    <mergeCell ref="AS300:BM300"/>
    <mergeCell ref="CS303:CZ303"/>
    <mergeCell ref="G303:AA303"/>
    <mergeCell ref="BE303:BM303"/>
    <mergeCell ref="AS303:BD303"/>
    <mergeCell ref="CK301:CR302"/>
    <mergeCell ref="CC301:CJ302"/>
    <mergeCell ref="BN302:CB302"/>
    <mergeCell ref="A12:BA13"/>
    <mergeCell ref="CN30:CZ30"/>
    <mergeCell ref="CO42:CZ43"/>
    <mergeCell ref="BD130:BN130"/>
    <mergeCell ref="R129:BC129"/>
    <mergeCell ref="A133:CZ135"/>
    <mergeCell ref="R130:BC130"/>
    <mergeCell ref="BO130:CZ130"/>
    <mergeCell ref="CJ12:CP13"/>
    <mergeCell ref="BO28:BU29"/>
    <mergeCell ref="AW42:BF42"/>
    <mergeCell ref="BV30:CM30"/>
    <mergeCell ref="AL28:BN28"/>
    <mergeCell ref="A30:AK30"/>
    <mergeCell ref="AL29:BN29"/>
    <mergeCell ref="AL30:BN30"/>
    <mergeCell ref="BW42:CN43"/>
    <mergeCell ref="A55:F56"/>
    <mergeCell ref="A77:F78"/>
    <mergeCell ref="BQ66:CA67"/>
    <mergeCell ref="CO64:CZ65"/>
    <mergeCell ref="A66:F67"/>
    <mergeCell ref="CN78:CZ78"/>
    <mergeCell ref="AX77:BF78"/>
    <mergeCell ref="CM286:CZ287"/>
    <mergeCell ref="BH287:BT287"/>
    <mergeCell ref="G286:AS287"/>
    <mergeCell ref="AT286:BG287"/>
    <mergeCell ref="A286:F287"/>
    <mergeCell ref="BN303:CB303"/>
    <mergeCell ref="BI14:CI14"/>
    <mergeCell ref="A288:F289"/>
    <mergeCell ref="CM288:CZ289"/>
    <mergeCell ref="A300:F302"/>
    <mergeCell ref="AS301:BD302"/>
    <mergeCell ref="AI197:AQ197"/>
    <mergeCell ref="BC271:BN272"/>
    <mergeCell ref="BO271:BX272"/>
    <mergeCell ref="BY271:CL272"/>
    <mergeCell ref="G130:Q130"/>
    <mergeCell ref="BO30:BU30"/>
    <mergeCell ref="A280:CZ282"/>
    <mergeCell ref="BI261:BS261"/>
    <mergeCell ref="G271:N272"/>
    <mergeCell ref="A263:CZ265"/>
    <mergeCell ref="CP261:CZ261"/>
    <mergeCell ref="G261:Q261"/>
    <mergeCell ref="BH286:BT286"/>
    <mergeCell ref="A325:F326"/>
    <mergeCell ref="BQ325:BZ326"/>
    <mergeCell ref="AD325:AZ326"/>
    <mergeCell ref="BA323:BP323"/>
    <mergeCell ref="BI325:BP326"/>
    <mergeCell ref="BK313:BR313"/>
    <mergeCell ref="CH313:CO313"/>
    <mergeCell ref="AH312:BJ313"/>
    <mergeCell ref="BZ313:CG313"/>
    <mergeCell ref="AH314:BJ314"/>
    <mergeCell ref="A317:CZ319"/>
    <mergeCell ref="G325:AC326"/>
    <mergeCell ref="BA325:BH326"/>
    <mergeCell ref="CI325:CP326"/>
    <mergeCell ref="CQ325:CZ326"/>
    <mergeCell ref="BI324:BP324"/>
    <mergeCell ref="CA325:CH326"/>
    <mergeCell ref="DB334:DD334"/>
    <mergeCell ref="CI324:CP324"/>
    <mergeCell ref="CQ323:CZ324"/>
    <mergeCell ref="BQ323:BZ324"/>
    <mergeCell ref="A314:F314"/>
    <mergeCell ref="CP314:CZ314"/>
    <mergeCell ref="CH314:CO314"/>
    <mergeCell ref="BS314:BY314"/>
    <mergeCell ref="A303:F303"/>
    <mergeCell ref="BK314:BR314"/>
    <mergeCell ref="CA323:CP323"/>
    <mergeCell ref="A323:F324"/>
    <mergeCell ref="BA324:BH324"/>
    <mergeCell ref="AD323:AZ324"/>
    <mergeCell ref="BZ312:CO312"/>
    <mergeCell ref="A312:F313"/>
    <mergeCell ref="G312:AG313"/>
    <mergeCell ref="CP312:CZ313"/>
    <mergeCell ref="BK312:BY312"/>
    <mergeCell ref="BS313:BY313"/>
    <mergeCell ref="AB303:AR303"/>
    <mergeCell ref="G314:AG314"/>
    <mergeCell ref="BZ314:CG314"/>
    <mergeCell ref="DB333:DD333"/>
    <mergeCell ref="DA268:DA269"/>
    <mergeCell ref="BI260:BS260"/>
    <mergeCell ref="W269:BB270"/>
    <mergeCell ref="DA270:DA271"/>
    <mergeCell ref="G258:Q259"/>
    <mergeCell ref="G256:Q256"/>
    <mergeCell ref="R256:AB256"/>
    <mergeCell ref="AN258:AX259"/>
    <mergeCell ref="AC256:AM256"/>
    <mergeCell ref="G257:BH257"/>
    <mergeCell ref="AN256:AX256"/>
    <mergeCell ref="AY256:BH256"/>
    <mergeCell ref="AC258:AM259"/>
    <mergeCell ref="BT256:CD256"/>
    <mergeCell ref="BT261:CD261"/>
    <mergeCell ref="BI258:BS259"/>
    <mergeCell ref="CP258:CZ259"/>
    <mergeCell ref="AY258:BH259"/>
    <mergeCell ref="CM270:CZ270"/>
    <mergeCell ref="W271:BB272"/>
    <mergeCell ref="O271:V272"/>
    <mergeCell ref="CE261:CO261"/>
    <mergeCell ref="AC260:AM260"/>
    <mergeCell ref="CP260:CZ260"/>
    <mergeCell ref="DA266:DA267"/>
    <mergeCell ref="G232:S233"/>
    <mergeCell ref="A222:CZ224"/>
    <mergeCell ref="A219:F219"/>
    <mergeCell ref="G219:BA219"/>
    <mergeCell ref="BY219:CG219"/>
    <mergeCell ref="A212:CZ214"/>
    <mergeCell ref="A200:CZ202"/>
    <mergeCell ref="G209:BP209"/>
    <mergeCell ref="G207:BP208"/>
    <mergeCell ref="BQ208:CA208"/>
    <mergeCell ref="CM207:CZ208"/>
    <mergeCell ref="BQ209:CA209"/>
    <mergeCell ref="BB217:BX218"/>
    <mergeCell ref="AJ232:CZ233"/>
    <mergeCell ref="CH217:CO218"/>
    <mergeCell ref="BY217:CG218"/>
    <mergeCell ref="G217:BA218"/>
    <mergeCell ref="T230:AI231"/>
    <mergeCell ref="T234:AI234"/>
    <mergeCell ref="A261:F261"/>
    <mergeCell ref="AC261:AM261"/>
    <mergeCell ref="CP217:CZ218"/>
    <mergeCell ref="CP219:CZ219"/>
    <mergeCell ref="BC198:BM198"/>
    <mergeCell ref="A94:F95"/>
    <mergeCell ref="A96:F96"/>
    <mergeCell ref="G94:AB95"/>
    <mergeCell ref="CK94:CZ95"/>
    <mergeCell ref="BN195:CO195"/>
    <mergeCell ref="A197:F197"/>
    <mergeCell ref="BL94:BV95"/>
    <mergeCell ref="AN94:BA95"/>
    <mergeCell ref="BB94:BK95"/>
    <mergeCell ref="CK96:CZ96"/>
    <mergeCell ref="AN96:BA96"/>
    <mergeCell ref="BB96:BK96"/>
    <mergeCell ref="BW94:CJ95"/>
    <mergeCell ref="A154:CZ156"/>
    <mergeCell ref="A138:F139"/>
    <mergeCell ref="G108:X108"/>
    <mergeCell ref="BD128:CZ128"/>
    <mergeCell ref="CO66:CZ67"/>
    <mergeCell ref="G64:BE65"/>
    <mergeCell ref="A64:F65"/>
    <mergeCell ref="A79:F80"/>
    <mergeCell ref="BG79:BL80"/>
    <mergeCell ref="CN79:CZ80"/>
    <mergeCell ref="AX79:BF80"/>
    <mergeCell ref="BF65:BP65"/>
    <mergeCell ref="CA55:CH56"/>
    <mergeCell ref="CI55:CZ56"/>
    <mergeCell ref="G79:AW80"/>
    <mergeCell ref="BX79:CM80"/>
    <mergeCell ref="BM79:BW80"/>
    <mergeCell ref="BX77:CZ77"/>
    <mergeCell ref="BX78:CM78"/>
    <mergeCell ref="BM77:BW78"/>
    <mergeCell ref="G77:AW78"/>
    <mergeCell ref="A70:CZ72"/>
    <mergeCell ref="G66:BE67"/>
    <mergeCell ref="G96:AB96"/>
    <mergeCell ref="BQ65:CA65"/>
    <mergeCell ref="CO46:CZ46"/>
    <mergeCell ref="G53:BH53"/>
    <mergeCell ref="BI53:BP54"/>
    <mergeCell ref="P46:AB46"/>
    <mergeCell ref="AC46:AV46"/>
    <mergeCell ref="CA53:CZ53"/>
    <mergeCell ref="AH54:BH54"/>
    <mergeCell ref="G54:AG54"/>
    <mergeCell ref="AW46:BF46"/>
    <mergeCell ref="G46:O46"/>
    <mergeCell ref="CA54:CH54"/>
    <mergeCell ref="BW46:CN46"/>
    <mergeCell ref="CI54:CZ54"/>
    <mergeCell ref="A88:CZ90"/>
    <mergeCell ref="BQ55:BZ56"/>
    <mergeCell ref="CB66:CN67"/>
    <mergeCell ref="CB64:CN65"/>
    <mergeCell ref="A59:CZ61"/>
    <mergeCell ref="BG77:BL78"/>
    <mergeCell ref="BF66:BP67"/>
    <mergeCell ref="A533:CZ535"/>
    <mergeCell ref="A526:CZ528"/>
    <mergeCell ref="G457:O457"/>
    <mergeCell ref="G456:O456"/>
    <mergeCell ref="V456:CZ456"/>
    <mergeCell ref="A387:F387"/>
    <mergeCell ref="A521:CZ523"/>
    <mergeCell ref="N400:AC400"/>
    <mergeCell ref="AQ398:BZ398"/>
    <mergeCell ref="BJ399:BR399"/>
    <mergeCell ref="G398:M399"/>
    <mergeCell ref="CA400:CJ400"/>
    <mergeCell ref="BJ400:BR400"/>
    <mergeCell ref="CS400:CZ400"/>
    <mergeCell ref="A400:F400"/>
    <mergeCell ref="A511:CZ513"/>
    <mergeCell ref="A461:CZ463"/>
    <mergeCell ref="A504:CZ506"/>
    <mergeCell ref="A516:CZ518"/>
    <mergeCell ref="BS399:BZ399"/>
    <mergeCell ref="A398:F399"/>
    <mergeCell ref="CB430:CI430"/>
    <mergeCell ref="A499:CZ501"/>
    <mergeCell ref="A494:CZ496"/>
    <mergeCell ref="A487:CZ489"/>
    <mergeCell ref="CB431:CI431"/>
    <mergeCell ref="G458:O458"/>
    <mergeCell ref="V454:CZ455"/>
    <mergeCell ref="A448:CZ450"/>
    <mergeCell ref="G454:U454"/>
    <mergeCell ref="P456:U456"/>
    <mergeCell ref="P457:U457"/>
    <mergeCell ref="P458:U458"/>
    <mergeCell ref="A475:CZ477"/>
    <mergeCell ref="G455:O455"/>
    <mergeCell ref="A458:F458"/>
    <mergeCell ref="A456:F456"/>
    <mergeCell ref="A454:F455"/>
    <mergeCell ref="P455:U455"/>
    <mergeCell ref="A431:F431"/>
    <mergeCell ref="A457:F457"/>
    <mergeCell ref="A482:CZ484"/>
    <mergeCell ref="A470:CZ472"/>
    <mergeCell ref="A439:CZ441"/>
    <mergeCell ref="A434:CZ436"/>
    <mergeCell ref="G431:V431"/>
    <mergeCell ref="A385:F386"/>
    <mergeCell ref="A408:CZ410"/>
    <mergeCell ref="BJ401:BR401"/>
    <mergeCell ref="CD387:CN387"/>
    <mergeCell ref="AQ399:AY399"/>
    <mergeCell ref="CD386:CN386"/>
    <mergeCell ref="W429:AZ429"/>
    <mergeCell ref="BK431:BS431"/>
    <mergeCell ref="CR431:CZ431"/>
    <mergeCell ref="G429:V430"/>
    <mergeCell ref="AR430:AZ430"/>
    <mergeCell ref="W431:AF431"/>
    <mergeCell ref="W430:AF430"/>
    <mergeCell ref="CR429:CZ430"/>
    <mergeCell ref="BA429:BJ430"/>
    <mergeCell ref="CB429:CQ429"/>
    <mergeCell ref="AR431:AZ431"/>
    <mergeCell ref="BT431:CA431"/>
    <mergeCell ref="CJ430:CQ430"/>
    <mergeCell ref="BT429:CA430"/>
    <mergeCell ref="BA431:BJ431"/>
    <mergeCell ref="CJ431:CQ431"/>
    <mergeCell ref="AG431:AQ431"/>
    <mergeCell ref="A423:CZ425"/>
    <mergeCell ref="G387:AY387"/>
    <mergeCell ref="CK400:CR400"/>
    <mergeCell ref="G400:M400"/>
    <mergeCell ref="A390:CZ392"/>
    <mergeCell ref="CK398:CZ398"/>
    <mergeCell ref="CS399:CZ399"/>
    <mergeCell ref="AZ399:BI399"/>
    <mergeCell ref="CO387:CZ387"/>
    <mergeCell ref="BS401:BZ401"/>
    <mergeCell ref="AQ400:AY400"/>
    <mergeCell ref="AZ400:BI400"/>
    <mergeCell ref="BS400:BZ400"/>
    <mergeCell ref="AG430:AQ430"/>
    <mergeCell ref="BK429:BS430"/>
    <mergeCell ref="A429:F430"/>
    <mergeCell ref="BS387:CC387"/>
    <mergeCell ref="CK399:CR399"/>
    <mergeCell ref="U370:AF371"/>
    <mergeCell ref="G370:T371"/>
    <mergeCell ref="BU370:CB371"/>
    <mergeCell ref="AZ387:BR387"/>
    <mergeCell ref="AG370:BB371"/>
    <mergeCell ref="G385:AY386"/>
    <mergeCell ref="CK370:CS371"/>
    <mergeCell ref="A413:CZ415"/>
    <mergeCell ref="CT370:CZ371"/>
    <mergeCell ref="A370:F371"/>
    <mergeCell ref="BC370:BT371"/>
    <mergeCell ref="AD398:AP399"/>
    <mergeCell ref="A418:CZ420"/>
    <mergeCell ref="N398:AC399"/>
    <mergeCell ref="A403:CZ405"/>
    <mergeCell ref="CA398:CJ399"/>
    <mergeCell ref="AD400:AP400"/>
    <mergeCell ref="AZ385:BR386"/>
    <mergeCell ref="BS386:CC386"/>
    <mergeCell ref="CO385:CZ386"/>
    <mergeCell ref="BS385:CN385"/>
    <mergeCell ref="A379:CZ381"/>
    <mergeCell ref="A374:CZ376"/>
    <mergeCell ref="CC370:CJ371"/>
    <mergeCell ref="A352:CZ354"/>
    <mergeCell ref="AT336:CA336"/>
    <mergeCell ref="U339:AF339"/>
    <mergeCell ref="CB339:CI339"/>
    <mergeCell ref="CJ339:CQ339"/>
    <mergeCell ref="A339:F339"/>
    <mergeCell ref="AG337:AS338"/>
    <mergeCell ref="CR336:CZ338"/>
    <mergeCell ref="U368:AF369"/>
    <mergeCell ref="CT369:CZ369"/>
    <mergeCell ref="G368:T369"/>
    <mergeCell ref="BU369:CB369"/>
    <mergeCell ref="CK369:CS369"/>
    <mergeCell ref="A362:CZ364"/>
    <mergeCell ref="AC357:BP358"/>
    <mergeCell ref="G359:AB359"/>
    <mergeCell ref="G357:AB358"/>
    <mergeCell ref="A368:F369"/>
    <mergeCell ref="AG368:BB369"/>
    <mergeCell ref="CH219:CO219"/>
    <mergeCell ref="CE256:CO256"/>
    <mergeCell ref="A234:F234"/>
    <mergeCell ref="G234:S234"/>
    <mergeCell ref="CP198:CZ198"/>
    <mergeCell ref="G138:CL139"/>
    <mergeCell ref="AI198:AR198"/>
    <mergeCell ref="A189:CZ191"/>
    <mergeCell ref="BB173:CZ174"/>
    <mergeCell ref="P172:R172"/>
    <mergeCell ref="W173:AK174"/>
    <mergeCell ref="BX198:CN198"/>
    <mergeCell ref="AA162:CZ162"/>
    <mergeCell ref="A198:F198"/>
    <mergeCell ref="BX196:CO196"/>
    <mergeCell ref="AS197:BA197"/>
    <mergeCell ref="G195:AH195"/>
    <mergeCell ref="BQ207:CL207"/>
    <mergeCell ref="BB175:CZ176"/>
    <mergeCell ref="BX197:CN197"/>
    <mergeCell ref="W175:AK176"/>
    <mergeCell ref="BN197:BV197"/>
    <mergeCell ref="BN196:BW196"/>
    <mergeCell ref="H197:O197"/>
    <mergeCell ref="A271:F272"/>
    <mergeCell ref="A241:CZ243"/>
    <mergeCell ref="A251:CZ253"/>
    <mergeCell ref="R258:AB259"/>
    <mergeCell ref="BI257:CZ257"/>
    <mergeCell ref="CP256:CZ256"/>
    <mergeCell ref="BT260:CD260"/>
    <mergeCell ref="AN260:AX260"/>
    <mergeCell ref="BT258:CD259"/>
    <mergeCell ref="AN261:AX261"/>
    <mergeCell ref="BY269:CZ269"/>
    <mergeCell ref="CM271:CZ272"/>
    <mergeCell ref="A260:F260"/>
    <mergeCell ref="R260:AB260"/>
    <mergeCell ref="G270:N270"/>
    <mergeCell ref="A269:F270"/>
    <mergeCell ref="BO269:BX270"/>
    <mergeCell ref="O270:V270"/>
    <mergeCell ref="G269:V269"/>
    <mergeCell ref="BY270:CL270"/>
    <mergeCell ref="BC269:BN270"/>
    <mergeCell ref="R261:AB261"/>
    <mergeCell ref="A275:CZ277"/>
    <mergeCell ref="AC96:AM96"/>
    <mergeCell ref="BL96:BV96"/>
    <mergeCell ref="BW96:CJ96"/>
    <mergeCell ref="AC94:AM95"/>
    <mergeCell ref="BT118:CJ118"/>
    <mergeCell ref="AK118:AU118"/>
    <mergeCell ref="A116:F117"/>
    <mergeCell ref="CV118:CZ118"/>
    <mergeCell ref="A118:F118"/>
    <mergeCell ref="S116:AA117"/>
    <mergeCell ref="Y108:AX108"/>
    <mergeCell ref="AY106:CE107"/>
    <mergeCell ref="AY108:CE108"/>
    <mergeCell ref="Y106:AX107"/>
    <mergeCell ref="A108:F108"/>
    <mergeCell ref="CK116:CU117"/>
    <mergeCell ref="AV116:BF117"/>
    <mergeCell ref="AK116:AU117"/>
    <mergeCell ref="G116:R117"/>
    <mergeCell ref="BG116:BS117"/>
    <mergeCell ref="A106:F107"/>
    <mergeCell ref="CF106:CZ107"/>
    <mergeCell ref="CF108:CZ108"/>
    <mergeCell ref="BG118:BS118"/>
    <mergeCell ref="A128:F129"/>
    <mergeCell ref="AZ151:CZ151"/>
    <mergeCell ref="BD129:BN129"/>
    <mergeCell ref="A149:O150"/>
    <mergeCell ref="P149:AY150"/>
    <mergeCell ref="BO129:CZ129"/>
    <mergeCell ref="AB118:AJ118"/>
    <mergeCell ref="AV118:BF118"/>
    <mergeCell ref="S118:AA118"/>
    <mergeCell ref="CM140:CZ140"/>
    <mergeCell ref="CV116:CZ117"/>
    <mergeCell ref="G106:X107"/>
    <mergeCell ref="A42:F43"/>
    <mergeCell ref="AC42:AV43"/>
    <mergeCell ref="A44:F45"/>
    <mergeCell ref="AW44:BF45"/>
    <mergeCell ref="P44:AB45"/>
    <mergeCell ref="A207:F208"/>
    <mergeCell ref="A209:F209"/>
    <mergeCell ref="G129:Q129"/>
    <mergeCell ref="AB116:AJ117"/>
    <mergeCell ref="A121:CZ123"/>
    <mergeCell ref="CK118:CU118"/>
    <mergeCell ref="G118:R118"/>
    <mergeCell ref="CO44:CZ45"/>
    <mergeCell ref="A160:O161"/>
    <mergeCell ref="AA160:CZ161"/>
    <mergeCell ref="A165:CZ167"/>
    <mergeCell ref="P162:Z162"/>
    <mergeCell ref="L175:V176"/>
    <mergeCell ref="AL173:BA174"/>
    <mergeCell ref="A111:CZ113"/>
    <mergeCell ref="BT116:CJ117"/>
    <mergeCell ref="CM209:CZ209"/>
    <mergeCell ref="BI12:CI12"/>
    <mergeCell ref="A28:AK29"/>
    <mergeCell ref="A83:CZ85"/>
    <mergeCell ref="BB12:BH13"/>
    <mergeCell ref="A14:BA14"/>
    <mergeCell ref="BI13:CI13"/>
    <mergeCell ref="CQ12:CZ13"/>
    <mergeCell ref="BI55:BP56"/>
    <mergeCell ref="G55:AG56"/>
    <mergeCell ref="AH55:BH56"/>
    <mergeCell ref="BF64:CA64"/>
    <mergeCell ref="G44:O45"/>
    <mergeCell ref="BG44:BV45"/>
    <mergeCell ref="AC44:AV45"/>
    <mergeCell ref="BW44:CN45"/>
    <mergeCell ref="BO39:CH40"/>
    <mergeCell ref="BB39:BN40"/>
    <mergeCell ref="CN28:CZ29"/>
    <mergeCell ref="BV28:CM29"/>
    <mergeCell ref="BG46:BV46"/>
    <mergeCell ref="BQ53:BZ54"/>
    <mergeCell ref="A48:CZ50"/>
    <mergeCell ref="A53:F54"/>
    <mergeCell ref="A46:F46"/>
    <mergeCell ref="A329:CZ331"/>
    <mergeCell ref="AT337:BE338"/>
    <mergeCell ref="BR337:CA338"/>
    <mergeCell ref="CB336:CQ336"/>
    <mergeCell ref="BN198:BU198"/>
    <mergeCell ref="AS198:BB198"/>
    <mergeCell ref="P160:Z161"/>
    <mergeCell ref="AI196:AR196"/>
    <mergeCell ref="A162:O162"/>
    <mergeCell ref="A184:CZ186"/>
    <mergeCell ref="A195:F196"/>
    <mergeCell ref="AM172:AO172"/>
    <mergeCell ref="L173:V174"/>
    <mergeCell ref="A175:K176"/>
    <mergeCell ref="G196:P196"/>
    <mergeCell ref="BC196:BM196"/>
    <mergeCell ref="AJ234:CZ234"/>
    <mergeCell ref="CE258:CO259"/>
    <mergeCell ref="A257:F257"/>
    <mergeCell ref="A236:CZ238"/>
    <mergeCell ref="A256:F256"/>
    <mergeCell ref="A259:F259"/>
    <mergeCell ref="CA324:CH324"/>
    <mergeCell ref="G323:AC324"/>
    <mergeCell ref="A359:F359"/>
    <mergeCell ref="AC359:BP359"/>
    <mergeCell ref="BQ359:CZ359"/>
    <mergeCell ref="BQ357:CZ358"/>
    <mergeCell ref="CC369:CJ369"/>
    <mergeCell ref="BU368:CJ368"/>
    <mergeCell ref="BC368:BT369"/>
    <mergeCell ref="A357:F358"/>
    <mergeCell ref="CK368:CZ368"/>
    <mergeCell ref="AG339:AS339"/>
    <mergeCell ref="A246:CZ248"/>
    <mergeCell ref="A347:CZ349"/>
    <mergeCell ref="BF339:BQ339"/>
    <mergeCell ref="BR339:CA339"/>
    <mergeCell ref="CB337:CI338"/>
    <mergeCell ref="U337:AF338"/>
    <mergeCell ref="BF337:BQ338"/>
    <mergeCell ref="CJ337:CQ338"/>
    <mergeCell ref="G336:T338"/>
    <mergeCell ref="A336:F338"/>
    <mergeCell ref="AT339:BE339"/>
    <mergeCell ref="U336:AS336"/>
    <mergeCell ref="A342:CZ344"/>
    <mergeCell ref="CR339:CZ339"/>
    <mergeCell ref="G339:T339"/>
    <mergeCell ref="A258:F258"/>
    <mergeCell ref="AY261:BH261"/>
    <mergeCell ref="AY260:BH260"/>
    <mergeCell ref="G260:Q260"/>
    <mergeCell ref="CE260:CO260"/>
    <mergeCell ref="BI256:BS256"/>
    <mergeCell ref="BU286:CC287"/>
    <mergeCell ref="CD286:CL287"/>
  </mergeCells>
  <conditionalFormatting sqref="BO203:BX203">
    <cfRule type="expression" dxfId="59" priority="20384">
      <formula>$BZ$197="años"</formula>
    </cfRule>
    <cfRule type="expression" dxfId="58" priority="20385">
      <formula>$BZ$197="cm"</formula>
    </cfRule>
  </conditionalFormatting>
  <conditionalFormatting sqref="G232">
    <cfRule type="expression" dxfId="57" priority="20174">
      <formula>OR(G232="Completar 5.2; 5.3.1 ó 5.3.2",G232="Completar 5.3.1 ó 5.3.2")</formula>
    </cfRule>
  </conditionalFormatting>
  <conditionalFormatting sqref="A400:F400">
    <cfRule type="expression" dxfId="56" priority="19659">
      <formula>SUMIF(INDIRECT(ADDRESS($DD$400,1)&amp;":"&amp;ADDRESS($DB$400,1)),A400,INDIRECT(ADDRESS($DD$400,71)&amp;":"&amp;ADDRESS($DB$400,71)))/VLOOKUP(A400,INDIRECT(ADDRESS($DD$43,1)&amp;":"&amp;ADDRESS($DB$43,7)),7)&gt;=0.18</formula>
    </cfRule>
  </conditionalFormatting>
  <conditionalFormatting sqref="A44:F45">
    <cfRule type="expression" dxfId="55" priority="18794">
      <formula>$A44=0</formula>
    </cfRule>
  </conditionalFormatting>
  <conditionalFormatting sqref="BA431:BJ431">
    <cfRule type="expression" dxfId="54" priority="3910">
      <formula>G431="Cortafuego"</formula>
    </cfRule>
  </conditionalFormatting>
  <conditionalFormatting sqref="BT431:CA431">
    <cfRule type="expression" dxfId="53" priority="3908">
      <formula>G431="Cortafuego"</formula>
    </cfRule>
  </conditionalFormatting>
  <conditionalFormatting sqref="BS314:BY314">
    <cfRule type="expression" dxfId="52" priority="4110">
      <formula>$A$314=""</formula>
    </cfRule>
  </conditionalFormatting>
  <conditionalFormatting sqref="BK431:BS431">
    <cfRule type="expression" dxfId="51" priority="3909">
      <formula>G431="Cortafuego"</formula>
    </cfRule>
  </conditionalFormatting>
  <conditionalFormatting sqref="AI198:AR198">
    <cfRule type="expression" dxfId="50" priority="2632">
      <formula>$Q198="No aplica"</formula>
    </cfRule>
  </conditionalFormatting>
  <conditionalFormatting sqref="AS198:BB198">
    <cfRule type="expression" dxfId="49" priority="2631">
      <formula>$Q198="No aplica"</formula>
    </cfRule>
  </conditionalFormatting>
  <conditionalFormatting sqref="BC198">
    <cfRule type="expression" dxfId="48" priority="2630">
      <formula>$Q198="No aplica"</formula>
    </cfRule>
  </conditionalFormatting>
  <conditionalFormatting sqref="BN198">
    <cfRule type="expression" dxfId="47" priority="2629">
      <formula>$Q198="No aplica"</formula>
    </cfRule>
  </conditionalFormatting>
  <conditionalFormatting sqref="BX198 CO198">
    <cfRule type="expression" dxfId="46" priority="2628">
      <formula>$Q198="No aplica"</formula>
    </cfRule>
  </conditionalFormatting>
  <conditionalFormatting sqref="CA400:CJ400">
    <cfRule type="expression" dxfId="45" priority="938">
      <formula>CA400&gt;0.12</formula>
    </cfRule>
  </conditionalFormatting>
  <conditionalFormatting sqref="O271">
    <cfRule type="expression" dxfId="44" priority="924">
      <formula>AND(G271&lt;&gt;"",O271&lt;&gt;"",O271&gt;G271+1)</formula>
    </cfRule>
  </conditionalFormatting>
  <conditionalFormatting sqref="AV118">
    <cfRule type="expression" dxfId="43" priority="87">
      <formula>"&lt;10"</formula>
    </cfRule>
  </conditionalFormatting>
  <dataValidations count="77">
    <dataValidation type="list" allowBlank="1" showInputMessage="1" showErrorMessage="1" sqref="CO44">
      <formula1>Continuidad</formula1>
    </dataValidation>
    <dataValidation type="list" allowBlank="1" showInputMessage="1" showErrorMessage="1" sqref="BI55 CB66:CN66">
      <formula1>Origen_regeneración</formula1>
    </dataValidation>
    <dataValidation type="list" allowBlank="1" showInputMessage="1" showErrorMessage="1" sqref="P44">
      <formula1>Tipo_Forestal</formula1>
    </dataValidation>
    <dataValidation type="list" allowBlank="1" showInputMessage="1" showErrorMessage="1" sqref="AW44">
      <formula1>Estructura</formula1>
    </dataValidation>
    <dataValidation type="list" allowBlank="1" showInputMessage="1" showErrorMessage="1" sqref="CA55">
      <formula1>Estado_sanitario</formula1>
    </dataValidation>
    <dataValidation type="list" allowBlank="1" showInputMessage="1" showErrorMessage="1" sqref="Y108">
      <formula1>Posición_fisiográfica</formula1>
    </dataValidation>
    <dataValidation type="list" allowBlank="1" showInputMessage="1" showErrorMessage="1" sqref="G118">
      <formula1>Tipo_suelo</formula1>
    </dataValidation>
    <dataValidation type="list" allowBlank="1" showInputMessage="1" showErrorMessage="1" sqref="S118">
      <formula1>Textura</formula1>
    </dataValidation>
    <dataValidation type="custom" allowBlank="1" showInputMessage="1" showErrorMessage="1" errorTitle="valor incorrecto" error="debe indicar si se trata (&quot;si&quot;) o no (&quot;no&quot;) de un suelo estructurado." sqref="AB118">
      <formula1>OR(AB118="si",AB118="no")</formula1>
    </dataValidation>
    <dataValidation type="list" allowBlank="1" showInputMessage="1" showErrorMessage="1" sqref="CV118">
      <formula1>Fragilidad</formula1>
    </dataValidation>
    <dataValidation type="list" allowBlank="1" showInputMessage="1" showErrorMessage="1" sqref="BG118">
      <formula1>Series_suelos</formula1>
    </dataValidation>
    <dataValidation type="list" allowBlank="1" showInputMessage="1" showErrorMessage="1" sqref="CK118">
      <formula1>Erosión</formula1>
    </dataValidation>
    <dataValidation type="list" allowBlank="1" showInputMessage="1" showErrorMessage="1" sqref="P151:AY151">
      <formula1>Restricciones_medio</formula1>
    </dataValidation>
    <dataValidation type="list" allowBlank="1" showInputMessage="1" showErrorMessage="1" sqref="A162:O162">
      <formula1>Objetivo_de_manejo</formula1>
    </dataValidation>
    <dataValidation type="list" allowBlank="1" showInputMessage="1" showErrorMessage="1" sqref="W175">
      <formula1>Método_de_Manejo</formula1>
    </dataValidation>
    <dataValidation type="list" allowBlank="1" showInputMessage="1" showErrorMessage="1" sqref="AL175">
      <formula1>Método_de_Corta_y_Regeneración</formula1>
    </dataValidation>
    <dataValidation type="list" allowBlank="1" showInputMessage="1" showErrorMessage="1" sqref="BO271">
      <formula1>Tipos_de_planta</formula1>
    </dataValidation>
    <dataValidation type="list" allowBlank="1" showInputMessage="1" showErrorMessage="1" sqref="G303:AA303">
      <formula1>Actividad_establecimiento</formula1>
    </dataValidation>
    <dataValidation type="list" allowBlank="1" showInputMessage="1" showErrorMessage="1" sqref="G370">
      <formula1>Causa_de_muerte</formula1>
    </dataValidation>
    <dataValidation type="list" allowBlank="1" showInputMessage="1" showErrorMessage="1" sqref="U370:AF371">
      <formula1>Condición_de_la_madera</formula1>
    </dataValidation>
    <dataValidation type="list" allowBlank="1" showInputMessage="1" showErrorMessage="1" sqref="AD400:AP400">
      <formula1>Temporalidad_caminos</formula1>
    </dataValidation>
    <dataValidation type="list" allowBlank="1" showInputMessage="1" showErrorMessage="1" sqref="N400:AC400">
      <formula1>Actividad_camino</formula1>
    </dataValidation>
    <dataValidation type="list" allowBlank="1" showInputMessage="1" showErrorMessage="1" sqref="G209">
      <formula1>Actividad</formula1>
    </dataValidation>
    <dataValidation type="custom" allowBlank="1" showInputMessage="1" showErrorMessage="1" errorTitle="valor incorrecto" error="debe indicar si la actividad está (&quot;si&quot;) o no (&quot;no&quot;) asociada a un proyecto." sqref="DA253:DC253">
      <formula1>OR(DA253="si",DA253="no")</formula1>
    </dataValidation>
    <dataValidation type="list" allowBlank="1" showInputMessage="1" showErrorMessage="1" sqref="BB219">
      <formula1>Parámetro</formula1>
    </dataValidation>
    <dataValidation type="list" allowBlank="1" showInputMessage="1" showErrorMessage="1" sqref="CH219">
      <formula1>Unidad2</formula1>
    </dataValidation>
    <dataValidation type="list" allowBlank="1" showInputMessage="1" showErrorMessage="1" sqref="BC271">
      <formula1>Tipos_de_regeneración</formula1>
    </dataValidation>
    <dataValidation type="list" allowBlank="1" showInputMessage="1" showErrorMessage="1" sqref="G431">
      <formula1>Actividad_fuego</formula1>
    </dataValidation>
    <dataValidation type="custom" allowBlank="1" showInputMessage="1" showErrorMessage="1" errorTitle="Valor incorrecto" error="Marcar únicamente con una &quot;x&quot;." sqref="DA113:DC113">
      <formula1>DA113="x"</formula1>
    </dataValidation>
    <dataValidation type="list" allowBlank="1" showInputMessage="1" showErrorMessage="1" sqref="A288:F288 A271 A219 A209">
      <formula1>Rodales</formula1>
    </dataValidation>
    <dataValidation type="list" allowBlank="1" showInputMessage="1" showErrorMessage="1" sqref="AC96">
      <formula1>H2O</formula1>
    </dataValidation>
    <dataValidation type="list" allowBlank="1" showInputMessage="1" showErrorMessage="1" sqref="AN96">
      <formula1>Temporalidad</formula1>
    </dataValidation>
    <dataValidation type="list" allowBlank="1" showInputMessage="1" showErrorMessage="1" sqref="BB96">
      <formula1>Ubicación</formula1>
    </dataValidation>
    <dataValidation type="list" allowBlank="1" showInputMessage="1" showErrorMessage="1" sqref="CK96">
      <formula1>Sección</formula1>
    </dataValidation>
    <dataValidation type="list" allowBlank="1" showInputMessage="1" showErrorMessage="1" sqref="BG44">
      <formula1>Estratos</formula1>
    </dataValidation>
    <dataValidation type="list" allowBlank="1" showInputMessage="1" showErrorMessage="1" sqref="CF108">
      <formula1>Pendiente</formula1>
    </dataValidation>
    <dataValidation type="list" allowBlank="1" showInputMessage="1" showErrorMessage="1" sqref="CO66:CZ66">
      <formula1>Distribución</formula1>
    </dataValidation>
    <dataValidation type="list" allowBlank="1" showInputMessage="1" showErrorMessage="1" sqref="BQ66 BF66">
      <formula1>Abundancia_relativa</formula1>
    </dataValidation>
    <dataValidation type="list" allowBlank="1" showInputMessage="1" showErrorMessage="1" sqref="BG79:BL79">
      <formula1>Literal</formula1>
    </dataValidation>
    <dataValidation type="list" allowBlank="1" showInputMessage="1" showErrorMessage="1" sqref="AX79:BF80">
      <formula1>Monto_rodal</formula1>
    </dataValidation>
    <dataValidation type="list" allowBlank="1" showInputMessage="1" showErrorMessage="1" sqref="CT370:CZ371">
      <formula1>Unidad5</formula1>
    </dataValidation>
    <dataValidation type="list" allowBlank="1" showInputMessage="1" showErrorMessage="1" sqref="AB303:AR303 AC359:BP359">
      <formula1>Especies_01</formula1>
    </dataValidation>
    <dataValidation type="list" allowBlank="1" showInputMessage="1" showErrorMessage="1" sqref="AS303:BD303">
      <formula1>Tipos_de_planta_02</formula1>
    </dataValidation>
    <dataValidation type="list" allowBlank="1" showInputMessage="1" showErrorMessage="1" sqref="CN30:CZ30">
      <formula1>Permanencia</formula1>
    </dataValidation>
    <dataValidation type="list" allowBlank="1" showInputMessage="1" showErrorMessage="1" sqref="L175:V176">
      <formula1>Estructura01</formula1>
    </dataValidation>
    <dataValidation type="list" allowBlank="1" showInputMessage="1" showErrorMessage="1" sqref="BV30:CM30">
      <formula1>Fuente_Fauna</formula1>
    </dataValidation>
    <dataValidation type="list" allowBlank="1" showInputMessage="1" showErrorMessage="1" sqref="BQ55">
      <formula1>Cobertura_arbórea</formula1>
    </dataValidation>
    <dataValidation type="list" allowBlank="1" showInputMessage="1" showErrorMessage="1" sqref="AT288:BG289">
      <formula1>Poda</formula1>
    </dataValidation>
    <dataValidation type="list" allowBlank="1" showInputMessage="1" showErrorMessage="1" sqref="A14:BA14">
      <formula1>Flora_categoría</formula1>
    </dataValidation>
    <dataValidation type="list" allowBlank="1" showInputMessage="1" showErrorMessage="1" sqref="G314:AG314">
      <formula1>Zanja_de_infiltracion</formula1>
    </dataValidation>
    <dataValidation type="list" allowBlank="1" showInputMessage="1" showErrorMessage="1" sqref="AH314:BJ314">
      <formula1>Plantacion_suplementaria</formula1>
    </dataValidation>
    <dataValidation type="list" allowBlank="1" showInputMessage="1" showErrorMessage="1" sqref="G325:AC325">
      <formula1>Cerco</formula1>
    </dataValidation>
    <dataValidation type="list" allowBlank="1" showInputMessage="1" showErrorMessage="1" sqref="AD325:AZ325">
      <formula1>Actividad_complementaria_cerco</formula1>
    </dataValidation>
    <dataValidation type="list" allowBlank="1" showInputMessage="1" showErrorMessage="1" sqref="A140:F140 A339:F339 A387:F387 A431:F431 A400:F400 A456:F456 A325:F326 A370:F371 A55:F56 A66:F67 A79:F80 A96 A108 A118 A130:F130 A303:F303 A314:F314 A359:F359">
      <formula1>Rodales_02</formula1>
    </dataValidation>
    <dataValidation type="list" allowBlank="1" showInputMessage="1" showErrorMessage="1" sqref="P456:U456">
      <formula1>Unidad6</formula1>
    </dataValidation>
    <dataValidation type="list" allowBlank="1" showInputMessage="1" showErrorMessage="1" sqref="A30:AK30">
      <formula1>Fauna_categoría</formula1>
    </dataValidation>
    <dataValidation type="custom" allowBlank="1" showInputMessage="1" showErrorMessage="1" errorTitle="Valor incorrecto" error="La cifra debe poseer no más de dos (2) decimales." sqref="AG339:CA339 W431 AG431 AZ400:BI400 BA325:BP326 BM79:BW80 BL96 BN303:CB303 CD288:CL289 G44:O45">
      <formula1>LEN(REPLACE(G44,1,LEN(INT(G44))+1,""))&lt;=2</formula1>
    </dataValidation>
    <dataValidation type="whole" operator="greaterThanOrEqual" allowBlank="1" showInputMessage="1" showErrorMessage="1" errorTitle="Valor incorrecto" error="El valor debe ser un número entero." sqref="G108">
      <formula1>0</formula1>
    </dataValidation>
    <dataValidation type="custom" allowBlank="1" showInputMessage="1" showErrorMessage="1" errorTitle="Año de inicio incorrecto" error="El año debe ser expresado como un número entero de cuatro (4) dígitos y ser mayor o igual al año en que se está elaborando el presente Plan de Manejo." sqref="CB339:CI339 BS387:CC387 CB431:CI431 CK400:CR400 CA325:CH326 BU370:CB371 CC303:CJ303 BZ314:CG314">
      <formula1>AND(BS303&gt;=YEAR(TODAY()),LEN(BS303)=4)</formula1>
    </dataValidation>
    <dataValidation type="whole" operator="greaterThan" allowBlank="1" showInputMessage="1" showErrorMessage="1" errorTitle="Valor incorrecto" error="El valor debe ser un número entero." sqref="G339:AF339 AQ400:AY400 BJ400:BR400 G456:O456 BQ325:BZ326 CK370:CS371 BE303:BM303 BU288:CC289 BK314:BR314 G359:AB359">
      <formula1>0</formula1>
    </dataValidation>
    <dataValidation type="custom" allowBlank="1" showInputMessage="1" showErrorMessage="1" errorTitle="Año de término incorrecto" error="El año debe ser expresado como un número entero de cuatro (4) dígitos, ser igual o mayor al año de inicio, con un máximo de cinco (5) años." sqref="CH314:CO314 CK303:CR303">
      <formula1>AND(CH303&lt;=BZ303+5,CH303&gt;=BZ303,LEN(CH303)=4)</formula1>
    </dataValidation>
    <dataValidation type="list" allowBlank="1" showInputMessage="1" showErrorMessage="1" errorTitle="valor incorrecto" error="debe indicar si la actividad está (&quot;si&quot;) o no (&quot;no&quot;) asociada a un proyecto." sqref="CR339:CZ339 CO387:CZ387 CR431 CQ325:CZ326 CM209 CS303:CZ303 CP314:CZ314">
      <formula1>Concurso_02</formula1>
    </dataValidation>
    <dataValidation type="custom" allowBlank="1" showInputMessage="1" showErrorMessage="1" errorTitle="Año de término incorrecto" error="El año debe ser expresado como un número entero de cuatro (4) dígitos, ser igual o mayor al año de inicio, con un máximo de cinco (5) años." sqref="CJ339:CQ339 CJ431:CQ431 CI325:CP326 CC370:CJ371 CS400:CZ400">
      <formula1>AND(CC325&lt;=BU325+4,CC325&gt;=BU325,LEN(CC325)=4)</formula1>
    </dataValidation>
    <dataValidation type="whole" operator="greaterThanOrEqual" allowBlank="1" showInputMessage="1" showErrorMessage="1" errorTitle="Valor incorrecto" error="Sólo se pueden ingresar valores enteros mayores o iguales a cero" sqref="BY271 CM271">
      <formula1>0</formula1>
    </dataValidation>
    <dataValidation type="list" allowBlank="1" showInputMessage="1" showErrorMessage="1" sqref="G219">
      <formula1>Actividad_01</formula1>
    </dataValidation>
    <dataValidation type="custom" allowBlank="1" showInputMessage="1" showErrorMessage="1" errorTitle="Valor Incorrecto" error="El Rodal ingresado ya fue registrado." sqref="A44:F45">
      <formula1>COUNTIF(INDIRECT(ADDRESS($DD$43,1)&amp;":"&amp;ADDRESS($DB$43,1)),A44)=1</formula1>
    </dataValidation>
    <dataValidation type="whole" operator="greaterThanOrEqual" allowBlank="1" showInputMessage="1" showErrorMessage="1" sqref="BK431:BS431">
      <formula1>0</formula1>
    </dataValidation>
    <dataValidation type="custom" allowBlank="1" showInputMessage="1" showErrorMessage="1" errorTitle="Año de término incorrecto" error="El año no debe ser un entero de 4 dígitos mayor o igual al de inicio._x000a__x000a_Las cortas de regeneración tendrán una vigencia de hasta dos año calendario._x000a__x000a_Las demás actividades tendrán una vigencia de hasta cinco años calendario." sqref="CB210:CL210">
      <formula1>IF(OR(G210="Corta a tala rasa",G210="Corta cosecha",G210="Corta de regeneración",G210="Corta final",G210="Corta semillera"),OR(CB210=BQ210,CB210=BQ210+1),AND(CB210&lt;=BQ210+4,CB210&gt;=BQ210,LEN(CB210)=4))</formula1>
    </dataValidation>
    <dataValidation type="custom" operator="greaterThan" allowBlank="1" showInputMessage="1" showErrorMessage="1" errorTitle="Valor incorrecto" error="El valor debe poseer no más de dos (2) decimales." sqref="BY219">
      <formula1>LEN(SUBSTITUTE(BY219,INT(BY219),""))&lt;=3</formula1>
    </dataValidation>
    <dataValidation type="list" allowBlank="1" showInputMessage="1" showErrorMessage="1" sqref="AY260:BH260">
      <formula1>Coberturas</formula1>
    </dataValidation>
    <dataValidation type="custom" allowBlank="1" showInputMessage="1" showErrorMessage="1" errorTitle="Año de término incorrecto" error="El año debe ser expresado como un número entero de cuatro (4) dígitos, ser igual o mayor al año de inicio, con un máximo de cinco (5) años." sqref="CD387:CN387">
      <formula1>AND(CD387&lt;=BS387+4,CD387&gt;=BS387,LEN(CD387)=4)</formula1>
    </dataValidation>
    <dataValidation allowBlank="1" showInputMessage="1" showErrorMessage="1" sqref="BB197"/>
    <dataValidation type="custom" allowBlank="1" showInputMessage="1" showErrorMessage="1" sqref="DD228">
      <formula1>AND(BQ209&gt;=YEAR(TODAY()),BQ209&lt;=YEAR(TODAY())+10)</formula1>
    </dataValidation>
    <dataValidation type="whole" operator="greaterThanOrEqual" allowBlank="1" showInputMessage="1" showErrorMessage="1" errorTitle="Valor incorrecto" error="La cifra debe ser un número entero (sin decimales)" sqref="AV118">
      <formula1>0</formula1>
    </dataValidation>
    <dataValidation type="list" allowBlank="1" showInputMessage="1" showErrorMessage="1" sqref="AC44:AV45">
      <formula1>INDIRECT($P44)</formula1>
    </dataValidation>
    <dataValidation type="list" allowBlank="1" showInputMessage="1" showErrorMessage="1" sqref="AI197:AQ197">
      <formula1>INDIRECT(BW197)</formula1>
    </dataValidation>
    <dataValidation type="list" allowBlank="1" showInputMessage="1" showErrorMessage="1" sqref="AS197:BA197">
      <formula1>INDIRECT(CO197)</formula1>
    </dataValidation>
  </dataValidations>
  <printOptions horizontalCentered="1"/>
  <pageMargins left="0.74803149606299202" right="0.74803149606299202" top="1.37795275590551" bottom="0.39370078740157499" header="0.39370078740157499" footer="0.31496062992126"/>
  <pageSetup paperSize="14" scale="96" orientation="portrait" cellComments="atEnd" r:id="rId1"/>
  <headerFooter>
    <oddHeader>&amp;L&amp;G&amp;R&amp;K00-038PLAN DE MANEJO FORESTAL  DE BOSQUE NATIVO-LEY N° 20.283
Página: &amp;P de &amp;N
Versión 2.0 - Agosto/2020</oddHeader>
  </headerFooter>
  <ignoredErrors>
    <ignoredError sqref="DG10:DH16 DG26:DH30 DG17:DH25 DG31:DH45 DG47 DG46:DH46 DG48:DH71 DH47" unlockedFormula="1"/>
    <ignoredError sqref="DL44 DL34" formula="1"/>
    <ignoredError sqref="DE10:DE71 DJ12 DJ27:DJ48 DP11:DP21" numberStoredAsText="1"/>
  </ignoredError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971" id="{8D7D962E-3D34-47FC-B69B-357F3236AA57}">
            <xm:f>Inventario!$I$2=0</xm:f>
            <x14:dxf>
              <font>
                <color theme="0"/>
              </font>
            </x14:dxf>
          </x14:cfRule>
          <xm:sqref>A232:F233</xm:sqref>
        </x14:conditionalFormatting>
        <x14:conditionalFormatting xmlns:xm="http://schemas.microsoft.com/office/excel/2006/main">
          <x14:cfRule type="expression" priority="19970" id="{B5248131-7CBC-4162-A401-FF63065147F9}">
            <xm:f>Inventario!$I$2=0</xm:f>
            <x14:dxf>
              <font>
                <color theme="0"/>
              </font>
            </x14:dxf>
          </x14:cfRule>
          <xm:sqref>G232</xm:sqref>
        </x14:conditionalFormatting>
        <x14:conditionalFormatting xmlns:xm="http://schemas.microsoft.com/office/excel/2006/main">
          <x14:cfRule type="expression" priority="19969" id="{363BEE62-920C-4FB2-A2FD-F38F74E507EF}">
            <xm:f>Inventario!$I$2=0</xm:f>
            <x14:dxf>
              <font>
                <color theme="0"/>
              </font>
            </x14:dxf>
          </x14:cfRule>
          <xm:sqref>T232:AI233</xm:sqref>
        </x14:conditionalFormatting>
        <x14:conditionalFormatting xmlns:xm="http://schemas.microsoft.com/office/excel/2006/main">
          <x14:cfRule type="expression" priority="19968" id="{5C94A352-C556-483F-BA90-703D53934015}">
            <xm:f>Inventario!$I$2=0</xm:f>
            <x14:dxf>
              <font>
                <color theme="0"/>
              </font>
            </x14:dxf>
          </x14:cfRule>
          <xm:sqref>AJ232:CZ233</xm:sqref>
        </x14:conditionalFormatting>
        <x14:conditionalFormatting xmlns:xm="http://schemas.microsoft.com/office/excel/2006/main">
          <x14:cfRule type="expression" priority="2624" id="{D98D11B7-397B-4770-85DD-73C139BE9FF4}">
            <xm:f>Inventario!$I$2=0</xm:f>
            <x14:dxf>
              <font>
                <color theme="0"/>
              </font>
            </x14:dxf>
          </x14:cfRule>
          <xm:sqref>AI198:AR198</xm:sqref>
        </x14:conditionalFormatting>
        <x14:conditionalFormatting xmlns:xm="http://schemas.microsoft.com/office/excel/2006/main">
          <x14:cfRule type="expression" priority="2623" id="{C1A32B0B-7684-483D-AC18-B517C55CF6A7}">
            <xm:f>Inventario!$I$2=0</xm:f>
            <x14:dxf>
              <font>
                <color theme="0"/>
              </font>
            </x14:dxf>
          </x14:cfRule>
          <xm:sqref>AS198:BB198</xm:sqref>
        </x14:conditionalFormatting>
        <x14:conditionalFormatting xmlns:xm="http://schemas.microsoft.com/office/excel/2006/main">
          <x14:cfRule type="expression" priority="2622" id="{588AFAFD-D521-4047-9006-BEB9DFE3E843}">
            <xm:f>Inventario!$I$2=0</xm:f>
            <x14:dxf>
              <font>
                <color theme="0"/>
              </font>
            </x14:dxf>
          </x14:cfRule>
          <xm:sqref>BC198</xm:sqref>
        </x14:conditionalFormatting>
        <x14:conditionalFormatting xmlns:xm="http://schemas.microsoft.com/office/excel/2006/main">
          <x14:cfRule type="expression" priority="2621" id="{EB6368ED-B401-40B7-9E29-BCE4E91C8CFD}">
            <xm:f>Inventario!$I$2=0</xm:f>
            <x14:dxf>
              <font>
                <color theme="0"/>
              </font>
            </x14:dxf>
          </x14:cfRule>
          <xm:sqref>BN198</xm:sqref>
        </x14:conditionalFormatting>
        <x14:conditionalFormatting xmlns:xm="http://schemas.microsoft.com/office/excel/2006/main">
          <x14:cfRule type="expression" priority="2620" id="{6C54CDE2-6BD6-409F-ABEF-2DBCB3C8A6A9}">
            <xm:f>Inventario!$I$2=0</xm:f>
            <x14:dxf>
              <font>
                <color theme="0"/>
              </font>
            </x14:dxf>
          </x14:cfRule>
          <xm:sqref>BX198 CO198</xm:sqref>
        </x14:conditionalFormatting>
        <x14:conditionalFormatting xmlns:xm="http://schemas.microsoft.com/office/excel/2006/main">
          <x14:cfRule type="expression" priority="2627" id="{82C7BAE8-A9C2-486C-B87A-1B3E7289B766}">
            <xm:f>Inventario!$I$2=0</xm:f>
            <x14:dxf>
              <font>
                <color theme="0"/>
              </font>
            </x14:dxf>
          </x14:cfRule>
          <xm:sqref>A198:F198</xm:sqref>
        </x14:conditionalFormatting>
        <x14:conditionalFormatting xmlns:xm="http://schemas.microsoft.com/office/excel/2006/main">
          <x14:cfRule type="expression" priority="2626" id="{511C4F64-3EAD-4479-9C81-A309AD1B1587}">
            <xm:f>Inventario!$I$2=0</xm:f>
            <x14:dxf>
              <font>
                <color theme="0"/>
              </font>
            </x14:dxf>
          </x14:cfRule>
          <xm:sqref>H198:N198</xm:sqref>
        </x14:conditionalFormatting>
        <x14:conditionalFormatting xmlns:xm="http://schemas.microsoft.com/office/excel/2006/main">
          <x14:cfRule type="expression" priority="2625" id="{23D6CA01-64EC-428B-8E98-782A162C5F91}">
            <xm:f>Inventario!$I$2=0</xm:f>
            <x14:dxf>
              <font>
                <color theme="0"/>
              </font>
            </x14:dxf>
          </x14:cfRule>
          <xm:sqref>Q198:AH198</xm:sqref>
        </x14:conditionalFormatting>
        <x14:conditionalFormatting xmlns:xm="http://schemas.microsoft.com/office/excel/2006/main">
          <x14:cfRule type="expression" priority="2619" id="{17FF32CC-BA59-417A-940B-A6298E5D514A}">
            <xm:f>Inventario!$I$2=0</xm:f>
            <x14:dxf>
              <font>
                <color theme="0"/>
              </font>
            </x14:dxf>
          </x14:cfRule>
          <xm:sqref>CP198:CZ198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L146"/>
  <sheetViews>
    <sheetView zoomScaleNormal="100" workbookViewId="0">
      <selection activeCell="DG29" sqref="DG29"/>
    </sheetView>
  </sheetViews>
  <sheetFormatPr baseColWidth="10" defaultColWidth="11.42578125" defaultRowHeight="15"/>
  <cols>
    <col min="1" max="104" width="0.85546875" style="460" customWidth="1"/>
    <col min="105" max="105" width="3.85546875" style="9" customWidth="1"/>
    <col min="106" max="111" width="3.85546875" style="3" customWidth="1"/>
    <col min="112" max="135" width="4.28515625" style="9" customWidth="1"/>
    <col min="136" max="137" width="5.7109375" style="9" customWidth="1"/>
    <col min="138" max="138" width="8.85546875" style="9" customWidth="1"/>
    <col min="139" max="141" width="5.7109375" style="9" customWidth="1"/>
    <col min="142" max="142" width="5.7109375" style="9" bestFit="1" customWidth="1"/>
    <col min="143" max="192" width="3.7109375" style="9" customWidth="1"/>
    <col min="193" max="219" width="0.85546875" style="9" customWidth="1"/>
    <col min="220" max="16384" width="11.42578125" style="9"/>
  </cols>
  <sheetData>
    <row r="1" spans="1:135" ht="12.95" customHeight="1">
      <c r="A1" s="61" t="s">
        <v>1166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B1" s="449">
        <f>ROW($A$49)-1</f>
        <v>48</v>
      </c>
      <c r="DH1" s="468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322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</row>
    <row r="2" spans="1:135" ht="12.95" customHeight="1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110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F2" s="456" t="s">
        <v>1083</v>
      </c>
      <c r="DG2" s="456" t="s">
        <v>1084</v>
      </c>
      <c r="DH2" s="468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322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</row>
    <row r="3" spans="1:135" ht="12.95" customHeight="1">
      <c r="A3" s="12" t="s">
        <v>2485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B3" s="454" t="s">
        <v>1080</v>
      </c>
      <c r="DC3" s="454" t="s">
        <v>1083</v>
      </c>
      <c r="DD3" s="454" t="s">
        <v>1084</v>
      </c>
      <c r="DF3" s="455">
        <f>ROW($A$11)+1</f>
        <v>12</v>
      </c>
      <c r="DG3" s="455">
        <f>ROW($A$15)-1</f>
        <v>14</v>
      </c>
      <c r="DH3" s="468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322"/>
      <c r="DU3" s="110"/>
      <c r="DV3" s="110"/>
      <c r="DW3" s="110"/>
      <c r="DX3" s="110"/>
      <c r="DY3" s="110"/>
      <c r="DZ3" s="110"/>
      <c r="EA3" s="110"/>
      <c r="EB3" s="110"/>
      <c r="EC3" s="110"/>
      <c r="ED3" s="110"/>
      <c r="EE3" s="110"/>
    </row>
    <row r="4" spans="1:135" ht="12.95" customHeight="1">
      <c r="A4" s="14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821" t="str">
        <f>Rodal!$B$4</f>
        <v>C2</v>
      </c>
      <c r="Z4" s="1821"/>
      <c r="AA4" s="1821"/>
      <c r="AB4" s="1821"/>
      <c r="AC4" s="1821"/>
      <c r="AD4" s="1821"/>
      <c r="AE4" s="1831" t="str">
        <f>Rodal!$I$5</f>
        <v>Aleatorio simple</v>
      </c>
      <c r="AF4" s="1831"/>
      <c r="AG4" s="1831"/>
      <c r="AH4" s="1831"/>
      <c r="AI4" s="1831"/>
      <c r="AJ4" s="1831"/>
      <c r="AK4" s="1831"/>
      <c r="AL4" s="1831"/>
      <c r="AM4" s="1831"/>
      <c r="AN4" s="1831"/>
      <c r="AO4" s="1831"/>
      <c r="AP4" s="1831"/>
      <c r="AQ4" s="1831"/>
      <c r="AR4" s="1831"/>
      <c r="AS4" s="1831"/>
      <c r="AT4" s="1831"/>
      <c r="AU4" s="1831"/>
      <c r="AV4" s="1831"/>
      <c r="AW4" s="1831"/>
      <c r="AX4" s="1831"/>
      <c r="AY4" s="1831"/>
      <c r="AZ4" s="1831"/>
      <c r="BA4" s="1831"/>
      <c r="BB4" s="1831"/>
      <c r="BC4" s="1831"/>
      <c r="BD4" s="1819" t="str">
        <f>REPLACE(LOWER(IFERROR(Rodal!$I$8,"")),1,1,UPPER(LEFT(IFERROR(Rodal!$I$8,""))))</f>
        <v>Circular</v>
      </c>
      <c r="BE4" s="1819"/>
      <c r="BF4" s="1819"/>
      <c r="BG4" s="1819"/>
      <c r="BH4" s="1819"/>
      <c r="BI4" s="1819"/>
      <c r="BJ4" s="1819"/>
      <c r="BK4" s="1819"/>
      <c r="BL4" s="1819"/>
      <c r="BM4" s="1819"/>
      <c r="BN4" s="1819"/>
      <c r="BO4" s="1819"/>
      <c r="BP4" s="1820">
        <f>Rodal!$I$7</f>
        <v>500</v>
      </c>
      <c r="BQ4" s="1820"/>
      <c r="BR4" s="1820"/>
      <c r="BS4" s="1820"/>
      <c r="BT4" s="1820"/>
      <c r="BU4" s="1820"/>
      <c r="BV4" s="1820"/>
      <c r="BW4" s="1820"/>
      <c r="BX4" s="1820"/>
      <c r="BY4" s="1820"/>
      <c r="BZ4" s="1820"/>
      <c r="CA4" s="1820"/>
      <c r="CB4" s="1820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B4" s="453">
        <f>DD4-DC4+1</f>
        <v>1</v>
      </c>
      <c r="DC4" s="452">
        <f>ROW($Y$9)</f>
        <v>9</v>
      </c>
      <c r="DD4" s="453">
        <f>ROW($Y$10)-1</f>
        <v>9</v>
      </c>
      <c r="DF4" s="455">
        <f>ROW($A$29)+1</f>
        <v>30</v>
      </c>
      <c r="DG4" s="455">
        <f>ROW($A$33)-1</f>
        <v>32</v>
      </c>
      <c r="DH4" s="468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322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</row>
    <row r="5" spans="1:135" ht="12.95" customHeight="1" thickBot="1">
      <c r="A5" s="15" t="s">
        <v>2777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B5" s="452"/>
      <c r="DC5" s="452">
        <f>ROW($A$43)</f>
        <v>43</v>
      </c>
      <c r="DD5" s="452">
        <f>ROW($A$44)-1</f>
        <v>43</v>
      </c>
      <c r="DH5" s="468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322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</row>
    <row r="6" spans="1:135" ht="12.95" customHeight="1" thickBo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1837"/>
      <c r="Z6" s="1838"/>
      <c r="AA6" s="1838"/>
      <c r="AB6" s="1838"/>
      <c r="AC6" s="1838"/>
      <c r="AD6" s="1839"/>
      <c r="AE6" s="1842" t="s">
        <v>1482</v>
      </c>
      <c r="AF6" s="1843"/>
      <c r="AG6" s="1843"/>
      <c r="AH6" s="1843"/>
      <c r="AI6" s="1843"/>
      <c r="AJ6" s="1843"/>
      <c r="AK6" s="1843"/>
      <c r="AL6" s="1843"/>
      <c r="AM6" s="1843"/>
      <c r="AN6" s="1843"/>
      <c r="AO6" s="1843"/>
      <c r="AP6" s="1843"/>
      <c r="AQ6" s="1843"/>
      <c r="AR6" s="1843"/>
      <c r="AS6" s="1843"/>
      <c r="AT6" s="1843"/>
      <c r="AU6" s="1843"/>
      <c r="AV6" s="1843"/>
      <c r="AW6" s="1843"/>
      <c r="AX6" s="1843"/>
      <c r="AY6" s="1843"/>
      <c r="AZ6" s="1843"/>
      <c r="BA6" s="1843"/>
      <c r="BB6" s="1843"/>
      <c r="BC6" s="1843"/>
      <c r="BD6" s="1844"/>
      <c r="BE6" s="1844"/>
      <c r="BF6" s="1844"/>
      <c r="BG6" s="1844"/>
      <c r="BH6" s="1844"/>
      <c r="BI6" s="1844"/>
      <c r="BJ6" s="1844"/>
      <c r="BK6" s="1844"/>
      <c r="BL6" s="1844"/>
      <c r="BM6" s="1844"/>
      <c r="BN6" s="1844"/>
      <c r="BO6" s="1844"/>
      <c r="BP6" s="1844"/>
      <c r="BQ6" s="1844"/>
      <c r="BR6" s="1844"/>
      <c r="BS6" s="1844"/>
      <c r="BT6" s="1844"/>
      <c r="BU6" s="1844"/>
      <c r="BV6" s="1844"/>
      <c r="BW6" s="1844"/>
      <c r="BX6" s="1844"/>
      <c r="BY6" s="1844"/>
      <c r="BZ6" s="1844"/>
      <c r="CA6" s="1844"/>
      <c r="CB6" s="1845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B6" s="452"/>
      <c r="DC6" s="452">
        <f>ROW($A$48)</f>
        <v>48</v>
      </c>
      <c r="DD6" s="452">
        <f>ROW($A$49)-1</f>
        <v>48</v>
      </c>
      <c r="DH6" s="468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322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</row>
    <row r="7" spans="1:135" ht="12.95" customHeight="1" thickBo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1834" t="s">
        <v>0</v>
      </c>
      <c r="Z7" s="1835"/>
      <c r="AA7" s="1835"/>
      <c r="AB7" s="1835"/>
      <c r="AC7" s="1835"/>
      <c r="AD7" s="1836"/>
      <c r="AE7" s="1830" t="s">
        <v>1060</v>
      </c>
      <c r="AF7" s="1846"/>
      <c r="AG7" s="1846"/>
      <c r="AH7" s="1846"/>
      <c r="AI7" s="1846"/>
      <c r="AJ7" s="1846"/>
      <c r="AK7" s="1846"/>
      <c r="AL7" s="1846"/>
      <c r="AM7" s="1846"/>
      <c r="AN7" s="1846"/>
      <c r="AO7" s="1846"/>
      <c r="AP7" s="1846"/>
      <c r="AQ7" s="1846"/>
      <c r="AR7" s="1846"/>
      <c r="AS7" s="1846"/>
      <c r="AT7" s="1846"/>
      <c r="AU7" s="1846"/>
      <c r="AV7" s="1846"/>
      <c r="AW7" s="1846"/>
      <c r="AX7" s="1846"/>
      <c r="AY7" s="1846"/>
      <c r="AZ7" s="1846"/>
      <c r="BA7" s="1846"/>
      <c r="BB7" s="1846"/>
      <c r="BC7" s="1846"/>
      <c r="BD7" s="1827" t="s">
        <v>5</v>
      </c>
      <c r="BE7" s="1828"/>
      <c r="BF7" s="1828"/>
      <c r="BG7" s="1828"/>
      <c r="BH7" s="1828"/>
      <c r="BI7" s="1828"/>
      <c r="BJ7" s="1828"/>
      <c r="BK7" s="1828"/>
      <c r="BL7" s="1828"/>
      <c r="BM7" s="1828"/>
      <c r="BN7" s="1828"/>
      <c r="BO7" s="1828"/>
      <c r="BP7" s="1828"/>
      <c r="BQ7" s="1828"/>
      <c r="BR7" s="1828"/>
      <c r="BS7" s="1828"/>
      <c r="BT7" s="1828"/>
      <c r="BU7" s="1828"/>
      <c r="BV7" s="1828"/>
      <c r="BW7" s="1828"/>
      <c r="BX7" s="1828"/>
      <c r="BY7" s="1828"/>
      <c r="BZ7" s="1828"/>
      <c r="CA7" s="1828"/>
      <c r="CB7" s="1829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8"/>
      <c r="DB7" s="455">
        <f>DD7-DC7+1</f>
        <v>8</v>
      </c>
      <c r="DC7" s="455">
        <f>ROW($Q$20)</f>
        <v>20</v>
      </c>
      <c r="DD7" s="455">
        <f>ROW($Q$28)-1</f>
        <v>27</v>
      </c>
      <c r="DH7" s="468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322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</row>
    <row r="8" spans="1:135" ht="12.95" customHeight="1" thickBo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1824"/>
      <c r="Z8" s="1825"/>
      <c r="AA8" s="1825"/>
      <c r="AB8" s="1825"/>
      <c r="AC8" s="1825"/>
      <c r="AD8" s="1826"/>
      <c r="AE8" s="1846"/>
      <c r="AF8" s="1846"/>
      <c r="AG8" s="1846"/>
      <c r="AH8" s="1846"/>
      <c r="AI8" s="1846"/>
      <c r="AJ8" s="1846"/>
      <c r="AK8" s="1846"/>
      <c r="AL8" s="1846"/>
      <c r="AM8" s="1846"/>
      <c r="AN8" s="1846"/>
      <c r="AO8" s="1846"/>
      <c r="AP8" s="1846"/>
      <c r="AQ8" s="1846"/>
      <c r="AR8" s="1846"/>
      <c r="AS8" s="1846"/>
      <c r="AT8" s="1846"/>
      <c r="AU8" s="1846"/>
      <c r="AV8" s="1846"/>
      <c r="AW8" s="1846"/>
      <c r="AX8" s="1846"/>
      <c r="AY8" s="1846"/>
      <c r="AZ8" s="1846"/>
      <c r="BA8" s="1846"/>
      <c r="BB8" s="1846"/>
      <c r="BC8" s="1846"/>
      <c r="BD8" s="1830" t="s">
        <v>1064</v>
      </c>
      <c r="BE8" s="1830"/>
      <c r="BF8" s="1830"/>
      <c r="BG8" s="1830"/>
      <c r="BH8" s="1830"/>
      <c r="BI8" s="1830"/>
      <c r="BJ8" s="1830"/>
      <c r="BK8" s="1830"/>
      <c r="BL8" s="1830"/>
      <c r="BM8" s="1830"/>
      <c r="BN8" s="1830"/>
      <c r="BO8" s="1830"/>
      <c r="BP8" s="1827" t="s">
        <v>1063</v>
      </c>
      <c r="BQ8" s="1828"/>
      <c r="BR8" s="1828"/>
      <c r="BS8" s="1828"/>
      <c r="BT8" s="1828"/>
      <c r="BU8" s="1828"/>
      <c r="BV8" s="1828"/>
      <c r="BW8" s="1828"/>
      <c r="BX8" s="1828"/>
      <c r="BY8" s="1828"/>
      <c r="BZ8" s="1828"/>
      <c r="CA8" s="1828"/>
      <c r="CB8" s="183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712"/>
      <c r="DB8" s="458">
        <f>DD8-DC8+1</f>
        <v>1</v>
      </c>
      <c r="DC8" s="458">
        <f>ROW($A$37)</f>
        <v>37</v>
      </c>
      <c r="DD8" s="458">
        <f>ROW($A$38)-1</f>
        <v>37</v>
      </c>
      <c r="DE8" s="114"/>
      <c r="DF8" s="114"/>
      <c r="DH8" s="468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322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</row>
    <row r="9" spans="1:135" ht="12.9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1822" t="s">
        <v>3330</v>
      </c>
      <c r="Z9" s="1822"/>
      <c r="AA9" s="1822"/>
      <c r="AB9" s="1822"/>
      <c r="AC9" s="1822"/>
      <c r="AD9" s="1823"/>
      <c r="AE9" s="1840"/>
      <c r="AF9" s="1840"/>
      <c r="AG9" s="1840"/>
      <c r="AH9" s="1840"/>
      <c r="AI9" s="1840"/>
      <c r="AJ9" s="1840"/>
      <c r="AK9" s="1840"/>
      <c r="AL9" s="1840"/>
      <c r="AM9" s="1840"/>
      <c r="AN9" s="1840"/>
      <c r="AO9" s="1840"/>
      <c r="AP9" s="1840"/>
      <c r="AQ9" s="1840"/>
      <c r="AR9" s="1840"/>
      <c r="AS9" s="1840"/>
      <c r="AT9" s="1840"/>
      <c r="AU9" s="1840"/>
      <c r="AV9" s="1840"/>
      <c r="AW9" s="1840"/>
      <c r="AX9" s="1840"/>
      <c r="AY9" s="1840"/>
      <c r="AZ9" s="1840"/>
      <c r="BA9" s="1840"/>
      <c r="BB9" s="1840"/>
      <c r="BC9" s="1840"/>
      <c r="BD9" s="1841"/>
      <c r="BE9" s="1841"/>
      <c r="BF9" s="1841"/>
      <c r="BG9" s="1841"/>
      <c r="BH9" s="1841"/>
      <c r="BI9" s="1841"/>
      <c r="BJ9" s="1841"/>
      <c r="BK9" s="1841"/>
      <c r="BL9" s="1841"/>
      <c r="BM9" s="1841"/>
      <c r="BN9" s="1841"/>
      <c r="BO9" s="1841"/>
      <c r="BP9" s="1832"/>
      <c r="BQ9" s="1832"/>
      <c r="BR9" s="1832"/>
      <c r="BS9" s="1832"/>
      <c r="BT9" s="1832"/>
      <c r="BU9" s="1832"/>
      <c r="BV9" s="1832"/>
      <c r="BW9" s="1832"/>
      <c r="BX9" s="1832"/>
      <c r="BY9" s="1832"/>
      <c r="BZ9" s="1832"/>
      <c r="CA9" s="1832"/>
      <c r="CB9" s="1832"/>
      <c r="CC9" s="13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C9" s="4"/>
      <c r="DD9" s="4"/>
      <c r="DE9" s="4"/>
      <c r="DH9" s="468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322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</row>
    <row r="10" spans="1:135" ht="12.95" customHeight="1">
      <c r="A10" s="17"/>
      <c r="B10" s="9"/>
      <c r="C10" s="9"/>
      <c r="D10" s="9"/>
      <c r="E10" s="9"/>
      <c r="F10" s="9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1847"/>
      <c r="Z10" s="1848"/>
      <c r="AA10" s="1848"/>
      <c r="AB10" s="1848"/>
      <c r="AC10" s="1848"/>
      <c r="AD10" s="1848"/>
      <c r="AE10" s="450"/>
      <c r="AF10" s="450"/>
      <c r="AG10" s="450"/>
      <c r="AH10" s="450"/>
      <c r="AI10" s="450"/>
      <c r="AJ10" s="450"/>
      <c r="AK10" s="450"/>
      <c r="AL10" s="450"/>
      <c r="AM10" s="450"/>
      <c r="AN10" s="450"/>
      <c r="AO10" s="450"/>
      <c r="AP10" s="450"/>
      <c r="AQ10" s="450"/>
      <c r="AR10" s="451"/>
      <c r="AS10" s="451"/>
      <c r="AT10" s="451"/>
      <c r="AU10" s="451"/>
      <c r="AV10" s="451"/>
      <c r="AW10" s="451"/>
      <c r="AX10" s="451"/>
      <c r="AY10" s="451"/>
      <c r="AZ10" s="451"/>
      <c r="BA10" s="451"/>
      <c r="BB10" s="451"/>
      <c r="BC10" s="451"/>
      <c r="BD10" s="450"/>
      <c r="BE10" s="450"/>
      <c r="BF10" s="450"/>
      <c r="BG10" s="450"/>
      <c r="BH10" s="450"/>
      <c r="BI10" s="450"/>
      <c r="BJ10" s="450"/>
      <c r="BK10" s="450"/>
      <c r="BL10" s="450"/>
      <c r="BM10" s="450"/>
      <c r="BN10" s="450"/>
      <c r="BO10" s="450"/>
      <c r="BP10" s="450"/>
      <c r="BQ10" s="450"/>
      <c r="BR10" s="450"/>
      <c r="BS10" s="450"/>
      <c r="BT10" s="450"/>
      <c r="BU10" s="450"/>
      <c r="BV10" s="450"/>
      <c r="BW10" s="450"/>
      <c r="BX10" s="450"/>
      <c r="BY10" s="450"/>
      <c r="BZ10" s="450"/>
      <c r="CA10" s="450"/>
      <c r="CB10" s="450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H10" s="468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322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</row>
    <row r="11" spans="1:135" ht="12.95" customHeight="1" thickBot="1">
      <c r="A11" s="17" t="s">
        <v>2799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5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H11" s="468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322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</row>
    <row r="12" spans="1:135" ht="12.95" customHeight="1">
      <c r="A12" s="1076" t="s">
        <v>2622</v>
      </c>
      <c r="B12" s="1770"/>
      <c r="C12" s="1770"/>
      <c r="D12" s="1770"/>
      <c r="E12" s="1770"/>
      <c r="F12" s="1770"/>
      <c r="G12" s="1770"/>
      <c r="H12" s="1770"/>
      <c r="I12" s="1770"/>
      <c r="J12" s="1770"/>
      <c r="K12" s="1770"/>
      <c r="L12" s="1770"/>
      <c r="M12" s="1770"/>
      <c r="N12" s="1770"/>
      <c r="O12" s="1770"/>
      <c r="P12" s="1770"/>
      <c r="Q12" s="1770"/>
      <c r="R12" s="1770"/>
      <c r="S12" s="1770"/>
      <c r="T12" s="1770"/>
      <c r="U12" s="1770"/>
      <c r="V12" s="1770"/>
      <c r="W12" s="1770"/>
      <c r="X12" s="1770"/>
      <c r="Y12" s="1770"/>
      <c r="Z12" s="1770"/>
      <c r="AA12" s="1770"/>
      <c r="AB12" s="1770"/>
      <c r="AC12" s="1770"/>
      <c r="AD12" s="1770"/>
      <c r="AE12" s="1770"/>
      <c r="AF12" s="1770"/>
      <c r="AG12" s="1770"/>
      <c r="AH12" s="1770"/>
      <c r="AI12" s="1770"/>
      <c r="AJ12" s="1770"/>
      <c r="AK12" s="1770"/>
      <c r="AL12" s="1770"/>
      <c r="AM12" s="1770"/>
      <c r="AN12" s="1770"/>
      <c r="AO12" s="1770"/>
      <c r="AP12" s="1770"/>
      <c r="AQ12" s="1770"/>
      <c r="AR12" s="1770"/>
      <c r="AS12" s="1770"/>
      <c r="AT12" s="1770"/>
      <c r="AU12" s="1770"/>
      <c r="AV12" s="1770"/>
      <c r="AW12" s="1770"/>
      <c r="AX12" s="1770"/>
      <c r="AY12" s="1770"/>
      <c r="AZ12" s="1770"/>
      <c r="BA12" s="1770"/>
      <c r="BB12" s="1770"/>
      <c r="BC12" s="1770"/>
      <c r="BD12" s="1770"/>
      <c r="BE12" s="1770"/>
      <c r="BF12" s="1770"/>
      <c r="BG12" s="1770"/>
      <c r="BH12" s="1770"/>
      <c r="BI12" s="1770"/>
      <c r="BJ12" s="1770"/>
      <c r="BK12" s="1770"/>
      <c r="BL12" s="1770"/>
      <c r="BM12" s="1770"/>
      <c r="BN12" s="1770"/>
      <c r="BO12" s="1770"/>
      <c r="BP12" s="1770"/>
      <c r="BQ12" s="1770"/>
      <c r="BR12" s="1770"/>
      <c r="BS12" s="1770"/>
      <c r="BT12" s="1770"/>
      <c r="BU12" s="1770"/>
      <c r="BV12" s="1770"/>
      <c r="BW12" s="1770"/>
      <c r="BX12" s="1770"/>
      <c r="BY12" s="1770"/>
      <c r="BZ12" s="1770"/>
      <c r="CA12" s="1770"/>
      <c r="CB12" s="1770"/>
      <c r="CC12" s="1770"/>
      <c r="CD12" s="1770"/>
      <c r="CE12" s="1770"/>
      <c r="CF12" s="1770"/>
      <c r="CG12" s="1770"/>
      <c r="CH12" s="1770"/>
      <c r="CI12" s="1770"/>
      <c r="CJ12" s="1770"/>
      <c r="CK12" s="1770"/>
      <c r="CL12" s="1770"/>
      <c r="CM12" s="1770"/>
      <c r="CN12" s="1770"/>
      <c r="CO12" s="1770"/>
      <c r="CP12" s="1770"/>
      <c r="CQ12" s="1770"/>
      <c r="CR12" s="1770"/>
      <c r="CS12" s="1770"/>
      <c r="CT12" s="1770"/>
      <c r="CU12" s="1770"/>
      <c r="CV12" s="1770"/>
      <c r="CW12" s="1770"/>
      <c r="CX12" s="1770"/>
      <c r="CY12" s="1770"/>
      <c r="CZ12" s="1771"/>
      <c r="DF12" s="4"/>
      <c r="DH12" s="468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322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</row>
    <row r="13" spans="1:135" ht="12.95" customHeight="1">
      <c r="A13" s="1772"/>
      <c r="B13" s="1773"/>
      <c r="C13" s="1773"/>
      <c r="D13" s="1773"/>
      <c r="E13" s="1773"/>
      <c r="F13" s="1773"/>
      <c r="G13" s="1773"/>
      <c r="H13" s="1773"/>
      <c r="I13" s="1773"/>
      <c r="J13" s="1773"/>
      <c r="K13" s="1773"/>
      <c r="L13" s="1773"/>
      <c r="M13" s="1773"/>
      <c r="N13" s="1773"/>
      <c r="O13" s="1773"/>
      <c r="P13" s="1773"/>
      <c r="Q13" s="1773"/>
      <c r="R13" s="1773"/>
      <c r="S13" s="1773"/>
      <c r="T13" s="1773"/>
      <c r="U13" s="1773"/>
      <c r="V13" s="1773"/>
      <c r="W13" s="1773"/>
      <c r="X13" s="1773"/>
      <c r="Y13" s="1773"/>
      <c r="Z13" s="1773"/>
      <c r="AA13" s="1773"/>
      <c r="AB13" s="1773"/>
      <c r="AC13" s="1773"/>
      <c r="AD13" s="1773"/>
      <c r="AE13" s="1773"/>
      <c r="AF13" s="1773"/>
      <c r="AG13" s="1773"/>
      <c r="AH13" s="1773"/>
      <c r="AI13" s="1773"/>
      <c r="AJ13" s="1773"/>
      <c r="AK13" s="1773"/>
      <c r="AL13" s="1773"/>
      <c r="AM13" s="1773"/>
      <c r="AN13" s="1773"/>
      <c r="AO13" s="1773"/>
      <c r="AP13" s="1773"/>
      <c r="AQ13" s="1773"/>
      <c r="AR13" s="1773"/>
      <c r="AS13" s="1773"/>
      <c r="AT13" s="1773"/>
      <c r="AU13" s="1773"/>
      <c r="AV13" s="1773"/>
      <c r="AW13" s="1773"/>
      <c r="AX13" s="1773"/>
      <c r="AY13" s="1773"/>
      <c r="AZ13" s="1773"/>
      <c r="BA13" s="1773"/>
      <c r="BB13" s="1773"/>
      <c r="BC13" s="1773"/>
      <c r="BD13" s="1773"/>
      <c r="BE13" s="1773"/>
      <c r="BF13" s="1773"/>
      <c r="BG13" s="1773"/>
      <c r="BH13" s="1773"/>
      <c r="BI13" s="1773"/>
      <c r="BJ13" s="1773"/>
      <c r="BK13" s="1773"/>
      <c r="BL13" s="1773"/>
      <c r="BM13" s="1773"/>
      <c r="BN13" s="1773"/>
      <c r="BO13" s="1773"/>
      <c r="BP13" s="1773"/>
      <c r="BQ13" s="1773"/>
      <c r="BR13" s="1773"/>
      <c r="BS13" s="1773"/>
      <c r="BT13" s="1773"/>
      <c r="BU13" s="1773"/>
      <c r="BV13" s="1773"/>
      <c r="BW13" s="1773"/>
      <c r="BX13" s="1773"/>
      <c r="BY13" s="1773"/>
      <c r="BZ13" s="1773"/>
      <c r="CA13" s="1773"/>
      <c r="CB13" s="1773"/>
      <c r="CC13" s="1773"/>
      <c r="CD13" s="1773"/>
      <c r="CE13" s="1773"/>
      <c r="CF13" s="1773"/>
      <c r="CG13" s="1773"/>
      <c r="CH13" s="1773"/>
      <c r="CI13" s="1773"/>
      <c r="CJ13" s="1773"/>
      <c r="CK13" s="1773"/>
      <c r="CL13" s="1773"/>
      <c r="CM13" s="1773"/>
      <c r="CN13" s="1773"/>
      <c r="CO13" s="1773"/>
      <c r="CP13" s="1773"/>
      <c r="CQ13" s="1773"/>
      <c r="CR13" s="1773"/>
      <c r="CS13" s="1773"/>
      <c r="CT13" s="1773"/>
      <c r="CU13" s="1773"/>
      <c r="CV13" s="1773"/>
      <c r="CW13" s="1773"/>
      <c r="CX13" s="1773"/>
      <c r="CY13" s="1773"/>
      <c r="CZ13" s="1774"/>
      <c r="DH13" s="468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322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</row>
    <row r="14" spans="1:135" ht="12.95" customHeight="1" thickBot="1">
      <c r="A14" s="1775"/>
      <c r="B14" s="1776"/>
      <c r="C14" s="1776"/>
      <c r="D14" s="1776"/>
      <c r="E14" s="1776"/>
      <c r="F14" s="1776"/>
      <c r="G14" s="1776"/>
      <c r="H14" s="1776"/>
      <c r="I14" s="1776"/>
      <c r="J14" s="1776"/>
      <c r="K14" s="1776"/>
      <c r="L14" s="1776"/>
      <c r="M14" s="1776"/>
      <c r="N14" s="1776"/>
      <c r="O14" s="1776"/>
      <c r="P14" s="1776"/>
      <c r="Q14" s="1776"/>
      <c r="R14" s="1776"/>
      <c r="S14" s="1776"/>
      <c r="T14" s="1776"/>
      <c r="U14" s="1776"/>
      <c r="V14" s="1776"/>
      <c r="W14" s="1776"/>
      <c r="X14" s="1776"/>
      <c r="Y14" s="1776"/>
      <c r="Z14" s="1776"/>
      <c r="AA14" s="1776"/>
      <c r="AB14" s="1776"/>
      <c r="AC14" s="1776"/>
      <c r="AD14" s="1776"/>
      <c r="AE14" s="1776"/>
      <c r="AF14" s="1776"/>
      <c r="AG14" s="1776"/>
      <c r="AH14" s="1776"/>
      <c r="AI14" s="1776"/>
      <c r="AJ14" s="1776"/>
      <c r="AK14" s="1776"/>
      <c r="AL14" s="1776"/>
      <c r="AM14" s="1776"/>
      <c r="AN14" s="1776"/>
      <c r="AO14" s="1776"/>
      <c r="AP14" s="1776"/>
      <c r="AQ14" s="1776"/>
      <c r="AR14" s="1776"/>
      <c r="AS14" s="1776"/>
      <c r="AT14" s="1776"/>
      <c r="AU14" s="1776"/>
      <c r="AV14" s="1776"/>
      <c r="AW14" s="1776"/>
      <c r="AX14" s="1776"/>
      <c r="AY14" s="1776"/>
      <c r="AZ14" s="1776"/>
      <c r="BA14" s="1776"/>
      <c r="BB14" s="1776"/>
      <c r="BC14" s="1776"/>
      <c r="BD14" s="1776"/>
      <c r="BE14" s="1776"/>
      <c r="BF14" s="1776"/>
      <c r="BG14" s="1776"/>
      <c r="BH14" s="1776"/>
      <c r="BI14" s="1776"/>
      <c r="BJ14" s="1776"/>
      <c r="BK14" s="1776"/>
      <c r="BL14" s="1776"/>
      <c r="BM14" s="1776"/>
      <c r="BN14" s="1776"/>
      <c r="BO14" s="1776"/>
      <c r="BP14" s="1776"/>
      <c r="BQ14" s="1776"/>
      <c r="BR14" s="1776"/>
      <c r="BS14" s="1776"/>
      <c r="BT14" s="1776"/>
      <c r="BU14" s="1776"/>
      <c r="BV14" s="1776"/>
      <c r="BW14" s="1776"/>
      <c r="BX14" s="1776"/>
      <c r="BY14" s="1776"/>
      <c r="BZ14" s="1776"/>
      <c r="CA14" s="1776"/>
      <c r="CB14" s="1776"/>
      <c r="CC14" s="1776"/>
      <c r="CD14" s="1776"/>
      <c r="CE14" s="1776"/>
      <c r="CF14" s="1776"/>
      <c r="CG14" s="1776"/>
      <c r="CH14" s="1776"/>
      <c r="CI14" s="1776"/>
      <c r="CJ14" s="1776"/>
      <c r="CK14" s="1776"/>
      <c r="CL14" s="1776"/>
      <c r="CM14" s="1776"/>
      <c r="CN14" s="1776"/>
      <c r="CO14" s="1776"/>
      <c r="CP14" s="1776"/>
      <c r="CQ14" s="1776"/>
      <c r="CR14" s="1776"/>
      <c r="CS14" s="1776"/>
      <c r="CT14" s="1776"/>
      <c r="CU14" s="1776"/>
      <c r="CV14" s="1776"/>
      <c r="CW14" s="1776"/>
      <c r="CX14" s="1776"/>
      <c r="CY14" s="1776"/>
      <c r="CZ14" s="1777"/>
      <c r="DH14" s="468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322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</row>
    <row r="15" spans="1:135" ht="12.95" customHeight="1">
      <c r="A15" s="17"/>
      <c r="B15" s="9"/>
      <c r="C15" s="9"/>
      <c r="D15" s="9"/>
      <c r="E15" s="9"/>
      <c r="F15" s="9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9"/>
      <c r="AA15" s="9"/>
      <c r="AB15" s="9"/>
      <c r="AC15" s="9"/>
      <c r="AD15" s="9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H15" s="468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322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</row>
    <row r="16" spans="1:135" ht="12.95" customHeight="1" thickBot="1">
      <c r="A16" s="15" t="s">
        <v>2794</v>
      </c>
      <c r="B16" s="13"/>
      <c r="C16" s="13"/>
      <c r="D16" s="13"/>
      <c r="E16" s="13"/>
      <c r="F16" s="1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5"/>
      <c r="BE16" s="5"/>
      <c r="BF16" s="5"/>
      <c r="BG16" s="5"/>
      <c r="BH16" s="5"/>
      <c r="BI16" s="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16"/>
      <c r="DH16" s="468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322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</row>
    <row r="17" spans="1:135" ht="12.95" customHeight="1" thickBot="1">
      <c r="A17" s="13"/>
      <c r="B17" s="13"/>
      <c r="C17" s="13"/>
      <c r="D17" s="13"/>
      <c r="E17" s="13"/>
      <c r="F17" s="13"/>
      <c r="G17" s="5"/>
      <c r="H17" s="5"/>
      <c r="I17" s="5"/>
      <c r="J17" s="5"/>
      <c r="K17" s="5"/>
      <c r="L17" s="5"/>
      <c r="M17" s="5"/>
      <c r="N17" s="5"/>
      <c r="O17" s="5"/>
      <c r="P17" s="5"/>
      <c r="Q17" s="1541" t="s">
        <v>1081</v>
      </c>
      <c r="R17" s="1851"/>
      <c r="S17" s="1851"/>
      <c r="T17" s="1851"/>
      <c r="U17" s="1851"/>
      <c r="V17" s="1851"/>
      <c r="W17" s="1851"/>
      <c r="X17" s="1851"/>
      <c r="Y17" s="1851"/>
      <c r="Z17" s="1851"/>
      <c r="AA17" s="1851"/>
      <c r="AB17" s="1851"/>
      <c r="AC17" s="1851"/>
      <c r="AD17" s="1851"/>
      <c r="AE17" s="1851"/>
      <c r="AF17" s="1851"/>
      <c r="AG17" s="1778" t="s">
        <v>1082</v>
      </c>
      <c r="AH17" s="1779"/>
      <c r="AI17" s="1779"/>
      <c r="AJ17" s="1779"/>
      <c r="AK17" s="1779"/>
      <c r="AL17" s="1779"/>
      <c r="AM17" s="1779"/>
      <c r="AN17" s="1779"/>
      <c r="AO17" s="1779"/>
      <c r="AP17" s="1779"/>
      <c r="AQ17" s="1779"/>
      <c r="AR17" s="1779"/>
      <c r="AS17" s="1779"/>
      <c r="AT17" s="1779"/>
      <c r="AU17" s="1779"/>
      <c r="AV17" s="1779"/>
      <c r="AW17" s="1779"/>
      <c r="AX17" s="1779"/>
      <c r="AY17" s="1779"/>
      <c r="AZ17" s="1779"/>
      <c r="BA17" s="1779"/>
      <c r="BB17" s="1779"/>
      <c r="BC17" s="1779"/>
      <c r="BD17" s="1779"/>
      <c r="BE17" s="1779"/>
      <c r="BF17" s="1779"/>
      <c r="BG17" s="1779"/>
      <c r="BH17" s="1779"/>
      <c r="BI17" s="1779"/>
      <c r="BJ17" s="1779"/>
      <c r="BK17" s="1779"/>
      <c r="BL17" s="1780"/>
      <c r="BM17" s="1898" t="s">
        <v>2812</v>
      </c>
      <c r="BN17" s="1899"/>
      <c r="BO17" s="1899"/>
      <c r="BP17" s="1899"/>
      <c r="BQ17" s="1899"/>
      <c r="BR17" s="1899"/>
      <c r="BS17" s="1899"/>
      <c r="BT17" s="1899"/>
      <c r="BU17" s="1899"/>
      <c r="BV17" s="1899"/>
      <c r="BW17" s="1899"/>
      <c r="BX17" s="1899"/>
      <c r="BY17" s="1900"/>
      <c r="BZ17" s="1900"/>
      <c r="CA17" s="1900"/>
      <c r="CB17" s="1900"/>
      <c r="CC17" s="1900"/>
      <c r="CD17" s="1900"/>
      <c r="CE17" s="1900"/>
      <c r="CF17" s="1900"/>
      <c r="CG17" s="1900"/>
      <c r="CH17" s="1900"/>
      <c r="CI17" s="1900"/>
      <c r="CJ17" s="1901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16"/>
      <c r="DH17" s="468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322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</row>
    <row r="18" spans="1:135" ht="12.95" customHeight="1">
      <c r="A18" s="13"/>
      <c r="B18" s="13"/>
      <c r="C18" s="13"/>
      <c r="D18" s="13"/>
      <c r="E18" s="13"/>
      <c r="F18" s="13"/>
      <c r="G18" s="5"/>
      <c r="H18" s="5"/>
      <c r="I18" s="5"/>
      <c r="J18" s="5"/>
      <c r="K18" s="5"/>
      <c r="L18" s="5"/>
      <c r="M18" s="5"/>
      <c r="N18" s="5"/>
      <c r="O18" s="5"/>
      <c r="P18" s="5"/>
      <c r="Q18" s="1885" t="s">
        <v>0</v>
      </c>
      <c r="R18" s="1883"/>
      <c r="S18" s="1883"/>
      <c r="T18" s="1883"/>
      <c r="U18" s="1883"/>
      <c r="V18" s="1884"/>
      <c r="W18" s="1887" t="s">
        <v>1079</v>
      </c>
      <c r="X18" s="1883"/>
      <c r="Y18" s="1883"/>
      <c r="Z18" s="1883"/>
      <c r="AA18" s="1883"/>
      <c r="AB18" s="1883"/>
      <c r="AC18" s="1883"/>
      <c r="AD18" s="1883"/>
      <c r="AE18" s="1883"/>
      <c r="AF18" s="1884"/>
      <c r="AG18" s="1882" t="s">
        <v>1061</v>
      </c>
      <c r="AH18" s="1883"/>
      <c r="AI18" s="1883"/>
      <c r="AJ18" s="1883"/>
      <c r="AK18" s="1883"/>
      <c r="AL18" s="1883"/>
      <c r="AM18" s="1884"/>
      <c r="AN18" s="1781" t="s">
        <v>3240</v>
      </c>
      <c r="AO18" s="1211"/>
      <c r="AP18" s="1211"/>
      <c r="AQ18" s="1211"/>
      <c r="AR18" s="1211"/>
      <c r="AS18" s="1211"/>
      <c r="AT18" s="1211"/>
      <c r="AU18" s="1211"/>
      <c r="AV18" s="1211"/>
      <c r="AW18" s="1211"/>
      <c r="AX18" s="1211"/>
      <c r="AY18" s="1212"/>
      <c r="AZ18" s="1781" t="s">
        <v>3241</v>
      </c>
      <c r="BA18" s="1211"/>
      <c r="BB18" s="1211"/>
      <c r="BC18" s="1211"/>
      <c r="BD18" s="1211"/>
      <c r="BE18" s="1211"/>
      <c r="BF18" s="1211"/>
      <c r="BG18" s="1211"/>
      <c r="BH18" s="1211"/>
      <c r="BI18" s="1211"/>
      <c r="BJ18" s="1211"/>
      <c r="BK18" s="1211"/>
      <c r="BL18" s="1212"/>
      <c r="BM18" s="1886" t="s">
        <v>26</v>
      </c>
      <c r="BN18" s="1211"/>
      <c r="BO18" s="1211"/>
      <c r="BP18" s="1211"/>
      <c r="BQ18" s="1211"/>
      <c r="BR18" s="1211"/>
      <c r="BS18" s="1211"/>
      <c r="BT18" s="1211"/>
      <c r="BU18" s="1211"/>
      <c r="BV18" s="1211"/>
      <c r="BW18" s="1211"/>
      <c r="BX18" s="1212"/>
      <c r="BY18" s="1080" t="s">
        <v>27</v>
      </c>
      <c r="BZ18" s="1211"/>
      <c r="CA18" s="1211"/>
      <c r="CB18" s="1211"/>
      <c r="CC18" s="1211"/>
      <c r="CD18" s="1211"/>
      <c r="CE18" s="1211"/>
      <c r="CF18" s="1211"/>
      <c r="CG18" s="1211"/>
      <c r="CH18" s="1211"/>
      <c r="CI18" s="1211"/>
      <c r="CJ18" s="1212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16"/>
      <c r="DH18" s="468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322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</row>
    <row r="19" spans="1:135" ht="12.95" customHeight="1" thickBo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1261"/>
      <c r="R19" s="1356"/>
      <c r="S19" s="1356"/>
      <c r="T19" s="1356"/>
      <c r="U19" s="1356"/>
      <c r="V19" s="1366"/>
      <c r="W19" s="1083"/>
      <c r="X19" s="1214"/>
      <c r="Y19" s="1214"/>
      <c r="Z19" s="1214"/>
      <c r="AA19" s="1214"/>
      <c r="AB19" s="1214"/>
      <c r="AC19" s="1214"/>
      <c r="AD19" s="1214"/>
      <c r="AE19" s="1214"/>
      <c r="AF19" s="1215"/>
      <c r="AG19" s="1083"/>
      <c r="AH19" s="1214"/>
      <c r="AI19" s="1214"/>
      <c r="AJ19" s="1214"/>
      <c r="AK19" s="1214"/>
      <c r="AL19" s="1214"/>
      <c r="AM19" s="1215"/>
      <c r="AN19" s="1083" t="s">
        <v>1158</v>
      </c>
      <c r="AO19" s="1214"/>
      <c r="AP19" s="1214"/>
      <c r="AQ19" s="1214"/>
      <c r="AR19" s="1214"/>
      <c r="AS19" s="1214"/>
      <c r="AT19" s="1214"/>
      <c r="AU19" s="1214"/>
      <c r="AV19" s="1214"/>
      <c r="AW19" s="1214"/>
      <c r="AX19" s="1214"/>
      <c r="AY19" s="1215"/>
      <c r="AZ19" s="1083" t="s">
        <v>1158</v>
      </c>
      <c r="BA19" s="1214"/>
      <c r="BB19" s="1214"/>
      <c r="BC19" s="1214"/>
      <c r="BD19" s="1214"/>
      <c r="BE19" s="1214"/>
      <c r="BF19" s="1214"/>
      <c r="BG19" s="1214"/>
      <c r="BH19" s="1214"/>
      <c r="BI19" s="1214"/>
      <c r="BJ19" s="1214"/>
      <c r="BK19" s="1214"/>
      <c r="BL19" s="1215"/>
      <c r="BM19" s="1083" t="s">
        <v>1088</v>
      </c>
      <c r="BN19" s="1214"/>
      <c r="BO19" s="1214"/>
      <c r="BP19" s="1214"/>
      <c r="BQ19" s="1214"/>
      <c r="BR19" s="1214"/>
      <c r="BS19" s="1214"/>
      <c r="BT19" s="1214"/>
      <c r="BU19" s="1214"/>
      <c r="BV19" s="1214"/>
      <c r="BW19" s="1214"/>
      <c r="BX19" s="1215"/>
      <c r="BY19" s="1083" t="s">
        <v>1086</v>
      </c>
      <c r="BZ19" s="1214"/>
      <c r="CA19" s="1214"/>
      <c r="CB19" s="1214"/>
      <c r="CC19" s="1214"/>
      <c r="CD19" s="1214"/>
      <c r="CE19" s="1214"/>
      <c r="CF19" s="1214"/>
      <c r="CG19" s="1214"/>
      <c r="CH19" s="1214"/>
      <c r="CI19" s="1214"/>
      <c r="CJ19" s="1215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H19" s="468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322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</row>
    <row r="20" spans="1:135" ht="12.9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758" t="s">
        <v>3330</v>
      </c>
      <c r="R20" s="1759"/>
      <c r="S20" s="1759"/>
      <c r="T20" s="1759"/>
      <c r="U20" s="1759"/>
      <c r="V20" s="1760"/>
      <c r="W20" s="1761">
        <v>1</v>
      </c>
      <c r="X20" s="1762"/>
      <c r="Y20" s="1762"/>
      <c r="Z20" s="1762"/>
      <c r="AA20" s="1762"/>
      <c r="AB20" s="1762"/>
      <c r="AC20" s="1762"/>
      <c r="AD20" s="1762"/>
      <c r="AE20" s="1762"/>
      <c r="AF20" s="1763"/>
      <c r="AG20" s="1315"/>
      <c r="AH20" s="1316"/>
      <c r="AI20" s="1316"/>
      <c r="AJ20" s="1316"/>
      <c r="AK20" s="1316"/>
      <c r="AL20" s="1316"/>
      <c r="AM20" s="1317"/>
      <c r="AN20" s="1405"/>
      <c r="AO20" s="1406"/>
      <c r="AP20" s="1406"/>
      <c r="AQ20" s="1406"/>
      <c r="AR20" s="1406"/>
      <c r="AS20" s="1406"/>
      <c r="AT20" s="1406"/>
      <c r="AU20" s="1406"/>
      <c r="AV20" s="1406"/>
      <c r="AW20" s="1406"/>
      <c r="AX20" s="1406"/>
      <c r="AY20" s="1407"/>
      <c r="AZ20" s="1405"/>
      <c r="BA20" s="1406"/>
      <c r="BB20" s="1406"/>
      <c r="BC20" s="1406"/>
      <c r="BD20" s="1406"/>
      <c r="BE20" s="1406"/>
      <c r="BF20" s="1406"/>
      <c r="BG20" s="1406"/>
      <c r="BH20" s="1406"/>
      <c r="BI20" s="1406"/>
      <c r="BJ20" s="1406"/>
      <c r="BK20" s="1406"/>
      <c r="BL20" s="1138"/>
      <c r="BM20" s="1764"/>
      <c r="BN20" s="1765"/>
      <c r="BO20" s="1765"/>
      <c r="BP20" s="1765"/>
      <c r="BQ20" s="1765"/>
      <c r="BR20" s="1765"/>
      <c r="BS20" s="1765"/>
      <c r="BT20" s="1765"/>
      <c r="BU20" s="1765"/>
      <c r="BV20" s="1765"/>
      <c r="BW20" s="1765"/>
      <c r="BX20" s="1766"/>
      <c r="BY20" s="1767"/>
      <c r="BZ20" s="1768"/>
      <c r="CA20" s="1768"/>
      <c r="CB20" s="1768"/>
      <c r="CC20" s="1768"/>
      <c r="CD20" s="1768"/>
      <c r="CE20" s="1768"/>
      <c r="CF20" s="1768"/>
      <c r="CG20" s="1768"/>
      <c r="CH20" s="1768"/>
      <c r="CI20" s="1768"/>
      <c r="CJ20" s="176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8"/>
      <c r="DB20" s="4"/>
      <c r="DC20" s="4"/>
      <c r="DH20" s="468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322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</row>
    <row r="21" spans="1:135" ht="12.9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758" t="s">
        <v>3330</v>
      </c>
      <c r="R21" s="1759"/>
      <c r="S21" s="1759"/>
      <c r="T21" s="1759"/>
      <c r="U21" s="1759"/>
      <c r="V21" s="1760"/>
      <c r="W21" s="1761">
        <v>2</v>
      </c>
      <c r="X21" s="1762"/>
      <c r="Y21" s="1762"/>
      <c r="Z21" s="1762"/>
      <c r="AA21" s="1762"/>
      <c r="AB21" s="1762"/>
      <c r="AC21" s="1762"/>
      <c r="AD21" s="1762"/>
      <c r="AE21" s="1762"/>
      <c r="AF21" s="1763"/>
      <c r="AG21" s="1315"/>
      <c r="AH21" s="1316"/>
      <c r="AI21" s="1316"/>
      <c r="AJ21" s="1316"/>
      <c r="AK21" s="1316"/>
      <c r="AL21" s="1316"/>
      <c r="AM21" s="1317"/>
      <c r="AN21" s="1405"/>
      <c r="AO21" s="1406"/>
      <c r="AP21" s="1406"/>
      <c r="AQ21" s="1406"/>
      <c r="AR21" s="1406"/>
      <c r="AS21" s="1406"/>
      <c r="AT21" s="1406"/>
      <c r="AU21" s="1406"/>
      <c r="AV21" s="1406"/>
      <c r="AW21" s="1406"/>
      <c r="AX21" s="1406"/>
      <c r="AY21" s="1407"/>
      <c r="AZ21" s="1405"/>
      <c r="BA21" s="1406"/>
      <c r="BB21" s="1406"/>
      <c r="BC21" s="1406"/>
      <c r="BD21" s="1406"/>
      <c r="BE21" s="1406"/>
      <c r="BF21" s="1406"/>
      <c r="BG21" s="1406"/>
      <c r="BH21" s="1406"/>
      <c r="BI21" s="1406"/>
      <c r="BJ21" s="1406"/>
      <c r="BK21" s="1406"/>
      <c r="BL21" s="1138"/>
      <c r="BM21" s="1764"/>
      <c r="BN21" s="1765"/>
      <c r="BO21" s="1765"/>
      <c r="BP21" s="1765"/>
      <c r="BQ21" s="1765"/>
      <c r="BR21" s="1765"/>
      <c r="BS21" s="1765"/>
      <c r="BT21" s="1765"/>
      <c r="BU21" s="1765"/>
      <c r="BV21" s="1765"/>
      <c r="BW21" s="1765"/>
      <c r="BX21" s="1766"/>
      <c r="BY21" s="1767"/>
      <c r="BZ21" s="1768"/>
      <c r="CA21" s="1768"/>
      <c r="CB21" s="1768"/>
      <c r="CC21" s="1768"/>
      <c r="CD21" s="1768"/>
      <c r="CE21" s="1768"/>
      <c r="CF21" s="1768"/>
      <c r="CG21" s="1768"/>
      <c r="CH21" s="1768"/>
      <c r="CI21" s="1768"/>
      <c r="CJ21" s="176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712"/>
      <c r="DH21" s="468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322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</row>
    <row r="22" spans="1:135" ht="12.9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1758" t="s">
        <v>3330</v>
      </c>
      <c r="R22" s="1759"/>
      <c r="S22" s="1759"/>
      <c r="T22" s="1759"/>
      <c r="U22" s="1759"/>
      <c r="V22" s="1760"/>
      <c r="W22" s="1761">
        <v>3</v>
      </c>
      <c r="X22" s="1762"/>
      <c r="Y22" s="1762"/>
      <c r="Z22" s="1762"/>
      <c r="AA22" s="1762"/>
      <c r="AB22" s="1762"/>
      <c r="AC22" s="1762"/>
      <c r="AD22" s="1762"/>
      <c r="AE22" s="1762"/>
      <c r="AF22" s="1763"/>
      <c r="AG22" s="1315"/>
      <c r="AH22" s="1316"/>
      <c r="AI22" s="1316"/>
      <c r="AJ22" s="1316"/>
      <c r="AK22" s="1316"/>
      <c r="AL22" s="1316"/>
      <c r="AM22" s="1317"/>
      <c r="AN22" s="1405"/>
      <c r="AO22" s="1406"/>
      <c r="AP22" s="1406"/>
      <c r="AQ22" s="1406"/>
      <c r="AR22" s="1406"/>
      <c r="AS22" s="1406"/>
      <c r="AT22" s="1406"/>
      <c r="AU22" s="1406"/>
      <c r="AV22" s="1406"/>
      <c r="AW22" s="1406"/>
      <c r="AX22" s="1406"/>
      <c r="AY22" s="1407"/>
      <c r="AZ22" s="1405"/>
      <c r="BA22" s="1406"/>
      <c r="BB22" s="1406"/>
      <c r="BC22" s="1406"/>
      <c r="BD22" s="1406"/>
      <c r="BE22" s="1406"/>
      <c r="BF22" s="1406"/>
      <c r="BG22" s="1406"/>
      <c r="BH22" s="1406"/>
      <c r="BI22" s="1406"/>
      <c r="BJ22" s="1406"/>
      <c r="BK22" s="1406"/>
      <c r="BL22" s="1138"/>
      <c r="BM22" s="1764"/>
      <c r="BN22" s="1765"/>
      <c r="BO22" s="1765"/>
      <c r="BP22" s="1765"/>
      <c r="BQ22" s="1765"/>
      <c r="BR22" s="1765"/>
      <c r="BS22" s="1765"/>
      <c r="BT22" s="1765"/>
      <c r="BU22" s="1765"/>
      <c r="BV22" s="1765"/>
      <c r="BW22" s="1765"/>
      <c r="BX22" s="1766"/>
      <c r="BY22" s="1767"/>
      <c r="BZ22" s="1768"/>
      <c r="CA22" s="1768"/>
      <c r="CB22" s="1768"/>
      <c r="CC22" s="1768"/>
      <c r="CD22" s="1768"/>
      <c r="CE22" s="1768"/>
      <c r="CF22" s="1768"/>
      <c r="CG22" s="1768"/>
      <c r="CH22" s="1768"/>
      <c r="CI22" s="1768"/>
      <c r="CJ22" s="176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C22" s="4"/>
      <c r="DD22" s="4"/>
      <c r="DE22" s="4"/>
      <c r="DH22" s="468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322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</row>
    <row r="23" spans="1:135" ht="12.9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758" t="s">
        <v>3330</v>
      </c>
      <c r="R23" s="1759"/>
      <c r="S23" s="1759"/>
      <c r="T23" s="1759"/>
      <c r="U23" s="1759"/>
      <c r="V23" s="1760"/>
      <c r="W23" s="1761">
        <v>4</v>
      </c>
      <c r="X23" s="1762"/>
      <c r="Y23" s="1762"/>
      <c r="Z23" s="1762"/>
      <c r="AA23" s="1762"/>
      <c r="AB23" s="1762"/>
      <c r="AC23" s="1762"/>
      <c r="AD23" s="1762"/>
      <c r="AE23" s="1762"/>
      <c r="AF23" s="1763"/>
      <c r="AG23" s="1315"/>
      <c r="AH23" s="1316"/>
      <c r="AI23" s="1316"/>
      <c r="AJ23" s="1316"/>
      <c r="AK23" s="1316"/>
      <c r="AL23" s="1316"/>
      <c r="AM23" s="1317"/>
      <c r="AN23" s="1405"/>
      <c r="AO23" s="1406"/>
      <c r="AP23" s="1406"/>
      <c r="AQ23" s="1406"/>
      <c r="AR23" s="1406"/>
      <c r="AS23" s="1406"/>
      <c r="AT23" s="1406"/>
      <c r="AU23" s="1406"/>
      <c r="AV23" s="1406"/>
      <c r="AW23" s="1406"/>
      <c r="AX23" s="1406"/>
      <c r="AY23" s="1407"/>
      <c r="AZ23" s="1405"/>
      <c r="BA23" s="1406"/>
      <c r="BB23" s="1406"/>
      <c r="BC23" s="1406"/>
      <c r="BD23" s="1406"/>
      <c r="BE23" s="1406"/>
      <c r="BF23" s="1406"/>
      <c r="BG23" s="1406"/>
      <c r="BH23" s="1406"/>
      <c r="BI23" s="1406"/>
      <c r="BJ23" s="1406"/>
      <c r="BK23" s="1406"/>
      <c r="BL23" s="1138"/>
      <c r="BM23" s="1764"/>
      <c r="BN23" s="1765"/>
      <c r="BO23" s="1765"/>
      <c r="BP23" s="1765"/>
      <c r="BQ23" s="1765"/>
      <c r="BR23" s="1765"/>
      <c r="BS23" s="1765"/>
      <c r="BT23" s="1765"/>
      <c r="BU23" s="1765"/>
      <c r="BV23" s="1765"/>
      <c r="BW23" s="1765"/>
      <c r="BX23" s="1766"/>
      <c r="BY23" s="1767"/>
      <c r="BZ23" s="1768"/>
      <c r="CA23" s="1768"/>
      <c r="CB23" s="1768"/>
      <c r="CC23" s="1768"/>
      <c r="CD23" s="1768"/>
      <c r="CE23" s="1768"/>
      <c r="CF23" s="1768"/>
      <c r="CG23" s="1768"/>
      <c r="CH23" s="1768"/>
      <c r="CI23" s="1768"/>
      <c r="CJ23" s="176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H23" s="468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322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</row>
    <row r="24" spans="1:135" ht="12.9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758" t="s">
        <v>3330</v>
      </c>
      <c r="R24" s="1759"/>
      <c r="S24" s="1759"/>
      <c r="T24" s="1759"/>
      <c r="U24" s="1759"/>
      <c r="V24" s="1760"/>
      <c r="W24" s="1761">
        <v>5</v>
      </c>
      <c r="X24" s="1762"/>
      <c r="Y24" s="1762"/>
      <c r="Z24" s="1762"/>
      <c r="AA24" s="1762"/>
      <c r="AB24" s="1762"/>
      <c r="AC24" s="1762"/>
      <c r="AD24" s="1762"/>
      <c r="AE24" s="1762"/>
      <c r="AF24" s="1763"/>
      <c r="AG24" s="1315"/>
      <c r="AH24" s="1316"/>
      <c r="AI24" s="1316"/>
      <c r="AJ24" s="1316"/>
      <c r="AK24" s="1316"/>
      <c r="AL24" s="1316"/>
      <c r="AM24" s="1317"/>
      <c r="AN24" s="1405"/>
      <c r="AO24" s="1406"/>
      <c r="AP24" s="1406"/>
      <c r="AQ24" s="1406"/>
      <c r="AR24" s="1406"/>
      <c r="AS24" s="1406"/>
      <c r="AT24" s="1406"/>
      <c r="AU24" s="1406"/>
      <c r="AV24" s="1406"/>
      <c r="AW24" s="1406"/>
      <c r="AX24" s="1406"/>
      <c r="AY24" s="1407"/>
      <c r="AZ24" s="1405"/>
      <c r="BA24" s="1406"/>
      <c r="BB24" s="1406"/>
      <c r="BC24" s="1406"/>
      <c r="BD24" s="1406"/>
      <c r="BE24" s="1406"/>
      <c r="BF24" s="1406"/>
      <c r="BG24" s="1406"/>
      <c r="BH24" s="1406"/>
      <c r="BI24" s="1406"/>
      <c r="BJ24" s="1406"/>
      <c r="BK24" s="1406"/>
      <c r="BL24" s="1138"/>
      <c r="BM24" s="1764"/>
      <c r="BN24" s="1765"/>
      <c r="BO24" s="1765"/>
      <c r="BP24" s="1765"/>
      <c r="BQ24" s="1765"/>
      <c r="BR24" s="1765"/>
      <c r="BS24" s="1765"/>
      <c r="BT24" s="1765"/>
      <c r="BU24" s="1765"/>
      <c r="BV24" s="1765"/>
      <c r="BW24" s="1765"/>
      <c r="BX24" s="1766"/>
      <c r="BY24" s="1767"/>
      <c r="BZ24" s="1768"/>
      <c r="CA24" s="1768"/>
      <c r="CB24" s="1768"/>
      <c r="CC24" s="1768"/>
      <c r="CD24" s="1768"/>
      <c r="CE24" s="1768"/>
      <c r="CF24" s="1768"/>
      <c r="CG24" s="1768"/>
      <c r="CH24" s="1768"/>
      <c r="CI24" s="1768"/>
      <c r="CJ24" s="176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H24" s="468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322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</row>
    <row r="25" spans="1:135" ht="12.9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1758" t="s">
        <v>3330</v>
      </c>
      <c r="R25" s="1759"/>
      <c r="S25" s="1759"/>
      <c r="T25" s="1759"/>
      <c r="U25" s="1759"/>
      <c r="V25" s="1760"/>
      <c r="W25" s="1761">
        <v>6</v>
      </c>
      <c r="X25" s="1762"/>
      <c r="Y25" s="1762"/>
      <c r="Z25" s="1762"/>
      <c r="AA25" s="1762"/>
      <c r="AB25" s="1762"/>
      <c r="AC25" s="1762"/>
      <c r="AD25" s="1762"/>
      <c r="AE25" s="1762"/>
      <c r="AF25" s="1763"/>
      <c r="AG25" s="1315"/>
      <c r="AH25" s="1316"/>
      <c r="AI25" s="1316"/>
      <c r="AJ25" s="1316"/>
      <c r="AK25" s="1316"/>
      <c r="AL25" s="1316"/>
      <c r="AM25" s="1317"/>
      <c r="AN25" s="1405"/>
      <c r="AO25" s="1406"/>
      <c r="AP25" s="1406"/>
      <c r="AQ25" s="1406"/>
      <c r="AR25" s="1406"/>
      <c r="AS25" s="1406"/>
      <c r="AT25" s="1406"/>
      <c r="AU25" s="1406"/>
      <c r="AV25" s="1406"/>
      <c r="AW25" s="1406"/>
      <c r="AX25" s="1406"/>
      <c r="AY25" s="1407"/>
      <c r="AZ25" s="1405"/>
      <c r="BA25" s="1406"/>
      <c r="BB25" s="1406"/>
      <c r="BC25" s="1406"/>
      <c r="BD25" s="1406"/>
      <c r="BE25" s="1406"/>
      <c r="BF25" s="1406"/>
      <c r="BG25" s="1406"/>
      <c r="BH25" s="1406"/>
      <c r="BI25" s="1406"/>
      <c r="BJ25" s="1406"/>
      <c r="BK25" s="1406"/>
      <c r="BL25" s="1138"/>
      <c r="BM25" s="1764"/>
      <c r="BN25" s="1765"/>
      <c r="BO25" s="1765"/>
      <c r="BP25" s="1765"/>
      <c r="BQ25" s="1765"/>
      <c r="BR25" s="1765"/>
      <c r="BS25" s="1765"/>
      <c r="BT25" s="1765"/>
      <c r="BU25" s="1765"/>
      <c r="BV25" s="1765"/>
      <c r="BW25" s="1765"/>
      <c r="BX25" s="1766"/>
      <c r="BY25" s="1767"/>
      <c r="BZ25" s="1768"/>
      <c r="CA25" s="1768"/>
      <c r="CB25" s="1768"/>
      <c r="CC25" s="1768"/>
      <c r="CD25" s="1768"/>
      <c r="CE25" s="1768"/>
      <c r="CF25" s="1768"/>
      <c r="CG25" s="1768"/>
      <c r="CH25" s="1768"/>
      <c r="CI25" s="1768"/>
      <c r="CJ25" s="176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8"/>
      <c r="DB25" s="4"/>
      <c r="DC25" s="4"/>
      <c r="DD25" s="4"/>
      <c r="DE25" s="4"/>
      <c r="DF25" s="115"/>
      <c r="DH25" s="468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322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</row>
    <row r="26" spans="1:135" ht="12.9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758" t="s">
        <v>3330</v>
      </c>
      <c r="R26" s="1759"/>
      <c r="S26" s="1759"/>
      <c r="T26" s="1759"/>
      <c r="U26" s="1759"/>
      <c r="V26" s="1760"/>
      <c r="W26" s="1761">
        <v>7</v>
      </c>
      <c r="X26" s="1762"/>
      <c r="Y26" s="1762"/>
      <c r="Z26" s="1762"/>
      <c r="AA26" s="1762"/>
      <c r="AB26" s="1762"/>
      <c r="AC26" s="1762"/>
      <c r="AD26" s="1762"/>
      <c r="AE26" s="1762"/>
      <c r="AF26" s="1763"/>
      <c r="AG26" s="1315"/>
      <c r="AH26" s="1316"/>
      <c r="AI26" s="1316"/>
      <c r="AJ26" s="1316"/>
      <c r="AK26" s="1316"/>
      <c r="AL26" s="1316"/>
      <c r="AM26" s="1317"/>
      <c r="AN26" s="1405"/>
      <c r="AO26" s="1406"/>
      <c r="AP26" s="1406"/>
      <c r="AQ26" s="1406"/>
      <c r="AR26" s="1406"/>
      <c r="AS26" s="1406"/>
      <c r="AT26" s="1406"/>
      <c r="AU26" s="1406"/>
      <c r="AV26" s="1406"/>
      <c r="AW26" s="1406"/>
      <c r="AX26" s="1406"/>
      <c r="AY26" s="1407"/>
      <c r="AZ26" s="1405"/>
      <c r="BA26" s="1406"/>
      <c r="BB26" s="1406"/>
      <c r="BC26" s="1406"/>
      <c r="BD26" s="1406"/>
      <c r="BE26" s="1406"/>
      <c r="BF26" s="1406"/>
      <c r="BG26" s="1406"/>
      <c r="BH26" s="1406"/>
      <c r="BI26" s="1406"/>
      <c r="BJ26" s="1406"/>
      <c r="BK26" s="1406"/>
      <c r="BL26" s="1138"/>
      <c r="BM26" s="1764"/>
      <c r="BN26" s="1765"/>
      <c r="BO26" s="1765"/>
      <c r="BP26" s="1765"/>
      <c r="BQ26" s="1765"/>
      <c r="BR26" s="1765"/>
      <c r="BS26" s="1765"/>
      <c r="BT26" s="1765"/>
      <c r="BU26" s="1765"/>
      <c r="BV26" s="1765"/>
      <c r="BW26" s="1765"/>
      <c r="BX26" s="1766"/>
      <c r="BY26" s="1767"/>
      <c r="BZ26" s="1768"/>
      <c r="CA26" s="1768"/>
      <c r="CB26" s="1768"/>
      <c r="CC26" s="1768"/>
      <c r="CD26" s="1768"/>
      <c r="CE26" s="1768"/>
      <c r="CF26" s="1768"/>
      <c r="CG26" s="1768"/>
      <c r="CH26" s="1768"/>
      <c r="CI26" s="1768"/>
      <c r="CJ26" s="176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712"/>
      <c r="DE26" s="114"/>
      <c r="DF26" s="114"/>
      <c r="DH26" s="468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322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</row>
    <row r="27" spans="1:135" ht="12.9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758" t="s">
        <v>3330</v>
      </c>
      <c r="R27" s="1759"/>
      <c r="S27" s="1759"/>
      <c r="T27" s="1759"/>
      <c r="U27" s="1759"/>
      <c r="V27" s="1760"/>
      <c r="W27" s="1761">
        <v>8</v>
      </c>
      <c r="X27" s="1762"/>
      <c r="Y27" s="1762"/>
      <c r="Z27" s="1762"/>
      <c r="AA27" s="1762"/>
      <c r="AB27" s="1762"/>
      <c r="AC27" s="1762"/>
      <c r="AD27" s="1762"/>
      <c r="AE27" s="1762"/>
      <c r="AF27" s="1763"/>
      <c r="AG27" s="1315"/>
      <c r="AH27" s="1316"/>
      <c r="AI27" s="1316"/>
      <c r="AJ27" s="1316"/>
      <c r="AK27" s="1316"/>
      <c r="AL27" s="1316"/>
      <c r="AM27" s="1317"/>
      <c r="AN27" s="1405"/>
      <c r="AO27" s="1406"/>
      <c r="AP27" s="1406"/>
      <c r="AQ27" s="1406"/>
      <c r="AR27" s="1406"/>
      <c r="AS27" s="1406"/>
      <c r="AT27" s="1406"/>
      <c r="AU27" s="1406"/>
      <c r="AV27" s="1406"/>
      <c r="AW27" s="1406"/>
      <c r="AX27" s="1406"/>
      <c r="AY27" s="1407"/>
      <c r="AZ27" s="1405"/>
      <c r="BA27" s="1406"/>
      <c r="BB27" s="1406"/>
      <c r="BC27" s="1406"/>
      <c r="BD27" s="1406"/>
      <c r="BE27" s="1406"/>
      <c r="BF27" s="1406"/>
      <c r="BG27" s="1406"/>
      <c r="BH27" s="1406"/>
      <c r="BI27" s="1406"/>
      <c r="BJ27" s="1406"/>
      <c r="BK27" s="1406"/>
      <c r="BL27" s="1138"/>
      <c r="BM27" s="1764"/>
      <c r="BN27" s="1765"/>
      <c r="BO27" s="1765"/>
      <c r="BP27" s="1765"/>
      <c r="BQ27" s="1765"/>
      <c r="BR27" s="1765"/>
      <c r="BS27" s="1765"/>
      <c r="BT27" s="1765"/>
      <c r="BU27" s="1765"/>
      <c r="BV27" s="1765"/>
      <c r="BW27" s="1765"/>
      <c r="BX27" s="1766"/>
      <c r="BY27" s="1767"/>
      <c r="BZ27" s="1768"/>
      <c r="CA27" s="1768"/>
      <c r="CB27" s="1768"/>
      <c r="CC27" s="1768"/>
      <c r="CD27" s="1768"/>
      <c r="CE27" s="1768"/>
      <c r="CF27" s="1768"/>
      <c r="CG27" s="1768"/>
      <c r="CH27" s="1768"/>
      <c r="CI27" s="1768"/>
      <c r="CJ27" s="176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C27" s="4"/>
      <c r="DH27" s="468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322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</row>
    <row r="28" spans="1:135" ht="12.9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894"/>
      <c r="R28" s="1894"/>
      <c r="S28" s="1894"/>
      <c r="T28" s="1894"/>
      <c r="U28" s="1894"/>
      <c r="V28" s="1894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9"/>
      <c r="AH28" s="9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D28" s="4"/>
      <c r="DE28" s="4"/>
      <c r="DF28" s="4"/>
      <c r="DH28" s="468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322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</row>
    <row r="29" spans="1:135" ht="12.95" customHeight="1" thickBot="1">
      <c r="A29" s="17" t="s">
        <v>1159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5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H29" s="468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322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</row>
    <row r="30" spans="1:135" ht="12.95" customHeight="1">
      <c r="A30" s="1076" t="s">
        <v>2622</v>
      </c>
      <c r="B30" s="1770"/>
      <c r="C30" s="1770"/>
      <c r="D30" s="1770"/>
      <c r="E30" s="1770"/>
      <c r="F30" s="1770"/>
      <c r="G30" s="1770"/>
      <c r="H30" s="1770"/>
      <c r="I30" s="1770"/>
      <c r="J30" s="1770"/>
      <c r="K30" s="1770"/>
      <c r="L30" s="1770"/>
      <c r="M30" s="1770"/>
      <c r="N30" s="1770"/>
      <c r="O30" s="1770"/>
      <c r="P30" s="1770"/>
      <c r="Q30" s="1770"/>
      <c r="R30" s="1770"/>
      <c r="S30" s="1770"/>
      <c r="T30" s="1770"/>
      <c r="U30" s="1770"/>
      <c r="V30" s="1770"/>
      <c r="W30" s="1770"/>
      <c r="X30" s="1770"/>
      <c r="Y30" s="1770"/>
      <c r="Z30" s="1770"/>
      <c r="AA30" s="1770"/>
      <c r="AB30" s="1770"/>
      <c r="AC30" s="1770"/>
      <c r="AD30" s="1770"/>
      <c r="AE30" s="1770"/>
      <c r="AF30" s="1770"/>
      <c r="AG30" s="1770"/>
      <c r="AH30" s="1770"/>
      <c r="AI30" s="1770"/>
      <c r="AJ30" s="1770"/>
      <c r="AK30" s="1770"/>
      <c r="AL30" s="1770"/>
      <c r="AM30" s="1770"/>
      <c r="AN30" s="1770"/>
      <c r="AO30" s="1770"/>
      <c r="AP30" s="1770"/>
      <c r="AQ30" s="1770"/>
      <c r="AR30" s="1770"/>
      <c r="AS30" s="1770"/>
      <c r="AT30" s="1770"/>
      <c r="AU30" s="1770"/>
      <c r="AV30" s="1770"/>
      <c r="AW30" s="1770"/>
      <c r="AX30" s="1770"/>
      <c r="AY30" s="1770"/>
      <c r="AZ30" s="1770"/>
      <c r="BA30" s="1770"/>
      <c r="BB30" s="1770"/>
      <c r="BC30" s="1770"/>
      <c r="BD30" s="1770"/>
      <c r="BE30" s="1770"/>
      <c r="BF30" s="1770"/>
      <c r="BG30" s="1770"/>
      <c r="BH30" s="1770"/>
      <c r="BI30" s="1770"/>
      <c r="BJ30" s="1770"/>
      <c r="BK30" s="1770"/>
      <c r="BL30" s="1770"/>
      <c r="BM30" s="1770"/>
      <c r="BN30" s="1770"/>
      <c r="BO30" s="1770"/>
      <c r="BP30" s="1770"/>
      <c r="BQ30" s="1770"/>
      <c r="BR30" s="1770"/>
      <c r="BS30" s="1770"/>
      <c r="BT30" s="1770"/>
      <c r="BU30" s="1770"/>
      <c r="BV30" s="1770"/>
      <c r="BW30" s="1770"/>
      <c r="BX30" s="1770"/>
      <c r="BY30" s="1770"/>
      <c r="BZ30" s="1770"/>
      <c r="CA30" s="1770"/>
      <c r="CB30" s="1770"/>
      <c r="CC30" s="1770"/>
      <c r="CD30" s="1770"/>
      <c r="CE30" s="1770"/>
      <c r="CF30" s="1770"/>
      <c r="CG30" s="1770"/>
      <c r="CH30" s="1770"/>
      <c r="CI30" s="1770"/>
      <c r="CJ30" s="1770"/>
      <c r="CK30" s="1770"/>
      <c r="CL30" s="1770"/>
      <c r="CM30" s="1770"/>
      <c r="CN30" s="1770"/>
      <c r="CO30" s="1770"/>
      <c r="CP30" s="1770"/>
      <c r="CQ30" s="1770"/>
      <c r="CR30" s="1770"/>
      <c r="CS30" s="1770"/>
      <c r="CT30" s="1770"/>
      <c r="CU30" s="1770"/>
      <c r="CV30" s="1770"/>
      <c r="CW30" s="1770"/>
      <c r="CX30" s="1770"/>
      <c r="CY30" s="1770"/>
      <c r="CZ30" s="1771"/>
      <c r="DD30" s="4"/>
      <c r="DE30" s="4"/>
      <c r="DF30" s="4"/>
      <c r="DH30" s="468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322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</row>
    <row r="31" spans="1:135" ht="12.95" customHeight="1">
      <c r="A31" s="1772"/>
      <c r="B31" s="1773"/>
      <c r="C31" s="1773"/>
      <c r="D31" s="1773"/>
      <c r="E31" s="1773"/>
      <c r="F31" s="1773"/>
      <c r="G31" s="1773"/>
      <c r="H31" s="1773"/>
      <c r="I31" s="1773"/>
      <c r="J31" s="1773"/>
      <c r="K31" s="1773"/>
      <c r="L31" s="1773"/>
      <c r="M31" s="1773"/>
      <c r="N31" s="1773"/>
      <c r="O31" s="1773"/>
      <c r="P31" s="1773"/>
      <c r="Q31" s="1773"/>
      <c r="R31" s="1773"/>
      <c r="S31" s="1773"/>
      <c r="T31" s="1773"/>
      <c r="U31" s="1773"/>
      <c r="V31" s="1773"/>
      <c r="W31" s="1773"/>
      <c r="X31" s="1773"/>
      <c r="Y31" s="1773"/>
      <c r="Z31" s="1773"/>
      <c r="AA31" s="1773"/>
      <c r="AB31" s="1773"/>
      <c r="AC31" s="1773"/>
      <c r="AD31" s="1773"/>
      <c r="AE31" s="1773"/>
      <c r="AF31" s="1773"/>
      <c r="AG31" s="1773"/>
      <c r="AH31" s="1773"/>
      <c r="AI31" s="1773"/>
      <c r="AJ31" s="1773"/>
      <c r="AK31" s="1773"/>
      <c r="AL31" s="1773"/>
      <c r="AM31" s="1773"/>
      <c r="AN31" s="1773"/>
      <c r="AO31" s="1773"/>
      <c r="AP31" s="1773"/>
      <c r="AQ31" s="1773"/>
      <c r="AR31" s="1773"/>
      <c r="AS31" s="1773"/>
      <c r="AT31" s="1773"/>
      <c r="AU31" s="1773"/>
      <c r="AV31" s="1773"/>
      <c r="AW31" s="1773"/>
      <c r="AX31" s="1773"/>
      <c r="AY31" s="1773"/>
      <c r="AZ31" s="1773"/>
      <c r="BA31" s="1773"/>
      <c r="BB31" s="1773"/>
      <c r="BC31" s="1773"/>
      <c r="BD31" s="1773"/>
      <c r="BE31" s="1773"/>
      <c r="BF31" s="1773"/>
      <c r="BG31" s="1773"/>
      <c r="BH31" s="1773"/>
      <c r="BI31" s="1773"/>
      <c r="BJ31" s="1773"/>
      <c r="BK31" s="1773"/>
      <c r="BL31" s="1773"/>
      <c r="BM31" s="1773"/>
      <c r="BN31" s="1773"/>
      <c r="BO31" s="1773"/>
      <c r="BP31" s="1773"/>
      <c r="BQ31" s="1773"/>
      <c r="BR31" s="1773"/>
      <c r="BS31" s="1773"/>
      <c r="BT31" s="1773"/>
      <c r="BU31" s="1773"/>
      <c r="BV31" s="1773"/>
      <c r="BW31" s="1773"/>
      <c r="BX31" s="1773"/>
      <c r="BY31" s="1773"/>
      <c r="BZ31" s="1773"/>
      <c r="CA31" s="1773"/>
      <c r="CB31" s="1773"/>
      <c r="CC31" s="1773"/>
      <c r="CD31" s="1773"/>
      <c r="CE31" s="1773"/>
      <c r="CF31" s="1773"/>
      <c r="CG31" s="1773"/>
      <c r="CH31" s="1773"/>
      <c r="CI31" s="1773"/>
      <c r="CJ31" s="1773"/>
      <c r="CK31" s="1773"/>
      <c r="CL31" s="1773"/>
      <c r="CM31" s="1773"/>
      <c r="CN31" s="1773"/>
      <c r="CO31" s="1773"/>
      <c r="CP31" s="1773"/>
      <c r="CQ31" s="1773"/>
      <c r="CR31" s="1773"/>
      <c r="CS31" s="1773"/>
      <c r="CT31" s="1773"/>
      <c r="CU31" s="1773"/>
      <c r="CV31" s="1773"/>
      <c r="CW31" s="1773"/>
      <c r="CX31" s="1773"/>
      <c r="CY31" s="1773"/>
      <c r="CZ31" s="1774"/>
      <c r="DC31" s="114"/>
      <c r="DH31" s="468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322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</row>
    <row r="32" spans="1:135" ht="12.95" customHeight="1" thickBot="1">
      <c r="A32" s="1775"/>
      <c r="B32" s="1776"/>
      <c r="C32" s="1776"/>
      <c r="D32" s="1776"/>
      <c r="E32" s="1776"/>
      <c r="F32" s="1776"/>
      <c r="G32" s="1776"/>
      <c r="H32" s="1776"/>
      <c r="I32" s="1776"/>
      <c r="J32" s="1776"/>
      <c r="K32" s="1776"/>
      <c r="L32" s="1776"/>
      <c r="M32" s="1776"/>
      <c r="N32" s="1776"/>
      <c r="O32" s="1776"/>
      <c r="P32" s="1776"/>
      <c r="Q32" s="1776"/>
      <c r="R32" s="1776"/>
      <c r="S32" s="1776"/>
      <c r="T32" s="1776"/>
      <c r="U32" s="1776"/>
      <c r="V32" s="1776"/>
      <c r="W32" s="1776"/>
      <c r="X32" s="1776"/>
      <c r="Y32" s="1776"/>
      <c r="Z32" s="1776"/>
      <c r="AA32" s="1776"/>
      <c r="AB32" s="1776"/>
      <c r="AC32" s="1776"/>
      <c r="AD32" s="1776"/>
      <c r="AE32" s="1776"/>
      <c r="AF32" s="1776"/>
      <c r="AG32" s="1776"/>
      <c r="AH32" s="1776"/>
      <c r="AI32" s="1776"/>
      <c r="AJ32" s="1776"/>
      <c r="AK32" s="1776"/>
      <c r="AL32" s="1776"/>
      <c r="AM32" s="1776"/>
      <c r="AN32" s="1776"/>
      <c r="AO32" s="1776"/>
      <c r="AP32" s="1776"/>
      <c r="AQ32" s="1776"/>
      <c r="AR32" s="1776"/>
      <c r="AS32" s="1776"/>
      <c r="AT32" s="1776"/>
      <c r="AU32" s="1776"/>
      <c r="AV32" s="1776"/>
      <c r="AW32" s="1776"/>
      <c r="AX32" s="1776"/>
      <c r="AY32" s="1776"/>
      <c r="AZ32" s="1776"/>
      <c r="BA32" s="1776"/>
      <c r="BB32" s="1776"/>
      <c r="BC32" s="1776"/>
      <c r="BD32" s="1776"/>
      <c r="BE32" s="1776"/>
      <c r="BF32" s="1776"/>
      <c r="BG32" s="1776"/>
      <c r="BH32" s="1776"/>
      <c r="BI32" s="1776"/>
      <c r="BJ32" s="1776"/>
      <c r="BK32" s="1776"/>
      <c r="BL32" s="1776"/>
      <c r="BM32" s="1776"/>
      <c r="BN32" s="1776"/>
      <c r="BO32" s="1776"/>
      <c r="BP32" s="1776"/>
      <c r="BQ32" s="1776"/>
      <c r="BR32" s="1776"/>
      <c r="BS32" s="1776"/>
      <c r="BT32" s="1776"/>
      <c r="BU32" s="1776"/>
      <c r="BV32" s="1776"/>
      <c r="BW32" s="1776"/>
      <c r="BX32" s="1776"/>
      <c r="BY32" s="1776"/>
      <c r="BZ32" s="1776"/>
      <c r="CA32" s="1776"/>
      <c r="CB32" s="1776"/>
      <c r="CC32" s="1776"/>
      <c r="CD32" s="1776"/>
      <c r="CE32" s="1776"/>
      <c r="CF32" s="1776"/>
      <c r="CG32" s="1776"/>
      <c r="CH32" s="1776"/>
      <c r="CI32" s="1776"/>
      <c r="CJ32" s="1776"/>
      <c r="CK32" s="1776"/>
      <c r="CL32" s="1776"/>
      <c r="CM32" s="1776"/>
      <c r="CN32" s="1776"/>
      <c r="CO32" s="1776"/>
      <c r="CP32" s="1776"/>
      <c r="CQ32" s="1776"/>
      <c r="CR32" s="1776"/>
      <c r="CS32" s="1776"/>
      <c r="CT32" s="1776"/>
      <c r="CU32" s="1776"/>
      <c r="CV32" s="1776"/>
      <c r="CW32" s="1776"/>
      <c r="CX32" s="1776"/>
      <c r="CY32" s="1776"/>
      <c r="CZ32" s="1777"/>
      <c r="DD32" s="4"/>
      <c r="DE32" s="4"/>
      <c r="DF32" s="4"/>
      <c r="DH32" s="468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322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</row>
    <row r="33" spans="1:142" ht="12.95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H33" s="468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322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</row>
    <row r="34" spans="1:142" ht="12.95" customHeight="1" thickBot="1">
      <c r="A34" s="14" t="s">
        <v>2512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1"/>
      <c r="CK34" s="101"/>
      <c r="CL34" s="101"/>
      <c r="CM34" s="101"/>
      <c r="CN34" s="101"/>
      <c r="CO34" s="101"/>
      <c r="CP34" s="101"/>
      <c r="CQ34" s="101"/>
      <c r="CR34" s="101"/>
      <c r="CS34" s="101"/>
      <c r="CT34" s="101"/>
      <c r="CU34" s="101"/>
      <c r="CV34" s="101"/>
      <c r="CW34" s="101"/>
      <c r="CX34" s="101"/>
      <c r="CY34" s="101"/>
      <c r="CZ34" s="101"/>
      <c r="DH34" s="468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322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</row>
    <row r="35" spans="1:142" ht="12.95" customHeight="1" thickBot="1">
      <c r="A35" s="1885" t="s">
        <v>6</v>
      </c>
      <c r="B35" s="1895"/>
      <c r="C35" s="1895"/>
      <c r="D35" s="1895"/>
      <c r="E35" s="1895"/>
      <c r="F35" s="1895"/>
      <c r="G35" s="1895"/>
      <c r="H35" s="1895"/>
      <c r="I35" s="1895"/>
      <c r="J35" s="1895"/>
      <c r="K35" s="1895"/>
      <c r="L35" s="1895"/>
      <c r="M35" s="1895"/>
      <c r="N35" s="1895"/>
      <c r="O35" s="1895"/>
      <c r="P35" s="1896"/>
      <c r="Q35" s="1896"/>
      <c r="R35" s="1896"/>
      <c r="S35" s="1896"/>
      <c r="T35" s="1896"/>
      <c r="U35" s="1897"/>
      <c r="V35" s="1880" t="s">
        <v>1157</v>
      </c>
      <c r="W35" s="1685"/>
      <c r="X35" s="1685"/>
      <c r="Y35" s="1685"/>
      <c r="Z35" s="1685"/>
      <c r="AA35" s="1685"/>
      <c r="AB35" s="1348" t="s">
        <v>1085</v>
      </c>
      <c r="AC35" s="1354"/>
      <c r="AD35" s="1354"/>
      <c r="AE35" s="1354"/>
      <c r="AF35" s="1354"/>
      <c r="AG35" s="1354"/>
      <c r="AH35" s="1354"/>
      <c r="AI35" s="1354"/>
      <c r="AJ35" s="1354"/>
      <c r="AK35" s="1354"/>
      <c r="AL35" s="1354"/>
      <c r="AM35" s="1354"/>
      <c r="AN35" s="1354"/>
      <c r="AO35" s="1354"/>
      <c r="AP35" s="1354"/>
      <c r="AQ35" s="1354"/>
      <c r="AR35" s="1354"/>
      <c r="AS35" s="1354"/>
      <c r="AT35" s="1354"/>
      <c r="AU35" s="1354"/>
      <c r="AV35" s="1354"/>
      <c r="AW35" s="1354"/>
      <c r="AX35" s="1354"/>
      <c r="AY35" s="1354"/>
      <c r="AZ35" s="1354"/>
      <c r="BA35" s="1354"/>
      <c r="BB35" s="1354"/>
      <c r="BC35" s="1354"/>
      <c r="BD35" s="1354"/>
      <c r="BE35" s="1354"/>
      <c r="BF35" s="1354"/>
      <c r="BG35" s="1354"/>
      <c r="BH35" s="1354"/>
      <c r="BI35" s="1354"/>
      <c r="BJ35" s="1354"/>
      <c r="BK35" s="1354"/>
      <c r="BL35" s="1354"/>
      <c r="BM35" s="1354"/>
      <c r="BN35" s="1354"/>
      <c r="BO35" s="1354"/>
      <c r="BP35" s="1354"/>
      <c r="BQ35" s="1354"/>
      <c r="BR35" s="1354"/>
      <c r="BS35" s="1354"/>
      <c r="BT35" s="1354"/>
      <c r="BU35" s="1354"/>
      <c r="BV35" s="1354"/>
      <c r="BW35" s="1354"/>
      <c r="BX35" s="1354"/>
      <c r="BY35" s="1354"/>
      <c r="BZ35" s="1354"/>
      <c r="CA35" s="1354"/>
      <c r="CB35" s="1354"/>
      <c r="CC35" s="1355"/>
      <c r="CD35" s="1830" t="s">
        <v>508</v>
      </c>
      <c r="CE35" s="1851"/>
      <c r="CF35" s="1851"/>
      <c r="CG35" s="1851"/>
      <c r="CH35" s="1851"/>
      <c r="CI35" s="1851"/>
      <c r="CJ35" s="1851"/>
      <c r="CK35" s="1851"/>
      <c r="CL35" s="1851"/>
      <c r="CM35" s="1851"/>
      <c r="CN35" s="1851"/>
      <c r="CO35" s="1851"/>
      <c r="CP35" s="1851"/>
      <c r="CQ35" s="1851"/>
      <c r="CR35" s="1851"/>
      <c r="CS35" s="1851"/>
      <c r="CT35" s="1851"/>
      <c r="CU35" s="1851"/>
      <c r="CV35" s="1851"/>
      <c r="CW35" s="1851"/>
      <c r="CX35" s="1851"/>
      <c r="CY35" s="1851"/>
      <c r="CZ35" s="1851"/>
      <c r="DA35" s="8"/>
      <c r="DB35" s="4"/>
      <c r="DC35" s="4"/>
      <c r="DD35" s="4"/>
      <c r="DE35" s="4"/>
      <c r="DF35" s="115"/>
      <c r="DH35" s="468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322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56"/>
      <c r="EG35" s="56"/>
      <c r="EH35" s="56"/>
      <c r="EI35" s="56"/>
      <c r="EJ35" s="56"/>
      <c r="EK35" s="56"/>
      <c r="EL35" s="56"/>
    </row>
    <row r="36" spans="1:142" ht="12.95" customHeight="1" thickBot="1">
      <c r="A36" s="1903"/>
      <c r="B36" s="1904"/>
      <c r="C36" s="1904"/>
      <c r="D36" s="1904"/>
      <c r="E36" s="1904"/>
      <c r="F36" s="1904"/>
      <c r="G36" s="1904"/>
      <c r="H36" s="1904"/>
      <c r="I36" s="1904"/>
      <c r="J36" s="1904"/>
      <c r="K36" s="1904"/>
      <c r="L36" s="1904"/>
      <c r="M36" s="1904"/>
      <c r="N36" s="1904"/>
      <c r="O36" s="1904"/>
      <c r="P36" s="1902"/>
      <c r="Q36" s="1357"/>
      <c r="R36" s="1357"/>
      <c r="S36" s="1357"/>
      <c r="T36" s="1357"/>
      <c r="U36" s="1358"/>
      <c r="V36" s="1893" t="s">
        <v>1158</v>
      </c>
      <c r="W36" s="1686"/>
      <c r="X36" s="1686"/>
      <c r="Y36" s="1686"/>
      <c r="Z36" s="1686"/>
      <c r="AA36" s="1686"/>
      <c r="AB36" s="1168" t="s">
        <v>3243</v>
      </c>
      <c r="AC36" s="1357"/>
      <c r="AD36" s="1357"/>
      <c r="AE36" s="1357"/>
      <c r="AF36" s="1357"/>
      <c r="AG36" s="1357"/>
      <c r="AH36" s="1357"/>
      <c r="AI36" s="1357"/>
      <c r="AJ36" s="1357"/>
      <c r="AK36" s="1357"/>
      <c r="AL36" s="1357"/>
      <c r="AM36" s="1357"/>
      <c r="AN36" s="1357"/>
      <c r="AO36" s="1357"/>
      <c r="AP36" s="1357"/>
      <c r="AQ36" s="1357"/>
      <c r="AR36" s="1357"/>
      <c r="AS36" s="1357"/>
      <c r="AT36" s="1357"/>
      <c r="AU36" s="1357"/>
      <c r="AV36" s="1357"/>
      <c r="AW36" s="1357"/>
      <c r="AX36" s="1357"/>
      <c r="AY36" s="1357"/>
      <c r="AZ36" s="1357"/>
      <c r="BA36" s="1357"/>
      <c r="BB36" s="1357"/>
      <c r="BC36" s="1357"/>
      <c r="BD36" s="1357"/>
      <c r="BE36" s="1357"/>
      <c r="BF36" s="1357"/>
      <c r="BG36" s="1357"/>
      <c r="BH36" s="1357"/>
      <c r="BI36" s="1357"/>
      <c r="BJ36" s="1357"/>
      <c r="BK36" s="1357"/>
      <c r="BL36" s="1357"/>
      <c r="BM36" s="1357"/>
      <c r="BN36" s="1357"/>
      <c r="BO36" s="1357"/>
      <c r="BP36" s="1357"/>
      <c r="BQ36" s="1357"/>
      <c r="BR36" s="1357"/>
      <c r="BS36" s="1357"/>
      <c r="BT36" s="1357"/>
      <c r="BU36" s="1357"/>
      <c r="BV36" s="1357"/>
      <c r="BW36" s="1357"/>
      <c r="BX36" s="1357"/>
      <c r="BY36" s="1357"/>
      <c r="BZ36" s="1357"/>
      <c r="CA36" s="1357"/>
      <c r="CB36" s="1357"/>
      <c r="CC36" s="1358"/>
      <c r="CD36" s="1830" t="s">
        <v>1062</v>
      </c>
      <c r="CE36" s="1851"/>
      <c r="CF36" s="1851"/>
      <c r="CG36" s="1851"/>
      <c r="CH36" s="1851"/>
      <c r="CI36" s="1851"/>
      <c r="CJ36" s="1851"/>
      <c r="CK36" s="1851"/>
      <c r="CL36" s="1851"/>
      <c r="CM36" s="1851"/>
      <c r="CN36" s="1851"/>
      <c r="CO36" s="1851"/>
      <c r="CP36" s="1851"/>
      <c r="CQ36" s="1851"/>
      <c r="CR36" s="1851"/>
      <c r="CS36" s="1851"/>
      <c r="CT36" s="1851"/>
      <c r="CU36" s="1830" t="s">
        <v>978</v>
      </c>
      <c r="CV36" s="1851"/>
      <c r="CW36" s="1851"/>
      <c r="CX36" s="1851"/>
      <c r="CY36" s="1851"/>
      <c r="CZ36" s="1851"/>
      <c r="DA36" s="712"/>
      <c r="DE36" s="114"/>
      <c r="DF36" s="114"/>
      <c r="DH36" s="468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322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</row>
    <row r="37" spans="1:142" ht="12.95" customHeight="1">
      <c r="A37" s="1891" t="s">
        <v>37</v>
      </c>
      <c r="B37" s="1892"/>
      <c r="C37" s="1892"/>
      <c r="D37" s="1892"/>
      <c r="E37" s="1892"/>
      <c r="F37" s="1892"/>
      <c r="G37" s="1892"/>
      <c r="H37" s="1892"/>
      <c r="I37" s="1892"/>
      <c r="J37" s="1892"/>
      <c r="K37" s="1892"/>
      <c r="L37" s="1892"/>
      <c r="M37" s="1892"/>
      <c r="N37" s="1892"/>
      <c r="O37" s="1892"/>
      <c r="P37" s="1888"/>
      <c r="Q37" s="1889"/>
      <c r="R37" s="1889"/>
      <c r="S37" s="1889"/>
      <c r="T37" s="1889"/>
      <c r="U37" s="1890"/>
      <c r="V37" s="1881"/>
      <c r="W37" s="1881"/>
      <c r="X37" s="1881"/>
      <c r="Y37" s="1881"/>
      <c r="Z37" s="1881"/>
      <c r="AA37" s="1881"/>
      <c r="AB37" s="1905"/>
      <c r="AC37" s="1906"/>
      <c r="AD37" s="1906"/>
      <c r="AE37" s="1906"/>
      <c r="AF37" s="1906"/>
      <c r="AG37" s="1906"/>
      <c r="AH37" s="1906"/>
      <c r="AI37" s="1906"/>
      <c r="AJ37" s="1906"/>
      <c r="AK37" s="1906"/>
      <c r="AL37" s="1906"/>
      <c r="AM37" s="1906"/>
      <c r="AN37" s="1906"/>
      <c r="AO37" s="1906"/>
      <c r="AP37" s="1906"/>
      <c r="AQ37" s="1906"/>
      <c r="AR37" s="1906"/>
      <c r="AS37" s="1906"/>
      <c r="AT37" s="1906"/>
      <c r="AU37" s="1906"/>
      <c r="AV37" s="1906"/>
      <c r="AW37" s="1906"/>
      <c r="AX37" s="1906"/>
      <c r="AY37" s="1906"/>
      <c r="AZ37" s="1906"/>
      <c r="BA37" s="1906"/>
      <c r="BB37" s="1906"/>
      <c r="BC37" s="1906"/>
      <c r="BD37" s="1906"/>
      <c r="BE37" s="1906"/>
      <c r="BF37" s="1906"/>
      <c r="BG37" s="1906"/>
      <c r="BH37" s="1906"/>
      <c r="BI37" s="1906"/>
      <c r="BJ37" s="1906"/>
      <c r="BK37" s="1906"/>
      <c r="BL37" s="1906"/>
      <c r="BM37" s="1906"/>
      <c r="BN37" s="1906"/>
      <c r="BO37" s="1906"/>
      <c r="BP37" s="1906"/>
      <c r="BQ37" s="1906"/>
      <c r="BR37" s="1906"/>
      <c r="BS37" s="1906"/>
      <c r="BT37" s="1906"/>
      <c r="BU37" s="1906"/>
      <c r="BV37" s="1906"/>
      <c r="BW37" s="1906"/>
      <c r="BX37" s="1906"/>
      <c r="BY37" s="1906"/>
      <c r="BZ37" s="1906"/>
      <c r="CA37" s="1906"/>
      <c r="CB37" s="1906"/>
      <c r="CC37" s="359"/>
      <c r="CD37" s="1853"/>
      <c r="CE37" s="1854"/>
      <c r="CF37" s="1854"/>
      <c r="CG37" s="1854"/>
      <c r="CH37" s="1854"/>
      <c r="CI37" s="1854"/>
      <c r="CJ37" s="1854"/>
      <c r="CK37" s="1854"/>
      <c r="CL37" s="1854"/>
      <c r="CM37" s="1854"/>
      <c r="CN37" s="1854"/>
      <c r="CO37" s="1854"/>
      <c r="CP37" s="1854"/>
      <c r="CQ37" s="1854"/>
      <c r="CR37" s="1854"/>
      <c r="CS37" s="1854"/>
      <c r="CT37" s="1855"/>
      <c r="CU37" s="1114"/>
      <c r="CV37" s="1114"/>
      <c r="CW37" s="1114"/>
      <c r="CX37" s="1114"/>
      <c r="CY37" s="1114"/>
      <c r="CZ37" s="1114"/>
      <c r="DC37" s="4"/>
      <c r="DD37" s="4"/>
      <c r="DE37" s="4"/>
      <c r="DG37" s="116"/>
      <c r="DH37" s="468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322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</row>
    <row r="38" spans="1:142" ht="12.95" customHeight="1">
      <c r="A38" s="1912"/>
      <c r="B38" s="1786"/>
      <c r="C38" s="1786"/>
      <c r="D38" s="1786"/>
      <c r="E38" s="1786"/>
      <c r="F38" s="1786"/>
      <c r="G38" s="1786"/>
      <c r="H38" s="1786"/>
      <c r="I38" s="1786"/>
      <c r="J38" s="1786"/>
      <c r="K38" s="1786"/>
      <c r="L38" s="1786"/>
      <c r="M38" s="1786"/>
      <c r="N38" s="1786"/>
      <c r="O38" s="1786"/>
      <c r="P38" s="1803"/>
      <c r="Q38" s="1804"/>
      <c r="R38" s="1804"/>
      <c r="S38" s="1804"/>
      <c r="T38" s="1804"/>
      <c r="U38" s="1804"/>
      <c r="V38" s="1852"/>
      <c r="W38" s="1852"/>
      <c r="X38" s="1852"/>
      <c r="Y38" s="1852"/>
      <c r="Z38" s="1852"/>
      <c r="AA38" s="1852"/>
      <c r="AB38" s="1916"/>
      <c r="AC38" s="1917"/>
      <c r="AD38" s="1917"/>
      <c r="AE38" s="1917"/>
      <c r="AF38" s="1917"/>
      <c r="AG38" s="1917"/>
      <c r="AH38" s="1917"/>
      <c r="AI38" s="1917"/>
      <c r="AJ38" s="1917"/>
      <c r="AK38" s="1917"/>
      <c r="AL38" s="1917"/>
      <c r="AM38" s="1917"/>
      <c r="AN38" s="1917"/>
      <c r="AO38" s="1917"/>
      <c r="AP38" s="1917"/>
      <c r="AQ38" s="1917"/>
      <c r="AR38" s="1917"/>
      <c r="AS38" s="1917"/>
      <c r="AT38" s="1917"/>
      <c r="AU38" s="1917"/>
      <c r="AV38" s="1917"/>
      <c r="AW38" s="1917"/>
      <c r="AX38" s="1917"/>
      <c r="AY38" s="1917"/>
      <c r="AZ38" s="1917"/>
      <c r="BA38" s="1917"/>
      <c r="BB38" s="1917"/>
      <c r="BC38" s="1917"/>
      <c r="BD38" s="1917"/>
      <c r="BE38" s="1917"/>
      <c r="BF38" s="1917"/>
      <c r="BG38" s="1917"/>
      <c r="BH38" s="1917"/>
      <c r="BI38" s="1917"/>
      <c r="BJ38" s="1917"/>
      <c r="BK38" s="1917"/>
      <c r="BL38" s="1917"/>
      <c r="BM38" s="1917"/>
      <c r="BN38" s="1917"/>
      <c r="BO38" s="1917"/>
      <c r="BP38" s="1917"/>
      <c r="BQ38" s="1917"/>
      <c r="BR38" s="1917"/>
      <c r="BS38" s="1917"/>
      <c r="BT38" s="1917"/>
      <c r="BU38" s="1917"/>
      <c r="BV38" s="1917"/>
      <c r="BW38" s="1917"/>
      <c r="BX38" s="1917"/>
      <c r="BY38" s="1917"/>
      <c r="BZ38" s="1917"/>
      <c r="CA38" s="1917"/>
      <c r="CB38" s="1917"/>
      <c r="CC38" s="457"/>
      <c r="CD38" s="1784"/>
      <c r="CE38" s="1785"/>
      <c r="CF38" s="1785"/>
      <c r="CG38" s="1785"/>
      <c r="CH38" s="1785"/>
      <c r="CI38" s="1785"/>
      <c r="CJ38" s="1785"/>
      <c r="CK38" s="1785"/>
      <c r="CL38" s="1785"/>
      <c r="CM38" s="1785"/>
      <c r="CN38" s="1785"/>
      <c r="CO38" s="1785"/>
      <c r="CP38" s="1785"/>
      <c r="CQ38" s="1785"/>
      <c r="CR38" s="1785"/>
      <c r="CS38" s="1785"/>
      <c r="CT38" s="1786"/>
      <c r="CU38" s="1791"/>
      <c r="CV38" s="1791"/>
      <c r="CW38" s="1791"/>
      <c r="CX38" s="1791"/>
      <c r="CY38" s="1791"/>
      <c r="CZ38" s="1791"/>
      <c r="DH38" s="468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322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</row>
    <row r="39" spans="1:142" ht="12.95" customHeight="1" thickBot="1">
      <c r="A39" s="60" t="s">
        <v>2486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H39" s="468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322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</row>
    <row r="40" spans="1:142" ht="12.95" customHeight="1" thickBot="1">
      <c r="A40" s="1913"/>
      <c r="B40" s="1914"/>
      <c r="C40" s="1914"/>
      <c r="D40" s="1914"/>
      <c r="E40" s="1914"/>
      <c r="F40" s="1915"/>
      <c r="G40" s="1923"/>
      <c r="H40" s="1924"/>
      <c r="I40" s="1924"/>
      <c r="J40" s="1924"/>
      <c r="K40" s="1924"/>
      <c r="L40" s="1924"/>
      <c r="M40" s="1924"/>
      <c r="N40" s="1924"/>
      <c r="O40" s="1814"/>
      <c r="P40" s="1815"/>
      <c r="Q40" s="1815"/>
      <c r="R40" s="1815"/>
      <c r="S40" s="1815"/>
      <c r="T40" s="1815"/>
      <c r="U40" s="1815"/>
      <c r="V40" s="1815"/>
      <c r="W40" s="1815"/>
      <c r="X40" s="1815"/>
      <c r="Y40" s="1787" t="s">
        <v>18</v>
      </c>
      <c r="Z40" s="1783"/>
      <c r="AA40" s="1783"/>
      <c r="AB40" s="1783"/>
      <c r="AC40" s="1783"/>
      <c r="AD40" s="1783"/>
      <c r="AE40" s="1783"/>
      <c r="AF40" s="1783"/>
      <c r="AG40" s="1783"/>
      <c r="AH40" s="1783"/>
      <c r="AI40" s="1188"/>
      <c r="AJ40" s="1188"/>
      <c r="AK40" s="1188"/>
      <c r="AL40" s="1188"/>
      <c r="AM40" s="1188"/>
      <c r="AN40" s="1188"/>
      <c r="AO40" s="1188"/>
      <c r="AP40" s="1188"/>
      <c r="AQ40" s="1188"/>
      <c r="AR40" s="1189"/>
      <c r="AS40" s="1787" t="s">
        <v>20</v>
      </c>
      <c r="AT40" s="1783"/>
      <c r="AU40" s="1783"/>
      <c r="AV40" s="1783"/>
      <c r="AW40" s="1783"/>
      <c r="AX40" s="1783"/>
      <c r="AY40" s="1783"/>
      <c r="AZ40" s="1783"/>
      <c r="BA40" s="1783"/>
      <c r="BB40" s="1783"/>
      <c r="BC40" s="1188"/>
      <c r="BD40" s="1188"/>
      <c r="BE40" s="1188"/>
      <c r="BF40" s="1188"/>
      <c r="BG40" s="1188"/>
      <c r="BH40" s="1188"/>
      <c r="BI40" s="1188"/>
      <c r="BJ40" s="1188"/>
      <c r="BK40" s="1188"/>
      <c r="BL40" s="1189"/>
      <c r="BM40" s="1782" t="s">
        <v>1483</v>
      </c>
      <c r="BN40" s="1783"/>
      <c r="BO40" s="1783"/>
      <c r="BP40" s="1783"/>
      <c r="BQ40" s="1783"/>
      <c r="BR40" s="1783"/>
      <c r="BS40" s="1783"/>
      <c r="BT40" s="1783"/>
      <c r="BU40" s="1783"/>
      <c r="BV40" s="1783"/>
      <c r="BW40" s="1188"/>
      <c r="BX40" s="1188"/>
      <c r="BY40" s="1188"/>
      <c r="BZ40" s="1188"/>
      <c r="CA40" s="1188"/>
      <c r="CB40" s="1188"/>
      <c r="CC40" s="1188"/>
      <c r="CD40" s="1188"/>
      <c r="CE40" s="1188"/>
      <c r="CF40" s="1189"/>
      <c r="CG40" s="1782" t="s">
        <v>1484</v>
      </c>
      <c r="CH40" s="1783"/>
      <c r="CI40" s="1783"/>
      <c r="CJ40" s="1783"/>
      <c r="CK40" s="1783"/>
      <c r="CL40" s="1783"/>
      <c r="CM40" s="1783"/>
      <c r="CN40" s="1783"/>
      <c r="CO40" s="1783"/>
      <c r="CP40" s="1783"/>
      <c r="CQ40" s="1188"/>
      <c r="CR40" s="1188"/>
      <c r="CS40" s="1188"/>
      <c r="CT40" s="1188"/>
      <c r="CU40" s="1188"/>
      <c r="CV40" s="1188"/>
      <c r="CW40" s="1188"/>
      <c r="CX40" s="1188"/>
      <c r="CY40" s="1188"/>
      <c r="CZ40" s="1189"/>
      <c r="DH40" s="468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322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</row>
    <row r="41" spans="1:142" ht="12.95" customHeight="1">
      <c r="A41" s="1918" t="s">
        <v>0</v>
      </c>
      <c r="B41" s="1919"/>
      <c r="C41" s="1919"/>
      <c r="D41" s="1919"/>
      <c r="E41" s="1919"/>
      <c r="F41" s="1920"/>
      <c r="G41" s="1921" t="s">
        <v>1081</v>
      </c>
      <c r="H41" s="1922"/>
      <c r="I41" s="1922"/>
      <c r="J41" s="1922"/>
      <c r="K41" s="1922"/>
      <c r="L41" s="1922"/>
      <c r="M41" s="1922"/>
      <c r="N41" s="1922"/>
      <c r="O41" s="1816" t="s">
        <v>1486</v>
      </c>
      <c r="P41" s="1817"/>
      <c r="Q41" s="1817"/>
      <c r="R41" s="1817"/>
      <c r="S41" s="1817"/>
      <c r="T41" s="1817"/>
      <c r="U41" s="1817"/>
      <c r="V41" s="1817"/>
      <c r="W41" s="1817"/>
      <c r="X41" s="1818"/>
      <c r="Y41" s="1800" t="s">
        <v>26</v>
      </c>
      <c r="Z41" s="1797"/>
      <c r="AA41" s="1797"/>
      <c r="AB41" s="1797"/>
      <c r="AC41" s="1797"/>
      <c r="AD41" s="1797"/>
      <c r="AE41" s="1797"/>
      <c r="AF41" s="1797"/>
      <c r="AG41" s="1797"/>
      <c r="AH41" s="1798"/>
      <c r="AI41" s="1800" t="s">
        <v>27</v>
      </c>
      <c r="AJ41" s="1797"/>
      <c r="AK41" s="1797"/>
      <c r="AL41" s="1797"/>
      <c r="AM41" s="1797"/>
      <c r="AN41" s="1797"/>
      <c r="AO41" s="1797"/>
      <c r="AP41" s="1797"/>
      <c r="AQ41" s="1797"/>
      <c r="AR41" s="1798"/>
      <c r="AS41" s="1800" t="s">
        <v>26</v>
      </c>
      <c r="AT41" s="1797"/>
      <c r="AU41" s="1797"/>
      <c r="AV41" s="1797"/>
      <c r="AW41" s="1797"/>
      <c r="AX41" s="1797"/>
      <c r="AY41" s="1797"/>
      <c r="AZ41" s="1797"/>
      <c r="BA41" s="1797"/>
      <c r="BB41" s="1798"/>
      <c r="BC41" s="1800" t="s">
        <v>27</v>
      </c>
      <c r="BD41" s="1797"/>
      <c r="BE41" s="1797"/>
      <c r="BF41" s="1797"/>
      <c r="BG41" s="1797"/>
      <c r="BH41" s="1797"/>
      <c r="BI41" s="1797"/>
      <c r="BJ41" s="1797"/>
      <c r="BK41" s="1797"/>
      <c r="BL41" s="1798"/>
      <c r="BM41" s="1781" t="s">
        <v>26</v>
      </c>
      <c r="BN41" s="1797"/>
      <c r="BO41" s="1797"/>
      <c r="BP41" s="1797"/>
      <c r="BQ41" s="1797"/>
      <c r="BR41" s="1797"/>
      <c r="BS41" s="1797"/>
      <c r="BT41" s="1797"/>
      <c r="BU41" s="1797"/>
      <c r="BV41" s="1798"/>
      <c r="BW41" s="1781" t="s">
        <v>27</v>
      </c>
      <c r="BX41" s="1797"/>
      <c r="BY41" s="1797"/>
      <c r="BZ41" s="1797"/>
      <c r="CA41" s="1797"/>
      <c r="CB41" s="1797"/>
      <c r="CC41" s="1797"/>
      <c r="CD41" s="1797"/>
      <c r="CE41" s="1797"/>
      <c r="CF41" s="1798"/>
      <c r="CG41" s="1781" t="s">
        <v>26</v>
      </c>
      <c r="CH41" s="1797"/>
      <c r="CI41" s="1797"/>
      <c r="CJ41" s="1797"/>
      <c r="CK41" s="1797"/>
      <c r="CL41" s="1797"/>
      <c r="CM41" s="1797"/>
      <c r="CN41" s="1797"/>
      <c r="CO41" s="1797"/>
      <c r="CP41" s="1798"/>
      <c r="CQ41" s="1781" t="s">
        <v>27</v>
      </c>
      <c r="CR41" s="1520"/>
      <c r="CS41" s="1520"/>
      <c r="CT41" s="1520"/>
      <c r="CU41" s="1520"/>
      <c r="CV41" s="1520"/>
      <c r="CW41" s="1520"/>
      <c r="CX41" s="1520"/>
      <c r="CY41" s="1520"/>
      <c r="CZ41" s="1799"/>
      <c r="DA41" s="8"/>
      <c r="DB41" s="4"/>
      <c r="DC41" s="4"/>
      <c r="DD41" s="4"/>
      <c r="DE41" s="4"/>
      <c r="DF41" s="115"/>
    </row>
    <row r="42" spans="1:142" ht="12.95" customHeight="1" thickBot="1">
      <c r="A42" s="1908"/>
      <c r="B42" s="1909"/>
      <c r="C42" s="1909"/>
      <c r="D42" s="1909"/>
      <c r="E42" s="1909"/>
      <c r="F42" s="1910"/>
      <c r="G42" s="1813" t="s">
        <v>1485</v>
      </c>
      <c r="H42" s="1813"/>
      <c r="I42" s="1813"/>
      <c r="J42" s="1813"/>
      <c r="K42" s="1813"/>
      <c r="L42" s="1813"/>
      <c r="M42" s="1813"/>
      <c r="N42" s="1813"/>
      <c r="O42" s="1809" t="s">
        <v>1487</v>
      </c>
      <c r="P42" s="1810"/>
      <c r="Q42" s="1810"/>
      <c r="R42" s="1810"/>
      <c r="S42" s="1810"/>
      <c r="T42" s="1810"/>
      <c r="U42" s="1810"/>
      <c r="V42" s="1810"/>
      <c r="W42" s="1810"/>
      <c r="X42" s="1811"/>
      <c r="Y42" s="1802" t="s">
        <v>1088</v>
      </c>
      <c r="Z42" s="1794"/>
      <c r="AA42" s="1794"/>
      <c r="AB42" s="1794"/>
      <c r="AC42" s="1794"/>
      <c r="AD42" s="1794"/>
      <c r="AE42" s="1794"/>
      <c r="AF42" s="1794"/>
      <c r="AG42" s="1794"/>
      <c r="AH42" s="1794"/>
      <c r="AI42" s="1802" t="s">
        <v>1086</v>
      </c>
      <c r="AJ42" s="1794"/>
      <c r="AK42" s="1794"/>
      <c r="AL42" s="1794"/>
      <c r="AM42" s="1794"/>
      <c r="AN42" s="1794"/>
      <c r="AO42" s="1794"/>
      <c r="AP42" s="1794"/>
      <c r="AQ42" s="1794"/>
      <c r="AR42" s="1794"/>
      <c r="AS42" s="1802" t="s">
        <v>1088</v>
      </c>
      <c r="AT42" s="1794"/>
      <c r="AU42" s="1794"/>
      <c r="AV42" s="1794"/>
      <c r="AW42" s="1794"/>
      <c r="AX42" s="1794"/>
      <c r="AY42" s="1794"/>
      <c r="AZ42" s="1794"/>
      <c r="BA42" s="1794"/>
      <c r="BB42" s="1794"/>
      <c r="BC42" s="1802" t="s">
        <v>1086</v>
      </c>
      <c r="BD42" s="1794"/>
      <c r="BE42" s="1794"/>
      <c r="BF42" s="1794"/>
      <c r="BG42" s="1794"/>
      <c r="BH42" s="1794"/>
      <c r="BI42" s="1794"/>
      <c r="BJ42" s="1794"/>
      <c r="BK42" s="1794"/>
      <c r="BL42" s="1794"/>
      <c r="BM42" s="1793" t="s">
        <v>993</v>
      </c>
      <c r="BN42" s="1794"/>
      <c r="BO42" s="1794"/>
      <c r="BP42" s="1794"/>
      <c r="BQ42" s="1794"/>
      <c r="BR42" s="1794"/>
      <c r="BS42" s="1794"/>
      <c r="BT42" s="1794"/>
      <c r="BU42" s="1794"/>
      <c r="BV42" s="1794"/>
      <c r="BW42" s="1793" t="s">
        <v>993</v>
      </c>
      <c r="BX42" s="1794"/>
      <c r="BY42" s="1794"/>
      <c r="BZ42" s="1794"/>
      <c r="CA42" s="1794"/>
      <c r="CB42" s="1794"/>
      <c r="CC42" s="1794"/>
      <c r="CD42" s="1794"/>
      <c r="CE42" s="1794"/>
      <c r="CF42" s="1794"/>
      <c r="CG42" s="1793" t="s">
        <v>993</v>
      </c>
      <c r="CH42" s="1794"/>
      <c r="CI42" s="1794"/>
      <c r="CJ42" s="1794"/>
      <c r="CK42" s="1794"/>
      <c r="CL42" s="1794"/>
      <c r="CM42" s="1794"/>
      <c r="CN42" s="1794"/>
      <c r="CO42" s="1794"/>
      <c r="CP42" s="1794"/>
      <c r="CQ42" s="1795" t="s">
        <v>993</v>
      </c>
      <c r="CR42" s="1523"/>
      <c r="CS42" s="1523"/>
      <c r="CT42" s="1523"/>
      <c r="CU42" s="1523"/>
      <c r="CV42" s="1523"/>
      <c r="CW42" s="1523"/>
      <c r="CX42" s="1523"/>
      <c r="CY42" s="1523"/>
      <c r="CZ42" s="1796"/>
      <c r="DA42" s="712"/>
      <c r="DD42" s="114"/>
      <c r="DE42" s="114"/>
      <c r="DF42" s="114"/>
    </row>
    <row r="43" spans="1:142" ht="12.95" customHeight="1">
      <c r="A43" s="1724" t="s">
        <v>3330</v>
      </c>
      <c r="B43" s="1911"/>
      <c r="C43" s="1911"/>
      <c r="D43" s="1911"/>
      <c r="E43" s="1911"/>
      <c r="F43" s="352"/>
      <c r="G43" s="1805">
        <v>8</v>
      </c>
      <c r="H43" s="1806"/>
      <c r="I43" s="1806"/>
      <c r="J43" s="1806"/>
      <c r="K43" s="1806"/>
      <c r="L43" s="1806"/>
      <c r="M43" s="1806"/>
      <c r="N43" s="497"/>
      <c r="O43" s="1807"/>
      <c r="P43" s="1808"/>
      <c r="Q43" s="1808"/>
      <c r="R43" s="1808"/>
      <c r="S43" s="1808"/>
      <c r="T43" s="1808"/>
      <c r="U43" s="1808"/>
      <c r="V43" s="1808"/>
      <c r="W43" s="1808"/>
      <c r="X43" s="498"/>
      <c r="Y43" s="1812"/>
      <c r="Z43" s="1790"/>
      <c r="AA43" s="1790"/>
      <c r="AB43" s="1790"/>
      <c r="AC43" s="1790"/>
      <c r="AD43" s="1790"/>
      <c r="AE43" s="1790"/>
      <c r="AF43" s="1790"/>
      <c r="AG43" s="1790"/>
      <c r="AH43" s="1790"/>
      <c r="AI43" s="1789"/>
      <c r="AJ43" s="1790"/>
      <c r="AK43" s="1790"/>
      <c r="AL43" s="1790"/>
      <c r="AM43" s="1790"/>
      <c r="AN43" s="1790"/>
      <c r="AO43" s="1790"/>
      <c r="AP43" s="1790"/>
      <c r="AQ43" s="1790"/>
      <c r="AR43" s="1790"/>
      <c r="AS43" s="1849"/>
      <c r="AT43" s="1850"/>
      <c r="AU43" s="1850"/>
      <c r="AV43" s="1850"/>
      <c r="AW43" s="1850"/>
      <c r="AX43" s="1850"/>
      <c r="AY43" s="1850"/>
      <c r="AZ43" s="1850"/>
      <c r="BA43" s="1850"/>
      <c r="BB43" s="1850"/>
      <c r="BC43" s="1789"/>
      <c r="BD43" s="1790"/>
      <c r="BE43" s="1790"/>
      <c r="BF43" s="1790"/>
      <c r="BG43" s="1790"/>
      <c r="BH43" s="1790"/>
      <c r="BI43" s="1790"/>
      <c r="BJ43" s="1790"/>
      <c r="BK43" s="1790"/>
      <c r="BL43" s="1790"/>
      <c r="BM43" s="1788"/>
      <c r="BN43" s="1790"/>
      <c r="BO43" s="1790"/>
      <c r="BP43" s="1790"/>
      <c r="BQ43" s="1790"/>
      <c r="BR43" s="1790"/>
      <c r="BS43" s="1790"/>
      <c r="BT43" s="1790"/>
      <c r="BU43" s="1790"/>
      <c r="BV43" s="1790"/>
      <c r="BW43" s="1788"/>
      <c r="BX43" s="1790"/>
      <c r="BY43" s="1790"/>
      <c r="BZ43" s="1790"/>
      <c r="CA43" s="1790"/>
      <c r="CB43" s="1790"/>
      <c r="CC43" s="1790"/>
      <c r="CD43" s="1790"/>
      <c r="CE43" s="1790"/>
      <c r="CF43" s="1790"/>
      <c r="CG43" s="1788"/>
      <c r="CH43" s="1790"/>
      <c r="CI43" s="1790"/>
      <c r="CJ43" s="1790"/>
      <c r="CK43" s="1790"/>
      <c r="CL43" s="1790"/>
      <c r="CM43" s="1790"/>
      <c r="CN43" s="1790"/>
      <c r="CO43" s="1790"/>
      <c r="CP43" s="1790"/>
      <c r="CQ43" s="1788"/>
      <c r="CR43" s="1788"/>
      <c r="CS43" s="1788"/>
      <c r="CT43" s="1788"/>
      <c r="CU43" s="1788"/>
      <c r="CV43" s="1788"/>
      <c r="CW43" s="1788"/>
      <c r="CX43" s="1788"/>
      <c r="CY43" s="1788"/>
      <c r="CZ43" s="1788"/>
      <c r="DC43" s="4"/>
      <c r="DD43" s="4"/>
      <c r="DE43" s="4"/>
    </row>
    <row r="44" spans="1:142" ht="12.95" customHeight="1">
      <c r="A44" s="1341"/>
      <c r="B44" s="1152"/>
      <c r="C44" s="1152"/>
      <c r="D44" s="1152"/>
      <c r="E44" s="1152"/>
      <c r="F44" s="464"/>
      <c r="G44" s="1862"/>
      <c r="H44" s="1863"/>
      <c r="I44" s="1863"/>
      <c r="J44" s="1863"/>
      <c r="K44" s="1863"/>
      <c r="L44" s="1863"/>
      <c r="M44" s="1863"/>
      <c r="N44" s="465"/>
      <c r="O44" s="1864"/>
      <c r="P44" s="1864"/>
      <c r="Q44" s="1864" t="e">
        <f>(G44-AB44)/G44</f>
        <v>#DIV/0!</v>
      </c>
      <c r="R44" s="1864"/>
      <c r="S44" s="1864"/>
      <c r="T44" s="1864"/>
      <c r="U44" s="1864"/>
      <c r="V44" s="1864"/>
      <c r="W44" s="1864"/>
      <c r="X44" s="1864"/>
      <c r="Y44" s="1862"/>
      <c r="Z44" s="1792"/>
      <c r="AA44" s="1792"/>
      <c r="AB44" s="1792">
        <f>Rodal!$C$17</f>
        <v>427.5</v>
      </c>
      <c r="AC44" s="1792"/>
      <c r="AD44" s="1792"/>
      <c r="AE44" s="1792"/>
      <c r="AF44" s="1792"/>
      <c r="AG44" s="1792"/>
      <c r="AH44" s="1792"/>
      <c r="AI44" s="1739"/>
      <c r="AJ44" s="1792"/>
      <c r="AK44" s="1792"/>
      <c r="AL44" s="1792"/>
      <c r="AM44" s="1792">
        <f>Rodal!$D$17</f>
        <v>63.55589200367789</v>
      </c>
      <c r="AN44" s="1792"/>
      <c r="AO44" s="1792"/>
      <c r="AP44" s="1792"/>
      <c r="AQ44" s="1792"/>
      <c r="AR44" s="1792"/>
      <c r="AS44" s="1869"/>
      <c r="AT44" s="1870"/>
      <c r="AU44" s="1870"/>
      <c r="AV44" s="1870"/>
      <c r="AW44" s="1870"/>
      <c r="AX44" s="1870">
        <f>(AM44-BI44)/AM44</f>
        <v>0.38685074338675424</v>
      </c>
      <c r="AY44" s="1870"/>
      <c r="AZ44" s="1870"/>
      <c r="BA44" s="1870"/>
      <c r="BB44" s="1870"/>
      <c r="BC44" s="1739"/>
      <c r="BD44" s="1792"/>
      <c r="BE44" s="1792"/>
      <c r="BF44" s="1792"/>
      <c r="BG44" s="1792"/>
      <c r="BH44" s="1792"/>
      <c r="BI44" s="1792">
        <f>Rodal!$E$17</f>
        <v>38.96924793544683</v>
      </c>
      <c r="BJ44" s="1792"/>
      <c r="BK44" s="1792"/>
      <c r="BL44" s="1792"/>
      <c r="BM44" s="1801"/>
      <c r="BN44" s="1792"/>
      <c r="BO44" s="1792"/>
      <c r="BP44" s="1792"/>
      <c r="BQ44" s="1792"/>
      <c r="BR44" s="1792"/>
      <c r="BS44" s="1792"/>
      <c r="BT44" s="1792"/>
      <c r="BU44" s="1792"/>
      <c r="BV44" s="1792"/>
      <c r="BW44" s="1801"/>
      <c r="BX44" s="1792"/>
      <c r="BY44" s="1792"/>
      <c r="BZ44" s="1792"/>
      <c r="CA44" s="1792"/>
      <c r="CB44" s="1792"/>
      <c r="CC44" s="1792"/>
      <c r="CD44" s="1792"/>
      <c r="CE44" s="1792"/>
      <c r="CF44" s="1792"/>
      <c r="CG44" s="1801"/>
      <c r="CH44" s="1792"/>
      <c r="CI44" s="1792"/>
      <c r="CJ44" s="1792"/>
      <c r="CK44" s="1792"/>
      <c r="CL44" s="1792"/>
      <c r="CM44" s="1792"/>
      <c r="CN44" s="1792"/>
      <c r="CO44" s="1792"/>
      <c r="CP44" s="1792"/>
      <c r="CQ44" s="1801"/>
      <c r="CR44" s="1801"/>
      <c r="CS44" s="1801"/>
      <c r="CT44" s="1801"/>
      <c r="CU44" s="1801"/>
      <c r="CV44" s="1801"/>
      <c r="CW44" s="1801"/>
      <c r="CX44" s="1801"/>
      <c r="CY44" s="1801"/>
      <c r="CZ44" s="1801"/>
    </row>
    <row r="45" spans="1:142" ht="12.95" customHeight="1" thickBot="1">
      <c r="A45" s="60" t="s">
        <v>2800</v>
      </c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>
        <v>0</v>
      </c>
      <c r="CQ45" s="9"/>
      <c r="CR45" s="9"/>
      <c r="CS45" s="9"/>
      <c r="CT45" s="9"/>
      <c r="CU45" s="9"/>
      <c r="CV45" s="9"/>
      <c r="CW45" s="9"/>
      <c r="CX45" s="9"/>
      <c r="CY45" s="9"/>
      <c r="CZ45" s="9">
        <v>18850.04407949969</v>
      </c>
    </row>
    <row r="46" spans="1:142" ht="12.95" customHeight="1" thickBot="1">
      <c r="A46" s="1866" t="s">
        <v>0</v>
      </c>
      <c r="B46" s="1867"/>
      <c r="C46" s="1867"/>
      <c r="D46" s="1867"/>
      <c r="E46" s="1867"/>
      <c r="F46" s="1868"/>
      <c r="G46" s="1865" t="s">
        <v>571</v>
      </c>
      <c r="H46" s="1337"/>
      <c r="I46" s="1337"/>
      <c r="J46" s="1337"/>
      <c r="K46" s="1337"/>
      <c r="L46" s="1337"/>
      <c r="M46" s="1337"/>
      <c r="N46" s="1337"/>
      <c r="O46" s="1337"/>
      <c r="P46" s="1337"/>
      <c r="Q46" s="1337"/>
      <c r="R46" s="1337"/>
      <c r="S46" s="1337"/>
      <c r="T46" s="1337"/>
      <c r="U46" s="1337"/>
      <c r="V46" s="1337"/>
      <c r="W46" s="1337"/>
      <c r="X46" s="1337"/>
      <c r="Y46" s="1337"/>
      <c r="Z46" s="1337"/>
      <c r="AA46" s="1337"/>
      <c r="AB46" s="1337"/>
      <c r="AC46" s="1337"/>
      <c r="AD46" s="1337"/>
      <c r="AE46" s="1337"/>
      <c r="AF46" s="1337"/>
      <c r="AG46" s="1337"/>
      <c r="AH46" s="1319"/>
      <c r="AI46" s="1319"/>
      <c r="AJ46" s="1319"/>
      <c r="AK46" s="1319"/>
      <c r="AL46" s="1319"/>
      <c r="AM46" s="1865" t="s">
        <v>1160</v>
      </c>
      <c r="AN46" s="1337"/>
      <c r="AO46" s="1337"/>
      <c r="AP46" s="1337"/>
      <c r="AQ46" s="1337"/>
      <c r="AR46" s="1337"/>
      <c r="AS46" s="1337"/>
      <c r="AT46" s="1337"/>
      <c r="AU46" s="1337"/>
      <c r="AV46" s="1337"/>
      <c r="AW46" s="1337"/>
      <c r="AX46" s="1337"/>
      <c r="AY46" s="1337"/>
      <c r="AZ46" s="1337"/>
      <c r="BA46" s="1337"/>
      <c r="BB46" s="1337"/>
      <c r="BC46" s="1337"/>
      <c r="BD46" s="1337"/>
      <c r="BE46" s="1337"/>
      <c r="BF46" s="1337"/>
      <c r="BG46" s="1337"/>
      <c r="BH46" s="1337"/>
      <c r="BI46" s="1337"/>
      <c r="BJ46" s="1337"/>
      <c r="BK46" s="1337"/>
      <c r="BL46" s="1337"/>
      <c r="BM46" s="1337"/>
      <c r="BN46" s="1319"/>
      <c r="BO46" s="1319"/>
      <c r="BP46" s="1319"/>
      <c r="BQ46" s="1319"/>
      <c r="BR46" s="1319"/>
      <c r="BS46" s="1319"/>
      <c r="BT46" s="1865" t="s">
        <v>1488</v>
      </c>
      <c r="BU46" s="1337"/>
      <c r="BV46" s="1337"/>
      <c r="BW46" s="1337"/>
      <c r="BX46" s="1337"/>
      <c r="BY46" s="1337"/>
      <c r="BZ46" s="1337"/>
      <c r="CA46" s="1337"/>
      <c r="CB46" s="1337"/>
      <c r="CC46" s="1337"/>
      <c r="CD46" s="1337"/>
      <c r="CE46" s="1337"/>
      <c r="CF46" s="1337"/>
      <c r="CG46" s="1337"/>
      <c r="CH46" s="1337"/>
      <c r="CI46" s="1337"/>
      <c r="CJ46" s="1337"/>
      <c r="CK46" s="1337"/>
      <c r="CL46" s="1337"/>
      <c r="CM46" s="1337"/>
      <c r="CN46" s="1337"/>
      <c r="CO46" s="1337"/>
      <c r="CP46" s="1337"/>
      <c r="CQ46" s="1337"/>
      <c r="CR46" s="1337"/>
      <c r="CS46" s="1337"/>
      <c r="CT46" s="1337"/>
      <c r="CU46" s="1319"/>
      <c r="CV46" s="1319"/>
      <c r="CW46" s="1319"/>
      <c r="CX46" s="1319"/>
      <c r="CY46" s="1319"/>
      <c r="CZ46" s="1319"/>
      <c r="DA46" s="8"/>
      <c r="DB46" s="4"/>
      <c r="DC46" s="4"/>
      <c r="DD46" s="4"/>
      <c r="DE46" s="4"/>
      <c r="DF46" s="115"/>
      <c r="EF46" s="354"/>
    </row>
    <row r="47" spans="1:142" ht="12.95" customHeight="1" thickBot="1">
      <c r="A47" s="1857"/>
      <c r="B47" s="1858"/>
      <c r="C47" s="1858"/>
      <c r="D47" s="1858"/>
      <c r="E47" s="1858"/>
      <c r="F47" s="1859"/>
      <c r="G47" s="1860" t="s">
        <v>15</v>
      </c>
      <c r="H47" s="1135"/>
      <c r="I47" s="1135"/>
      <c r="J47" s="1135"/>
      <c r="K47" s="1135"/>
      <c r="L47" s="1135"/>
      <c r="M47" s="1135"/>
      <c r="N47" s="1135"/>
      <c r="O47" s="1135"/>
      <c r="P47" s="1135"/>
      <c r="Q47" s="1874" t="s">
        <v>17</v>
      </c>
      <c r="R47" s="1875"/>
      <c r="S47" s="1875"/>
      <c r="T47" s="1875"/>
      <c r="U47" s="1875"/>
      <c r="V47" s="1875"/>
      <c r="W47" s="1875"/>
      <c r="X47" s="1875"/>
      <c r="Y47" s="1875"/>
      <c r="Z47" s="1875"/>
      <c r="AA47" s="1875"/>
      <c r="AB47" s="1860" t="s">
        <v>1161</v>
      </c>
      <c r="AC47" s="1135"/>
      <c r="AD47" s="1135"/>
      <c r="AE47" s="1135"/>
      <c r="AF47" s="1135"/>
      <c r="AG47" s="1135"/>
      <c r="AH47" s="1135"/>
      <c r="AI47" s="1135"/>
      <c r="AJ47" s="1135"/>
      <c r="AK47" s="1135"/>
      <c r="AL47" s="1135"/>
      <c r="AM47" s="1860" t="s">
        <v>15</v>
      </c>
      <c r="AN47" s="1135"/>
      <c r="AO47" s="1135"/>
      <c r="AP47" s="1135"/>
      <c r="AQ47" s="1135"/>
      <c r="AR47" s="1135"/>
      <c r="AS47" s="1135"/>
      <c r="AT47" s="1135"/>
      <c r="AU47" s="1135"/>
      <c r="AV47" s="1135"/>
      <c r="AW47" s="1135"/>
      <c r="AX47" s="1860" t="s">
        <v>17</v>
      </c>
      <c r="AY47" s="1135"/>
      <c r="AZ47" s="1135"/>
      <c r="BA47" s="1135"/>
      <c r="BB47" s="1135"/>
      <c r="BC47" s="1135"/>
      <c r="BD47" s="1135"/>
      <c r="BE47" s="1135"/>
      <c r="BF47" s="1135"/>
      <c r="BG47" s="1135"/>
      <c r="BH47" s="1135"/>
      <c r="BI47" s="1860" t="s">
        <v>1161</v>
      </c>
      <c r="BJ47" s="1135"/>
      <c r="BK47" s="1135"/>
      <c r="BL47" s="1135"/>
      <c r="BM47" s="1135"/>
      <c r="BN47" s="1135"/>
      <c r="BO47" s="1135"/>
      <c r="BP47" s="1135"/>
      <c r="BQ47" s="1135"/>
      <c r="BR47" s="1135"/>
      <c r="BS47" s="1135"/>
      <c r="BT47" s="1860" t="s">
        <v>15</v>
      </c>
      <c r="BU47" s="1135"/>
      <c r="BV47" s="1135"/>
      <c r="BW47" s="1135"/>
      <c r="BX47" s="1135"/>
      <c r="BY47" s="1135"/>
      <c r="BZ47" s="1135"/>
      <c r="CA47" s="1135"/>
      <c r="CB47" s="1135"/>
      <c r="CC47" s="1135"/>
      <c r="CD47" s="1135"/>
      <c r="CE47" s="1860" t="s">
        <v>17</v>
      </c>
      <c r="CF47" s="1135"/>
      <c r="CG47" s="1135"/>
      <c r="CH47" s="1135"/>
      <c r="CI47" s="1135"/>
      <c r="CJ47" s="1135"/>
      <c r="CK47" s="1135"/>
      <c r="CL47" s="1135"/>
      <c r="CM47" s="1135"/>
      <c r="CN47" s="1135"/>
      <c r="CO47" s="1135"/>
      <c r="CP47" s="1860" t="s">
        <v>1161</v>
      </c>
      <c r="CQ47" s="1135"/>
      <c r="CR47" s="1135"/>
      <c r="CS47" s="1135"/>
      <c r="CT47" s="1135"/>
      <c r="CU47" s="1135"/>
      <c r="CV47" s="1135"/>
      <c r="CW47" s="1135"/>
      <c r="CX47" s="1135"/>
      <c r="CY47" s="1135"/>
      <c r="CZ47" s="1135"/>
      <c r="DA47" s="712"/>
      <c r="DD47" s="114"/>
      <c r="DE47" s="114"/>
      <c r="DF47" s="114"/>
    </row>
    <row r="48" spans="1:142" ht="12.95" customHeight="1">
      <c r="A48" s="1871" t="s">
        <v>3330</v>
      </c>
      <c r="B48" s="1871"/>
      <c r="C48" s="1871"/>
      <c r="D48" s="1871"/>
      <c r="E48" s="1871"/>
      <c r="F48" s="1724"/>
      <c r="G48" s="1619"/>
      <c r="H48" s="1619"/>
      <c r="I48" s="1619"/>
      <c r="J48" s="1619"/>
      <c r="K48" s="1619"/>
      <c r="L48" s="1619"/>
      <c r="M48" s="1619"/>
      <c r="N48" s="1619"/>
      <c r="O48" s="1619"/>
      <c r="P48" s="1619"/>
      <c r="Q48" s="1907"/>
      <c r="R48" s="1907"/>
      <c r="S48" s="1907"/>
      <c r="T48" s="1907"/>
      <c r="U48" s="1907"/>
      <c r="V48" s="1907"/>
      <c r="W48" s="1907"/>
      <c r="X48" s="1907"/>
      <c r="Y48" s="1907"/>
      <c r="Z48" s="1907"/>
      <c r="AA48" s="1907"/>
      <c r="AB48" s="1619"/>
      <c r="AC48" s="1861"/>
      <c r="AD48" s="1861"/>
      <c r="AE48" s="1861"/>
      <c r="AF48" s="1861"/>
      <c r="AG48" s="1861"/>
      <c r="AH48" s="1861"/>
      <c r="AI48" s="1861"/>
      <c r="AJ48" s="1861"/>
      <c r="AK48" s="1861"/>
      <c r="AL48" s="1861"/>
      <c r="AM48" s="1104"/>
      <c r="AN48" s="1861"/>
      <c r="AO48" s="1861"/>
      <c r="AP48" s="1861"/>
      <c r="AQ48" s="1861"/>
      <c r="AR48" s="1861"/>
      <c r="AS48" s="1861"/>
      <c r="AT48" s="1861"/>
      <c r="AU48" s="1861"/>
      <c r="AV48" s="1861"/>
      <c r="AW48" s="1861"/>
      <c r="AX48" s="1907"/>
      <c r="AY48" s="1907"/>
      <c r="AZ48" s="1907"/>
      <c r="BA48" s="1907"/>
      <c r="BB48" s="1907"/>
      <c r="BC48" s="1907"/>
      <c r="BD48" s="1907"/>
      <c r="BE48" s="1907"/>
      <c r="BF48" s="1907"/>
      <c r="BG48" s="1907"/>
      <c r="BH48" s="1907"/>
      <c r="BI48" s="1104"/>
      <c r="BJ48" s="1861"/>
      <c r="BK48" s="1861"/>
      <c r="BL48" s="1861"/>
      <c r="BM48" s="1861"/>
      <c r="BN48" s="1861"/>
      <c r="BO48" s="1861"/>
      <c r="BP48" s="1861"/>
      <c r="BQ48" s="1861"/>
      <c r="BR48" s="1861"/>
      <c r="BS48" s="1861"/>
      <c r="BT48" s="1876"/>
      <c r="BU48" s="1877"/>
      <c r="BV48" s="1877"/>
      <c r="BW48" s="1877"/>
      <c r="BX48" s="1877"/>
      <c r="BY48" s="1877"/>
      <c r="BZ48" s="1877"/>
      <c r="CA48" s="1877"/>
      <c r="CB48" s="1877"/>
      <c r="CC48" s="1877"/>
      <c r="CD48" s="1877"/>
      <c r="CE48" s="1879"/>
      <c r="CF48" s="1879"/>
      <c r="CG48" s="1879"/>
      <c r="CH48" s="1879"/>
      <c r="CI48" s="1879"/>
      <c r="CJ48" s="1879"/>
      <c r="CK48" s="1879"/>
      <c r="CL48" s="1879"/>
      <c r="CM48" s="1879"/>
      <c r="CN48" s="1879"/>
      <c r="CO48" s="1879"/>
      <c r="CP48" s="1876"/>
      <c r="CQ48" s="1877"/>
      <c r="CR48" s="1877"/>
      <c r="CS48" s="1877"/>
      <c r="CT48" s="1877"/>
      <c r="CU48" s="1877"/>
      <c r="CV48" s="1877"/>
      <c r="CW48" s="1877"/>
      <c r="CX48" s="1877"/>
      <c r="CY48" s="1877"/>
      <c r="CZ48" s="1877"/>
      <c r="DC48" s="4"/>
      <c r="DD48" s="4"/>
      <c r="DE48" s="4"/>
      <c r="EG48" s="56"/>
    </row>
    <row r="49" spans="1:136" ht="12.95" customHeight="1">
      <c r="A49" s="1341"/>
      <c r="B49" s="1341"/>
      <c r="C49" s="1341"/>
      <c r="D49" s="1341"/>
      <c r="E49" s="1341"/>
      <c r="F49" s="1341"/>
      <c r="G49" s="1856"/>
      <c r="H49" s="1856"/>
      <c r="I49" s="1856"/>
      <c r="J49" s="1856"/>
      <c r="K49" s="1856"/>
      <c r="L49" s="1856"/>
      <c r="M49" s="1856"/>
      <c r="N49" s="1856"/>
      <c r="O49" s="1856"/>
      <c r="P49" s="1856"/>
      <c r="Q49" s="1801"/>
      <c r="R49" s="1801"/>
      <c r="S49" s="1801"/>
      <c r="T49" s="1801"/>
      <c r="U49" s="1801"/>
      <c r="V49" s="1801"/>
      <c r="W49" s="1801"/>
      <c r="X49" s="1801"/>
      <c r="Y49" s="1801"/>
      <c r="Z49" s="1801"/>
      <c r="AA49" s="1801"/>
      <c r="AB49" s="1862"/>
      <c r="AC49" s="1792"/>
      <c r="AD49" s="1792"/>
      <c r="AE49" s="1792"/>
      <c r="AF49" s="1792"/>
      <c r="AG49" s="1792"/>
      <c r="AH49" s="1792"/>
      <c r="AI49" s="1792"/>
      <c r="AJ49" s="1792"/>
      <c r="AK49" s="1792"/>
      <c r="AL49" s="1792"/>
      <c r="AM49" s="1739"/>
      <c r="AN49" s="1792"/>
      <c r="AO49" s="1792"/>
      <c r="AP49" s="1792"/>
      <c r="AQ49" s="1792"/>
      <c r="AR49" s="1792"/>
      <c r="AS49" s="1792"/>
      <c r="AT49" s="1792"/>
      <c r="AU49" s="1792"/>
      <c r="AV49" s="1792"/>
      <c r="AW49" s="1792"/>
      <c r="AX49" s="1801"/>
      <c r="AY49" s="1801"/>
      <c r="AZ49" s="1801"/>
      <c r="BA49" s="1801"/>
      <c r="BB49" s="1801"/>
      <c r="BC49" s="1801"/>
      <c r="BD49" s="1801"/>
      <c r="BE49" s="1801"/>
      <c r="BF49" s="1801"/>
      <c r="BG49" s="1801"/>
      <c r="BH49" s="1801"/>
      <c r="BI49" s="1739"/>
      <c r="BJ49" s="1792"/>
      <c r="BK49" s="1792"/>
      <c r="BL49" s="1792"/>
      <c r="BM49" s="1792"/>
      <c r="BN49" s="1792"/>
      <c r="BO49" s="1792"/>
      <c r="BP49" s="1792"/>
      <c r="BQ49" s="1792"/>
      <c r="BR49" s="1792"/>
      <c r="BS49" s="1792"/>
      <c r="BT49" s="466"/>
      <c r="BU49" s="1872"/>
      <c r="BV49" s="1872"/>
      <c r="BW49" s="1872"/>
      <c r="BX49" s="1872"/>
      <c r="BY49" s="1872"/>
      <c r="BZ49" s="1872"/>
      <c r="CA49" s="1872"/>
      <c r="CB49" s="1872"/>
      <c r="CC49" s="1872"/>
      <c r="CD49" s="467"/>
      <c r="CE49" s="1878"/>
      <c r="CF49" s="1878"/>
      <c r="CG49" s="1878"/>
      <c r="CH49" s="1878"/>
      <c r="CI49" s="1878"/>
      <c r="CJ49" s="1878"/>
      <c r="CK49" s="1878"/>
      <c r="CL49" s="1878"/>
      <c r="CM49" s="1878"/>
      <c r="CN49" s="1878"/>
      <c r="CO49" s="1878"/>
      <c r="CP49" s="466"/>
      <c r="CQ49" s="1872"/>
      <c r="CR49" s="1873"/>
      <c r="CS49" s="1873"/>
      <c r="CT49" s="1873"/>
      <c r="CU49" s="1873"/>
      <c r="CV49" s="1873"/>
      <c r="CW49" s="1873"/>
      <c r="CX49" s="1873"/>
      <c r="CY49" s="1873"/>
      <c r="CZ49" s="467"/>
    </row>
    <row r="50" spans="1:136" ht="12.95" customHeight="1"/>
    <row r="51" spans="1:136" ht="12.95" customHeight="1">
      <c r="DA51" s="713"/>
      <c r="DB51" s="462"/>
      <c r="DC51" s="461"/>
      <c r="DD51" s="461"/>
      <c r="DE51" s="461"/>
      <c r="DF51" s="461"/>
    </row>
    <row r="52" spans="1:136" ht="12.95" customHeight="1">
      <c r="DA52" s="317"/>
      <c r="DB52" s="461"/>
      <c r="DC52" s="461"/>
      <c r="DD52" s="461"/>
      <c r="DE52" s="461"/>
      <c r="DF52" s="461"/>
    </row>
    <row r="53" spans="1:136" ht="12.95" customHeight="1">
      <c r="DG53" s="315"/>
      <c r="DH53" s="469"/>
      <c r="DI53" s="470"/>
      <c r="DJ53" s="470"/>
    </row>
    <row r="54" spans="1:136" ht="12.95" customHeight="1">
      <c r="DA54" s="714"/>
      <c r="DB54" s="459"/>
      <c r="DC54" s="316"/>
      <c r="DD54" s="316"/>
      <c r="DF54" s="4"/>
    </row>
    <row r="55" spans="1:136" ht="12.95" customHeight="1">
      <c r="DA55" s="715"/>
      <c r="DB55" s="316"/>
      <c r="DC55" s="316"/>
      <c r="DD55" s="316"/>
      <c r="DE55" s="104"/>
      <c r="DF55" s="104"/>
    </row>
    <row r="56" spans="1:136" ht="12.95" customHeight="1"/>
    <row r="57" spans="1:136" ht="12.95" customHeight="1">
      <c r="EF57" s="353"/>
    </row>
    <row r="58" spans="1:136" ht="12.95" customHeight="1">
      <c r="DC58" s="463"/>
    </row>
    <row r="59" spans="1:136" ht="12.95" customHeight="1"/>
    <row r="60" spans="1:136" ht="12.95" customHeight="1"/>
    <row r="61" spans="1:136" ht="12.95" customHeight="1"/>
    <row r="62" spans="1:136" ht="12.95" customHeight="1">
      <c r="DB62" s="358"/>
      <c r="DD62" s="471">
        <v>0</v>
      </c>
      <c r="DE62" s="471">
        <v>0</v>
      </c>
    </row>
    <row r="63" spans="1:136" ht="12.95" customHeight="1">
      <c r="DB63" s="358"/>
      <c r="EF63" s="56"/>
    </row>
    <row r="64" spans="1:136" ht="12.95" customHeight="1">
      <c r="DB64" s="358"/>
      <c r="EF64" s="56"/>
    </row>
    <row r="65" spans="106:136" ht="12.95" customHeight="1">
      <c r="DB65" s="358"/>
    </row>
    <row r="66" spans="106:136" ht="12.95" customHeight="1">
      <c r="DB66" s="358"/>
      <c r="DC66" s="114"/>
    </row>
    <row r="67" spans="106:136" ht="12.95" customHeight="1">
      <c r="DB67" s="358"/>
    </row>
    <row r="68" spans="106:136" ht="12.95" customHeight="1">
      <c r="DB68" s="358"/>
      <c r="EF68" s="318"/>
    </row>
    <row r="69" spans="106:136" ht="12.95" customHeight="1">
      <c r="DB69" s="358"/>
    </row>
    <row r="70" spans="106:136" ht="12.95" customHeight="1">
      <c r="DB70" s="358"/>
    </row>
    <row r="71" spans="106:136" ht="12.95" customHeight="1">
      <c r="DB71" s="358"/>
    </row>
    <row r="72" spans="106:136" ht="12.95" customHeight="1">
      <c r="DB72" s="358"/>
    </row>
    <row r="73" spans="106:136" ht="12.95" customHeight="1">
      <c r="DB73" s="358"/>
    </row>
    <row r="74" spans="106:136" ht="12.95" customHeight="1">
      <c r="DB74" s="358"/>
    </row>
    <row r="75" spans="106:136" ht="12.95" customHeight="1">
      <c r="DB75" s="358"/>
    </row>
    <row r="76" spans="106:136" ht="12.95" customHeight="1">
      <c r="DB76" s="358"/>
    </row>
    <row r="77" spans="106:136" ht="12.95" customHeight="1">
      <c r="DB77" s="358"/>
    </row>
    <row r="78" spans="106:136" ht="12.95" customHeight="1"/>
    <row r="79" spans="106:136" ht="12.95" customHeight="1"/>
    <row r="80" spans="106:136" ht="12.95" customHeight="1"/>
    <row r="81" spans="106:107" ht="12.95" customHeight="1"/>
    <row r="82" spans="106:107" ht="12.95" customHeight="1"/>
    <row r="83" spans="106:107" ht="12.95" customHeight="1"/>
    <row r="84" spans="106:107" ht="12.95" customHeight="1"/>
    <row r="85" spans="106:107" ht="12.95" customHeight="1"/>
    <row r="86" spans="106:107" ht="12.95" customHeight="1"/>
    <row r="87" spans="106:107" ht="12.95" customHeight="1"/>
    <row r="88" spans="106:107" ht="12.95" customHeight="1"/>
    <row r="89" spans="106:107" ht="12.95" customHeight="1"/>
    <row r="90" spans="106:107" ht="12.95" customHeight="1"/>
    <row r="91" spans="106:107" ht="12.95" customHeight="1">
      <c r="DB91" s="357"/>
    </row>
    <row r="92" spans="106:107" ht="12.95" customHeight="1">
      <c r="DB92" s="357"/>
    </row>
    <row r="93" spans="106:107" ht="12.95" customHeight="1">
      <c r="DB93" s="357"/>
      <c r="DC93" s="321"/>
    </row>
    <row r="94" spans="106:107" ht="12.95" customHeight="1">
      <c r="DB94" s="357"/>
      <c r="DC94" s="321"/>
    </row>
    <row r="95" spans="106:107" ht="12.95" customHeight="1"/>
    <row r="96" spans="106:107" ht="12.95" customHeight="1"/>
    <row r="97" ht="12.95" customHeight="1"/>
    <row r="98" ht="12.95" customHeight="1"/>
    <row r="99" ht="12.95" customHeight="1"/>
    <row r="100" ht="12.95" customHeight="1"/>
    <row r="101" ht="12.95" customHeight="1"/>
    <row r="102" ht="12.95" customHeight="1"/>
    <row r="103" ht="12.95" customHeight="1"/>
    <row r="104" ht="12.95" customHeight="1"/>
    <row r="105" ht="12.95" customHeight="1"/>
    <row r="106" ht="12.95" customHeight="1"/>
    <row r="107" ht="12.95" customHeight="1"/>
    <row r="108" ht="12.95" customHeight="1"/>
    <row r="109" ht="12.95" customHeight="1"/>
    <row r="110" ht="12.95" customHeight="1"/>
    <row r="111" ht="12.95" customHeight="1"/>
    <row r="112" ht="12.95" customHeight="1"/>
    <row r="113" ht="12.95" customHeight="1"/>
    <row r="114" ht="12.95" customHeight="1"/>
    <row r="115" ht="12.95" customHeight="1"/>
    <row r="116" ht="12.95" customHeight="1"/>
    <row r="117" ht="12.95" customHeight="1"/>
    <row r="118" ht="12.95" customHeight="1"/>
    <row r="119" ht="12.95" customHeight="1"/>
    <row r="120" ht="12.95" customHeight="1"/>
    <row r="121" ht="12.95" customHeight="1"/>
    <row r="122" ht="12.95" customHeight="1"/>
    <row r="123" ht="12.95" customHeight="1"/>
    <row r="124" ht="12.95" customHeight="1"/>
    <row r="125" ht="12.95" customHeight="1"/>
    <row r="126" ht="12.95" customHeight="1"/>
    <row r="127" ht="12.95" customHeight="1"/>
    <row r="128" ht="12.95" customHeight="1"/>
    <row r="129" ht="12.95" customHeight="1"/>
    <row r="130" ht="12.95" customHeight="1"/>
    <row r="131" ht="12.95" customHeight="1"/>
    <row r="132" ht="12.95" customHeight="1"/>
    <row r="133" ht="12.95" customHeight="1"/>
    <row r="134" ht="12.95" customHeight="1"/>
    <row r="135" ht="12.95" customHeight="1"/>
    <row r="136" ht="12.95" customHeight="1"/>
    <row r="137" ht="12.95" customHeight="1"/>
    <row r="138" ht="12.95" customHeight="1"/>
    <row r="139" ht="12.95" customHeight="1"/>
    <row r="140" ht="12.95" customHeight="1"/>
    <row r="141" ht="12.95" customHeight="1"/>
    <row r="142" ht="12.95" customHeight="1"/>
    <row r="143" ht="12.95" customHeight="1"/>
    <row r="144" ht="12.95" customHeight="1"/>
    <row r="145" ht="12.95" customHeight="1"/>
    <row r="146" ht="12.95" customHeight="1"/>
  </sheetData>
  <mergeCells count="200">
    <mergeCell ref="A36:O36"/>
    <mergeCell ref="CU36:CZ36"/>
    <mergeCell ref="AB37:CB37"/>
    <mergeCell ref="CU37:CZ37"/>
    <mergeCell ref="AX48:BH48"/>
    <mergeCell ref="AI42:AR42"/>
    <mergeCell ref="A42:F42"/>
    <mergeCell ref="AI41:AR41"/>
    <mergeCell ref="BI48:BS48"/>
    <mergeCell ref="AX47:BH47"/>
    <mergeCell ref="AB47:AL47"/>
    <mergeCell ref="Q48:AA48"/>
    <mergeCell ref="BM44:BV44"/>
    <mergeCell ref="BT46:CZ46"/>
    <mergeCell ref="BW44:CF44"/>
    <mergeCell ref="A43:E43"/>
    <mergeCell ref="A38:O38"/>
    <mergeCell ref="A40:F40"/>
    <mergeCell ref="AB38:CB38"/>
    <mergeCell ref="A41:F41"/>
    <mergeCell ref="G41:N41"/>
    <mergeCell ref="AS42:BB42"/>
    <mergeCell ref="G40:N40"/>
    <mergeCell ref="BC42:BL42"/>
    <mergeCell ref="V35:AA35"/>
    <mergeCell ref="V37:AA37"/>
    <mergeCell ref="A12:CZ14"/>
    <mergeCell ref="AG18:AM18"/>
    <mergeCell ref="Q18:V18"/>
    <mergeCell ref="AZ18:BL18"/>
    <mergeCell ref="AB35:CC35"/>
    <mergeCell ref="BM18:BX18"/>
    <mergeCell ref="BM19:BX19"/>
    <mergeCell ref="W18:AF18"/>
    <mergeCell ref="AZ19:BL19"/>
    <mergeCell ref="Q19:V19"/>
    <mergeCell ref="P37:U37"/>
    <mergeCell ref="A37:O37"/>
    <mergeCell ref="CD36:CT36"/>
    <mergeCell ref="V36:AA36"/>
    <mergeCell ref="AB36:CC36"/>
    <mergeCell ref="Q28:V28"/>
    <mergeCell ref="A35:U35"/>
    <mergeCell ref="BM17:CJ17"/>
    <mergeCell ref="Q17:AF17"/>
    <mergeCell ref="BY19:CJ19"/>
    <mergeCell ref="Q20:V20"/>
    <mergeCell ref="P36:U36"/>
    <mergeCell ref="CQ49:CY49"/>
    <mergeCell ref="AM47:AW47"/>
    <mergeCell ref="BI47:BS47"/>
    <mergeCell ref="Q49:AA49"/>
    <mergeCell ref="AB49:AL49"/>
    <mergeCell ref="AM49:AW49"/>
    <mergeCell ref="AX49:BH49"/>
    <mergeCell ref="BI49:BS49"/>
    <mergeCell ref="Q47:AA47"/>
    <mergeCell ref="BU49:CC49"/>
    <mergeCell ref="BT47:CD47"/>
    <mergeCell ref="CE47:CO47"/>
    <mergeCell ref="CP48:CZ48"/>
    <mergeCell ref="CP47:CZ47"/>
    <mergeCell ref="CE49:CO49"/>
    <mergeCell ref="CE48:CO48"/>
    <mergeCell ref="BT48:CD48"/>
    <mergeCell ref="Y10:AD10"/>
    <mergeCell ref="BM43:BV43"/>
    <mergeCell ref="AS43:BB43"/>
    <mergeCell ref="CD35:CZ35"/>
    <mergeCell ref="AS40:BL40"/>
    <mergeCell ref="V38:AA38"/>
    <mergeCell ref="CD37:CT37"/>
    <mergeCell ref="A49:F49"/>
    <mergeCell ref="G49:P49"/>
    <mergeCell ref="A47:F47"/>
    <mergeCell ref="G47:P47"/>
    <mergeCell ref="G48:P48"/>
    <mergeCell ref="AM48:AW48"/>
    <mergeCell ref="A44:E44"/>
    <mergeCell ref="G44:M44"/>
    <mergeCell ref="O44:X44"/>
    <mergeCell ref="Y44:AH44"/>
    <mergeCell ref="AI44:AR44"/>
    <mergeCell ref="G46:AL46"/>
    <mergeCell ref="A46:F46"/>
    <mergeCell ref="AS44:BB44"/>
    <mergeCell ref="A48:F48"/>
    <mergeCell ref="AM46:BS46"/>
    <mergeCell ref="AB48:AL48"/>
    <mergeCell ref="BD4:BO4"/>
    <mergeCell ref="BP4:CB4"/>
    <mergeCell ref="Y4:AD4"/>
    <mergeCell ref="Y9:AD9"/>
    <mergeCell ref="Y8:AD8"/>
    <mergeCell ref="BD7:CB7"/>
    <mergeCell ref="BD8:BO8"/>
    <mergeCell ref="AE4:BC4"/>
    <mergeCell ref="BP9:CB9"/>
    <mergeCell ref="BP8:CB8"/>
    <mergeCell ref="Y7:AD7"/>
    <mergeCell ref="Y6:AD6"/>
    <mergeCell ref="AE9:BC9"/>
    <mergeCell ref="BD9:BO9"/>
    <mergeCell ref="AE6:CB6"/>
    <mergeCell ref="AE7:BC8"/>
    <mergeCell ref="P38:U38"/>
    <mergeCell ref="G43:M43"/>
    <mergeCell ref="O43:W43"/>
    <mergeCell ref="O42:X42"/>
    <mergeCell ref="Y43:AH43"/>
    <mergeCell ref="G42:N42"/>
    <mergeCell ref="O40:X40"/>
    <mergeCell ref="Y41:AH41"/>
    <mergeCell ref="O41:X41"/>
    <mergeCell ref="BM40:CF40"/>
    <mergeCell ref="CD38:CT38"/>
    <mergeCell ref="Y40:AR40"/>
    <mergeCell ref="CQ43:CZ43"/>
    <mergeCell ref="AI43:AR43"/>
    <mergeCell ref="CU38:CZ38"/>
    <mergeCell ref="CG40:CZ40"/>
    <mergeCell ref="BC44:BL44"/>
    <mergeCell ref="CG43:CP43"/>
    <mergeCell ref="BW43:CF43"/>
    <mergeCell ref="BW42:CF42"/>
    <mergeCell ref="BM42:BV42"/>
    <mergeCell ref="CQ42:CZ42"/>
    <mergeCell ref="CG41:CP41"/>
    <mergeCell ref="BM41:BV41"/>
    <mergeCell ref="BC43:BL43"/>
    <mergeCell ref="CQ41:CZ41"/>
    <mergeCell ref="BW41:CF41"/>
    <mergeCell ref="BC41:BL41"/>
    <mergeCell ref="CG42:CP42"/>
    <mergeCell ref="CG44:CP44"/>
    <mergeCell ref="CQ44:CZ44"/>
    <mergeCell ref="Y42:AH42"/>
    <mergeCell ref="AS41:BB41"/>
    <mergeCell ref="AG17:BL17"/>
    <mergeCell ref="BM20:BX20"/>
    <mergeCell ref="AN18:AY18"/>
    <mergeCell ref="AN20:AY20"/>
    <mergeCell ref="AZ20:BL20"/>
    <mergeCell ref="W19:AF19"/>
    <mergeCell ref="BY18:CJ18"/>
    <mergeCell ref="BY20:CJ20"/>
    <mergeCell ref="AN19:AY19"/>
    <mergeCell ref="AG20:AM20"/>
    <mergeCell ref="AG19:AM19"/>
    <mergeCell ref="W20:AF20"/>
    <mergeCell ref="Q21:V21"/>
    <mergeCell ref="W21:AF21"/>
    <mergeCell ref="AG21:AM21"/>
    <mergeCell ref="AN21:AY21"/>
    <mergeCell ref="AZ21:BL21"/>
    <mergeCell ref="BM21:BX21"/>
    <mergeCell ref="BY21:CJ21"/>
    <mergeCell ref="Q22:V22"/>
    <mergeCell ref="W22:AF22"/>
    <mergeCell ref="AG22:AM22"/>
    <mergeCell ref="AN22:AY22"/>
    <mergeCell ref="AZ22:BL22"/>
    <mergeCell ref="BM22:BX22"/>
    <mergeCell ref="BY22:CJ22"/>
    <mergeCell ref="Q23:V23"/>
    <mergeCell ref="W23:AF23"/>
    <mergeCell ref="AG23:AM23"/>
    <mergeCell ref="AN23:AY23"/>
    <mergeCell ref="AZ23:BL23"/>
    <mergeCell ref="BM23:BX23"/>
    <mergeCell ref="BY23:CJ23"/>
    <mergeCell ref="Q24:V24"/>
    <mergeCell ref="W24:AF24"/>
    <mergeCell ref="AG24:AM24"/>
    <mergeCell ref="AN24:AY24"/>
    <mergeCell ref="AZ24:BL24"/>
    <mergeCell ref="BM24:BX24"/>
    <mergeCell ref="BY24:CJ24"/>
    <mergeCell ref="Q27:V27"/>
    <mergeCell ref="W27:AF27"/>
    <mergeCell ref="AG27:AM27"/>
    <mergeCell ref="AN27:AY27"/>
    <mergeCell ref="AZ27:BL27"/>
    <mergeCell ref="BM27:BX27"/>
    <mergeCell ref="BY27:CJ27"/>
    <mergeCell ref="A30:CZ32"/>
    <mergeCell ref="Q25:V25"/>
    <mergeCell ref="W25:AF25"/>
    <mergeCell ref="AG25:AM25"/>
    <mergeCell ref="AN25:AY25"/>
    <mergeCell ref="AZ25:BL25"/>
    <mergeCell ref="BM25:BX25"/>
    <mergeCell ref="BY25:CJ25"/>
    <mergeCell ref="Q26:V26"/>
    <mergeCell ref="W26:AF26"/>
    <mergeCell ref="AG26:AM26"/>
    <mergeCell ref="AN26:AY26"/>
    <mergeCell ref="AZ26:BL26"/>
    <mergeCell ref="BM26:BX26"/>
    <mergeCell ref="BY26:CJ26"/>
  </mergeCells>
  <conditionalFormatting sqref="W20:AF27">
    <cfRule type="expression" dxfId="29" priority="4812">
      <formula>$Q20=0</formula>
    </cfRule>
    <cfRule type="expression" dxfId="28" priority="4813">
      <formula>$Q20=""</formula>
    </cfRule>
  </conditionalFormatting>
  <conditionalFormatting sqref="Q20:V27">
    <cfRule type="expression" dxfId="27" priority="4814">
      <formula>$Q20=0</formula>
    </cfRule>
  </conditionalFormatting>
  <conditionalFormatting sqref="CE48:CO48">
    <cfRule type="expression" dxfId="26" priority="1286">
      <formula>OR(BT48=0,CP48=0)</formula>
    </cfRule>
  </conditionalFormatting>
  <conditionalFormatting sqref="AB37:AY37">
    <cfRule type="expression" dxfId="25" priority="941">
      <formula>CC37="ERROR"</formula>
    </cfRule>
    <cfRule type="expression" dxfId="24" priority="942">
      <formula>OR(CC37&gt;0,CC37="")</formula>
    </cfRule>
    <cfRule type="expression" dxfId="23" priority="943">
      <formula>CC37&lt;=0</formula>
    </cfRule>
  </conditionalFormatting>
  <conditionalFormatting sqref="CC37">
    <cfRule type="expression" dxfId="22" priority="935">
      <formula>CC37="ERROR"</formula>
    </cfRule>
    <cfRule type="expression" dxfId="21" priority="936">
      <formula>OR(CC37&gt;0,CC37="")</formula>
    </cfRule>
    <cfRule type="expression" dxfId="20" priority="937">
      <formula>CC37&lt;=0</formula>
    </cfRule>
  </conditionalFormatting>
  <conditionalFormatting sqref="AZ37:CB37">
    <cfRule type="expression" dxfId="19" priority="18446">
      <formula>DA62="ERROR"</formula>
    </cfRule>
    <cfRule type="expression" dxfId="18" priority="18447">
      <formula>OR(DA62&gt;0,DA62="")</formula>
    </cfRule>
    <cfRule type="expression" dxfId="17" priority="18448">
      <formula>DA62&lt;=0</formula>
    </cfRule>
  </conditionalFormatting>
  <conditionalFormatting sqref="Q28:V28">
    <cfRule type="expression" dxfId="16" priority="828">
      <formula>$Q28=0</formula>
    </cfRule>
  </conditionalFormatting>
  <conditionalFormatting sqref="CE49:CO49">
    <cfRule type="expression" dxfId="15" priority="814">
      <formula>OR(BT49=0,CP49=0)</formula>
    </cfRule>
  </conditionalFormatting>
  <conditionalFormatting sqref="BP9:CB9">
    <cfRule type="expression" dxfId="14" priority="305">
      <formula>AE9="Bitterlich"</formula>
    </cfRule>
  </conditionalFormatting>
  <dataValidations disablePrompts="1" count="3">
    <dataValidation type="whole" allowBlank="1" showInputMessage="1" showErrorMessage="1" errorTitle="Este incorrecto" error="Coordenada fuera de rango." sqref="AN20:AY27">
      <formula1>200000</formula1>
      <formula2>800000</formula2>
    </dataValidation>
    <dataValidation type="whole" allowBlank="1" showInputMessage="1" showErrorMessage="1" errorTitle="Norte incorrecto" error="Coordenada fuera de rango." sqref="AZ20:BL27">
      <formula1>3000000</formula1>
      <formula2>8500000</formula2>
    </dataValidation>
    <dataValidation type="list" allowBlank="1" showInputMessage="1" showErrorMessage="1" errorTitle="Huso incorrecto" error="Los Husos correctos 18 y 19" sqref="AG20:AM27">
      <formula1>Huso</formula1>
    </dataValidation>
  </dataValidations>
  <printOptions horizontalCentered="1"/>
  <pageMargins left="0.74803149606299202" right="0.74803149606299202" top="1.37795275590551" bottom="0.39370078740157499" header="0.39370078740157499" footer="0.31496062992126"/>
  <pageSetup paperSize="14" scale="96" orientation="portrait" cellComments="atEnd" r:id="rId1"/>
  <headerFooter>
    <oddHeader>&amp;L&amp;G&amp;R&amp;K00-038PLAN DE MANEJO FORESTAL  DE BOSQUE NATIVO-LEY N° 20.283
Página: &amp;P de &amp;N
Versión 2.0 - Agosto/2020</oddHeader>
  </headerFooter>
  <ignoredErrors>
    <ignoredError sqref="AB44 Q44 AM44 AX44 BI44" evalError="1"/>
    <ignoredError sqref="O42" numberStoredAsText="1"/>
  </ignoredError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60" id="{B1CA9389-F410-43D8-90C4-3854B4658AC8}">
            <xm:f>Inventario!$I$2=0</xm:f>
            <x14:dxf>
              <font>
                <color theme="0"/>
              </font>
            </x14:dxf>
          </x14:cfRule>
          <xm:sqref>F43 A43</xm:sqref>
        </x14:conditionalFormatting>
        <x14:conditionalFormatting xmlns:xm="http://schemas.microsoft.com/office/excel/2006/main">
          <x14:cfRule type="expression" priority="2959" id="{9EA808B5-09C1-4E74-A2C5-9836327F3B32}">
            <xm:f>Inventario!$I$2=0</xm:f>
            <x14:dxf>
              <font>
                <color theme="0"/>
              </font>
            </x14:dxf>
          </x14:cfRule>
          <xm:sqref>A48:F48 BT48 CE48:CP48</xm:sqref>
        </x14:conditionalFormatting>
        <x14:conditionalFormatting xmlns:xm="http://schemas.microsoft.com/office/excel/2006/main">
          <x14:cfRule type="expression" priority="2956" id="{F7B908BE-B5BF-482A-844A-E19DC6F6FDD0}">
            <xm:f>Inventario!$I$2=0</xm:f>
            <x14:dxf>
              <font>
                <color theme="0"/>
              </font>
            </x14:dxf>
          </x14:cfRule>
          <xm:sqref>AE4:CB4</xm:sqref>
        </x14:conditionalFormatting>
        <x14:conditionalFormatting xmlns:xm="http://schemas.microsoft.com/office/excel/2006/main">
          <x14:cfRule type="expression" priority="2763" id="{03ED7039-196B-4D80-999D-91F3C3F7A3C7}">
            <xm:f>Inventario!$I$2=0</xm:f>
            <x14:dxf>
              <font>
                <color theme="0"/>
              </font>
            </x14:dxf>
          </x14:cfRule>
          <xm:sqref>G43 N43</xm:sqref>
        </x14:conditionalFormatting>
        <x14:conditionalFormatting xmlns:xm="http://schemas.microsoft.com/office/excel/2006/main">
          <x14:cfRule type="expression" priority="969" id="{DDAD3228-B2F5-4EBB-928A-8039183E2D3B}">
            <xm:f>Inventario!$I$2=0</xm:f>
            <x14:dxf>
              <font>
                <color theme="0"/>
              </font>
            </x14:dxf>
          </x14:cfRule>
          <xm:sqref>O43 X43:CZ43</xm:sqref>
        </x14:conditionalFormatting>
        <x14:conditionalFormatting xmlns:xm="http://schemas.microsoft.com/office/excel/2006/main">
          <x14:cfRule type="expression" priority="968" id="{C9E636F5-4453-4E74-9DBD-81C2F08F8810}">
            <xm:f>Inventario!$I$2=0</xm:f>
            <x14:dxf>
              <font>
                <color theme="0"/>
              </font>
            </x14:dxf>
          </x14:cfRule>
          <xm:sqref>G48:BS48</xm:sqref>
        </x14:conditionalFormatting>
        <x14:conditionalFormatting xmlns:xm="http://schemas.microsoft.com/office/excel/2006/main">
          <x14:cfRule type="expression" priority="813" id="{9C385D71-A77C-4A51-BD51-682C5D626B37}">
            <xm:f>Inventario!$I$2=0</xm:f>
            <x14:dxf>
              <font>
                <color theme="0"/>
              </font>
            </x14:dxf>
          </x14:cfRule>
          <xm:sqref>G49:BS49</xm:sqref>
        </x14:conditionalFormatting>
        <x14:conditionalFormatting xmlns:xm="http://schemas.microsoft.com/office/excel/2006/main">
          <x14:cfRule type="expression" priority="818" id="{2A20900C-EB76-4B7F-BFC1-AB2125033B8E}">
            <xm:f>Inventario!$I$2=0</xm:f>
            <x14:dxf>
              <font>
                <color theme="0"/>
              </font>
            </x14:dxf>
          </x14:cfRule>
          <xm:sqref>A44 F44</xm:sqref>
        </x14:conditionalFormatting>
        <x14:conditionalFormatting xmlns:xm="http://schemas.microsoft.com/office/excel/2006/main">
          <x14:cfRule type="expression" priority="817" id="{79E2B829-79F9-4B42-8D15-D1B7FD797605}">
            <xm:f>Inventario!$I$2=0</xm:f>
            <x14:dxf>
              <font>
                <color theme="0"/>
              </font>
            </x14:dxf>
          </x14:cfRule>
          <xm:sqref>G44 N44</xm:sqref>
        </x14:conditionalFormatting>
        <x14:conditionalFormatting xmlns:xm="http://schemas.microsoft.com/office/excel/2006/main">
          <x14:cfRule type="expression" priority="816" id="{5A35E253-D90F-4559-8524-39526C64D5D6}">
            <xm:f>Inventario!$I$2=0</xm:f>
            <x14:dxf>
              <font>
                <color theme="0"/>
              </font>
            </x14:dxf>
          </x14:cfRule>
          <xm:sqref>O44:CZ44</xm:sqref>
        </x14:conditionalFormatting>
        <x14:conditionalFormatting xmlns:xm="http://schemas.microsoft.com/office/excel/2006/main">
          <x14:cfRule type="expression" priority="815" id="{02D2CD51-B17B-446D-9BC1-C0CAE54CE212}">
            <xm:f>Inventario!$I$2=0</xm:f>
            <x14:dxf>
              <font>
                <color theme="0"/>
              </font>
            </x14:dxf>
          </x14:cfRule>
          <xm:sqref>A49:F49 BT49 CD49:CP49 CZ49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E145"/>
  <sheetViews>
    <sheetView zoomScaleNormal="100" workbookViewId="0">
      <selection activeCell="A25" sqref="A25"/>
    </sheetView>
  </sheetViews>
  <sheetFormatPr baseColWidth="10" defaultColWidth="11.42578125" defaultRowHeight="12.95" customHeight="1"/>
  <cols>
    <col min="1" max="104" width="0.85546875" style="265" customWidth="1"/>
    <col min="105" max="105" width="3.140625" style="269" customWidth="1"/>
    <col min="106" max="108" width="4.42578125" style="269" customWidth="1"/>
    <col min="109" max="109" width="6.5703125" style="269" customWidth="1"/>
    <col min="110" max="16384" width="11.42578125" style="265"/>
  </cols>
  <sheetData>
    <row r="1" spans="1:109" ht="12.95" customHeight="1">
      <c r="A1" s="264" t="s">
        <v>2752</v>
      </c>
      <c r="DA1" s="265"/>
      <c r="DB1" s="647">
        <v>50</v>
      </c>
      <c r="DC1" s="649" t="s">
        <v>1083</v>
      </c>
      <c r="DD1" s="649" t="s">
        <v>1084</v>
      </c>
      <c r="DE1" s="265"/>
    </row>
    <row r="2" spans="1:109" ht="12.95" customHeight="1">
      <c r="DB2" s="265"/>
      <c r="DC2" s="272">
        <f>ROW($A$33)</f>
        <v>33</v>
      </c>
      <c r="DD2" s="272">
        <f>ROW($A$42)-1</f>
        <v>41</v>
      </c>
    </row>
    <row r="3" spans="1:109" ht="12.95" customHeight="1">
      <c r="A3" s="1927" t="s">
        <v>2218</v>
      </c>
      <c r="B3" s="1928"/>
      <c r="C3" s="1928"/>
      <c r="D3" s="1928"/>
      <c r="E3" s="1928"/>
      <c r="F3" s="1928"/>
      <c r="G3" s="1928"/>
      <c r="H3" s="1928"/>
      <c r="I3" s="1928"/>
      <c r="J3" s="1928"/>
      <c r="K3" s="1928"/>
      <c r="L3" s="1928"/>
      <c r="M3" s="1928"/>
      <c r="N3" s="1928"/>
      <c r="O3" s="1928"/>
      <c r="P3" s="1928"/>
      <c r="Q3" s="1928"/>
      <c r="R3" s="1928"/>
      <c r="S3" s="1928"/>
      <c r="T3" s="1928"/>
      <c r="U3" s="1928"/>
      <c r="V3" s="1928"/>
      <c r="W3" s="1928"/>
      <c r="X3" s="1928"/>
      <c r="Y3" s="1928"/>
      <c r="Z3" s="1928"/>
      <c r="AA3" s="1928"/>
      <c r="AB3" s="1928"/>
      <c r="AC3" s="1928"/>
      <c r="AD3" s="1928"/>
      <c r="AE3" s="1928"/>
      <c r="AF3" s="1928"/>
      <c r="AG3" s="1928"/>
      <c r="AH3" s="1928"/>
      <c r="AI3" s="1928"/>
      <c r="AJ3" s="1928"/>
      <c r="AK3" s="1928"/>
      <c r="AL3" s="1928"/>
      <c r="AM3" s="1928"/>
      <c r="AN3" s="1928"/>
      <c r="AO3" s="1928"/>
      <c r="AP3" s="1928"/>
      <c r="AQ3" s="1928"/>
      <c r="AR3" s="1928"/>
      <c r="AS3" s="1928"/>
      <c r="AT3" s="1928"/>
      <c r="AU3" s="1928"/>
      <c r="AV3" s="1928"/>
      <c r="AW3" s="1928"/>
      <c r="AX3" s="1928"/>
      <c r="AY3" s="1928"/>
      <c r="AZ3" s="1928"/>
      <c r="BA3" s="1928"/>
      <c r="BB3" s="1928"/>
      <c r="BC3" s="1928"/>
      <c r="BD3" s="1928"/>
      <c r="BE3" s="1928"/>
      <c r="BF3" s="1928"/>
      <c r="BG3" s="1928"/>
      <c r="BH3" s="1928"/>
      <c r="BI3" s="1928"/>
      <c r="BJ3" s="1928"/>
      <c r="BK3" s="1928"/>
      <c r="BL3" s="1928"/>
      <c r="BM3" s="1928"/>
      <c r="BN3" s="1928"/>
      <c r="BO3" s="1928"/>
      <c r="BP3" s="1928"/>
      <c r="BQ3" s="1928"/>
      <c r="BR3" s="1928"/>
      <c r="BS3" s="1928"/>
      <c r="BT3" s="1928"/>
      <c r="BU3" s="1928"/>
      <c r="BV3" s="1928"/>
      <c r="BW3" s="1928"/>
      <c r="BX3" s="1928"/>
      <c r="BY3" s="1928"/>
      <c r="BZ3" s="1928"/>
      <c r="CA3" s="1928"/>
      <c r="CB3" s="1928"/>
      <c r="CC3" s="1928"/>
      <c r="CD3" s="1928"/>
      <c r="CE3" s="1928"/>
      <c r="CF3" s="1928"/>
      <c r="CG3" s="1928"/>
      <c r="CH3" s="1928"/>
      <c r="CI3" s="1928"/>
      <c r="CJ3" s="1928"/>
      <c r="CK3" s="1928"/>
      <c r="CL3" s="1928"/>
      <c r="CM3" s="1928"/>
      <c r="CN3" s="1928"/>
      <c r="CO3" s="1928"/>
      <c r="CP3" s="1928"/>
      <c r="CQ3" s="1928"/>
      <c r="CR3" s="1928"/>
      <c r="CS3" s="1928"/>
      <c r="CT3" s="1928"/>
      <c r="CU3" s="1928"/>
      <c r="CV3" s="1928"/>
      <c r="CW3" s="1928"/>
      <c r="CX3" s="1928"/>
      <c r="CY3" s="1928"/>
      <c r="CZ3" s="1928"/>
      <c r="DA3" s="265"/>
      <c r="DB3" s="265"/>
      <c r="DC3" s="265"/>
      <c r="DD3" s="265"/>
      <c r="DE3" s="265"/>
    </row>
    <row r="4" spans="1:109" ht="12.95" customHeight="1">
      <c r="A4" s="266"/>
      <c r="B4" s="266"/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6"/>
      <c r="Z4" s="266"/>
      <c r="AA4" s="266"/>
      <c r="AB4" s="266"/>
      <c r="AC4" s="266"/>
      <c r="AD4" s="266"/>
      <c r="AE4" s="266"/>
      <c r="AF4" s="266"/>
      <c r="AG4" s="266"/>
      <c r="AH4" s="266"/>
      <c r="AI4" s="266"/>
      <c r="AJ4" s="266"/>
      <c r="AK4" s="266"/>
      <c r="AL4" s="266"/>
      <c r="AM4" s="266"/>
      <c r="AN4" s="266"/>
      <c r="AO4" s="266"/>
      <c r="AP4" s="266"/>
      <c r="AQ4" s="266"/>
      <c r="AR4" s="266"/>
      <c r="AS4" s="266"/>
      <c r="AT4" s="266"/>
      <c r="AU4" s="266"/>
      <c r="AV4" s="266"/>
      <c r="AW4" s="266"/>
      <c r="AX4" s="266"/>
      <c r="AY4" s="266"/>
      <c r="AZ4" s="266"/>
      <c r="BA4" s="266"/>
      <c r="BB4" s="266"/>
      <c r="BC4" s="266"/>
      <c r="BD4" s="266"/>
      <c r="BE4" s="266"/>
      <c r="BF4" s="266"/>
      <c r="BG4" s="266"/>
      <c r="BH4" s="266"/>
      <c r="BI4" s="266"/>
      <c r="BJ4" s="266"/>
      <c r="BK4" s="266"/>
      <c r="BL4" s="266"/>
      <c r="BM4" s="266"/>
      <c r="BN4" s="266"/>
      <c r="BO4" s="266"/>
      <c r="BP4" s="266"/>
      <c r="BQ4" s="266"/>
      <c r="BR4" s="266"/>
      <c r="BS4" s="266"/>
      <c r="BT4" s="266"/>
      <c r="BU4" s="266"/>
      <c r="BV4" s="266"/>
      <c r="BW4" s="266"/>
      <c r="BX4" s="266"/>
      <c r="BY4" s="266"/>
      <c r="BZ4" s="266"/>
      <c r="CA4" s="266"/>
      <c r="CB4" s="266"/>
      <c r="CC4" s="266"/>
      <c r="CD4" s="266"/>
      <c r="CE4" s="266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266"/>
      <c r="CQ4" s="266"/>
      <c r="CR4" s="266"/>
      <c r="CS4" s="266"/>
      <c r="CT4" s="266"/>
      <c r="CU4" s="266"/>
      <c r="CV4" s="266"/>
      <c r="CW4" s="266"/>
      <c r="CX4" s="266"/>
      <c r="CY4" s="266"/>
      <c r="CZ4" s="266"/>
      <c r="DA4" s="265"/>
      <c r="DB4" s="265"/>
      <c r="DC4" s="265"/>
      <c r="DD4" s="265"/>
      <c r="DE4" s="265"/>
    </row>
    <row r="5" spans="1:109" ht="12.95" customHeight="1">
      <c r="A5" s="267" t="s">
        <v>2229</v>
      </c>
      <c r="B5" s="266"/>
      <c r="C5" s="266"/>
      <c r="D5" s="266" t="s">
        <v>2219</v>
      </c>
      <c r="E5" s="266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  <c r="AG5" s="266"/>
      <c r="AH5" s="266"/>
      <c r="AI5" s="266"/>
      <c r="AJ5" s="266"/>
      <c r="AK5" s="266"/>
      <c r="AL5" s="266"/>
      <c r="AM5" s="266"/>
      <c r="AN5" s="266"/>
      <c r="AO5" s="266"/>
      <c r="AP5" s="266"/>
      <c r="AQ5" s="266"/>
      <c r="AR5" s="266"/>
      <c r="AS5" s="266"/>
      <c r="AT5" s="266"/>
      <c r="AU5" s="266"/>
      <c r="AV5" s="266"/>
      <c r="AW5" s="266"/>
      <c r="AX5" s="266"/>
      <c r="AY5" s="266"/>
      <c r="AZ5" s="266"/>
      <c r="BA5" s="266"/>
      <c r="BB5" s="266"/>
      <c r="BC5" s="266"/>
      <c r="BD5" s="266"/>
      <c r="BE5" s="266"/>
      <c r="BF5" s="266"/>
      <c r="BG5" s="266"/>
      <c r="BH5" s="266"/>
      <c r="BI5" s="266"/>
      <c r="BJ5" s="266"/>
      <c r="BK5" s="266"/>
      <c r="BL5" s="266"/>
      <c r="BM5" s="266"/>
      <c r="BN5" s="266"/>
      <c r="BO5" s="266"/>
      <c r="BP5" s="266"/>
      <c r="BQ5" s="266"/>
      <c r="BR5" s="266"/>
      <c r="BS5" s="266"/>
      <c r="BT5" s="266"/>
      <c r="BU5" s="266"/>
      <c r="BV5" s="266"/>
      <c r="BW5" s="266"/>
      <c r="BX5" s="266"/>
      <c r="BY5" s="266"/>
      <c r="BZ5" s="266"/>
      <c r="CA5" s="266"/>
      <c r="CB5" s="266"/>
      <c r="CC5" s="266"/>
      <c r="CD5" s="266"/>
      <c r="CE5" s="266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266"/>
      <c r="CQ5" s="266"/>
      <c r="CR5" s="266"/>
      <c r="CS5" s="266"/>
      <c r="CT5" s="266"/>
      <c r="CU5" s="266"/>
      <c r="CV5" s="266"/>
      <c r="CW5" s="266"/>
      <c r="CX5" s="266"/>
      <c r="CY5" s="266"/>
      <c r="CZ5" s="266"/>
      <c r="DA5" s="265"/>
      <c r="DB5" s="265"/>
      <c r="DC5" s="265"/>
      <c r="DD5" s="265"/>
      <c r="DE5" s="265"/>
    </row>
    <row r="6" spans="1:109" ht="12.95" customHeight="1">
      <c r="A6" s="267" t="s">
        <v>2229</v>
      </c>
      <c r="B6" s="266"/>
      <c r="C6" s="266"/>
      <c r="D6" s="266" t="s">
        <v>2220</v>
      </c>
      <c r="E6" s="266"/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266"/>
      <c r="AX6" s="266"/>
      <c r="AY6" s="266"/>
      <c r="AZ6" s="266"/>
      <c r="BA6" s="266"/>
      <c r="BB6" s="266"/>
      <c r="BC6" s="266"/>
      <c r="BD6" s="266"/>
      <c r="BE6" s="266"/>
      <c r="BF6" s="266"/>
      <c r="BG6" s="266"/>
      <c r="BH6" s="266"/>
      <c r="BI6" s="266"/>
      <c r="BJ6" s="266"/>
      <c r="BK6" s="266"/>
      <c r="BL6" s="266"/>
      <c r="BM6" s="266"/>
      <c r="BN6" s="266"/>
      <c r="BO6" s="266"/>
      <c r="BP6" s="266"/>
      <c r="BQ6" s="266"/>
      <c r="BR6" s="266"/>
      <c r="BS6" s="266"/>
      <c r="BT6" s="266"/>
      <c r="BU6" s="266"/>
      <c r="BV6" s="266"/>
      <c r="BW6" s="266"/>
      <c r="BX6" s="266"/>
      <c r="BY6" s="266"/>
      <c r="BZ6" s="266"/>
      <c r="CA6" s="266"/>
      <c r="CB6" s="266"/>
      <c r="CC6" s="266"/>
      <c r="CD6" s="266"/>
      <c r="CE6" s="266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266"/>
      <c r="CQ6" s="266"/>
      <c r="CR6" s="266"/>
      <c r="CS6" s="266"/>
      <c r="CT6" s="266"/>
      <c r="CU6" s="266"/>
      <c r="CV6" s="266"/>
      <c r="CW6" s="266"/>
      <c r="CX6" s="266"/>
      <c r="CY6" s="266"/>
      <c r="CZ6" s="266"/>
      <c r="DA6" s="265"/>
      <c r="DB6" s="265"/>
      <c r="DC6" s="265"/>
      <c r="DD6" s="265"/>
      <c r="DE6" s="265"/>
    </row>
    <row r="7" spans="1:109" ht="12.95" customHeight="1">
      <c r="A7" s="267" t="s">
        <v>2229</v>
      </c>
      <c r="B7" s="266"/>
      <c r="C7" s="266"/>
      <c r="D7" s="266" t="s">
        <v>2221</v>
      </c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66"/>
      <c r="AX7" s="266"/>
      <c r="AY7" s="266"/>
      <c r="AZ7" s="266"/>
      <c r="BA7" s="266"/>
      <c r="BB7" s="266"/>
      <c r="BC7" s="266"/>
      <c r="BD7" s="266"/>
      <c r="BE7" s="266"/>
      <c r="BF7" s="266"/>
      <c r="BG7" s="266"/>
      <c r="BH7" s="266"/>
      <c r="BI7" s="266"/>
      <c r="BJ7" s="266"/>
      <c r="BK7" s="266"/>
      <c r="BL7" s="266"/>
      <c r="BM7" s="266"/>
      <c r="BN7" s="266"/>
      <c r="BO7" s="266"/>
      <c r="BP7" s="266"/>
      <c r="BQ7" s="266"/>
      <c r="BR7" s="266"/>
      <c r="BS7" s="266"/>
      <c r="BT7" s="266"/>
      <c r="BU7" s="266"/>
      <c r="BV7" s="266"/>
      <c r="BW7" s="266"/>
      <c r="BX7" s="266"/>
      <c r="BY7" s="266"/>
      <c r="BZ7" s="266"/>
      <c r="CA7" s="266"/>
      <c r="CB7" s="266"/>
      <c r="CC7" s="266"/>
      <c r="CD7" s="266"/>
      <c r="CE7" s="266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266"/>
      <c r="CQ7" s="266"/>
      <c r="CR7" s="266"/>
      <c r="CS7" s="266"/>
      <c r="CT7" s="266"/>
      <c r="CU7" s="266"/>
      <c r="CV7" s="266"/>
      <c r="CW7" s="266"/>
      <c r="CX7" s="266"/>
      <c r="CY7" s="266"/>
      <c r="CZ7" s="266"/>
      <c r="DA7" s="265"/>
      <c r="DB7" s="265"/>
      <c r="DC7" s="265"/>
      <c r="DD7" s="265"/>
      <c r="DE7" s="265"/>
    </row>
    <row r="8" spans="1:109" ht="12.95" customHeight="1">
      <c r="A8" s="267" t="s">
        <v>2229</v>
      </c>
      <c r="B8" s="266"/>
      <c r="C8" s="266"/>
      <c r="D8" s="266" t="s">
        <v>2222</v>
      </c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66"/>
      <c r="AX8" s="266"/>
      <c r="AY8" s="266"/>
      <c r="AZ8" s="266"/>
      <c r="BA8" s="266"/>
      <c r="BB8" s="266"/>
      <c r="BC8" s="266"/>
      <c r="BD8" s="266"/>
      <c r="BE8" s="266"/>
      <c r="BF8" s="266"/>
      <c r="BG8" s="266"/>
      <c r="BH8" s="266"/>
      <c r="BI8" s="266"/>
      <c r="BJ8" s="266"/>
      <c r="BK8" s="266"/>
      <c r="BL8" s="266"/>
      <c r="BM8" s="266"/>
      <c r="BN8" s="266"/>
      <c r="BO8" s="266"/>
      <c r="BP8" s="266"/>
      <c r="BQ8" s="266"/>
      <c r="BR8" s="266"/>
      <c r="BS8" s="266"/>
      <c r="BT8" s="266"/>
      <c r="BU8" s="266"/>
      <c r="BV8" s="266"/>
      <c r="BW8" s="266"/>
      <c r="BX8" s="266"/>
      <c r="BY8" s="266"/>
      <c r="BZ8" s="266"/>
      <c r="CA8" s="266"/>
      <c r="CB8" s="266"/>
      <c r="CC8" s="266"/>
      <c r="CD8" s="266"/>
      <c r="CE8" s="266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266"/>
      <c r="CQ8" s="266"/>
      <c r="CR8" s="266"/>
      <c r="CS8" s="266"/>
      <c r="CT8" s="266"/>
      <c r="CU8" s="266"/>
      <c r="CV8" s="266"/>
      <c r="CW8" s="266"/>
      <c r="CX8" s="266"/>
      <c r="CY8" s="266"/>
      <c r="CZ8" s="266"/>
      <c r="DA8" s="265"/>
      <c r="DB8" s="265"/>
      <c r="DC8" s="265"/>
      <c r="DD8" s="265"/>
      <c r="DE8" s="265"/>
    </row>
    <row r="9" spans="1:109" ht="12.95" customHeight="1">
      <c r="A9" s="267" t="s">
        <v>2229</v>
      </c>
      <c r="B9" s="266"/>
      <c r="C9" s="266"/>
      <c r="D9" s="266" t="s">
        <v>2223</v>
      </c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66"/>
      <c r="W9" s="266"/>
      <c r="X9" s="266"/>
      <c r="Y9" s="266"/>
      <c r="Z9" s="266"/>
      <c r="AA9" s="266"/>
      <c r="AB9" s="266"/>
      <c r="AC9" s="266"/>
      <c r="AD9" s="266"/>
      <c r="AE9" s="266"/>
      <c r="AF9" s="266"/>
      <c r="AG9" s="266"/>
      <c r="AH9" s="266"/>
      <c r="AI9" s="266"/>
      <c r="AJ9" s="266"/>
      <c r="AK9" s="266"/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66"/>
      <c r="AX9" s="266"/>
      <c r="AY9" s="266"/>
      <c r="AZ9" s="266"/>
      <c r="BA9" s="266"/>
      <c r="BB9" s="266"/>
      <c r="BC9" s="266"/>
      <c r="BD9" s="266"/>
      <c r="BE9" s="266"/>
      <c r="BF9" s="266"/>
      <c r="BG9" s="266"/>
      <c r="BH9" s="266"/>
      <c r="BI9" s="266"/>
      <c r="BJ9" s="266"/>
      <c r="BK9" s="266"/>
      <c r="BL9" s="266"/>
      <c r="BM9" s="266"/>
      <c r="BN9" s="266"/>
      <c r="BO9" s="266"/>
      <c r="BP9" s="266"/>
      <c r="BQ9" s="266"/>
      <c r="BR9" s="266"/>
      <c r="BS9" s="266"/>
      <c r="BT9" s="266"/>
      <c r="BU9" s="266"/>
      <c r="BV9" s="266"/>
      <c r="BW9" s="266"/>
      <c r="BX9" s="266"/>
      <c r="BY9" s="266"/>
      <c r="BZ9" s="266"/>
      <c r="CA9" s="266"/>
      <c r="CB9" s="266"/>
      <c r="CC9" s="266"/>
      <c r="CD9" s="266"/>
      <c r="CE9" s="266"/>
      <c r="CF9" s="266"/>
      <c r="CG9" s="266"/>
      <c r="CH9" s="266"/>
      <c r="CI9" s="266"/>
      <c r="CJ9" s="266"/>
      <c r="CK9" s="266"/>
      <c r="CL9" s="266"/>
      <c r="CM9" s="266"/>
      <c r="CN9" s="266"/>
      <c r="CO9" s="266"/>
      <c r="CP9" s="266"/>
      <c r="CQ9" s="266"/>
      <c r="CR9" s="266"/>
      <c r="CS9" s="266"/>
      <c r="CT9" s="266"/>
      <c r="CU9" s="266"/>
      <c r="CV9" s="266"/>
      <c r="CW9" s="266"/>
      <c r="CX9" s="266"/>
      <c r="CY9" s="266"/>
      <c r="CZ9" s="266"/>
      <c r="DA9" s="265"/>
      <c r="DB9" s="265"/>
      <c r="DC9" s="265"/>
      <c r="DD9" s="265"/>
      <c r="DE9" s="265"/>
    </row>
    <row r="10" spans="1:109" ht="12.95" customHeight="1">
      <c r="A10" s="267" t="s">
        <v>2229</v>
      </c>
      <c r="B10" s="266"/>
      <c r="C10" s="266"/>
      <c r="D10" s="266" t="s">
        <v>2224</v>
      </c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6"/>
      <c r="W10" s="266"/>
      <c r="X10" s="266"/>
      <c r="Y10" s="266"/>
      <c r="Z10" s="266"/>
      <c r="AA10" s="266"/>
      <c r="AB10" s="266"/>
      <c r="AC10" s="266"/>
      <c r="AD10" s="266"/>
      <c r="AE10" s="266"/>
      <c r="AF10" s="266"/>
      <c r="AG10" s="266"/>
      <c r="AH10" s="266"/>
      <c r="AI10" s="266"/>
      <c r="AJ10" s="266"/>
      <c r="AK10" s="266"/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66"/>
      <c r="AX10" s="266"/>
      <c r="AY10" s="266"/>
      <c r="AZ10" s="266"/>
      <c r="BA10" s="266"/>
      <c r="BB10" s="266"/>
      <c r="BC10" s="266"/>
      <c r="BD10" s="266"/>
      <c r="BE10" s="266"/>
      <c r="BF10" s="266"/>
      <c r="BG10" s="266"/>
      <c r="BH10" s="266"/>
      <c r="BI10" s="266"/>
      <c r="BJ10" s="266"/>
      <c r="BK10" s="266"/>
      <c r="BL10" s="266"/>
      <c r="BM10" s="266"/>
      <c r="BN10" s="266"/>
      <c r="BO10" s="266"/>
      <c r="BP10" s="266"/>
      <c r="BQ10" s="266"/>
      <c r="BR10" s="266"/>
      <c r="BS10" s="266"/>
      <c r="BT10" s="266"/>
      <c r="BU10" s="266"/>
      <c r="BV10" s="266"/>
      <c r="BW10" s="266"/>
      <c r="BX10" s="266"/>
      <c r="BY10" s="266"/>
      <c r="BZ10" s="266"/>
      <c r="CA10" s="266"/>
      <c r="CB10" s="266"/>
      <c r="CC10" s="266"/>
      <c r="CD10" s="266"/>
      <c r="CE10" s="266"/>
      <c r="CF10" s="266"/>
      <c r="CG10" s="266"/>
      <c r="CH10" s="266"/>
      <c r="CI10" s="266"/>
      <c r="CJ10" s="266"/>
      <c r="CK10" s="266"/>
      <c r="CL10" s="266"/>
      <c r="CM10" s="266"/>
      <c r="CN10" s="266"/>
      <c r="CO10" s="266"/>
      <c r="CP10" s="266"/>
      <c r="CQ10" s="266"/>
      <c r="CR10" s="266"/>
      <c r="CS10" s="266"/>
      <c r="CT10" s="266"/>
      <c r="CU10" s="266"/>
      <c r="CV10" s="266"/>
      <c r="CW10" s="266"/>
      <c r="CX10" s="266"/>
      <c r="CY10" s="266"/>
      <c r="CZ10" s="266"/>
      <c r="DA10" s="265"/>
      <c r="DB10" s="265"/>
      <c r="DC10" s="265"/>
      <c r="DD10" s="265"/>
      <c r="DE10" s="265"/>
    </row>
    <row r="11" spans="1:109" ht="12.95" customHeight="1">
      <c r="A11" s="267" t="s">
        <v>2229</v>
      </c>
      <c r="B11" s="266"/>
      <c r="C11" s="266"/>
      <c r="D11" s="266" t="s">
        <v>2225</v>
      </c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5"/>
      <c r="DB11" s="265"/>
      <c r="DC11" s="265"/>
      <c r="DD11" s="265"/>
      <c r="DE11" s="265"/>
    </row>
    <row r="12" spans="1:109" ht="12.95" customHeight="1">
      <c r="A12" s="267" t="s">
        <v>2229</v>
      </c>
      <c r="B12" s="266"/>
      <c r="C12" s="266"/>
      <c r="D12" s="1929" t="s">
        <v>2226</v>
      </c>
      <c r="E12" s="1930"/>
      <c r="F12" s="1930"/>
      <c r="G12" s="1930"/>
      <c r="H12" s="1930"/>
      <c r="I12" s="1930"/>
      <c r="J12" s="1930"/>
      <c r="K12" s="1930"/>
      <c r="L12" s="1930"/>
      <c r="M12" s="1930"/>
      <c r="N12" s="1930"/>
      <c r="O12" s="1930"/>
      <c r="P12" s="1930"/>
      <c r="Q12" s="1930"/>
      <c r="R12" s="1930"/>
      <c r="S12" s="1930"/>
      <c r="T12" s="1930"/>
      <c r="U12" s="1930"/>
      <c r="V12" s="1930"/>
      <c r="W12" s="1930"/>
      <c r="X12" s="1930"/>
      <c r="Y12" s="1930"/>
      <c r="Z12" s="1930"/>
      <c r="AA12" s="1930"/>
      <c r="AB12" s="1930"/>
      <c r="AC12" s="1930"/>
      <c r="AD12" s="1930"/>
      <c r="AE12" s="1930"/>
      <c r="AF12" s="1930"/>
      <c r="AG12" s="1930"/>
      <c r="AH12" s="1930"/>
      <c r="AI12" s="1930"/>
      <c r="AJ12" s="1930"/>
      <c r="AK12" s="1930"/>
      <c r="AL12" s="1930"/>
      <c r="AM12" s="1930"/>
      <c r="AN12" s="1930"/>
      <c r="AO12" s="1930"/>
      <c r="AP12" s="1930"/>
      <c r="AQ12" s="1930"/>
      <c r="AR12" s="1930"/>
      <c r="AS12" s="1930"/>
      <c r="AT12" s="1930"/>
      <c r="AU12" s="1930"/>
      <c r="AV12" s="1930"/>
      <c r="AW12" s="1930"/>
      <c r="AX12" s="1930"/>
      <c r="AY12" s="1930"/>
      <c r="AZ12" s="1930"/>
      <c r="BA12" s="1930"/>
      <c r="BB12" s="1930"/>
      <c r="BC12" s="1930"/>
      <c r="BD12" s="1930"/>
      <c r="BE12" s="1930"/>
      <c r="BF12" s="1930"/>
      <c r="BG12" s="1930"/>
      <c r="BH12" s="1930"/>
      <c r="BI12" s="1930"/>
      <c r="BJ12" s="1930"/>
      <c r="BK12" s="1930"/>
      <c r="BL12" s="1930"/>
      <c r="BM12" s="1930"/>
      <c r="BN12" s="1930"/>
      <c r="BO12" s="1930"/>
      <c r="BP12" s="1930"/>
      <c r="BQ12" s="1930"/>
      <c r="BR12" s="1930"/>
      <c r="BS12" s="1930"/>
      <c r="BT12" s="1930"/>
      <c r="BU12" s="1930"/>
      <c r="BV12" s="1930"/>
      <c r="BW12" s="1930"/>
      <c r="BX12" s="1930"/>
      <c r="BY12" s="1930"/>
      <c r="BZ12" s="1930"/>
      <c r="CA12" s="1930"/>
      <c r="CB12" s="1930"/>
      <c r="CC12" s="1930"/>
      <c r="CD12" s="1930"/>
      <c r="CE12" s="1930"/>
      <c r="CF12" s="1930"/>
      <c r="CG12" s="1930"/>
      <c r="CH12" s="1930"/>
      <c r="CI12" s="1930"/>
      <c r="CJ12" s="1930"/>
      <c r="CK12" s="1930"/>
      <c r="CL12" s="1930"/>
      <c r="CM12" s="1930"/>
      <c r="CN12" s="1930"/>
      <c r="CO12" s="1930"/>
      <c r="CP12" s="1930"/>
      <c r="CQ12" s="1930"/>
      <c r="CR12" s="1930"/>
      <c r="CS12" s="1930"/>
      <c r="CT12" s="1930"/>
      <c r="CU12" s="1930"/>
      <c r="CV12" s="1930"/>
      <c r="CW12" s="1930"/>
      <c r="CX12" s="1930"/>
      <c r="CY12" s="1930"/>
      <c r="CZ12" s="1930"/>
      <c r="DA12" s="265"/>
      <c r="DB12" s="265"/>
      <c r="DC12" s="265"/>
      <c r="DD12" s="265"/>
      <c r="DE12" s="265"/>
    </row>
    <row r="13" spans="1:109" ht="12.95" customHeight="1">
      <c r="A13" s="267"/>
      <c r="B13" s="266"/>
      <c r="C13" s="266"/>
      <c r="D13" s="1930"/>
      <c r="E13" s="1930"/>
      <c r="F13" s="1930"/>
      <c r="G13" s="1930"/>
      <c r="H13" s="1930"/>
      <c r="I13" s="1930"/>
      <c r="J13" s="1930"/>
      <c r="K13" s="1930"/>
      <c r="L13" s="1930"/>
      <c r="M13" s="1930"/>
      <c r="N13" s="1930"/>
      <c r="O13" s="1930"/>
      <c r="P13" s="1930"/>
      <c r="Q13" s="1930"/>
      <c r="R13" s="1930"/>
      <c r="S13" s="1930"/>
      <c r="T13" s="1930"/>
      <c r="U13" s="1930"/>
      <c r="V13" s="1930"/>
      <c r="W13" s="1930"/>
      <c r="X13" s="1930"/>
      <c r="Y13" s="1930"/>
      <c r="Z13" s="1930"/>
      <c r="AA13" s="1930"/>
      <c r="AB13" s="1930"/>
      <c r="AC13" s="1930"/>
      <c r="AD13" s="1930"/>
      <c r="AE13" s="1930"/>
      <c r="AF13" s="1930"/>
      <c r="AG13" s="1930"/>
      <c r="AH13" s="1930"/>
      <c r="AI13" s="1930"/>
      <c r="AJ13" s="1930"/>
      <c r="AK13" s="1930"/>
      <c r="AL13" s="1930"/>
      <c r="AM13" s="1930"/>
      <c r="AN13" s="1930"/>
      <c r="AO13" s="1930"/>
      <c r="AP13" s="1930"/>
      <c r="AQ13" s="1930"/>
      <c r="AR13" s="1930"/>
      <c r="AS13" s="1930"/>
      <c r="AT13" s="1930"/>
      <c r="AU13" s="1930"/>
      <c r="AV13" s="1930"/>
      <c r="AW13" s="1930"/>
      <c r="AX13" s="1930"/>
      <c r="AY13" s="1930"/>
      <c r="AZ13" s="1930"/>
      <c r="BA13" s="1930"/>
      <c r="BB13" s="1930"/>
      <c r="BC13" s="1930"/>
      <c r="BD13" s="1930"/>
      <c r="BE13" s="1930"/>
      <c r="BF13" s="1930"/>
      <c r="BG13" s="1930"/>
      <c r="BH13" s="1930"/>
      <c r="BI13" s="1930"/>
      <c r="BJ13" s="1930"/>
      <c r="BK13" s="1930"/>
      <c r="BL13" s="1930"/>
      <c r="BM13" s="1930"/>
      <c r="BN13" s="1930"/>
      <c r="BO13" s="1930"/>
      <c r="BP13" s="1930"/>
      <c r="BQ13" s="1930"/>
      <c r="BR13" s="1930"/>
      <c r="BS13" s="1930"/>
      <c r="BT13" s="1930"/>
      <c r="BU13" s="1930"/>
      <c r="BV13" s="1930"/>
      <c r="BW13" s="1930"/>
      <c r="BX13" s="1930"/>
      <c r="BY13" s="1930"/>
      <c r="BZ13" s="1930"/>
      <c r="CA13" s="1930"/>
      <c r="CB13" s="1930"/>
      <c r="CC13" s="1930"/>
      <c r="CD13" s="1930"/>
      <c r="CE13" s="1930"/>
      <c r="CF13" s="1930"/>
      <c r="CG13" s="1930"/>
      <c r="CH13" s="1930"/>
      <c r="CI13" s="1930"/>
      <c r="CJ13" s="1930"/>
      <c r="CK13" s="1930"/>
      <c r="CL13" s="1930"/>
      <c r="CM13" s="1930"/>
      <c r="CN13" s="1930"/>
      <c r="CO13" s="1930"/>
      <c r="CP13" s="1930"/>
      <c r="CQ13" s="1930"/>
      <c r="CR13" s="1930"/>
      <c r="CS13" s="1930"/>
      <c r="CT13" s="1930"/>
      <c r="CU13" s="1930"/>
      <c r="CV13" s="1930"/>
      <c r="CW13" s="1930"/>
      <c r="CX13" s="1930"/>
      <c r="CY13" s="1930"/>
      <c r="CZ13" s="1930"/>
      <c r="DA13" s="265"/>
      <c r="DB13" s="265"/>
      <c r="DC13" s="265"/>
      <c r="DD13" s="265"/>
      <c r="DE13" s="265"/>
    </row>
    <row r="14" spans="1:109" ht="12.95" customHeight="1">
      <c r="A14" s="267" t="s">
        <v>2229</v>
      </c>
      <c r="B14" s="266"/>
      <c r="C14" s="266"/>
      <c r="D14" s="266" t="s">
        <v>2227</v>
      </c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6"/>
      <c r="S14" s="266"/>
      <c r="T14" s="266"/>
      <c r="U14" s="266"/>
      <c r="V14" s="266"/>
      <c r="W14" s="266"/>
      <c r="X14" s="266"/>
      <c r="Y14" s="266"/>
      <c r="Z14" s="266"/>
      <c r="AA14" s="266"/>
      <c r="AB14" s="266"/>
      <c r="AC14" s="266"/>
      <c r="AD14" s="266"/>
      <c r="AE14" s="266"/>
      <c r="AF14" s="266"/>
      <c r="AG14" s="266"/>
      <c r="AH14" s="266"/>
      <c r="AI14" s="266"/>
      <c r="AJ14" s="266"/>
      <c r="AK14" s="266"/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  <c r="BY14" s="266"/>
      <c r="BZ14" s="266"/>
      <c r="CA14" s="266"/>
      <c r="CB14" s="266"/>
      <c r="CC14" s="266"/>
      <c r="CD14" s="266"/>
      <c r="CE14" s="266"/>
      <c r="CF14" s="266"/>
      <c r="CG14" s="266"/>
      <c r="CH14" s="266"/>
      <c r="CI14" s="266"/>
      <c r="CJ14" s="266"/>
      <c r="CK14" s="266"/>
      <c r="CL14" s="266"/>
      <c r="CM14" s="266"/>
      <c r="CN14" s="266"/>
      <c r="CO14" s="266"/>
      <c r="CP14" s="266"/>
      <c r="CQ14" s="266"/>
      <c r="CR14" s="266"/>
      <c r="CS14" s="266"/>
      <c r="CT14" s="266"/>
      <c r="CU14" s="266"/>
      <c r="CV14" s="266"/>
      <c r="CW14" s="266"/>
      <c r="CX14" s="266"/>
      <c r="CY14" s="266"/>
      <c r="CZ14" s="266"/>
      <c r="DA14" s="265"/>
      <c r="DB14" s="265"/>
      <c r="DC14" s="265"/>
      <c r="DD14" s="265"/>
      <c r="DE14" s="265"/>
    </row>
    <row r="15" spans="1:109" ht="12.95" customHeight="1">
      <c r="A15" s="267" t="s">
        <v>2229</v>
      </c>
      <c r="B15" s="266"/>
      <c r="C15" s="266"/>
      <c r="D15" s="266" t="s">
        <v>2228</v>
      </c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  <c r="BY15" s="266"/>
      <c r="BZ15" s="266"/>
      <c r="CA15" s="266"/>
      <c r="CB15" s="266"/>
      <c r="CC15" s="266"/>
      <c r="CD15" s="266"/>
      <c r="CE15" s="266"/>
      <c r="CF15" s="266"/>
      <c r="CG15" s="266"/>
      <c r="CH15" s="266"/>
      <c r="CI15" s="266"/>
      <c r="CJ15" s="266"/>
      <c r="CK15" s="266"/>
      <c r="CL15" s="266"/>
      <c r="CM15" s="266"/>
      <c r="CN15" s="266"/>
      <c r="CO15" s="266"/>
      <c r="CP15" s="266"/>
      <c r="CQ15" s="266"/>
      <c r="CR15" s="266"/>
      <c r="CS15" s="266"/>
      <c r="CT15" s="266"/>
      <c r="CU15" s="266"/>
      <c r="CV15" s="266"/>
      <c r="CW15" s="266"/>
      <c r="CX15" s="266"/>
      <c r="CY15" s="266"/>
      <c r="CZ15" s="266"/>
      <c r="DA15" s="265"/>
      <c r="DB15" s="265"/>
      <c r="DC15" s="265"/>
      <c r="DD15" s="265"/>
      <c r="DE15" s="265"/>
    </row>
    <row r="16" spans="1:109" ht="12.95" customHeight="1">
      <c r="A16" s="267" t="s">
        <v>2229</v>
      </c>
      <c r="B16" s="266"/>
      <c r="C16" s="266"/>
      <c r="D16" s="9" t="s">
        <v>2795</v>
      </c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6"/>
      <c r="T16" s="266"/>
      <c r="U16" s="266"/>
      <c r="V16" s="266"/>
      <c r="W16" s="266"/>
      <c r="X16" s="266"/>
      <c r="Y16" s="266"/>
      <c r="Z16" s="266"/>
      <c r="AA16" s="266"/>
      <c r="AB16" s="266"/>
      <c r="AC16" s="266"/>
      <c r="AD16" s="266"/>
      <c r="AE16" s="266"/>
      <c r="AF16" s="266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  <c r="BY16" s="266"/>
      <c r="BZ16" s="266"/>
      <c r="CA16" s="266"/>
      <c r="CB16" s="266"/>
      <c r="CC16" s="266"/>
      <c r="CD16" s="266"/>
      <c r="CE16" s="266"/>
      <c r="CF16" s="266"/>
      <c r="CG16" s="266"/>
      <c r="CH16" s="266"/>
      <c r="CI16" s="266"/>
      <c r="CJ16" s="266"/>
      <c r="CK16" s="266"/>
      <c r="CL16" s="266"/>
      <c r="CM16" s="266"/>
      <c r="CN16" s="266"/>
      <c r="CO16" s="266"/>
      <c r="CP16" s="266"/>
      <c r="CQ16" s="266"/>
      <c r="CR16" s="266"/>
      <c r="CS16" s="266"/>
      <c r="CT16" s="266"/>
      <c r="CU16" s="266"/>
      <c r="CV16" s="266"/>
      <c r="CW16" s="266"/>
      <c r="CX16" s="266"/>
      <c r="CY16" s="266"/>
      <c r="CZ16" s="266"/>
      <c r="DA16" s="265"/>
      <c r="DB16" s="265"/>
      <c r="DC16" s="265"/>
      <c r="DD16" s="265"/>
      <c r="DE16" s="265"/>
    </row>
    <row r="17" spans="1:109" ht="12.95" customHeight="1">
      <c r="A17" s="267" t="s">
        <v>2229</v>
      </c>
      <c r="B17" s="266"/>
      <c r="C17" s="266"/>
      <c r="D17" s="1927" t="s">
        <v>2732</v>
      </c>
      <c r="E17" s="1928"/>
      <c r="F17" s="1928"/>
      <c r="G17" s="1928"/>
      <c r="H17" s="1928"/>
      <c r="I17" s="1928"/>
      <c r="J17" s="1928"/>
      <c r="K17" s="1928"/>
      <c r="L17" s="1928"/>
      <c r="M17" s="1928"/>
      <c r="N17" s="1928"/>
      <c r="O17" s="1928"/>
      <c r="P17" s="1928"/>
      <c r="Q17" s="1928"/>
      <c r="R17" s="1928"/>
      <c r="S17" s="1928"/>
      <c r="T17" s="1928"/>
      <c r="U17" s="1928"/>
      <c r="V17" s="1928"/>
      <c r="W17" s="1928"/>
      <c r="X17" s="1928"/>
      <c r="Y17" s="1928"/>
      <c r="Z17" s="1928"/>
      <c r="AA17" s="1928"/>
      <c r="AB17" s="1928"/>
      <c r="AC17" s="1928"/>
      <c r="AD17" s="1928"/>
      <c r="AE17" s="1928"/>
      <c r="AF17" s="1928"/>
      <c r="AG17" s="1928"/>
      <c r="AH17" s="1928"/>
      <c r="AI17" s="1928"/>
      <c r="AJ17" s="1928"/>
      <c r="AK17" s="1928"/>
      <c r="AL17" s="1928"/>
      <c r="AM17" s="1928"/>
      <c r="AN17" s="1928"/>
      <c r="AO17" s="1928"/>
      <c r="AP17" s="1928"/>
      <c r="AQ17" s="1928"/>
      <c r="AR17" s="1928"/>
      <c r="AS17" s="1928"/>
      <c r="AT17" s="1928"/>
      <c r="AU17" s="1928"/>
      <c r="AV17" s="1928"/>
      <c r="AW17" s="1928"/>
      <c r="AX17" s="1928"/>
      <c r="AY17" s="1928"/>
      <c r="AZ17" s="1928"/>
      <c r="BA17" s="1928"/>
      <c r="BB17" s="1928"/>
      <c r="BC17" s="1928"/>
      <c r="BD17" s="1928"/>
      <c r="BE17" s="1928"/>
      <c r="BF17" s="1928"/>
      <c r="BG17" s="1928"/>
      <c r="BH17" s="1928"/>
      <c r="BI17" s="1928"/>
      <c r="BJ17" s="1928"/>
      <c r="BK17" s="1928"/>
      <c r="BL17" s="1928"/>
      <c r="BM17" s="1928"/>
      <c r="BN17" s="1928"/>
      <c r="BO17" s="1928"/>
      <c r="BP17" s="1928"/>
      <c r="BQ17" s="1928"/>
      <c r="BR17" s="1928"/>
      <c r="BS17" s="1928"/>
      <c r="BT17" s="1928"/>
      <c r="BU17" s="1928"/>
      <c r="BV17" s="1928"/>
      <c r="BW17" s="1928"/>
      <c r="BX17" s="1928"/>
      <c r="BY17" s="1928"/>
      <c r="BZ17" s="1928"/>
      <c r="CA17" s="1928"/>
      <c r="CB17" s="1928"/>
      <c r="CC17" s="1928"/>
      <c r="CD17" s="1928"/>
      <c r="CE17" s="1928"/>
      <c r="CF17" s="1928"/>
      <c r="CG17" s="1928"/>
      <c r="CH17" s="1928"/>
      <c r="CI17" s="1928"/>
      <c r="CJ17" s="1928"/>
      <c r="CK17" s="1928"/>
      <c r="CL17" s="1928"/>
      <c r="CM17" s="1928"/>
      <c r="CN17" s="1928"/>
      <c r="CO17" s="1928"/>
      <c r="CP17" s="1928"/>
      <c r="CQ17" s="1928"/>
      <c r="CR17" s="1928"/>
      <c r="CS17" s="1928"/>
      <c r="CT17" s="1928"/>
      <c r="CU17" s="1928"/>
      <c r="CV17" s="1928"/>
      <c r="CW17" s="1928"/>
      <c r="CX17" s="1928"/>
      <c r="CY17" s="1928"/>
      <c r="CZ17" s="1928"/>
      <c r="DA17" s="265"/>
      <c r="DB17" s="265"/>
      <c r="DC17" s="265"/>
      <c r="DD17" s="265"/>
      <c r="DE17" s="265"/>
    </row>
    <row r="18" spans="1:109" ht="12.95" customHeight="1">
      <c r="A18" s="266"/>
      <c r="B18" s="266"/>
      <c r="C18" s="266"/>
      <c r="D18" s="1928" t="s">
        <v>2456</v>
      </c>
      <c r="E18" s="1928"/>
      <c r="F18" s="1928"/>
      <c r="G18" s="1928"/>
      <c r="H18" s="1928"/>
      <c r="I18" s="1928"/>
      <c r="J18" s="1928"/>
      <c r="K18" s="1928"/>
      <c r="L18" s="1928"/>
      <c r="M18" s="1928"/>
      <c r="N18" s="1928"/>
      <c r="O18" s="1928"/>
      <c r="P18" s="1928"/>
      <c r="Q18" s="1928"/>
      <c r="R18" s="1928"/>
      <c r="S18" s="1928"/>
      <c r="T18" s="1928"/>
      <c r="U18" s="1928"/>
      <c r="V18" s="1928"/>
      <c r="W18" s="1928"/>
      <c r="X18" s="1928"/>
      <c r="Y18" s="1928"/>
      <c r="Z18" s="1928"/>
      <c r="AA18" s="1928"/>
      <c r="AB18" s="1928"/>
      <c r="AC18" s="1928"/>
      <c r="AD18" s="1928"/>
      <c r="AE18" s="1928"/>
      <c r="AF18" s="1928"/>
      <c r="AG18" s="1928"/>
      <c r="AH18" s="1928"/>
      <c r="AI18" s="1928"/>
      <c r="AJ18" s="1928"/>
      <c r="AK18" s="1928"/>
      <c r="AL18" s="1928"/>
      <c r="AM18" s="1928"/>
      <c r="AN18" s="1928"/>
      <c r="AO18" s="1928"/>
      <c r="AP18" s="1928"/>
      <c r="AQ18" s="1928"/>
      <c r="AR18" s="1928"/>
      <c r="AS18" s="1928"/>
      <c r="AT18" s="1928"/>
      <c r="AU18" s="1928"/>
      <c r="AV18" s="1928"/>
      <c r="AW18" s="1928"/>
      <c r="AX18" s="1928"/>
      <c r="AY18" s="1928"/>
      <c r="AZ18" s="1928"/>
      <c r="BA18" s="1928"/>
      <c r="BB18" s="1928"/>
      <c r="BC18" s="1928"/>
      <c r="BD18" s="1928"/>
      <c r="BE18" s="1928"/>
      <c r="BF18" s="1928"/>
      <c r="BG18" s="1928"/>
      <c r="BH18" s="1928"/>
      <c r="BI18" s="1928"/>
      <c r="BJ18" s="1928"/>
      <c r="BK18" s="1928"/>
      <c r="BL18" s="1928"/>
      <c r="BM18" s="1928"/>
      <c r="BN18" s="1928"/>
      <c r="BO18" s="1928"/>
      <c r="BP18" s="1928"/>
      <c r="BQ18" s="1928"/>
      <c r="BR18" s="1928"/>
      <c r="BS18" s="1928"/>
      <c r="BT18" s="1928"/>
      <c r="BU18" s="1928"/>
      <c r="BV18" s="1928"/>
      <c r="BW18" s="1928"/>
      <c r="BX18" s="1928"/>
      <c r="BY18" s="1928"/>
      <c r="BZ18" s="1928"/>
      <c r="CA18" s="1928"/>
      <c r="CB18" s="1928"/>
      <c r="CC18" s="1928"/>
      <c r="CD18" s="1928"/>
      <c r="CE18" s="1928"/>
      <c r="CF18" s="1928"/>
      <c r="CG18" s="1928"/>
      <c r="CH18" s="1928"/>
      <c r="CI18" s="1928"/>
      <c r="CJ18" s="1928"/>
      <c r="CK18" s="1928"/>
      <c r="CL18" s="1928"/>
      <c r="CM18" s="1928"/>
      <c r="CN18" s="1928"/>
      <c r="CO18" s="1928"/>
      <c r="CP18" s="1928"/>
      <c r="CQ18" s="1928"/>
      <c r="CR18" s="1928"/>
      <c r="CS18" s="1928"/>
      <c r="CT18" s="1928"/>
      <c r="CU18" s="1928"/>
      <c r="CV18" s="1928"/>
      <c r="CW18" s="1928"/>
      <c r="CX18" s="1928"/>
      <c r="CY18" s="1928"/>
      <c r="CZ18" s="1928"/>
      <c r="DA18" s="265"/>
      <c r="DB18" s="265"/>
      <c r="DC18" s="265"/>
      <c r="DD18" s="265"/>
      <c r="DE18" s="265"/>
    </row>
    <row r="19" spans="1:109" ht="12.95" customHeight="1">
      <c r="D19" s="1933" t="s">
        <v>2457</v>
      </c>
      <c r="E19" s="1933"/>
      <c r="F19" s="1933"/>
      <c r="G19" s="1933"/>
      <c r="H19" s="1933"/>
      <c r="I19" s="1933"/>
      <c r="J19" s="1933"/>
      <c r="K19" s="1933"/>
      <c r="L19" s="1933"/>
      <c r="M19" s="1933"/>
      <c r="N19" s="1933"/>
      <c r="O19" s="1933"/>
      <c r="P19" s="1933"/>
      <c r="Q19" s="1933"/>
      <c r="R19" s="1933"/>
      <c r="S19" s="1933"/>
      <c r="T19" s="1933"/>
      <c r="U19" s="1933"/>
      <c r="V19" s="1933"/>
      <c r="W19" s="1933"/>
      <c r="X19" s="1933"/>
      <c r="Y19" s="1933"/>
      <c r="Z19" s="1933"/>
      <c r="AA19" s="1933"/>
      <c r="AB19" s="1933"/>
      <c r="AC19" s="1933"/>
      <c r="AD19" s="1933"/>
      <c r="AE19" s="1933"/>
      <c r="AF19" s="1933"/>
      <c r="AG19" s="1933"/>
      <c r="AH19" s="1933"/>
      <c r="AI19" s="1933"/>
      <c r="AJ19" s="1933"/>
      <c r="AK19" s="1933"/>
      <c r="AL19" s="1933"/>
      <c r="AM19" s="1933"/>
      <c r="AN19" s="1933"/>
      <c r="AO19" s="1933"/>
      <c r="AP19" s="1933"/>
      <c r="AQ19" s="1933"/>
      <c r="AR19" s="1933"/>
      <c r="AS19" s="1933"/>
      <c r="AT19" s="1933"/>
      <c r="AU19" s="1933"/>
      <c r="AV19" s="1933"/>
      <c r="AW19" s="1933"/>
      <c r="AX19" s="1933"/>
      <c r="AY19" s="1933"/>
      <c r="AZ19" s="1933"/>
      <c r="BA19" s="1933"/>
      <c r="BB19" s="1933"/>
      <c r="BC19" s="1933"/>
      <c r="BD19" s="1933"/>
      <c r="BE19" s="1933"/>
      <c r="BF19" s="1933"/>
      <c r="BG19" s="1933"/>
      <c r="BH19" s="1933"/>
      <c r="BI19" s="1933"/>
      <c r="BJ19" s="1933"/>
      <c r="BK19" s="1933"/>
      <c r="BL19" s="1933"/>
      <c r="BM19" s="1933"/>
      <c r="BN19" s="1933"/>
      <c r="BO19" s="1933"/>
      <c r="BP19" s="1933"/>
      <c r="BQ19" s="1933"/>
      <c r="BR19" s="1933"/>
      <c r="BS19" s="1933"/>
      <c r="BT19" s="1933"/>
      <c r="BU19" s="1933"/>
      <c r="BV19" s="1933"/>
      <c r="BW19" s="1933"/>
      <c r="BX19" s="1933"/>
      <c r="BY19" s="1933"/>
      <c r="BZ19" s="1933"/>
      <c r="CA19" s="1933"/>
      <c r="CB19" s="1933"/>
      <c r="CC19" s="1933"/>
      <c r="CD19" s="1933"/>
      <c r="CE19" s="1933"/>
      <c r="CF19" s="1933"/>
      <c r="CG19" s="1933"/>
      <c r="CH19" s="1933"/>
      <c r="CI19" s="1933"/>
      <c r="CJ19" s="1933"/>
      <c r="CK19" s="1933"/>
      <c r="CL19" s="1933"/>
      <c r="CM19" s="1933"/>
      <c r="CN19" s="1933"/>
      <c r="CO19" s="1933"/>
      <c r="CP19" s="1933"/>
      <c r="CQ19" s="1933"/>
      <c r="CR19" s="1933"/>
      <c r="CS19" s="1933"/>
      <c r="CT19" s="1933"/>
      <c r="CU19" s="1933"/>
      <c r="CV19" s="1933"/>
      <c r="CW19" s="1933"/>
      <c r="CX19" s="1933"/>
      <c r="CY19" s="1933"/>
      <c r="CZ19" s="1933"/>
      <c r="DA19" s="265"/>
      <c r="DB19" s="265"/>
      <c r="DC19" s="265"/>
      <c r="DD19" s="265"/>
      <c r="DE19" s="265"/>
    </row>
    <row r="20" spans="1:109" ht="12.95" customHeight="1">
      <c r="A20" s="267" t="s">
        <v>2229</v>
      </c>
      <c r="B20" s="266"/>
      <c r="C20" s="266"/>
      <c r="D20" s="266" t="s">
        <v>2385</v>
      </c>
      <c r="E20" s="266"/>
      <c r="DA20" s="265"/>
      <c r="DB20" s="265"/>
      <c r="DC20" s="265"/>
      <c r="DD20" s="265"/>
      <c r="DE20" s="265"/>
    </row>
    <row r="21" spans="1:109" ht="12.95" customHeight="1">
      <c r="A21" s="267" t="s">
        <v>2229</v>
      </c>
      <c r="B21" s="266"/>
      <c r="C21" s="266"/>
      <c r="D21" s="9" t="s">
        <v>2796</v>
      </c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  <c r="AA21" s="266"/>
      <c r="AB21" s="266"/>
      <c r="AC21" s="266"/>
      <c r="AD21" s="266"/>
      <c r="AE21" s="266"/>
      <c r="AF21" s="266"/>
      <c r="AG21" s="266"/>
      <c r="AH21" s="266"/>
      <c r="AI21" s="266"/>
      <c r="AJ21" s="266"/>
      <c r="AK21" s="266"/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  <c r="BY21" s="266"/>
      <c r="BZ21" s="266"/>
      <c r="CA21" s="266"/>
      <c r="CB21" s="266"/>
      <c r="CC21" s="266"/>
      <c r="CD21" s="266"/>
      <c r="CE21" s="266"/>
      <c r="CF21" s="266"/>
      <c r="CG21" s="266"/>
      <c r="CH21" s="266"/>
      <c r="CI21" s="266"/>
      <c r="CJ21" s="266"/>
      <c r="CK21" s="266"/>
      <c r="CL21" s="266"/>
      <c r="CM21" s="266"/>
      <c r="CN21" s="266"/>
      <c r="CO21" s="266"/>
      <c r="CP21" s="266"/>
      <c r="CQ21" s="266"/>
      <c r="CR21" s="266"/>
      <c r="CS21" s="266"/>
      <c r="CT21" s="266"/>
      <c r="CU21" s="266"/>
      <c r="CV21" s="266"/>
      <c r="CW21" s="266"/>
      <c r="CX21" s="266"/>
      <c r="CY21" s="266"/>
      <c r="CZ21" s="266"/>
      <c r="DA21" s="265"/>
      <c r="DB21" s="265"/>
      <c r="DC21" s="265"/>
      <c r="DD21" s="265"/>
      <c r="DE21" s="265"/>
    </row>
    <row r="22" spans="1:109" ht="12.95" customHeight="1">
      <c r="A22" s="267" t="s">
        <v>2229</v>
      </c>
      <c r="B22" s="266"/>
      <c r="C22" s="266"/>
      <c r="D22" s="266" t="s">
        <v>2751</v>
      </c>
      <c r="E22" s="266"/>
      <c r="F22" s="266"/>
      <c r="G22" s="266"/>
      <c r="H22" s="266"/>
      <c r="I22" s="266"/>
      <c r="J22" s="266"/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  <c r="AI22" s="266"/>
      <c r="AJ22" s="266"/>
      <c r="AK22" s="266"/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  <c r="BY22" s="266"/>
      <c r="BZ22" s="266"/>
      <c r="CA22" s="266"/>
      <c r="CB22" s="266"/>
      <c r="CC22" s="266"/>
      <c r="CD22" s="266"/>
      <c r="CE22" s="266"/>
      <c r="CF22" s="266"/>
      <c r="CG22" s="266"/>
      <c r="CH22" s="266"/>
      <c r="CI22" s="266"/>
      <c r="CJ22" s="266"/>
      <c r="CK22" s="266"/>
      <c r="CL22" s="266"/>
      <c r="CM22" s="266"/>
      <c r="CN22" s="266"/>
      <c r="CO22" s="266"/>
      <c r="CP22" s="266"/>
      <c r="CQ22" s="266"/>
      <c r="CR22" s="266"/>
      <c r="CS22" s="266"/>
      <c r="CT22" s="266"/>
      <c r="CU22" s="266"/>
      <c r="CV22" s="266"/>
      <c r="CW22" s="266"/>
      <c r="CX22" s="266"/>
      <c r="CY22" s="266"/>
      <c r="CZ22" s="266"/>
      <c r="DA22" s="265"/>
      <c r="DB22" s="265"/>
      <c r="DC22" s="265"/>
      <c r="DD22" s="265"/>
      <c r="DE22" s="265"/>
    </row>
    <row r="23" spans="1:109" ht="12.95" customHeight="1">
      <c r="A23" s="267" t="s">
        <v>2229</v>
      </c>
      <c r="B23" s="266"/>
      <c r="C23" s="266"/>
      <c r="D23" s="9" t="s">
        <v>3311</v>
      </c>
      <c r="E23" s="266"/>
      <c r="F23" s="266"/>
      <c r="G23" s="266"/>
      <c r="H23" s="266"/>
      <c r="I23" s="266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  <c r="BY23" s="266"/>
      <c r="BZ23" s="266"/>
      <c r="CA23" s="266"/>
      <c r="CB23" s="266"/>
      <c r="CC23" s="266"/>
      <c r="CD23" s="266"/>
      <c r="CE23" s="266"/>
      <c r="CF23" s="266"/>
      <c r="CG23" s="266"/>
      <c r="CH23" s="266"/>
      <c r="CI23" s="266"/>
      <c r="CJ23" s="266"/>
      <c r="CK23" s="266"/>
      <c r="CL23" s="266"/>
      <c r="CM23" s="266"/>
      <c r="CN23" s="266"/>
      <c r="CO23" s="266"/>
      <c r="CP23" s="266"/>
      <c r="CQ23" s="266"/>
      <c r="CR23" s="266"/>
      <c r="CS23" s="266"/>
      <c r="CT23" s="266"/>
      <c r="CU23" s="266"/>
      <c r="CV23" s="266"/>
      <c r="CW23" s="266"/>
      <c r="CX23" s="266"/>
      <c r="CY23" s="266"/>
      <c r="CZ23" s="266"/>
      <c r="DA23" s="265"/>
      <c r="DB23" s="265"/>
      <c r="DC23" s="265"/>
      <c r="DD23" s="265"/>
      <c r="DE23" s="265"/>
    </row>
    <row r="24" spans="1:109" ht="12.95" customHeight="1">
      <c r="DA24" s="265"/>
      <c r="DB24" s="265"/>
      <c r="DC24" s="265"/>
      <c r="DD24" s="265"/>
      <c r="DE24" s="265"/>
    </row>
    <row r="25" spans="1:109" ht="12.95" customHeight="1">
      <c r="A25" s="264" t="s">
        <v>2753</v>
      </c>
      <c r="DA25" s="265"/>
      <c r="DB25" s="265"/>
      <c r="DC25" s="265"/>
      <c r="DD25" s="265"/>
      <c r="DE25" s="265"/>
    </row>
    <row r="26" spans="1:109" ht="12.95" customHeight="1">
      <c r="A26" s="266"/>
      <c r="B26" s="266"/>
      <c r="C26" s="266"/>
      <c r="D26" s="266"/>
      <c r="E26" s="266"/>
      <c r="F26" s="266"/>
      <c r="G26" s="266"/>
      <c r="H26" s="266"/>
      <c r="I26" s="266"/>
      <c r="J26" s="266"/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  <c r="AA26" s="266"/>
      <c r="AB26" s="266"/>
      <c r="AC26" s="266"/>
      <c r="AD26" s="266"/>
      <c r="AE26" s="266"/>
      <c r="AF26" s="266"/>
      <c r="AG26" s="266"/>
      <c r="AH26" s="266"/>
      <c r="AI26" s="266"/>
      <c r="AJ26" s="266"/>
      <c r="AK26" s="266"/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  <c r="BY26" s="266"/>
      <c r="BZ26" s="266"/>
      <c r="CA26" s="266"/>
      <c r="CB26" s="266"/>
      <c r="CC26" s="266"/>
      <c r="CD26" s="266"/>
      <c r="CE26" s="266"/>
      <c r="CF26" s="266"/>
      <c r="CG26" s="266"/>
      <c r="CH26" s="266"/>
      <c r="CI26" s="266"/>
      <c r="CJ26" s="266"/>
      <c r="CK26" s="266"/>
      <c r="CL26" s="266"/>
      <c r="CM26" s="266"/>
      <c r="CN26" s="266"/>
      <c r="CO26" s="266"/>
      <c r="CP26" s="266"/>
      <c r="CQ26" s="266"/>
      <c r="CR26" s="266"/>
      <c r="CS26" s="266"/>
      <c r="CT26" s="266"/>
      <c r="CU26" s="266"/>
      <c r="CV26" s="266"/>
      <c r="CW26" s="266"/>
      <c r="CX26" s="266"/>
      <c r="CY26" s="266"/>
      <c r="CZ26" s="266"/>
      <c r="DA26" s="265"/>
      <c r="DB26" s="265"/>
      <c r="DC26" s="265"/>
      <c r="DD26" s="265"/>
      <c r="DE26" s="265"/>
    </row>
    <row r="27" spans="1:109" ht="12.95" customHeight="1">
      <c r="A27" s="268"/>
      <c r="B27" s="268"/>
      <c r="C27" s="268"/>
      <c r="D27" s="268"/>
      <c r="E27" s="268"/>
      <c r="F27" s="268"/>
      <c r="G27" s="268"/>
      <c r="H27" s="268"/>
      <c r="I27" s="268"/>
      <c r="J27" s="268"/>
      <c r="K27" s="268"/>
      <c r="L27" s="268"/>
      <c r="M27" s="268"/>
      <c r="N27" s="268"/>
      <c r="O27" s="268"/>
      <c r="P27" s="268"/>
      <c r="Q27" s="268"/>
      <c r="R27" s="268"/>
      <c r="S27" s="268"/>
      <c r="T27" s="268"/>
      <c r="U27" s="268"/>
      <c r="V27" s="268"/>
      <c r="W27" s="268"/>
      <c r="X27" s="268"/>
      <c r="Y27" s="268"/>
      <c r="Z27" s="268"/>
      <c r="AA27" s="268"/>
      <c r="AB27" s="268"/>
      <c r="AC27" s="268"/>
      <c r="AD27" s="268"/>
      <c r="AE27" s="268"/>
      <c r="AF27" s="268"/>
      <c r="AG27" s="268"/>
      <c r="AH27" s="268"/>
      <c r="AI27" s="268"/>
      <c r="AJ27" s="268"/>
      <c r="AK27" s="268"/>
      <c r="AL27" s="268"/>
      <c r="AM27" s="268"/>
      <c r="AN27" s="268"/>
      <c r="AO27" s="268"/>
      <c r="AP27" s="268"/>
      <c r="AQ27" s="268"/>
      <c r="AR27" s="268"/>
      <c r="AS27" s="268"/>
      <c r="AT27" s="268"/>
      <c r="AU27" s="268"/>
      <c r="AV27" s="268"/>
      <c r="AW27" s="268"/>
      <c r="AX27" s="268"/>
      <c r="AY27" s="268"/>
      <c r="AZ27" s="268"/>
      <c r="BA27" s="268"/>
      <c r="BB27" s="268"/>
      <c r="BC27" s="268"/>
      <c r="BD27" s="268"/>
      <c r="BE27" s="268"/>
      <c r="BF27" s="268"/>
      <c r="BG27" s="268"/>
      <c r="BH27" s="268"/>
      <c r="BI27" s="268"/>
      <c r="BJ27" s="268"/>
      <c r="BK27" s="268"/>
      <c r="BL27" s="268"/>
      <c r="BM27" s="268"/>
      <c r="BN27" s="268"/>
      <c r="BO27" s="268"/>
      <c r="BP27" s="268"/>
      <c r="BQ27" s="268"/>
      <c r="BR27" s="268"/>
      <c r="BS27" s="268"/>
      <c r="BT27" s="268"/>
      <c r="BU27" s="268"/>
      <c r="BV27" s="268"/>
      <c r="BW27" s="268"/>
      <c r="BX27" s="268"/>
      <c r="BY27" s="268"/>
      <c r="BZ27" s="268"/>
      <c r="CA27" s="268"/>
      <c r="CB27" s="268"/>
      <c r="CC27" s="268"/>
      <c r="CD27" s="268"/>
      <c r="CE27" s="268"/>
      <c r="CF27" s="268"/>
      <c r="CG27" s="268"/>
      <c r="CH27" s="268"/>
      <c r="CI27" s="268"/>
      <c r="CJ27" s="268"/>
      <c r="CK27" s="268"/>
      <c r="CL27" s="268"/>
      <c r="CM27" s="268"/>
      <c r="CN27" s="268"/>
      <c r="CO27" s="268"/>
      <c r="CP27" s="268"/>
      <c r="CQ27" s="268"/>
      <c r="CR27" s="268"/>
      <c r="CS27" s="268"/>
      <c r="CT27" s="268"/>
      <c r="CU27" s="268"/>
      <c r="CV27" s="268"/>
      <c r="CW27" s="268"/>
      <c r="CX27" s="268"/>
      <c r="CY27" s="268"/>
      <c r="CZ27" s="268"/>
      <c r="DE27" s="265"/>
    </row>
    <row r="28" spans="1:109" ht="12.95" customHeight="1">
      <c r="A28" s="268"/>
      <c r="B28" s="268"/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  <c r="O28" s="268"/>
      <c r="P28" s="268"/>
      <c r="Q28" s="268"/>
      <c r="R28" s="268"/>
      <c r="S28" s="268"/>
      <c r="T28" s="268"/>
      <c r="U28" s="268"/>
      <c r="V28" s="268"/>
      <c r="W28" s="268"/>
      <c r="X28" s="268"/>
      <c r="Y28" s="268"/>
      <c r="Z28" s="268"/>
      <c r="AA28" s="268"/>
      <c r="AB28" s="268"/>
      <c r="AC28" s="268"/>
      <c r="AD28" s="268"/>
      <c r="AE28" s="268"/>
      <c r="AF28" s="268"/>
      <c r="AG28" s="268"/>
      <c r="AH28" s="268"/>
      <c r="AI28" s="268"/>
      <c r="AJ28" s="268"/>
      <c r="AK28" s="268"/>
      <c r="AL28" s="268"/>
      <c r="AM28" s="268"/>
      <c r="AN28" s="268"/>
      <c r="AO28" s="268"/>
      <c r="AP28" s="268"/>
      <c r="AQ28" s="268"/>
      <c r="AR28" s="268"/>
      <c r="AS28" s="268"/>
      <c r="AT28" s="268"/>
      <c r="AU28" s="268"/>
      <c r="AV28" s="268"/>
      <c r="AW28" s="268"/>
      <c r="AX28" s="268"/>
      <c r="AY28" s="268"/>
      <c r="AZ28" s="268"/>
      <c r="BA28" s="268"/>
      <c r="BB28" s="268"/>
      <c r="BC28" s="268"/>
      <c r="BD28" s="268"/>
      <c r="BE28" s="268"/>
      <c r="BF28" s="268"/>
      <c r="BG28" s="268"/>
      <c r="BH28" s="268"/>
      <c r="BI28" s="268"/>
      <c r="BJ28" s="268"/>
      <c r="BK28" s="268"/>
      <c r="BL28" s="268"/>
      <c r="BM28" s="268"/>
      <c r="BN28" s="268"/>
      <c r="BO28" s="268"/>
      <c r="BP28" s="268"/>
      <c r="BQ28" s="268"/>
      <c r="BR28" s="268"/>
      <c r="BS28" s="268"/>
      <c r="BT28" s="268"/>
      <c r="BU28" s="268"/>
      <c r="BV28" s="268"/>
      <c r="BW28" s="268"/>
      <c r="BX28" s="268"/>
      <c r="BY28" s="268"/>
      <c r="BZ28" s="268"/>
      <c r="CA28" s="268"/>
      <c r="CB28" s="268"/>
      <c r="CC28" s="268"/>
      <c r="CD28" s="268"/>
      <c r="CE28" s="268"/>
      <c r="CF28" s="268"/>
      <c r="CG28" s="268"/>
      <c r="CH28" s="268"/>
      <c r="CI28" s="268"/>
      <c r="CJ28" s="268"/>
      <c r="CK28" s="268"/>
      <c r="CL28" s="268"/>
      <c r="CM28" s="268"/>
      <c r="CN28" s="268"/>
      <c r="CO28" s="268"/>
      <c r="CP28" s="268"/>
      <c r="CQ28" s="268"/>
      <c r="CR28" s="268"/>
      <c r="CS28" s="268"/>
      <c r="CT28" s="268"/>
      <c r="CU28" s="268"/>
      <c r="CV28" s="268"/>
      <c r="CW28" s="268"/>
      <c r="CX28" s="268"/>
      <c r="CY28" s="268"/>
      <c r="CZ28" s="268"/>
      <c r="DE28" s="265"/>
    </row>
    <row r="29" spans="1:109" ht="12.95" customHeight="1">
      <c r="A29" s="268"/>
      <c r="B29" s="268"/>
      <c r="C29" s="268"/>
      <c r="D29" s="268"/>
      <c r="E29" s="268"/>
      <c r="F29" s="268"/>
      <c r="G29" s="268"/>
      <c r="H29" s="268"/>
      <c r="I29" s="268"/>
      <c r="J29" s="268"/>
      <c r="K29" s="268"/>
      <c r="L29" s="268"/>
      <c r="M29" s="268"/>
      <c r="N29" s="268"/>
      <c r="O29" s="268"/>
      <c r="P29" s="268"/>
      <c r="Q29" s="268"/>
      <c r="R29" s="268"/>
      <c r="S29" s="268"/>
      <c r="T29" s="268"/>
      <c r="U29" s="268"/>
      <c r="V29" s="268"/>
      <c r="W29" s="268"/>
      <c r="X29" s="268"/>
      <c r="Y29" s="268"/>
      <c r="Z29" s="268"/>
      <c r="AA29" s="268"/>
      <c r="AB29" s="268"/>
      <c r="AC29" s="268"/>
      <c r="AD29" s="268"/>
      <c r="AE29" s="268"/>
      <c r="AF29" s="268"/>
      <c r="AG29" s="268"/>
      <c r="AH29" s="268"/>
      <c r="AI29" s="268"/>
      <c r="AJ29" s="268"/>
      <c r="AK29" s="268"/>
      <c r="AL29" s="268"/>
      <c r="AM29" s="268"/>
      <c r="AN29" s="268"/>
      <c r="AO29" s="268"/>
      <c r="AP29" s="268"/>
      <c r="AQ29" s="268"/>
      <c r="AR29" s="268"/>
      <c r="AS29" s="268"/>
      <c r="AT29" s="268"/>
      <c r="AU29" s="268"/>
      <c r="AV29" s="268"/>
      <c r="AW29" s="268"/>
      <c r="AX29" s="268"/>
      <c r="AY29" s="268"/>
      <c r="AZ29" s="268"/>
      <c r="BA29" s="268"/>
      <c r="BB29" s="268"/>
      <c r="BC29" s="268"/>
      <c r="BD29" s="268"/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68"/>
      <c r="BV29" s="268"/>
      <c r="BW29" s="268"/>
      <c r="BX29" s="268"/>
      <c r="BY29" s="268"/>
      <c r="BZ29" s="268"/>
      <c r="CA29" s="268"/>
      <c r="CB29" s="268"/>
      <c r="CC29" s="268"/>
      <c r="CD29" s="268"/>
      <c r="CE29" s="268"/>
      <c r="CF29" s="268"/>
      <c r="CG29" s="268"/>
      <c r="CH29" s="268"/>
      <c r="CI29" s="268"/>
      <c r="CJ29" s="268"/>
      <c r="CK29" s="268"/>
      <c r="CL29" s="268"/>
      <c r="CM29" s="268"/>
      <c r="CN29" s="268"/>
      <c r="CO29" s="268"/>
      <c r="CP29" s="268"/>
      <c r="CQ29" s="268"/>
      <c r="CR29" s="268"/>
      <c r="CS29" s="268"/>
      <c r="CT29" s="268"/>
      <c r="CU29" s="268"/>
      <c r="CV29" s="268"/>
      <c r="CW29" s="268"/>
      <c r="CX29" s="268"/>
      <c r="CY29" s="268"/>
      <c r="CZ29" s="268"/>
      <c r="DE29" s="265"/>
    </row>
    <row r="30" spans="1:109" ht="12.95" customHeight="1">
      <c r="A30" s="268"/>
      <c r="B30" s="268"/>
      <c r="C30" s="268"/>
      <c r="D30" s="268"/>
      <c r="E30" s="268"/>
      <c r="F30" s="268"/>
      <c r="G30" s="268"/>
      <c r="H30" s="268"/>
      <c r="I30" s="268"/>
      <c r="J30" s="268"/>
      <c r="K30" s="268"/>
      <c r="L30" s="268"/>
      <c r="M30" s="268"/>
      <c r="N30" s="268"/>
      <c r="O30" s="268"/>
      <c r="P30" s="268"/>
      <c r="Q30" s="268"/>
      <c r="R30" s="268"/>
      <c r="S30" s="268"/>
      <c r="T30" s="268"/>
      <c r="U30" s="268"/>
      <c r="V30" s="268"/>
      <c r="W30" s="268"/>
      <c r="X30" s="268"/>
      <c r="Y30" s="268"/>
      <c r="Z30" s="268"/>
      <c r="AA30" s="268"/>
      <c r="AB30" s="268"/>
      <c r="AC30" s="268"/>
      <c r="AD30" s="268"/>
      <c r="AE30" s="268"/>
      <c r="AF30" s="268"/>
      <c r="AG30" s="268"/>
      <c r="AH30" s="268"/>
      <c r="AI30" s="268"/>
      <c r="AJ30" s="268"/>
      <c r="AK30" s="268"/>
      <c r="AL30" s="268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L30" s="268"/>
      <c r="BM30" s="268"/>
      <c r="BN30" s="268"/>
      <c r="BO30" s="268"/>
      <c r="BP30" s="268"/>
      <c r="BQ30" s="268"/>
      <c r="BR30" s="268"/>
      <c r="BS30" s="268"/>
      <c r="BT30" s="268"/>
      <c r="BU30" s="268"/>
      <c r="BV30" s="268"/>
      <c r="BW30" s="268"/>
      <c r="BX30" s="268"/>
      <c r="BY30" s="268"/>
      <c r="BZ30" s="268"/>
      <c r="CA30" s="268"/>
      <c r="CB30" s="268"/>
      <c r="CC30" s="268"/>
      <c r="CD30" s="268"/>
      <c r="CE30" s="268"/>
      <c r="CF30" s="268"/>
      <c r="CG30" s="268"/>
      <c r="CH30" s="268"/>
      <c r="CI30" s="268"/>
      <c r="CJ30" s="268"/>
      <c r="CK30" s="268"/>
      <c r="CL30" s="268"/>
      <c r="CM30" s="268"/>
      <c r="CN30" s="268"/>
      <c r="CO30" s="268"/>
      <c r="CP30" s="268"/>
      <c r="CQ30" s="268"/>
      <c r="CR30" s="268"/>
      <c r="CS30" s="268"/>
      <c r="CT30" s="268"/>
      <c r="CU30" s="268"/>
      <c r="CV30" s="268"/>
      <c r="CW30" s="268"/>
      <c r="CX30" s="268"/>
      <c r="CY30" s="268"/>
      <c r="CZ30" s="268"/>
      <c r="DE30" s="265"/>
    </row>
    <row r="31" spans="1:109" ht="12.95" customHeight="1">
      <c r="A31" s="268"/>
      <c r="B31" s="268"/>
      <c r="C31" s="268"/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68"/>
      <c r="S31" s="268"/>
      <c r="T31" s="268"/>
      <c r="U31" s="268"/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68"/>
      <c r="AK31" s="268"/>
      <c r="AL31" s="268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L31" s="268"/>
      <c r="BM31" s="268"/>
      <c r="BN31" s="268"/>
      <c r="BO31" s="268"/>
      <c r="BP31" s="268"/>
      <c r="BQ31" s="268"/>
      <c r="BR31" s="268"/>
      <c r="BS31" s="268"/>
      <c r="BT31" s="268"/>
      <c r="BU31" s="268"/>
      <c r="BV31" s="268"/>
      <c r="BW31" s="268"/>
      <c r="BX31" s="268"/>
      <c r="BY31" s="268"/>
      <c r="BZ31" s="268"/>
      <c r="CA31" s="268"/>
      <c r="CB31" s="268"/>
      <c r="CC31" s="268"/>
      <c r="CD31" s="268"/>
      <c r="CE31" s="268"/>
      <c r="CF31" s="268"/>
      <c r="CG31" s="268"/>
      <c r="CH31" s="268"/>
      <c r="CI31" s="268"/>
      <c r="CJ31" s="268"/>
      <c r="CK31" s="268"/>
      <c r="CL31" s="268"/>
      <c r="CM31" s="268"/>
      <c r="CN31" s="268"/>
      <c r="CO31" s="268"/>
      <c r="CP31" s="268"/>
      <c r="CQ31" s="268"/>
      <c r="CR31" s="268"/>
      <c r="CS31" s="268"/>
      <c r="CT31" s="268"/>
      <c r="CU31" s="268"/>
      <c r="CV31" s="268"/>
      <c r="CW31" s="268"/>
      <c r="CX31" s="268"/>
      <c r="CY31" s="268"/>
      <c r="CZ31" s="268"/>
      <c r="DE31" s="265"/>
    </row>
    <row r="32" spans="1:109" ht="12.95" customHeight="1">
      <c r="A32" s="268"/>
      <c r="B32" s="268"/>
      <c r="C32" s="268"/>
      <c r="D32" s="268"/>
      <c r="E32" s="268"/>
      <c r="F32" s="268"/>
      <c r="G32" s="270"/>
      <c r="H32" s="270"/>
      <c r="I32" s="270"/>
      <c r="J32" s="270"/>
      <c r="K32" s="270"/>
      <c r="L32" s="270"/>
      <c r="M32" s="270"/>
      <c r="N32" s="270"/>
      <c r="O32" s="270"/>
      <c r="P32" s="270"/>
      <c r="Q32" s="270"/>
      <c r="R32" s="270"/>
      <c r="S32" s="270"/>
      <c r="T32" s="270"/>
      <c r="U32" s="270"/>
      <c r="V32" s="270"/>
      <c r="W32" s="270"/>
      <c r="X32" s="270"/>
      <c r="Y32" s="270"/>
      <c r="Z32" s="270"/>
      <c r="AA32" s="270"/>
      <c r="AB32" s="270"/>
      <c r="AC32" s="270"/>
      <c r="AD32" s="270"/>
      <c r="AE32" s="270"/>
      <c r="AF32" s="270"/>
      <c r="AG32" s="270"/>
      <c r="AH32" s="270"/>
      <c r="AI32" s="270"/>
      <c r="AJ32" s="270"/>
      <c r="AK32" s="270"/>
      <c r="AL32" s="270"/>
      <c r="AM32" s="270"/>
      <c r="AN32" s="270"/>
      <c r="AO32" s="270"/>
      <c r="AP32" s="270"/>
      <c r="AQ32" s="270"/>
      <c r="AR32" s="270"/>
      <c r="AS32" s="270"/>
      <c r="AT32" s="270"/>
      <c r="AU32" s="270"/>
      <c r="AV32" s="270"/>
      <c r="AW32" s="270"/>
      <c r="AX32" s="270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/>
      <c r="DE32" s="265"/>
    </row>
    <row r="33" spans="1:109" ht="12.95" customHeight="1">
      <c r="A33" s="268"/>
      <c r="B33" s="268"/>
      <c r="C33" s="268"/>
      <c r="D33" s="268"/>
      <c r="E33" s="268"/>
      <c r="F33" s="268"/>
      <c r="G33" s="1934"/>
      <c r="H33" s="1934"/>
      <c r="I33" s="1934"/>
      <c r="J33" s="1934"/>
      <c r="K33" s="1934"/>
      <c r="L33" s="1934"/>
      <c r="M33" s="1934"/>
      <c r="N33" s="1934"/>
      <c r="O33" s="1934"/>
      <c r="P33" s="1934"/>
      <c r="Q33" s="1934"/>
      <c r="R33" s="1934"/>
      <c r="S33" s="1934"/>
      <c r="T33" s="1934"/>
      <c r="U33" s="1934"/>
      <c r="V33" s="1934"/>
      <c r="W33" s="1934"/>
      <c r="X33" s="1934"/>
      <c r="Y33" s="1934"/>
      <c r="Z33" s="1934"/>
      <c r="AA33" s="1934"/>
      <c r="AB33" s="1934"/>
      <c r="AC33" s="1934"/>
      <c r="AD33" s="1934"/>
      <c r="AE33" s="1934"/>
      <c r="AF33" s="1934"/>
      <c r="AG33" s="1934"/>
      <c r="AH33" s="1934"/>
      <c r="AI33" s="1934"/>
      <c r="AJ33" s="1934"/>
      <c r="AK33" s="1934"/>
      <c r="AL33" s="1934"/>
      <c r="AM33" s="1934"/>
      <c r="AN33" s="1934"/>
      <c r="AO33" s="1934"/>
      <c r="AP33" s="1934"/>
      <c r="AQ33" s="1934"/>
      <c r="AR33" s="1934"/>
      <c r="AS33" s="1934"/>
      <c r="AT33" s="1934"/>
      <c r="AU33" s="1934"/>
      <c r="AV33" s="1934"/>
      <c r="AW33" s="1934"/>
      <c r="AX33" s="1934"/>
      <c r="AY33" s="268"/>
      <c r="AZ33" s="268"/>
      <c r="BA33" s="268"/>
      <c r="BB33" s="268"/>
      <c r="BC33" s="1926" t="s">
        <v>2230</v>
      </c>
      <c r="BD33" s="1926"/>
      <c r="BE33" s="1926"/>
      <c r="BF33" s="1926"/>
      <c r="BG33" s="1926"/>
      <c r="BH33" s="1926"/>
      <c r="BI33" s="1926"/>
      <c r="BJ33" s="1926"/>
      <c r="BK33" s="1926"/>
      <c r="BL33" s="1926"/>
      <c r="BM33" s="1926"/>
      <c r="BN33" s="1926"/>
      <c r="BO33" s="1926"/>
      <c r="BP33" s="1926"/>
      <c r="BQ33" s="1926"/>
      <c r="BR33" s="1926"/>
      <c r="BS33" s="1926"/>
      <c r="BT33" s="1926"/>
      <c r="BU33" s="1926"/>
      <c r="BV33" s="1926"/>
      <c r="BW33" s="1926"/>
      <c r="BX33" s="1926"/>
      <c r="BY33" s="1926"/>
      <c r="BZ33" s="1926"/>
      <c r="CA33" s="1926"/>
      <c r="CB33" s="1926"/>
      <c r="CC33" s="1926"/>
      <c r="CD33" s="1926"/>
      <c r="CE33" s="1926"/>
      <c r="CF33" s="1926"/>
      <c r="CG33" s="1926"/>
      <c r="CH33" s="1926"/>
      <c r="CI33" s="1926"/>
      <c r="CJ33" s="1926"/>
      <c r="CK33" s="1926"/>
      <c r="CL33" s="1926"/>
      <c r="CM33" s="1926"/>
      <c r="CN33" s="1926"/>
      <c r="CO33" s="1926"/>
      <c r="CP33" s="1926"/>
      <c r="CQ33" s="1926"/>
      <c r="CR33" s="1926"/>
      <c r="CS33" s="1926"/>
      <c r="CT33" s="1926"/>
      <c r="CU33" s="268"/>
      <c r="CV33" s="268"/>
      <c r="CW33" s="268"/>
      <c r="CX33" s="268"/>
      <c r="CY33" s="268"/>
      <c r="CZ33" s="268"/>
      <c r="DA33"/>
      <c r="DB33"/>
      <c r="DE33" s="265"/>
    </row>
    <row r="34" spans="1:109" ht="12.95" customHeight="1">
      <c r="A34" s="268"/>
      <c r="B34" s="268"/>
      <c r="C34" s="268"/>
      <c r="D34" s="268"/>
      <c r="E34" s="268"/>
      <c r="F34" s="268"/>
      <c r="G34" s="1935"/>
      <c r="H34" s="1936"/>
      <c r="I34" s="1936"/>
      <c r="J34" s="1936"/>
      <c r="K34" s="1936"/>
      <c r="L34" s="1936"/>
      <c r="M34" s="1936"/>
      <c r="N34" s="1936"/>
      <c r="O34" s="1936"/>
      <c r="P34" s="1936"/>
      <c r="Q34" s="1936"/>
      <c r="R34" s="1936"/>
      <c r="S34" s="1936"/>
      <c r="T34" s="1936"/>
      <c r="U34" s="1936"/>
      <c r="V34" s="1936"/>
      <c r="W34" s="1936"/>
      <c r="X34" s="1936"/>
      <c r="Y34" s="1936"/>
      <c r="Z34" s="1936"/>
      <c r="AA34" s="1936"/>
      <c r="AB34" s="1936"/>
      <c r="AC34" s="1936"/>
      <c r="AD34" s="1936"/>
      <c r="AE34" s="1936"/>
      <c r="AF34" s="1936"/>
      <c r="AG34" s="1937" t="s">
        <v>3242</v>
      </c>
      <c r="AH34" s="1937"/>
      <c r="AI34" s="1937"/>
      <c r="AJ34" s="1937"/>
      <c r="AK34" s="1937"/>
      <c r="AL34" s="1937"/>
      <c r="AM34" s="1937"/>
      <c r="AN34" s="1937"/>
      <c r="AO34" s="1937"/>
      <c r="AP34" s="1937"/>
      <c r="AQ34" s="1937"/>
      <c r="AR34" s="1937"/>
      <c r="AS34" s="1937"/>
      <c r="AT34" s="1937"/>
      <c r="AU34" s="1937"/>
      <c r="AV34" s="1937"/>
      <c r="AW34" s="1937"/>
      <c r="AX34" s="1937"/>
      <c r="AY34" s="268"/>
      <c r="AZ34" s="268"/>
      <c r="BA34" s="268"/>
      <c r="BB34" s="268"/>
      <c r="BC34" s="1926" t="s">
        <v>3303</v>
      </c>
      <c r="BD34" s="1926"/>
      <c r="BE34" s="1926"/>
      <c r="BF34" s="1926"/>
      <c r="BG34" s="1926"/>
      <c r="BH34" s="1926"/>
      <c r="BI34" s="1926"/>
      <c r="BJ34" s="1926"/>
      <c r="BK34" s="1926"/>
      <c r="BL34" s="1926"/>
      <c r="BM34" s="1926"/>
      <c r="BN34" s="1926"/>
      <c r="BO34" s="1926"/>
      <c r="BP34" s="1926"/>
      <c r="BQ34" s="1926"/>
      <c r="BR34" s="1926"/>
      <c r="BS34" s="1926"/>
      <c r="BT34" s="1926"/>
      <c r="BU34" s="1926"/>
      <c r="BV34" s="1926"/>
      <c r="BW34" s="1926"/>
      <c r="BX34" s="1926"/>
      <c r="BY34" s="1926"/>
      <c r="BZ34" s="1926"/>
      <c r="CA34" s="1926"/>
      <c r="CB34" s="1926"/>
      <c r="CC34" s="1926"/>
      <c r="CD34" s="1926"/>
      <c r="CE34" s="1926"/>
      <c r="CF34" s="1926"/>
      <c r="CG34" s="1926"/>
      <c r="CH34" s="1926"/>
      <c r="CI34" s="1926"/>
      <c r="CJ34" s="1926"/>
      <c r="CK34" s="1926"/>
      <c r="CL34" s="1926"/>
      <c r="CM34" s="1926"/>
      <c r="CN34" s="1926"/>
      <c r="CO34" s="1926"/>
      <c r="CP34" s="1926"/>
      <c r="CQ34" s="1926"/>
      <c r="CR34" s="1926"/>
      <c r="CS34" s="1926"/>
      <c r="CT34" s="1926"/>
      <c r="CU34" s="268"/>
      <c r="CV34" s="268"/>
      <c r="CW34" s="268"/>
      <c r="CX34" s="268"/>
      <c r="CY34" s="268"/>
      <c r="CZ34" s="268"/>
      <c r="DE34" s="265"/>
    </row>
    <row r="35" spans="1:109" ht="12.95" customHeight="1">
      <c r="A35" s="268"/>
      <c r="B35" s="268"/>
      <c r="C35" s="268"/>
      <c r="D35" s="268"/>
      <c r="E35" s="268"/>
      <c r="F35" s="268"/>
      <c r="G35" s="766"/>
      <c r="H35" s="767"/>
      <c r="I35" s="767"/>
      <c r="J35" s="767"/>
      <c r="K35" s="767"/>
      <c r="L35" s="767"/>
      <c r="M35" s="767"/>
      <c r="N35" s="767"/>
      <c r="O35" s="767"/>
      <c r="P35" s="767"/>
      <c r="Q35" s="767"/>
      <c r="R35" s="767"/>
      <c r="S35" s="767"/>
      <c r="T35" s="767"/>
      <c r="U35" s="767"/>
      <c r="V35" s="767"/>
      <c r="W35" s="767"/>
      <c r="X35" s="767"/>
      <c r="Y35" s="767"/>
      <c r="Z35" s="767"/>
      <c r="AA35" s="767"/>
      <c r="AB35" s="767"/>
      <c r="AC35" s="767"/>
      <c r="AD35" s="767"/>
      <c r="AE35" s="767"/>
      <c r="AF35" s="767"/>
      <c r="AG35" s="768"/>
      <c r="AH35" s="768"/>
      <c r="AI35" s="768"/>
      <c r="AJ35" s="768"/>
      <c r="AK35" s="768"/>
      <c r="AL35" s="768"/>
      <c r="AM35" s="768"/>
      <c r="AN35" s="768"/>
      <c r="AO35" s="768"/>
      <c r="AP35" s="768"/>
      <c r="AQ35" s="768"/>
      <c r="AR35" s="768"/>
      <c r="AS35" s="768"/>
      <c r="AT35" s="768"/>
      <c r="AU35" s="768"/>
      <c r="AV35" s="768"/>
      <c r="AW35" s="768"/>
      <c r="AX35" s="768"/>
      <c r="AY35" s="268"/>
      <c r="AZ35" s="268"/>
      <c r="BA35" s="268"/>
      <c r="BB35" s="268"/>
      <c r="BC35" s="765"/>
      <c r="BD35" s="765"/>
      <c r="BE35" s="765"/>
      <c r="BF35" s="765"/>
      <c r="BG35" s="765"/>
      <c r="BH35" s="765"/>
      <c r="BI35" s="765"/>
      <c r="BJ35" s="765"/>
      <c r="BK35" s="765"/>
      <c r="BL35" s="765"/>
      <c r="BM35" s="765"/>
      <c r="BN35" s="765"/>
      <c r="BO35" s="765"/>
      <c r="BP35" s="765"/>
      <c r="BQ35" s="765"/>
      <c r="BR35" s="765"/>
      <c r="BS35" s="765"/>
      <c r="BT35" s="765"/>
      <c r="BU35" s="765"/>
      <c r="BV35" s="765"/>
      <c r="BW35" s="765"/>
      <c r="BX35" s="765"/>
      <c r="BY35" s="765"/>
      <c r="BZ35" s="765"/>
      <c r="CA35" s="765"/>
      <c r="CB35" s="765"/>
      <c r="CC35" s="765"/>
      <c r="CD35" s="765"/>
      <c r="CE35" s="765"/>
      <c r="CF35" s="765"/>
      <c r="CG35" s="765"/>
      <c r="CH35" s="765"/>
      <c r="CI35" s="765"/>
      <c r="CJ35" s="765"/>
      <c r="CK35" s="765"/>
      <c r="CL35" s="765"/>
      <c r="CM35" s="765"/>
      <c r="CN35" s="765"/>
      <c r="CO35" s="765"/>
      <c r="CP35" s="765"/>
      <c r="CQ35" s="765"/>
      <c r="CR35" s="765"/>
      <c r="CS35" s="765"/>
      <c r="CT35" s="765"/>
      <c r="CU35" s="268"/>
      <c r="CV35" s="268"/>
      <c r="CW35" s="268"/>
      <c r="CX35" s="268"/>
      <c r="CY35" s="268"/>
      <c r="CZ35" s="268"/>
      <c r="DE35" s="265"/>
    </row>
    <row r="36" spans="1:109" ht="12.95" customHeight="1">
      <c r="A36" s="268"/>
      <c r="B36" s="268"/>
      <c r="C36" s="268"/>
      <c r="D36" s="268"/>
      <c r="E36" s="268"/>
      <c r="F36" s="268"/>
      <c r="G36" s="766"/>
      <c r="H36" s="767"/>
      <c r="I36" s="767"/>
      <c r="J36" s="767"/>
      <c r="K36" s="767"/>
      <c r="L36" s="767"/>
      <c r="M36" s="767"/>
      <c r="N36" s="767"/>
      <c r="O36" s="767"/>
      <c r="P36" s="767"/>
      <c r="Q36" s="767"/>
      <c r="R36" s="767"/>
      <c r="S36" s="767"/>
      <c r="T36" s="767"/>
      <c r="U36" s="767"/>
      <c r="V36" s="767"/>
      <c r="W36" s="767"/>
      <c r="X36" s="767"/>
      <c r="Y36" s="767"/>
      <c r="Z36" s="767"/>
      <c r="AA36" s="767"/>
      <c r="AB36" s="767"/>
      <c r="AC36" s="767"/>
      <c r="AD36" s="767"/>
      <c r="AE36" s="767"/>
      <c r="AF36" s="767"/>
      <c r="AG36" s="768"/>
      <c r="AH36" s="768"/>
      <c r="AI36" s="768"/>
      <c r="AJ36" s="768"/>
      <c r="AK36" s="768"/>
      <c r="AL36" s="768"/>
      <c r="AM36" s="768"/>
      <c r="AN36" s="768"/>
      <c r="AO36" s="768"/>
      <c r="AP36" s="768"/>
      <c r="AQ36" s="768"/>
      <c r="AR36" s="768"/>
      <c r="AS36" s="768"/>
      <c r="AT36" s="768"/>
      <c r="AU36" s="768"/>
      <c r="AV36" s="768"/>
      <c r="AW36" s="768"/>
      <c r="AX36" s="768"/>
      <c r="AY36" s="268"/>
      <c r="AZ36" s="268"/>
      <c r="BA36" s="268"/>
      <c r="BB36" s="268"/>
      <c r="BC36" s="765"/>
      <c r="BD36" s="765"/>
      <c r="BE36" s="765"/>
      <c r="BF36" s="765"/>
      <c r="BG36" s="765"/>
      <c r="BH36" s="765"/>
      <c r="BI36" s="765"/>
      <c r="BJ36" s="765"/>
      <c r="BK36" s="765"/>
      <c r="BL36" s="765"/>
      <c r="BM36" s="765"/>
      <c r="BN36" s="765"/>
      <c r="BO36" s="765"/>
      <c r="BP36" s="765"/>
      <c r="BQ36" s="765"/>
      <c r="BR36" s="765"/>
      <c r="BS36" s="765"/>
      <c r="BT36" s="765"/>
      <c r="BU36" s="765"/>
      <c r="BV36" s="765"/>
      <c r="BW36" s="765"/>
      <c r="BX36" s="765"/>
      <c r="BY36" s="765"/>
      <c r="BZ36" s="765"/>
      <c r="CA36" s="765"/>
      <c r="CB36" s="765"/>
      <c r="CC36" s="765"/>
      <c r="CD36" s="765"/>
      <c r="CE36" s="765"/>
      <c r="CF36" s="765"/>
      <c r="CG36" s="765"/>
      <c r="CH36" s="765"/>
      <c r="CI36" s="765"/>
      <c r="CJ36" s="765"/>
      <c r="CK36" s="765"/>
      <c r="CL36" s="765"/>
      <c r="CM36" s="765"/>
      <c r="CN36" s="765"/>
      <c r="CO36" s="765"/>
      <c r="CP36" s="765"/>
      <c r="CQ36" s="765"/>
      <c r="CR36" s="765"/>
      <c r="CS36" s="765"/>
      <c r="CT36" s="765"/>
      <c r="CU36" s="268"/>
      <c r="CV36" s="268"/>
      <c r="CW36" s="268"/>
      <c r="CX36" s="268"/>
      <c r="CY36" s="268"/>
      <c r="CZ36" s="268"/>
      <c r="DE36" s="265"/>
    </row>
    <row r="37" spans="1:109" ht="12.95" customHeight="1">
      <c r="A37" s="268"/>
      <c r="B37" s="268"/>
      <c r="C37" s="268"/>
      <c r="D37" s="268"/>
      <c r="E37" s="268"/>
      <c r="F37" s="268"/>
      <c r="G37" s="766"/>
      <c r="H37" s="767"/>
      <c r="I37" s="767"/>
      <c r="J37" s="767"/>
      <c r="K37" s="767"/>
      <c r="L37" s="767"/>
      <c r="M37" s="767"/>
      <c r="N37" s="767"/>
      <c r="O37" s="767"/>
      <c r="P37" s="767"/>
      <c r="Q37" s="767"/>
      <c r="R37" s="767"/>
      <c r="S37" s="767"/>
      <c r="T37" s="767"/>
      <c r="U37" s="767"/>
      <c r="V37" s="767"/>
      <c r="W37" s="767"/>
      <c r="X37" s="767"/>
      <c r="Y37" s="767"/>
      <c r="Z37" s="767"/>
      <c r="AA37" s="767"/>
      <c r="AB37" s="767"/>
      <c r="AC37" s="767"/>
      <c r="AD37" s="767"/>
      <c r="AE37" s="767"/>
      <c r="AF37" s="767"/>
      <c r="AG37" s="768"/>
      <c r="AH37" s="768"/>
      <c r="AI37" s="768"/>
      <c r="AJ37" s="768"/>
      <c r="AK37" s="768"/>
      <c r="AL37" s="768"/>
      <c r="AM37" s="768"/>
      <c r="AN37" s="768"/>
      <c r="AO37" s="768"/>
      <c r="AP37" s="768"/>
      <c r="AQ37" s="768"/>
      <c r="AR37" s="768"/>
      <c r="AS37" s="768"/>
      <c r="AT37" s="768"/>
      <c r="AU37" s="768"/>
      <c r="AV37" s="768"/>
      <c r="AW37" s="768"/>
      <c r="AX37" s="768"/>
      <c r="AY37" s="268"/>
      <c r="AZ37" s="268"/>
      <c r="BA37" s="268"/>
      <c r="BB37" s="268"/>
      <c r="BC37" s="765"/>
      <c r="BD37" s="765"/>
      <c r="BE37" s="765"/>
      <c r="BF37" s="765"/>
      <c r="BG37" s="765"/>
      <c r="BH37" s="765"/>
      <c r="BI37" s="765"/>
      <c r="BJ37" s="765"/>
      <c r="BK37" s="765"/>
      <c r="BL37" s="765"/>
      <c r="BM37" s="765"/>
      <c r="BN37" s="765"/>
      <c r="BO37" s="765"/>
      <c r="BP37" s="765"/>
      <c r="BQ37" s="765"/>
      <c r="BR37" s="765"/>
      <c r="BS37" s="765"/>
      <c r="BT37" s="765"/>
      <c r="BU37" s="765"/>
      <c r="BV37" s="765"/>
      <c r="BW37" s="765"/>
      <c r="BX37" s="765"/>
      <c r="BY37" s="765"/>
      <c r="BZ37" s="765"/>
      <c r="CA37" s="765"/>
      <c r="CB37" s="765"/>
      <c r="CC37" s="765"/>
      <c r="CD37" s="765"/>
      <c r="CE37" s="765"/>
      <c r="CF37" s="765"/>
      <c r="CG37" s="765"/>
      <c r="CH37" s="765"/>
      <c r="CI37" s="765"/>
      <c r="CJ37" s="765"/>
      <c r="CK37" s="765"/>
      <c r="CL37" s="765"/>
      <c r="CM37" s="765"/>
      <c r="CN37" s="765"/>
      <c r="CO37" s="765"/>
      <c r="CP37" s="765"/>
      <c r="CQ37" s="765"/>
      <c r="CR37" s="765"/>
      <c r="CS37" s="765"/>
      <c r="CT37" s="765"/>
      <c r="CU37" s="268"/>
      <c r="CV37" s="268"/>
      <c r="CW37" s="268"/>
      <c r="CX37" s="268"/>
      <c r="CY37" s="268"/>
      <c r="CZ37" s="268"/>
      <c r="DE37" s="265"/>
    </row>
    <row r="38" spans="1:109" ht="12.95" customHeight="1">
      <c r="A38" s="268"/>
      <c r="B38" s="268"/>
      <c r="C38" s="268"/>
      <c r="D38" s="268"/>
      <c r="E38" s="268"/>
      <c r="F38" s="268"/>
      <c r="G38" s="766"/>
      <c r="H38" s="767"/>
      <c r="I38" s="767"/>
      <c r="J38" s="767"/>
      <c r="K38" s="767"/>
      <c r="L38" s="767"/>
      <c r="M38" s="767"/>
      <c r="N38" s="767"/>
      <c r="O38" s="767"/>
      <c r="P38" s="767"/>
      <c r="Q38" s="767"/>
      <c r="R38" s="767"/>
      <c r="S38" s="767"/>
      <c r="T38" s="767"/>
      <c r="U38" s="767"/>
      <c r="V38" s="767"/>
      <c r="W38" s="767"/>
      <c r="X38" s="767"/>
      <c r="Y38" s="767"/>
      <c r="Z38" s="767"/>
      <c r="AA38" s="767"/>
      <c r="AB38" s="767"/>
      <c r="AC38" s="767"/>
      <c r="AD38" s="767"/>
      <c r="AE38" s="767"/>
      <c r="AF38" s="767"/>
      <c r="AG38" s="768"/>
      <c r="AH38" s="768"/>
      <c r="AI38" s="768"/>
      <c r="AJ38" s="768"/>
      <c r="AK38" s="768"/>
      <c r="AL38" s="768"/>
      <c r="AM38" s="768"/>
      <c r="AN38" s="768"/>
      <c r="AO38" s="768"/>
      <c r="AP38" s="768"/>
      <c r="AQ38" s="768"/>
      <c r="AR38" s="768"/>
      <c r="AS38" s="768"/>
      <c r="AT38" s="768"/>
      <c r="AU38" s="768"/>
      <c r="AV38" s="768"/>
      <c r="AW38" s="768"/>
      <c r="AX38" s="768"/>
      <c r="AY38" s="268"/>
      <c r="AZ38" s="268"/>
      <c r="BA38" s="268"/>
      <c r="BB38" s="268"/>
      <c r="BC38" s="765"/>
      <c r="BD38" s="765"/>
      <c r="BE38" s="765"/>
      <c r="BF38" s="765"/>
      <c r="BG38" s="765"/>
      <c r="BH38" s="765"/>
      <c r="BI38" s="765"/>
      <c r="BJ38" s="765"/>
      <c r="BK38" s="765"/>
      <c r="BL38" s="765"/>
      <c r="BM38" s="765"/>
      <c r="BN38" s="765"/>
      <c r="BO38" s="765"/>
      <c r="BP38" s="765"/>
      <c r="BQ38" s="765"/>
      <c r="BR38" s="765"/>
      <c r="BS38" s="765"/>
      <c r="BT38" s="765"/>
      <c r="BU38" s="765"/>
      <c r="BV38" s="765"/>
      <c r="BW38" s="765"/>
      <c r="BX38" s="765"/>
      <c r="BY38" s="765"/>
      <c r="BZ38" s="765"/>
      <c r="CA38" s="765"/>
      <c r="CB38" s="765"/>
      <c r="CC38" s="765"/>
      <c r="CD38" s="765"/>
      <c r="CE38" s="765"/>
      <c r="CF38" s="765"/>
      <c r="CG38" s="765"/>
      <c r="CH38" s="765"/>
      <c r="CI38" s="765"/>
      <c r="CJ38" s="765"/>
      <c r="CK38" s="765"/>
      <c r="CL38" s="765"/>
      <c r="CM38" s="765"/>
      <c r="CN38" s="765"/>
      <c r="CO38" s="765"/>
      <c r="CP38" s="765"/>
      <c r="CQ38" s="765"/>
      <c r="CR38" s="765"/>
      <c r="CS38" s="765"/>
      <c r="CT38" s="765"/>
      <c r="CU38" s="268"/>
      <c r="CV38" s="268"/>
      <c r="CW38" s="268"/>
      <c r="CX38" s="268"/>
      <c r="CY38" s="268"/>
      <c r="CZ38" s="268"/>
      <c r="DE38" s="265"/>
    </row>
    <row r="39" spans="1:109" ht="12.95" customHeight="1">
      <c r="A39" s="268"/>
      <c r="B39" s="268"/>
      <c r="C39" s="268"/>
      <c r="D39" s="268"/>
      <c r="E39" s="268"/>
      <c r="F39" s="268"/>
      <c r="G39" s="766"/>
      <c r="H39" s="767"/>
      <c r="I39" s="767"/>
      <c r="J39" s="767"/>
      <c r="K39" s="767"/>
      <c r="L39" s="767"/>
      <c r="M39" s="767"/>
      <c r="N39" s="767"/>
      <c r="O39" s="767"/>
      <c r="P39" s="767"/>
      <c r="Q39" s="767"/>
      <c r="R39" s="767"/>
      <c r="S39" s="767"/>
      <c r="T39" s="767"/>
      <c r="U39" s="767"/>
      <c r="V39" s="767"/>
      <c r="W39" s="767"/>
      <c r="X39" s="767"/>
      <c r="Y39" s="767"/>
      <c r="Z39" s="767"/>
      <c r="AA39" s="767"/>
      <c r="AB39" s="767"/>
      <c r="AC39" s="767"/>
      <c r="AD39" s="767"/>
      <c r="AE39" s="767"/>
      <c r="AF39" s="767"/>
      <c r="AG39" s="768"/>
      <c r="AH39" s="768"/>
      <c r="AI39" s="768"/>
      <c r="AJ39" s="768"/>
      <c r="AK39" s="768"/>
      <c r="AL39" s="768"/>
      <c r="AM39" s="768"/>
      <c r="AN39" s="768"/>
      <c r="AO39" s="768"/>
      <c r="AP39" s="768"/>
      <c r="AQ39" s="768"/>
      <c r="AR39" s="768"/>
      <c r="AS39" s="768"/>
      <c r="AT39" s="768"/>
      <c r="AU39" s="768"/>
      <c r="AV39" s="768"/>
      <c r="AW39" s="768"/>
      <c r="AX39" s="768"/>
      <c r="AY39" s="268"/>
      <c r="AZ39" s="268"/>
      <c r="BA39" s="268"/>
      <c r="BB39" s="268"/>
      <c r="BC39" s="765"/>
      <c r="BD39" s="765"/>
      <c r="BE39" s="765"/>
      <c r="BF39" s="765"/>
      <c r="BG39" s="765"/>
      <c r="BH39" s="765"/>
      <c r="BI39" s="765"/>
      <c r="BJ39" s="765"/>
      <c r="BK39" s="765"/>
      <c r="BL39" s="765"/>
      <c r="BM39" s="765"/>
      <c r="BN39" s="765"/>
      <c r="BO39" s="765"/>
      <c r="BP39" s="765"/>
      <c r="BQ39" s="765"/>
      <c r="BR39" s="765"/>
      <c r="BS39" s="765"/>
      <c r="BT39" s="765"/>
      <c r="BU39" s="765"/>
      <c r="BV39" s="765"/>
      <c r="BW39" s="765"/>
      <c r="BX39" s="765"/>
      <c r="BY39" s="765"/>
      <c r="BZ39" s="765"/>
      <c r="CA39" s="765"/>
      <c r="CB39" s="765"/>
      <c r="CC39" s="765"/>
      <c r="CD39" s="765"/>
      <c r="CE39" s="765"/>
      <c r="CF39" s="765"/>
      <c r="CG39" s="765"/>
      <c r="CH39" s="765"/>
      <c r="CI39" s="765"/>
      <c r="CJ39" s="765"/>
      <c r="CK39" s="765"/>
      <c r="CL39" s="765"/>
      <c r="CM39" s="765"/>
      <c r="CN39" s="765"/>
      <c r="CO39" s="765"/>
      <c r="CP39" s="765"/>
      <c r="CQ39" s="765"/>
      <c r="CR39" s="765"/>
      <c r="CS39" s="765"/>
      <c r="CT39" s="765"/>
      <c r="CU39" s="268"/>
      <c r="CV39" s="268"/>
      <c r="CW39" s="268"/>
      <c r="CX39" s="268"/>
      <c r="CY39" s="268"/>
      <c r="CZ39" s="268"/>
      <c r="DE39" s="265"/>
    </row>
    <row r="40" spans="1:109" ht="12.95" customHeight="1">
      <c r="A40" s="268"/>
      <c r="B40" s="268"/>
      <c r="C40" s="268"/>
      <c r="D40" s="268"/>
      <c r="E40" s="268"/>
      <c r="F40" s="268"/>
      <c r="G40" s="766"/>
      <c r="H40" s="767"/>
      <c r="I40" s="767"/>
      <c r="J40" s="767"/>
      <c r="K40" s="767"/>
      <c r="L40" s="767"/>
      <c r="M40" s="767"/>
      <c r="N40" s="767"/>
      <c r="O40" s="767"/>
      <c r="P40" s="767"/>
      <c r="Q40" s="767"/>
      <c r="R40" s="767"/>
      <c r="S40" s="767"/>
      <c r="T40" s="767"/>
      <c r="U40" s="767"/>
      <c r="V40" s="767"/>
      <c r="W40" s="767"/>
      <c r="X40" s="767"/>
      <c r="Y40" s="767"/>
      <c r="Z40" s="767"/>
      <c r="AA40" s="767"/>
      <c r="AB40" s="767"/>
      <c r="AC40" s="767"/>
      <c r="AD40" s="767"/>
      <c r="AE40" s="767"/>
      <c r="AF40" s="767"/>
      <c r="AG40" s="768"/>
      <c r="AH40" s="768"/>
      <c r="AI40" s="768"/>
      <c r="AJ40" s="768"/>
      <c r="AK40" s="768"/>
      <c r="AL40" s="768"/>
      <c r="AM40" s="768"/>
      <c r="AN40" s="768"/>
      <c r="AO40" s="768"/>
      <c r="AP40" s="768"/>
      <c r="AQ40" s="768"/>
      <c r="AR40" s="768"/>
      <c r="AS40" s="768"/>
      <c r="AT40" s="768"/>
      <c r="AU40" s="768"/>
      <c r="AV40" s="768"/>
      <c r="AW40" s="768"/>
      <c r="AX40" s="768"/>
      <c r="AY40" s="268"/>
      <c r="AZ40" s="268"/>
      <c r="BA40" s="268"/>
      <c r="BB40" s="268"/>
      <c r="BC40" s="765"/>
      <c r="BD40" s="765"/>
      <c r="BE40" s="765"/>
      <c r="BF40" s="765"/>
      <c r="BG40" s="765"/>
      <c r="BH40" s="765"/>
      <c r="BI40" s="765"/>
      <c r="BJ40" s="765"/>
      <c r="BK40" s="765"/>
      <c r="BL40" s="765"/>
      <c r="BM40" s="765"/>
      <c r="BN40" s="765"/>
      <c r="BO40" s="765"/>
      <c r="BP40" s="765"/>
      <c r="BQ40" s="765"/>
      <c r="BR40" s="765"/>
      <c r="BS40" s="765"/>
      <c r="BT40" s="765"/>
      <c r="BU40" s="765"/>
      <c r="BV40" s="765"/>
      <c r="BW40" s="765"/>
      <c r="BX40" s="765"/>
      <c r="BY40" s="765"/>
      <c r="BZ40" s="765"/>
      <c r="CA40" s="765"/>
      <c r="CB40" s="765"/>
      <c r="CC40" s="765"/>
      <c r="CD40" s="765"/>
      <c r="CE40" s="765"/>
      <c r="CF40" s="765"/>
      <c r="CG40" s="765"/>
      <c r="CH40" s="765"/>
      <c r="CI40" s="765"/>
      <c r="CJ40" s="765"/>
      <c r="CK40" s="765"/>
      <c r="CL40" s="765"/>
      <c r="CM40" s="765"/>
      <c r="CN40" s="765"/>
      <c r="CO40" s="765"/>
      <c r="CP40" s="765"/>
      <c r="CQ40" s="765"/>
      <c r="CR40" s="765"/>
      <c r="CS40" s="765"/>
      <c r="CT40" s="765"/>
      <c r="CU40" s="268"/>
      <c r="CV40" s="268"/>
      <c r="CW40" s="268"/>
      <c r="CX40" s="268"/>
      <c r="CY40" s="268"/>
      <c r="CZ40" s="268"/>
      <c r="DE40" s="265"/>
    </row>
    <row r="41" spans="1:109" ht="12.95" customHeight="1">
      <c r="A41" s="268"/>
      <c r="B41" s="268"/>
      <c r="C41" s="268"/>
      <c r="D41" s="268"/>
      <c r="E41" s="268"/>
      <c r="F41" s="268"/>
      <c r="G41" s="766"/>
      <c r="H41" s="767"/>
      <c r="I41" s="767"/>
      <c r="J41" s="767"/>
      <c r="K41" s="767"/>
      <c r="L41" s="767"/>
      <c r="M41" s="767"/>
      <c r="N41" s="767"/>
      <c r="O41" s="767"/>
      <c r="P41" s="767"/>
      <c r="Q41" s="767"/>
      <c r="R41" s="767"/>
      <c r="S41" s="767"/>
      <c r="T41" s="767"/>
      <c r="U41" s="767"/>
      <c r="V41" s="767"/>
      <c r="W41" s="767"/>
      <c r="X41" s="767"/>
      <c r="Y41" s="767"/>
      <c r="Z41" s="767"/>
      <c r="AA41" s="767"/>
      <c r="AB41" s="767"/>
      <c r="AC41" s="767"/>
      <c r="AD41" s="767"/>
      <c r="AE41" s="767"/>
      <c r="AF41" s="767"/>
      <c r="AG41" s="768"/>
      <c r="AH41" s="768"/>
      <c r="AI41" s="768"/>
      <c r="AJ41" s="768"/>
      <c r="AK41" s="768"/>
      <c r="AL41" s="768"/>
      <c r="AM41" s="768"/>
      <c r="AN41" s="768"/>
      <c r="AO41" s="768"/>
      <c r="AP41" s="768"/>
      <c r="AQ41" s="768"/>
      <c r="AR41" s="768"/>
      <c r="AS41" s="768"/>
      <c r="AT41" s="768"/>
      <c r="AU41" s="768"/>
      <c r="AV41" s="768"/>
      <c r="AW41" s="768"/>
      <c r="AX41" s="768"/>
      <c r="AY41" s="268"/>
      <c r="AZ41" s="268"/>
      <c r="BA41" s="268"/>
      <c r="BB41" s="268"/>
      <c r="BC41" s="765"/>
      <c r="BD41" s="765"/>
      <c r="BE41" s="765"/>
      <c r="BF41" s="765"/>
      <c r="BG41" s="765"/>
      <c r="BH41" s="765"/>
      <c r="BI41" s="765"/>
      <c r="BJ41" s="765"/>
      <c r="BK41" s="765"/>
      <c r="BL41" s="765"/>
      <c r="BM41" s="765"/>
      <c r="BN41" s="765"/>
      <c r="BO41" s="765"/>
      <c r="BP41" s="765"/>
      <c r="BQ41" s="765"/>
      <c r="BR41" s="765"/>
      <c r="BS41" s="765"/>
      <c r="BT41" s="765"/>
      <c r="BU41" s="765"/>
      <c r="BV41" s="765"/>
      <c r="BW41" s="765"/>
      <c r="BX41" s="765"/>
      <c r="BY41" s="765"/>
      <c r="BZ41" s="765"/>
      <c r="CA41" s="765"/>
      <c r="CB41" s="765"/>
      <c r="CC41" s="765"/>
      <c r="CD41" s="765"/>
      <c r="CE41" s="765"/>
      <c r="CF41" s="765"/>
      <c r="CG41" s="765"/>
      <c r="CH41" s="765"/>
      <c r="CI41" s="765"/>
      <c r="CJ41" s="765"/>
      <c r="CK41" s="765"/>
      <c r="CL41" s="765"/>
      <c r="CM41" s="765"/>
      <c r="CN41" s="765"/>
      <c r="CO41" s="765"/>
      <c r="CP41" s="765"/>
      <c r="CQ41" s="765"/>
      <c r="CR41" s="765"/>
      <c r="CS41" s="765"/>
      <c r="CT41" s="765"/>
      <c r="CU41" s="268"/>
      <c r="CV41" s="268"/>
      <c r="CW41" s="268"/>
      <c r="CX41" s="268"/>
      <c r="CY41" s="268"/>
      <c r="CZ41" s="268"/>
      <c r="DA41"/>
      <c r="DE41" s="265"/>
    </row>
    <row r="42" spans="1:109" ht="12.95" customHeight="1">
      <c r="A42" s="268"/>
      <c r="B42" s="268"/>
      <c r="C42" s="268"/>
      <c r="D42" s="268"/>
      <c r="E42" s="268"/>
      <c r="F42" s="268"/>
      <c r="G42" s="1938"/>
      <c r="H42" s="1934"/>
      <c r="I42" s="1934"/>
      <c r="J42" s="1934"/>
      <c r="K42" s="1934"/>
      <c r="L42" s="1934"/>
      <c r="M42" s="1934"/>
      <c r="N42" s="1934"/>
      <c r="O42" s="1934"/>
      <c r="P42" s="1934"/>
      <c r="Q42" s="1934"/>
      <c r="R42" s="1934"/>
      <c r="S42" s="1934"/>
      <c r="T42" s="1934"/>
      <c r="U42" s="1934"/>
      <c r="V42" s="1934"/>
      <c r="W42" s="1934"/>
      <c r="X42" s="1934"/>
      <c r="Y42" s="1934"/>
      <c r="Z42" s="1934"/>
      <c r="AA42" s="1934"/>
      <c r="AB42" s="1934"/>
      <c r="AC42" s="1934"/>
      <c r="AD42" s="1934"/>
      <c r="AE42" s="1934"/>
      <c r="AF42" s="1934"/>
      <c r="AG42" s="1934"/>
      <c r="AH42" s="1934"/>
      <c r="AI42" s="1934"/>
      <c r="AJ42" s="1934"/>
      <c r="AK42" s="1934"/>
      <c r="AL42" s="1934"/>
      <c r="AM42" s="1934"/>
      <c r="AN42" s="1934"/>
      <c r="AO42" s="1934"/>
      <c r="AP42" s="1934"/>
      <c r="AQ42" s="1934"/>
      <c r="AR42" s="1934"/>
      <c r="AS42" s="1934"/>
      <c r="AT42" s="1934"/>
      <c r="AU42" s="1934"/>
      <c r="AV42" s="1934"/>
      <c r="AW42" s="1934"/>
      <c r="AX42" s="1934"/>
      <c r="AY42" s="268"/>
      <c r="AZ42" s="268"/>
      <c r="BA42" s="268"/>
      <c r="BB42" s="268"/>
      <c r="BC42" s="1925" t="s">
        <v>2230</v>
      </c>
      <c r="BD42" s="1926"/>
      <c r="BE42" s="1926"/>
      <c r="BF42" s="1926"/>
      <c r="BG42" s="1926"/>
      <c r="BH42" s="1926"/>
      <c r="BI42" s="1926"/>
      <c r="BJ42" s="1926"/>
      <c r="BK42" s="1926"/>
      <c r="BL42" s="1926"/>
      <c r="BM42" s="1926"/>
      <c r="BN42" s="1926"/>
      <c r="BO42" s="1926"/>
      <c r="BP42" s="1926"/>
      <c r="BQ42" s="1926"/>
      <c r="BR42" s="1926"/>
      <c r="BS42" s="1926"/>
      <c r="BT42" s="1926"/>
      <c r="BU42" s="1926"/>
      <c r="BV42" s="1926"/>
      <c r="BW42" s="1926"/>
      <c r="BX42" s="1926"/>
      <c r="BY42" s="1926"/>
      <c r="BZ42" s="1926"/>
      <c r="CA42" s="1926"/>
      <c r="CB42" s="1926"/>
      <c r="CC42" s="1926"/>
      <c r="CD42" s="1926"/>
      <c r="CE42" s="1926"/>
      <c r="CF42" s="1926"/>
      <c r="CG42" s="1926"/>
      <c r="CH42" s="1926"/>
      <c r="CI42" s="1926"/>
      <c r="CJ42" s="1926"/>
      <c r="CK42" s="1926"/>
      <c r="CL42" s="1926"/>
      <c r="CM42" s="1926"/>
      <c r="CN42" s="1926"/>
      <c r="CO42" s="1926"/>
      <c r="CP42" s="1926"/>
      <c r="CQ42" s="1926"/>
      <c r="CR42" s="1926"/>
      <c r="CS42" s="1926"/>
      <c r="CT42" s="1926"/>
      <c r="CU42" s="268"/>
      <c r="CV42" s="268"/>
      <c r="CW42" s="268"/>
      <c r="CX42" s="268"/>
      <c r="CY42" s="268"/>
      <c r="CZ42" s="268"/>
      <c r="DA42"/>
      <c r="DD42" s="271"/>
      <c r="DE42" s="665"/>
    </row>
    <row r="43" spans="1:109" ht="12.95" customHeight="1">
      <c r="A43" s="268"/>
      <c r="B43" s="268"/>
      <c r="C43" s="268"/>
      <c r="D43" s="268"/>
      <c r="E43" s="268"/>
      <c r="F43" s="268"/>
      <c r="G43" s="1935"/>
      <c r="H43" s="1936"/>
      <c r="I43" s="1936"/>
      <c r="J43" s="1936"/>
      <c r="K43" s="1936"/>
      <c r="L43" s="1936"/>
      <c r="M43" s="1936"/>
      <c r="N43" s="1936"/>
      <c r="O43" s="1936"/>
      <c r="P43" s="1936"/>
      <c r="Q43" s="1936"/>
      <c r="R43" s="1936"/>
      <c r="S43" s="1936"/>
      <c r="T43" s="1936"/>
      <c r="U43" s="1936"/>
      <c r="V43" s="1936"/>
      <c r="W43" s="1936"/>
      <c r="X43" s="1936"/>
      <c r="Y43" s="1936"/>
      <c r="Z43" s="1936"/>
      <c r="AA43" s="1936"/>
      <c r="AB43" s="1936"/>
      <c r="AC43" s="1936"/>
      <c r="AD43" s="1936"/>
      <c r="AE43" s="1936"/>
      <c r="AF43" s="1936"/>
      <c r="AG43" s="1937"/>
      <c r="AH43" s="1937"/>
      <c r="AI43" s="1937"/>
      <c r="AJ43" s="1937"/>
      <c r="AK43" s="1937"/>
      <c r="AL43" s="1937"/>
      <c r="AM43" s="1937"/>
      <c r="AN43" s="1937"/>
      <c r="AO43" s="1937"/>
      <c r="AP43" s="1937"/>
      <c r="AQ43" s="1937"/>
      <c r="AR43" s="1937"/>
      <c r="AS43" s="1937"/>
      <c r="AT43" s="1937"/>
      <c r="AU43" s="1937"/>
      <c r="AV43" s="1937"/>
      <c r="AW43" s="1937"/>
      <c r="AX43" s="1937"/>
      <c r="AY43" s="268"/>
      <c r="AZ43" s="268"/>
      <c r="BA43" s="268"/>
      <c r="BB43" s="268"/>
      <c r="BC43" s="1926" t="s">
        <v>2389</v>
      </c>
      <c r="BD43" s="1926"/>
      <c r="BE43" s="1926"/>
      <c r="BF43" s="1926"/>
      <c r="BG43" s="1926"/>
      <c r="BH43" s="1926"/>
      <c r="BI43" s="1926"/>
      <c r="BJ43" s="1926"/>
      <c r="BK43" s="1926"/>
      <c r="BL43" s="1926"/>
      <c r="BM43" s="1926"/>
      <c r="BN43" s="1926"/>
      <c r="BO43" s="1926"/>
      <c r="BP43" s="1926"/>
      <c r="BQ43" s="1926"/>
      <c r="BR43" s="1926"/>
      <c r="BS43" s="1926"/>
      <c r="BT43" s="1926"/>
      <c r="BU43" s="1926"/>
      <c r="BV43" s="1926"/>
      <c r="BW43" s="1926"/>
      <c r="BX43" s="1926"/>
      <c r="BY43" s="1926"/>
      <c r="BZ43" s="1926"/>
      <c r="CA43" s="1926"/>
      <c r="CB43" s="1926"/>
      <c r="CC43" s="1926"/>
      <c r="CD43" s="1926"/>
      <c r="CE43" s="1926"/>
      <c r="CF43" s="1926"/>
      <c r="CG43" s="1926"/>
      <c r="CH43" s="1926"/>
      <c r="CI43" s="1926"/>
      <c r="CJ43" s="1926"/>
      <c r="CK43" s="1926"/>
      <c r="CL43" s="1926"/>
      <c r="CM43" s="1926"/>
      <c r="CN43" s="1926"/>
      <c r="CO43" s="1926"/>
      <c r="CP43" s="1926"/>
      <c r="CQ43" s="1926"/>
      <c r="CR43" s="1926"/>
      <c r="CS43" s="1926"/>
      <c r="CT43" s="1926"/>
      <c r="CU43" s="268"/>
      <c r="CV43" s="268"/>
      <c r="CW43" s="268"/>
      <c r="CX43" s="268"/>
      <c r="CY43" s="268"/>
      <c r="CZ43" s="268"/>
      <c r="DA43"/>
      <c r="DE43" s="665"/>
    </row>
    <row r="44" spans="1:109" ht="12.95" customHeight="1">
      <c r="A44" s="268"/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N44" s="268"/>
      <c r="O44" s="268"/>
      <c r="P44" s="268"/>
      <c r="Q44" s="268"/>
      <c r="R44" s="268"/>
      <c r="S44" s="268"/>
      <c r="T44" s="268"/>
      <c r="U44" s="268"/>
      <c r="V44" s="268"/>
      <c r="W44" s="268"/>
      <c r="X44" s="268"/>
      <c r="Y44" s="268"/>
      <c r="Z44" s="268"/>
      <c r="AA44" s="268"/>
      <c r="AB44" s="268"/>
      <c r="AC44" s="268"/>
      <c r="AD44" s="268"/>
      <c r="AE44" s="268"/>
      <c r="AF44" s="268"/>
      <c r="AG44" s="268"/>
      <c r="AH44" s="268"/>
      <c r="AI44" s="268"/>
      <c r="AJ44" s="268"/>
      <c r="AK44" s="268"/>
      <c r="AL44" s="268"/>
      <c r="AM44" s="268"/>
      <c r="AN44" s="268"/>
      <c r="AO44" s="268"/>
      <c r="AP44" s="268"/>
      <c r="AQ44" s="268"/>
      <c r="AR44" s="268"/>
      <c r="AS44" s="268"/>
      <c r="AT44" s="268"/>
      <c r="AU44" s="268"/>
      <c r="AV44" s="268"/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L44" s="268"/>
      <c r="BM44" s="268"/>
      <c r="BN44" s="268"/>
      <c r="BO44" s="268"/>
      <c r="BP44" s="268"/>
      <c r="BQ44" s="268"/>
      <c r="BR44" s="268"/>
      <c r="BS44" s="268"/>
      <c r="BT44" s="268"/>
      <c r="BU44" s="268"/>
      <c r="BV44" s="268"/>
      <c r="BW44" s="268"/>
      <c r="BX44" s="268"/>
      <c r="BY44" s="268"/>
      <c r="BZ44" s="268"/>
      <c r="CA44" s="268"/>
      <c r="CB44" s="268"/>
      <c r="CC44" s="268"/>
      <c r="CD44" s="268"/>
      <c r="CE44" s="268"/>
      <c r="CF44" s="268"/>
      <c r="CG44" s="268"/>
      <c r="CH44" s="268"/>
      <c r="CI44" s="268"/>
      <c r="CJ44" s="268"/>
      <c r="CK44" s="268"/>
      <c r="CL44" s="268"/>
      <c r="CM44" s="268"/>
      <c r="CN44" s="268"/>
      <c r="CO44" s="268"/>
      <c r="CP44" s="268"/>
      <c r="CQ44" s="268"/>
      <c r="CR44" s="268"/>
      <c r="CS44" s="268"/>
      <c r="CT44" s="268"/>
      <c r="CU44" s="268"/>
      <c r="CV44" s="268"/>
      <c r="CW44" s="268"/>
      <c r="CX44" s="268"/>
      <c r="CY44" s="268"/>
      <c r="CZ44" s="268"/>
      <c r="DE44" s="265"/>
    </row>
    <row r="45" spans="1:109" ht="12.95" customHeight="1">
      <c r="A45" s="268"/>
      <c r="B45" s="268"/>
      <c r="C45" s="268"/>
      <c r="D45" s="268"/>
      <c r="E45" s="268"/>
      <c r="F45" s="268"/>
      <c r="G45" s="268"/>
      <c r="H45" s="268"/>
      <c r="I45" s="268"/>
      <c r="J45" s="268"/>
      <c r="K45" s="268"/>
      <c r="L45" s="268"/>
      <c r="M45" s="268"/>
      <c r="N45" s="268"/>
      <c r="O45" s="268"/>
      <c r="P45" s="268"/>
      <c r="Q45" s="268"/>
      <c r="R45" s="268"/>
      <c r="S45" s="268"/>
      <c r="T45" s="268"/>
      <c r="U45" s="268"/>
      <c r="V45" s="268"/>
      <c r="W45" s="268"/>
      <c r="X45" s="268"/>
      <c r="Y45" s="268"/>
      <c r="Z45" s="268"/>
      <c r="AA45" s="268"/>
      <c r="AB45" s="268"/>
      <c r="AC45" s="268"/>
      <c r="AD45" s="268"/>
      <c r="AE45" s="268"/>
      <c r="AF45" s="268"/>
      <c r="AG45" s="268"/>
      <c r="AH45" s="268"/>
      <c r="AI45" s="268"/>
      <c r="AJ45" s="268"/>
      <c r="AK45" s="268"/>
      <c r="AL45" s="268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8"/>
      <c r="BX45" s="268"/>
      <c r="BY45" s="268"/>
      <c r="BZ45" s="268"/>
      <c r="CA45" s="268"/>
      <c r="CB45" s="268"/>
      <c r="CC45" s="268"/>
      <c r="CD45" s="268"/>
      <c r="CE45" s="268"/>
      <c r="CF45" s="268"/>
      <c r="CG45" s="268"/>
      <c r="CH45" s="268"/>
      <c r="CI45" s="268"/>
      <c r="CJ45" s="268"/>
      <c r="CK45" s="268"/>
      <c r="CL45" s="268"/>
      <c r="CM45" s="268"/>
      <c r="CN45" s="268"/>
      <c r="CO45" s="268"/>
      <c r="CP45" s="268"/>
      <c r="CQ45" s="268"/>
      <c r="CR45" s="268"/>
      <c r="CS45" s="268"/>
      <c r="CT45" s="268"/>
      <c r="CU45" s="268"/>
      <c r="CV45" s="268"/>
      <c r="CW45" s="268"/>
      <c r="CX45" s="268"/>
      <c r="CY45" s="268"/>
      <c r="CZ45" s="268"/>
      <c r="DE45" s="265"/>
    </row>
    <row r="46" spans="1:109" ht="12.75" customHeight="1">
      <c r="A46" s="268"/>
      <c r="B46" s="268"/>
      <c r="C46" s="268"/>
      <c r="D46" s="268"/>
      <c r="E46" s="268"/>
      <c r="F46" s="268"/>
      <c r="G46" s="268"/>
      <c r="H46" s="268"/>
      <c r="I46" s="268"/>
      <c r="J46" s="268"/>
      <c r="K46" s="268"/>
      <c r="L46" s="268"/>
      <c r="M46" s="268"/>
      <c r="N46" s="268"/>
      <c r="O46" s="268"/>
      <c r="P46" s="268"/>
      <c r="Q46" s="268"/>
      <c r="R46" s="268"/>
      <c r="S46" s="268"/>
      <c r="T46" s="268"/>
      <c r="U46" s="268"/>
      <c r="V46" s="268"/>
      <c r="W46" s="268"/>
      <c r="X46" s="268"/>
      <c r="Y46" s="268"/>
      <c r="Z46" s="268"/>
      <c r="AA46" s="268"/>
      <c r="AB46" s="268"/>
      <c r="AC46" s="268"/>
      <c r="AD46" s="268"/>
      <c r="AE46" s="268"/>
      <c r="AF46" s="268"/>
      <c r="AG46" s="268"/>
      <c r="AH46" s="268"/>
      <c r="AI46" s="268"/>
      <c r="AJ46" s="268"/>
      <c r="AK46" s="268"/>
      <c r="AL46" s="268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L46" s="268"/>
      <c r="BM46" s="268"/>
      <c r="BN46" s="268"/>
      <c r="BO46" s="268"/>
      <c r="BP46" s="268"/>
      <c r="BQ46" s="268"/>
      <c r="BR46" s="268"/>
      <c r="BS46" s="268"/>
      <c r="BT46" s="268"/>
      <c r="BU46" s="268"/>
      <c r="BV46" s="268"/>
      <c r="BW46" s="268"/>
      <c r="BX46" s="268"/>
      <c r="BY46" s="268"/>
      <c r="BZ46" s="268"/>
      <c r="CA46" s="268"/>
      <c r="CB46" s="268"/>
      <c r="CC46" s="268"/>
      <c r="CD46" s="268"/>
      <c r="CE46" s="268"/>
      <c r="CF46" s="268"/>
      <c r="CG46" s="268"/>
      <c r="CH46" s="268"/>
      <c r="CI46" s="268"/>
      <c r="CJ46" s="268"/>
      <c r="CK46" s="268"/>
      <c r="CL46" s="268"/>
      <c r="CM46" s="268"/>
      <c r="CN46" s="268"/>
      <c r="CO46" s="268"/>
      <c r="CP46" s="268"/>
      <c r="CQ46" s="268"/>
      <c r="CR46" s="268"/>
      <c r="CS46" s="268"/>
      <c r="CT46" s="268"/>
      <c r="CU46" s="268"/>
      <c r="CV46" s="268"/>
      <c r="CW46" s="268"/>
      <c r="CX46" s="268"/>
      <c r="CY46" s="268"/>
      <c r="CZ46" s="268"/>
      <c r="DE46" s="265"/>
    </row>
    <row r="47" spans="1:109" ht="12.95" customHeight="1">
      <c r="A47" s="268" t="s">
        <v>2231</v>
      </c>
      <c r="B47" s="268"/>
      <c r="C47" s="268"/>
      <c r="D47" s="268"/>
      <c r="E47" s="268"/>
      <c r="F47" s="268"/>
      <c r="G47" s="268"/>
      <c r="H47" s="268"/>
      <c r="I47" s="268"/>
      <c r="J47" s="268"/>
      <c r="K47" s="268"/>
      <c r="L47" s="268"/>
      <c r="M47" s="268"/>
      <c r="N47" s="268"/>
      <c r="O47" s="1931" t="s">
        <v>3328</v>
      </c>
      <c r="P47" s="1932"/>
      <c r="Q47" s="1932"/>
      <c r="R47" s="1932"/>
      <c r="S47" s="1932"/>
      <c r="T47" s="1932"/>
      <c r="U47" s="1932"/>
      <c r="V47" s="1932"/>
      <c r="W47" s="1932"/>
      <c r="X47" s="1932"/>
      <c r="Y47" s="1932"/>
      <c r="Z47" s="1932"/>
      <c r="AA47" s="1932"/>
      <c r="AB47" s="1932"/>
      <c r="AC47" s="1932"/>
      <c r="AD47" s="1932"/>
      <c r="AE47" s="1932"/>
      <c r="AF47" s="1932"/>
      <c r="AG47" s="1932"/>
      <c r="AH47" s="1932"/>
      <c r="AI47" s="1932"/>
      <c r="AJ47" s="1932"/>
      <c r="AK47" s="1932"/>
      <c r="AL47" s="1932"/>
      <c r="AM47" s="1932"/>
      <c r="AN47" s="1932"/>
      <c r="AO47" s="1932"/>
      <c r="AP47" s="1932"/>
      <c r="AQ47" s="1932"/>
      <c r="AR47" s="1932"/>
      <c r="AS47" s="1932"/>
      <c r="AT47" s="1932"/>
      <c r="AU47" s="1932"/>
      <c r="AV47" s="1932"/>
      <c r="AW47" s="1932"/>
      <c r="AX47" s="1932"/>
      <c r="AY47" s="1932"/>
      <c r="AZ47" s="1932"/>
      <c r="BA47" s="1932"/>
      <c r="BB47" s="1932"/>
      <c r="BC47" s="1932"/>
      <c r="BD47" s="1932"/>
      <c r="BE47" s="1932"/>
      <c r="BF47" s="1932"/>
      <c r="BG47" s="1932"/>
      <c r="BH47" s="1932"/>
      <c r="BI47" s="1932"/>
      <c r="BJ47" s="1932"/>
      <c r="BK47" s="1932"/>
      <c r="BL47" s="1932"/>
      <c r="BM47" s="1932"/>
      <c r="BN47" s="1932"/>
      <c r="BO47" s="1932"/>
      <c r="BP47" s="1932"/>
      <c r="BQ47" s="1932"/>
      <c r="BR47" s="1932"/>
      <c r="BS47" s="1932"/>
      <c r="BT47" s="1932"/>
      <c r="BU47" s="1932"/>
      <c r="BV47" s="1932"/>
      <c r="BW47" s="1932"/>
      <c r="BX47" s="1932"/>
      <c r="BY47" s="1932"/>
      <c r="BZ47" s="1932"/>
      <c r="CA47" s="1932"/>
      <c r="CB47" s="1932"/>
      <c r="CC47" s="1932"/>
      <c r="CD47" s="1932"/>
      <c r="CE47" s="1932"/>
      <c r="CF47" s="1932"/>
      <c r="CG47" s="1932"/>
      <c r="CH47" s="1932"/>
      <c r="CI47" s="1932"/>
      <c r="CJ47" s="1932"/>
      <c r="CK47" s="1932"/>
      <c r="CL47" s="1932"/>
      <c r="CM47" s="1932"/>
      <c r="CN47" s="1932"/>
      <c r="CO47" s="1932"/>
      <c r="CP47" s="1932"/>
      <c r="CQ47" s="1932"/>
      <c r="CR47" s="1932"/>
      <c r="CS47" s="1932"/>
      <c r="CT47" s="1932"/>
      <c r="CU47" s="1932"/>
      <c r="CV47" s="1932"/>
      <c r="CW47" s="1932"/>
      <c r="CX47" s="1932"/>
      <c r="CY47" s="1932"/>
      <c r="CZ47" s="1932"/>
      <c r="DE47" s="265"/>
    </row>
    <row r="48" spans="1:109" ht="12.95" customHeight="1">
      <c r="A48" s="268"/>
      <c r="B48" s="268"/>
      <c r="C48" s="268"/>
      <c r="D48" s="268"/>
      <c r="E48" s="268"/>
      <c r="F48" s="268"/>
      <c r="G48" s="268"/>
      <c r="H48" s="268"/>
      <c r="I48" s="268"/>
      <c r="J48" s="268"/>
      <c r="K48" s="268"/>
      <c r="L48" s="268"/>
      <c r="M48" s="268"/>
      <c r="N48" s="268"/>
      <c r="O48" s="273"/>
      <c r="P48" s="273"/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3"/>
      <c r="AT48" s="273"/>
      <c r="AU48" s="273"/>
      <c r="AV48" s="273"/>
      <c r="AW48" s="273"/>
      <c r="AX48" s="273"/>
      <c r="AY48" s="273"/>
      <c r="AZ48" s="273"/>
      <c r="BA48" s="273"/>
      <c r="BB48" s="273"/>
      <c r="BC48" s="273"/>
      <c r="BD48" s="273"/>
      <c r="BE48" s="273"/>
      <c r="BF48" s="273"/>
      <c r="BG48" s="273"/>
      <c r="BH48" s="273"/>
      <c r="BI48" s="273"/>
      <c r="BJ48" s="273"/>
      <c r="BK48" s="273"/>
      <c r="BL48" s="273"/>
      <c r="BM48" s="273"/>
      <c r="BN48" s="273"/>
      <c r="BO48" s="273"/>
      <c r="BP48" s="273"/>
      <c r="BQ48" s="273"/>
      <c r="BR48" s="273"/>
      <c r="BS48" s="273"/>
      <c r="BT48" s="273"/>
      <c r="BU48" s="273"/>
      <c r="BV48" s="273"/>
      <c r="BW48" s="273"/>
      <c r="BX48" s="273"/>
      <c r="BY48" s="273"/>
      <c r="BZ48" s="273"/>
      <c r="CA48" s="273"/>
      <c r="CB48" s="273"/>
      <c r="CC48" s="273"/>
      <c r="CD48" s="273"/>
      <c r="CE48" s="273"/>
      <c r="CF48" s="273"/>
      <c r="CG48" s="273"/>
      <c r="CH48" s="273"/>
      <c r="CI48" s="273"/>
      <c r="CJ48" s="273"/>
      <c r="CK48" s="273"/>
      <c r="CL48" s="273"/>
      <c r="CM48" s="273"/>
      <c r="CN48" s="273"/>
      <c r="CO48" s="273"/>
      <c r="CP48" s="273"/>
      <c r="CQ48" s="273"/>
      <c r="CR48" s="273"/>
      <c r="CS48" s="273"/>
      <c r="CT48" s="273"/>
      <c r="CU48" s="273"/>
      <c r="CV48" s="273"/>
      <c r="CW48" s="273"/>
      <c r="CX48" s="273"/>
      <c r="CY48" s="273"/>
      <c r="CZ48" s="273"/>
      <c r="DE48" s="265"/>
    </row>
    <row r="49" spans="1:109" ht="12.95" customHeight="1">
      <c r="A49" s="650" t="s">
        <v>3301</v>
      </c>
      <c r="B49" s="651"/>
      <c r="C49" s="651"/>
      <c r="D49" s="651"/>
      <c r="E49" s="651"/>
      <c r="F49" s="651"/>
      <c r="G49" s="651"/>
      <c r="H49" s="651"/>
      <c r="I49" s="651"/>
      <c r="J49" s="651"/>
      <c r="K49" s="651"/>
      <c r="L49" s="651"/>
      <c r="M49" s="651"/>
      <c r="N49" s="651"/>
      <c r="O49" s="651"/>
      <c r="P49" s="651"/>
      <c r="Q49" s="651"/>
      <c r="R49" s="651"/>
      <c r="S49" s="651"/>
      <c r="T49" s="651"/>
      <c r="U49" s="651"/>
      <c r="V49" s="651"/>
      <c r="W49" s="651"/>
      <c r="X49" s="651"/>
      <c r="Y49" s="651"/>
      <c r="Z49" s="651"/>
      <c r="AA49" s="651"/>
      <c r="AB49" s="651"/>
      <c r="AC49" s="651"/>
      <c r="AD49" s="651"/>
      <c r="AE49" s="651"/>
      <c r="AF49" s="651"/>
      <c r="AG49" s="651"/>
      <c r="AH49" s="651"/>
      <c r="AI49" s="651"/>
      <c r="AJ49" s="651"/>
      <c r="AK49" s="651"/>
      <c r="AL49" s="651"/>
      <c r="AM49" s="651"/>
      <c r="AN49" s="651"/>
      <c r="AO49" s="651"/>
      <c r="AP49" s="651"/>
      <c r="AQ49" s="651"/>
      <c r="AR49" s="651"/>
      <c r="AS49" s="651"/>
      <c r="AT49" s="651"/>
      <c r="AU49" s="651"/>
      <c r="AV49" s="651"/>
      <c r="AW49" s="651"/>
      <c r="AX49" s="651"/>
      <c r="AY49" s="651"/>
      <c r="AZ49" s="651"/>
      <c r="BA49" s="651"/>
      <c r="BB49" s="651"/>
      <c r="BC49" s="651"/>
      <c r="BD49" s="651"/>
      <c r="BE49" s="651"/>
      <c r="BF49" s="651"/>
      <c r="BG49" s="651"/>
      <c r="BH49" s="651"/>
      <c r="BI49" s="651"/>
      <c r="BJ49" s="651"/>
      <c r="BK49" s="651"/>
      <c r="BL49" s="651"/>
      <c r="BM49" s="651"/>
      <c r="BN49" s="651"/>
      <c r="BO49" s="651"/>
      <c r="BP49" s="651"/>
      <c r="BQ49" s="651"/>
      <c r="BR49" s="651"/>
      <c r="BS49" s="651"/>
      <c r="BT49" s="651"/>
      <c r="BU49" s="651"/>
      <c r="BV49" s="651"/>
      <c r="BW49" s="651"/>
      <c r="BX49" s="651"/>
      <c r="BY49" s="651"/>
      <c r="BZ49" s="651"/>
      <c r="CA49" s="651"/>
      <c r="CB49" s="651"/>
      <c r="CC49" s="651"/>
      <c r="CD49" s="651"/>
      <c r="CE49" s="651"/>
      <c r="CF49" s="651"/>
      <c r="CG49" s="651"/>
      <c r="CH49" s="651"/>
      <c r="CI49" s="651"/>
      <c r="CJ49" s="651"/>
      <c r="CK49" s="651"/>
      <c r="CL49" s="651"/>
      <c r="CM49" s="651"/>
      <c r="CN49" s="651"/>
      <c r="CO49" s="651"/>
      <c r="CP49" s="651"/>
      <c r="CQ49" s="651"/>
      <c r="CR49" s="651"/>
      <c r="CS49" s="651"/>
      <c r="CT49" s="651"/>
      <c r="CU49" s="651"/>
      <c r="CV49" s="651"/>
      <c r="CW49" s="651"/>
      <c r="CX49" s="651"/>
      <c r="CY49" s="651"/>
      <c r="CZ49" s="652"/>
      <c r="DA49"/>
      <c r="DE49" s="265"/>
    </row>
    <row r="50" spans="1:109" ht="12.95" customHeight="1">
      <c r="A50" s="653" t="s">
        <v>3300</v>
      </c>
      <c r="B50" s="654"/>
      <c r="C50" s="654"/>
      <c r="D50" s="654"/>
      <c r="E50" s="654"/>
      <c r="F50" s="654"/>
      <c r="G50" s="654"/>
      <c r="H50" s="654"/>
      <c r="I50" s="654"/>
      <c r="J50" s="654"/>
      <c r="K50" s="654"/>
      <c r="L50" s="654"/>
      <c r="M50" s="654"/>
      <c r="N50" s="654"/>
      <c r="O50" s="654"/>
      <c r="P50" s="654"/>
      <c r="Q50" s="654"/>
      <c r="R50" s="654"/>
      <c r="S50" s="654"/>
      <c r="T50" s="654"/>
      <c r="U50" s="654"/>
      <c r="V50" s="654"/>
      <c r="W50" s="654"/>
      <c r="X50" s="654"/>
      <c r="Y50" s="654"/>
      <c r="Z50" s="654"/>
      <c r="AA50" s="654"/>
      <c r="AB50" s="654"/>
      <c r="AC50" s="654"/>
      <c r="AD50" s="654"/>
      <c r="AE50" s="654"/>
      <c r="AF50" s="654"/>
      <c r="AG50" s="654"/>
      <c r="AH50" s="654"/>
      <c r="AI50" s="654"/>
      <c r="AJ50" s="654"/>
      <c r="AK50" s="654"/>
      <c r="AL50" s="654"/>
      <c r="AM50" s="654"/>
      <c r="AN50" s="654"/>
      <c r="AO50" s="654"/>
      <c r="AP50" s="654"/>
      <c r="AQ50" s="654"/>
      <c r="AR50" s="654"/>
      <c r="AS50" s="654"/>
      <c r="AT50" s="654"/>
      <c r="AU50" s="654"/>
      <c r="AV50" s="654"/>
      <c r="AW50" s="654"/>
      <c r="AX50" s="654"/>
      <c r="AY50" s="654"/>
      <c r="AZ50" s="654"/>
      <c r="BA50" s="654"/>
      <c r="BB50" s="654"/>
      <c r="BC50" s="654"/>
      <c r="BD50" s="654"/>
      <c r="BE50" s="654"/>
      <c r="BF50" s="654"/>
      <c r="BG50" s="654"/>
      <c r="BH50" s="654"/>
      <c r="BI50" s="654"/>
      <c r="BJ50" s="654"/>
      <c r="BK50" s="654"/>
      <c r="BL50" s="654"/>
      <c r="BM50" s="654"/>
      <c r="BN50" s="654"/>
      <c r="BO50" s="654"/>
      <c r="BP50" s="654"/>
      <c r="BQ50" s="654"/>
      <c r="BR50" s="654"/>
      <c r="BS50" s="654"/>
      <c r="BT50" s="654"/>
      <c r="BU50" s="654"/>
      <c r="BV50" s="654"/>
      <c r="BW50" s="654"/>
      <c r="BX50" s="654"/>
      <c r="BY50" s="654"/>
      <c r="BZ50" s="654"/>
      <c r="CA50" s="654"/>
      <c r="CB50" s="654"/>
      <c r="CC50" s="654"/>
      <c r="CD50" s="654"/>
      <c r="CE50" s="654"/>
      <c r="CF50" s="654"/>
      <c r="CG50" s="654"/>
      <c r="CH50" s="654"/>
      <c r="CI50" s="654"/>
      <c r="CJ50" s="654"/>
      <c r="CK50" s="654"/>
      <c r="CL50" s="654"/>
      <c r="CM50" s="654"/>
      <c r="CN50" s="654"/>
      <c r="CO50" s="654"/>
      <c r="CP50" s="654"/>
      <c r="CQ50" s="654"/>
      <c r="CR50" s="654"/>
      <c r="CS50" s="654"/>
      <c r="CT50" s="654"/>
      <c r="CU50" s="654"/>
      <c r="CV50" s="654"/>
      <c r="CW50" s="654"/>
      <c r="CX50" s="654"/>
      <c r="CY50" s="654"/>
      <c r="CZ50" s="655"/>
      <c r="DA50"/>
      <c r="DE50" s="265"/>
    </row>
    <row r="51" spans="1:109" ht="12.95" customHeight="1">
      <c r="A51" s="656"/>
      <c r="B51" s="656"/>
      <c r="C51" s="656"/>
      <c r="D51" s="656"/>
      <c r="E51" s="656"/>
      <c r="F51" s="656"/>
      <c r="G51" s="656"/>
      <c r="H51" s="656"/>
      <c r="I51" s="656"/>
      <c r="J51" s="656"/>
      <c r="K51" s="656"/>
      <c r="L51" s="656"/>
      <c r="M51" s="656"/>
      <c r="N51" s="656"/>
      <c r="O51" s="656"/>
      <c r="P51" s="656"/>
      <c r="Q51" s="656"/>
      <c r="R51" s="656"/>
      <c r="S51" s="656"/>
      <c r="T51" s="656"/>
      <c r="U51" s="656"/>
      <c r="V51" s="656"/>
      <c r="W51" s="656"/>
      <c r="X51" s="656"/>
      <c r="Y51" s="656"/>
      <c r="Z51" s="656"/>
      <c r="AA51" s="656"/>
      <c r="AB51" s="656"/>
      <c r="AC51" s="656"/>
      <c r="AD51" s="656"/>
      <c r="AE51" s="656"/>
      <c r="AF51" s="656"/>
      <c r="AG51" s="656"/>
      <c r="AH51" s="656"/>
      <c r="AI51" s="656"/>
      <c r="AJ51" s="656"/>
      <c r="AK51" s="656"/>
      <c r="AL51" s="656"/>
      <c r="AM51" s="656"/>
      <c r="AN51" s="656"/>
      <c r="AO51" s="656"/>
      <c r="AP51" s="656"/>
      <c r="AQ51" s="656"/>
      <c r="AR51" s="656"/>
      <c r="AS51" s="656"/>
      <c r="AT51" s="656"/>
      <c r="AU51" s="656"/>
      <c r="AV51" s="656"/>
      <c r="AW51" s="656"/>
      <c r="AX51" s="656"/>
      <c r="AY51" s="656"/>
      <c r="AZ51" s="656"/>
      <c r="BA51" s="656"/>
      <c r="BB51" s="656"/>
      <c r="BC51" s="656"/>
      <c r="BD51" s="656"/>
      <c r="BE51" s="656"/>
      <c r="BF51" s="656"/>
      <c r="BG51" s="656"/>
      <c r="BH51" s="656"/>
      <c r="BI51" s="656"/>
      <c r="BJ51" s="656"/>
      <c r="BK51" s="656"/>
      <c r="BL51" s="656"/>
      <c r="BM51" s="656"/>
      <c r="BN51" s="656"/>
      <c r="BO51" s="656"/>
      <c r="BP51" s="656"/>
      <c r="BQ51" s="656"/>
      <c r="BR51" s="656"/>
      <c r="BS51" s="656"/>
      <c r="BT51" s="656"/>
      <c r="BU51" s="656"/>
      <c r="BV51" s="656"/>
      <c r="BW51" s="656"/>
      <c r="BX51" s="656"/>
      <c r="BY51" s="656"/>
      <c r="BZ51" s="656"/>
      <c r="CA51" s="656"/>
      <c r="CB51" s="656"/>
      <c r="CC51" s="656"/>
      <c r="CD51" s="656"/>
      <c r="CE51" s="656"/>
      <c r="CF51" s="656"/>
      <c r="CG51" s="656"/>
      <c r="CH51" s="656"/>
      <c r="CI51" s="656"/>
      <c r="CJ51" s="656"/>
      <c r="CK51" s="656"/>
      <c r="CL51" s="656"/>
      <c r="CM51" s="656"/>
      <c r="CN51" s="656"/>
      <c r="CO51" s="656"/>
      <c r="CP51" s="656"/>
      <c r="CQ51" s="656"/>
      <c r="CR51" s="656"/>
      <c r="CS51" s="656"/>
      <c r="CT51" s="656"/>
      <c r="CU51" s="656"/>
      <c r="CV51" s="656"/>
      <c r="CW51" s="656"/>
      <c r="CX51" s="656"/>
      <c r="CY51" s="656"/>
      <c r="CZ51" s="656"/>
      <c r="DA51"/>
      <c r="DE51" s="265"/>
    </row>
    <row r="52" spans="1:109" ht="12.95" customHeight="1">
      <c r="A52" s="648"/>
      <c r="B52" s="648"/>
      <c r="C52" s="648"/>
      <c r="D52" s="648"/>
      <c r="E52" s="648"/>
      <c r="F52" s="648"/>
      <c r="G52" s="648"/>
      <c r="H52" s="648"/>
      <c r="I52" s="648"/>
      <c r="J52" s="648"/>
      <c r="K52" s="648"/>
      <c r="L52" s="648"/>
      <c r="M52" s="648"/>
      <c r="N52" s="648"/>
      <c r="O52" s="648"/>
      <c r="P52" s="648"/>
      <c r="Q52" s="648"/>
      <c r="R52" s="648"/>
      <c r="S52" s="648"/>
      <c r="T52" s="648"/>
      <c r="U52" s="648"/>
      <c r="V52" s="648"/>
      <c r="W52" s="648"/>
      <c r="X52" s="648"/>
      <c r="Y52" s="648"/>
      <c r="Z52" s="648"/>
      <c r="AA52" s="648"/>
      <c r="AB52" s="648"/>
      <c r="AC52" s="648"/>
      <c r="AD52" s="648"/>
      <c r="AE52" s="648"/>
      <c r="AF52" s="648"/>
      <c r="AG52" s="648"/>
      <c r="AH52" s="648"/>
      <c r="AI52" s="648"/>
      <c r="AJ52" s="648"/>
      <c r="AK52" s="648"/>
      <c r="AL52" s="648"/>
      <c r="AM52" s="648"/>
      <c r="AN52" s="648"/>
      <c r="AO52" s="648"/>
      <c r="AP52" s="648"/>
      <c r="AQ52" s="648"/>
      <c r="AR52" s="648"/>
      <c r="AS52" s="648"/>
      <c r="AT52" s="648"/>
      <c r="AU52" s="648"/>
      <c r="AV52" s="648"/>
      <c r="AW52" s="648"/>
      <c r="AX52" s="648"/>
      <c r="AY52" s="648"/>
      <c r="AZ52" s="648"/>
      <c r="BA52" s="648"/>
      <c r="BB52" s="648"/>
      <c r="BC52" s="648"/>
      <c r="BD52" s="648"/>
      <c r="BE52" s="648"/>
      <c r="BF52" s="648"/>
      <c r="BG52" s="648"/>
      <c r="BH52" s="648"/>
      <c r="BI52" s="648"/>
      <c r="BJ52" s="648"/>
      <c r="BK52" s="648"/>
      <c r="BL52" s="648"/>
      <c r="BM52" s="648"/>
      <c r="BN52" s="648"/>
      <c r="BO52" s="648"/>
      <c r="BP52" s="648"/>
      <c r="BQ52" s="648"/>
      <c r="BR52" s="648"/>
      <c r="BS52" s="648"/>
      <c r="BT52" s="648"/>
      <c r="BU52" s="648"/>
      <c r="BV52" s="648"/>
      <c r="BW52" s="648"/>
      <c r="BX52" s="648"/>
      <c r="BY52" s="648"/>
      <c r="BZ52" s="648"/>
      <c r="CA52" s="648"/>
      <c r="CB52" s="648"/>
      <c r="CC52" s="648"/>
      <c r="CD52" s="648"/>
      <c r="CE52" s="648"/>
      <c r="CF52" s="648"/>
      <c r="CG52" s="648"/>
      <c r="CH52" s="648"/>
      <c r="CI52" s="648"/>
      <c r="CJ52" s="648"/>
      <c r="CK52" s="648"/>
      <c r="CL52" s="648"/>
      <c r="CM52" s="648"/>
      <c r="CN52" s="648"/>
      <c r="CO52" s="648"/>
      <c r="CP52" s="648"/>
      <c r="CQ52" s="648"/>
      <c r="CR52" s="648"/>
      <c r="CS52" s="648"/>
      <c r="CT52" s="648"/>
      <c r="CU52" s="648"/>
      <c r="CV52" s="648"/>
      <c r="CW52" s="648"/>
      <c r="CX52" s="648"/>
      <c r="CY52" s="648"/>
      <c r="CZ52" s="648"/>
      <c r="DA52"/>
      <c r="DE52" s="265"/>
    </row>
    <row r="53" spans="1:109" ht="12.95" customHeight="1">
      <c r="A53" s="648"/>
      <c r="B53" s="648"/>
      <c r="C53" s="648"/>
      <c r="D53" s="648"/>
      <c r="E53" s="648"/>
      <c r="F53" s="648"/>
      <c r="G53" s="648"/>
      <c r="H53" s="648"/>
      <c r="I53" s="648"/>
      <c r="J53" s="648"/>
      <c r="K53" s="648"/>
      <c r="L53" s="648"/>
      <c r="M53" s="648"/>
      <c r="N53" s="648"/>
      <c r="O53" s="648"/>
      <c r="P53" s="648"/>
      <c r="Q53" s="648"/>
      <c r="R53" s="648"/>
      <c r="S53" s="648"/>
      <c r="T53" s="648"/>
      <c r="U53" s="648"/>
      <c r="V53" s="648"/>
      <c r="W53" s="648"/>
      <c r="X53" s="648"/>
      <c r="Y53" s="648"/>
      <c r="Z53" s="648"/>
      <c r="AA53" s="648"/>
      <c r="AB53" s="648"/>
      <c r="AC53" s="648"/>
      <c r="AD53" s="648"/>
      <c r="AE53" s="648"/>
      <c r="AF53" s="648"/>
      <c r="AG53" s="648"/>
      <c r="AH53" s="648"/>
      <c r="AI53" s="648"/>
      <c r="AJ53" s="648"/>
      <c r="AK53" s="648"/>
      <c r="AL53" s="648"/>
      <c r="AM53" s="648"/>
      <c r="AN53" s="648"/>
      <c r="AO53" s="648"/>
      <c r="AP53" s="648"/>
      <c r="AQ53" s="648"/>
      <c r="AR53" s="648"/>
      <c r="AS53" s="648"/>
      <c r="AT53" s="648"/>
      <c r="AU53" s="648"/>
      <c r="AV53" s="648"/>
      <c r="AW53" s="648"/>
      <c r="AX53" s="648"/>
      <c r="AY53" s="648"/>
      <c r="AZ53" s="648"/>
      <c r="BA53" s="648"/>
      <c r="BB53" s="648"/>
      <c r="BC53" s="648"/>
      <c r="BD53" s="648"/>
      <c r="BE53" s="648"/>
      <c r="BF53" s="648"/>
      <c r="BG53" s="648"/>
      <c r="BH53" s="648"/>
      <c r="BI53" s="648"/>
      <c r="BJ53" s="648"/>
      <c r="BK53" s="648"/>
      <c r="BL53" s="648"/>
      <c r="BM53" s="648"/>
      <c r="BN53" s="648"/>
      <c r="BO53" s="648"/>
      <c r="BP53" s="648"/>
      <c r="BQ53" s="648"/>
      <c r="BR53" s="648"/>
      <c r="BS53" s="648"/>
      <c r="BT53" s="648"/>
      <c r="BU53" s="648"/>
      <c r="BV53" s="648"/>
      <c r="BW53" s="648"/>
      <c r="BX53" s="648"/>
      <c r="BY53" s="648"/>
      <c r="BZ53" s="648"/>
      <c r="CA53" s="648"/>
      <c r="CB53" s="648"/>
      <c r="CC53" s="648"/>
      <c r="CD53" s="648"/>
      <c r="CE53" s="648"/>
      <c r="CF53" s="648"/>
      <c r="CG53" s="648"/>
      <c r="CH53" s="648"/>
      <c r="CI53" s="648"/>
      <c r="CJ53" s="648"/>
      <c r="CK53" s="648"/>
      <c r="CL53" s="648"/>
      <c r="CM53" s="648"/>
      <c r="CN53" s="648"/>
      <c r="CO53" s="648"/>
      <c r="CP53" s="648"/>
      <c r="CQ53" s="648"/>
      <c r="CR53" s="648"/>
      <c r="CS53" s="648"/>
      <c r="CT53" s="648"/>
      <c r="CU53" s="648"/>
      <c r="CV53" s="648"/>
      <c r="CW53" s="648"/>
      <c r="CX53" s="648"/>
      <c r="CY53" s="648"/>
      <c r="CZ53" s="648"/>
      <c r="DE53" s="265"/>
    </row>
    <row r="54" spans="1:109" ht="12.95" customHeight="1">
      <c r="A54" s="648"/>
      <c r="B54" s="648"/>
      <c r="C54" s="648"/>
      <c r="D54" s="648"/>
      <c r="E54" s="648"/>
      <c r="F54" s="648"/>
      <c r="G54" s="648"/>
      <c r="H54" s="648"/>
      <c r="I54" s="648"/>
      <c r="J54" s="648"/>
      <c r="K54" s="648"/>
      <c r="L54" s="648"/>
      <c r="M54" s="648"/>
      <c r="N54" s="648"/>
      <c r="O54" s="648"/>
      <c r="P54" s="648"/>
      <c r="Q54" s="648"/>
      <c r="R54" s="648"/>
      <c r="S54" s="648"/>
      <c r="T54" s="648"/>
      <c r="U54" s="648"/>
      <c r="V54" s="648"/>
      <c r="W54" s="648"/>
      <c r="X54" s="648"/>
      <c r="Y54" s="648"/>
      <c r="Z54" s="648"/>
      <c r="AA54" s="648"/>
      <c r="AB54" s="648"/>
      <c r="AC54" s="648"/>
      <c r="AD54" s="648"/>
      <c r="AE54" s="648"/>
      <c r="AF54" s="648"/>
      <c r="AG54" s="648"/>
      <c r="AH54" s="648"/>
      <c r="AI54" s="648"/>
      <c r="AJ54" s="648"/>
      <c r="AK54" s="648"/>
      <c r="AL54" s="648"/>
      <c r="AM54" s="648"/>
      <c r="AN54" s="648"/>
      <c r="AO54" s="648"/>
      <c r="AP54" s="648"/>
      <c r="AQ54" s="648"/>
      <c r="AR54" s="648"/>
      <c r="AS54" s="648"/>
      <c r="AT54" s="648"/>
      <c r="AU54" s="648"/>
      <c r="AV54" s="648"/>
      <c r="AW54" s="648"/>
      <c r="AX54" s="648"/>
      <c r="AY54" s="648"/>
      <c r="AZ54" s="648"/>
      <c r="BA54" s="648"/>
      <c r="BB54" s="648"/>
      <c r="BC54" s="648"/>
      <c r="BD54" s="648"/>
      <c r="BE54" s="648"/>
      <c r="BF54" s="648"/>
      <c r="BG54" s="648"/>
      <c r="BH54" s="648"/>
      <c r="BI54" s="648"/>
      <c r="BJ54" s="648"/>
      <c r="BK54" s="648"/>
      <c r="BL54" s="648"/>
      <c r="BM54" s="648"/>
      <c r="BN54" s="648"/>
      <c r="BO54" s="648"/>
      <c r="BP54" s="648"/>
      <c r="BQ54" s="648"/>
      <c r="BR54" s="648"/>
      <c r="BS54" s="648"/>
      <c r="BT54" s="648"/>
      <c r="BU54" s="648"/>
      <c r="BV54" s="648"/>
      <c r="BW54" s="648"/>
      <c r="BX54" s="648"/>
      <c r="BY54" s="648"/>
      <c r="BZ54" s="648"/>
      <c r="CA54" s="648"/>
      <c r="CB54" s="648"/>
      <c r="CC54" s="648"/>
      <c r="CD54" s="648"/>
      <c r="CE54" s="648"/>
      <c r="CF54" s="648"/>
      <c r="CG54" s="648"/>
      <c r="CH54" s="648"/>
      <c r="CI54" s="648"/>
      <c r="CJ54" s="648"/>
      <c r="CK54" s="648"/>
      <c r="CL54" s="648"/>
      <c r="CM54" s="648"/>
      <c r="CN54" s="648"/>
      <c r="CO54" s="648"/>
      <c r="CP54" s="648"/>
      <c r="CQ54" s="648"/>
      <c r="CR54" s="648"/>
      <c r="CS54" s="648"/>
      <c r="CT54" s="648"/>
      <c r="CU54" s="648"/>
      <c r="CV54" s="648"/>
      <c r="CW54" s="648"/>
      <c r="CX54" s="648"/>
      <c r="CY54" s="648"/>
      <c r="CZ54" s="648"/>
      <c r="DE54" s="265"/>
    </row>
    <row r="55" spans="1:109" ht="12.95" customHeight="1">
      <c r="A55" s="648"/>
      <c r="B55" s="648"/>
      <c r="C55" s="648"/>
      <c r="D55" s="648"/>
      <c r="E55" s="648"/>
      <c r="F55" s="648"/>
      <c r="G55" s="648"/>
      <c r="H55" s="648"/>
      <c r="I55" s="648"/>
      <c r="J55" s="648"/>
      <c r="K55" s="648"/>
      <c r="L55" s="648"/>
      <c r="M55" s="648"/>
      <c r="N55" s="648"/>
      <c r="O55" s="648"/>
      <c r="P55" s="648"/>
      <c r="Q55" s="648"/>
      <c r="R55" s="648"/>
      <c r="S55" s="648"/>
      <c r="T55" s="648"/>
      <c r="U55" s="648"/>
      <c r="V55" s="648"/>
      <c r="W55" s="648"/>
      <c r="X55" s="648"/>
      <c r="Y55" s="648"/>
      <c r="Z55" s="648"/>
      <c r="AA55" s="648"/>
      <c r="AB55" s="648"/>
      <c r="AC55" s="648"/>
      <c r="AD55" s="648"/>
      <c r="AE55" s="648"/>
      <c r="AF55" s="648"/>
      <c r="AG55" s="648"/>
      <c r="AH55" s="648"/>
      <c r="AI55" s="648"/>
      <c r="AJ55" s="648"/>
      <c r="AK55" s="648"/>
      <c r="AL55" s="648"/>
      <c r="AM55" s="648"/>
      <c r="AN55" s="648"/>
      <c r="AO55" s="648"/>
      <c r="AP55" s="648"/>
      <c r="AQ55" s="648"/>
      <c r="AR55" s="648"/>
      <c r="AS55" s="648"/>
      <c r="AT55" s="648"/>
      <c r="AU55" s="648"/>
      <c r="AV55" s="648"/>
      <c r="AW55" s="648"/>
      <c r="AX55" s="648"/>
      <c r="AY55" s="648"/>
      <c r="AZ55" s="648"/>
      <c r="BA55" s="648"/>
      <c r="BB55" s="648"/>
      <c r="BC55" s="648"/>
      <c r="BD55" s="648"/>
      <c r="BE55" s="648"/>
      <c r="BF55" s="648"/>
      <c r="BG55" s="648"/>
      <c r="BH55" s="648"/>
      <c r="BI55" s="648"/>
      <c r="BJ55" s="648"/>
      <c r="BK55" s="648"/>
      <c r="BL55" s="648"/>
      <c r="BM55" s="648"/>
      <c r="BN55" s="648"/>
      <c r="BO55" s="648"/>
      <c r="BP55" s="648"/>
      <c r="BQ55" s="648"/>
      <c r="BR55" s="648"/>
      <c r="BS55" s="648"/>
      <c r="BT55" s="648"/>
      <c r="BU55" s="648"/>
      <c r="BV55" s="648"/>
      <c r="BW55" s="648"/>
      <c r="BX55" s="648"/>
      <c r="BY55" s="648"/>
      <c r="BZ55" s="648"/>
      <c r="CA55" s="648"/>
      <c r="CB55" s="648"/>
      <c r="CC55" s="648"/>
      <c r="CD55" s="648"/>
      <c r="CE55" s="648"/>
      <c r="CF55" s="648"/>
      <c r="CG55" s="648"/>
      <c r="CH55" s="648"/>
      <c r="CI55" s="648"/>
      <c r="CJ55" s="648"/>
      <c r="CK55" s="648"/>
      <c r="CL55" s="648"/>
      <c r="CM55" s="648"/>
      <c r="CN55" s="648"/>
      <c r="CO55" s="648"/>
      <c r="CP55" s="648"/>
      <c r="CQ55" s="648"/>
      <c r="CR55" s="648"/>
      <c r="CS55" s="648"/>
      <c r="CT55" s="648"/>
      <c r="CU55" s="648"/>
      <c r="CV55" s="648"/>
      <c r="CW55" s="648"/>
      <c r="CX55" s="648"/>
      <c r="CY55" s="648"/>
      <c r="CZ55" s="648"/>
      <c r="DE55" s="265"/>
    </row>
    <row r="56" spans="1:109" ht="12.95" customHeight="1">
      <c r="A56" s="648"/>
      <c r="B56" s="648"/>
      <c r="C56" s="648"/>
      <c r="D56" s="648"/>
      <c r="E56" s="648"/>
      <c r="F56" s="648"/>
      <c r="G56" s="648"/>
      <c r="H56" s="648"/>
      <c r="I56" s="648"/>
      <c r="J56" s="648"/>
      <c r="K56" s="648"/>
      <c r="L56" s="648"/>
      <c r="M56" s="648"/>
      <c r="N56" s="648"/>
      <c r="O56" s="648"/>
      <c r="P56" s="648"/>
      <c r="Q56" s="648"/>
      <c r="R56" s="648"/>
      <c r="S56" s="648"/>
      <c r="T56" s="648"/>
      <c r="U56" s="648"/>
      <c r="V56" s="648"/>
      <c r="W56" s="648"/>
      <c r="X56" s="648"/>
      <c r="Y56" s="648"/>
      <c r="Z56" s="648"/>
      <c r="AA56" s="648"/>
      <c r="AB56" s="648"/>
      <c r="AC56" s="648"/>
      <c r="AD56" s="648"/>
      <c r="AE56" s="648"/>
      <c r="AF56" s="648"/>
      <c r="AG56" s="648"/>
      <c r="AH56" s="648"/>
      <c r="AI56" s="648"/>
      <c r="AJ56" s="648"/>
      <c r="AK56" s="648"/>
      <c r="AL56" s="648"/>
      <c r="AM56" s="648"/>
      <c r="AN56" s="648"/>
      <c r="AO56" s="648"/>
      <c r="AP56" s="648"/>
      <c r="AQ56" s="648"/>
      <c r="AR56" s="648"/>
      <c r="AS56" s="648"/>
      <c r="AT56" s="648"/>
      <c r="AU56" s="648"/>
      <c r="AV56" s="648"/>
      <c r="AW56" s="648"/>
      <c r="AX56" s="648"/>
      <c r="AY56" s="648"/>
      <c r="AZ56" s="648"/>
      <c r="BA56" s="648"/>
      <c r="BB56" s="648"/>
      <c r="BC56" s="648"/>
      <c r="BD56" s="648"/>
      <c r="BE56" s="648"/>
      <c r="BF56" s="648"/>
      <c r="BG56" s="648"/>
      <c r="BH56" s="648"/>
      <c r="BI56" s="648"/>
      <c r="BJ56" s="648"/>
      <c r="BK56" s="648"/>
      <c r="BL56" s="648"/>
      <c r="BM56" s="648"/>
      <c r="BN56" s="648"/>
      <c r="BO56" s="648"/>
      <c r="BP56" s="648"/>
      <c r="BQ56" s="648"/>
      <c r="BR56" s="648"/>
      <c r="BS56" s="648"/>
      <c r="BT56" s="648"/>
      <c r="BU56" s="648"/>
      <c r="BV56" s="648"/>
      <c r="BW56" s="648"/>
      <c r="BX56" s="648"/>
      <c r="BY56" s="648"/>
      <c r="BZ56" s="648"/>
      <c r="CA56" s="648"/>
      <c r="CB56" s="648"/>
      <c r="CC56" s="648"/>
      <c r="CD56" s="648"/>
      <c r="CE56" s="648"/>
      <c r="CF56" s="648"/>
      <c r="CG56" s="648"/>
      <c r="CH56" s="648"/>
      <c r="CI56" s="648"/>
      <c r="CJ56" s="648"/>
      <c r="CK56" s="648"/>
      <c r="CL56" s="648"/>
      <c r="CM56" s="648"/>
      <c r="CN56" s="648"/>
      <c r="CO56" s="648"/>
      <c r="CP56" s="648"/>
      <c r="CQ56" s="648"/>
      <c r="CR56" s="648"/>
      <c r="CS56" s="648"/>
      <c r="CT56" s="648"/>
      <c r="CU56" s="648"/>
      <c r="CV56" s="648"/>
      <c r="CW56" s="648"/>
      <c r="CX56" s="648"/>
      <c r="CY56" s="648"/>
      <c r="CZ56" s="648"/>
      <c r="DE56" s="265"/>
    </row>
    <row r="57" spans="1:109" ht="12.95" customHeight="1">
      <c r="A57" s="648"/>
      <c r="B57" s="648"/>
      <c r="C57" s="648"/>
      <c r="D57" s="648"/>
      <c r="E57" s="648"/>
      <c r="F57" s="648"/>
      <c r="G57" s="648"/>
      <c r="H57" s="648"/>
      <c r="I57" s="648"/>
      <c r="J57" s="648"/>
      <c r="K57" s="648"/>
      <c r="L57" s="648"/>
      <c r="M57" s="648"/>
      <c r="N57" s="648"/>
      <c r="O57" s="648"/>
      <c r="P57" s="648"/>
      <c r="Q57" s="648"/>
      <c r="R57" s="648"/>
      <c r="S57" s="648"/>
      <c r="T57" s="648"/>
      <c r="U57" s="648"/>
      <c r="V57" s="648"/>
      <c r="W57" s="648"/>
      <c r="X57" s="648"/>
      <c r="Y57" s="648"/>
      <c r="Z57" s="648"/>
      <c r="AA57" s="648"/>
      <c r="AB57" s="648"/>
      <c r="AC57" s="648"/>
      <c r="AD57" s="648"/>
      <c r="AE57" s="648"/>
      <c r="AF57" s="648"/>
      <c r="AG57" s="648"/>
      <c r="AH57" s="648"/>
      <c r="AI57" s="648"/>
      <c r="AJ57" s="648"/>
      <c r="AK57" s="648"/>
      <c r="AL57" s="648"/>
      <c r="AM57" s="648"/>
      <c r="AN57" s="648"/>
      <c r="AO57" s="648"/>
      <c r="AP57" s="648"/>
      <c r="AQ57" s="648"/>
      <c r="AR57" s="648"/>
      <c r="AS57" s="648"/>
      <c r="AT57" s="648"/>
      <c r="AU57" s="648"/>
      <c r="AV57" s="648"/>
      <c r="AW57" s="648"/>
      <c r="AX57" s="648"/>
      <c r="AY57" s="648"/>
      <c r="AZ57" s="648"/>
      <c r="BA57" s="648"/>
      <c r="BB57" s="648"/>
      <c r="BC57" s="648"/>
      <c r="BD57" s="648"/>
      <c r="BE57" s="648"/>
      <c r="BF57" s="648"/>
      <c r="BG57" s="648"/>
      <c r="BH57" s="648"/>
      <c r="BI57" s="648"/>
      <c r="BJ57" s="648"/>
      <c r="BK57" s="648"/>
      <c r="BL57" s="648"/>
      <c r="BM57" s="648"/>
      <c r="BN57" s="648"/>
      <c r="BO57" s="648"/>
      <c r="BP57" s="648"/>
      <c r="BQ57" s="648"/>
      <c r="BR57" s="648"/>
      <c r="BS57" s="648"/>
      <c r="BT57" s="648"/>
      <c r="BU57" s="648"/>
      <c r="BV57" s="648"/>
      <c r="BW57" s="648"/>
      <c r="BX57" s="648"/>
      <c r="BY57" s="648"/>
      <c r="BZ57" s="648"/>
      <c r="CA57" s="648"/>
      <c r="CB57" s="648"/>
      <c r="CC57" s="648"/>
      <c r="CD57" s="648"/>
      <c r="CE57" s="648"/>
      <c r="CF57" s="648"/>
      <c r="CG57" s="648"/>
      <c r="CH57" s="648"/>
      <c r="CI57" s="648"/>
      <c r="CJ57" s="648"/>
      <c r="CK57" s="648"/>
      <c r="CL57" s="648"/>
      <c r="CM57" s="648"/>
      <c r="CN57" s="648"/>
      <c r="CO57" s="648"/>
      <c r="CP57" s="648"/>
      <c r="CQ57" s="648"/>
      <c r="CR57" s="648"/>
      <c r="CS57" s="648"/>
      <c r="CT57" s="648"/>
      <c r="CU57" s="648"/>
      <c r="CV57" s="648"/>
      <c r="CW57" s="648"/>
      <c r="CX57" s="648"/>
      <c r="CY57" s="648"/>
      <c r="CZ57" s="648"/>
      <c r="DE57" s="265"/>
    </row>
    <row r="58" spans="1:109" ht="12.95" customHeight="1">
      <c r="A58" s="648"/>
      <c r="B58" s="648"/>
      <c r="C58" s="648"/>
      <c r="D58" s="648"/>
      <c r="E58" s="648"/>
      <c r="F58" s="648"/>
      <c r="G58" s="648"/>
      <c r="H58" s="648"/>
      <c r="I58" s="648"/>
      <c r="J58" s="648"/>
      <c r="K58" s="648"/>
      <c r="L58" s="648"/>
      <c r="M58" s="648"/>
      <c r="N58" s="648"/>
      <c r="O58" s="648"/>
      <c r="P58" s="648"/>
      <c r="Q58" s="648"/>
      <c r="R58" s="648"/>
      <c r="S58" s="648"/>
      <c r="T58" s="648"/>
      <c r="U58" s="648"/>
      <c r="V58" s="648"/>
      <c r="W58" s="648"/>
      <c r="X58" s="648"/>
      <c r="Y58" s="648"/>
      <c r="Z58" s="648"/>
      <c r="AA58" s="648"/>
      <c r="AB58" s="648"/>
      <c r="AC58" s="648"/>
      <c r="AD58" s="648"/>
      <c r="AE58" s="648"/>
      <c r="AF58" s="648"/>
      <c r="AG58" s="648"/>
      <c r="AH58" s="648"/>
      <c r="AI58" s="648"/>
      <c r="AJ58" s="648"/>
      <c r="AK58" s="648"/>
      <c r="AL58" s="648"/>
      <c r="AM58" s="648"/>
      <c r="AN58" s="648"/>
      <c r="AO58" s="648"/>
      <c r="AP58" s="648"/>
      <c r="AQ58" s="648"/>
      <c r="AR58" s="648"/>
      <c r="AS58" s="648"/>
      <c r="AT58" s="648"/>
      <c r="AU58" s="648"/>
      <c r="AV58" s="648"/>
      <c r="AW58" s="648"/>
      <c r="AX58" s="648"/>
      <c r="AY58" s="648"/>
      <c r="AZ58" s="648"/>
      <c r="BA58" s="648"/>
      <c r="BB58" s="648"/>
      <c r="BC58" s="648"/>
      <c r="BD58" s="648"/>
      <c r="BE58" s="648"/>
      <c r="BF58" s="648"/>
      <c r="BG58" s="648"/>
      <c r="BH58" s="648"/>
      <c r="BI58" s="648"/>
      <c r="BJ58" s="648"/>
      <c r="BK58" s="648"/>
      <c r="BL58" s="648"/>
      <c r="BM58" s="648"/>
      <c r="BN58" s="648"/>
      <c r="BO58" s="648"/>
      <c r="BP58" s="648"/>
      <c r="BQ58" s="648"/>
      <c r="BR58" s="648"/>
      <c r="BS58" s="648"/>
      <c r="BT58" s="648"/>
      <c r="BU58" s="648"/>
      <c r="BV58" s="648"/>
      <c r="BW58" s="648"/>
      <c r="BX58" s="648"/>
      <c r="BY58" s="648"/>
      <c r="BZ58" s="648"/>
      <c r="CA58" s="648"/>
      <c r="CB58" s="648"/>
      <c r="CC58" s="648"/>
      <c r="CD58" s="648"/>
      <c r="CE58" s="648"/>
      <c r="CF58" s="648"/>
      <c r="CG58" s="648"/>
      <c r="CH58" s="648"/>
      <c r="CI58" s="648"/>
      <c r="CJ58" s="648"/>
      <c r="CK58" s="648"/>
      <c r="CL58" s="648"/>
      <c r="CM58" s="648"/>
      <c r="CN58" s="648"/>
      <c r="CO58" s="648"/>
      <c r="CP58" s="648"/>
      <c r="CQ58" s="648"/>
      <c r="CR58" s="648"/>
      <c r="CS58" s="648"/>
      <c r="CT58" s="648"/>
      <c r="CU58" s="648"/>
      <c r="CV58" s="648"/>
      <c r="CW58" s="648"/>
      <c r="CX58" s="648"/>
      <c r="CY58" s="648"/>
      <c r="CZ58" s="648"/>
      <c r="DE58" s="265"/>
    </row>
    <row r="59" spans="1:109" ht="12.95" customHeight="1">
      <c r="A59" s="648"/>
      <c r="B59" s="648"/>
      <c r="C59" s="648"/>
      <c r="D59" s="648"/>
      <c r="E59" s="648"/>
      <c r="F59" s="648"/>
      <c r="G59" s="648"/>
      <c r="H59" s="648"/>
      <c r="I59" s="648"/>
      <c r="J59" s="648"/>
      <c r="K59" s="648"/>
      <c r="L59" s="648"/>
      <c r="M59" s="648"/>
      <c r="N59" s="648"/>
      <c r="O59" s="648"/>
      <c r="P59" s="648"/>
      <c r="Q59" s="648"/>
      <c r="R59" s="648"/>
      <c r="S59" s="648"/>
      <c r="T59" s="648"/>
      <c r="U59" s="648"/>
      <c r="V59" s="648"/>
      <c r="W59" s="648"/>
      <c r="X59" s="648"/>
      <c r="Y59" s="648"/>
      <c r="Z59" s="648"/>
      <c r="AA59" s="648"/>
      <c r="AB59" s="648"/>
      <c r="AC59" s="648"/>
      <c r="AD59" s="648"/>
      <c r="AE59" s="648"/>
      <c r="AF59" s="648"/>
      <c r="AG59" s="648"/>
      <c r="AH59" s="648"/>
      <c r="AI59" s="648"/>
      <c r="AJ59" s="648"/>
      <c r="AK59" s="648"/>
      <c r="AL59" s="648"/>
      <c r="AM59" s="648"/>
      <c r="AN59" s="648"/>
      <c r="AO59" s="648"/>
      <c r="AP59" s="648"/>
      <c r="AQ59" s="648"/>
      <c r="AR59" s="648"/>
      <c r="AS59" s="648"/>
      <c r="AT59" s="648"/>
      <c r="AU59" s="648"/>
      <c r="AV59" s="648"/>
      <c r="AW59" s="648"/>
      <c r="AX59" s="648"/>
      <c r="AY59" s="648"/>
      <c r="AZ59" s="648"/>
      <c r="BA59" s="648"/>
      <c r="BB59" s="648"/>
      <c r="BC59" s="648"/>
      <c r="BD59" s="648"/>
      <c r="BE59" s="648"/>
      <c r="BF59" s="648"/>
      <c r="BG59" s="648"/>
      <c r="BH59" s="648"/>
      <c r="BI59" s="648"/>
      <c r="BJ59" s="648"/>
      <c r="BK59" s="648"/>
      <c r="BL59" s="648"/>
      <c r="BM59" s="648"/>
      <c r="BN59" s="648"/>
      <c r="BO59" s="648"/>
      <c r="BP59" s="648"/>
      <c r="BQ59" s="648"/>
      <c r="BR59" s="648"/>
      <c r="BS59" s="648"/>
      <c r="BT59" s="648"/>
      <c r="BU59" s="648"/>
      <c r="BV59" s="648"/>
      <c r="BW59" s="648"/>
      <c r="BX59" s="648"/>
      <c r="BY59" s="648"/>
      <c r="BZ59" s="648"/>
      <c r="CA59" s="648"/>
      <c r="CB59" s="648"/>
      <c r="CC59" s="648"/>
      <c r="CD59" s="648"/>
      <c r="CE59" s="648"/>
      <c r="CF59" s="648"/>
      <c r="CG59" s="648"/>
      <c r="CH59" s="648"/>
      <c r="CI59" s="648"/>
      <c r="CJ59" s="648"/>
      <c r="CK59" s="648"/>
      <c r="CL59" s="648"/>
      <c r="CM59" s="648"/>
      <c r="CN59" s="648"/>
      <c r="CO59" s="648"/>
      <c r="CP59" s="648"/>
      <c r="CQ59" s="648"/>
      <c r="CR59" s="648"/>
      <c r="CS59" s="648"/>
      <c r="CT59" s="648"/>
      <c r="CU59" s="648"/>
      <c r="CV59" s="648"/>
      <c r="CW59" s="648"/>
      <c r="CX59" s="648"/>
      <c r="CY59" s="648"/>
      <c r="CZ59" s="648"/>
      <c r="DA59" s="265"/>
      <c r="DB59" s="265"/>
      <c r="DC59" s="265"/>
      <c r="DD59" s="265"/>
      <c r="DE59" s="265"/>
    </row>
    <row r="60" spans="1:109" ht="12.95" customHeight="1">
      <c r="A60" s="648"/>
      <c r="B60" s="648"/>
      <c r="C60" s="648"/>
      <c r="D60" s="648"/>
      <c r="E60" s="648"/>
      <c r="F60" s="648"/>
      <c r="G60" s="648"/>
      <c r="H60" s="648"/>
      <c r="I60" s="648"/>
      <c r="J60" s="648"/>
      <c r="K60" s="648"/>
      <c r="L60" s="648"/>
      <c r="M60" s="648"/>
      <c r="N60" s="648"/>
      <c r="O60" s="648"/>
      <c r="P60" s="648"/>
      <c r="Q60" s="648"/>
      <c r="R60" s="648"/>
      <c r="S60" s="648"/>
      <c r="T60" s="648"/>
      <c r="U60" s="648"/>
      <c r="V60" s="648"/>
      <c r="W60" s="648"/>
      <c r="X60" s="648"/>
      <c r="Y60" s="648"/>
      <c r="Z60" s="648"/>
      <c r="AA60" s="648"/>
      <c r="AB60" s="648"/>
      <c r="AC60" s="648"/>
      <c r="AD60" s="648"/>
      <c r="AE60" s="648"/>
      <c r="AF60" s="648"/>
      <c r="AG60" s="648"/>
      <c r="AH60" s="648"/>
      <c r="AI60" s="648"/>
      <c r="AJ60" s="648"/>
      <c r="AK60" s="648"/>
      <c r="AL60" s="648"/>
      <c r="AM60" s="648"/>
      <c r="AN60" s="648"/>
      <c r="AO60" s="648"/>
      <c r="AP60" s="648"/>
      <c r="AQ60" s="648"/>
      <c r="AR60" s="648"/>
      <c r="AS60" s="648"/>
      <c r="AT60" s="648"/>
      <c r="AU60" s="648"/>
      <c r="AV60" s="648"/>
      <c r="AW60" s="648"/>
      <c r="AX60" s="648"/>
      <c r="AY60" s="648"/>
      <c r="AZ60" s="648"/>
      <c r="BA60" s="648"/>
      <c r="BB60" s="648"/>
      <c r="BC60" s="648"/>
      <c r="BD60" s="648"/>
      <c r="BE60" s="648"/>
      <c r="BF60" s="648"/>
      <c r="BG60" s="648"/>
      <c r="BH60" s="648"/>
      <c r="BI60" s="648"/>
      <c r="BJ60" s="648"/>
      <c r="BK60" s="648"/>
      <c r="BL60" s="648"/>
      <c r="BM60" s="648"/>
      <c r="BN60" s="648"/>
      <c r="BO60" s="648"/>
      <c r="BP60" s="648"/>
      <c r="BQ60" s="648"/>
      <c r="BR60" s="648"/>
      <c r="BS60" s="648"/>
      <c r="BT60" s="648"/>
      <c r="BU60" s="648"/>
      <c r="BV60" s="648"/>
      <c r="BW60" s="648"/>
      <c r="BX60" s="648"/>
      <c r="BY60" s="648"/>
      <c r="BZ60" s="648"/>
      <c r="CA60" s="648"/>
      <c r="CB60" s="648"/>
      <c r="CC60" s="648"/>
      <c r="CD60" s="648"/>
      <c r="CE60" s="648"/>
      <c r="CF60" s="648"/>
      <c r="CG60" s="648"/>
      <c r="CH60" s="648"/>
      <c r="CI60" s="648"/>
      <c r="CJ60" s="648"/>
      <c r="CK60" s="648"/>
      <c r="CL60" s="648"/>
      <c r="CM60" s="648"/>
      <c r="CN60" s="648"/>
      <c r="CO60" s="648"/>
      <c r="CP60" s="648"/>
      <c r="CQ60" s="648"/>
      <c r="CR60" s="648"/>
      <c r="CS60" s="648"/>
      <c r="CT60" s="648"/>
      <c r="CU60" s="648"/>
      <c r="CV60" s="648"/>
      <c r="CW60" s="648"/>
      <c r="CX60" s="648"/>
      <c r="CY60" s="648"/>
      <c r="CZ60" s="648"/>
      <c r="DB60" s="265"/>
      <c r="DC60" s="265"/>
      <c r="DD60" s="265"/>
      <c r="DE60" s="265"/>
    </row>
    <row r="61" spans="1:109" ht="12.95" customHeight="1">
      <c r="A61" s="648"/>
      <c r="B61" s="648"/>
      <c r="C61" s="648"/>
      <c r="D61" s="648"/>
      <c r="E61" s="648"/>
      <c r="F61" s="648"/>
      <c r="G61" s="648"/>
      <c r="H61" s="648"/>
      <c r="I61" s="648"/>
      <c r="J61" s="648"/>
      <c r="K61" s="648"/>
      <c r="L61" s="648"/>
      <c r="M61" s="648"/>
      <c r="N61" s="648"/>
      <c r="O61" s="648"/>
      <c r="P61" s="648"/>
      <c r="Q61" s="648"/>
      <c r="R61" s="648"/>
      <c r="S61" s="648"/>
      <c r="T61" s="648"/>
      <c r="U61" s="648"/>
      <c r="V61" s="648"/>
      <c r="W61" s="648"/>
      <c r="X61" s="648"/>
      <c r="Y61" s="648"/>
      <c r="Z61" s="648"/>
      <c r="AA61" s="648"/>
      <c r="AB61" s="648"/>
      <c r="AC61" s="648"/>
      <c r="AD61" s="648"/>
      <c r="AE61" s="648"/>
      <c r="AF61" s="648"/>
      <c r="AG61" s="648"/>
      <c r="AH61" s="648"/>
      <c r="AI61" s="648"/>
      <c r="AJ61" s="648"/>
      <c r="AK61" s="648"/>
      <c r="AL61" s="648"/>
      <c r="AM61" s="648"/>
      <c r="AN61" s="648"/>
      <c r="AO61" s="648"/>
      <c r="AP61" s="648"/>
      <c r="AQ61" s="648"/>
      <c r="AR61" s="648"/>
      <c r="AS61" s="648"/>
      <c r="AT61" s="648"/>
      <c r="AU61" s="648"/>
      <c r="AV61" s="648"/>
      <c r="AW61" s="648"/>
      <c r="AX61" s="648"/>
      <c r="AY61" s="648"/>
      <c r="AZ61" s="648"/>
      <c r="BA61" s="648"/>
      <c r="BB61" s="648"/>
      <c r="BC61" s="648"/>
      <c r="BD61" s="648"/>
      <c r="BE61" s="648"/>
      <c r="BF61" s="648"/>
      <c r="BG61" s="648"/>
      <c r="BH61" s="648"/>
      <c r="BI61" s="648"/>
      <c r="BJ61" s="648"/>
      <c r="BK61" s="648"/>
      <c r="BL61" s="648"/>
      <c r="BM61" s="648"/>
      <c r="BN61" s="648"/>
      <c r="BO61" s="648"/>
      <c r="BP61" s="648"/>
      <c r="BQ61" s="648"/>
      <c r="BR61" s="648"/>
      <c r="BS61" s="648"/>
      <c r="BT61" s="648"/>
      <c r="BU61" s="648"/>
      <c r="BV61" s="648"/>
      <c r="BW61" s="648"/>
      <c r="BX61" s="648"/>
      <c r="BY61" s="648"/>
      <c r="BZ61" s="648"/>
      <c r="CA61" s="648"/>
      <c r="CB61" s="648"/>
      <c r="CC61" s="648"/>
      <c r="CD61" s="648"/>
      <c r="CE61" s="648"/>
      <c r="CF61" s="648"/>
      <c r="CG61" s="648"/>
      <c r="CH61" s="648"/>
      <c r="CI61" s="648"/>
      <c r="CJ61" s="648"/>
      <c r="CK61" s="648"/>
      <c r="CL61" s="648"/>
      <c r="CM61" s="648"/>
      <c r="CN61" s="648"/>
      <c r="CO61" s="648"/>
      <c r="CP61" s="648"/>
      <c r="CQ61" s="648"/>
      <c r="CR61" s="648"/>
      <c r="CS61" s="648"/>
      <c r="CT61" s="648"/>
      <c r="CU61" s="648"/>
      <c r="CV61" s="648"/>
      <c r="CW61" s="648"/>
      <c r="CX61" s="648"/>
      <c r="CY61" s="648"/>
      <c r="CZ61" s="648"/>
      <c r="DA61" s="460"/>
      <c r="DB61" s="265"/>
      <c r="DC61" s="265"/>
      <c r="DD61" s="265"/>
      <c r="DE61" s="265"/>
    </row>
    <row r="62" spans="1:109" ht="12.95" customHeight="1">
      <c r="A62" s="648"/>
      <c r="B62" s="648"/>
      <c r="C62" s="648"/>
      <c r="D62" s="648"/>
      <c r="E62" s="648"/>
      <c r="F62" s="648"/>
      <c r="G62" s="648"/>
      <c r="H62" s="648"/>
      <c r="I62" s="648"/>
      <c r="J62" s="648"/>
      <c r="K62" s="648"/>
      <c r="L62" s="648"/>
      <c r="M62" s="648"/>
      <c r="N62" s="648"/>
      <c r="O62" s="648"/>
      <c r="P62" s="648"/>
      <c r="Q62" s="648"/>
      <c r="R62" s="648"/>
      <c r="S62" s="648"/>
      <c r="T62" s="648"/>
      <c r="U62" s="648"/>
      <c r="V62" s="648"/>
      <c r="W62" s="648"/>
      <c r="X62" s="648"/>
      <c r="Y62" s="648"/>
      <c r="Z62" s="648"/>
      <c r="AA62" s="648"/>
      <c r="AB62" s="648"/>
      <c r="AC62" s="648"/>
      <c r="AD62" s="648"/>
      <c r="AE62" s="648"/>
      <c r="AF62" s="648"/>
      <c r="AG62" s="648"/>
      <c r="AH62" s="648"/>
      <c r="AI62" s="648"/>
      <c r="AJ62" s="648"/>
      <c r="AK62" s="648"/>
      <c r="AL62" s="648"/>
      <c r="AM62" s="648"/>
      <c r="AN62" s="648"/>
      <c r="AO62" s="648"/>
      <c r="AP62" s="648"/>
      <c r="AQ62" s="648"/>
      <c r="AR62" s="648"/>
      <c r="AS62" s="648"/>
      <c r="AT62" s="648"/>
      <c r="AU62" s="648"/>
      <c r="AV62" s="648"/>
      <c r="AW62" s="648"/>
      <c r="AX62" s="648"/>
      <c r="AY62" s="648"/>
      <c r="AZ62" s="648"/>
      <c r="BA62" s="648"/>
      <c r="BB62" s="648"/>
      <c r="BC62" s="648"/>
      <c r="BD62" s="648"/>
      <c r="BE62" s="648"/>
      <c r="BF62" s="648"/>
      <c r="BG62" s="648"/>
      <c r="BH62" s="648"/>
      <c r="BI62" s="648"/>
      <c r="BJ62" s="648"/>
      <c r="BK62" s="648"/>
      <c r="BL62" s="648"/>
      <c r="BM62" s="648"/>
      <c r="BN62" s="648"/>
      <c r="BO62" s="648"/>
      <c r="BP62" s="648"/>
      <c r="BQ62" s="648"/>
      <c r="BR62" s="648"/>
      <c r="BS62" s="648"/>
      <c r="BT62" s="648"/>
      <c r="BU62" s="648"/>
      <c r="BV62" s="648"/>
      <c r="BW62" s="648"/>
      <c r="BX62" s="648"/>
      <c r="BY62" s="648"/>
      <c r="BZ62" s="648"/>
      <c r="CA62" s="648"/>
      <c r="CB62" s="648"/>
      <c r="CC62" s="648"/>
      <c r="CD62" s="648"/>
      <c r="CE62" s="648"/>
      <c r="CF62" s="648"/>
      <c r="CG62" s="648"/>
      <c r="CH62" s="648"/>
      <c r="CI62" s="648"/>
      <c r="CJ62" s="648"/>
      <c r="CK62" s="648"/>
      <c r="CL62" s="648"/>
      <c r="CM62" s="648"/>
      <c r="CN62" s="648"/>
      <c r="CO62" s="648"/>
      <c r="CP62" s="648"/>
      <c r="CQ62" s="648"/>
      <c r="CR62" s="648"/>
      <c r="CS62" s="648"/>
      <c r="CT62" s="648"/>
      <c r="CU62" s="648"/>
      <c r="CV62" s="648"/>
      <c r="CW62" s="648"/>
      <c r="CX62" s="648"/>
      <c r="CY62" s="648"/>
      <c r="CZ62" s="648"/>
      <c r="DA62" s="460"/>
      <c r="DB62" s="265"/>
      <c r="DC62" s="265"/>
      <c r="DD62" s="265"/>
      <c r="DE62" s="265"/>
    </row>
    <row r="63" spans="1:109" ht="12.95" customHeight="1">
      <c r="A63" s="648"/>
      <c r="B63" s="648"/>
      <c r="C63" s="648"/>
      <c r="D63" s="648"/>
      <c r="E63" s="648"/>
      <c r="F63" s="648"/>
      <c r="G63" s="648"/>
      <c r="H63" s="648"/>
      <c r="I63" s="648"/>
      <c r="J63" s="648"/>
      <c r="K63" s="648"/>
      <c r="L63" s="648"/>
      <c r="M63" s="648"/>
      <c r="N63" s="648"/>
      <c r="O63" s="648"/>
      <c r="P63" s="648"/>
      <c r="Q63" s="648"/>
      <c r="R63" s="648"/>
      <c r="S63" s="648"/>
      <c r="T63" s="648"/>
      <c r="U63" s="648"/>
      <c r="V63" s="648"/>
      <c r="W63" s="648"/>
      <c r="X63" s="648"/>
      <c r="Y63" s="648"/>
      <c r="Z63" s="648"/>
      <c r="AA63" s="648"/>
      <c r="AB63" s="648"/>
      <c r="AC63" s="648"/>
      <c r="AD63" s="648"/>
      <c r="AE63" s="648"/>
      <c r="AF63" s="648"/>
      <c r="AG63" s="648"/>
      <c r="AH63" s="648"/>
      <c r="AI63" s="648"/>
      <c r="AJ63" s="648"/>
      <c r="AK63" s="648"/>
      <c r="AL63" s="648"/>
      <c r="AM63" s="648"/>
      <c r="AN63" s="648"/>
      <c r="AO63" s="648"/>
      <c r="AP63" s="648"/>
      <c r="AQ63" s="648"/>
      <c r="AR63" s="648"/>
      <c r="AS63" s="648"/>
      <c r="AT63" s="648"/>
      <c r="AU63" s="648"/>
      <c r="AV63" s="648"/>
      <c r="AW63" s="648"/>
      <c r="AX63" s="648"/>
      <c r="AY63" s="648"/>
      <c r="AZ63" s="648"/>
      <c r="BA63" s="648"/>
      <c r="BB63" s="648"/>
      <c r="BC63" s="648"/>
      <c r="BD63" s="648"/>
      <c r="BE63" s="648"/>
      <c r="BF63" s="648"/>
      <c r="BG63" s="648"/>
      <c r="BH63" s="648"/>
      <c r="BI63" s="648"/>
      <c r="BJ63" s="648"/>
      <c r="BK63" s="648"/>
      <c r="BL63" s="648"/>
      <c r="BM63" s="648"/>
      <c r="BN63" s="648"/>
      <c r="BO63" s="648"/>
      <c r="BP63" s="648"/>
      <c r="BQ63" s="648"/>
      <c r="BR63" s="648"/>
      <c r="BS63" s="648"/>
      <c r="BT63" s="648"/>
      <c r="BU63" s="648"/>
      <c r="BV63" s="648"/>
      <c r="BW63" s="648"/>
      <c r="BX63" s="648"/>
      <c r="BY63" s="648"/>
      <c r="BZ63" s="648"/>
      <c r="CA63" s="648"/>
      <c r="CB63" s="648"/>
      <c r="CC63" s="648"/>
      <c r="CD63" s="648"/>
      <c r="CE63" s="648"/>
      <c r="CF63" s="648"/>
      <c r="CG63" s="648"/>
      <c r="CH63" s="648"/>
      <c r="CI63" s="648"/>
      <c r="CJ63" s="648"/>
      <c r="CK63" s="648"/>
      <c r="CL63" s="648"/>
      <c r="CM63" s="648"/>
      <c r="CN63" s="648"/>
      <c r="CO63" s="648"/>
      <c r="CP63" s="648"/>
      <c r="CQ63" s="648"/>
      <c r="CR63" s="648"/>
      <c r="CS63" s="648"/>
      <c r="CT63" s="648"/>
      <c r="CU63" s="648"/>
      <c r="CV63" s="648"/>
      <c r="CW63" s="648"/>
      <c r="CX63" s="648"/>
      <c r="CY63" s="648"/>
      <c r="CZ63" s="648"/>
      <c r="DA63" s="265"/>
      <c r="DB63" s="265"/>
      <c r="DC63" s="265"/>
      <c r="DD63" s="265"/>
      <c r="DE63" s="265"/>
    </row>
    <row r="64" spans="1:109" ht="12.95" customHeight="1">
      <c r="A64" s="648"/>
      <c r="B64" s="648"/>
      <c r="C64" s="648"/>
      <c r="D64" s="648"/>
      <c r="E64" s="648"/>
      <c r="F64" s="648"/>
      <c r="G64" s="648"/>
      <c r="H64" s="648"/>
      <c r="I64" s="648"/>
      <c r="J64" s="648"/>
      <c r="K64" s="648"/>
      <c r="L64" s="648"/>
      <c r="M64" s="648"/>
      <c r="N64" s="648"/>
      <c r="O64" s="648"/>
      <c r="P64" s="648"/>
      <c r="Q64" s="648"/>
      <c r="R64" s="648"/>
      <c r="S64" s="648"/>
      <c r="T64" s="648"/>
      <c r="U64" s="648"/>
      <c r="V64" s="648"/>
      <c r="W64" s="648"/>
      <c r="X64" s="648"/>
      <c r="Y64" s="648"/>
      <c r="Z64" s="648"/>
      <c r="AA64" s="648"/>
      <c r="AB64" s="648"/>
      <c r="AC64" s="648"/>
      <c r="AD64" s="648"/>
      <c r="AE64" s="648"/>
      <c r="AF64" s="648"/>
      <c r="AG64" s="648"/>
      <c r="AH64" s="648"/>
      <c r="AI64" s="648"/>
      <c r="AJ64" s="648"/>
      <c r="AK64" s="648"/>
      <c r="AL64" s="648"/>
      <c r="AM64" s="648"/>
      <c r="AN64" s="648"/>
      <c r="AO64" s="648"/>
      <c r="AP64" s="648"/>
      <c r="AQ64" s="648"/>
      <c r="AR64" s="648"/>
      <c r="AS64" s="648"/>
      <c r="AT64" s="648"/>
      <c r="AU64" s="648"/>
      <c r="AV64" s="648"/>
      <c r="AW64" s="648"/>
      <c r="AX64" s="648"/>
      <c r="AY64" s="648"/>
      <c r="AZ64" s="648"/>
      <c r="BA64" s="648"/>
      <c r="BB64" s="648"/>
      <c r="BC64" s="648"/>
      <c r="BD64" s="648"/>
      <c r="BE64" s="648"/>
      <c r="BF64" s="648"/>
      <c r="BG64" s="648"/>
      <c r="BH64" s="648"/>
      <c r="BI64" s="648"/>
      <c r="BJ64" s="648"/>
      <c r="BK64" s="648"/>
      <c r="BL64" s="648"/>
      <c r="BM64" s="648"/>
      <c r="BN64" s="648"/>
      <c r="BO64" s="648"/>
      <c r="BP64" s="648"/>
      <c r="BQ64" s="648"/>
      <c r="BR64" s="648"/>
      <c r="BS64" s="648"/>
      <c r="BT64" s="648"/>
      <c r="BU64" s="648"/>
      <c r="BV64" s="648"/>
      <c r="BW64" s="648"/>
      <c r="BX64" s="648"/>
      <c r="BY64" s="648"/>
      <c r="BZ64" s="648"/>
      <c r="CA64" s="648"/>
      <c r="CB64" s="648"/>
      <c r="CC64" s="648"/>
      <c r="CD64" s="648"/>
      <c r="CE64" s="648"/>
      <c r="CF64" s="648"/>
      <c r="CG64" s="648"/>
      <c r="CH64" s="648"/>
      <c r="CI64" s="648"/>
      <c r="CJ64" s="648"/>
      <c r="CK64" s="648"/>
      <c r="CL64" s="648"/>
      <c r="CM64" s="648"/>
      <c r="CN64" s="648"/>
      <c r="CO64" s="648"/>
      <c r="CP64" s="648"/>
      <c r="CQ64" s="648"/>
      <c r="CR64" s="648"/>
      <c r="CS64" s="648"/>
      <c r="CT64" s="648"/>
      <c r="CU64" s="648"/>
      <c r="CV64" s="648"/>
      <c r="CW64" s="648"/>
      <c r="CX64" s="648"/>
      <c r="CY64" s="648"/>
      <c r="CZ64" s="648"/>
      <c r="DA64" s="265"/>
      <c r="DB64" s="265"/>
      <c r="DC64" s="265"/>
      <c r="DD64" s="265"/>
      <c r="DE64" s="265"/>
    </row>
    <row r="65" spans="1:109" ht="12.95" customHeight="1">
      <c r="A65" s="648"/>
      <c r="B65" s="648"/>
      <c r="C65" s="648"/>
      <c r="D65" s="648"/>
      <c r="E65" s="648"/>
      <c r="F65" s="648"/>
      <c r="G65" s="648"/>
      <c r="H65" s="648"/>
      <c r="I65" s="648"/>
      <c r="J65" s="648"/>
      <c r="K65" s="648"/>
      <c r="L65" s="648"/>
      <c r="M65" s="648"/>
      <c r="N65" s="648"/>
      <c r="O65" s="648"/>
      <c r="P65" s="648"/>
      <c r="Q65" s="648"/>
      <c r="R65" s="648"/>
      <c r="S65" s="648"/>
      <c r="T65" s="648"/>
      <c r="U65" s="648"/>
      <c r="V65" s="648"/>
      <c r="W65" s="648"/>
      <c r="X65" s="648"/>
      <c r="Y65" s="648"/>
      <c r="Z65" s="648"/>
      <c r="AA65" s="648"/>
      <c r="AB65" s="648"/>
      <c r="AC65" s="648"/>
      <c r="AD65" s="648"/>
      <c r="AE65" s="648"/>
      <c r="AF65" s="648"/>
      <c r="AG65" s="648"/>
      <c r="AH65" s="648"/>
      <c r="AI65" s="648"/>
      <c r="AJ65" s="648"/>
      <c r="AK65" s="648"/>
      <c r="AL65" s="648"/>
      <c r="AM65" s="648"/>
      <c r="AN65" s="648"/>
      <c r="AO65" s="648"/>
      <c r="AP65" s="648"/>
      <c r="AQ65" s="648"/>
      <c r="AR65" s="648"/>
      <c r="AS65" s="648"/>
      <c r="AT65" s="648"/>
      <c r="AU65" s="648"/>
      <c r="AV65" s="648"/>
      <c r="AW65" s="648"/>
      <c r="AX65" s="648"/>
      <c r="AY65" s="648"/>
      <c r="AZ65" s="648"/>
      <c r="BA65" s="648"/>
      <c r="BB65" s="648"/>
      <c r="BC65" s="648"/>
      <c r="BD65" s="648"/>
      <c r="BE65" s="648"/>
      <c r="BF65" s="648"/>
      <c r="BG65" s="648"/>
      <c r="BH65" s="648"/>
      <c r="BI65" s="648"/>
      <c r="BJ65" s="648"/>
      <c r="BK65" s="648"/>
      <c r="BL65" s="648"/>
      <c r="BM65" s="648"/>
      <c r="BN65" s="648"/>
      <c r="BO65" s="648"/>
      <c r="BP65" s="648"/>
      <c r="BQ65" s="648"/>
      <c r="BR65" s="648"/>
      <c r="BS65" s="648"/>
      <c r="BT65" s="648"/>
      <c r="BU65" s="648"/>
      <c r="BV65" s="648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8"/>
      <c r="CN65" s="648"/>
      <c r="CO65" s="648"/>
      <c r="CP65" s="648"/>
      <c r="CQ65" s="648"/>
      <c r="CR65" s="648"/>
      <c r="CS65" s="648"/>
      <c r="CT65" s="648"/>
      <c r="CU65" s="648"/>
      <c r="CV65" s="648"/>
      <c r="CW65" s="648"/>
      <c r="CX65" s="648"/>
      <c r="CY65" s="648"/>
      <c r="CZ65" s="648"/>
      <c r="DA65" s="265"/>
      <c r="DB65" s="265"/>
      <c r="DC65" s="265"/>
      <c r="DD65" s="265"/>
      <c r="DE65" s="265"/>
    </row>
    <row r="66" spans="1:109" ht="12.95" customHeight="1">
      <c r="A66" s="648"/>
      <c r="B66" s="648"/>
      <c r="C66" s="648"/>
      <c r="D66" s="648"/>
      <c r="E66" s="648"/>
      <c r="F66" s="648"/>
      <c r="G66" s="648"/>
      <c r="H66" s="648"/>
      <c r="I66" s="648"/>
      <c r="J66" s="648"/>
      <c r="K66" s="648"/>
      <c r="L66" s="648"/>
      <c r="M66" s="648"/>
      <c r="N66" s="648"/>
      <c r="O66" s="648"/>
      <c r="P66" s="648"/>
      <c r="Q66" s="648"/>
      <c r="R66" s="648"/>
      <c r="S66" s="648"/>
      <c r="T66" s="648"/>
      <c r="U66" s="648"/>
      <c r="V66" s="648"/>
      <c r="W66" s="648"/>
      <c r="X66" s="648"/>
      <c r="Y66" s="648"/>
      <c r="Z66" s="648"/>
      <c r="AA66" s="648"/>
      <c r="AB66" s="648"/>
      <c r="AC66" s="648"/>
      <c r="AD66" s="648"/>
      <c r="AE66" s="648"/>
      <c r="AF66" s="648"/>
      <c r="AG66" s="648"/>
      <c r="AH66" s="648"/>
      <c r="AI66" s="648"/>
      <c r="AJ66" s="648"/>
      <c r="AK66" s="648"/>
      <c r="AL66" s="648"/>
      <c r="AM66" s="648"/>
      <c r="AN66" s="648"/>
      <c r="AO66" s="648"/>
      <c r="AP66" s="648"/>
      <c r="AQ66" s="648"/>
      <c r="AR66" s="648"/>
      <c r="AS66" s="648"/>
      <c r="AT66" s="648"/>
      <c r="AU66" s="648"/>
      <c r="AV66" s="648"/>
      <c r="AW66" s="648"/>
      <c r="AX66" s="648"/>
      <c r="AY66" s="648"/>
      <c r="AZ66" s="648"/>
      <c r="BA66" s="648"/>
      <c r="BB66" s="648"/>
      <c r="BC66" s="648"/>
      <c r="BD66" s="648"/>
      <c r="BE66" s="648"/>
      <c r="BF66" s="648"/>
      <c r="BG66" s="648"/>
      <c r="BH66" s="648"/>
      <c r="BI66" s="648"/>
      <c r="BJ66" s="648"/>
      <c r="BK66" s="648"/>
      <c r="BL66" s="648"/>
      <c r="BM66" s="648"/>
      <c r="BN66" s="648"/>
      <c r="BO66" s="648"/>
      <c r="BP66" s="648"/>
      <c r="BQ66" s="648"/>
      <c r="BR66" s="648"/>
      <c r="BS66" s="648"/>
      <c r="BT66" s="648"/>
      <c r="BU66" s="648"/>
      <c r="BV66" s="648"/>
      <c r="BW66" s="648"/>
      <c r="BX66" s="648"/>
      <c r="BY66" s="648"/>
      <c r="BZ66" s="648"/>
      <c r="CA66" s="648"/>
      <c r="CB66" s="648"/>
      <c r="CC66" s="648"/>
      <c r="CD66" s="648"/>
      <c r="CE66" s="648"/>
      <c r="CF66" s="648"/>
      <c r="CG66" s="648"/>
      <c r="CH66" s="648"/>
      <c r="CI66" s="648"/>
      <c r="CJ66" s="648"/>
      <c r="CK66" s="648"/>
      <c r="CL66" s="648"/>
      <c r="CM66" s="648"/>
      <c r="CN66" s="648"/>
      <c r="CO66" s="648"/>
      <c r="CP66" s="648"/>
      <c r="CQ66" s="648"/>
      <c r="CR66" s="648"/>
      <c r="CS66" s="648"/>
      <c r="CT66" s="648"/>
      <c r="CU66" s="648"/>
      <c r="CV66" s="648"/>
      <c r="CW66" s="648"/>
      <c r="CX66" s="648"/>
      <c r="CY66" s="648"/>
      <c r="CZ66" s="648"/>
      <c r="DA66" s="265"/>
      <c r="DB66" s="265"/>
      <c r="DC66" s="265"/>
      <c r="DD66" s="265"/>
      <c r="DE66" s="265"/>
    </row>
    <row r="67" spans="1:109" ht="12.95" customHeight="1">
      <c r="A67" s="648"/>
      <c r="B67" s="648"/>
      <c r="C67" s="648"/>
      <c r="D67" s="648"/>
      <c r="E67" s="648"/>
      <c r="F67" s="648"/>
      <c r="G67" s="648"/>
      <c r="H67" s="648"/>
      <c r="I67" s="648"/>
      <c r="J67" s="648"/>
      <c r="K67" s="648"/>
      <c r="L67" s="648"/>
      <c r="M67" s="648"/>
      <c r="N67" s="648"/>
      <c r="O67" s="648"/>
      <c r="P67" s="648"/>
      <c r="Q67" s="648"/>
      <c r="R67" s="648"/>
      <c r="S67" s="648"/>
      <c r="T67" s="648"/>
      <c r="U67" s="648"/>
      <c r="V67" s="648"/>
      <c r="W67" s="648"/>
      <c r="X67" s="648"/>
      <c r="Y67" s="648"/>
      <c r="Z67" s="648"/>
      <c r="AA67" s="648"/>
      <c r="AB67" s="648"/>
      <c r="AC67" s="648"/>
      <c r="AD67" s="648"/>
      <c r="AE67" s="648"/>
      <c r="AF67" s="648"/>
      <c r="AG67" s="648"/>
      <c r="AH67" s="648"/>
      <c r="AI67" s="648"/>
      <c r="AJ67" s="648"/>
      <c r="AK67" s="648"/>
      <c r="AL67" s="648"/>
      <c r="AM67" s="648"/>
      <c r="AN67" s="648"/>
      <c r="AO67" s="648"/>
      <c r="AP67" s="648"/>
      <c r="AQ67" s="648"/>
      <c r="AR67" s="648"/>
      <c r="AS67" s="648"/>
      <c r="AT67" s="648"/>
      <c r="AU67" s="648"/>
      <c r="AV67" s="648"/>
      <c r="AW67" s="648"/>
      <c r="AX67" s="648"/>
      <c r="AY67" s="648"/>
      <c r="AZ67" s="648"/>
      <c r="BA67" s="648"/>
      <c r="BB67" s="648"/>
      <c r="BC67" s="648"/>
      <c r="BD67" s="648"/>
      <c r="BE67" s="648"/>
      <c r="BF67" s="648"/>
      <c r="BG67" s="648"/>
      <c r="BH67" s="648"/>
      <c r="BI67" s="648"/>
      <c r="BJ67" s="648"/>
      <c r="BK67" s="648"/>
      <c r="BL67" s="648"/>
      <c r="BM67" s="648"/>
      <c r="BN67" s="648"/>
      <c r="BO67" s="648"/>
      <c r="BP67" s="648"/>
      <c r="BQ67" s="648"/>
      <c r="BR67" s="648"/>
      <c r="BS67" s="648"/>
      <c r="BT67" s="648"/>
      <c r="BU67" s="648"/>
      <c r="BV67" s="648"/>
      <c r="BW67" s="648"/>
      <c r="BX67" s="648"/>
      <c r="BY67" s="648"/>
      <c r="BZ67" s="648"/>
      <c r="CA67" s="648"/>
      <c r="CB67" s="648"/>
      <c r="CC67" s="648"/>
      <c r="CD67" s="648"/>
      <c r="CE67" s="648"/>
      <c r="CF67" s="648"/>
      <c r="CG67" s="648"/>
      <c r="CH67" s="648"/>
      <c r="CI67" s="648"/>
      <c r="CJ67" s="648"/>
      <c r="CK67" s="648"/>
      <c r="CL67" s="648"/>
      <c r="CM67" s="648"/>
      <c r="CN67" s="648"/>
      <c r="CO67" s="648"/>
      <c r="CP67" s="648"/>
      <c r="CQ67" s="648"/>
      <c r="CR67" s="648"/>
      <c r="CS67" s="648"/>
      <c r="CT67" s="648"/>
      <c r="CU67" s="648"/>
      <c r="CV67" s="648"/>
      <c r="CW67" s="648"/>
      <c r="CX67" s="648"/>
      <c r="CY67" s="648"/>
      <c r="CZ67" s="648"/>
      <c r="DA67" s="265"/>
      <c r="DB67" s="265"/>
      <c r="DC67" s="265"/>
      <c r="DD67" s="265"/>
      <c r="DE67" s="265"/>
    </row>
    <row r="68" spans="1:109" ht="12.95" customHeight="1">
      <c r="A68" s="648"/>
      <c r="B68" s="648"/>
      <c r="C68" s="648"/>
      <c r="D68" s="648"/>
      <c r="E68" s="648"/>
      <c r="F68" s="648"/>
      <c r="G68" s="648"/>
      <c r="H68" s="648"/>
      <c r="I68" s="648"/>
      <c r="J68" s="648"/>
      <c r="K68" s="648"/>
      <c r="L68" s="648"/>
      <c r="M68" s="648"/>
      <c r="N68" s="648"/>
      <c r="O68" s="648"/>
      <c r="P68" s="648"/>
      <c r="Q68" s="648"/>
      <c r="R68" s="648"/>
      <c r="S68" s="648"/>
      <c r="T68" s="648"/>
      <c r="U68" s="648"/>
      <c r="V68" s="648"/>
      <c r="W68" s="648"/>
      <c r="X68" s="648"/>
      <c r="Y68" s="648"/>
      <c r="Z68" s="648"/>
      <c r="AA68" s="648"/>
      <c r="AB68" s="648"/>
      <c r="AC68" s="648"/>
      <c r="AD68" s="648"/>
      <c r="AE68" s="648"/>
      <c r="AF68" s="648"/>
      <c r="AG68" s="648"/>
      <c r="AH68" s="648"/>
      <c r="AI68" s="648"/>
      <c r="AJ68" s="648"/>
      <c r="AK68" s="648"/>
      <c r="AL68" s="648"/>
      <c r="AM68" s="648"/>
      <c r="AN68" s="648"/>
      <c r="AO68" s="648"/>
      <c r="AP68" s="648"/>
      <c r="AQ68" s="648"/>
      <c r="AR68" s="648"/>
      <c r="AS68" s="648"/>
      <c r="AT68" s="648"/>
      <c r="AU68" s="648"/>
      <c r="AV68" s="648"/>
      <c r="AW68" s="648"/>
      <c r="AX68" s="648"/>
      <c r="AY68" s="648"/>
      <c r="AZ68" s="648"/>
      <c r="BA68" s="648"/>
      <c r="BB68" s="648"/>
      <c r="BC68" s="648"/>
      <c r="BD68" s="648"/>
      <c r="BE68" s="648"/>
      <c r="BF68" s="648"/>
      <c r="BG68" s="648"/>
      <c r="BH68" s="648"/>
      <c r="BI68" s="648"/>
      <c r="BJ68" s="648"/>
      <c r="BK68" s="648"/>
      <c r="BL68" s="648"/>
      <c r="BM68" s="648"/>
      <c r="BN68" s="648"/>
      <c r="BO68" s="648"/>
      <c r="BP68" s="648"/>
      <c r="BQ68" s="648"/>
      <c r="BR68" s="648"/>
      <c r="BS68" s="648"/>
      <c r="BT68" s="648"/>
      <c r="BU68" s="648"/>
      <c r="BV68" s="648"/>
      <c r="BW68" s="648"/>
      <c r="BX68" s="648"/>
      <c r="BY68" s="648"/>
      <c r="BZ68" s="648"/>
      <c r="CA68" s="648"/>
      <c r="CB68" s="648"/>
      <c r="CC68" s="648"/>
      <c r="CD68" s="648"/>
      <c r="CE68" s="648"/>
      <c r="CF68" s="648"/>
      <c r="CG68" s="648"/>
      <c r="CH68" s="648"/>
      <c r="CI68" s="648"/>
      <c r="CJ68" s="648"/>
      <c r="CK68" s="648"/>
      <c r="CL68" s="648"/>
      <c r="CM68" s="648"/>
      <c r="CN68" s="648"/>
      <c r="CO68" s="648"/>
      <c r="CP68" s="648"/>
      <c r="CQ68" s="648"/>
      <c r="CR68" s="648"/>
      <c r="CS68" s="648"/>
      <c r="CT68" s="648"/>
      <c r="CU68" s="648"/>
      <c r="CV68" s="648"/>
      <c r="CW68" s="648"/>
      <c r="CX68" s="648"/>
      <c r="CY68" s="648"/>
      <c r="CZ68" s="648"/>
      <c r="DA68" s="265"/>
      <c r="DB68" s="265"/>
      <c r="DC68" s="265"/>
      <c r="DD68" s="265"/>
      <c r="DE68" s="265"/>
    </row>
    <row r="69" spans="1:109" ht="12.95" customHeight="1">
      <c r="A69" s="648"/>
      <c r="B69" s="648"/>
      <c r="C69" s="648"/>
      <c r="D69" s="648"/>
      <c r="E69" s="648"/>
      <c r="F69" s="648"/>
      <c r="G69" s="648"/>
      <c r="H69" s="648"/>
      <c r="I69" s="648"/>
      <c r="J69" s="648"/>
      <c r="K69" s="648"/>
      <c r="L69" s="648"/>
      <c r="M69" s="648"/>
      <c r="N69" s="648"/>
      <c r="O69" s="648"/>
      <c r="P69" s="648"/>
      <c r="Q69" s="648"/>
      <c r="R69" s="648"/>
      <c r="S69" s="648"/>
      <c r="T69" s="648"/>
      <c r="U69" s="648"/>
      <c r="V69" s="648"/>
      <c r="W69" s="648"/>
      <c r="X69" s="648"/>
      <c r="Y69" s="648"/>
      <c r="Z69" s="648"/>
      <c r="AA69" s="648"/>
      <c r="AB69" s="648"/>
      <c r="AC69" s="648"/>
      <c r="AD69" s="648"/>
      <c r="AE69" s="648"/>
      <c r="AF69" s="648"/>
      <c r="AG69" s="648"/>
      <c r="AH69" s="648"/>
      <c r="AI69" s="648"/>
      <c r="AJ69" s="648"/>
      <c r="AK69" s="648"/>
      <c r="AL69" s="648"/>
      <c r="AM69" s="648"/>
      <c r="AN69" s="648"/>
      <c r="AO69" s="648"/>
      <c r="AP69" s="648"/>
      <c r="AQ69" s="648"/>
      <c r="AR69" s="648"/>
      <c r="AS69" s="648"/>
      <c r="AT69" s="648"/>
      <c r="AU69" s="648"/>
      <c r="AV69" s="648"/>
      <c r="AW69" s="648"/>
      <c r="AX69" s="648"/>
      <c r="AY69" s="648"/>
      <c r="AZ69" s="648"/>
      <c r="BA69" s="648"/>
      <c r="BB69" s="648"/>
      <c r="BC69" s="648"/>
      <c r="BD69" s="648"/>
      <c r="BE69" s="648"/>
      <c r="BF69" s="648"/>
      <c r="BG69" s="648"/>
      <c r="BH69" s="648"/>
      <c r="BI69" s="648"/>
      <c r="BJ69" s="648"/>
      <c r="BK69" s="648"/>
      <c r="BL69" s="648"/>
      <c r="BM69" s="648"/>
      <c r="BN69" s="648"/>
      <c r="BO69" s="648"/>
      <c r="BP69" s="648"/>
      <c r="BQ69" s="648"/>
      <c r="BR69" s="648"/>
      <c r="BS69" s="648"/>
      <c r="BT69" s="648"/>
      <c r="BU69" s="648"/>
      <c r="BV69" s="648"/>
      <c r="BW69" s="648"/>
      <c r="BX69" s="648"/>
      <c r="BY69" s="648"/>
      <c r="BZ69" s="648"/>
      <c r="CA69" s="648"/>
      <c r="CB69" s="648"/>
      <c r="CC69" s="648"/>
      <c r="CD69" s="648"/>
      <c r="CE69" s="648"/>
      <c r="CF69" s="648"/>
      <c r="CG69" s="648"/>
      <c r="CH69" s="648"/>
      <c r="CI69" s="648"/>
      <c r="CJ69" s="648"/>
      <c r="CK69" s="648"/>
      <c r="CL69" s="648"/>
      <c r="CM69" s="648"/>
      <c r="CN69" s="648"/>
      <c r="CO69" s="648"/>
      <c r="CP69" s="648"/>
      <c r="CQ69" s="648"/>
      <c r="CR69" s="648"/>
      <c r="CS69" s="648"/>
      <c r="CT69" s="648"/>
      <c r="CU69" s="648"/>
      <c r="CV69" s="648"/>
      <c r="CW69" s="648"/>
      <c r="CX69" s="648"/>
      <c r="CY69" s="648"/>
      <c r="CZ69" s="648"/>
      <c r="DA69" s="265"/>
      <c r="DB69" s="265"/>
      <c r="DC69" s="265"/>
      <c r="DD69" s="265"/>
      <c r="DE69" s="265"/>
    </row>
    <row r="70" spans="1:109" ht="12.95" customHeight="1">
      <c r="A70" s="648"/>
      <c r="B70" s="648"/>
      <c r="C70" s="648"/>
      <c r="D70" s="648"/>
      <c r="E70" s="648"/>
      <c r="F70" s="648"/>
      <c r="G70" s="648"/>
      <c r="H70" s="648"/>
      <c r="I70" s="648"/>
      <c r="J70" s="648"/>
      <c r="K70" s="648"/>
      <c r="L70" s="648"/>
      <c r="M70" s="648"/>
      <c r="N70" s="648"/>
      <c r="O70" s="648"/>
      <c r="P70" s="648"/>
      <c r="Q70" s="648"/>
      <c r="R70" s="648"/>
      <c r="S70" s="648"/>
      <c r="T70" s="648"/>
      <c r="U70" s="648"/>
      <c r="V70" s="648"/>
      <c r="W70" s="648"/>
      <c r="X70" s="648"/>
      <c r="Y70" s="648"/>
      <c r="Z70" s="648"/>
      <c r="AA70" s="648"/>
      <c r="AB70" s="648"/>
      <c r="AC70" s="648"/>
      <c r="AD70" s="648"/>
      <c r="AE70" s="648"/>
      <c r="AF70" s="648"/>
      <c r="AG70" s="648"/>
      <c r="AH70" s="648"/>
      <c r="AI70" s="648"/>
      <c r="AJ70" s="648"/>
      <c r="AK70" s="648"/>
      <c r="AL70" s="648"/>
      <c r="AM70" s="648"/>
      <c r="AN70" s="648"/>
      <c r="AO70" s="648"/>
      <c r="AP70" s="648"/>
      <c r="AQ70" s="648"/>
      <c r="AR70" s="648"/>
      <c r="AS70" s="648"/>
      <c r="AT70" s="648"/>
      <c r="AU70" s="648"/>
      <c r="AV70" s="648"/>
      <c r="AW70" s="648"/>
      <c r="AX70" s="648"/>
      <c r="AY70" s="648"/>
      <c r="AZ70" s="648"/>
      <c r="BA70" s="648"/>
      <c r="BB70" s="648"/>
      <c r="BC70" s="648"/>
      <c r="BD70" s="648"/>
      <c r="BE70" s="648"/>
      <c r="BF70" s="648"/>
      <c r="BG70" s="648"/>
      <c r="BH70" s="648"/>
      <c r="BI70" s="648"/>
      <c r="BJ70" s="648"/>
      <c r="BK70" s="648"/>
      <c r="BL70" s="648"/>
      <c r="BM70" s="648"/>
      <c r="BN70" s="648"/>
      <c r="BO70" s="648"/>
      <c r="BP70" s="648"/>
      <c r="BQ70" s="648"/>
      <c r="BR70" s="648"/>
      <c r="BS70" s="648"/>
      <c r="BT70" s="648"/>
      <c r="BU70" s="648"/>
      <c r="BV70" s="648"/>
      <c r="BW70" s="648"/>
      <c r="BX70" s="648"/>
      <c r="BY70" s="648"/>
      <c r="BZ70" s="648"/>
      <c r="CA70" s="648"/>
      <c r="CB70" s="648"/>
      <c r="CC70" s="648"/>
      <c r="CD70" s="648"/>
      <c r="CE70" s="648"/>
      <c r="CF70" s="648"/>
      <c r="CG70" s="648"/>
      <c r="CH70" s="648"/>
      <c r="CI70" s="648"/>
      <c r="CJ70" s="648"/>
      <c r="CK70" s="648"/>
      <c r="CL70" s="648"/>
      <c r="CM70" s="648"/>
      <c r="CN70" s="648"/>
      <c r="CO70" s="648"/>
      <c r="CP70" s="648"/>
      <c r="CQ70" s="648"/>
      <c r="CR70" s="648"/>
      <c r="CS70" s="648"/>
      <c r="CT70" s="648"/>
      <c r="CU70" s="648"/>
      <c r="CV70" s="648"/>
      <c r="CW70" s="648"/>
      <c r="CX70" s="648"/>
      <c r="CY70" s="648"/>
      <c r="CZ70" s="648"/>
      <c r="DA70" s="265"/>
      <c r="DB70" s="265"/>
      <c r="DC70" s="265"/>
      <c r="DD70" s="265"/>
      <c r="DE70" s="265"/>
    </row>
    <row r="71" spans="1:109" ht="12.95" customHeight="1">
      <c r="A71" s="648"/>
      <c r="B71" s="648"/>
      <c r="C71" s="648"/>
      <c r="D71" s="648"/>
      <c r="E71" s="648"/>
      <c r="F71" s="648"/>
      <c r="G71" s="648"/>
      <c r="H71" s="648"/>
      <c r="I71" s="648"/>
      <c r="J71" s="648"/>
      <c r="K71" s="648"/>
      <c r="L71" s="648"/>
      <c r="M71" s="648"/>
      <c r="N71" s="648"/>
      <c r="O71" s="648"/>
      <c r="P71" s="648"/>
      <c r="Q71" s="648"/>
      <c r="R71" s="648"/>
      <c r="S71" s="648"/>
      <c r="T71" s="648"/>
      <c r="U71" s="648"/>
      <c r="V71" s="648"/>
      <c r="W71" s="648"/>
      <c r="X71" s="648"/>
      <c r="Y71" s="648"/>
      <c r="Z71" s="648"/>
      <c r="AA71" s="648"/>
      <c r="AB71" s="648"/>
      <c r="AC71" s="648"/>
      <c r="AD71" s="648"/>
      <c r="AE71" s="648"/>
      <c r="AF71" s="648"/>
      <c r="AG71" s="648"/>
      <c r="AH71" s="648"/>
      <c r="AI71" s="648"/>
      <c r="AJ71" s="648"/>
      <c r="AK71" s="648"/>
      <c r="AL71" s="648"/>
      <c r="AM71" s="648"/>
      <c r="AN71" s="648"/>
      <c r="AO71" s="648"/>
      <c r="AP71" s="648"/>
      <c r="AQ71" s="648"/>
      <c r="AR71" s="648"/>
      <c r="AS71" s="648"/>
      <c r="AT71" s="648"/>
      <c r="AU71" s="648"/>
      <c r="AV71" s="648"/>
      <c r="AW71" s="648"/>
      <c r="AX71" s="648"/>
      <c r="AY71" s="648"/>
      <c r="AZ71" s="648"/>
      <c r="BA71" s="648"/>
      <c r="BB71" s="648"/>
      <c r="BC71" s="648"/>
      <c r="BD71" s="648"/>
      <c r="BE71" s="648"/>
      <c r="BF71" s="648"/>
      <c r="BG71" s="648"/>
      <c r="BH71" s="648"/>
      <c r="BI71" s="648"/>
      <c r="BJ71" s="648"/>
      <c r="BK71" s="648"/>
      <c r="BL71" s="648"/>
      <c r="BM71" s="648"/>
      <c r="BN71" s="648"/>
      <c r="BO71" s="648"/>
      <c r="BP71" s="648"/>
      <c r="BQ71" s="648"/>
      <c r="BR71" s="648"/>
      <c r="BS71" s="648"/>
      <c r="BT71" s="648"/>
      <c r="BU71" s="648"/>
      <c r="BV71" s="648"/>
      <c r="BW71" s="648"/>
      <c r="BX71" s="648"/>
      <c r="BY71" s="648"/>
      <c r="BZ71" s="648"/>
      <c r="CA71" s="648"/>
      <c r="CB71" s="648"/>
      <c r="CC71" s="648"/>
      <c r="CD71" s="648"/>
      <c r="CE71" s="648"/>
      <c r="CF71" s="648"/>
      <c r="CG71" s="648"/>
      <c r="CH71" s="648"/>
      <c r="CI71" s="648"/>
      <c r="CJ71" s="648"/>
      <c r="CK71" s="648"/>
      <c r="CL71" s="648"/>
      <c r="CM71" s="648"/>
      <c r="CN71" s="648"/>
      <c r="CO71" s="648"/>
      <c r="CP71" s="648"/>
      <c r="CQ71" s="648"/>
      <c r="CR71" s="648"/>
      <c r="CS71" s="648"/>
      <c r="CT71" s="648"/>
      <c r="CU71" s="648"/>
      <c r="CV71" s="648"/>
      <c r="CW71" s="648"/>
      <c r="CX71" s="648"/>
      <c r="CY71" s="648"/>
      <c r="CZ71" s="648"/>
      <c r="DA71" s="265"/>
      <c r="DB71" s="265"/>
      <c r="DC71" s="265"/>
      <c r="DD71" s="265"/>
      <c r="DE71" s="265"/>
    </row>
    <row r="72" spans="1:109" ht="12.95" customHeight="1">
      <c r="A72" s="648"/>
      <c r="B72" s="648"/>
      <c r="C72" s="648"/>
      <c r="D72" s="648"/>
      <c r="E72" s="648"/>
      <c r="F72" s="648"/>
      <c r="G72" s="648"/>
      <c r="H72" s="648"/>
      <c r="I72" s="648"/>
      <c r="J72" s="648"/>
      <c r="K72" s="648"/>
      <c r="L72" s="648"/>
      <c r="M72" s="648"/>
      <c r="N72" s="648"/>
      <c r="O72" s="648"/>
      <c r="P72" s="648"/>
      <c r="Q72" s="648"/>
      <c r="R72" s="648"/>
      <c r="S72" s="648"/>
      <c r="T72" s="648"/>
      <c r="U72" s="648"/>
      <c r="V72" s="648"/>
      <c r="W72" s="648"/>
      <c r="X72" s="648"/>
      <c r="Y72" s="648"/>
      <c r="Z72" s="648"/>
      <c r="AA72" s="648"/>
      <c r="AB72" s="648"/>
      <c r="AC72" s="648"/>
      <c r="AD72" s="648"/>
      <c r="AE72" s="648"/>
      <c r="AF72" s="648"/>
      <c r="AG72" s="648"/>
      <c r="AH72" s="648"/>
      <c r="AI72" s="648"/>
      <c r="AJ72" s="648"/>
      <c r="AK72" s="648"/>
      <c r="AL72" s="648"/>
      <c r="AM72" s="648"/>
      <c r="AN72" s="648"/>
      <c r="AO72" s="648"/>
      <c r="AP72" s="648"/>
      <c r="AQ72" s="648"/>
      <c r="AR72" s="648"/>
      <c r="AS72" s="648"/>
      <c r="AT72" s="648"/>
      <c r="AU72" s="648"/>
      <c r="AV72" s="648"/>
      <c r="AW72" s="648"/>
      <c r="AX72" s="648"/>
      <c r="AY72" s="648"/>
      <c r="AZ72" s="648"/>
      <c r="BA72" s="648"/>
      <c r="BB72" s="648"/>
      <c r="BC72" s="648"/>
      <c r="BD72" s="648"/>
      <c r="BE72" s="648"/>
      <c r="BF72" s="648"/>
      <c r="BG72" s="648"/>
      <c r="BH72" s="648"/>
      <c r="BI72" s="648"/>
      <c r="BJ72" s="648"/>
      <c r="BK72" s="648"/>
      <c r="BL72" s="648"/>
      <c r="BM72" s="648"/>
      <c r="BN72" s="648"/>
      <c r="BO72" s="648"/>
      <c r="BP72" s="648"/>
      <c r="BQ72" s="648"/>
      <c r="BR72" s="648"/>
      <c r="BS72" s="648"/>
      <c r="BT72" s="648"/>
      <c r="BU72" s="648"/>
      <c r="BV72" s="648"/>
      <c r="BW72" s="648"/>
      <c r="BX72" s="648"/>
      <c r="BY72" s="648"/>
      <c r="BZ72" s="648"/>
      <c r="CA72" s="648"/>
      <c r="CB72" s="648"/>
      <c r="CC72" s="648"/>
      <c r="CD72" s="648"/>
      <c r="CE72" s="648"/>
      <c r="CF72" s="648"/>
      <c r="CG72" s="648"/>
      <c r="CH72" s="648"/>
      <c r="CI72" s="648"/>
      <c r="CJ72" s="648"/>
      <c r="CK72" s="648"/>
      <c r="CL72" s="648"/>
      <c r="CM72" s="648"/>
      <c r="CN72" s="648"/>
      <c r="CO72" s="648"/>
      <c r="CP72" s="648"/>
      <c r="CQ72" s="648"/>
      <c r="CR72" s="648"/>
      <c r="CS72" s="648"/>
      <c r="CT72" s="648"/>
      <c r="CU72" s="648"/>
      <c r="CV72" s="648"/>
      <c r="CW72" s="648"/>
      <c r="CX72" s="648"/>
      <c r="CY72" s="648"/>
      <c r="CZ72" s="648"/>
      <c r="DA72" s="265"/>
      <c r="DB72" s="265"/>
      <c r="DC72" s="265"/>
      <c r="DD72" s="265"/>
      <c r="DE72" s="265"/>
    </row>
    <row r="73" spans="1:109" ht="12.95" customHeight="1">
      <c r="A73" s="648"/>
      <c r="B73" s="648"/>
      <c r="C73" s="648"/>
      <c r="D73" s="648"/>
      <c r="E73" s="648"/>
      <c r="F73" s="648"/>
      <c r="G73" s="648"/>
      <c r="H73" s="648"/>
      <c r="I73" s="648"/>
      <c r="J73" s="648"/>
      <c r="K73" s="648"/>
      <c r="L73" s="648"/>
      <c r="M73" s="648"/>
      <c r="N73" s="648"/>
      <c r="O73" s="648"/>
      <c r="P73" s="648"/>
      <c r="Q73" s="648"/>
      <c r="R73" s="648"/>
      <c r="S73" s="648"/>
      <c r="T73" s="648"/>
      <c r="U73" s="648"/>
      <c r="V73" s="648"/>
      <c r="W73" s="648"/>
      <c r="X73" s="648"/>
      <c r="Y73" s="648"/>
      <c r="Z73" s="648"/>
      <c r="AA73" s="648"/>
      <c r="AB73" s="648"/>
      <c r="AC73" s="648"/>
      <c r="AD73" s="648"/>
      <c r="AE73" s="648"/>
      <c r="AF73" s="648"/>
      <c r="AG73" s="648"/>
      <c r="AH73" s="648"/>
      <c r="AI73" s="648"/>
      <c r="AJ73" s="648"/>
      <c r="AK73" s="648"/>
      <c r="AL73" s="648"/>
      <c r="AM73" s="648"/>
      <c r="AN73" s="648"/>
      <c r="AO73" s="648"/>
      <c r="AP73" s="648"/>
      <c r="AQ73" s="648"/>
      <c r="AR73" s="648"/>
      <c r="AS73" s="648"/>
      <c r="AT73" s="648"/>
      <c r="AU73" s="648"/>
      <c r="AV73" s="648"/>
      <c r="AW73" s="648"/>
      <c r="AX73" s="648"/>
      <c r="AY73" s="648"/>
      <c r="AZ73" s="648"/>
      <c r="BA73" s="648"/>
      <c r="BB73" s="648"/>
      <c r="BC73" s="648"/>
      <c r="BD73" s="648"/>
      <c r="BE73" s="648"/>
      <c r="BF73" s="648"/>
      <c r="BG73" s="648"/>
      <c r="BH73" s="648"/>
      <c r="BI73" s="648"/>
      <c r="BJ73" s="648"/>
      <c r="BK73" s="648"/>
      <c r="BL73" s="648"/>
      <c r="BM73" s="648"/>
      <c r="BN73" s="648"/>
      <c r="BO73" s="648"/>
      <c r="BP73" s="648"/>
      <c r="BQ73" s="648"/>
      <c r="BR73" s="648"/>
      <c r="BS73" s="648"/>
      <c r="BT73" s="648"/>
      <c r="BU73" s="648"/>
      <c r="BV73" s="648"/>
      <c r="BW73" s="648"/>
      <c r="BX73" s="648"/>
      <c r="BY73" s="648"/>
      <c r="BZ73" s="648"/>
      <c r="CA73" s="648"/>
      <c r="CB73" s="648"/>
      <c r="CC73" s="648"/>
      <c r="CD73" s="648"/>
      <c r="CE73" s="648"/>
      <c r="CF73" s="648"/>
      <c r="CG73" s="648"/>
      <c r="CH73" s="648"/>
      <c r="CI73" s="648"/>
      <c r="CJ73" s="648"/>
      <c r="CK73" s="648"/>
      <c r="CL73" s="648"/>
      <c r="CM73" s="648"/>
      <c r="CN73" s="648"/>
      <c r="CO73" s="648"/>
      <c r="CP73" s="648"/>
      <c r="CQ73" s="648"/>
      <c r="CR73" s="648"/>
      <c r="CS73" s="648"/>
      <c r="CT73" s="648"/>
      <c r="CU73" s="648"/>
      <c r="CV73" s="648"/>
      <c r="CW73" s="648"/>
      <c r="CX73" s="648"/>
      <c r="CY73" s="648"/>
      <c r="CZ73" s="648"/>
      <c r="DA73" s="265"/>
      <c r="DB73" s="265"/>
      <c r="DC73" s="265"/>
      <c r="DD73" s="265"/>
      <c r="DE73" s="265"/>
    </row>
    <row r="74" spans="1:109" ht="12.95" customHeight="1">
      <c r="A74" s="648"/>
      <c r="B74" s="648"/>
      <c r="C74" s="648"/>
      <c r="D74" s="648"/>
      <c r="E74" s="648"/>
      <c r="F74" s="648"/>
      <c r="G74" s="648"/>
      <c r="H74" s="648"/>
      <c r="I74" s="648"/>
      <c r="J74" s="648"/>
      <c r="K74" s="648"/>
      <c r="L74" s="648"/>
      <c r="M74" s="648"/>
      <c r="N74" s="648"/>
      <c r="O74" s="648"/>
      <c r="P74" s="648"/>
      <c r="Q74" s="648"/>
      <c r="R74" s="648"/>
      <c r="S74" s="648"/>
      <c r="T74" s="648"/>
      <c r="U74" s="648"/>
      <c r="V74" s="648"/>
      <c r="W74" s="648"/>
      <c r="X74" s="648"/>
      <c r="Y74" s="648"/>
      <c r="Z74" s="648"/>
      <c r="AA74" s="648"/>
      <c r="AB74" s="648"/>
      <c r="AC74" s="648"/>
      <c r="AD74" s="648"/>
      <c r="AE74" s="648"/>
      <c r="AF74" s="648"/>
      <c r="AG74" s="648"/>
      <c r="AH74" s="648"/>
      <c r="AI74" s="648"/>
      <c r="AJ74" s="648"/>
      <c r="AK74" s="648"/>
      <c r="AL74" s="648"/>
      <c r="AM74" s="648"/>
      <c r="AN74" s="648"/>
      <c r="AO74" s="648"/>
      <c r="AP74" s="648"/>
      <c r="AQ74" s="648"/>
      <c r="AR74" s="648"/>
      <c r="AS74" s="648"/>
      <c r="AT74" s="648"/>
      <c r="AU74" s="648"/>
      <c r="AV74" s="648"/>
      <c r="AW74" s="648"/>
      <c r="AX74" s="648"/>
      <c r="AY74" s="648"/>
      <c r="AZ74" s="648"/>
      <c r="BA74" s="648"/>
      <c r="BB74" s="648"/>
      <c r="BC74" s="648"/>
      <c r="BD74" s="648"/>
      <c r="BE74" s="648"/>
      <c r="BF74" s="648"/>
      <c r="BG74" s="648"/>
      <c r="BH74" s="648"/>
      <c r="BI74" s="648"/>
      <c r="BJ74" s="648"/>
      <c r="BK74" s="648"/>
      <c r="BL74" s="648"/>
      <c r="BM74" s="648"/>
      <c r="BN74" s="648"/>
      <c r="BO74" s="648"/>
      <c r="BP74" s="648"/>
      <c r="BQ74" s="648"/>
      <c r="BR74" s="648"/>
      <c r="BS74" s="648"/>
      <c r="BT74" s="648"/>
      <c r="BU74" s="648"/>
      <c r="BV74" s="648"/>
      <c r="BW74" s="648"/>
      <c r="BX74" s="648"/>
      <c r="BY74" s="648"/>
      <c r="BZ74" s="648"/>
      <c r="CA74" s="648"/>
      <c r="CB74" s="648"/>
      <c r="CC74" s="648"/>
      <c r="CD74" s="648"/>
      <c r="CE74" s="648"/>
      <c r="CF74" s="648"/>
      <c r="CG74" s="648"/>
      <c r="CH74" s="648"/>
      <c r="CI74" s="648"/>
      <c r="CJ74" s="648"/>
      <c r="CK74" s="648"/>
      <c r="CL74" s="648"/>
      <c r="CM74" s="648"/>
      <c r="CN74" s="648"/>
      <c r="CO74" s="648"/>
      <c r="CP74" s="648"/>
      <c r="CQ74" s="648"/>
      <c r="CR74" s="648"/>
      <c r="CS74" s="648"/>
      <c r="CT74" s="648"/>
      <c r="CU74" s="648"/>
      <c r="CV74" s="648"/>
      <c r="CW74" s="648"/>
      <c r="CX74" s="648"/>
      <c r="CY74" s="648"/>
      <c r="CZ74" s="648"/>
      <c r="DA74" s="265"/>
      <c r="DB74" s="265"/>
      <c r="DC74" s="265"/>
      <c r="DD74" s="265"/>
      <c r="DE74" s="265"/>
    </row>
    <row r="75" spans="1:109" ht="12.95" customHeight="1">
      <c r="A75" s="648"/>
      <c r="B75" s="648"/>
      <c r="C75" s="648"/>
      <c r="D75" s="648"/>
      <c r="E75" s="648"/>
      <c r="F75" s="648"/>
      <c r="G75" s="648"/>
      <c r="H75" s="648"/>
      <c r="I75" s="648"/>
      <c r="J75" s="648"/>
      <c r="K75" s="648"/>
      <c r="L75" s="648"/>
      <c r="M75" s="648"/>
      <c r="N75" s="648"/>
      <c r="O75" s="648"/>
      <c r="P75" s="648"/>
      <c r="Q75" s="648"/>
      <c r="R75" s="648"/>
      <c r="S75" s="648"/>
      <c r="T75" s="648"/>
      <c r="U75" s="648"/>
      <c r="V75" s="648"/>
      <c r="W75" s="648"/>
      <c r="X75" s="648"/>
      <c r="Y75" s="648"/>
      <c r="Z75" s="648"/>
      <c r="AA75" s="648"/>
      <c r="AB75" s="648"/>
      <c r="AC75" s="648"/>
      <c r="AD75" s="648"/>
      <c r="AE75" s="648"/>
      <c r="AF75" s="648"/>
      <c r="AG75" s="648"/>
      <c r="AH75" s="648"/>
      <c r="AI75" s="648"/>
      <c r="AJ75" s="648"/>
      <c r="AK75" s="648"/>
      <c r="AL75" s="648"/>
      <c r="AM75" s="648"/>
      <c r="AN75" s="648"/>
      <c r="AO75" s="648"/>
      <c r="AP75" s="648"/>
      <c r="AQ75" s="648"/>
      <c r="AR75" s="648"/>
      <c r="AS75" s="648"/>
      <c r="AT75" s="648"/>
      <c r="AU75" s="648"/>
      <c r="AV75" s="648"/>
      <c r="AW75" s="648"/>
      <c r="AX75" s="648"/>
      <c r="AY75" s="648"/>
      <c r="AZ75" s="648"/>
      <c r="BA75" s="648"/>
      <c r="BB75" s="648"/>
      <c r="BC75" s="648"/>
      <c r="BD75" s="648"/>
      <c r="BE75" s="648"/>
      <c r="BF75" s="648"/>
      <c r="BG75" s="648"/>
      <c r="BH75" s="648"/>
      <c r="BI75" s="648"/>
      <c r="BJ75" s="648"/>
      <c r="BK75" s="648"/>
      <c r="BL75" s="648"/>
      <c r="BM75" s="648"/>
      <c r="BN75" s="648"/>
      <c r="BO75" s="648"/>
      <c r="BP75" s="648"/>
      <c r="BQ75" s="648"/>
      <c r="BR75" s="648"/>
      <c r="BS75" s="648"/>
      <c r="BT75" s="648"/>
      <c r="BU75" s="648"/>
      <c r="BV75" s="648"/>
      <c r="BW75" s="648"/>
      <c r="BX75" s="648"/>
      <c r="BY75" s="648"/>
      <c r="BZ75" s="648"/>
      <c r="CA75" s="648"/>
      <c r="CB75" s="648"/>
      <c r="CC75" s="648"/>
      <c r="CD75" s="648"/>
      <c r="CE75" s="648"/>
      <c r="CF75" s="648"/>
      <c r="CG75" s="648"/>
      <c r="CH75" s="648"/>
      <c r="CI75" s="648"/>
      <c r="CJ75" s="648"/>
      <c r="CK75" s="648"/>
      <c r="CL75" s="648"/>
      <c r="CM75" s="648"/>
      <c r="CN75" s="648"/>
      <c r="CO75" s="648"/>
      <c r="CP75" s="648"/>
      <c r="CQ75" s="648"/>
      <c r="CR75" s="648"/>
      <c r="CS75" s="648"/>
      <c r="CT75" s="648"/>
      <c r="CU75" s="648"/>
      <c r="CV75" s="648"/>
      <c r="CW75" s="648"/>
      <c r="CX75" s="648"/>
      <c r="CY75" s="648"/>
      <c r="CZ75" s="648"/>
      <c r="DA75" s="265"/>
      <c r="DB75" s="265"/>
      <c r="DC75" s="265"/>
      <c r="DD75" s="265"/>
      <c r="DE75" s="265"/>
    </row>
    <row r="76" spans="1:109" ht="12.95" customHeight="1">
      <c r="A76" s="648"/>
      <c r="B76" s="648"/>
      <c r="C76" s="648"/>
      <c r="D76" s="648"/>
      <c r="E76" s="648"/>
      <c r="F76" s="648"/>
      <c r="G76" s="648"/>
      <c r="H76" s="648"/>
      <c r="I76" s="648"/>
      <c r="J76" s="648"/>
      <c r="K76" s="648"/>
      <c r="L76" s="648"/>
      <c r="M76" s="648"/>
      <c r="N76" s="648"/>
      <c r="O76" s="648"/>
      <c r="P76" s="648"/>
      <c r="Q76" s="648"/>
      <c r="R76" s="648"/>
      <c r="S76" s="648"/>
      <c r="T76" s="648"/>
      <c r="U76" s="648"/>
      <c r="V76" s="648"/>
      <c r="W76" s="648"/>
      <c r="X76" s="648"/>
      <c r="Y76" s="648"/>
      <c r="Z76" s="648"/>
      <c r="AA76" s="648"/>
      <c r="AB76" s="648"/>
      <c r="AC76" s="648"/>
      <c r="AD76" s="648"/>
      <c r="AE76" s="648"/>
      <c r="AF76" s="648"/>
      <c r="AG76" s="648"/>
      <c r="AH76" s="648"/>
      <c r="AI76" s="648"/>
      <c r="AJ76" s="648"/>
      <c r="AK76" s="648"/>
      <c r="AL76" s="648"/>
      <c r="AM76" s="648"/>
      <c r="AN76" s="648"/>
      <c r="AO76" s="648"/>
      <c r="AP76" s="648"/>
      <c r="AQ76" s="648"/>
      <c r="AR76" s="648"/>
      <c r="AS76" s="648"/>
      <c r="AT76" s="648"/>
      <c r="AU76" s="648"/>
      <c r="AV76" s="648"/>
      <c r="AW76" s="648"/>
      <c r="AX76" s="648"/>
      <c r="AY76" s="648"/>
      <c r="AZ76" s="648"/>
      <c r="BA76" s="648"/>
      <c r="BB76" s="648"/>
      <c r="BC76" s="648"/>
      <c r="BD76" s="648"/>
      <c r="BE76" s="648"/>
      <c r="BF76" s="648"/>
      <c r="BG76" s="648"/>
      <c r="BH76" s="648"/>
      <c r="BI76" s="648"/>
      <c r="BJ76" s="648"/>
      <c r="BK76" s="648"/>
      <c r="BL76" s="648"/>
      <c r="BM76" s="648"/>
      <c r="BN76" s="648"/>
      <c r="BO76" s="648"/>
      <c r="BP76" s="648"/>
      <c r="BQ76" s="648"/>
      <c r="BR76" s="648"/>
      <c r="BS76" s="648"/>
      <c r="BT76" s="648"/>
      <c r="BU76" s="648"/>
      <c r="BV76" s="648"/>
      <c r="BW76" s="648"/>
      <c r="BX76" s="648"/>
      <c r="BY76" s="648"/>
      <c r="BZ76" s="648"/>
      <c r="CA76" s="648"/>
      <c r="CB76" s="648"/>
      <c r="CC76" s="648"/>
      <c r="CD76" s="648"/>
      <c r="CE76" s="648"/>
      <c r="CF76" s="648"/>
      <c r="CG76" s="648"/>
      <c r="CH76" s="648"/>
      <c r="CI76" s="648"/>
      <c r="CJ76" s="648"/>
      <c r="CK76" s="648"/>
      <c r="CL76" s="648"/>
      <c r="CM76" s="648"/>
      <c r="CN76" s="648"/>
      <c r="CO76" s="648"/>
      <c r="CP76" s="648"/>
      <c r="CQ76" s="648"/>
      <c r="CR76" s="648"/>
      <c r="CS76" s="648"/>
      <c r="CT76" s="648"/>
      <c r="CU76" s="648"/>
      <c r="CV76" s="648"/>
      <c r="CW76" s="648"/>
      <c r="CX76" s="648"/>
      <c r="CY76" s="648"/>
      <c r="CZ76" s="648"/>
      <c r="DA76" s="265"/>
      <c r="DB76" s="265"/>
      <c r="DC76" s="265"/>
      <c r="DD76" s="265"/>
      <c r="DE76" s="265"/>
    </row>
    <row r="77" spans="1:109" ht="12.95" customHeight="1">
      <c r="A77" s="648"/>
      <c r="B77" s="648"/>
      <c r="C77" s="648"/>
      <c r="D77" s="648"/>
      <c r="E77" s="648"/>
      <c r="F77" s="648"/>
      <c r="G77" s="648"/>
      <c r="H77" s="648"/>
      <c r="I77" s="648"/>
      <c r="J77" s="648"/>
      <c r="K77" s="648"/>
      <c r="L77" s="648"/>
      <c r="M77" s="648"/>
      <c r="N77" s="648"/>
      <c r="O77" s="648"/>
      <c r="P77" s="648"/>
      <c r="Q77" s="648"/>
      <c r="R77" s="648"/>
      <c r="S77" s="648"/>
      <c r="T77" s="648"/>
      <c r="U77" s="648"/>
      <c r="V77" s="648"/>
      <c r="W77" s="648"/>
      <c r="X77" s="648"/>
      <c r="Y77" s="648"/>
      <c r="Z77" s="648"/>
      <c r="AA77" s="648"/>
      <c r="AB77" s="648"/>
      <c r="AC77" s="648"/>
      <c r="AD77" s="648"/>
      <c r="AE77" s="648"/>
      <c r="AF77" s="648"/>
      <c r="AG77" s="648"/>
      <c r="AH77" s="648"/>
      <c r="AI77" s="648"/>
      <c r="AJ77" s="648"/>
      <c r="AK77" s="648"/>
      <c r="AL77" s="648"/>
      <c r="AM77" s="648"/>
      <c r="AN77" s="648"/>
      <c r="AO77" s="648"/>
      <c r="AP77" s="648"/>
      <c r="AQ77" s="648"/>
      <c r="AR77" s="648"/>
      <c r="AS77" s="648"/>
      <c r="AT77" s="648"/>
      <c r="AU77" s="648"/>
      <c r="AV77" s="648"/>
      <c r="AW77" s="648"/>
      <c r="AX77" s="648"/>
      <c r="AY77" s="648"/>
      <c r="AZ77" s="648"/>
      <c r="BA77" s="648"/>
      <c r="BB77" s="648"/>
      <c r="BC77" s="648"/>
      <c r="BD77" s="648"/>
      <c r="BE77" s="648"/>
      <c r="BF77" s="648"/>
      <c r="BG77" s="648"/>
      <c r="BH77" s="648"/>
      <c r="BI77" s="648"/>
      <c r="BJ77" s="648"/>
      <c r="BK77" s="648"/>
      <c r="BL77" s="648"/>
      <c r="BM77" s="648"/>
      <c r="BN77" s="648"/>
      <c r="BO77" s="648"/>
      <c r="BP77" s="648"/>
      <c r="BQ77" s="648"/>
      <c r="BR77" s="648"/>
      <c r="BS77" s="648"/>
      <c r="BT77" s="648"/>
      <c r="BU77" s="648"/>
      <c r="BV77" s="648"/>
      <c r="BW77" s="648"/>
      <c r="BX77" s="648"/>
      <c r="BY77" s="648"/>
      <c r="BZ77" s="648"/>
      <c r="CA77" s="648"/>
      <c r="CB77" s="648"/>
      <c r="CC77" s="648"/>
      <c r="CD77" s="648"/>
      <c r="CE77" s="648"/>
      <c r="CF77" s="648"/>
      <c r="CG77" s="648"/>
      <c r="CH77" s="648"/>
      <c r="CI77" s="648"/>
      <c r="CJ77" s="648"/>
      <c r="CK77" s="648"/>
      <c r="CL77" s="648"/>
      <c r="CM77" s="648"/>
      <c r="CN77" s="648"/>
      <c r="CO77" s="648"/>
      <c r="CP77" s="648"/>
      <c r="CQ77" s="648"/>
      <c r="CR77" s="648"/>
      <c r="CS77" s="648"/>
      <c r="CT77" s="648"/>
      <c r="CU77" s="648"/>
      <c r="CV77" s="648"/>
      <c r="CW77" s="648"/>
      <c r="CX77" s="648"/>
      <c r="CY77" s="648"/>
      <c r="CZ77" s="648"/>
      <c r="DA77" s="265"/>
      <c r="DB77" s="265"/>
      <c r="DC77" s="265"/>
      <c r="DD77" s="265"/>
      <c r="DE77" s="265"/>
    </row>
    <row r="78" spans="1:109" ht="12.95" customHeight="1">
      <c r="A78" s="648"/>
      <c r="B78" s="648"/>
      <c r="C78" s="648"/>
      <c r="D78" s="648"/>
      <c r="E78" s="648"/>
      <c r="F78" s="648"/>
      <c r="G78" s="648"/>
      <c r="H78" s="648"/>
      <c r="I78" s="648"/>
      <c r="J78" s="648"/>
      <c r="K78" s="648"/>
      <c r="L78" s="648"/>
      <c r="M78" s="648"/>
      <c r="N78" s="648"/>
      <c r="O78" s="648"/>
      <c r="P78" s="648"/>
      <c r="Q78" s="648"/>
      <c r="R78" s="648"/>
      <c r="S78" s="648"/>
      <c r="T78" s="648"/>
      <c r="U78" s="648"/>
      <c r="V78" s="648"/>
      <c r="W78" s="648"/>
      <c r="X78" s="648"/>
      <c r="Y78" s="648"/>
      <c r="Z78" s="648"/>
      <c r="AA78" s="648"/>
      <c r="AB78" s="648"/>
      <c r="AC78" s="648"/>
      <c r="AD78" s="648"/>
      <c r="AE78" s="648"/>
      <c r="AF78" s="648"/>
      <c r="AG78" s="648"/>
      <c r="AH78" s="648"/>
      <c r="AI78" s="648"/>
      <c r="AJ78" s="648"/>
      <c r="AK78" s="648"/>
      <c r="AL78" s="648"/>
      <c r="AM78" s="648"/>
      <c r="AN78" s="648"/>
      <c r="AO78" s="648"/>
      <c r="AP78" s="648"/>
      <c r="AQ78" s="648"/>
      <c r="AR78" s="648"/>
      <c r="AS78" s="648"/>
      <c r="AT78" s="648"/>
      <c r="AU78" s="648"/>
      <c r="AV78" s="648"/>
      <c r="AW78" s="648"/>
      <c r="AX78" s="648"/>
      <c r="AY78" s="648"/>
      <c r="AZ78" s="648"/>
      <c r="BA78" s="648"/>
      <c r="BB78" s="648"/>
      <c r="BC78" s="648"/>
      <c r="BD78" s="648"/>
      <c r="BE78" s="648"/>
      <c r="BF78" s="648"/>
      <c r="BG78" s="648"/>
      <c r="BH78" s="648"/>
      <c r="BI78" s="648"/>
      <c r="BJ78" s="648"/>
      <c r="BK78" s="648"/>
      <c r="BL78" s="648"/>
      <c r="BM78" s="648"/>
      <c r="BN78" s="648"/>
      <c r="BO78" s="648"/>
      <c r="BP78" s="648"/>
      <c r="BQ78" s="648"/>
      <c r="BR78" s="648"/>
      <c r="BS78" s="648"/>
      <c r="BT78" s="648"/>
      <c r="BU78" s="648"/>
      <c r="BV78" s="648"/>
      <c r="BW78" s="648"/>
      <c r="BX78" s="648"/>
      <c r="BY78" s="648"/>
      <c r="BZ78" s="648"/>
      <c r="CA78" s="648"/>
      <c r="CB78" s="648"/>
      <c r="CC78" s="648"/>
      <c r="CD78" s="648"/>
      <c r="CE78" s="648"/>
      <c r="CF78" s="648"/>
      <c r="CG78" s="648"/>
      <c r="CH78" s="648"/>
      <c r="CI78" s="648"/>
      <c r="CJ78" s="648"/>
      <c r="CK78" s="648"/>
      <c r="CL78" s="648"/>
      <c r="CM78" s="648"/>
      <c r="CN78" s="648"/>
      <c r="CO78" s="648"/>
      <c r="CP78" s="648"/>
      <c r="CQ78" s="648"/>
      <c r="CR78" s="648"/>
      <c r="CS78" s="648"/>
      <c r="CT78" s="648"/>
      <c r="CU78" s="648"/>
      <c r="CV78" s="648"/>
      <c r="CW78" s="648"/>
      <c r="CX78" s="648"/>
      <c r="CY78" s="648"/>
      <c r="CZ78" s="648"/>
      <c r="DA78" s="265"/>
      <c r="DB78" s="265"/>
      <c r="DC78" s="265"/>
      <c r="DD78" s="265"/>
      <c r="DE78" s="265"/>
    </row>
    <row r="79" spans="1:109" ht="12.95" customHeight="1">
      <c r="A79" s="648"/>
      <c r="B79" s="648"/>
      <c r="C79" s="648"/>
      <c r="D79" s="648"/>
      <c r="E79" s="648"/>
      <c r="F79" s="648"/>
      <c r="G79" s="648"/>
      <c r="H79" s="648"/>
      <c r="I79" s="648"/>
      <c r="J79" s="648"/>
      <c r="K79" s="648"/>
      <c r="L79" s="648"/>
      <c r="M79" s="648"/>
      <c r="N79" s="648"/>
      <c r="O79" s="648"/>
      <c r="P79" s="648"/>
      <c r="Q79" s="648"/>
      <c r="R79" s="648"/>
      <c r="S79" s="648"/>
      <c r="T79" s="648"/>
      <c r="U79" s="648"/>
      <c r="V79" s="648"/>
      <c r="W79" s="648"/>
      <c r="X79" s="648"/>
      <c r="Y79" s="648"/>
      <c r="Z79" s="648"/>
      <c r="AA79" s="648"/>
      <c r="AB79" s="648"/>
      <c r="AC79" s="648"/>
      <c r="AD79" s="648"/>
      <c r="AE79" s="648"/>
      <c r="AF79" s="648"/>
      <c r="AG79" s="648"/>
      <c r="AH79" s="648"/>
      <c r="AI79" s="648"/>
      <c r="AJ79" s="648"/>
      <c r="AK79" s="648"/>
      <c r="AL79" s="648"/>
      <c r="AM79" s="648"/>
      <c r="AN79" s="648"/>
      <c r="AO79" s="648"/>
      <c r="AP79" s="648"/>
      <c r="AQ79" s="648"/>
      <c r="AR79" s="648"/>
      <c r="AS79" s="648"/>
      <c r="AT79" s="648"/>
      <c r="AU79" s="648"/>
      <c r="AV79" s="648"/>
      <c r="AW79" s="648"/>
      <c r="AX79" s="648"/>
      <c r="AY79" s="648"/>
      <c r="AZ79" s="648"/>
      <c r="BA79" s="648"/>
      <c r="BB79" s="648"/>
      <c r="BC79" s="648"/>
      <c r="BD79" s="648"/>
      <c r="BE79" s="648"/>
      <c r="BF79" s="648"/>
      <c r="BG79" s="648"/>
      <c r="BH79" s="648"/>
      <c r="BI79" s="648"/>
      <c r="BJ79" s="648"/>
      <c r="BK79" s="648"/>
      <c r="BL79" s="648"/>
      <c r="BM79" s="648"/>
      <c r="BN79" s="648"/>
      <c r="BO79" s="648"/>
      <c r="BP79" s="648"/>
      <c r="BQ79" s="648"/>
      <c r="BR79" s="648"/>
      <c r="BS79" s="648"/>
      <c r="BT79" s="648"/>
      <c r="BU79" s="648"/>
      <c r="BV79" s="648"/>
      <c r="BW79" s="648"/>
      <c r="BX79" s="648"/>
      <c r="BY79" s="648"/>
      <c r="BZ79" s="648"/>
      <c r="CA79" s="648"/>
      <c r="CB79" s="648"/>
      <c r="CC79" s="648"/>
      <c r="CD79" s="648"/>
      <c r="CE79" s="648"/>
      <c r="CF79" s="648"/>
      <c r="CG79" s="648"/>
      <c r="CH79" s="648"/>
      <c r="CI79" s="648"/>
      <c r="CJ79" s="648"/>
      <c r="CK79" s="648"/>
      <c r="CL79" s="648"/>
      <c r="CM79" s="648"/>
      <c r="CN79" s="648"/>
      <c r="CO79" s="648"/>
      <c r="CP79" s="648"/>
      <c r="CQ79" s="648"/>
      <c r="CR79" s="648"/>
      <c r="CS79" s="648"/>
      <c r="CT79" s="648"/>
      <c r="CU79" s="648"/>
      <c r="CV79" s="648"/>
      <c r="CW79" s="648"/>
      <c r="CX79" s="648"/>
      <c r="CY79" s="648"/>
      <c r="CZ79" s="648"/>
      <c r="DA79" s="265"/>
      <c r="DB79" s="265"/>
      <c r="DC79" s="265"/>
      <c r="DD79" s="265"/>
      <c r="DE79" s="265"/>
    </row>
    <row r="80" spans="1:109" ht="12.95" customHeight="1">
      <c r="A80" s="648"/>
      <c r="B80" s="648"/>
      <c r="C80" s="648"/>
      <c r="D80" s="648"/>
      <c r="E80" s="648"/>
      <c r="F80" s="648"/>
      <c r="G80" s="648"/>
      <c r="H80" s="648"/>
      <c r="I80" s="648"/>
      <c r="J80" s="648"/>
      <c r="K80" s="648"/>
      <c r="L80" s="648"/>
      <c r="M80" s="648"/>
      <c r="N80" s="648"/>
      <c r="O80" s="648"/>
      <c r="P80" s="648"/>
      <c r="Q80" s="648"/>
      <c r="R80" s="648"/>
      <c r="S80" s="648"/>
      <c r="T80" s="648"/>
      <c r="U80" s="648"/>
      <c r="V80" s="648"/>
      <c r="W80" s="648"/>
      <c r="X80" s="648"/>
      <c r="Y80" s="648"/>
      <c r="Z80" s="648"/>
      <c r="AA80" s="648"/>
      <c r="AB80" s="648"/>
      <c r="AC80" s="648"/>
      <c r="AD80" s="648"/>
      <c r="AE80" s="648"/>
      <c r="AF80" s="648"/>
      <c r="AG80" s="648"/>
      <c r="AH80" s="648"/>
      <c r="AI80" s="648"/>
      <c r="AJ80" s="648"/>
      <c r="AK80" s="648"/>
      <c r="AL80" s="648"/>
      <c r="AM80" s="648"/>
      <c r="AN80" s="648"/>
      <c r="AO80" s="648"/>
      <c r="AP80" s="648"/>
      <c r="AQ80" s="648"/>
      <c r="AR80" s="648"/>
      <c r="AS80" s="648"/>
      <c r="AT80" s="648"/>
      <c r="AU80" s="648"/>
      <c r="AV80" s="648"/>
      <c r="AW80" s="648"/>
      <c r="AX80" s="648"/>
      <c r="AY80" s="648"/>
      <c r="AZ80" s="648"/>
      <c r="BA80" s="648"/>
      <c r="BB80" s="648"/>
      <c r="BC80" s="648"/>
      <c r="BD80" s="648"/>
      <c r="BE80" s="648"/>
      <c r="BF80" s="648"/>
      <c r="BG80" s="648"/>
      <c r="BH80" s="648"/>
      <c r="BI80" s="648"/>
      <c r="BJ80" s="648"/>
      <c r="BK80" s="648"/>
      <c r="BL80" s="648"/>
      <c r="BM80" s="648"/>
      <c r="BN80" s="648"/>
      <c r="BO80" s="648"/>
      <c r="BP80" s="648"/>
      <c r="BQ80" s="648"/>
      <c r="BR80" s="648"/>
      <c r="BS80" s="648"/>
      <c r="BT80" s="648"/>
      <c r="BU80" s="648"/>
      <c r="BV80" s="648"/>
      <c r="BW80" s="648"/>
      <c r="BX80" s="648"/>
      <c r="BY80" s="648"/>
      <c r="BZ80" s="648"/>
      <c r="CA80" s="648"/>
      <c r="CB80" s="648"/>
      <c r="CC80" s="648"/>
      <c r="CD80" s="648"/>
      <c r="CE80" s="648"/>
      <c r="CF80" s="648"/>
      <c r="CG80" s="648"/>
      <c r="CH80" s="648"/>
      <c r="CI80" s="648"/>
      <c r="CJ80" s="648"/>
      <c r="CK80" s="648"/>
      <c r="CL80" s="648"/>
      <c r="CM80" s="648"/>
      <c r="CN80" s="648"/>
      <c r="CO80" s="648"/>
      <c r="CP80" s="648"/>
      <c r="CQ80" s="648"/>
      <c r="CR80" s="648"/>
      <c r="CS80" s="648"/>
      <c r="CT80" s="648"/>
      <c r="CU80" s="648"/>
      <c r="CV80" s="648"/>
      <c r="CW80" s="648"/>
      <c r="CX80" s="648"/>
      <c r="CY80" s="648"/>
      <c r="CZ80" s="648"/>
      <c r="DA80" s="265"/>
      <c r="DB80" s="265"/>
      <c r="DC80" s="265"/>
      <c r="DD80" s="265"/>
      <c r="DE80" s="265"/>
    </row>
    <row r="81" spans="1:109" ht="12.95" customHeight="1">
      <c r="A81" s="648"/>
      <c r="B81" s="648"/>
      <c r="C81" s="648"/>
      <c r="D81" s="648"/>
      <c r="E81" s="648"/>
      <c r="F81" s="648"/>
      <c r="G81" s="648"/>
      <c r="H81" s="648"/>
      <c r="I81" s="648"/>
      <c r="J81" s="648"/>
      <c r="K81" s="648"/>
      <c r="L81" s="648"/>
      <c r="M81" s="648"/>
      <c r="N81" s="648"/>
      <c r="O81" s="648"/>
      <c r="P81" s="648"/>
      <c r="Q81" s="648"/>
      <c r="R81" s="648"/>
      <c r="S81" s="648"/>
      <c r="T81" s="648"/>
      <c r="U81" s="648"/>
      <c r="V81" s="648"/>
      <c r="W81" s="648"/>
      <c r="X81" s="648"/>
      <c r="Y81" s="648"/>
      <c r="Z81" s="648"/>
      <c r="AA81" s="648"/>
      <c r="AB81" s="648"/>
      <c r="AC81" s="648"/>
      <c r="AD81" s="648"/>
      <c r="AE81" s="648"/>
      <c r="AF81" s="648"/>
      <c r="AG81" s="648"/>
      <c r="AH81" s="648"/>
      <c r="AI81" s="648"/>
      <c r="AJ81" s="648"/>
      <c r="AK81" s="648"/>
      <c r="AL81" s="648"/>
      <c r="AM81" s="648"/>
      <c r="AN81" s="648"/>
      <c r="AO81" s="648"/>
      <c r="AP81" s="648"/>
      <c r="AQ81" s="648"/>
      <c r="AR81" s="648"/>
      <c r="AS81" s="648"/>
      <c r="AT81" s="648"/>
      <c r="AU81" s="648"/>
      <c r="AV81" s="648"/>
      <c r="AW81" s="648"/>
      <c r="AX81" s="648"/>
      <c r="AY81" s="648"/>
      <c r="AZ81" s="648"/>
      <c r="BA81" s="648"/>
      <c r="BB81" s="648"/>
      <c r="BC81" s="648"/>
      <c r="BD81" s="648"/>
      <c r="BE81" s="648"/>
      <c r="BF81" s="648"/>
      <c r="BG81" s="648"/>
      <c r="BH81" s="648"/>
      <c r="BI81" s="648"/>
      <c r="BJ81" s="648"/>
      <c r="BK81" s="648"/>
      <c r="BL81" s="648"/>
      <c r="BM81" s="648"/>
      <c r="BN81" s="648"/>
      <c r="BO81" s="648"/>
      <c r="BP81" s="648"/>
      <c r="BQ81" s="648"/>
      <c r="BR81" s="648"/>
      <c r="BS81" s="648"/>
      <c r="BT81" s="648"/>
      <c r="BU81" s="648"/>
      <c r="BV81" s="648"/>
      <c r="BW81" s="648"/>
      <c r="BX81" s="648"/>
      <c r="BY81" s="648"/>
      <c r="BZ81" s="648"/>
      <c r="CA81" s="648"/>
      <c r="CB81" s="648"/>
      <c r="CC81" s="648"/>
      <c r="CD81" s="648"/>
      <c r="CE81" s="648"/>
      <c r="CF81" s="648"/>
      <c r="CG81" s="648"/>
      <c r="CH81" s="648"/>
      <c r="CI81" s="648"/>
      <c r="CJ81" s="648"/>
      <c r="CK81" s="648"/>
      <c r="CL81" s="648"/>
      <c r="CM81" s="648"/>
      <c r="CN81" s="648"/>
      <c r="CO81" s="648"/>
      <c r="CP81" s="648"/>
      <c r="CQ81" s="648"/>
      <c r="CR81" s="648"/>
      <c r="CS81" s="648"/>
      <c r="CT81" s="648"/>
      <c r="CU81" s="648"/>
      <c r="CV81" s="648"/>
      <c r="CW81" s="648"/>
      <c r="CX81" s="648"/>
      <c r="CY81" s="648"/>
      <c r="CZ81" s="648"/>
      <c r="DA81" s="265"/>
      <c r="DB81" s="265"/>
      <c r="DC81" s="265"/>
      <c r="DD81" s="265"/>
      <c r="DE81" s="265"/>
    </row>
    <row r="82" spans="1:109" ht="12.95" customHeight="1">
      <c r="A82" s="648"/>
      <c r="B82" s="648"/>
      <c r="C82" s="648"/>
      <c r="D82" s="648"/>
      <c r="E82" s="648"/>
      <c r="F82" s="648"/>
      <c r="G82" s="648"/>
      <c r="H82" s="648"/>
      <c r="I82" s="648"/>
      <c r="J82" s="648"/>
      <c r="K82" s="648"/>
      <c r="L82" s="648"/>
      <c r="M82" s="648"/>
      <c r="N82" s="648"/>
      <c r="O82" s="648"/>
      <c r="P82" s="648"/>
      <c r="Q82" s="648"/>
      <c r="R82" s="648"/>
      <c r="S82" s="648"/>
      <c r="T82" s="648"/>
      <c r="U82" s="648"/>
      <c r="V82" s="648"/>
      <c r="W82" s="648"/>
      <c r="X82" s="648"/>
      <c r="Y82" s="648"/>
      <c r="Z82" s="648"/>
      <c r="AA82" s="648"/>
      <c r="AB82" s="648"/>
      <c r="AC82" s="648"/>
      <c r="AD82" s="648"/>
      <c r="AE82" s="648"/>
      <c r="AF82" s="648"/>
      <c r="AG82" s="648"/>
      <c r="AH82" s="648"/>
      <c r="AI82" s="648"/>
      <c r="AJ82" s="648"/>
      <c r="AK82" s="648"/>
      <c r="AL82" s="648"/>
      <c r="AM82" s="648"/>
      <c r="AN82" s="648"/>
      <c r="AO82" s="648"/>
      <c r="AP82" s="648"/>
      <c r="AQ82" s="648"/>
      <c r="AR82" s="648"/>
      <c r="AS82" s="648"/>
      <c r="AT82" s="648"/>
      <c r="AU82" s="648"/>
      <c r="AV82" s="648"/>
      <c r="AW82" s="648"/>
      <c r="AX82" s="648"/>
      <c r="AY82" s="648"/>
      <c r="AZ82" s="648"/>
      <c r="BA82" s="648"/>
      <c r="BB82" s="648"/>
      <c r="BC82" s="648"/>
      <c r="BD82" s="648"/>
      <c r="BE82" s="648"/>
      <c r="BF82" s="648"/>
      <c r="BG82" s="648"/>
      <c r="BH82" s="648"/>
      <c r="BI82" s="648"/>
      <c r="BJ82" s="648"/>
      <c r="BK82" s="648"/>
      <c r="BL82" s="648"/>
      <c r="BM82" s="648"/>
      <c r="BN82" s="648"/>
      <c r="BO82" s="648"/>
      <c r="BP82" s="648"/>
      <c r="BQ82" s="648"/>
      <c r="BR82" s="648"/>
      <c r="BS82" s="648"/>
      <c r="BT82" s="648"/>
      <c r="BU82" s="648"/>
      <c r="BV82" s="648"/>
      <c r="BW82" s="648"/>
      <c r="BX82" s="648"/>
      <c r="BY82" s="648"/>
      <c r="BZ82" s="648"/>
      <c r="CA82" s="648"/>
      <c r="CB82" s="648"/>
      <c r="CC82" s="648"/>
      <c r="CD82" s="648"/>
      <c r="CE82" s="648"/>
      <c r="CF82" s="648"/>
      <c r="CG82" s="648"/>
      <c r="CH82" s="648"/>
      <c r="CI82" s="648"/>
      <c r="CJ82" s="648"/>
      <c r="CK82" s="648"/>
      <c r="CL82" s="648"/>
      <c r="CM82" s="648"/>
      <c r="CN82" s="648"/>
      <c r="CO82" s="648"/>
      <c r="CP82" s="648"/>
      <c r="CQ82" s="648"/>
      <c r="CR82" s="648"/>
      <c r="CS82" s="648"/>
      <c r="CT82" s="648"/>
      <c r="CU82" s="648"/>
      <c r="CV82" s="648"/>
      <c r="CW82" s="648"/>
      <c r="CX82" s="648"/>
      <c r="CY82" s="648"/>
      <c r="CZ82" s="648"/>
      <c r="DA82" s="265"/>
      <c r="DB82" s="265"/>
      <c r="DC82" s="265"/>
      <c r="DD82" s="265"/>
      <c r="DE82" s="265"/>
    </row>
    <row r="83" spans="1:109" ht="12.95" customHeight="1">
      <c r="A83" s="648"/>
      <c r="B83" s="648"/>
      <c r="C83" s="648"/>
      <c r="D83" s="648"/>
      <c r="E83" s="648"/>
      <c r="F83" s="648"/>
      <c r="G83" s="648"/>
      <c r="H83" s="648"/>
      <c r="I83" s="648"/>
      <c r="J83" s="648"/>
      <c r="K83" s="648"/>
      <c r="L83" s="648"/>
      <c r="M83" s="648"/>
      <c r="N83" s="648"/>
      <c r="O83" s="648"/>
      <c r="P83" s="648"/>
      <c r="Q83" s="648"/>
      <c r="R83" s="648"/>
      <c r="S83" s="648"/>
      <c r="T83" s="648"/>
      <c r="U83" s="648"/>
      <c r="V83" s="648"/>
      <c r="W83" s="648"/>
      <c r="X83" s="648"/>
      <c r="Y83" s="648"/>
      <c r="Z83" s="648"/>
      <c r="AA83" s="648"/>
      <c r="AB83" s="648"/>
      <c r="AC83" s="648"/>
      <c r="AD83" s="648"/>
      <c r="AE83" s="648"/>
      <c r="AF83" s="648"/>
      <c r="AG83" s="648"/>
      <c r="AH83" s="648"/>
      <c r="AI83" s="648"/>
      <c r="AJ83" s="648"/>
      <c r="AK83" s="648"/>
      <c r="AL83" s="648"/>
      <c r="AM83" s="648"/>
      <c r="AN83" s="648"/>
      <c r="AO83" s="648"/>
      <c r="AP83" s="648"/>
      <c r="AQ83" s="648"/>
      <c r="AR83" s="648"/>
      <c r="AS83" s="648"/>
      <c r="AT83" s="648"/>
      <c r="AU83" s="648"/>
      <c r="AV83" s="648"/>
      <c r="AW83" s="648"/>
      <c r="AX83" s="648"/>
      <c r="AY83" s="648"/>
      <c r="AZ83" s="648"/>
      <c r="BA83" s="648"/>
      <c r="BB83" s="648"/>
      <c r="BC83" s="648"/>
      <c r="BD83" s="648"/>
      <c r="BE83" s="648"/>
      <c r="BF83" s="648"/>
      <c r="BG83" s="648"/>
      <c r="BH83" s="648"/>
      <c r="BI83" s="648"/>
      <c r="BJ83" s="648"/>
      <c r="BK83" s="648"/>
      <c r="BL83" s="648"/>
      <c r="BM83" s="648"/>
      <c r="BN83" s="648"/>
      <c r="BO83" s="648"/>
      <c r="BP83" s="648"/>
      <c r="BQ83" s="648"/>
      <c r="BR83" s="648"/>
      <c r="BS83" s="648"/>
      <c r="BT83" s="648"/>
      <c r="BU83" s="648"/>
      <c r="BV83" s="648"/>
      <c r="BW83" s="648"/>
      <c r="BX83" s="648"/>
      <c r="BY83" s="648"/>
      <c r="BZ83" s="648"/>
      <c r="CA83" s="648"/>
      <c r="CB83" s="648"/>
      <c r="CC83" s="648"/>
      <c r="CD83" s="648"/>
      <c r="CE83" s="648"/>
      <c r="CF83" s="648"/>
      <c r="CG83" s="648"/>
      <c r="CH83" s="648"/>
      <c r="CI83" s="648"/>
      <c r="CJ83" s="648"/>
      <c r="CK83" s="648"/>
      <c r="CL83" s="648"/>
      <c r="CM83" s="648"/>
      <c r="CN83" s="648"/>
      <c r="CO83" s="648"/>
      <c r="CP83" s="648"/>
      <c r="CQ83" s="648"/>
      <c r="CR83" s="648"/>
      <c r="CS83" s="648"/>
      <c r="CT83" s="648"/>
      <c r="CU83" s="648"/>
      <c r="CV83" s="648"/>
      <c r="CW83" s="648"/>
      <c r="CX83" s="648"/>
      <c r="CY83" s="648"/>
      <c r="CZ83" s="648"/>
      <c r="DA83" s="265"/>
      <c r="DB83" s="265"/>
      <c r="DC83" s="265"/>
      <c r="DD83" s="265"/>
      <c r="DE83" s="265"/>
    </row>
    <row r="84" spans="1:109" ht="12.95" customHeight="1">
      <c r="A84" s="648"/>
      <c r="B84" s="648"/>
      <c r="C84" s="648"/>
      <c r="D84" s="648"/>
      <c r="E84" s="648"/>
      <c r="F84" s="648"/>
      <c r="G84" s="648"/>
      <c r="H84" s="648"/>
      <c r="I84" s="648"/>
      <c r="J84" s="648"/>
      <c r="K84" s="648"/>
      <c r="L84" s="648"/>
      <c r="M84" s="648"/>
      <c r="N84" s="648"/>
      <c r="O84" s="648"/>
      <c r="P84" s="648"/>
      <c r="Q84" s="648"/>
      <c r="R84" s="648"/>
      <c r="S84" s="648"/>
      <c r="T84" s="648"/>
      <c r="U84" s="648"/>
      <c r="V84" s="648"/>
      <c r="W84" s="648"/>
      <c r="X84" s="648"/>
      <c r="Y84" s="648"/>
      <c r="Z84" s="648"/>
      <c r="AA84" s="648"/>
      <c r="AB84" s="648"/>
      <c r="AC84" s="648"/>
      <c r="AD84" s="648"/>
      <c r="AE84" s="648"/>
      <c r="AF84" s="648"/>
      <c r="AG84" s="648"/>
      <c r="AH84" s="648"/>
      <c r="AI84" s="648"/>
      <c r="AJ84" s="648"/>
      <c r="AK84" s="648"/>
      <c r="AL84" s="648"/>
      <c r="AM84" s="648"/>
      <c r="AN84" s="648"/>
      <c r="AO84" s="648"/>
      <c r="AP84" s="648"/>
      <c r="AQ84" s="648"/>
      <c r="AR84" s="648"/>
      <c r="AS84" s="648"/>
      <c r="AT84" s="648"/>
      <c r="AU84" s="648"/>
      <c r="AV84" s="648"/>
      <c r="AW84" s="648"/>
      <c r="AX84" s="648"/>
      <c r="AY84" s="648"/>
      <c r="AZ84" s="648"/>
      <c r="BA84" s="648"/>
      <c r="BB84" s="648"/>
      <c r="BC84" s="648"/>
      <c r="BD84" s="648"/>
      <c r="BE84" s="648"/>
      <c r="BF84" s="648"/>
      <c r="BG84" s="648"/>
      <c r="BH84" s="648"/>
      <c r="BI84" s="648"/>
      <c r="BJ84" s="648"/>
      <c r="BK84" s="648"/>
      <c r="BL84" s="648"/>
      <c r="BM84" s="648"/>
      <c r="BN84" s="648"/>
      <c r="BO84" s="648"/>
      <c r="BP84" s="648"/>
      <c r="BQ84" s="648"/>
      <c r="BR84" s="648"/>
      <c r="BS84" s="648"/>
      <c r="BT84" s="648"/>
      <c r="BU84" s="648"/>
      <c r="BV84" s="648"/>
      <c r="BW84" s="648"/>
      <c r="BX84" s="648"/>
      <c r="BY84" s="648"/>
      <c r="BZ84" s="648"/>
      <c r="CA84" s="648"/>
      <c r="CB84" s="648"/>
      <c r="CC84" s="648"/>
      <c r="CD84" s="648"/>
      <c r="CE84" s="648"/>
      <c r="CF84" s="648"/>
      <c r="CG84" s="648"/>
      <c r="CH84" s="648"/>
      <c r="CI84" s="648"/>
      <c r="CJ84" s="648"/>
      <c r="CK84" s="648"/>
      <c r="CL84" s="648"/>
      <c r="CM84" s="648"/>
      <c r="CN84" s="648"/>
      <c r="CO84" s="648"/>
      <c r="CP84" s="648"/>
      <c r="CQ84" s="648"/>
      <c r="CR84" s="648"/>
      <c r="CS84" s="648"/>
      <c r="CT84" s="648"/>
      <c r="CU84" s="648"/>
      <c r="CV84" s="648"/>
      <c r="CW84" s="648"/>
      <c r="CX84" s="648"/>
      <c r="CY84" s="648"/>
      <c r="CZ84" s="648"/>
      <c r="DA84" s="265"/>
      <c r="DB84" s="265"/>
      <c r="DC84" s="265"/>
      <c r="DD84" s="265"/>
      <c r="DE84" s="265"/>
    </row>
    <row r="85" spans="1:109" ht="12.95" customHeight="1">
      <c r="A85" s="648"/>
      <c r="B85" s="648"/>
      <c r="C85" s="648"/>
      <c r="D85" s="648"/>
      <c r="E85" s="648"/>
      <c r="F85" s="648"/>
      <c r="G85" s="648"/>
      <c r="H85" s="648"/>
      <c r="I85" s="648"/>
      <c r="J85" s="648"/>
      <c r="K85" s="648"/>
      <c r="L85" s="648"/>
      <c r="M85" s="648"/>
      <c r="N85" s="648"/>
      <c r="O85" s="648"/>
      <c r="P85" s="648"/>
      <c r="Q85" s="648"/>
      <c r="R85" s="648"/>
      <c r="S85" s="648"/>
      <c r="T85" s="648"/>
      <c r="U85" s="648"/>
      <c r="V85" s="648"/>
      <c r="W85" s="648"/>
      <c r="X85" s="648"/>
      <c r="Y85" s="648"/>
      <c r="Z85" s="648"/>
      <c r="AA85" s="648"/>
      <c r="AB85" s="648"/>
      <c r="AC85" s="648"/>
      <c r="AD85" s="648"/>
      <c r="AE85" s="648"/>
      <c r="AF85" s="648"/>
      <c r="AG85" s="648"/>
      <c r="AH85" s="648"/>
      <c r="AI85" s="648"/>
      <c r="AJ85" s="648"/>
      <c r="AK85" s="648"/>
      <c r="AL85" s="648"/>
      <c r="AM85" s="648"/>
      <c r="AN85" s="648"/>
      <c r="AO85" s="648"/>
      <c r="AP85" s="648"/>
      <c r="AQ85" s="648"/>
      <c r="AR85" s="648"/>
      <c r="AS85" s="648"/>
      <c r="AT85" s="648"/>
      <c r="AU85" s="648"/>
      <c r="AV85" s="648"/>
      <c r="AW85" s="648"/>
      <c r="AX85" s="648"/>
      <c r="AY85" s="648"/>
      <c r="AZ85" s="648"/>
      <c r="BA85" s="648"/>
      <c r="BB85" s="648"/>
      <c r="BC85" s="648"/>
      <c r="BD85" s="648"/>
      <c r="BE85" s="648"/>
      <c r="BF85" s="648"/>
      <c r="BG85" s="648"/>
      <c r="BH85" s="648"/>
      <c r="BI85" s="648"/>
      <c r="BJ85" s="648"/>
      <c r="BK85" s="648"/>
      <c r="BL85" s="648"/>
      <c r="BM85" s="648"/>
      <c r="BN85" s="648"/>
      <c r="BO85" s="648"/>
      <c r="BP85" s="648"/>
      <c r="BQ85" s="648"/>
      <c r="BR85" s="648"/>
      <c r="BS85" s="648"/>
      <c r="BT85" s="648"/>
      <c r="BU85" s="648"/>
      <c r="BV85" s="648"/>
      <c r="BW85" s="648"/>
      <c r="BX85" s="648"/>
      <c r="BY85" s="648"/>
      <c r="BZ85" s="648"/>
      <c r="CA85" s="648"/>
      <c r="CB85" s="648"/>
      <c r="CC85" s="648"/>
      <c r="CD85" s="648"/>
      <c r="CE85" s="648"/>
      <c r="CF85" s="648"/>
      <c r="CG85" s="648"/>
      <c r="CH85" s="648"/>
      <c r="CI85" s="648"/>
      <c r="CJ85" s="648"/>
      <c r="CK85" s="648"/>
      <c r="CL85" s="648"/>
      <c r="CM85" s="648"/>
      <c r="CN85" s="648"/>
      <c r="CO85" s="648"/>
      <c r="CP85" s="648"/>
      <c r="CQ85" s="648"/>
      <c r="CR85" s="648"/>
      <c r="CS85" s="648"/>
      <c r="CT85" s="648"/>
      <c r="CU85" s="648"/>
      <c r="CV85" s="648"/>
      <c r="CW85" s="648"/>
      <c r="CX85" s="648"/>
      <c r="CY85" s="648"/>
      <c r="CZ85" s="648"/>
      <c r="DA85" s="265"/>
      <c r="DB85" s="265"/>
      <c r="DC85" s="265"/>
      <c r="DD85" s="265"/>
      <c r="DE85" s="265"/>
    </row>
    <row r="86" spans="1:109" ht="12.95" customHeight="1">
      <c r="A86" s="648"/>
      <c r="B86" s="648"/>
      <c r="C86" s="648"/>
      <c r="D86" s="648"/>
      <c r="E86" s="648"/>
      <c r="F86" s="648"/>
      <c r="G86" s="648"/>
      <c r="H86" s="648"/>
      <c r="I86" s="648"/>
      <c r="J86" s="648"/>
      <c r="K86" s="648"/>
      <c r="L86" s="648"/>
      <c r="M86" s="648"/>
      <c r="N86" s="648"/>
      <c r="O86" s="648"/>
      <c r="P86" s="648"/>
      <c r="Q86" s="648"/>
      <c r="R86" s="648"/>
      <c r="S86" s="648"/>
      <c r="T86" s="648"/>
      <c r="U86" s="648"/>
      <c r="V86" s="648"/>
      <c r="W86" s="648"/>
      <c r="X86" s="648"/>
      <c r="Y86" s="648"/>
      <c r="Z86" s="648"/>
      <c r="AA86" s="648"/>
      <c r="AB86" s="648"/>
      <c r="AC86" s="648"/>
      <c r="AD86" s="648"/>
      <c r="AE86" s="648"/>
      <c r="AF86" s="648"/>
      <c r="AG86" s="648"/>
      <c r="AH86" s="648"/>
      <c r="AI86" s="648"/>
      <c r="AJ86" s="648"/>
      <c r="AK86" s="648"/>
      <c r="AL86" s="648"/>
      <c r="AM86" s="648"/>
      <c r="AN86" s="648"/>
      <c r="AO86" s="648"/>
      <c r="AP86" s="648"/>
      <c r="AQ86" s="648"/>
      <c r="AR86" s="648"/>
      <c r="AS86" s="648"/>
      <c r="AT86" s="648"/>
      <c r="AU86" s="648"/>
      <c r="AV86" s="648"/>
      <c r="AW86" s="648"/>
      <c r="AX86" s="648"/>
      <c r="AY86" s="648"/>
      <c r="AZ86" s="648"/>
      <c r="BA86" s="648"/>
      <c r="BB86" s="648"/>
      <c r="BC86" s="648"/>
      <c r="BD86" s="648"/>
      <c r="BE86" s="648"/>
      <c r="BF86" s="648"/>
      <c r="BG86" s="648"/>
      <c r="BH86" s="648"/>
      <c r="BI86" s="648"/>
      <c r="BJ86" s="648"/>
      <c r="BK86" s="648"/>
      <c r="BL86" s="648"/>
      <c r="BM86" s="648"/>
      <c r="BN86" s="648"/>
      <c r="BO86" s="648"/>
      <c r="BP86" s="648"/>
      <c r="BQ86" s="648"/>
      <c r="BR86" s="648"/>
      <c r="BS86" s="648"/>
      <c r="BT86" s="648"/>
      <c r="BU86" s="648"/>
      <c r="BV86" s="648"/>
      <c r="BW86" s="648"/>
      <c r="BX86" s="648"/>
      <c r="BY86" s="648"/>
      <c r="BZ86" s="648"/>
      <c r="CA86" s="648"/>
      <c r="CB86" s="648"/>
      <c r="CC86" s="648"/>
      <c r="CD86" s="648"/>
      <c r="CE86" s="648"/>
      <c r="CF86" s="648"/>
      <c r="CG86" s="648"/>
      <c r="CH86" s="648"/>
      <c r="CI86" s="648"/>
      <c r="CJ86" s="648"/>
      <c r="CK86" s="648"/>
      <c r="CL86" s="648"/>
      <c r="CM86" s="648"/>
      <c r="CN86" s="648"/>
      <c r="CO86" s="648"/>
      <c r="CP86" s="648"/>
      <c r="CQ86" s="648"/>
      <c r="CR86" s="648"/>
      <c r="CS86" s="648"/>
      <c r="CT86" s="648"/>
      <c r="CU86" s="648"/>
      <c r="CV86" s="648"/>
      <c r="CW86" s="648"/>
      <c r="CX86" s="648"/>
      <c r="CY86" s="648"/>
      <c r="CZ86" s="648"/>
      <c r="DA86" s="265"/>
      <c r="DB86" s="265"/>
      <c r="DC86" s="265"/>
      <c r="DD86" s="265"/>
      <c r="DE86" s="265"/>
    </row>
    <row r="87" spans="1:109" ht="12.95" customHeight="1">
      <c r="A87" s="648"/>
      <c r="B87" s="648"/>
      <c r="C87" s="648"/>
      <c r="D87" s="648"/>
      <c r="E87" s="648"/>
      <c r="F87" s="648"/>
      <c r="G87" s="648"/>
      <c r="H87" s="648"/>
      <c r="I87" s="648"/>
      <c r="J87" s="648"/>
      <c r="K87" s="648"/>
      <c r="L87" s="648"/>
      <c r="M87" s="648"/>
      <c r="N87" s="648"/>
      <c r="O87" s="648"/>
      <c r="P87" s="648"/>
      <c r="Q87" s="648"/>
      <c r="R87" s="648"/>
      <c r="S87" s="648"/>
      <c r="T87" s="648"/>
      <c r="U87" s="648"/>
      <c r="V87" s="648"/>
      <c r="W87" s="648"/>
      <c r="X87" s="648"/>
      <c r="Y87" s="648"/>
      <c r="Z87" s="648"/>
      <c r="AA87" s="648"/>
      <c r="AB87" s="648"/>
      <c r="AC87" s="648"/>
      <c r="AD87" s="648"/>
      <c r="AE87" s="648"/>
      <c r="AF87" s="648"/>
      <c r="AG87" s="648"/>
      <c r="AH87" s="648"/>
      <c r="AI87" s="648"/>
      <c r="AJ87" s="648"/>
      <c r="AK87" s="648"/>
      <c r="AL87" s="648"/>
      <c r="AM87" s="648"/>
      <c r="AN87" s="648"/>
      <c r="AO87" s="648"/>
      <c r="AP87" s="648"/>
      <c r="AQ87" s="648"/>
      <c r="AR87" s="648"/>
      <c r="AS87" s="648"/>
      <c r="AT87" s="648"/>
      <c r="AU87" s="648"/>
      <c r="AV87" s="648"/>
      <c r="AW87" s="648"/>
      <c r="AX87" s="648"/>
      <c r="AY87" s="648"/>
      <c r="AZ87" s="648"/>
      <c r="BA87" s="648"/>
      <c r="BB87" s="648"/>
      <c r="BC87" s="648"/>
      <c r="BD87" s="648"/>
      <c r="BE87" s="648"/>
      <c r="BF87" s="648"/>
      <c r="BG87" s="648"/>
      <c r="BH87" s="648"/>
      <c r="BI87" s="648"/>
      <c r="BJ87" s="648"/>
      <c r="BK87" s="648"/>
      <c r="BL87" s="648"/>
      <c r="BM87" s="648"/>
      <c r="BN87" s="648"/>
      <c r="BO87" s="648"/>
      <c r="BP87" s="648"/>
      <c r="BQ87" s="648"/>
      <c r="BR87" s="648"/>
      <c r="BS87" s="648"/>
      <c r="BT87" s="648"/>
      <c r="BU87" s="648"/>
      <c r="BV87" s="648"/>
      <c r="BW87" s="648"/>
      <c r="BX87" s="648"/>
      <c r="BY87" s="648"/>
      <c r="BZ87" s="648"/>
      <c r="CA87" s="648"/>
      <c r="CB87" s="648"/>
      <c r="CC87" s="648"/>
      <c r="CD87" s="648"/>
      <c r="CE87" s="648"/>
      <c r="CF87" s="648"/>
      <c r="CG87" s="648"/>
      <c r="CH87" s="648"/>
      <c r="CI87" s="648"/>
      <c r="CJ87" s="648"/>
      <c r="CK87" s="648"/>
      <c r="CL87" s="648"/>
      <c r="CM87" s="648"/>
      <c r="CN87" s="648"/>
      <c r="CO87" s="648"/>
      <c r="CP87" s="648"/>
      <c r="CQ87" s="648"/>
      <c r="CR87" s="648"/>
      <c r="CS87" s="648"/>
      <c r="CT87" s="648"/>
      <c r="CU87" s="648"/>
      <c r="CV87" s="648"/>
      <c r="CW87" s="648"/>
      <c r="CX87" s="648"/>
      <c r="CY87" s="648"/>
      <c r="CZ87" s="648"/>
      <c r="DA87" s="265"/>
      <c r="DB87" s="265"/>
      <c r="DC87" s="265"/>
      <c r="DD87" s="265"/>
      <c r="DE87" s="265"/>
    </row>
    <row r="88" spans="1:109" ht="12.95" customHeight="1">
      <c r="A88" s="648"/>
      <c r="B88" s="648"/>
      <c r="C88" s="648"/>
      <c r="D88" s="648"/>
      <c r="E88" s="648"/>
      <c r="F88" s="648"/>
      <c r="G88" s="648"/>
      <c r="H88" s="648"/>
      <c r="I88" s="648"/>
      <c r="J88" s="648"/>
      <c r="K88" s="648"/>
      <c r="L88" s="648"/>
      <c r="M88" s="648"/>
      <c r="N88" s="648"/>
      <c r="O88" s="648"/>
      <c r="P88" s="648"/>
      <c r="Q88" s="648"/>
      <c r="R88" s="648"/>
      <c r="S88" s="648"/>
      <c r="T88" s="648"/>
      <c r="U88" s="648"/>
      <c r="V88" s="648"/>
      <c r="W88" s="648"/>
      <c r="X88" s="648"/>
      <c r="Y88" s="648"/>
      <c r="Z88" s="648"/>
      <c r="AA88" s="648"/>
      <c r="AB88" s="648"/>
      <c r="AC88" s="648"/>
      <c r="AD88" s="648"/>
      <c r="AE88" s="648"/>
      <c r="AF88" s="648"/>
      <c r="AG88" s="648"/>
      <c r="AH88" s="648"/>
      <c r="AI88" s="648"/>
      <c r="AJ88" s="648"/>
      <c r="AK88" s="648"/>
      <c r="AL88" s="648"/>
      <c r="AM88" s="648"/>
      <c r="AN88" s="648"/>
      <c r="AO88" s="648"/>
      <c r="AP88" s="648"/>
      <c r="AQ88" s="648"/>
      <c r="AR88" s="648"/>
      <c r="AS88" s="648"/>
      <c r="AT88" s="648"/>
      <c r="AU88" s="648"/>
      <c r="AV88" s="648"/>
      <c r="AW88" s="648"/>
      <c r="AX88" s="648"/>
      <c r="AY88" s="648"/>
      <c r="AZ88" s="648"/>
      <c r="BA88" s="648"/>
      <c r="BB88" s="648"/>
      <c r="BC88" s="648"/>
      <c r="BD88" s="648"/>
      <c r="BE88" s="648"/>
      <c r="BF88" s="648"/>
      <c r="BG88" s="648"/>
      <c r="BH88" s="648"/>
      <c r="BI88" s="648"/>
      <c r="BJ88" s="648"/>
      <c r="BK88" s="648"/>
      <c r="BL88" s="648"/>
      <c r="BM88" s="648"/>
      <c r="BN88" s="648"/>
      <c r="BO88" s="648"/>
      <c r="BP88" s="648"/>
      <c r="BQ88" s="648"/>
      <c r="BR88" s="648"/>
      <c r="BS88" s="648"/>
      <c r="BT88" s="648"/>
      <c r="BU88" s="648"/>
      <c r="BV88" s="648"/>
      <c r="BW88" s="648"/>
      <c r="BX88" s="648"/>
      <c r="BY88" s="648"/>
      <c r="BZ88" s="648"/>
      <c r="CA88" s="648"/>
      <c r="CB88" s="648"/>
      <c r="CC88" s="648"/>
      <c r="CD88" s="648"/>
      <c r="CE88" s="648"/>
      <c r="CF88" s="648"/>
      <c r="CG88" s="648"/>
      <c r="CH88" s="648"/>
      <c r="CI88" s="648"/>
      <c r="CJ88" s="648"/>
      <c r="CK88" s="648"/>
      <c r="CL88" s="648"/>
      <c r="CM88" s="648"/>
      <c r="CN88" s="648"/>
      <c r="CO88" s="648"/>
      <c r="CP88" s="648"/>
      <c r="CQ88" s="648"/>
      <c r="CR88" s="648"/>
      <c r="CS88" s="648"/>
      <c r="CT88" s="648"/>
      <c r="CU88" s="648"/>
      <c r="CV88" s="648"/>
      <c r="CW88" s="648"/>
      <c r="CX88" s="648"/>
      <c r="CY88" s="648"/>
      <c r="CZ88" s="648"/>
      <c r="DA88" s="265"/>
      <c r="DB88" s="265"/>
      <c r="DC88" s="265"/>
      <c r="DD88" s="265"/>
      <c r="DE88" s="265"/>
    </row>
    <row r="89" spans="1:109" ht="12.95" customHeight="1">
      <c r="A89" s="648"/>
      <c r="B89" s="648"/>
      <c r="C89" s="648"/>
      <c r="D89" s="648"/>
      <c r="E89" s="648"/>
      <c r="F89" s="648"/>
      <c r="G89" s="648"/>
      <c r="H89" s="648"/>
      <c r="I89" s="648"/>
      <c r="J89" s="648"/>
      <c r="K89" s="648"/>
      <c r="L89" s="648"/>
      <c r="M89" s="648"/>
      <c r="N89" s="648"/>
      <c r="O89" s="648"/>
      <c r="P89" s="648"/>
      <c r="Q89" s="648"/>
      <c r="R89" s="648"/>
      <c r="S89" s="648"/>
      <c r="T89" s="648"/>
      <c r="U89" s="648"/>
      <c r="V89" s="648"/>
      <c r="W89" s="648"/>
      <c r="X89" s="648"/>
      <c r="Y89" s="648"/>
      <c r="Z89" s="648"/>
      <c r="AA89" s="648"/>
      <c r="AB89" s="648"/>
      <c r="AC89" s="648"/>
      <c r="AD89" s="648"/>
      <c r="AE89" s="648"/>
      <c r="AF89" s="648"/>
      <c r="AG89" s="648"/>
      <c r="AH89" s="648"/>
      <c r="AI89" s="648"/>
      <c r="AJ89" s="648"/>
      <c r="AK89" s="648"/>
      <c r="AL89" s="648"/>
      <c r="AM89" s="648"/>
      <c r="AN89" s="648"/>
      <c r="AO89" s="648"/>
      <c r="AP89" s="648"/>
      <c r="AQ89" s="648"/>
      <c r="AR89" s="648"/>
      <c r="AS89" s="648"/>
      <c r="AT89" s="648"/>
      <c r="AU89" s="648"/>
      <c r="AV89" s="648"/>
      <c r="AW89" s="648"/>
      <c r="AX89" s="648"/>
      <c r="AY89" s="648"/>
      <c r="AZ89" s="648"/>
      <c r="BA89" s="648"/>
      <c r="BB89" s="648"/>
      <c r="BC89" s="648"/>
      <c r="BD89" s="648"/>
      <c r="BE89" s="648"/>
      <c r="BF89" s="648"/>
      <c r="BG89" s="648"/>
      <c r="BH89" s="648"/>
      <c r="BI89" s="648"/>
      <c r="BJ89" s="648"/>
      <c r="BK89" s="648"/>
      <c r="BL89" s="648"/>
      <c r="BM89" s="648"/>
      <c r="BN89" s="648"/>
      <c r="BO89" s="648"/>
      <c r="BP89" s="648"/>
      <c r="BQ89" s="648"/>
      <c r="BR89" s="648"/>
      <c r="BS89" s="648"/>
      <c r="BT89" s="648"/>
      <c r="BU89" s="648"/>
      <c r="BV89" s="648"/>
      <c r="BW89" s="648"/>
      <c r="BX89" s="648"/>
      <c r="BY89" s="648"/>
      <c r="BZ89" s="648"/>
      <c r="CA89" s="648"/>
      <c r="CB89" s="648"/>
      <c r="CC89" s="648"/>
      <c r="CD89" s="648"/>
      <c r="CE89" s="648"/>
      <c r="CF89" s="648"/>
      <c r="CG89" s="648"/>
      <c r="CH89" s="648"/>
      <c r="CI89" s="648"/>
      <c r="CJ89" s="648"/>
      <c r="CK89" s="648"/>
      <c r="CL89" s="648"/>
      <c r="CM89" s="648"/>
      <c r="CN89" s="648"/>
      <c r="CO89" s="648"/>
      <c r="CP89" s="648"/>
      <c r="CQ89" s="648"/>
      <c r="CR89" s="648"/>
      <c r="CS89" s="648"/>
      <c r="CT89" s="648"/>
      <c r="CU89" s="648"/>
      <c r="CV89" s="648"/>
      <c r="CW89" s="648"/>
      <c r="CX89" s="648"/>
      <c r="CY89" s="648"/>
      <c r="CZ89" s="648"/>
      <c r="DA89" s="265"/>
      <c r="DB89" s="265"/>
      <c r="DC89" s="265"/>
      <c r="DD89" s="265"/>
      <c r="DE89" s="265"/>
    </row>
    <row r="90" spans="1:109" ht="12.95" customHeight="1">
      <c r="A90" s="648"/>
      <c r="B90" s="648"/>
      <c r="C90" s="648"/>
      <c r="D90" s="648"/>
      <c r="E90" s="648"/>
      <c r="F90" s="648"/>
      <c r="G90" s="648"/>
      <c r="H90" s="648"/>
      <c r="I90" s="648"/>
      <c r="J90" s="648"/>
      <c r="K90" s="648"/>
      <c r="L90" s="648"/>
      <c r="M90" s="648"/>
      <c r="N90" s="648"/>
      <c r="O90" s="648"/>
      <c r="P90" s="648"/>
      <c r="Q90" s="648"/>
      <c r="R90" s="648"/>
      <c r="S90" s="648"/>
      <c r="T90" s="648"/>
      <c r="U90" s="648"/>
      <c r="V90" s="648"/>
      <c r="W90" s="648"/>
      <c r="X90" s="648"/>
      <c r="Y90" s="648"/>
      <c r="Z90" s="648"/>
      <c r="AA90" s="648"/>
      <c r="AB90" s="648"/>
      <c r="AC90" s="648"/>
      <c r="AD90" s="648"/>
      <c r="AE90" s="648"/>
      <c r="AF90" s="648"/>
      <c r="AG90" s="648"/>
      <c r="AH90" s="648"/>
      <c r="AI90" s="648"/>
      <c r="AJ90" s="648"/>
      <c r="AK90" s="648"/>
      <c r="AL90" s="648"/>
      <c r="AM90" s="648"/>
      <c r="AN90" s="648"/>
      <c r="AO90" s="648"/>
      <c r="AP90" s="648"/>
      <c r="AQ90" s="648"/>
      <c r="AR90" s="648"/>
      <c r="AS90" s="648"/>
      <c r="AT90" s="648"/>
      <c r="AU90" s="648"/>
      <c r="AV90" s="648"/>
      <c r="AW90" s="648"/>
      <c r="AX90" s="648"/>
      <c r="AY90" s="648"/>
      <c r="AZ90" s="648"/>
      <c r="BA90" s="648"/>
      <c r="BB90" s="648"/>
      <c r="BC90" s="648"/>
      <c r="BD90" s="648"/>
      <c r="BE90" s="648"/>
      <c r="BF90" s="648"/>
      <c r="BG90" s="648"/>
      <c r="BH90" s="648"/>
      <c r="BI90" s="648"/>
      <c r="BJ90" s="648"/>
      <c r="BK90" s="648"/>
      <c r="BL90" s="648"/>
      <c r="BM90" s="648"/>
      <c r="BN90" s="648"/>
      <c r="BO90" s="648"/>
      <c r="BP90" s="648"/>
      <c r="BQ90" s="648"/>
      <c r="BR90" s="648"/>
      <c r="BS90" s="648"/>
      <c r="BT90" s="648"/>
      <c r="BU90" s="648"/>
      <c r="BV90" s="648"/>
      <c r="BW90" s="648"/>
      <c r="BX90" s="648"/>
      <c r="BY90" s="648"/>
      <c r="BZ90" s="648"/>
      <c r="CA90" s="648"/>
      <c r="CB90" s="648"/>
      <c r="CC90" s="648"/>
      <c r="CD90" s="648"/>
      <c r="CE90" s="648"/>
      <c r="CF90" s="648"/>
      <c r="CG90" s="648"/>
      <c r="CH90" s="648"/>
      <c r="CI90" s="648"/>
      <c r="CJ90" s="648"/>
      <c r="CK90" s="648"/>
      <c r="CL90" s="648"/>
      <c r="CM90" s="648"/>
      <c r="CN90" s="648"/>
      <c r="CO90" s="648"/>
      <c r="CP90" s="648"/>
      <c r="CQ90" s="648"/>
      <c r="CR90" s="648"/>
      <c r="CS90" s="648"/>
      <c r="CT90" s="648"/>
      <c r="CU90" s="648"/>
      <c r="CV90" s="648"/>
      <c r="CW90" s="648"/>
      <c r="CX90" s="648"/>
      <c r="CY90" s="648"/>
      <c r="CZ90" s="648"/>
      <c r="DA90" s="265"/>
      <c r="DB90" s="265"/>
      <c r="DC90" s="265"/>
      <c r="DD90" s="265"/>
      <c r="DE90" s="265"/>
    </row>
    <row r="91" spans="1:109" ht="12.95" customHeight="1">
      <c r="A91" s="648"/>
      <c r="B91" s="648"/>
      <c r="C91" s="648"/>
      <c r="D91" s="648"/>
      <c r="E91" s="648"/>
      <c r="F91" s="648"/>
      <c r="G91" s="648"/>
      <c r="H91" s="648"/>
      <c r="I91" s="648"/>
      <c r="J91" s="648"/>
      <c r="K91" s="648"/>
      <c r="L91" s="648"/>
      <c r="M91" s="648"/>
      <c r="N91" s="648"/>
      <c r="O91" s="648"/>
      <c r="P91" s="648"/>
      <c r="Q91" s="648"/>
      <c r="R91" s="648"/>
      <c r="S91" s="648"/>
      <c r="T91" s="648"/>
      <c r="U91" s="648"/>
      <c r="V91" s="648"/>
      <c r="W91" s="648"/>
      <c r="X91" s="648"/>
      <c r="Y91" s="648"/>
      <c r="Z91" s="648"/>
      <c r="AA91" s="648"/>
      <c r="AB91" s="648"/>
      <c r="AC91" s="648"/>
      <c r="AD91" s="648"/>
      <c r="AE91" s="648"/>
      <c r="AF91" s="648"/>
      <c r="AG91" s="648"/>
      <c r="AH91" s="648"/>
      <c r="AI91" s="648"/>
      <c r="AJ91" s="648"/>
      <c r="AK91" s="648"/>
      <c r="AL91" s="648"/>
      <c r="AM91" s="648"/>
      <c r="AN91" s="648"/>
      <c r="AO91" s="648"/>
      <c r="AP91" s="648"/>
      <c r="AQ91" s="648"/>
      <c r="AR91" s="648"/>
      <c r="AS91" s="648"/>
      <c r="AT91" s="648"/>
      <c r="AU91" s="648"/>
      <c r="AV91" s="648"/>
      <c r="AW91" s="648"/>
      <c r="AX91" s="648"/>
      <c r="AY91" s="648"/>
      <c r="AZ91" s="648"/>
      <c r="BA91" s="648"/>
      <c r="BB91" s="648"/>
      <c r="BC91" s="648"/>
      <c r="BD91" s="648"/>
      <c r="BE91" s="648"/>
      <c r="BF91" s="648"/>
      <c r="BG91" s="648"/>
      <c r="BH91" s="648"/>
      <c r="BI91" s="648"/>
      <c r="BJ91" s="648"/>
      <c r="BK91" s="648"/>
      <c r="BL91" s="648"/>
      <c r="BM91" s="648"/>
      <c r="BN91" s="648"/>
      <c r="BO91" s="648"/>
      <c r="BP91" s="648"/>
      <c r="BQ91" s="648"/>
      <c r="BR91" s="648"/>
      <c r="BS91" s="648"/>
      <c r="BT91" s="648"/>
      <c r="BU91" s="648"/>
      <c r="BV91" s="648"/>
      <c r="BW91" s="648"/>
      <c r="BX91" s="648"/>
      <c r="BY91" s="648"/>
      <c r="BZ91" s="648"/>
      <c r="CA91" s="648"/>
      <c r="CB91" s="648"/>
      <c r="CC91" s="648"/>
      <c r="CD91" s="648"/>
      <c r="CE91" s="648"/>
      <c r="CF91" s="648"/>
      <c r="CG91" s="648"/>
      <c r="CH91" s="648"/>
      <c r="CI91" s="648"/>
      <c r="CJ91" s="648"/>
      <c r="CK91" s="648"/>
      <c r="CL91" s="648"/>
      <c r="CM91" s="648"/>
      <c r="CN91" s="648"/>
      <c r="CO91" s="648"/>
      <c r="CP91" s="648"/>
      <c r="CQ91" s="648"/>
      <c r="CR91" s="648"/>
      <c r="CS91" s="648"/>
      <c r="CT91" s="648"/>
      <c r="CU91" s="648"/>
      <c r="CV91" s="648"/>
      <c r="CW91" s="648"/>
      <c r="CX91" s="648"/>
      <c r="CY91" s="648"/>
      <c r="CZ91" s="648"/>
      <c r="DA91" s="265"/>
      <c r="DB91" s="265"/>
      <c r="DC91" s="265"/>
      <c r="DD91" s="265"/>
      <c r="DE91" s="265"/>
    </row>
    <row r="92" spans="1:109" ht="12.95" customHeight="1">
      <c r="A92" s="648"/>
      <c r="B92" s="648"/>
      <c r="C92" s="648"/>
      <c r="D92" s="648"/>
      <c r="E92" s="648"/>
      <c r="F92" s="648"/>
      <c r="G92" s="648"/>
      <c r="H92" s="648"/>
      <c r="I92" s="648"/>
      <c r="J92" s="648"/>
      <c r="K92" s="648"/>
      <c r="L92" s="648"/>
      <c r="M92" s="648"/>
      <c r="N92" s="648"/>
      <c r="O92" s="648"/>
      <c r="P92" s="648"/>
      <c r="Q92" s="648"/>
      <c r="R92" s="648"/>
      <c r="S92" s="648"/>
      <c r="T92" s="648"/>
      <c r="U92" s="648"/>
      <c r="V92" s="648"/>
      <c r="W92" s="648"/>
      <c r="X92" s="648"/>
      <c r="Y92" s="648"/>
      <c r="Z92" s="648"/>
      <c r="AA92" s="648"/>
      <c r="AB92" s="648"/>
      <c r="AC92" s="648"/>
      <c r="AD92" s="648"/>
      <c r="AE92" s="648"/>
      <c r="AF92" s="648"/>
      <c r="AG92" s="648"/>
      <c r="AH92" s="648"/>
      <c r="AI92" s="648"/>
      <c r="AJ92" s="648"/>
      <c r="AK92" s="648"/>
      <c r="AL92" s="648"/>
      <c r="AM92" s="648"/>
      <c r="AN92" s="648"/>
      <c r="AO92" s="648"/>
      <c r="AP92" s="648"/>
      <c r="AQ92" s="648"/>
      <c r="AR92" s="648"/>
      <c r="AS92" s="648"/>
      <c r="AT92" s="648"/>
      <c r="AU92" s="648"/>
      <c r="AV92" s="648"/>
      <c r="AW92" s="648"/>
      <c r="AX92" s="648"/>
      <c r="AY92" s="648"/>
      <c r="AZ92" s="648"/>
      <c r="BA92" s="648"/>
      <c r="BB92" s="648"/>
      <c r="BC92" s="648"/>
      <c r="BD92" s="648"/>
      <c r="BE92" s="648"/>
      <c r="BF92" s="648"/>
      <c r="BG92" s="648"/>
      <c r="BH92" s="648"/>
      <c r="BI92" s="648"/>
      <c r="BJ92" s="648"/>
      <c r="BK92" s="648"/>
      <c r="BL92" s="648"/>
      <c r="BM92" s="648"/>
      <c r="BN92" s="648"/>
      <c r="BO92" s="648"/>
      <c r="BP92" s="648"/>
      <c r="BQ92" s="648"/>
      <c r="BR92" s="648"/>
      <c r="BS92" s="648"/>
      <c r="BT92" s="648"/>
      <c r="BU92" s="648"/>
      <c r="BV92" s="648"/>
      <c r="BW92" s="648"/>
      <c r="BX92" s="648"/>
      <c r="BY92" s="648"/>
      <c r="BZ92" s="648"/>
      <c r="CA92" s="648"/>
      <c r="CB92" s="648"/>
      <c r="CC92" s="648"/>
      <c r="CD92" s="648"/>
      <c r="CE92" s="648"/>
      <c r="CF92" s="648"/>
      <c r="CG92" s="648"/>
      <c r="CH92" s="648"/>
      <c r="CI92" s="648"/>
      <c r="CJ92" s="648"/>
      <c r="CK92" s="648"/>
      <c r="CL92" s="648"/>
      <c r="CM92" s="648"/>
      <c r="CN92" s="648"/>
      <c r="CO92" s="648"/>
      <c r="CP92" s="648"/>
      <c r="CQ92" s="648"/>
      <c r="CR92" s="648"/>
      <c r="CS92" s="648"/>
      <c r="CT92" s="648"/>
      <c r="CU92" s="648"/>
      <c r="CV92" s="648"/>
      <c r="CW92" s="648"/>
      <c r="CX92" s="648"/>
      <c r="CY92" s="648"/>
      <c r="CZ92" s="648"/>
      <c r="DA92" s="265"/>
      <c r="DB92" s="265"/>
      <c r="DC92" s="265"/>
      <c r="DD92" s="265"/>
      <c r="DE92" s="265"/>
    </row>
    <row r="93" spans="1:109" ht="12.95" customHeight="1">
      <c r="A93" s="648"/>
      <c r="B93" s="648"/>
      <c r="C93" s="648"/>
      <c r="D93" s="648"/>
      <c r="E93" s="648"/>
      <c r="F93" s="648"/>
      <c r="G93" s="648"/>
      <c r="H93" s="648"/>
      <c r="I93" s="648"/>
      <c r="J93" s="648"/>
      <c r="K93" s="648"/>
      <c r="L93" s="648"/>
      <c r="M93" s="648"/>
      <c r="N93" s="648"/>
      <c r="O93" s="648"/>
      <c r="P93" s="648"/>
      <c r="Q93" s="648"/>
      <c r="R93" s="648"/>
      <c r="S93" s="648"/>
      <c r="T93" s="648"/>
      <c r="U93" s="648"/>
      <c r="V93" s="648"/>
      <c r="W93" s="648"/>
      <c r="X93" s="648"/>
      <c r="Y93" s="648"/>
      <c r="Z93" s="648"/>
      <c r="AA93" s="648"/>
      <c r="AB93" s="648"/>
      <c r="AC93" s="648"/>
      <c r="AD93" s="648"/>
      <c r="AE93" s="648"/>
      <c r="AF93" s="648"/>
      <c r="AG93" s="648"/>
      <c r="AH93" s="648"/>
      <c r="AI93" s="648"/>
      <c r="AJ93" s="648"/>
      <c r="AK93" s="648"/>
      <c r="AL93" s="648"/>
      <c r="AM93" s="648"/>
      <c r="AN93" s="648"/>
      <c r="AO93" s="648"/>
      <c r="AP93" s="648"/>
      <c r="AQ93" s="648"/>
      <c r="AR93" s="648"/>
      <c r="AS93" s="648"/>
      <c r="AT93" s="648"/>
      <c r="AU93" s="648"/>
      <c r="AV93" s="648"/>
      <c r="AW93" s="648"/>
      <c r="AX93" s="648"/>
      <c r="AY93" s="648"/>
      <c r="AZ93" s="648"/>
      <c r="BA93" s="648"/>
      <c r="BB93" s="648"/>
      <c r="BC93" s="648"/>
      <c r="BD93" s="648"/>
      <c r="BE93" s="648"/>
      <c r="BF93" s="648"/>
      <c r="BG93" s="648"/>
      <c r="BH93" s="648"/>
      <c r="BI93" s="648"/>
      <c r="BJ93" s="648"/>
      <c r="BK93" s="648"/>
      <c r="BL93" s="648"/>
      <c r="BM93" s="648"/>
      <c r="BN93" s="648"/>
      <c r="BO93" s="648"/>
      <c r="BP93" s="648"/>
      <c r="BQ93" s="648"/>
      <c r="BR93" s="648"/>
      <c r="BS93" s="648"/>
      <c r="BT93" s="648"/>
      <c r="BU93" s="648"/>
      <c r="BV93" s="648"/>
      <c r="BW93" s="648"/>
      <c r="BX93" s="648"/>
      <c r="BY93" s="648"/>
      <c r="BZ93" s="648"/>
      <c r="CA93" s="648"/>
      <c r="CB93" s="648"/>
      <c r="CC93" s="648"/>
      <c r="CD93" s="648"/>
      <c r="CE93" s="648"/>
      <c r="CF93" s="648"/>
      <c r="CG93" s="648"/>
      <c r="CH93" s="648"/>
      <c r="CI93" s="648"/>
      <c r="CJ93" s="648"/>
      <c r="CK93" s="648"/>
      <c r="CL93" s="648"/>
      <c r="CM93" s="648"/>
      <c r="CN93" s="648"/>
      <c r="CO93" s="648"/>
      <c r="CP93" s="648"/>
      <c r="CQ93" s="648"/>
      <c r="CR93" s="648"/>
      <c r="CS93" s="648"/>
      <c r="CT93" s="648"/>
      <c r="CU93" s="648"/>
      <c r="CV93" s="648"/>
      <c r="CW93" s="648"/>
      <c r="CX93" s="648"/>
      <c r="CY93" s="648"/>
      <c r="CZ93" s="648"/>
      <c r="DA93" s="265"/>
      <c r="DB93" s="265"/>
      <c r="DC93" s="265"/>
      <c r="DD93" s="265"/>
      <c r="DE93" s="265"/>
    </row>
    <row r="94" spans="1:109" ht="12.95" customHeight="1">
      <c r="A94" s="648"/>
      <c r="B94" s="648"/>
      <c r="C94" s="648"/>
      <c r="D94" s="648"/>
      <c r="E94" s="648"/>
      <c r="F94" s="648"/>
      <c r="G94" s="648"/>
      <c r="H94" s="648"/>
      <c r="I94" s="648"/>
      <c r="J94" s="648"/>
      <c r="K94" s="648"/>
      <c r="L94" s="648"/>
      <c r="M94" s="648"/>
      <c r="N94" s="648"/>
      <c r="O94" s="648"/>
      <c r="P94" s="648"/>
      <c r="Q94" s="648"/>
      <c r="R94" s="648"/>
      <c r="S94" s="648"/>
      <c r="T94" s="648"/>
      <c r="U94" s="648"/>
      <c r="V94" s="648"/>
      <c r="W94" s="648"/>
      <c r="X94" s="648"/>
      <c r="Y94" s="648"/>
      <c r="Z94" s="648"/>
      <c r="AA94" s="648"/>
      <c r="AB94" s="648"/>
      <c r="AC94" s="648"/>
      <c r="AD94" s="648"/>
      <c r="AE94" s="648"/>
      <c r="AF94" s="648"/>
      <c r="AG94" s="648"/>
      <c r="AH94" s="648"/>
      <c r="AI94" s="648"/>
      <c r="AJ94" s="648"/>
      <c r="AK94" s="648"/>
      <c r="AL94" s="648"/>
      <c r="AM94" s="648"/>
      <c r="AN94" s="648"/>
      <c r="AO94" s="648"/>
      <c r="AP94" s="648"/>
      <c r="AQ94" s="648"/>
      <c r="AR94" s="648"/>
      <c r="AS94" s="648"/>
      <c r="AT94" s="648"/>
      <c r="AU94" s="648"/>
      <c r="AV94" s="648"/>
      <c r="AW94" s="648"/>
      <c r="AX94" s="648"/>
      <c r="AY94" s="648"/>
      <c r="AZ94" s="648"/>
      <c r="BA94" s="648"/>
      <c r="BB94" s="648"/>
      <c r="BC94" s="648"/>
      <c r="BD94" s="648"/>
      <c r="BE94" s="648"/>
      <c r="BF94" s="648"/>
      <c r="BG94" s="648"/>
      <c r="BH94" s="648"/>
      <c r="BI94" s="648"/>
      <c r="BJ94" s="648"/>
      <c r="BK94" s="648"/>
      <c r="BL94" s="648"/>
      <c r="BM94" s="648"/>
      <c r="BN94" s="648"/>
      <c r="BO94" s="648"/>
      <c r="BP94" s="648"/>
      <c r="BQ94" s="648"/>
      <c r="BR94" s="648"/>
      <c r="BS94" s="648"/>
      <c r="BT94" s="648"/>
      <c r="BU94" s="648"/>
      <c r="BV94" s="648"/>
      <c r="BW94" s="648"/>
      <c r="BX94" s="648"/>
      <c r="BY94" s="648"/>
      <c r="BZ94" s="648"/>
      <c r="CA94" s="648"/>
      <c r="CB94" s="648"/>
      <c r="CC94" s="648"/>
      <c r="CD94" s="648"/>
      <c r="CE94" s="648"/>
      <c r="CF94" s="648"/>
      <c r="CG94" s="648"/>
      <c r="CH94" s="648"/>
      <c r="CI94" s="648"/>
      <c r="CJ94" s="648"/>
      <c r="CK94" s="648"/>
      <c r="CL94" s="648"/>
      <c r="CM94" s="648"/>
      <c r="CN94" s="648"/>
      <c r="CO94" s="648"/>
      <c r="CP94" s="648"/>
      <c r="CQ94" s="648"/>
      <c r="CR94" s="648"/>
      <c r="CS94" s="648"/>
      <c r="CT94" s="648"/>
      <c r="CU94" s="648"/>
      <c r="CV94" s="648"/>
      <c r="CW94" s="648"/>
      <c r="CX94" s="648"/>
      <c r="CY94" s="648"/>
      <c r="CZ94" s="648"/>
      <c r="DA94" s="265"/>
      <c r="DB94" s="265"/>
      <c r="DC94" s="265"/>
      <c r="DD94" s="265"/>
      <c r="DE94" s="265"/>
    </row>
    <row r="95" spans="1:109" ht="12.95" customHeight="1">
      <c r="A95" s="648"/>
      <c r="B95" s="648"/>
      <c r="C95" s="648"/>
      <c r="D95" s="648"/>
      <c r="E95" s="648"/>
      <c r="F95" s="648"/>
      <c r="G95" s="648"/>
      <c r="H95" s="648"/>
      <c r="I95" s="648"/>
      <c r="J95" s="648"/>
      <c r="K95" s="648"/>
      <c r="L95" s="648"/>
      <c r="M95" s="648"/>
      <c r="N95" s="648"/>
      <c r="O95" s="648"/>
      <c r="P95" s="648"/>
      <c r="Q95" s="648"/>
      <c r="R95" s="648"/>
      <c r="S95" s="648"/>
      <c r="T95" s="648"/>
      <c r="U95" s="648"/>
      <c r="V95" s="648"/>
      <c r="W95" s="648"/>
      <c r="X95" s="648"/>
      <c r="Y95" s="648"/>
      <c r="Z95" s="648"/>
      <c r="AA95" s="648"/>
      <c r="AB95" s="648"/>
      <c r="AC95" s="648"/>
      <c r="AD95" s="648"/>
      <c r="AE95" s="648"/>
      <c r="AF95" s="648"/>
      <c r="AG95" s="648"/>
      <c r="AH95" s="648"/>
      <c r="AI95" s="648"/>
      <c r="AJ95" s="648"/>
      <c r="AK95" s="648"/>
      <c r="AL95" s="648"/>
      <c r="AM95" s="648"/>
      <c r="AN95" s="648"/>
      <c r="AO95" s="648"/>
      <c r="AP95" s="648"/>
      <c r="AQ95" s="648"/>
      <c r="AR95" s="648"/>
      <c r="AS95" s="648"/>
      <c r="AT95" s="648"/>
      <c r="AU95" s="648"/>
      <c r="AV95" s="648"/>
      <c r="AW95" s="648"/>
      <c r="AX95" s="648"/>
      <c r="AY95" s="648"/>
      <c r="AZ95" s="648"/>
      <c r="BA95" s="648"/>
      <c r="BB95" s="648"/>
      <c r="BC95" s="648"/>
      <c r="BD95" s="648"/>
      <c r="BE95" s="648"/>
      <c r="BF95" s="648"/>
      <c r="BG95" s="648"/>
      <c r="BH95" s="648"/>
      <c r="BI95" s="648"/>
      <c r="BJ95" s="648"/>
      <c r="BK95" s="648"/>
      <c r="BL95" s="648"/>
      <c r="BM95" s="648"/>
      <c r="BN95" s="648"/>
      <c r="BO95" s="648"/>
      <c r="BP95" s="648"/>
      <c r="BQ95" s="648"/>
      <c r="BR95" s="648"/>
      <c r="BS95" s="648"/>
      <c r="BT95" s="648"/>
      <c r="BU95" s="648"/>
      <c r="BV95" s="648"/>
      <c r="BW95" s="648"/>
      <c r="BX95" s="648"/>
      <c r="BY95" s="648"/>
      <c r="BZ95" s="648"/>
      <c r="CA95" s="648"/>
      <c r="CB95" s="648"/>
      <c r="CC95" s="648"/>
      <c r="CD95" s="648"/>
      <c r="CE95" s="648"/>
      <c r="CF95" s="648"/>
      <c r="CG95" s="648"/>
      <c r="CH95" s="648"/>
      <c r="CI95" s="648"/>
      <c r="CJ95" s="648"/>
      <c r="CK95" s="648"/>
      <c r="CL95" s="648"/>
      <c r="CM95" s="648"/>
      <c r="CN95" s="648"/>
      <c r="CO95" s="648"/>
      <c r="CP95" s="648"/>
      <c r="CQ95" s="648"/>
      <c r="CR95" s="648"/>
      <c r="CS95" s="648"/>
      <c r="CT95" s="648"/>
      <c r="CU95" s="648"/>
      <c r="CV95" s="648"/>
      <c r="CW95" s="648"/>
      <c r="CX95" s="648"/>
      <c r="CY95" s="648"/>
      <c r="CZ95" s="648"/>
      <c r="DA95" s="265"/>
      <c r="DB95" s="265"/>
      <c r="DC95" s="265"/>
      <c r="DD95" s="265"/>
      <c r="DE95" s="265"/>
    </row>
    <row r="96" spans="1:109" ht="12.95" customHeight="1">
      <c r="A96" s="648"/>
      <c r="B96" s="648"/>
      <c r="C96" s="648"/>
      <c r="D96" s="648"/>
      <c r="E96" s="648"/>
      <c r="F96" s="648"/>
      <c r="G96" s="648"/>
      <c r="H96" s="648"/>
      <c r="I96" s="648"/>
      <c r="J96" s="648"/>
      <c r="K96" s="648"/>
      <c r="L96" s="648"/>
      <c r="M96" s="648"/>
      <c r="N96" s="648"/>
      <c r="O96" s="648"/>
      <c r="P96" s="648"/>
      <c r="Q96" s="648"/>
      <c r="R96" s="648"/>
      <c r="S96" s="648"/>
      <c r="T96" s="648"/>
      <c r="U96" s="648"/>
      <c r="V96" s="648"/>
      <c r="W96" s="648"/>
      <c r="X96" s="648"/>
      <c r="Y96" s="648"/>
      <c r="Z96" s="648"/>
      <c r="AA96" s="648"/>
      <c r="AB96" s="648"/>
      <c r="AC96" s="648"/>
      <c r="AD96" s="648"/>
      <c r="AE96" s="648"/>
      <c r="AF96" s="648"/>
      <c r="AG96" s="648"/>
      <c r="AH96" s="648"/>
      <c r="AI96" s="648"/>
      <c r="AJ96" s="648"/>
      <c r="AK96" s="648"/>
      <c r="AL96" s="648"/>
      <c r="AM96" s="648"/>
      <c r="AN96" s="648"/>
      <c r="AO96" s="648"/>
      <c r="AP96" s="648"/>
      <c r="AQ96" s="648"/>
      <c r="AR96" s="648"/>
      <c r="AS96" s="648"/>
      <c r="AT96" s="648"/>
      <c r="AU96" s="648"/>
      <c r="AV96" s="648"/>
      <c r="AW96" s="648"/>
      <c r="AX96" s="648"/>
      <c r="AY96" s="648"/>
      <c r="AZ96" s="648"/>
      <c r="BA96" s="648"/>
      <c r="BB96" s="648"/>
      <c r="BC96" s="648"/>
      <c r="BD96" s="648"/>
      <c r="BE96" s="648"/>
      <c r="BF96" s="648"/>
      <c r="BG96" s="648"/>
      <c r="BH96" s="648"/>
      <c r="BI96" s="648"/>
      <c r="BJ96" s="648"/>
      <c r="BK96" s="648"/>
      <c r="BL96" s="648"/>
      <c r="BM96" s="648"/>
      <c r="BN96" s="648"/>
      <c r="BO96" s="648"/>
      <c r="BP96" s="648"/>
      <c r="BQ96" s="648"/>
      <c r="BR96" s="648"/>
      <c r="BS96" s="648"/>
      <c r="BT96" s="648"/>
      <c r="BU96" s="648"/>
      <c r="BV96" s="648"/>
      <c r="BW96" s="648"/>
      <c r="BX96" s="648"/>
      <c r="BY96" s="648"/>
      <c r="BZ96" s="648"/>
      <c r="CA96" s="648"/>
      <c r="CB96" s="648"/>
      <c r="CC96" s="648"/>
      <c r="CD96" s="648"/>
      <c r="CE96" s="648"/>
      <c r="CF96" s="648"/>
      <c r="CG96" s="648"/>
      <c r="CH96" s="648"/>
      <c r="CI96" s="648"/>
      <c r="CJ96" s="648"/>
      <c r="CK96" s="648"/>
      <c r="CL96" s="648"/>
      <c r="CM96" s="648"/>
      <c r="CN96" s="648"/>
      <c r="CO96" s="648"/>
      <c r="CP96" s="648"/>
      <c r="CQ96" s="648"/>
      <c r="CR96" s="648"/>
      <c r="CS96" s="648"/>
      <c r="CT96" s="648"/>
      <c r="CU96" s="648"/>
      <c r="CV96" s="648"/>
      <c r="CW96" s="648"/>
      <c r="CX96" s="648"/>
      <c r="CY96" s="648"/>
      <c r="CZ96" s="648"/>
      <c r="DA96" s="265"/>
      <c r="DB96" s="265"/>
      <c r="DC96" s="265"/>
      <c r="DD96" s="265"/>
      <c r="DE96" s="265"/>
    </row>
    <row r="97" spans="1:109" ht="12.95" customHeight="1">
      <c r="A97" s="648"/>
      <c r="B97" s="648"/>
      <c r="C97" s="648"/>
      <c r="D97" s="648"/>
      <c r="E97" s="648"/>
      <c r="F97" s="648"/>
      <c r="G97" s="648"/>
      <c r="H97" s="648"/>
      <c r="I97" s="648"/>
      <c r="J97" s="648"/>
      <c r="K97" s="648"/>
      <c r="L97" s="648"/>
      <c r="M97" s="648"/>
      <c r="N97" s="648"/>
      <c r="O97" s="648"/>
      <c r="P97" s="648"/>
      <c r="Q97" s="648"/>
      <c r="R97" s="648"/>
      <c r="S97" s="648"/>
      <c r="T97" s="648"/>
      <c r="U97" s="648"/>
      <c r="V97" s="648"/>
      <c r="W97" s="648"/>
      <c r="X97" s="648"/>
      <c r="Y97" s="648"/>
      <c r="Z97" s="648"/>
      <c r="AA97" s="648"/>
      <c r="AB97" s="648"/>
      <c r="AC97" s="648"/>
      <c r="AD97" s="648"/>
      <c r="AE97" s="648"/>
      <c r="AF97" s="648"/>
      <c r="AG97" s="648"/>
      <c r="AH97" s="648"/>
      <c r="AI97" s="648"/>
      <c r="AJ97" s="648"/>
      <c r="AK97" s="648"/>
      <c r="AL97" s="648"/>
      <c r="AM97" s="648"/>
      <c r="AN97" s="648"/>
      <c r="AO97" s="648"/>
      <c r="AP97" s="648"/>
      <c r="AQ97" s="648"/>
      <c r="AR97" s="648"/>
      <c r="AS97" s="648"/>
      <c r="AT97" s="648"/>
      <c r="AU97" s="648"/>
      <c r="AV97" s="648"/>
      <c r="AW97" s="648"/>
      <c r="AX97" s="648"/>
      <c r="AY97" s="648"/>
      <c r="AZ97" s="648"/>
      <c r="BA97" s="648"/>
      <c r="BB97" s="648"/>
      <c r="BC97" s="648"/>
      <c r="BD97" s="648"/>
      <c r="BE97" s="648"/>
      <c r="BF97" s="648"/>
      <c r="BG97" s="648"/>
      <c r="BH97" s="648"/>
      <c r="BI97" s="648"/>
      <c r="BJ97" s="648"/>
      <c r="BK97" s="648"/>
      <c r="BL97" s="648"/>
      <c r="BM97" s="648"/>
      <c r="BN97" s="648"/>
      <c r="BO97" s="648"/>
      <c r="BP97" s="648"/>
      <c r="BQ97" s="648"/>
      <c r="BR97" s="648"/>
      <c r="BS97" s="648"/>
      <c r="BT97" s="648"/>
      <c r="BU97" s="648"/>
      <c r="BV97" s="648"/>
      <c r="BW97" s="648"/>
      <c r="BX97" s="648"/>
      <c r="BY97" s="648"/>
      <c r="BZ97" s="648"/>
      <c r="CA97" s="648"/>
      <c r="CB97" s="648"/>
      <c r="CC97" s="648"/>
      <c r="CD97" s="648"/>
      <c r="CE97" s="648"/>
      <c r="CF97" s="648"/>
      <c r="CG97" s="648"/>
      <c r="CH97" s="648"/>
      <c r="CI97" s="648"/>
      <c r="CJ97" s="648"/>
      <c r="CK97" s="648"/>
      <c r="CL97" s="648"/>
      <c r="CM97" s="648"/>
      <c r="CN97" s="648"/>
      <c r="CO97" s="648"/>
      <c r="CP97" s="648"/>
      <c r="CQ97" s="648"/>
      <c r="CR97" s="648"/>
      <c r="CS97" s="648"/>
      <c r="CT97" s="648"/>
      <c r="CU97" s="648"/>
      <c r="CV97" s="648"/>
      <c r="CW97" s="648"/>
      <c r="CX97" s="648"/>
      <c r="CY97" s="648"/>
      <c r="CZ97" s="648"/>
      <c r="DA97" s="265"/>
      <c r="DB97" s="265"/>
      <c r="DC97" s="265"/>
      <c r="DD97" s="265"/>
      <c r="DE97" s="265"/>
    </row>
    <row r="98" spans="1:109" ht="12.95" customHeight="1">
      <c r="A98" s="648"/>
      <c r="B98" s="648"/>
      <c r="C98" s="648"/>
      <c r="D98" s="648"/>
      <c r="E98" s="648"/>
      <c r="F98" s="648"/>
      <c r="G98" s="648"/>
      <c r="H98" s="648"/>
      <c r="I98" s="648"/>
      <c r="J98" s="648"/>
      <c r="K98" s="648"/>
      <c r="L98" s="648"/>
      <c r="M98" s="648"/>
      <c r="N98" s="648"/>
      <c r="O98" s="648"/>
      <c r="P98" s="648"/>
      <c r="Q98" s="648"/>
      <c r="R98" s="648"/>
      <c r="S98" s="648"/>
      <c r="T98" s="648"/>
      <c r="U98" s="648"/>
      <c r="V98" s="648"/>
      <c r="W98" s="648"/>
      <c r="X98" s="648"/>
      <c r="Y98" s="648"/>
      <c r="Z98" s="648"/>
      <c r="AA98" s="648"/>
      <c r="AB98" s="648"/>
      <c r="AC98" s="648"/>
      <c r="AD98" s="648"/>
      <c r="AE98" s="648"/>
      <c r="AF98" s="648"/>
      <c r="AG98" s="648"/>
      <c r="AH98" s="648"/>
      <c r="AI98" s="648"/>
      <c r="AJ98" s="648"/>
      <c r="AK98" s="648"/>
      <c r="AL98" s="648"/>
      <c r="AM98" s="648"/>
      <c r="AN98" s="648"/>
      <c r="AO98" s="648"/>
      <c r="AP98" s="648"/>
      <c r="AQ98" s="648"/>
      <c r="AR98" s="648"/>
      <c r="AS98" s="648"/>
      <c r="AT98" s="648"/>
      <c r="AU98" s="648"/>
      <c r="AV98" s="648"/>
      <c r="AW98" s="648"/>
      <c r="AX98" s="648"/>
      <c r="AY98" s="648"/>
      <c r="AZ98" s="648"/>
      <c r="BA98" s="648"/>
      <c r="BB98" s="648"/>
      <c r="BC98" s="648"/>
      <c r="BD98" s="648"/>
      <c r="BE98" s="648"/>
      <c r="BF98" s="648"/>
      <c r="BG98" s="648"/>
      <c r="BH98" s="648"/>
      <c r="BI98" s="648"/>
      <c r="BJ98" s="648"/>
      <c r="BK98" s="648"/>
      <c r="BL98" s="648"/>
      <c r="BM98" s="648"/>
      <c r="BN98" s="648"/>
      <c r="BO98" s="648"/>
      <c r="BP98" s="648"/>
      <c r="BQ98" s="648"/>
      <c r="BR98" s="648"/>
      <c r="BS98" s="648"/>
      <c r="BT98" s="648"/>
      <c r="BU98" s="648"/>
      <c r="BV98" s="648"/>
      <c r="BW98" s="648"/>
      <c r="BX98" s="648"/>
      <c r="BY98" s="648"/>
      <c r="BZ98" s="648"/>
      <c r="CA98" s="648"/>
      <c r="CB98" s="648"/>
      <c r="CC98" s="648"/>
      <c r="CD98" s="648"/>
      <c r="CE98" s="648"/>
      <c r="CF98" s="648"/>
      <c r="CG98" s="648"/>
      <c r="CH98" s="648"/>
      <c r="CI98" s="648"/>
      <c r="CJ98" s="648"/>
      <c r="CK98" s="648"/>
      <c r="CL98" s="648"/>
      <c r="CM98" s="648"/>
      <c r="CN98" s="648"/>
      <c r="CO98" s="648"/>
      <c r="CP98" s="648"/>
      <c r="CQ98" s="648"/>
      <c r="CR98" s="648"/>
      <c r="CS98" s="648"/>
      <c r="CT98" s="648"/>
      <c r="CU98" s="648"/>
      <c r="CV98" s="648"/>
      <c r="CW98" s="648"/>
      <c r="CX98" s="648"/>
      <c r="CY98" s="648"/>
      <c r="CZ98" s="648"/>
      <c r="DA98" s="265"/>
      <c r="DB98" s="265"/>
      <c r="DC98" s="265"/>
      <c r="DD98" s="265"/>
      <c r="DE98" s="265"/>
    </row>
    <row r="99" spans="1:109" ht="12.95" customHeight="1">
      <c r="A99" s="648"/>
      <c r="B99" s="648"/>
      <c r="C99" s="648"/>
      <c r="D99" s="648"/>
      <c r="E99" s="648"/>
      <c r="F99" s="648"/>
      <c r="G99" s="648"/>
      <c r="H99" s="648"/>
      <c r="I99" s="648"/>
      <c r="J99" s="648"/>
      <c r="K99" s="648"/>
      <c r="L99" s="648"/>
      <c r="M99" s="648"/>
      <c r="N99" s="648"/>
      <c r="O99" s="648"/>
      <c r="P99" s="648"/>
      <c r="Q99" s="648"/>
      <c r="R99" s="648"/>
      <c r="S99" s="648"/>
      <c r="T99" s="648"/>
      <c r="U99" s="648"/>
      <c r="V99" s="648"/>
      <c r="W99" s="648"/>
      <c r="X99" s="648"/>
      <c r="Y99" s="648"/>
      <c r="Z99" s="648"/>
      <c r="AA99" s="648"/>
      <c r="AB99" s="648"/>
      <c r="AC99" s="648"/>
      <c r="AD99" s="648"/>
      <c r="AE99" s="648"/>
      <c r="AF99" s="648"/>
      <c r="AG99" s="648"/>
      <c r="AH99" s="648"/>
      <c r="AI99" s="648"/>
      <c r="AJ99" s="648"/>
      <c r="AK99" s="648"/>
      <c r="AL99" s="648"/>
      <c r="AM99" s="648"/>
      <c r="AN99" s="648"/>
      <c r="AO99" s="648"/>
      <c r="AP99" s="648"/>
      <c r="AQ99" s="648"/>
      <c r="AR99" s="648"/>
      <c r="AS99" s="648"/>
      <c r="AT99" s="648"/>
      <c r="AU99" s="648"/>
      <c r="AV99" s="648"/>
      <c r="AW99" s="648"/>
      <c r="AX99" s="648"/>
      <c r="AY99" s="648"/>
      <c r="AZ99" s="648"/>
      <c r="BA99" s="648"/>
      <c r="BB99" s="648"/>
      <c r="BC99" s="648"/>
      <c r="BD99" s="648"/>
      <c r="BE99" s="648"/>
      <c r="BF99" s="648"/>
      <c r="BG99" s="648"/>
      <c r="BH99" s="648"/>
      <c r="BI99" s="648"/>
      <c r="BJ99" s="648"/>
      <c r="BK99" s="648"/>
      <c r="BL99" s="648"/>
      <c r="BM99" s="648"/>
      <c r="BN99" s="648"/>
      <c r="BO99" s="648"/>
      <c r="BP99" s="648"/>
      <c r="BQ99" s="648"/>
      <c r="BR99" s="648"/>
      <c r="BS99" s="648"/>
      <c r="BT99" s="648"/>
      <c r="BU99" s="648"/>
      <c r="BV99" s="648"/>
      <c r="BW99" s="648"/>
      <c r="BX99" s="648"/>
      <c r="BY99" s="648"/>
      <c r="BZ99" s="648"/>
      <c r="CA99" s="648"/>
      <c r="CB99" s="648"/>
      <c r="CC99" s="648"/>
      <c r="CD99" s="648"/>
      <c r="CE99" s="648"/>
      <c r="CF99" s="648"/>
      <c r="CG99" s="648"/>
      <c r="CH99" s="648"/>
      <c r="CI99" s="648"/>
      <c r="CJ99" s="648"/>
      <c r="CK99" s="648"/>
      <c r="CL99" s="648"/>
      <c r="CM99" s="648"/>
      <c r="CN99" s="648"/>
      <c r="CO99" s="648"/>
      <c r="CP99" s="648"/>
      <c r="CQ99" s="648"/>
      <c r="CR99" s="648"/>
      <c r="CS99" s="648"/>
      <c r="CT99" s="648"/>
      <c r="CU99" s="648"/>
      <c r="CV99" s="648"/>
      <c r="CW99" s="648"/>
      <c r="CX99" s="648"/>
      <c r="CY99" s="648"/>
      <c r="CZ99" s="648"/>
      <c r="DA99" s="265"/>
      <c r="DB99" s="265"/>
      <c r="DC99" s="265"/>
      <c r="DD99" s="265"/>
      <c r="DE99" s="265"/>
    </row>
    <row r="100" spans="1:109" ht="12.95" customHeight="1">
      <c r="A100" s="648"/>
      <c r="B100" s="648"/>
      <c r="C100" s="648"/>
      <c r="D100" s="648"/>
      <c r="E100" s="648"/>
      <c r="F100" s="648"/>
      <c r="G100" s="648"/>
      <c r="H100" s="648"/>
      <c r="I100" s="648"/>
      <c r="J100" s="648"/>
      <c r="K100" s="648"/>
      <c r="L100" s="648"/>
      <c r="M100" s="648"/>
      <c r="N100" s="648"/>
      <c r="O100" s="648"/>
      <c r="P100" s="648"/>
      <c r="Q100" s="648"/>
      <c r="R100" s="648"/>
      <c r="S100" s="648"/>
      <c r="T100" s="648"/>
      <c r="U100" s="648"/>
      <c r="V100" s="648"/>
      <c r="W100" s="648"/>
      <c r="X100" s="648"/>
      <c r="Y100" s="648"/>
      <c r="Z100" s="648"/>
      <c r="AA100" s="648"/>
      <c r="AB100" s="648"/>
      <c r="AC100" s="648"/>
      <c r="AD100" s="648"/>
      <c r="AE100" s="648"/>
      <c r="AF100" s="648"/>
      <c r="AG100" s="648"/>
      <c r="AH100" s="648"/>
      <c r="AI100" s="648"/>
      <c r="AJ100" s="648"/>
      <c r="AK100" s="648"/>
      <c r="AL100" s="648"/>
      <c r="AM100" s="648"/>
      <c r="AN100" s="648"/>
      <c r="AO100" s="648"/>
      <c r="AP100" s="648"/>
      <c r="AQ100" s="648"/>
      <c r="AR100" s="648"/>
      <c r="AS100" s="648"/>
      <c r="AT100" s="648"/>
      <c r="AU100" s="648"/>
      <c r="AV100" s="648"/>
      <c r="AW100" s="648"/>
      <c r="AX100" s="648"/>
      <c r="AY100" s="648"/>
      <c r="AZ100" s="648"/>
      <c r="BA100" s="648"/>
      <c r="BB100" s="648"/>
      <c r="BC100" s="648"/>
      <c r="BD100" s="648"/>
      <c r="BE100" s="648"/>
      <c r="BF100" s="648"/>
      <c r="BG100" s="648"/>
      <c r="BH100" s="648"/>
      <c r="BI100" s="648"/>
      <c r="BJ100" s="648"/>
      <c r="BK100" s="648"/>
      <c r="BL100" s="648"/>
      <c r="BM100" s="648"/>
      <c r="BN100" s="648"/>
      <c r="BO100" s="648"/>
      <c r="BP100" s="648"/>
      <c r="BQ100" s="648"/>
      <c r="BR100" s="648"/>
      <c r="BS100" s="648"/>
      <c r="BT100" s="648"/>
      <c r="BU100" s="648"/>
      <c r="BV100" s="648"/>
      <c r="BW100" s="648"/>
      <c r="BX100" s="648"/>
      <c r="BY100" s="648"/>
      <c r="BZ100" s="648"/>
      <c r="CA100" s="648"/>
      <c r="CB100" s="648"/>
      <c r="CC100" s="648"/>
      <c r="CD100" s="648"/>
      <c r="CE100" s="648"/>
      <c r="CF100" s="648"/>
      <c r="CG100" s="648"/>
      <c r="CH100" s="648"/>
      <c r="CI100" s="648"/>
      <c r="CJ100" s="648"/>
      <c r="CK100" s="648"/>
      <c r="CL100" s="648"/>
      <c r="CM100" s="648"/>
      <c r="CN100" s="648"/>
      <c r="CO100" s="648"/>
      <c r="CP100" s="648"/>
      <c r="CQ100" s="648"/>
      <c r="CR100" s="648"/>
      <c r="CS100" s="648"/>
      <c r="CT100" s="648"/>
      <c r="CU100" s="648"/>
      <c r="CV100" s="648"/>
      <c r="CW100" s="648"/>
      <c r="CX100" s="648"/>
      <c r="CY100" s="648"/>
      <c r="CZ100" s="648"/>
      <c r="DA100" s="265"/>
      <c r="DB100" s="265"/>
      <c r="DC100" s="265"/>
      <c r="DD100" s="265"/>
      <c r="DE100" s="265"/>
    </row>
    <row r="101" spans="1:109" ht="12.95" customHeight="1">
      <c r="A101" s="648"/>
      <c r="B101" s="648"/>
      <c r="C101" s="648"/>
      <c r="D101" s="648"/>
      <c r="E101" s="648"/>
      <c r="F101" s="648"/>
      <c r="G101" s="648"/>
      <c r="H101" s="648"/>
      <c r="I101" s="648"/>
      <c r="J101" s="648"/>
      <c r="K101" s="648"/>
      <c r="L101" s="648"/>
      <c r="M101" s="648"/>
      <c r="N101" s="648"/>
      <c r="O101" s="648"/>
      <c r="P101" s="648"/>
      <c r="Q101" s="648"/>
      <c r="R101" s="648"/>
      <c r="S101" s="648"/>
      <c r="T101" s="648"/>
      <c r="U101" s="648"/>
      <c r="V101" s="648"/>
      <c r="W101" s="648"/>
      <c r="X101" s="648"/>
      <c r="Y101" s="648"/>
      <c r="Z101" s="648"/>
      <c r="AA101" s="648"/>
      <c r="AB101" s="648"/>
      <c r="AC101" s="648"/>
      <c r="AD101" s="648"/>
      <c r="AE101" s="648"/>
      <c r="AF101" s="648"/>
      <c r="AG101" s="648"/>
      <c r="AH101" s="648"/>
      <c r="AI101" s="648"/>
      <c r="AJ101" s="648"/>
      <c r="AK101" s="648"/>
      <c r="AL101" s="648"/>
      <c r="AM101" s="648"/>
      <c r="AN101" s="648"/>
      <c r="AO101" s="648"/>
      <c r="AP101" s="648"/>
      <c r="AQ101" s="648"/>
      <c r="AR101" s="648"/>
      <c r="AS101" s="648"/>
      <c r="AT101" s="648"/>
      <c r="AU101" s="648"/>
      <c r="AV101" s="648"/>
      <c r="AW101" s="648"/>
      <c r="AX101" s="648"/>
      <c r="AY101" s="648"/>
      <c r="AZ101" s="648"/>
      <c r="BA101" s="648"/>
      <c r="BB101" s="648"/>
      <c r="BC101" s="648"/>
      <c r="BD101" s="648"/>
      <c r="BE101" s="648"/>
      <c r="BF101" s="648"/>
      <c r="BG101" s="648"/>
      <c r="BH101" s="648"/>
      <c r="BI101" s="648"/>
      <c r="BJ101" s="648"/>
      <c r="BK101" s="648"/>
      <c r="BL101" s="648"/>
      <c r="BM101" s="648"/>
      <c r="BN101" s="648"/>
      <c r="BO101" s="648"/>
      <c r="BP101" s="648"/>
      <c r="BQ101" s="648"/>
      <c r="BR101" s="648"/>
      <c r="BS101" s="648"/>
      <c r="BT101" s="648"/>
      <c r="BU101" s="648"/>
      <c r="BV101" s="648"/>
      <c r="BW101" s="648"/>
      <c r="BX101" s="648"/>
      <c r="BY101" s="648"/>
      <c r="BZ101" s="648"/>
      <c r="CA101" s="648"/>
      <c r="CB101" s="648"/>
      <c r="CC101" s="648"/>
      <c r="CD101" s="648"/>
      <c r="CE101" s="648"/>
      <c r="CF101" s="648"/>
      <c r="CG101" s="648"/>
      <c r="CH101" s="648"/>
      <c r="CI101" s="648"/>
      <c r="CJ101" s="648"/>
      <c r="CK101" s="648"/>
      <c r="CL101" s="648"/>
      <c r="CM101" s="648"/>
      <c r="CN101" s="648"/>
      <c r="CO101" s="648"/>
      <c r="CP101" s="648"/>
      <c r="CQ101" s="648"/>
      <c r="CR101" s="648"/>
      <c r="CS101" s="648"/>
      <c r="CT101" s="648"/>
      <c r="CU101" s="648"/>
      <c r="CV101" s="648"/>
      <c r="CW101" s="648"/>
      <c r="CX101" s="648"/>
      <c r="CY101" s="648"/>
      <c r="CZ101" s="648"/>
      <c r="DA101" s="265"/>
      <c r="DB101" s="265"/>
      <c r="DC101" s="265"/>
      <c r="DD101" s="265"/>
      <c r="DE101" s="265"/>
    </row>
    <row r="102" spans="1:109" ht="12.95" customHeight="1">
      <c r="A102" s="648"/>
      <c r="B102" s="648"/>
      <c r="C102" s="648"/>
      <c r="D102" s="648"/>
      <c r="E102" s="648"/>
      <c r="F102" s="648"/>
      <c r="G102" s="648"/>
      <c r="H102" s="648"/>
      <c r="I102" s="648"/>
      <c r="J102" s="648"/>
      <c r="K102" s="648"/>
      <c r="L102" s="648"/>
      <c r="M102" s="648"/>
      <c r="N102" s="648"/>
      <c r="O102" s="648"/>
      <c r="P102" s="648"/>
      <c r="Q102" s="648"/>
      <c r="R102" s="648"/>
      <c r="S102" s="648"/>
      <c r="T102" s="648"/>
      <c r="U102" s="648"/>
      <c r="V102" s="648"/>
      <c r="W102" s="648"/>
      <c r="X102" s="648"/>
      <c r="Y102" s="648"/>
      <c r="Z102" s="648"/>
      <c r="AA102" s="648"/>
      <c r="AB102" s="648"/>
      <c r="AC102" s="648"/>
      <c r="AD102" s="648"/>
      <c r="AE102" s="648"/>
      <c r="AF102" s="648"/>
      <c r="AG102" s="648"/>
      <c r="AH102" s="648"/>
      <c r="AI102" s="648"/>
      <c r="AJ102" s="648"/>
      <c r="AK102" s="648"/>
      <c r="AL102" s="648"/>
      <c r="AM102" s="648"/>
      <c r="AN102" s="648"/>
      <c r="AO102" s="648"/>
      <c r="AP102" s="648"/>
      <c r="AQ102" s="648"/>
      <c r="AR102" s="648"/>
      <c r="AS102" s="648"/>
      <c r="AT102" s="648"/>
      <c r="AU102" s="648"/>
      <c r="AV102" s="648"/>
      <c r="AW102" s="648"/>
      <c r="AX102" s="648"/>
      <c r="AY102" s="648"/>
      <c r="AZ102" s="648"/>
      <c r="BA102" s="648"/>
      <c r="BB102" s="648"/>
      <c r="BC102" s="648"/>
      <c r="BD102" s="648"/>
      <c r="BE102" s="648"/>
      <c r="BF102" s="648"/>
      <c r="BG102" s="648"/>
      <c r="BH102" s="648"/>
      <c r="BI102" s="648"/>
      <c r="BJ102" s="648"/>
      <c r="BK102" s="648"/>
      <c r="BL102" s="648"/>
      <c r="BM102" s="648"/>
      <c r="BN102" s="648"/>
      <c r="BO102" s="648"/>
      <c r="BP102" s="648"/>
      <c r="BQ102" s="648"/>
      <c r="BR102" s="648"/>
      <c r="BS102" s="648"/>
      <c r="BT102" s="648"/>
      <c r="BU102" s="648"/>
      <c r="BV102" s="648"/>
      <c r="BW102" s="648"/>
      <c r="BX102" s="648"/>
      <c r="BY102" s="648"/>
      <c r="BZ102" s="648"/>
      <c r="CA102" s="648"/>
      <c r="CB102" s="648"/>
      <c r="CC102" s="648"/>
      <c r="CD102" s="648"/>
      <c r="CE102" s="648"/>
      <c r="CF102" s="648"/>
      <c r="CG102" s="648"/>
      <c r="CH102" s="648"/>
      <c r="CI102" s="648"/>
      <c r="CJ102" s="648"/>
      <c r="CK102" s="648"/>
      <c r="CL102" s="648"/>
      <c r="CM102" s="648"/>
      <c r="CN102" s="648"/>
      <c r="CO102" s="648"/>
      <c r="CP102" s="648"/>
      <c r="CQ102" s="648"/>
      <c r="CR102" s="648"/>
      <c r="CS102" s="648"/>
      <c r="CT102" s="648"/>
      <c r="CU102" s="648"/>
      <c r="CV102" s="648"/>
      <c r="CW102" s="648"/>
      <c r="CX102" s="648"/>
      <c r="CY102" s="648"/>
      <c r="CZ102" s="648"/>
      <c r="DA102" s="265"/>
      <c r="DB102" s="265"/>
      <c r="DC102" s="265"/>
      <c r="DD102" s="265"/>
      <c r="DE102" s="265"/>
    </row>
    <row r="103" spans="1:109" ht="12.95" customHeight="1">
      <c r="A103" s="648"/>
      <c r="B103" s="648"/>
      <c r="C103" s="648"/>
      <c r="D103" s="648"/>
      <c r="E103" s="648"/>
      <c r="F103" s="648"/>
      <c r="G103" s="648"/>
      <c r="H103" s="648"/>
      <c r="I103" s="648"/>
      <c r="J103" s="648"/>
      <c r="K103" s="648"/>
      <c r="L103" s="648"/>
      <c r="M103" s="648"/>
      <c r="N103" s="648"/>
      <c r="O103" s="648"/>
      <c r="P103" s="648"/>
      <c r="Q103" s="648"/>
      <c r="R103" s="648"/>
      <c r="S103" s="648"/>
      <c r="T103" s="648"/>
      <c r="U103" s="648"/>
      <c r="V103" s="648"/>
      <c r="W103" s="648"/>
      <c r="X103" s="648"/>
      <c r="Y103" s="648"/>
      <c r="Z103" s="648"/>
      <c r="AA103" s="648"/>
      <c r="AB103" s="648"/>
      <c r="AC103" s="648"/>
      <c r="AD103" s="648"/>
      <c r="AE103" s="648"/>
      <c r="AF103" s="648"/>
      <c r="AG103" s="648"/>
      <c r="AH103" s="648"/>
      <c r="AI103" s="648"/>
      <c r="AJ103" s="648"/>
      <c r="AK103" s="648"/>
      <c r="AL103" s="648"/>
      <c r="AM103" s="648"/>
      <c r="AN103" s="648"/>
      <c r="AO103" s="648"/>
      <c r="AP103" s="648"/>
      <c r="AQ103" s="648"/>
      <c r="AR103" s="648"/>
      <c r="AS103" s="648"/>
      <c r="AT103" s="648"/>
      <c r="AU103" s="648"/>
      <c r="AV103" s="648"/>
      <c r="AW103" s="648"/>
      <c r="AX103" s="648"/>
      <c r="AY103" s="648"/>
      <c r="AZ103" s="648"/>
      <c r="BA103" s="648"/>
      <c r="BB103" s="648"/>
      <c r="BC103" s="648"/>
      <c r="BD103" s="648"/>
      <c r="BE103" s="648"/>
      <c r="BF103" s="648"/>
      <c r="BG103" s="648"/>
      <c r="BH103" s="648"/>
      <c r="BI103" s="648"/>
      <c r="BJ103" s="648"/>
      <c r="BK103" s="648"/>
      <c r="BL103" s="648"/>
      <c r="BM103" s="648"/>
      <c r="BN103" s="648"/>
      <c r="BO103" s="648"/>
      <c r="BP103" s="648"/>
      <c r="BQ103" s="648"/>
      <c r="BR103" s="648"/>
      <c r="BS103" s="648"/>
      <c r="BT103" s="648"/>
      <c r="BU103" s="648"/>
      <c r="BV103" s="648"/>
      <c r="BW103" s="648"/>
      <c r="BX103" s="648"/>
      <c r="BY103" s="648"/>
      <c r="BZ103" s="648"/>
      <c r="CA103" s="648"/>
      <c r="CB103" s="648"/>
      <c r="CC103" s="648"/>
      <c r="CD103" s="648"/>
      <c r="CE103" s="648"/>
      <c r="CF103" s="648"/>
      <c r="CG103" s="648"/>
      <c r="CH103" s="648"/>
      <c r="CI103" s="648"/>
      <c r="CJ103" s="648"/>
      <c r="CK103" s="648"/>
      <c r="CL103" s="648"/>
      <c r="CM103" s="648"/>
      <c r="CN103" s="648"/>
      <c r="CO103" s="648"/>
      <c r="CP103" s="648"/>
      <c r="CQ103" s="648"/>
      <c r="CR103" s="648"/>
      <c r="CS103" s="648"/>
      <c r="CT103" s="648"/>
      <c r="CU103" s="648"/>
      <c r="CV103" s="648"/>
      <c r="CW103" s="648"/>
      <c r="CX103" s="648"/>
      <c r="CY103" s="648"/>
      <c r="CZ103" s="648"/>
      <c r="DA103" s="265"/>
      <c r="DB103" s="265"/>
      <c r="DC103" s="265"/>
      <c r="DD103" s="265"/>
      <c r="DE103" s="265"/>
    </row>
    <row r="104" spans="1:109" ht="12.95" customHeight="1">
      <c r="A104" s="648"/>
      <c r="B104" s="648"/>
      <c r="C104" s="648"/>
      <c r="D104" s="648"/>
      <c r="E104" s="648"/>
      <c r="F104" s="648"/>
      <c r="G104" s="648"/>
      <c r="H104" s="648"/>
      <c r="I104" s="648"/>
      <c r="J104" s="648"/>
      <c r="K104" s="648"/>
      <c r="L104" s="648"/>
      <c r="M104" s="648"/>
      <c r="N104" s="648"/>
      <c r="O104" s="648"/>
      <c r="P104" s="648"/>
      <c r="Q104" s="648"/>
      <c r="R104" s="648"/>
      <c r="S104" s="648"/>
      <c r="T104" s="648"/>
      <c r="U104" s="648"/>
      <c r="V104" s="648"/>
      <c r="W104" s="648"/>
      <c r="X104" s="648"/>
      <c r="Y104" s="648"/>
      <c r="Z104" s="648"/>
      <c r="AA104" s="648"/>
      <c r="AB104" s="648"/>
      <c r="AC104" s="648"/>
      <c r="AD104" s="648"/>
      <c r="AE104" s="648"/>
      <c r="AF104" s="648"/>
      <c r="AG104" s="648"/>
      <c r="AH104" s="648"/>
      <c r="AI104" s="648"/>
      <c r="AJ104" s="648"/>
      <c r="AK104" s="648"/>
      <c r="AL104" s="648"/>
      <c r="AM104" s="648"/>
      <c r="AN104" s="648"/>
      <c r="AO104" s="648"/>
      <c r="AP104" s="648"/>
      <c r="AQ104" s="648"/>
      <c r="AR104" s="648"/>
      <c r="AS104" s="648"/>
      <c r="AT104" s="648"/>
      <c r="AU104" s="648"/>
      <c r="AV104" s="648"/>
      <c r="AW104" s="648"/>
      <c r="AX104" s="648"/>
      <c r="AY104" s="648"/>
      <c r="AZ104" s="648"/>
      <c r="BA104" s="648"/>
      <c r="BB104" s="648"/>
      <c r="BC104" s="648"/>
      <c r="BD104" s="648"/>
      <c r="BE104" s="648"/>
      <c r="BF104" s="648"/>
      <c r="BG104" s="648"/>
      <c r="BH104" s="648"/>
      <c r="BI104" s="648"/>
      <c r="BJ104" s="648"/>
      <c r="BK104" s="648"/>
      <c r="BL104" s="648"/>
      <c r="BM104" s="648"/>
      <c r="BN104" s="648"/>
      <c r="BO104" s="648"/>
      <c r="BP104" s="648"/>
      <c r="BQ104" s="648"/>
      <c r="BR104" s="648"/>
      <c r="BS104" s="648"/>
      <c r="BT104" s="648"/>
      <c r="BU104" s="648"/>
      <c r="BV104" s="648"/>
      <c r="BW104" s="648"/>
      <c r="BX104" s="648"/>
      <c r="BY104" s="648"/>
      <c r="BZ104" s="648"/>
      <c r="CA104" s="648"/>
      <c r="CB104" s="648"/>
      <c r="CC104" s="648"/>
      <c r="CD104" s="648"/>
      <c r="CE104" s="648"/>
      <c r="CF104" s="648"/>
      <c r="CG104" s="648"/>
      <c r="CH104" s="648"/>
      <c r="CI104" s="648"/>
      <c r="CJ104" s="648"/>
      <c r="CK104" s="648"/>
      <c r="CL104" s="648"/>
      <c r="CM104" s="648"/>
      <c r="CN104" s="648"/>
      <c r="CO104" s="648"/>
      <c r="CP104" s="648"/>
      <c r="CQ104" s="648"/>
      <c r="CR104" s="648"/>
      <c r="CS104" s="648"/>
      <c r="CT104" s="648"/>
      <c r="CU104" s="648"/>
      <c r="CV104" s="648"/>
      <c r="CW104" s="648"/>
      <c r="CX104" s="648"/>
      <c r="CY104" s="648"/>
      <c r="CZ104" s="648"/>
      <c r="DA104" s="265"/>
      <c r="DB104" s="265"/>
      <c r="DC104" s="265"/>
      <c r="DD104" s="265"/>
      <c r="DE104" s="265"/>
    </row>
    <row r="105" spans="1:109" ht="12.95" customHeight="1">
      <c r="A105" s="648"/>
      <c r="B105" s="648"/>
      <c r="C105" s="648"/>
      <c r="D105" s="648"/>
      <c r="E105" s="648"/>
      <c r="F105" s="648"/>
      <c r="G105" s="648"/>
      <c r="H105" s="648"/>
      <c r="I105" s="648"/>
      <c r="J105" s="648"/>
      <c r="K105" s="648"/>
      <c r="L105" s="648"/>
      <c r="M105" s="648"/>
      <c r="N105" s="648"/>
      <c r="O105" s="648"/>
      <c r="P105" s="648"/>
      <c r="Q105" s="648"/>
      <c r="R105" s="648"/>
      <c r="S105" s="648"/>
      <c r="T105" s="648"/>
      <c r="U105" s="648"/>
      <c r="V105" s="648"/>
      <c r="W105" s="648"/>
      <c r="X105" s="648"/>
      <c r="Y105" s="648"/>
      <c r="Z105" s="648"/>
      <c r="AA105" s="648"/>
      <c r="AB105" s="648"/>
      <c r="AC105" s="648"/>
      <c r="AD105" s="648"/>
      <c r="AE105" s="648"/>
      <c r="AF105" s="648"/>
      <c r="AG105" s="648"/>
      <c r="AH105" s="648"/>
      <c r="AI105" s="648"/>
      <c r="AJ105" s="648"/>
      <c r="AK105" s="648"/>
      <c r="AL105" s="648"/>
      <c r="AM105" s="648"/>
      <c r="AN105" s="648"/>
      <c r="AO105" s="648"/>
      <c r="AP105" s="648"/>
      <c r="AQ105" s="648"/>
      <c r="AR105" s="648"/>
      <c r="AS105" s="648"/>
      <c r="AT105" s="648"/>
      <c r="AU105" s="648"/>
      <c r="AV105" s="648"/>
      <c r="AW105" s="648"/>
      <c r="AX105" s="648"/>
      <c r="AY105" s="648"/>
      <c r="AZ105" s="648"/>
      <c r="BA105" s="648"/>
      <c r="BB105" s="648"/>
      <c r="BC105" s="648"/>
      <c r="BD105" s="648"/>
      <c r="BE105" s="648"/>
      <c r="BF105" s="648"/>
      <c r="BG105" s="648"/>
      <c r="BH105" s="648"/>
      <c r="BI105" s="648"/>
      <c r="BJ105" s="648"/>
      <c r="BK105" s="648"/>
      <c r="BL105" s="648"/>
      <c r="BM105" s="648"/>
      <c r="BN105" s="648"/>
      <c r="BO105" s="648"/>
      <c r="BP105" s="648"/>
      <c r="BQ105" s="648"/>
      <c r="BR105" s="648"/>
      <c r="BS105" s="648"/>
      <c r="BT105" s="648"/>
      <c r="BU105" s="648"/>
      <c r="BV105" s="648"/>
      <c r="BW105" s="648"/>
      <c r="BX105" s="648"/>
      <c r="BY105" s="648"/>
      <c r="BZ105" s="648"/>
      <c r="CA105" s="648"/>
      <c r="CB105" s="648"/>
      <c r="CC105" s="648"/>
      <c r="CD105" s="648"/>
      <c r="CE105" s="648"/>
      <c r="CF105" s="648"/>
      <c r="CG105" s="648"/>
      <c r="CH105" s="648"/>
      <c r="CI105" s="648"/>
      <c r="CJ105" s="648"/>
      <c r="CK105" s="648"/>
      <c r="CL105" s="648"/>
      <c r="CM105" s="648"/>
      <c r="CN105" s="648"/>
      <c r="CO105" s="648"/>
      <c r="CP105" s="648"/>
      <c r="CQ105" s="648"/>
      <c r="CR105" s="648"/>
      <c r="CS105" s="648"/>
      <c r="CT105" s="648"/>
      <c r="CU105" s="648"/>
      <c r="CV105" s="648"/>
      <c r="CW105" s="648"/>
      <c r="CX105" s="648"/>
      <c r="CY105" s="648"/>
      <c r="CZ105" s="648"/>
      <c r="DA105" s="265"/>
      <c r="DB105" s="265"/>
      <c r="DC105" s="265"/>
      <c r="DD105" s="265"/>
      <c r="DE105" s="265"/>
    </row>
    <row r="106" spans="1:109" ht="12.95" customHeight="1">
      <c r="A106" s="648"/>
      <c r="B106" s="648"/>
      <c r="C106" s="648"/>
      <c r="D106" s="648"/>
      <c r="E106" s="648"/>
      <c r="F106" s="648"/>
      <c r="G106" s="648"/>
      <c r="H106" s="648"/>
      <c r="I106" s="648"/>
      <c r="J106" s="648"/>
      <c r="K106" s="648"/>
      <c r="L106" s="648"/>
      <c r="M106" s="648"/>
      <c r="N106" s="648"/>
      <c r="O106" s="648"/>
      <c r="P106" s="648"/>
      <c r="Q106" s="648"/>
      <c r="R106" s="648"/>
      <c r="S106" s="648"/>
      <c r="T106" s="648"/>
      <c r="U106" s="648"/>
      <c r="V106" s="648"/>
      <c r="W106" s="648"/>
      <c r="X106" s="648"/>
      <c r="Y106" s="648"/>
      <c r="Z106" s="648"/>
      <c r="AA106" s="648"/>
      <c r="AB106" s="648"/>
      <c r="AC106" s="648"/>
      <c r="AD106" s="648"/>
      <c r="AE106" s="648"/>
      <c r="AF106" s="648"/>
      <c r="AG106" s="648"/>
      <c r="AH106" s="648"/>
      <c r="AI106" s="648"/>
      <c r="AJ106" s="648"/>
      <c r="AK106" s="648"/>
      <c r="AL106" s="648"/>
      <c r="AM106" s="648"/>
      <c r="AN106" s="648"/>
      <c r="AO106" s="648"/>
      <c r="AP106" s="648"/>
      <c r="AQ106" s="648"/>
      <c r="AR106" s="648"/>
      <c r="AS106" s="648"/>
      <c r="AT106" s="648"/>
      <c r="AU106" s="648"/>
      <c r="AV106" s="648"/>
      <c r="AW106" s="648"/>
      <c r="AX106" s="648"/>
      <c r="AY106" s="648"/>
      <c r="AZ106" s="648"/>
      <c r="BA106" s="648"/>
      <c r="BB106" s="648"/>
      <c r="BC106" s="648"/>
      <c r="BD106" s="648"/>
      <c r="BE106" s="648"/>
      <c r="BF106" s="648"/>
      <c r="BG106" s="648"/>
      <c r="BH106" s="648"/>
      <c r="BI106" s="648"/>
      <c r="BJ106" s="648"/>
      <c r="BK106" s="648"/>
      <c r="BL106" s="648"/>
      <c r="BM106" s="648"/>
      <c r="BN106" s="648"/>
      <c r="BO106" s="648"/>
      <c r="BP106" s="648"/>
      <c r="BQ106" s="648"/>
      <c r="BR106" s="648"/>
      <c r="BS106" s="648"/>
      <c r="BT106" s="648"/>
      <c r="BU106" s="648"/>
      <c r="BV106" s="648"/>
      <c r="BW106" s="648"/>
      <c r="BX106" s="648"/>
      <c r="BY106" s="648"/>
      <c r="BZ106" s="648"/>
      <c r="CA106" s="648"/>
      <c r="CB106" s="648"/>
      <c r="CC106" s="648"/>
      <c r="CD106" s="648"/>
      <c r="CE106" s="648"/>
      <c r="CF106" s="648"/>
      <c r="CG106" s="648"/>
      <c r="CH106" s="648"/>
      <c r="CI106" s="648"/>
      <c r="CJ106" s="648"/>
      <c r="CK106" s="648"/>
      <c r="CL106" s="648"/>
      <c r="CM106" s="648"/>
      <c r="CN106" s="648"/>
      <c r="CO106" s="648"/>
      <c r="CP106" s="648"/>
      <c r="CQ106" s="648"/>
      <c r="CR106" s="648"/>
      <c r="CS106" s="648"/>
      <c r="CT106" s="648"/>
      <c r="CU106" s="648"/>
      <c r="CV106" s="648"/>
      <c r="CW106" s="648"/>
      <c r="CX106" s="648"/>
      <c r="CY106" s="648"/>
      <c r="CZ106" s="648"/>
      <c r="DA106" s="265"/>
      <c r="DB106" s="265"/>
      <c r="DC106" s="265"/>
      <c r="DD106" s="265"/>
      <c r="DE106" s="265"/>
    </row>
    <row r="107" spans="1:109" ht="12.95" customHeight="1">
      <c r="DA107" s="265"/>
      <c r="DB107" s="265"/>
      <c r="DC107" s="265"/>
      <c r="DD107" s="265"/>
      <c r="DE107" s="265"/>
    </row>
    <row r="108" spans="1:109" ht="12.95" customHeight="1">
      <c r="DA108" s="265"/>
      <c r="DB108" s="265"/>
      <c r="DC108" s="265"/>
      <c r="DD108" s="265"/>
      <c r="DE108" s="265"/>
    </row>
    <row r="109" spans="1:109" ht="12.95" customHeight="1">
      <c r="DA109" s="265"/>
      <c r="DB109" s="265"/>
      <c r="DC109" s="265"/>
      <c r="DD109" s="265"/>
      <c r="DE109" s="265"/>
    </row>
    <row r="110" spans="1:109" ht="12.95" customHeight="1">
      <c r="DA110" s="265"/>
      <c r="DB110" s="265"/>
      <c r="DC110" s="265"/>
      <c r="DD110" s="265"/>
      <c r="DE110" s="265"/>
    </row>
    <row r="111" spans="1:109" ht="12.95" customHeight="1">
      <c r="DA111" s="265"/>
      <c r="DB111" s="265"/>
      <c r="DC111" s="265"/>
      <c r="DD111" s="265"/>
      <c r="DE111" s="265"/>
    </row>
    <row r="112" spans="1:109" ht="12.95" customHeight="1">
      <c r="DA112" s="265"/>
      <c r="DB112" s="265"/>
      <c r="DC112" s="265"/>
      <c r="DD112" s="265"/>
      <c r="DE112" s="265"/>
    </row>
    <row r="113" s="265" customFormat="1" ht="12.95" customHeight="1"/>
    <row r="114" s="265" customFormat="1" ht="12.95" customHeight="1"/>
    <row r="115" s="265" customFormat="1" ht="12.95" customHeight="1"/>
    <row r="116" s="265" customFormat="1" ht="12.95" customHeight="1"/>
    <row r="117" s="265" customFormat="1" ht="12.95" customHeight="1"/>
    <row r="118" s="265" customFormat="1" ht="12.95" customHeight="1"/>
    <row r="119" s="265" customFormat="1" ht="12.95" customHeight="1"/>
    <row r="120" s="265" customFormat="1" ht="12.95" customHeight="1"/>
    <row r="121" s="265" customFormat="1" ht="12.95" customHeight="1"/>
    <row r="122" s="265" customFormat="1" ht="12.95" customHeight="1"/>
    <row r="123" s="265" customFormat="1" ht="12.95" customHeight="1"/>
    <row r="124" s="265" customFormat="1" ht="12.95" customHeight="1"/>
    <row r="125" s="265" customFormat="1" ht="12.95" customHeight="1"/>
    <row r="126" s="265" customFormat="1" ht="12.95" customHeight="1"/>
    <row r="127" s="265" customFormat="1" ht="12.95" customHeight="1"/>
    <row r="128" s="265" customFormat="1" ht="12.95" customHeight="1"/>
    <row r="129" s="265" customFormat="1" ht="12.95" customHeight="1"/>
    <row r="130" s="265" customFormat="1" ht="12.95" customHeight="1"/>
    <row r="131" s="265" customFormat="1" ht="12.95" customHeight="1"/>
    <row r="132" s="265" customFormat="1" ht="12.95" customHeight="1"/>
    <row r="133" s="265" customFormat="1" ht="12.95" customHeight="1"/>
    <row r="134" s="265" customFormat="1" ht="12.95" customHeight="1"/>
    <row r="135" s="265" customFormat="1" ht="12.95" customHeight="1"/>
    <row r="136" s="265" customFormat="1" ht="12.95" customHeight="1"/>
    <row r="137" s="265" customFormat="1" ht="12.95" customHeight="1"/>
    <row r="138" s="265" customFormat="1" ht="12.95" customHeight="1"/>
    <row r="139" s="265" customFormat="1" ht="12.95" customHeight="1"/>
    <row r="140" s="265" customFormat="1" ht="12.95" customHeight="1"/>
    <row r="141" s="265" customFormat="1" ht="12.95" customHeight="1"/>
    <row r="142" s="265" customFormat="1" ht="12.95" customHeight="1"/>
    <row r="143" s="265" customFormat="1" ht="12.95" customHeight="1"/>
    <row r="144" s="265" customFormat="1" ht="12.95" customHeight="1"/>
    <row r="145" s="265" customFormat="1" ht="12.95" customHeight="1"/>
  </sheetData>
  <mergeCells count="16">
    <mergeCell ref="BC42:CT42"/>
    <mergeCell ref="A3:CZ3"/>
    <mergeCell ref="D12:CZ13"/>
    <mergeCell ref="O47:CZ47"/>
    <mergeCell ref="D17:CZ17"/>
    <mergeCell ref="D18:CZ18"/>
    <mergeCell ref="D19:CZ19"/>
    <mergeCell ref="BC33:CT33"/>
    <mergeCell ref="G33:AX33"/>
    <mergeCell ref="G43:AF43"/>
    <mergeCell ref="AG43:AX43"/>
    <mergeCell ref="BC43:CT43"/>
    <mergeCell ref="G34:AF34"/>
    <mergeCell ref="AG34:AX34"/>
    <mergeCell ref="BC34:CT34"/>
    <mergeCell ref="G42:AX42"/>
  </mergeCells>
  <conditionalFormatting sqref="G34:AF34 G35:AX41">
    <cfRule type="expression" dxfId="2" priority="281">
      <formula>G34=0</formula>
    </cfRule>
  </conditionalFormatting>
  <conditionalFormatting sqref="AG34:AX34">
    <cfRule type="expression" dxfId="1" priority="280">
      <formula>AG34=0</formula>
    </cfRule>
  </conditionalFormatting>
  <printOptions horizontalCentered="1"/>
  <pageMargins left="0.74803149606299202" right="0.74803149606299202" top="1.37795275590551" bottom="0.39370078740157499" header="0.39370078740157499" footer="0.31496062992126"/>
  <pageSetup paperSize="14" scale="96" orientation="portrait" cellComments="atEnd" r:id="rId1"/>
  <headerFooter>
    <oddHeader>&amp;L&amp;G&amp;R&amp;K00-038PLAN DE MANEJO FORESTAL  DE BOSQUE NATIVO-LEY N° 20.283
Página: &amp;P de &amp;N
Versión 2.0 - Agosto/2020</oddHeader>
  </headerFooter>
  <legacyDrawingHF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630" id="{04690293-27A3-494A-83F1-3D22CEFA90C6}">
            <xm:f>AND(Solicitud!$V$12="",Solicitud!$J$22="")</xm:f>
            <x14:dxf>
              <font>
                <color theme="0"/>
              </font>
            </x14:dxf>
          </x14:cfRule>
          <xm:sqref>G33:AX33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192</vt:i4>
      </vt:variant>
    </vt:vector>
  </HeadingPairs>
  <TitlesOfParts>
    <vt:vector size="199" baseType="lpstr">
      <vt:lpstr>Solicitud</vt:lpstr>
      <vt:lpstr>PM 00</vt:lpstr>
      <vt:lpstr>Inventario</vt:lpstr>
      <vt:lpstr>Rodal</vt:lpstr>
      <vt:lpstr>PM 01</vt:lpstr>
      <vt:lpstr>PM 02</vt:lpstr>
      <vt:lpstr>PM 03</vt:lpstr>
      <vt:lpstr>Abundancia_relativa</vt:lpstr>
      <vt:lpstr>Actividad</vt:lpstr>
      <vt:lpstr>Actividad_01</vt:lpstr>
      <vt:lpstr>Actividad_camino</vt:lpstr>
      <vt:lpstr>Actividad_com_establecimiento</vt:lpstr>
      <vt:lpstr>Actividad_complementaria_cerco</vt:lpstr>
      <vt:lpstr>Actividad_corta</vt:lpstr>
      <vt:lpstr>Actividad_establecimiento</vt:lpstr>
      <vt:lpstr>Actividad_fuego</vt:lpstr>
      <vt:lpstr>Actividades_regeneración</vt:lpstr>
      <vt:lpstr>Agente</vt:lpstr>
      <vt:lpstr>Alerce</vt:lpstr>
      <vt:lpstr>Anillado</vt:lpstr>
      <vt:lpstr>Antártica_Chilena</vt:lpstr>
      <vt:lpstr>Antofagasta</vt:lpstr>
      <vt:lpstr>Araucaria</vt:lpstr>
      <vt:lpstr>Arauco</vt:lpstr>
      <vt:lpstr>Inventario!Área_de_extracción</vt:lpstr>
      <vt:lpstr>'PM 00'!Área_de_extracción</vt:lpstr>
      <vt:lpstr>'PM 00'!Área_de_impresión</vt:lpstr>
      <vt:lpstr>'PM 01'!Área_de_impresión</vt:lpstr>
      <vt:lpstr>'PM 02'!Área_de_impresión</vt:lpstr>
      <vt:lpstr>'PM 03'!Área_de_impresión</vt:lpstr>
      <vt:lpstr>Rodal!Área_de_impresión</vt:lpstr>
      <vt:lpstr>Solicitud!Área_de_impresión</vt:lpstr>
      <vt:lpstr>Arica</vt:lpstr>
      <vt:lpstr>Autor</vt:lpstr>
      <vt:lpstr>Aysén</vt:lpstr>
      <vt:lpstr>Biobío</vt:lpstr>
      <vt:lpstr>Cachapoal</vt:lpstr>
      <vt:lpstr>Capitán_Prat</vt:lpstr>
      <vt:lpstr>Carácter</vt:lpstr>
      <vt:lpstr>Cardenal_Caro</vt:lpstr>
      <vt:lpstr>Categorías_conservación</vt:lpstr>
      <vt:lpstr>Categorías_conservación_Fauna</vt:lpstr>
      <vt:lpstr>Cauquenes</vt:lpstr>
      <vt:lpstr>Causa_de_muerte</vt:lpstr>
      <vt:lpstr>Cautín</vt:lpstr>
      <vt:lpstr>Cerco</vt:lpstr>
      <vt:lpstr>Chacabuco</vt:lpstr>
      <vt:lpstr>Chañaral</vt:lpstr>
      <vt:lpstr>Chiloé</vt:lpstr>
      <vt:lpstr>Choapa</vt:lpstr>
      <vt:lpstr>Cipres_Cordillera</vt:lpstr>
      <vt:lpstr>Cipres_Guaitecas</vt:lpstr>
      <vt:lpstr>Clase_capacidad</vt:lpstr>
      <vt:lpstr>Clases</vt:lpstr>
      <vt:lpstr>Cobertura_arbórea</vt:lpstr>
      <vt:lpstr>Coberturas</vt:lpstr>
      <vt:lpstr>Coihue_de_Magallanes</vt:lpstr>
      <vt:lpstr>Coihue_Raulí_Tepa</vt:lpstr>
      <vt:lpstr>Colchagua</vt:lpstr>
      <vt:lpstr>comuna</vt:lpstr>
      <vt:lpstr>Comunas</vt:lpstr>
      <vt:lpstr>Comunas01</vt:lpstr>
      <vt:lpstr>Concepción</vt:lpstr>
      <vt:lpstr>Condición_de_la_madera</vt:lpstr>
      <vt:lpstr>Continuidad</vt:lpstr>
      <vt:lpstr>Control_erosión</vt:lpstr>
      <vt:lpstr>Copiapó</vt:lpstr>
      <vt:lpstr>Cordillera</vt:lpstr>
      <vt:lpstr>Coyhaique</vt:lpstr>
      <vt:lpstr>Curicó</vt:lpstr>
      <vt:lpstr>D_minimo</vt:lpstr>
      <vt:lpstr>Distribución</vt:lpstr>
      <vt:lpstr>EE</vt:lpstr>
      <vt:lpstr>El_Loa</vt:lpstr>
      <vt:lpstr>Elqui</vt:lpstr>
      <vt:lpstr>Erosión</vt:lpstr>
      <vt:lpstr>Esclerófilo</vt:lpstr>
      <vt:lpstr>Especies_01</vt:lpstr>
      <vt:lpstr>Estado_DD</vt:lpstr>
      <vt:lpstr>Estado_sanitario</vt:lpstr>
      <vt:lpstr>Estratos</vt:lpstr>
      <vt:lpstr>Estructura</vt:lpstr>
      <vt:lpstr>Estructura01</vt:lpstr>
      <vt:lpstr>Etnia</vt:lpstr>
      <vt:lpstr>Exposición</vt:lpstr>
      <vt:lpstr>Fauna</vt:lpstr>
      <vt:lpstr>Fauna_categoría</vt:lpstr>
      <vt:lpstr>Flora</vt:lpstr>
      <vt:lpstr>Flora_categoría</vt:lpstr>
      <vt:lpstr>Fragilidad</vt:lpstr>
      <vt:lpstr>Fuente</vt:lpstr>
      <vt:lpstr>Fuente_Fauna</vt:lpstr>
      <vt:lpstr>General_Carrera</vt:lpstr>
      <vt:lpstr>Genero</vt:lpstr>
      <vt:lpstr>H2O</vt:lpstr>
      <vt:lpstr>Huasco</vt:lpstr>
      <vt:lpstr>Huso</vt:lpstr>
      <vt:lpstr>I</vt:lpstr>
      <vt:lpstr>II</vt:lpstr>
      <vt:lpstr>III</vt:lpstr>
      <vt:lpstr>Interesado</vt:lpstr>
      <vt:lpstr>Iquique</vt:lpstr>
      <vt:lpstr>Isla_de_Pascua</vt:lpstr>
      <vt:lpstr>IV</vt:lpstr>
      <vt:lpstr>IX</vt:lpstr>
      <vt:lpstr>Lenga</vt:lpstr>
      <vt:lpstr>Limarí</vt:lpstr>
      <vt:lpstr>Linares</vt:lpstr>
      <vt:lpstr>Literal</vt:lpstr>
      <vt:lpstr>Llanquihue</vt:lpstr>
      <vt:lpstr>Los_Andes</vt:lpstr>
      <vt:lpstr>Magallanes</vt:lpstr>
      <vt:lpstr>Maipo</vt:lpstr>
      <vt:lpstr>Malleco</vt:lpstr>
      <vt:lpstr>Marcación</vt:lpstr>
      <vt:lpstr>Marga_Marga</vt:lpstr>
      <vt:lpstr>Max_00</vt:lpstr>
      <vt:lpstr>Max_05</vt:lpstr>
      <vt:lpstr>Melipilla</vt:lpstr>
      <vt:lpstr>Método_de_Corta_y_Regeneración</vt:lpstr>
      <vt:lpstr>Método_de_Manejo</vt:lpstr>
      <vt:lpstr>Min_00</vt:lpstr>
      <vt:lpstr>Min_05</vt:lpstr>
      <vt:lpstr>Monto_rodal</vt:lpstr>
      <vt:lpstr>Muestreo1</vt:lpstr>
      <vt:lpstr>Muestreo2</vt:lpstr>
      <vt:lpstr>No_Actividad</vt:lpstr>
      <vt:lpstr>Ñuble</vt:lpstr>
      <vt:lpstr>OA</vt:lpstr>
      <vt:lpstr>Objetivo_de_manejo</vt:lpstr>
      <vt:lpstr>OO</vt:lpstr>
      <vt:lpstr>Origen_regeneración</vt:lpstr>
      <vt:lpstr>Osorno</vt:lpstr>
      <vt:lpstr>Otro</vt:lpstr>
      <vt:lpstr>Palena</vt:lpstr>
      <vt:lpstr>Palma_Chilena</vt:lpstr>
      <vt:lpstr>Parámetro</vt:lpstr>
      <vt:lpstr>Parinacota</vt:lpstr>
      <vt:lpstr>Pendiente</vt:lpstr>
      <vt:lpstr>Permanencia</vt:lpstr>
      <vt:lpstr>Petorca</vt:lpstr>
      <vt:lpstr>Plantacion_suplementaria</vt:lpstr>
      <vt:lpstr>Poda</vt:lpstr>
      <vt:lpstr>Posición_fisiográfica</vt:lpstr>
      <vt:lpstr>Productos_primarios</vt:lpstr>
      <vt:lpstr>Propietario</vt:lpstr>
      <vt:lpstr>Propietario_1</vt:lpstr>
      <vt:lpstr>Proteccion_individual</vt:lpstr>
      <vt:lpstr>Quillota</vt:lpstr>
      <vt:lpstr>Ranco</vt:lpstr>
      <vt:lpstr>Región</vt:lpstr>
      <vt:lpstr>Restricciones_medio</vt:lpstr>
      <vt:lpstr>Roble_Hualo</vt:lpstr>
      <vt:lpstr>Roble_Raulí_Coihue</vt:lpstr>
      <vt:lpstr>Roble_Raulí_Tepa</vt:lpstr>
      <vt:lpstr>rod</vt:lpstr>
      <vt:lpstr>San_Antonio</vt:lpstr>
      <vt:lpstr>San_Felipe_de_Aconcagua</vt:lpstr>
      <vt:lpstr>Santiago</vt:lpstr>
      <vt:lpstr>Sección</vt:lpstr>
      <vt:lpstr>seisocho</vt:lpstr>
      <vt:lpstr>Series_suelos</vt:lpstr>
      <vt:lpstr>si_no</vt:lpstr>
      <vt:lpstr>Siempreverde</vt:lpstr>
      <vt:lpstr>Talca</vt:lpstr>
      <vt:lpstr>Tamarugal</vt:lpstr>
      <vt:lpstr>Temporalidad</vt:lpstr>
      <vt:lpstr>Temporalidad_caminos</vt:lpstr>
      <vt:lpstr>Textura</vt:lpstr>
      <vt:lpstr>Tierra_del_Fuego</vt:lpstr>
      <vt:lpstr>Tipo_de_bosque</vt:lpstr>
      <vt:lpstr>Tipo_Forestal</vt:lpstr>
      <vt:lpstr>Tipo_Forestal_02</vt:lpstr>
      <vt:lpstr>Tipo_suelo</vt:lpstr>
      <vt:lpstr>Tipos_de_planta</vt:lpstr>
      <vt:lpstr>Tipos_de_planta_02</vt:lpstr>
      <vt:lpstr>Tipos_de_regeneración</vt:lpstr>
      <vt:lpstr>Tocopilla</vt:lpstr>
      <vt:lpstr>Ubicación</vt:lpstr>
      <vt:lpstr>Última_Esperanza</vt:lpstr>
      <vt:lpstr>Unidad1</vt:lpstr>
      <vt:lpstr>Unidad2</vt:lpstr>
      <vt:lpstr>Unidad3</vt:lpstr>
      <vt:lpstr>Unidad4</vt:lpstr>
      <vt:lpstr>Unidad5</vt:lpstr>
      <vt:lpstr>Unidad6</vt:lpstr>
      <vt:lpstr>V</vt:lpstr>
      <vt:lpstr>Valdivia</vt:lpstr>
      <vt:lpstr>Valparaíso</vt:lpstr>
      <vt:lpstr>VI</vt:lpstr>
      <vt:lpstr>VII</vt:lpstr>
      <vt:lpstr>VIII</vt:lpstr>
      <vt:lpstr>X</vt:lpstr>
      <vt:lpstr>XI</vt:lpstr>
      <vt:lpstr>XII</vt:lpstr>
      <vt:lpstr>XIII_RM</vt:lpstr>
      <vt:lpstr>XIV</vt:lpstr>
      <vt:lpstr>XV</vt:lpstr>
      <vt:lpstr>Zanja_de_infiltracion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A. Valenzuela Campos</dc:creator>
  <cp:lastModifiedBy>Ronald Valenzuela</cp:lastModifiedBy>
  <cp:lastPrinted>2023-06-12T20:51:54Z</cp:lastPrinted>
  <dcterms:created xsi:type="dcterms:W3CDTF">2016-06-24T15:43:21Z</dcterms:created>
  <dcterms:modified xsi:type="dcterms:W3CDTF">2025-12-05T16:49:09Z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dd8d88d9-c4f3-461d-9837-b0aeef32d27f</vt:lpwstr>
  </property>
</Properties>
</file>